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677544B6-DAEC-4E11-8BDD-360E7274F930}"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<sst xmlns="http://schemas.openxmlformats.org/spreadsheetml/2006/main" xmlns:r="http://schemas.openxmlformats.org/officeDocument/2006/relationships" xmlns:xdr="http://schemas.openxmlformats.org/drawingml/2006/spreadsheetDrawing" count="2115" uniqueCount="324">
  <si>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</si>
  <si>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</si>
  <si>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</si>
  <si>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</si>
  <si>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</si>
  <si>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</si>
  <si>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</si>
  <si>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</si>
  <si>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</si>
  <si>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</si>
  <si>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</si>
  <si>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</si>
  <si>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</si>
  <si>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</si>
  <si>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</si>
  <si>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</si>
  <si>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</si>
  <si>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</si>
  <si>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</si>
  <si>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</si>
  <si>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</si>
  <si>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</si>
  <si>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</si>
  <si>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</si>
  <si>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</si>
  <si>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</si>
  <si>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</si>
  <si>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</si>
  <si>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</si>
  <si>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</si>
  <si>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</si>
  <si>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</si>
  <si>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</si>
  <si>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</si>
  <si>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</si>
  <si>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</si>
  <si>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</si>
  <si>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</si>
  <si>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</si>
  <si>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</si>
  <si>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</si>
  <si>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</si>
  <si>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</si>
  <si>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</si>
  <si>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</si>
  <si>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</si>
  <si>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</si>
  <si>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</si>
  <si>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</si>
  <si>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</si>
  <si>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</si>
  <si>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</si>
  <si>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</si>
  <si>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</si>
  <si>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</si>
  <si>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</si>
  <si>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</si>
  <si>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</si>
  <si>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</si>
  <si>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</si>
  <si>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</si>
  <si>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</si>
  <si>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</si>
  <si>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</si>
  <si>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</si>
  <si>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</si>
  <si>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</si>
  <si>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</si>
  <si>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</si>
  <si>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</si>
  <si>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</si>
  <si>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</si>
  <si>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</si>
  <si>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</si>
  <si>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</si>
  <si>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</si>
  <si>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</si>
  <si>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</si>
  <si>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</si>
  <si>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</si>
  <si>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</si>
  <si>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</si>
  <si>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</si>
  <si>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</si>
  <si>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</si>
  <si>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</si>
  <si>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</si>
  <si>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</si>
  <si>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</si>
  <si>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</si>
  <si>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</si>
  <si>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</si>
  <si>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</si>
  <si>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</si>
  <si>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</si>
  <si>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</si>
  <si>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</si>
  <si>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</si>
  <si>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</si>
  <si>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</si>
  <si>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</si>
  <si>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</si>
  <si>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</si>
  <si>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</si>
  <si>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</si>
  <si>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</si>
  <si>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</si>
  <si>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</si>
  <si>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</si>
  <si>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</si>
  <si>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</si>
  <si>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</si>
  <si>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</si>
  <si>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</si>
  <si>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</si>
  <si>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</si>
  <si>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</si>
  <si>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</si>
  <si>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</si>
  <si>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</si>
  <si>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</si>
  <si>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</si>
  <si>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</si>
  <si>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</si>
  <si>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</si>
  <si>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</si>
  <si>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</si>
  <si>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</si>
  <si>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</si>
  <si>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</si>
  <si>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</si>
  <si>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</si>
  <si>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</si>
  <si>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</si>
  <si>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</si>
  <si>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</si>
  <si>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</si>
  <si>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</si>
  <si>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</si>
  <si>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</si>
  <si>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</si>
  <si>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</si>
  <si>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</si>
  <si>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</si>
  <si>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</si>
  <si>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</si>
  <si>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</si>
  <si>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</si>
  <si>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</si>
  <si>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</si>
  <si>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</si>
  <si>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</si>
  <si>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</si>
  <si>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</si>
  <si>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</si>
  <si>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</si>
  <si>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</si>
  <si>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</si>
  <si>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</si>
  <si>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</si>
  <si>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</si>
  <si>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</si>
  <si>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</si>
  <si>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</si>
  <si>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</si>
  <si>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</si>
  <si>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</si>
  <si>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</si>
  <si>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</si>
  <si>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</si>
  <si>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</si>
  <si>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</si>
  <si>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</si>
  <si>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</si>
  <si>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</si>
  <si>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</si>
  <si>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</si>
  <si>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</si>
  <si>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</si>
  <si>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</si>
  <si>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</si>
  <si>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</si>
  <si>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</si>
  <si>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</si>
  <si>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</si>
  <si>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</si>
  <si>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</si>
  <si>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</si>
  <si>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</si>
  <si>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</si>
  <si>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</si>
  <si>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</si>
  <si>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</si>
  <si>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</si>
  <si>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</si>
  <si>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</si>
  <si>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</si>
  <si>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</si>
  <si>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</si>
  <si>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</si>
  <si>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</si>
  <si>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</si>
  <si>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</si>
  <si>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EMIS</t>
  </si>
  <si>
    <t>No data on hygiene</t>
  </si>
  <si>
    <t>Timor-Leste</t>
  </si>
  <si>
    <t>Education Statistical Yearbook 2010 (MoE)</t>
  </si>
  <si>
    <t>Rainwater</t>
  </si>
  <si>
    <t>Reservoir</t>
  </si>
  <si>
    <t>Tap</t>
  </si>
  <si>
    <t>Well</t>
  </si>
  <si>
    <t>Pipe</t>
  </si>
  <si>
    <t>Handpump</t>
  </si>
  <si>
    <t>Bottle</t>
  </si>
  <si>
    <t>With water (availability of water in toilets)</t>
  </si>
  <si>
    <t>Without water (availability of water in toilets)</t>
  </si>
  <si>
    <t>Education Statistical Yearbook 2011 (MoE)</t>
  </si>
  <si>
    <t>Quality controlled water, previously called tap water</t>
  </si>
  <si>
    <t>Quality uncontrolled water, previously called pipe water</t>
  </si>
  <si>
    <t>Water Tank</t>
  </si>
  <si>
    <t>Hand Pump</t>
  </si>
  <si>
    <t>Tube Well</t>
  </si>
  <si>
    <t>Rain Water</t>
  </si>
  <si>
    <t>Other</t>
  </si>
  <si>
    <t>Without water (availabllity of water in toilets)</t>
  </si>
  <si>
    <t xml:space="preserve">No facilities </t>
  </si>
  <si>
    <t>Education Statistical Yearbook 2012 (MoE)</t>
  </si>
  <si>
    <t>Other water source</t>
  </si>
  <si>
    <t>Functional</t>
  </si>
  <si>
    <t>Partially functional</t>
  </si>
  <si>
    <t>Functional toilets</t>
  </si>
  <si>
    <t>Functional and partially functional</t>
  </si>
  <si>
    <t>excluded</t>
  </si>
  <si>
    <t>Education Statistical Yearbook 2013 (MoE)</t>
  </si>
  <si>
    <t>Livru Dadus Edukasaun 2014 / Education Databook 2014 (MoE)</t>
  </si>
  <si>
    <t>No sanitation data.</t>
  </si>
  <si>
    <t>No data on sanitation</t>
  </si>
  <si>
    <t>Livru Dadus Edukasaun 2015 / Education Databook 2015 (MoE)</t>
  </si>
  <si>
    <t>No</t>
  </si>
  <si>
    <t>UNESCO UIS (http://data.uis.unesco.org/)</t>
  </si>
  <si>
    <t>basic drinking water</t>
  </si>
  <si>
    <t>Basic handwashing facilities</t>
  </si>
  <si>
    <t>Values in grey text are imputed based on linear regression</t>
  </si>
  <si>
    <t>Includes public and private schools. Primary includes "escola basica" and "pre-secondary". Pre-primary data were not available. Missing data for secondary schools (11%) are included as unimproved based on estimates from other years.</t>
  </si>
  <si>
    <t>Includes public and private schools. Primary includes "escola basica" and "pre-secondary". Pre-primary data were not available. Missing data (12-16%) are included as unimproved based on estimates from other years.</t>
  </si>
  <si>
    <t xml:space="preserve">Includes public and private schools. Primary includes "escola basica" and "pre-secondary". Pre-primary data were not available. "Improved water soure means a functional protected well, protected spring, piped water to the school building, piped water to the school building, piped water to the school area, hand pump, public water supply, or rain water". "Other water source means either an unprotected well, unprotected spring, bottle water, water vehicle, river water, or any other water source". Improved refers to functional improved sources and is used to estimate basic service. </t>
  </si>
  <si>
    <t xml:space="preserve">Includes public and private schools. Primary includes "escola basica" and "pre-secondary". "Improved water soure means a functional protected well, protected spring, piped water to the school building, piped water to the school building, piped water to the school area, hand pump, public water supply, or rain water". "Other water source means either an unprotected well, unprotected spring, bottle water, water vehicle, river water, or any other water source". Improved refers to functional improved sources and is used to estimate basic service. The large proportion of missing data were excluded in the analysis; the figures presented above refer to the proportion of schools that responded. . </t>
  </si>
  <si>
    <t xml:space="preserve">Includes public and private schools. Primary includes "escola basica" and "pre-secondary". "Improved water soure means a functional protected well, protected spring, piped water to the school building, piped water to the school building, piped water to the school area, hand pump, public water supply, or rain water". "Other water source means either an unprotected well, unprotected spring, bottle water, water vehicle, river water, or any other water source". Improved refers to functional improved sources and is used to estimate basic service. Pre-primary data are not used and excluded from the national average due to the large proportion of missing data. </t>
  </si>
  <si>
    <t xml:space="preserve">Includes public and private schools. Primary includes "escola basica" and "pre-secondary". "Improved water soure means a functional protected well, protected spring, piped water to the school building, piped water to the school building, piped water to the school area, hand pump, public water supply, or rain water". "Other water source means either an unprotected well, unprotected spring, bottle water, water vehicle, river water, or any other water source". Improved refers to functional improved sources and is used to estimate basic service.  Estimates are not used due to large proportion with missing data. </t>
  </si>
  <si>
    <t>Functional improved source</t>
  </si>
  <si>
    <t>Functional improved water source</t>
  </si>
  <si>
    <t xml:space="preserve">National estimate is based on the proportion of primary and secondary schools in the 2015 EMIS. The estimates are used in the absence of data from a primary data source. </t>
  </si>
  <si>
    <t>Includes public and private schools. Primary includes "escola basica" and "pre-secondary". Pre-primary data were not available. Data are reported as toilets with water, toilets without water and N/A. It is assumed that toilets with water are improved (flush), and toilets without water are pits, of which 50% are improved (with slab). N/A is assumed to indicate no facilities. Data are not used since they do not refer to facility types.</t>
  </si>
  <si>
    <t>Do not function</t>
  </si>
  <si>
    <t xml:space="preserve">Includes public and private schools. Primary includes "escola basica" and "pre-secondary". Pre-primary data were not available. Basic is estimated based on the proportion with functional toilets (it is assumed that these are improved). These estimates should be updated when data on single-sex toilets are available. Data on schools with 'no facility or do not function' were split 50/50 between no facility and unimproved in the absence of additional information. </t>
  </si>
  <si>
    <t>No toilet</t>
  </si>
  <si>
    <t xml:space="preserve">Includes public and private schools. Primary includes "escola basica" and "pre-secondary". Basic is estimated based on the proportion with functional toilets (it is assumed that these are improved). These estimates should be updated when data on single-sex toilets are available. Data on schools with 'no facility or do not function' were split 50/50 between no facility and unimproved in the absence of additional information. </t>
  </si>
  <si>
    <t>TLS_2010_EMIS</t>
  </si>
  <si>
    <t>TLS_2011_EMIS</t>
  </si>
  <si>
    <t>TLS_2012_EMIS</t>
  </si>
  <si>
    <t>TLS_2013_EMIS</t>
  </si>
  <si>
    <t>TLS_2014_EMIS</t>
  </si>
  <si>
    <t>TLS_2015_EMIS</t>
  </si>
  <si>
    <t>TLS_2018_UIS</t>
  </si>
  <si>
    <t>2010</t>
  </si>
  <si>
    <t>2011</t>
  </si>
  <si>
    <t>2012</t>
  </si>
  <si>
    <t>2013</t>
  </si>
  <si>
    <t>2014</t>
  </si>
  <si>
    <t>2015</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</si>
  <si>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</si>
  <si>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</si>
  <si>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</si>
  <si>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</si>
  <si>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</si>
  <si>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</si>
  <si>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</si>
  <si>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</si>
  <si>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</si>
  <si>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</si>
  <si>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</si>
  <si>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</si>
  <si>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</si>
  <si>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</si>
  <si>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</si>
  <si>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</si>
  <si>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</si>
  <si>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TLS_2019_UIS</t>
  </si>
  <si>
    <t xml:space="preserve">The secondary school estimate is based on coverage in lower and upper secondary schools and the school age population for each level. The national estimate is based on coverage in primary and secondary schools. </t>
  </si>
  <si>
    <t>No data</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</si>
  <si>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</si>
  <si>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</si>
  <si>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</si>
  <si>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</si>
  <si>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</si>
  <si>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</si>
  <si>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TLS_2020_SUR</t>
  </si>
  <si>
    <t>Survey</t>
  </si>
  <si>
    <t>The cost of providing water, sanitation and hygiene in schools in Timor-Leste</t>
  </si>
  <si>
    <t>Schools meeting minimum standard</t>
  </si>
  <si>
    <t>Piped into school grounds</t>
  </si>
  <si>
    <t>Piped into school buildings</t>
  </si>
  <si>
    <t>Public tapstand</t>
  </si>
  <si>
    <t>Protected well or borehole</t>
  </si>
  <si>
    <t>Bottled drinking water</t>
  </si>
  <si>
    <t>Surface water</t>
  </si>
  <si>
    <t>Trucked water</t>
  </si>
  <si>
    <t>Set to not be used, given it is only for Liquiçá Municipality.</t>
  </si>
  <si>
    <t/>
  </si>
  <si>
    <t>Both soap and water</t>
  </si>
  <si>
    <t>TLS_2021_EMIS</t>
  </si>
  <si>
    <t>EMIS 2021</t>
  </si>
  <si>
    <t>estimates for secondary is the weighted average between Secondary and Technical.</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</si>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</sst>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49">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69">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theme="0" tint="-0.049012726218451"/>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1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3"/>
    <xf numFmtId="0" fontId="15" fillId="0" borderId="73"/>
    <xf numFmtId="0" fontId="15" fillId="0" borderId="73"/>
    <xf numFmtId="0" fontId="19" fillId="0" borderId="73"/>
    <xf numFmtId="0" fontId="50" fillId="0" borderId="73" applyNumberFormat="false" applyFill="false" applyBorder="false" applyAlignment="false" applyProtection="false"/>
    <xf numFmtId="0" fontId="22" fillId="0" borderId="73" applyNumberFormat="false" applyFill="false" applyBorder="false" applyAlignment="false" applyProtection="false"/>
    <xf numFmtId="0" fontId="58" fillId="20" borderId="73">
      <alignment horizontal="center" vertical="center"/>
    </xf>
    <xf numFmtId="0" fontId="85" fillId="0" borderId="0" applyNumberFormat="false" applyFill="false" applyBorder="false" applyAlignment="false" applyProtection="false"/>
    <xf numFmtId="0" fontId="19" fillId="0" borderId="92"/>
    <xf numFmtId="0" fontId="15" fillId="0" borderId="92"/>
    <xf numFmtId="0" fontId="19" fillId="0" borderId="92"/>
  </cellStyleXfs>
  <cellXfs count="1015">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4" fillId="0" borderId="2" xfId="0" applyFont="true" applyFill="true" applyBorder="true" applyAlignment="true">
      <alignment horizontal="left"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2" borderId="65" xfId="0" applyFont="true" applyFill="true" applyBorder="true" applyAlignment="true">
      <alignment vertical="center"/>
    </xf>
    <xf numFmtId="0" fontId="4" fillId="0" borderId="65" xfId="0" applyFont="true" applyFill="true" applyBorder="true" applyAlignment="true">
      <alignment vertical="center"/>
    </xf>
    <xf numFmtId="164" fontId="3" fillId="0" borderId="65" xfId="0" applyNumberFormat="true" applyFont="true" applyFill="true" applyBorder="true" applyAlignment="true">
      <alignment horizontal="center" vertical="center"/>
    </xf>
    <xf numFmtId="0" fontId="4" fillId="2" borderId="65" xfId="0" applyFont="true" applyFill="true" applyBorder="true" applyAlignment="true">
      <alignment horizontal="left" vertical="center"/>
    </xf>
    <xf numFmtId="164" fontId="3" fillId="2" borderId="65" xfId="0" applyNumberFormat="true" applyFont="true" applyFill="true" applyBorder="true" applyAlignment="true">
      <alignment horizontal="center" vertical="center"/>
    </xf>
    <xf numFmtId="164" fontId="1" fillId="0" borderId="65" xfId="0" applyNumberFormat="true" applyFont="true" applyBorder="true" applyAlignment="true">
      <alignment horizontal="center" vertical="center"/>
    </xf>
    <xf numFmtId="0" fontId="3" fillId="2" borderId="65" xfId="0" applyFont="true" applyFill="true" applyBorder="true" applyAlignment="true">
      <alignment horizontal="center"/>
    </xf>
    <xf numFmtId="0" fontId="3" fillId="0" borderId="65" xfId="0" applyFont="true" applyBorder="true" applyAlignment="true">
      <alignment horizontal="center" vertical="center" wrapText="true"/>
    </xf>
    <xf numFmtId="1" fontId="3" fillId="0" borderId="65" xfId="0" applyNumberFormat="true" applyFont="true" applyFill="true" applyBorder="true" applyAlignment="true">
      <alignment horizontal="center" vertical="center"/>
    </xf>
    <xf numFmtId="1" fontId="3" fillId="0" borderId="24" xfId="0" applyNumberFormat="true" applyFont="true" applyFill="true" applyBorder="true" applyAlignment="true">
      <alignment horizontal="center" vertical="center"/>
    </xf>
    <xf numFmtId="0" fontId="3" fillId="0" borderId="13"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5" xfId="0" applyFont="true" applyBorder="true" applyAlignment="true">
      <alignment horizontal="center" vertical="center" wrapText="true"/>
    </xf>
    <xf numFmtId="1" fontId="65" fillId="30" borderId="66" xfId="0" applyNumberFormat="true" applyFont="true" applyFill="true" applyBorder="true" applyAlignment="true" applyProtection="true">
      <alignment horizontal="center" vertical="center"/>
    </xf>
    <xf numFmtId="1" fontId="66" fillId="31" borderId="67" xfId="0" applyNumberFormat="true" applyFont="true" applyFill="true" applyBorder="true" applyAlignment="true" applyProtection="true">
      <alignment horizontal="center" vertical="center"/>
    </xf>
    <xf numFmtId="164" fontId="72" fillId="37" borderId="68" xfId="0" applyNumberFormat="true" applyFont="true" applyFill="true" applyBorder="true" applyAlignment="true" applyProtection="true">
      <alignment horizontal="center" vertical="center"/>
    </xf>
    <xf numFmtId="0" fontId="73" fillId="38" borderId="69" xfId="0" applyNumberFormat="true" applyFont="true" applyFill="true" applyBorder="true" applyAlignment="true" applyProtection="true">
      <alignment horizontal="center" vertical="center"/>
    </xf>
    <xf numFmtId="0" fontId="74" fillId="39" borderId="70" xfId="0" applyNumberFormat="true" applyFont="true" applyFill="true" applyBorder="true" applyAlignment="true" applyProtection="true">
      <alignment horizontal="center" vertical="center"/>
    </xf>
    <xf numFmtId="0" fontId="75" fillId="40" borderId="71" xfId="0" applyNumberFormat="true" applyFont="true" applyFill="true" applyBorder="true" applyAlignment="true" applyProtection="true">
      <alignment horizontal="center" vertical="center"/>
    </xf>
    <xf numFmtId="0" fontId="76" fillId="41" borderId="72" xfId="0" applyNumberFormat="true" applyFont="true" applyFill="true" applyBorder="true" applyAlignment="true" applyProtection="true">
      <alignment horizontal="center" vertical="center"/>
    </xf>
    <xf numFmtId="0" fontId="19" fillId="0" borderId="73" xfId="12"/>
    <xf numFmtId="0" fontId="3" fillId="29" borderId="39" xfId="14" applyFont="true" applyFill="true" applyBorder="true" applyAlignment="true">
      <alignment horizontal="center"/>
    </xf>
    <xf numFmtId="0" fontId="3" fillId="4" borderId="73" xfId="14" applyFont="true" applyFill="true" applyBorder="true" applyAlignment="true">
      <alignment horizontal="center"/>
    </xf>
    <xf numFmtId="0" fontId="3" fillId="28" borderId="73" xfId="14" applyFont="true" applyFill="true" applyBorder="true" applyAlignment="true">
      <alignment horizontal="center"/>
    </xf>
    <xf numFmtId="0" fontId="3" fillId="29" borderId="73" xfId="14" applyFont="true" applyFill="true" applyBorder="true" applyAlignment="true">
      <alignment horizontal="center"/>
    </xf>
    <xf numFmtId="0" fontId="10" fillId="27" borderId="63"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3"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29"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29"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64"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29" borderId="39" xfId="14" applyNumberFormat="true" applyFont="true" applyFill="true" applyBorder="true" applyAlignment="true">
      <alignment horizontal="center"/>
    </xf>
    <xf numFmtId="164" fontId="8" fillId="27" borderId="63" xfId="14" applyNumberFormat="true" applyFont="true" applyFill="true" applyBorder="true" applyAlignment="true">
      <alignment horizontal="center" wrapText="true"/>
    </xf>
    <xf numFmtId="0" fontId="19" fillId="0" borderId="73" xfId="12" applyFill="true"/>
    <xf numFmtId="0" fontId="19" fillId="0" borderId="73" xfId="12" applyAlignment="true">
      <alignment horizontal="left"/>
    </xf>
    <xf numFmtId="0" fontId="19" fillId="0" borderId="73" xfId="12" applyAlignment="true">
      <alignment horizontal="center"/>
    </xf>
    <xf numFmtId="0" fontId="19" fillId="0" borderId="73" xfId="12" applyAlignment="true">
      <alignment horizontal="right"/>
    </xf>
    <xf numFmtId="0" fontId="7" fillId="0" borderId="1" xfId="12" applyFont="true" applyFill="true" applyBorder="true"/>
    <xf numFmtId="0" fontId="7" fillId="0" borderId="73" xfId="12" applyFont="true" applyFill="true" applyBorder="true"/>
    <xf numFmtId="0" fontId="19" fillId="0" borderId="3" xfId="12" applyFill="true" applyBorder="true"/>
    <xf numFmtId="0" fontId="7" fillId="0" borderId="73" xfId="12" applyFont="true" applyFill="true"/>
    <xf numFmtId="0" fontId="33" fillId="0" borderId="73" xfId="12" applyFont="true" applyFill="true"/>
    <xf numFmtId="0" fontId="33" fillId="0" borderId="1" xfId="12" applyFont="true" applyFill="true" applyBorder="true"/>
    <xf numFmtId="0" fontId="33" fillId="0" borderId="3" xfId="12" applyFont="true" applyFill="true" applyBorder="true"/>
    <xf numFmtId="0" fontId="33" fillId="0" borderId="73" xfId="12" applyFont="true"/>
    <xf numFmtId="0" fontId="10" fillId="42" borderId="63"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63" xfId="14" applyFont="true" applyFill="true" applyBorder="true" applyAlignment="true">
      <alignment vertical="center" textRotation="90" wrapText="true"/>
    </xf>
    <xf numFmtId="0" fontId="3" fillId="44" borderId="73" xfId="14" applyFont="true" applyFill="true" applyBorder="true" applyAlignment="true">
      <alignment horizontal="center"/>
    </xf>
    <xf numFmtId="0" fontId="10" fillId="42" borderId="64"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64"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63"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63"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6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3" xfId="14" applyFont="true" applyFill="true"/>
    <xf numFmtId="0" fontId="11" fillId="2" borderId="73" xfId="14" applyFont="true" applyFill="true"/>
    <xf numFmtId="0" fontId="19" fillId="2" borderId="73" xfId="15" applyFill="true"/>
    <xf numFmtId="0" fontId="19" fillId="0" borderId="73" xfId="15"/>
    <xf numFmtId="0" fontId="20" fillId="2" borderId="73" xfId="14" applyFont="true" applyFill="true" applyAlignment="true">
      <alignment horizontal="center"/>
    </xf>
    <xf numFmtId="0" fontId="19" fillId="2" borderId="73" xfId="15" applyFont="true" applyFill="true"/>
    <xf numFmtId="0" fontId="38" fillId="2" borderId="73" xfId="14" applyFont="true" applyFill="true" applyAlignment="true">
      <alignment horizontal="center" vertical="center" wrapText="true"/>
    </xf>
    <xf numFmtId="0" fontId="7" fillId="2" borderId="73" xfId="14" applyFont="true" applyFill="true" applyAlignment="true">
      <alignment horizontal="left" indent="1"/>
    </xf>
    <xf numFmtId="0" fontId="47" fillId="2" borderId="73" xfId="14" applyFont="true" applyFill="true" applyAlignment="true">
      <alignment horizontal="center" vertical="center" wrapText="true"/>
    </xf>
    <xf numFmtId="0" fontId="21" fillId="2" borderId="73" xfId="14" applyFont="true" applyFill="true" applyAlignment="true">
      <alignment horizontal="center"/>
    </xf>
    <xf numFmtId="0" fontId="48" fillId="2" borderId="73" xfId="14" applyFont="true" applyFill="true" applyAlignment="true">
      <alignment horizontal="center"/>
    </xf>
    <xf numFmtId="0" fontId="64" fillId="41" borderId="73" xfId="13" applyNumberFormat="true" applyFont="true" applyFill="true" applyBorder="true" applyAlignment="true" applyProtection="true">
      <alignment horizontal="center"/>
    </xf>
    <xf numFmtId="0" fontId="19" fillId="2" borderId="73" xfId="15" applyFill="true" applyBorder="true"/>
    <xf numFmtId="0" fontId="11" fillId="2" borderId="73" xfId="14" applyFont="true" applyFill="true" applyBorder="true"/>
    <xf numFmtId="0" fontId="6" fillId="2" borderId="73" xfId="14" applyFont="true" applyFill="true" applyBorder="true" applyAlignment="true">
      <alignment horizontal="center"/>
    </xf>
    <xf numFmtId="0" fontId="28" fillId="2" borderId="73" xfId="14" applyFont="true" applyFill="true" applyBorder="true" applyAlignment="true">
      <alignment horizontal="center"/>
    </xf>
    <xf numFmtId="0" fontId="49" fillId="2" borderId="73" xfId="14" applyFont="true" applyFill="true" applyBorder="true"/>
    <xf numFmtId="0" fontId="51" fillId="2" borderId="73" xfId="16" applyFont="true" applyFill="true" applyBorder="true" applyAlignment="true">
      <alignment horizontal="center"/>
    </xf>
    <xf numFmtId="0" fontId="51" fillId="2" borderId="73" xfId="17" applyFont="true" applyFill="true" applyBorder="true" applyAlignment="true">
      <alignment horizontal="center"/>
    </xf>
    <xf numFmtId="0" fontId="23" fillId="2" borderId="73" xfId="16" applyFont="true" applyFill="true" applyBorder="true" applyAlignment="true">
      <alignment horizontal="center"/>
    </xf>
    <xf numFmtId="0" fontId="27" fillId="2" borderId="73" xfId="14" applyFont="true" applyFill="true" applyBorder="true" applyAlignment="true">
      <alignment horizontal="center"/>
    </xf>
    <xf numFmtId="0" fontId="52" fillId="2" borderId="73" xfId="14" applyFont="true" applyFill="true" applyBorder="true"/>
    <xf numFmtId="0" fontId="53" fillId="2" borderId="73" xfId="16" applyFont="true" applyFill="true" applyBorder="true" applyAlignment="true">
      <alignment horizontal="center"/>
    </xf>
    <xf numFmtId="0" fontId="54" fillId="2" borderId="73" xfId="14" applyFont="true" applyFill="true" applyBorder="true"/>
    <xf numFmtId="0" fontId="55" fillId="2" borderId="73" xfId="14" applyFont="true" applyFill="true" applyBorder="true"/>
    <xf numFmtId="0" fontId="56" fillId="2" borderId="73" xfId="14" applyFont="true" applyFill="true" applyBorder="true"/>
    <xf numFmtId="0" fontId="57" fillId="2" borderId="73" xfId="16" applyFont="true" applyFill="true" applyBorder="true" applyAlignment="true">
      <alignment horizontal="center"/>
    </xf>
    <xf numFmtId="0" fontId="58" fillId="2" borderId="73" xfId="18" applyFill="true">
      <alignment horizontal="center" vertical="center"/>
    </xf>
    <xf numFmtId="0" fontId="59" fillId="45" borderId="73" xfId="18" applyFont="true" applyFill="true">
      <alignment horizontal="center" vertical="center"/>
    </xf>
    <xf numFmtId="0" fontId="2" fillId="2" borderId="73" xfId="14" applyFont="true" applyFill="true"/>
    <xf numFmtId="0" fontId="24" fillId="2" borderId="73" xfId="14" applyFont="true" applyFill="true" applyAlignment="true">
      <alignment horizontal="left" indent="1"/>
    </xf>
    <xf numFmtId="0" fontId="23" fillId="2" borderId="73" xfId="16" applyFont="true" applyFill="true" applyAlignment="true">
      <alignment horizontal="left" indent="1"/>
    </xf>
    <xf numFmtId="0" fontId="25" fillId="2" borderId="73" xfId="14" applyFont="true" applyFill="true" applyAlignment="true">
      <alignment horizontal="left" indent="1"/>
    </xf>
    <xf numFmtId="0" fontId="23" fillId="2" borderId="73" xfId="16" applyFont="true" applyFill="true" applyAlignment="true">
      <alignment horizontal="left" indent="2"/>
    </xf>
    <xf numFmtId="0" fontId="33" fillId="0" borderId="73" xfId="15" applyFont="true"/>
    <xf numFmtId="0" fontId="81" fillId="2" borderId="73"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3" xfId="12" applyFont="true" applyFill="true" applyAlignment="true">
      <alignment horizontal="left"/>
    </xf>
    <xf numFmtId="0" fontId="3" fillId="2" borderId="73" xfId="14" applyFont="true" applyFill="true" applyAlignment="true">
      <alignment horizontal="left"/>
    </xf>
    <xf numFmtId="0" fontId="3" fillId="2" borderId="73" xfId="14" applyFont="true" applyFill="true" applyAlignment="true">
      <alignment horizontal="center"/>
    </xf>
    <xf numFmtId="1" fontId="3" fillId="2" borderId="73" xfId="14" applyNumberFormat="true" applyFont="true" applyFill="true"/>
    <xf numFmtId="164" fontId="3" fillId="4" borderId="73" xfId="14" applyNumberFormat="true" applyFont="true" applyFill="true" applyAlignment="true">
      <alignment horizontal="center"/>
    </xf>
    <xf numFmtId="164" fontId="3" fillId="28" borderId="73" xfId="14" applyNumberFormat="true" applyFont="true" applyFill="true" applyAlignment="true">
      <alignment horizontal="center"/>
    </xf>
    <xf numFmtId="164" fontId="3" fillId="29" borderId="73" xfId="14" applyNumberFormat="true" applyFont="true" applyFill="true" applyAlignment="true">
      <alignment horizontal="center"/>
    </xf>
    <xf numFmtId="0" fontId="3" fillId="2" borderId="73"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29"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64"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29" borderId="38" xfId="14" applyNumberFormat="true" applyFont="true" applyFill="true" applyBorder="true" applyAlignment="true">
      <alignment horizontal="center"/>
    </xf>
    <xf numFmtId="164" fontId="8" fillId="43" borderId="64" xfId="14" applyNumberFormat="true" applyFont="true" applyFill="true" applyBorder="true" applyAlignment="true">
      <alignment horizontal="center" wrapText="true"/>
    </xf>
    <xf numFmtId="164" fontId="8" fillId="27" borderId="64" xfId="14" applyNumberFormat="true" applyFont="true" applyFill="true" applyBorder="true" applyAlignment="true">
      <alignment horizontal="center" wrapText="true"/>
    </xf>
    <xf numFmtId="0" fontId="67" fillId="32" borderId="72" xfId="0" applyNumberFormat="true" applyFont="true" applyFill="true" applyBorder="true" applyAlignment="true" applyProtection="true">
      <alignment horizontal="center" vertical="center"/>
    </xf>
    <xf numFmtId="164" fontId="68" fillId="33" borderId="72" xfId="0" applyNumberFormat="true" applyFont="true" applyFill="true" applyBorder="true" applyAlignment="true" applyProtection="true">
      <alignment horizontal="center" vertical="center"/>
    </xf>
    <xf numFmtId="0" fontId="69" fillId="34" borderId="72" xfId="0" applyNumberFormat="true" applyFont="true" applyFill="true" applyBorder="true" applyAlignment="true" applyProtection="true">
      <alignment horizontal="center" vertical="center"/>
    </xf>
    <xf numFmtId="0" fontId="70" fillId="35" borderId="72" xfId="0" applyNumberFormat="true" applyFont="true" applyFill="true" applyBorder="true" applyAlignment="true" applyProtection="true">
      <alignment horizontal="center" vertical="center"/>
    </xf>
    <xf numFmtId="0" fontId="71" fillId="36" borderId="72"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3"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3" xfId="16" applyFont="true" applyFill="true" applyBorder="true" applyAlignment="true">
      <alignment horizontal="center"/>
    </xf>
    <xf numFmtId="0" fontId="83" fillId="2" borderId="73" xfId="16" applyFont="true" applyFill="true" applyBorder="true" applyAlignment="true">
      <alignment horizontal="center"/>
    </xf>
    <xf numFmtId="0" fontId="84" fillId="2" borderId="73"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13"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29"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97" fillId="0" borderId="92"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3" fillId="0" borderId="13"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vertical="center"/>
    </xf>
    <xf numFmtId="164" fontId="122" fillId="73" borderId="117" xfId="0" applyNumberFormat="true" applyFont="true" applyFill="true" applyBorder="true" applyAlignment="true" applyProtection="true">
      <alignment horizontal="center" vertical="center"/>
    </xf>
    <xf numFmtId="0" fontId="123" fillId="74" borderId="118" xfId="0" applyNumberFormat="true" applyFont="true" applyFill="true" applyBorder="true" applyAlignment="true" applyProtection="true">
      <alignment horizontal="center" vertical="center"/>
    </xf>
    <xf numFmtId="0" fontId="124" fillId="75" borderId="119" xfId="0" applyNumberFormat="true" applyFont="true" applyFill="true" applyBorder="true" applyAlignment="true" applyProtection="true">
      <alignment horizontal="center" vertical="center"/>
    </xf>
    <xf numFmtId="0" fontId="125" fillId="76" borderId="120" xfId="0" applyNumberFormat="true" applyFont="true" applyFill="true" applyBorder="true" applyAlignment="true" applyProtection="true">
      <alignment horizontal="center" vertical="center"/>
    </xf>
    <xf numFmtId="1" fontId="126" fillId="77" borderId="121" xfId="0" applyNumberFormat="true" applyFont="true" applyFill="true" applyBorder="true" applyAlignment="true" applyProtection="true">
      <alignment horizontal="center" vertical="center"/>
    </xf>
    <xf numFmtId="0" fontId="127" fillId="78" borderId="122" xfId="0" applyNumberFormat="true" applyFont="true" applyFill="true" applyBorder="true" applyAlignment="true" applyProtection="true">
      <alignment horizontal="center" vertical="center"/>
    </xf>
    <xf numFmtId="164" fontId="128" fillId="79" borderId="123" xfId="0" applyNumberFormat="true" applyFont="true" applyFill="true" applyBorder="true" applyAlignment="true" applyProtection="true">
      <alignment horizontal="center" vertical="center"/>
    </xf>
    <xf numFmtId="0" fontId="129" fillId="80" borderId="124" xfId="0" applyNumberFormat="true" applyFont="true" applyFill="true" applyBorder="true" applyAlignment="true" applyProtection="true">
      <alignment horizontal="center" vertical="center"/>
    </xf>
    <xf numFmtId="0" fontId="130" fillId="81" borderId="125" xfId="0" applyNumberFormat="true" applyFont="true" applyFill="true" applyBorder="true" applyAlignment="true" applyProtection="true">
      <alignment horizontal="center" vertical="center"/>
    </xf>
    <xf numFmtId="0" fontId="131" fillId="82" borderId="126" xfId="0" applyNumberFormat="true" applyFont="true" applyFill="true" applyBorder="true" applyAlignment="true" applyProtection="true">
      <alignment horizontal="center" vertical="center"/>
    </xf>
    <xf numFmtId="0" fontId="132" fillId="83" borderId="127" xfId="0" applyNumberFormat="true" applyFont="true" applyFill="true" applyBorder="true" applyAlignment="true" applyProtection="true">
      <alignment horizontal="center" vertical="center"/>
    </xf>
    <xf numFmtId="164" fontId="133" fillId="84" borderId="128" xfId="0" applyNumberFormat="true" applyFont="true" applyFill="true" applyBorder="true" applyAlignment="true" applyProtection="true">
      <alignment horizontal="center" vertical="center"/>
    </xf>
    <xf numFmtId="0" fontId="134" fillId="85" borderId="129" xfId="0" applyNumberFormat="true" applyFont="true" applyFill="true" applyBorder="true" applyAlignment="true" applyProtection="true">
      <alignment horizontal="center" vertical="center"/>
    </xf>
    <xf numFmtId="0" fontId="135" fillId="86" borderId="130" xfId="0" applyNumberFormat="true" applyFont="true" applyFill="true" applyBorder="true" applyAlignment="true" applyProtection="true">
      <alignment horizontal="center" vertical="center"/>
    </xf>
    <xf numFmtId="0" fontId="136" fillId="87" borderId="131" xfId="0" applyNumberFormat="true" applyFont="true" applyFill="true" applyBorder="true" applyAlignment="true" applyProtection="true">
      <alignment horizontal="center" vertical="center"/>
    </xf>
    <xf numFmtId="0" fontId="137" fillId="88" borderId="132" xfId="0" applyNumberFormat="true" applyFont="true" applyFill="true" applyBorder="true" applyAlignment="true" applyProtection="true">
      <alignment horizontal="center" vertical="center"/>
    </xf>
    <xf numFmtId="164" fontId="138" fillId="89" borderId="133" xfId="0" applyNumberFormat="true" applyFont="true" applyFill="true" applyBorder="true" applyAlignment="true" applyProtection="true">
      <alignment horizontal="center" vertical="center"/>
    </xf>
    <xf numFmtId="0" fontId="139" fillId="90" borderId="134" xfId="0" applyNumberFormat="true" applyFont="true" applyFill="true" applyBorder="true" applyAlignment="true" applyProtection="true">
      <alignment horizontal="center" vertical="center"/>
    </xf>
    <xf numFmtId="0" fontId="140" fillId="91" borderId="135" xfId="0" applyNumberFormat="true" applyFont="true" applyFill="true" applyBorder="true" applyAlignment="true" applyProtection="true">
      <alignment horizontal="center" vertical="center"/>
    </xf>
    <xf numFmtId="0" fontId="141" fillId="92" borderId="136" xfId="0" applyNumberFormat="true" applyFont="true" applyFill="true" applyBorder="true" applyAlignment="true" applyProtection="true">
      <alignment horizontal="center" vertical="center"/>
    </xf>
    <xf numFmtId="0" fontId="142" fillId="93" borderId="137" xfId="0" applyNumberFormat="true" applyFont="true" applyFill="true" applyBorder="true" applyAlignment="true" applyProtection="true">
      <alignment horizontal="center" vertical="center"/>
    </xf>
    <xf numFmtId="164" fontId="143" fillId="94" borderId="138" xfId="0" applyNumberFormat="true" applyFont="true" applyFill="true" applyBorder="true" applyAlignment="true" applyProtection="true">
      <alignment horizontal="center" vertical="center"/>
    </xf>
    <xf numFmtId="0" fontId="144" fillId="95" borderId="139" xfId="0" applyNumberFormat="true" applyFont="true" applyFill="true" applyBorder="true" applyAlignment="true" applyProtection="true">
      <alignment horizontal="center" vertical="center"/>
    </xf>
    <xf numFmtId="0" fontId="145" fillId="96" borderId="140" xfId="0" applyNumberFormat="true" applyFont="true" applyFill="true" applyBorder="true" applyAlignment="true" applyProtection="true">
      <alignment horizontal="center" vertical="center"/>
    </xf>
    <xf numFmtId="0" fontId="146" fillId="97" borderId="141" xfId="0" applyNumberFormat="true" applyFont="true" applyFill="true" applyBorder="true" applyAlignment="true" applyProtection="true">
      <alignment horizontal="center" vertical="center"/>
    </xf>
    <xf numFmtId="0" fontId="147" fillId="98" borderId="142" xfId="0" applyNumberFormat="true" applyFont="true" applyFill="true" applyBorder="true" applyAlignment="true" applyProtection="true">
      <alignment horizontal="center" vertical="center"/>
    </xf>
    <xf numFmtId="164" fontId="148" fillId="99" borderId="143" xfId="0" applyNumberFormat="true" applyFont="true" applyFill="true" applyBorder="true" applyAlignment="true" applyProtection="true">
      <alignment horizontal="center" vertical="center"/>
    </xf>
    <xf numFmtId="0" fontId="149" fillId="100" borderId="144" xfId="0" applyNumberFormat="true" applyFont="true" applyFill="true" applyBorder="true" applyAlignment="true" applyProtection="true">
      <alignment horizontal="center" vertical="center"/>
    </xf>
    <xf numFmtId="0" fontId="150" fillId="101" borderId="145" xfId="0" applyNumberFormat="true" applyFont="true" applyFill="true" applyBorder="true" applyAlignment="true" applyProtection="true">
      <alignment horizontal="center" vertical="center"/>
    </xf>
    <xf numFmtId="0" fontId="151" fillId="102" borderId="146" xfId="0" applyNumberFormat="true" applyFont="true" applyFill="true" applyBorder="true" applyAlignment="true" applyProtection="true">
      <alignment horizontal="center" vertical="center"/>
    </xf>
    <xf numFmtId="0" fontId="152" fillId="103" borderId="147" xfId="0" applyNumberFormat="true" applyFont="true" applyFill="true" applyBorder="true" applyAlignment="true" applyProtection="true">
      <alignment horizontal="center" vertical="center"/>
    </xf>
    <xf numFmtId="164" fontId="153" fillId="104" borderId="148" xfId="0" applyNumberFormat="true" applyFont="true" applyFill="true" applyBorder="true" applyAlignment="true" applyProtection="true">
      <alignment horizontal="center" vertical="center"/>
    </xf>
    <xf numFmtId="0" fontId="154" fillId="105" borderId="149" xfId="0" applyNumberFormat="true" applyFont="true" applyFill="true" applyBorder="true" applyAlignment="true" applyProtection="true">
      <alignment horizontal="center" vertical="center"/>
    </xf>
    <xf numFmtId="0" fontId="155" fillId="106" borderId="150" xfId="0" applyNumberFormat="true" applyFont="true" applyFill="true" applyBorder="true" applyAlignment="true" applyProtection="true">
      <alignment horizontal="center" vertical="center"/>
    </xf>
    <xf numFmtId="0" fontId="156" fillId="107" borderId="151" xfId="0" applyNumberFormat="true" applyFont="true" applyFill="true" applyBorder="true" applyAlignment="true" applyProtection="true">
      <alignment horizontal="center" vertical="center"/>
    </xf>
    <xf numFmtId="0" fontId="157" fillId="108" borderId="152" xfId="0" applyNumberFormat="true" applyFont="true" applyFill="true" applyBorder="true" applyAlignment="true" applyProtection="true">
      <alignment horizontal="center" vertical="center"/>
    </xf>
    <xf numFmtId="164" fontId="158" fillId="109" borderId="153" xfId="0" applyNumberFormat="true" applyFont="true" applyFill="true" applyBorder="true" applyAlignment="true" applyProtection="true">
      <alignment horizontal="center" vertical="center"/>
    </xf>
    <xf numFmtId="0" fontId="159" fillId="110" borderId="154" xfId="0" applyNumberFormat="true" applyFont="true" applyFill="true" applyBorder="true" applyAlignment="true" applyProtection="true">
      <alignment horizontal="center" vertical="center"/>
    </xf>
    <xf numFmtId="0" fontId="160" fillId="111" borderId="155" xfId="0" applyNumberFormat="true" applyFont="true" applyFill="true" applyBorder="true" applyAlignment="true" applyProtection="true">
      <alignment horizontal="center" vertical="center"/>
    </xf>
    <xf numFmtId="0" fontId="161" fillId="112" borderId="156" xfId="0" applyNumberFormat="true" applyFont="true" applyFill="true" applyBorder="true" applyAlignment="true" applyProtection="true">
      <alignment horizontal="center" vertical="center"/>
    </xf>
    <xf numFmtId="0" fontId="162" fillId="113" borderId="157" xfId="0" applyNumberFormat="true" applyFont="true" applyFill="true" applyBorder="true" applyAlignment="true" applyProtection="true">
      <alignment horizontal="center" vertical="center"/>
    </xf>
    <xf numFmtId="164" fontId="163" fillId="114" borderId="158" xfId="0" applyNumberFormat="true" applyFont="true" applyFill="true" applyBorder="true" applyAlignment="true" applyProtection="true">
      <alignment horizontal="center" vertical="center"/>
    </xf>
    <xf numFmtId="0" fontId="164" fillId="115" borderId="159" xfId="0" applyNumberFormat="true" applyFont="true" applyFill="true" applyBorder="true" applyAlignment="true" applyProtection="true">
      <alignment horizontal="center" vertical="center"/>
    </xf>
    <xf numFmtId="0" fontId="165" fillId="116" borderId="160" xfId="0" applyNumberFormat="true" applyFont="true" applyFill="true" applyBorder="true" applyAlignment="true" applyProtection="true">
      <alignment horizontal="center" vertical="center"/>
    </xf>
    <xf numFmtId="0" fontId="166" fillId="117" borderId="161" xfId="0" applyNumberFormat="true" applyFont="true" applyFill="true" applyBorder="true" applyAlignment="true" applyProtection="true">
      <alignment horizontal="center" vertical="center"/>
    </xf>
    <xf numFmtId="0" fontId="167" fillId="118" borderId="162" xfId="0" applyNumberFormat="true" applyFont="true" applyFill="true" applyBorder="true" applyAlignment="true" applyProtection="true">
      <alignment horizontal="center" vertical="center"/>
    </xf>
    <xf numFmtId="164" fontId="168" fillId="119" borderId="163" xfId="0" applyNumberFormat="true" applyFont="true" applyFill="true" applyBorder="true" applyAlignment="true" applyProtection="true">
      <alignment horizontal="center" vertical="center"/>
    </xf>
    <xf numFmtId="0" fontId="169" fillId="120" borderId="164" xfId="0" applyNumberFormat="true" applyFont="true" applyFill="true" applyBorder="true" applyAlignment="true" applyProtection="true">
      <alignment horizontal="center" vertical="center"/>
    </xf>
    <xf numFmtId="0" fontId="170" fillId="121" borderId="165" xfId="0" applyNumberFormat="true" applyFont="true" applyFill="true" applyBorder="true" applyAlignment="true" applyProtection="true">
      <alignment horizontal="center" vertical="center"/>
    </xf>
    <xf numFmtId="0" fontId="171" fillId="122" borderId="166" xfId="0" applyNumberFormat="true" applyFont="true" applyFill="true" applyBorder="true" applyAlignment="true" applyProtection="true">
      <alignment horizontal="center" vertical="center"/>
    </xf>
    <xf numFmtId="0" fontId="172" fillId="123" borderId="167" xfId="0" applyNumberFormat="true" applyFont="true" applyFill="true" applyBorder="true" applyAlignment="true" applyProtection="true">
      <alignment horizontal="center" vertical="center"/>
    </xf>
    <xf numFmtId="164" fontId="173" fillId="124" borderId="168" xfId="0" applyNumberFormat="true" applyFont="true" applyFill="true" applyBorder="true" applyAlignment="true" applyProtection="true">
      <alignment horizontal="center" vertical="center"/>
    </xf>
    <xf numFmtId="0" fontId="174" fillId="125" borderId="169" xfId="0" applyNumberFormat="true" applyFont="true" applyFill="true" applyBorder="true" applyAlignment="true" applyProtection="true">
      <alignment horizontal="center" vertical="center"/>
    </xf>
    <xf numFmtId="0" fontId="175" fillId="126" borderId="170" xfId="0" applyNumberFormat="true" applyFont="true" applyFill="true" applyBorder="true" applyAlignment="true" applyProtection="true">
      <alignment horizontal="center" vertical="center"/>
    </xf>
    <xf numFmtId="0" fontId="176" fillId="127" borderId="171" xfId="0" applyNumberFormat="true" applyFont="true" applyFill="true" applyBorder="true" applyAlignment="true" applyProtection="true">
      <alignment horizontal="center" vertical="center"/>
    </xf>
    <xf numFmtId="0" fontId="177" fillId="128" borderId="172" xfId="0" applyNumberFormat="true" applyFont="true" applyFill="true" applyBorder="true" applyAlignment="true" applyProtection="true">
      <alignment horizontal="center" vertical="center"/>
    </xf>
    <xf numFmtId="164" fontId="178" fillId="129" borderId="173" xfId="0" applyNumberFormat="true" applyFont="true" applyFill="true" applyBorder="true" applyAlignment="true" applyProtection="true">
      <alignment horizontal="center" vertical="center"/>
    </xf>
    <xf numFmtId="0" fontId="179" fillId="130" borderId="174" xfId="0" applyNumberFormat="true" applyFont="true" applyFill="true" applyBorder="true" applyAlignment="true" applyProtection="true">
      <alignment horizontal="center" vertical="center"/>
    </xf>
    <xf numFmtId="0" fontId="180" fillId="131" borderId="175" xfId="0" applyNumberFormat="true" applyFont="true" applyFill="true" applyBorder="true" applyAlignment="true" applyProtection="true">
      <alignment horizontal="center" vertical="center"/>
    </xf>
    <xf numFmtId="0" fontId="181" fillId="132" borderId="176" xfId="0" applyNumberFormat="true" applyFont="true" applyFill="true" applyBorder="true" applyAlignment="true" applyProtection="true">
      <alignment horizontal="center" vertical="center"/>
    </xf>
    <xf numFmtId="0" fontId="182" fillId="133" borderId="177" xfId="0" applyNumberFormat="true" applyFont="true" applyFill="true" applyBorder="true" applyAlignment="true" applyProtection="true">
      <alignment horizontal="center" vertical="center"/>
    </xf>
    <xf numFmtId="164" fontId="183" fillId="134" borderId="178" xfId="0" applyNumberFormat="true" applyFont="true" applyFill="true" applyBorder="true" applyAlignment="true" applyProtection="true">
      <alignment horizontal="center" vertical="center"/>
    </xf>
    <xf numFmtId="0" fontId="184" fillId="135" borderId="179" xfId="0" applyNumberFormat="true" applyFont="true" applyFill="true" applyBorder="true" applyAlignment="true" applyProtection="true">
      <alignment horizontal="center" vertical="center"/>
    </xf>
    <xf numFmtId="0" fontId="185" fillId="136" borderId="180" xfId="0" applyNumberFormat="true" applyFont="true" applyFill="true" applyBorder="true" applyAlignment="true" applyProtection="true">
      <alignment horizontal="center" vertical="center"/>
    </xf>
    <xf numFmtId="0" fontId="186" fillId="137" borderId="181" xfId="0" applyNumberFormat="true" applyFont="true" applyFill="true" applyBorder="true" applyAlignment="true" applyProtection="true">
      <alignment horizontal="center" vertical="center"/>
    </xf>
    <xf numFmtId="0" fontId="187" fillId="138" borderId="182" xfId="0" applyNumberFormat="true" applyFont="true" applyFill="true" applyBorder="true" applyAlignment="true" applyProtection="true">
      <alignment horizontal="center" vertical="center"/>
    </xf>
    <xf numFmtId="164" fontId="188" fillId="139" borderId="183" xfId="0" applyNumberFormat="true" applyFont="true" applyFill="true" applyBorder="true" applyAlignment="true" applyProtection="true">
      <alignment horizontal="center" vertical="center"/>
    </xf>
    <xf numFmtId="0" fontId="189" fillId="140" borderId="184" xfId="0" applyNumberFormat="true" applyFont="true" applyFill="true" applyBorder="true" applyAlignment="true" applyProtection="true">
      <alignment horizontal="center" vertical="center"/>
    </xf>
    <xf numFmtId="0" fontId="190" fillId="141" borderId="185" xfId="0" applyNumberFormat="true" applyFont="true" applyFill="true" applyBorder="true" applyAlignment="true" applyProtection="true">
      <alignment horizontal="center" vertical="center"/>
    </xf>
    <xf numFmtId="0" fontId="191" fillId="142" borderId="186" xfId="0" applyNumberFormat="true" applyFont="true" applyFill="true" applyBorder="true" applyAlignment="true" applyProtection="true">
      <alignment horizontal="center" vertical="center"/>
    </xf>
    <xf numFmtId="0" fontId="192" fillId="143" borderId="187" xfId="0" applyNumberFormat="true" applyFont="true" applyFill="true" applyBorder="true" applyAlignment="true" applyProtection="true">
      <alignment horizontal="center" vertical="center"/>
    </xf>
    <xf numFmtId="164" fontId="193" fillId="144" borderId="188" xfId="0" applyNumberFormat="true" applyFont="true" applyFill="true" applyBorder="true" applyAlignment="true" applyProtection="true">
      <alignment horizontal="center" vertical="center"/>
    </xf>
    <xf numFmtId="0" fontId="194" fillId="145" borderId="189" xfId="0" applyNumberFormat="true" applyFont="true" applyFill="true" applyBorder="true" applyAlignment="true" applyProtection="true">
      <alignment horizontal="center" vertical="center"/>
    </xf>
    <xf numFmtId="0" fontId="195" fillId="146" borderId="190" xfId="0" applyNumberFormat="true" applyFont="true" applyFill="true" applyBorder="true" applyAlignment="true" applyProtection="true">
      <alignment horizontal="center" vertical="center"/>
    </xf>
    <xf numFmtId="0" fontId="196" fillId="147" borderId="191" xfId="0" applyNumberFormat="true" applyFont="true" applyFill="true" applyBorder="true" applyAlignment="true" applyProtection="true">
      <alignment horizontal="center" vertical="center"/>
    </xf>
    <xf numFmtId="0" fontId="197" fillId="148" borderId="192" xfId="0" applyNumberFormat="true" applyFont="true" applyFill="true" applyBorder="true" applyAlignment="true" applyProtection="true">
      <alignment horizontal="center" vertical="center"/>
    </xf>
    <xf numFmtId="164" fontId="198" fillId="149" borderId="193" xfId="0" applyNumberFormat="true" applyFont="true" applyFill="true" applyBorder="true" applyAlignment="true" applyProtection="true">
      <alignment horizontal="center" vertical="center"/>
    </xf>
    <xf numFmtId="0" fontId="199" fillId="150" borderId="194" xfId="0" applyNumberFormat="true" applyFont="true" applyFill="true" applyBorder="true" applyAlignment="true" applyProtection="true">
      <alignment horizontal="center" vertical="center"/>
    </xf>
    <xf numFmtId="0" fontId="200" fillId="151" borderId="195" xfId="0" applyNumberFormat="true" applyFont="true" applyFill="true" applyBorder="true" applyAlignment="true" applyProtection="true">
      <alignment horizontal="center" vertical="center"/>
    </xf>
    <xf numFmtId="0" fontId="201" fillId="152" borderId="196" xfId="0" applyNumberFormat="true" applyFont="true" applyFill="true" applyBorder="true" applyAlignment="true" applyProtection="true">
      <alignment horizontal="center" vertical="center"/>
    </xf>
    <xf numFmtId="0" fontId="202" fillId="153" borderId="197" xfId="0" applyNumberFormat="true" applyFont="true" applyFill="true" applyBorder="true" applyAlignment="true" applyProtection="true">
      <alignment horizontal="center" vertical="center"/>
    </xf>
    <xf numFmtId="164" fontId="203" fillId="154" borderId="198" xfId="0" applyNumberFormat="true" applyFont="true" applyFill="true" applyBorder="true" applyAlignment="true" applyProtection="true">
      <alignment horizontal="center" vertical="center"/>
    </xf>
    <xf numFmtId="0" fontId="204" fillId="155" borderId="199" xfId="0" applyNumberFormat="true" applyFont="true" applyFill="true" applyBorder="true" applyAlignment="true" applyProtection="true">
      <alignment horizontal="center" vertical="center"/>
    </xf>
    <xf numFmtId="0" fontId="205" fillId="156" borderId="200" xfId="0" applyNumberFormat="true" applyFont="true" applyFill="true" applyBorder="true" applyAlignment="true" applyProtection="true">
      <alignment horizontal="center" vertical="center"/>
    </xf>
    <xf numFmtId="0" fontId="206" fillId="157" borderId="201" xfId="0" applyNumberFormat="true" applyFont="true" applyFill="true" applyBorder="true" applyAlignment="true" applyProtection="true">
      <alignment horizontal="center" vertical="center"/>
    </xf>
    <xf numFmtId="0" fontId="207" fillId="158" borderId="202" xfId="0" applyNumberFormat="true" applyFont="true" applyFill="true" applyBorder="true" applyAlignment="true" applyProtection="true">
      <alignment horizontal="center" vertical="center"/>
    </xf>
    <xf numFmtId="164" fontId="208" fillId="159" borderId="203" xfId="0" applyNumberFormat="true" applyFont="true" applyFill="true" applyBorder="true" applyAlignment="true" applyProtection="true">
      <alignment horizontal="center" vertical="center"/>
    </xf>
    <xf numFmtId="0" fontId="209" fillId="160" borderId="204" xfId="0" applyNumberFormat="true" applyFont="true" applyFill="true" applyBorder="true" applyAlignment="true" applyProtection="true">
      <alignment horizontal="center" vertical="center"/>
    </xf>
    <xf numFmtId="0" fontId="210" fillId="161" borderId="205" xfId="0" applyNumberFormat="true" applyFont="true" applyFill="true" applyBorder="true" applyAlignment="true" applyProtection="true">
      <alignment horizontal="center" vertical="center"/>
    </xf>
    <xf numFmtId="0" fontId="211" fillId="162" borderId="206" xfId="0" applyNumberFormat="true" applyFont="true" applyFill="true" applyBorder="true" applyAlignment="true" applyProtection="true">
      <alignment horizontal="center" vertical="center"/>
    </xf>
    <xf numFmtId="0" fontId="212" fillId="163" borderId="207" xfId="0" applyNumberFormat="true" applyFont="true" applyFill="true" applyBorder="true" applyAlignment="true" applyProtection="true">
      <alignment horizontal="center" vertical="center"/>
    </xf>
    <xf numFmtId="164" fontId="213" fillId="164" borderId="208" xfId="0" applyNumberFormat="true" applyFont="true" applyFill="true" applyBorder="true" applyAlignment="true" applyProtection="true">
      <alignment horizontal="center" vertical="center"/>
    </xf>
    <xf numFmtId="0" fontId="214" fillId="165" borderId="209" xfId="0" applyNumberFormat="true" applyFont="true" applyFill="true" applyBorder="true" applyAlignment="true" applyProtection="true">
      <alignment horizontal="center" vertical="center"/>
    </xf>
    <xf numFmtId="0" fontId="215" fillId="166" borderId="210" xfId="0" applyNumberFormat="true" applyFont="true" applyFill="true" applyBorder="true" applyAlignment="true" applyProtection="true">
      <alignment horizontal="center" vertical="center"/>
    </xf>
    <xf numFmtId="0" fontId="216" fillId="167" borderId="211" xfId="0" applyNumberFormat="true" applyFont="true" applyFill="true" applyBorder="true" applyAlignment="true" applyProtection="true">
      <alignment horizontal="center" vertical="center"/>
    </xf>
    <xf numFmtId="0" fontId="217" fillId="168" borderId="212" xfId="0" applyNumberFormat="true" applyFont="true" applyFill="true" applyBorder="true" applyAlignment="true" applyProtection="true">
      <alignment horizontal="center" vertical="center"/>
    </xf>
    <xf numFmtId="164" fontId="218" fillId="169" borderId="213" xfId="0" applyNumberFormat="true" applyFont="true" applyFill="true" applyBorder="true" applyAlignment="true" applyProtection="true">
      <alignment horizontal="center" vertical="center"/>
    </xf>
    <xf numFmtId="0" fontId="219" fillId="170" borderId="214" xfId="0" applyNumberFormat="true" applyFont="true" applyFill="true" applyBorder="true" applyAlignment="true" applyProtection="true">
      <alignment horizontal="center" vertical="center"/>
    </xf>
    <xf numFmtId="0" fontId="220" fillId="171" borderId="215" xfId="0" applyNumberFormat="true" applyFont="true" applyFill="true" applyBorder="true" applyAlignment="true" applyProtection="true">
      <alignment horizontal="center" vertical="center"/>
    </xf>
    <xf numFmtId="0" fontId="221" fillId="172" borderId="216" xfId="0" applyNumberFormat="true" applyFont="true" applyFill="true" applyBorder="true" applyAlignment="true" applyProtection="true">
      <alignment horizontal="center" vertical="center"/>
    </xf>
    <xf numFmtId="0" fontId="222" fillId="173" borderId="217" xfId="0" applyNumberFormat="true" applyFont="true" applyFill="true" applyBorder="true" applyAlignment="true" applyProtection="true">
      <alignment horizontal="center" vertical="center"/>
    </xf>
    <xf numFmtId="164" fontId="223" fillId="174" borderId="218" xfId="0" applyNumberFormat="true" applyFont="true" applyFill="true" applyBorder="true" applyAlignment="true" applyProtection="true">
      <alignment horizontal="center" vertical="center"/>
    </xf>
    <xf numFmtId="0" fontId="224" fillId="175" borderId="219" xfId="0" applyNumberFormat="true" applyFont="true" applyFill="true" applyBorder="true" applyAlignment="true" applyProtection="true">
      <alignment horizontal="center" vertical="center"/>
    </xf>
    <xf numFmtId="0" fontId="225" fillId="176" borderId="220" xfId="0" applyNumberFormat="true" applyFont="true" applyFill="true" applyBorder="true" applyAlignment="true" applyProtection="true">
      <alignment horizontal="center" vertical="center"/>
    </xf>
    <xf numFmtId="0" fontId="226" fillId="177" borderId="221" xfId="0" applyNumberFormat="true" applyFont="true" applyFill="true" applyBorder="true" applyAlignment="true" applyProtection="true">
      <alignment horizontal="center" vertical="center"/>
    </xf>
    <xf numFmtId="0" fontId="227" fillId="178" borderId="222" xfId="0" applyNumberFormat="true" applyFont="true" applyFill="true" applyBorder="true" applyAlignment="true" applyProtection="true">
      <alignment horizontal="center" vertical="center"/>
    </xf>
    <xf numFmtId="164" fontId="228" fillId="179" borderId="223" xfId="0" applyNumberFormat="true" applyFont="true" applyFill="true" applyBorder="true" applyAlignment="true" applyProtection="true">
      <alignment horizontal="center" vertical="center"/>
    </xf>
    <xf numFmtId="0" fontId="229" fillId="180" borderId="224" xfId="0" applyNumberFormat="true" applyFont="true" applyFill="true" applyBorder="true" applyAlignment="true" applyProtection="true">
      <alignment horizontal="center" vertical="center"/>
    </xf>
    <xf numFmtId="0" fontId="230" fillId="181" borderId="225" xfId="0" applyNumberFormat="true" applyFont="true" applyFill="true" applyBorder="true" applyAlignment="true" applyProtection="true">
      <alignment horizontal="center" vertical="center"/>
    </xf>
    <xf numFmtId="0" fontId="231" fillId="182" borderId="226" xfId="0" applyNumberFormat="true" applyFont="true" applyFill="true" applyBorder="true" applyAlignment="true" applyProtection="true">
      <alignment horizontal="center" vertical="center"/>
    </xf>
    <xf numFmtId="0" fontId="232" fillId="183" borderId="227" xfId="0" applyNumberFormat="true" applyFont="true" applyFill="true" applyBorder="true" applyAlignment="true" applyProtection="true">
      <alignment horizontal="center" vertical="center"/>
    </xf>
    <xf numFmtId="164" fontId="233" fillId="184" borderId="228" xfId="0" applyNumberFormat="true" applyFont="true" applyFill="true" applyBorder="true" applyAlignment="true" applyProtection="true">
      <alignment horizontal="center" vertical="center"/>
    </xf>
    <xf numFmtId="0" fontId="234" fillId="185" borderId="229" xfId="0" applyNumberFormat="true" applyFont="true" applyFill="true" applyBorder="true" applyAlignment="true" applyProtection="true">
      <alignment horizontal="center" vertical="center"/>
    </xf>
    <xf numFmtId="0" fontId="235" fillId="186" borderId="230" xfId="0" applyNumberFormat="true" applyFont="true" applyFill="true" applyBorder="true" applyAlignment="true" applyProtection="true">
      <alignment horizontal="center" vertical="center"/>
    </xf>
    <xf numFmtId="0" fontId="236" fillId="187" borderId="231" xfId="0" applyNumberFormat="true" applyFont="true" applyFill="true" applyBorder="true" applyAlignment="true" applyProtection="true">
      <alignment horizontal="center" vertical="center"/>
    </xf>
    <xf numFmtId="0" fontId="237" fillId="188" borderId="232" xfId="0" applyNumberFormat="true" applyFont="true" applyFill="true" applyBorder="true" applyAlignment="true" applyProtection="true">
      <alignment horizontal="center" vertical="center"/>
    </xf>
    <xf numFmtId="164" fontId="238" fillId="189" borderId="233" xfId="0" applyNumberFormat="true" applyFont="true" applyFill="true" applyBorder="true" applyAlignment="true" applyProtection="true">
      <alignment horizontal="center" vertical="center"/>
    </xf>
    <xf numFmtId="0" fontId="239" fillId="190" borderId="234" xfId="0" applyNumberFormat="true" applyFont="true" applyFill="true" applyBorder="true" applyAlignment="true" applyProtection="true">
      <alignment horizontal="center" vertical="center"/>
    </xf>
    <xf numFmtId="0" fontId="240" fillId="191" borderId="235" xfId="0" applyNumberFormat="true" applyFont="true" applyFill="true" applyBorder="true" applyAlignment="true" applyProtection="true">
      <alignment horizontal="center" vertical="center"/>
    </xf>
    <xf numFmtId="0" fontId="241" fillId="192" borderId="236" xfId="0" applyNumberFormat="true" applyFont="true" applyFill="true" applyBorder="true" applyAlignment="true" applyProtection="true">
      <alignment horizontal="center" vertical="center"/>
    </xf>
    <xf numFmtId="0" fontId="4" fillId="0" borderId="236" xfId="0" applyFont="true" applyBorder="true" applyAlignment="true">
      <alignment vertical="center"/>
    </xf>
    <xf numFmtId="164" fontId="3" fillId="0" borderId="236" xfId="0" applyNumberFormat="true" applyFont="true" applyBorder="true" applyAlignment="true">
      <alignment horizontal="center" vertical="center"/>
    </xf>
    <xf numFmtId="164" fontId="3" fillId="0" borderId="24" xfId="0" applyNumberFormat="true" applyFont="true" applyBorder="true" applyAlignment="true">
      <alignment horizontal="center" vertical="center"/>
    </xf>
    <xf numFmtId="0" fontId="4" fillId="2" borderId="236" xfId="0" applyFont="true" applyFill="true" applyBorder="true" applyAlignment="true">
      <alignment horizontal="left" vertical="center"/>
    </xf>
    <xf numFmtId="164" fontId="3" fillId="2" borderId="236" xfId="0" applyNumberFormat="true" applyFont="true" applyFill="true" applyBorder="true" applyAlignment="true">
      <alignment horizontal="center" vertical="center"/>
    </xf>
    <xf numFmtId="0" fontId="3" fillId="2" borderId="236" xfId="0" applyFont="true" applyFill="true" applyBorder="true" applyAlignment="true">
      <alignment horizontal="center"/>
    </xf>
    <xf numFmtId="0" fontId="3" fillId="0" borderId="236" xfId="0" applyFont="true" applyBorder="true" applyAlignment="true">
      <alignment horizontal="center" vertical="center" wrapText="true"/>
    </xf>
    <xf numFmtId="1" fontId="3" fillId="0" borderId="236" xfId="0" applyNumberFormat="true" applyFont="true" applyBorder="true" applyAlignment="true">
      <alignment horizontal="center" vertical="center"/>
    </xf>
    <xf numFmtId="1" fontId="3" fillId="0" borderId="24" xfId="0" applyNumberFormat="true" applyFont="true" applyBorder="true" applyAlignment="true">
      <alignment horizontal="center" vertical="center"/>
    </xf>
    <xf numFmtId="0" fontId="7" fillId="17" borderId="55" xfId="11" applyFont="true" applyFill="true" applyBorder="true" applyAlignment="true">
      <alignment horizontal="center"/>
    </xf>
    <xf numFmtId="0" fontId="4" fillId="2" borderId="73" xfId="14" applyFont="true" applyFill="true" applyBorder="true" applyAlignment="true">
      <alignment horizontal="center" wrapText="true"/>
    </xf>
    <xf numFmtId="0" fontId="4" fillId="2" borderId="73"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3"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3"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3"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2" xfId="0" applyFont="true" applyFill="true" applyBorder="true" applyAlignment="true">
      <alignment horizontal="left" vertical="center" wrapText="true"/>
    </xf>
    <xf numFmtId="0" fontId="3" fillId="0" borderId="24" xfId="0" applyFont="true" applyFill="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6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3" xfId="0" applyFont="true" applyBorder="true" applyAlignment="true">
      <alignment horizontal="left" vertical="top" wrapText="true"/>
    </xf>
    <xf numFmtId="0" fontId="3" fillId="0" borderId="73"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7" fillId="2" borderId="92" xfId="20" applyFont="true" applyFill="true"/>
    <xf numFmtId="0" fontId="26" fillId="2" borderId="92" xfId="20" applyFont="true" applyFill="true"/>
    <xf numFmtId="0" fontId="78" fillId="2" borderId="92" xfId="20" applyFont="true" applyFill="true"/>
    <xf numFmtId="0" fontId="63"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7"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2"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6" xfId="20" applyFont="true" applyFill="true" applyBorder="true"/>
    <xf numFmtId="165" fontId="3" fillId="2" borderId="92"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59" xfId="20" applyFont="true" applyFill="true" applyBorder="true"/>
    <xf numFmtId="0" fontId="16" fillId="2" borderId="82" xfId="20" applyFont="true" applyFill="true" applyBorder="true" applyAlignment="true">
      <alignment horizontal="left"/>
    </xf>
    <xf numFmtId="0" fontId="16" fillId="2" borderId="59"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2" fillId="42" borderId="92"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92" xfId="22" applyFont="true" applyFill="true" applyAlignment="true">
      <alignment horizontal="left" vertical="center" wrapText="true"/>
    </xf>
    <xf numFmtId="0" fontId="242"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80"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82"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84"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6"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8"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90"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92"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94"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96"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98"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400"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402"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404"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406"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408"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410"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12"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14"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16"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18"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20"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22"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24"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26"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28"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30"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32"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34"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36"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38"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40"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42"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44"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46"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48"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50"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52"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54"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56"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58"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60"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62"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64"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66"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68"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70"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72"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74"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76"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78"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80"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82"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84"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86"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88"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90"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92"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94"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96"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98"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500"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502"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504"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506"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508"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510"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12"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14"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16"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18"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20"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22"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24"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26"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28"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30"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32"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34"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36"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38"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40"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42"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44"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46"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48"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50"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52"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54"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56"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58"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60"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62"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64"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66"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68"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70"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72"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74"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76"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78"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80"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82"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84"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86"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88"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90"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92"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94"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96"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98"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600"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602"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604"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606"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608"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610"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12"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14"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16"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18"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20"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22"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24"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26"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28"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30"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32"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34"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36"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38" fillId="458" borderId="501" xfId="0" applyNumberFormat="true" applyFont="true" applyFill="true" applyBorder="true" applyAlignment="true" applyProtection="true">
      <alignment horizontal="center" vertical="center" textRotation="0" wrapText="false" indent="0" shrinkToFit="false"/>
      <protection locked="true" hidden="false"/>
    </xf>
    <xf numFmtId="0" fontId="639" fillId="459" borderId="502" xfId="0" applyNumberFormat="true" applyFont="true" applyFill="true" applyBorder="true" applyAlignment="true" applyProtection="true">
      <alignment horizontal="center" vertical="center" textRotation="0" wrapText="false" indent="0" shrinkToFit="false"/>
      <protection locked="true" hidden="false"/>
    </xf>
    <xf numFmtId="164" fontId="640" fillId="460" borderId="503" xfId="0" applyNumberFormat="true" applyFont="true" applyFill="true" applyBorder="true" applyAlignment="true" applyProtection="true">
      <alignment horizontal="center" vertical="center" textRotation="0" wrapText="false" indent="0" shrinkToFit="false"/>
      <protection locked="true" hidden="false"/>
    </xf>
    <xf numFmtId="0" fontId="641"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42"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43"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44" fillId="464" borderId="507" xfId="0" applyNumberFormat="true" applyFont="true" applyFill="true" applyBorder="true" applyAlignment="true" applyProtection="true">
      <alignment horizontal="center" vertical="center" textRotation="0" wrapText="false" indent="0" shrinkToFit="false"/>
      <protection locked="true" hidden="false"/>
    </xf>
    <xf numFmtId="164" fontId="645"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6" fillId="466" borderId="509" xfId="0" applyNumberFormat="true" applyFont="true" applyFill="true" applyBorder="true" applyAlignment="true" applyProtection="true">
      <alignment horizontal="center" vertical="center" textRotation="0" wrapText="false" indent="0" shrinkToFit="false"/>
      <protection locked="true" hidden="false"/>
    </xf>
    <xf numFmtId="0" fontId="647"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2" xfId="0" applyNumberFormat="true" applyFont="true" applyFill="true" applyBorder="true" applyAlignment="true" applyProtection="true">
      <alignment horizontal="center" vertical="center" textRotation="0" wrapText="false" indent="0" shrinkToFit="false"/>
      <protection locked="true" hidden="false"/>
    </xf>
    <xf numFmtId="164" fontId="650" fillId="470" borderId="513" xfId="0" applyNumberFormat="true" applyFont="true" applyFill="true" applyBorder="true" applyAlignment="true" applyProtection="true">
      <alignment horizontal="center" vertical="center" textRotation="0" wrapText="false" indent="0" shrinkToFit="false"/>
      <protection locked="true" hidden="false"/>
    </xf>
    <xf numFmtId="0" fontId="651"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2" fillId="472" borderId="515" xfId="0" applyNumberFormat="true" applyFont="true" applyFill="true" applyBorder="true" applyAlignment="true" applyProtection="true">
      <alignment horizontal="center" vertical="center" textRotation="0" wrapText="false" indent="0" shrinkToFit="false"/>
      <protection locked="true" hidden="false"/>
    </xf>
    <xf numFmtId="0" fontId="653"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4" fillId="474" borderId="517" xfId="0" applyNumberFormat="true" applyFont="true" applyFill="true" applyBorder="true" applyAlignment="true" applyProtection="true">
      <alignment horizontal="center" vertical="center" textRotation="0" wrapText="false" indent="0" shrinkToFit="false"/>
      <protection locked="true" hidden="false"/>
    </xf>
    <xf numFmtId="164" fontId="655"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56" fillId="476" borderId="519" xfId="0" applyNumberFormat="true" applyFont="true" applyFill="true" applyBorder="true" applyAlignment="true" applyProtection="true">
      <alignment horizontal="center" vertical="center" textRotation="0" wrapText="false" indent="0" shrinkToFit="false"/>
      <protection locked="true" hidden="false"/>
    </xf>
    <xf numFmtId="0" fontId="657"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58" fillId="478" borderId="521" xfId="0" applyNumberFormat="true" applyFont="true" applyFill="true" applyBorder="true" applyAlignment="true" applyProtection="true">
      <alignment horizontal="center" vertical="center" textRotation="0" wrapText="false" indent="0" shrinkToFit="false"/>
      <protection locked="true" hidden="false"/>
    </xf>
    <xf numFmtId="0" fontId="659" fillId="479" borderId="522" xfId="0" applyNumberFormat="true" applyFont="true" applyFill="true" applyBorder="true" applyAlignment="true" applyProtection="true">
      <alignment horizontal="center" vertical="center" textRotation="0" wrapText="false" indent="0" shrinkToFit="false"/>
      <protection locked="true" hidden="false"/>
    </xf>
    <xf numFmtId="164" fontId="660"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61"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62"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63" fillId="483" borderId="526" xfId="0" applyNumberFormat="true" applyFont="true" applyFill="true" applyBorder="true" applyAlignment="true" applyProtection="true">
      <alignment horizontal="center" vertical="center" textRotation="0" wrapText="false" indent="0" shrinkToFit="false"/>
      <protection locked="true" hidden="false"/>
    </xf>
    <xf numFmtId="0" fontId="664" fillId="484" borderId="527" xfId="0" applyNumberFormat="true" applyFont="true" applyFill="true" applyBorder="true" applyAlignment="true" applyProtection="true">
      <alignment horizontal="center" vertical="center" textRotation="0" wrapText="false" indent="0" shrinkToFit="false"/>
      <protection locked="true" hidden="false"/>
    </xf>
    <xf numFmtId="164" fontId="665"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66"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67"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68" fillId="488" borderId="531" xfId="0" applyNumberFormat="true" applyFont="true" applyFill="true" applyBorder="true" applyAlignment="true" applyProtection="true">
      <alignment horizontal="center" vertical="center" textRotation="0" wrapText="false" indent="0" shrinkToFit="false"/>
      <protection locked="true" hidden="false"/>
    </xf>
    <xf numFmtId="0" fontId="669" fillId="489" borderId="532" xfId="0" applyNumberFormat="true" applyFont="true" applyFill="true" applyBorder="true" applyAlignment="true" applyProtection="true">
      <alignment horizontal="center" vertical="center" textRotation="0" wrapText="false" indent="0" shrinkToFit="false"/>
      <protection locked="true" hidden="false"/>
    </xf>
    <xf numFmtId="164" fontId="670"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71"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72"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73" fillId="493" borderId="536" xfId="0" applyNumberFormat="true" applyFont="true" applyFill="true" applyBorder="true" applyAlignment="true" applyProtection="true">
      <alignment horizontal="center" vertical="center" textRotation="0" wrapText="false" indent="0" shrinkToFit="false"/>
      <protection locked="true" hidden="false"/>
    </xf>
    <xf numFmtId="0" fontId="674" fillId="494" borderId="537" xfId="0" applyNumberFormat="true" applyFont="true" applyFill="true" applyBorder="true" applyAlignment="true" applyProtection="true">
      <alignment horizontal="center" vertical="center" textRotation="0" wrapText="false" indent="0" shrinkToFit="false"/>
      <protection locked="true" hidden="false"/>
    </xf>
    <xf numFmtId="164" fontId="675"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76"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77"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78" fillId="498" borderId="541" xfId="0" applyNumberFormat="true" applyFont="true" applyFill="true" applyBorder="true" applyAlignment="true" applyProtection="true">
      <alignment horizontal="center" vertical="center" textRotation="0" wrapText="false" indent="0" shrinkToFit="false"/>
      <protection locked="true" hidden="false"/>
    </xf>
    <xf numFmtId="0" fontId="679" fillId="499" borderId="542" xfId="0" applyNumberFormat="true" applyFont="true" applyFill="true" applyBorder="true" applyAlignment="true" applyProtection="true">
      <alignment horizontal="center" vertical="center" textRotation="0" wrapText="false" indent="0" shrinkToFit="false"/>
      <protection locked="true" hidden="false"/>
    </xf>
    <xf numFmtId="164" fontId="680"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81"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82"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83" fillId="503" borderId="546" xfId="0" applyNumberFormat="true" applyFont="true" applyFill="true" applyBorder="true" applyAlignment="true" applyProtection="true">
      <alignment horizontal="center" vertical="center" textRotation="0" wrapText="false" indent="0" shrinkToFit="false"/>
      <protection locked="true" hidden="false"/>
    </xf>
    <xf numFmtId="0" fontId="684" fillId="504" borderId="547" xfId="0" applyNumberFormat="true" applyFont="true" applyFill="true" applyBorder="true" applyAlignment="true" applyProtection="true">
      <alignment horizontal="center" vertical="center" textRotation="0" wrapText="false" indent="0" shrinkToFit="false"/>
      <protection locked="true" hidden="false"/>
    </xf>
    <xf numFmtId="164" fontId="685"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86"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687"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688" fillId="508" borderId="551" xfId="0" applyNumberFormat="true" applyFont="true" applyFill="true" applyBorder="true" applyAlignment="true" applyProtection="true">
      <alignment horizontal="center" vertical="center" textRotation="0" wrapText="false" indent="0" shrinkToFit="false"/>
      <protection locked="true" hidden="false"/>
    </xf>
    <xf numFmtId="0" fontId="689" fillId="509" borderId="552" xfId="0" applyNumberFormat="true" applyFont="true" applyFill="true" applyBorder="true" applyAlignment="true" applyProtection="true">
      <alignment horizontal="center" vertical="center" textRotation="0" wrapText="false" indent="0" shrinkToFit="false"/>
      <protection locked="true" hidden="false"/>
    </xf>
    <xf numFmtId="164" fontId="690"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691"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692"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693" fillId="513" borderId="556" xfId="0" applyNumberFormat="true" applyFont="true" applyFill="true" applyBorder="true" applyAlignment="true" applyProtection="true">
      <alignment horizontal="center" vertical="center" textRotation="0" wrapText="false" indent="0" shrinkToFit="false"/>
      <protection locked="true" hidden="false"/>
    </xf>
    <xf numFmtId="0" fontId="694" fillId="514" borderId="557" xfId="0" applyNumberFormat="true" applyFont="true" applyFill="true" applyBorder="true" applyAlignment="true" applyProtection="true">
      <alignment horizontal="center" vertical="center" textRotation="0" wrapText="false" indent="0" shrinkToFit="false"/>
      <protection locked="true" hidden="false"/>
    </xf>
    <xf numFmtId="164" fontId="695"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696"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697"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698" fillId="518" borderId="561" xfId="0" applyNumberFormat="true" applyFont="true" applyFill="true" applyBorder="true" applyAlignment="true" applyProtection="true">
      <alignment horizontal="center" vertical="center" textRotation="0" wrapText="false" indent="0" shrinkToFit="false"/>
      <protection locked="true" hidden="false"/>
    </xf>
    <xf numFmtId="0" fontId="699" fillId="519" borderId="562" xfId="0" applyNumberFormat="true" applyFont="true" applyFill="true" applyBorder="true" applyAlignment="true" applyProtection="true">
      <alignment horizontal="center" vertical="center" textRotation="0" wrapText="false" indent="0" shrinkToFit="false"/>
      <protection locked="true" hidden="false"/>
    </xf>
    <xf numFmtId="164" fontId="700"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01"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02"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03" fillId="523" borderId="566" xfId="0" applyNumberFormat="true" applyFont="true" applyFill="true" applyBorder="true" applyAlignment="true" applyProtection="true">
      <alignment horizontal="center" vertical="center" textRotation="0" wrapText="false" indent="0" shrinkToFit="false"/>
      <protection locked="true" hidden="false"/>
    </xf>
    <xf numFmtId="0" fontId="704" fillId="524" borderId="567" xfId="0" applyNumberFormat="true" applyFont="true" applyFill="true" applyBorder="true" applyAlignment="true" applyProtection="true">
      <alignment horizontal="center" vertical="center" textRotation="0" wrapText="false" indent="0" shrinkToFit="false"/>
      <protection locked="true" hidden="false"/>
    </xf>
    <xf numFmtId="164" fontId="705"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06"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07"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08" fillId="528" borderId="571" xfId="0" applyNumberFormat="true" applyFont="true" applyFill="true" applyBorder="true" applyAlignment="true" applyProtection="true">
      <alignment horizontal="center" vertical="center" textRotation="0" wrapText="false" indent="0" shrinkToFit="false"/>
      <protection locked="true" hidden="false"/>
    </xf>
    <xf numFmtId="0" fontId="709" fillId="529" borderId="572" xfId="0" applyNumberFormat="true" applyFont="true" applyFill="true" applyBorder="true" applyAlignment="true" applyProtection="true">
      <alignment horizontal="center" vertical="center" textRotation="0" wrapText="false" indent="0" shrinkToFit="false"/>
      <protection locked="true" hidden="false"/>
    </xf>
    <xf numFmtId="164" fontId="710"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11"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12"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13" fillId="533" borderId="576" xfId="0" applyNumberFormat="true" applyFont="true" applyFill="true" applyBorder="true" applyAlignment="true" applyProtection="true">
      <alignment horizontal="center" vertical="center" textRotation="0" wrapText="false" indent="0" shrinkToFit="false"/>
      <protection locked="true" hidden="false"/>
    </xf>
    <xf numFmtId="0" fontId="714" fillId="534" borderId="577" xfId="0" applyNumberFormat="true" applyFont="true" applyFill="true" applyBorder="true" applyAlignment="true" applyProtection="true">
      <alignment horizontal="center" vertical="center" textRotation="0" wrapText="false" indent="0" shrinkToFit="false"/>
      <protection locked="true" hidden="false"/>
    </xf>
    <xf numFmtId="164" fontId="715"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16"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17"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18" fillId="538" borderId="581" xfId="0" applyNumberFormat="true" applyFont="true" applyFill="true" applyBorder="true" applyAlignment="true" applyProtection="true">
      <alignment horizontal="center" vertical="center" textRotation="0" wrapText="false" indent="0" shrinkToFit="false"/>
      <protection locked="true" hidden="false"/>
    </xf>
    <xf numFmtId="0" fontId="719" fillId="539" borderId="582" xfId="0" applyNumberFormat="true" applyFont="true" applyFill="true" applyBorder="true" applyAlignment="true" applyProtection="true">
      <alignment horizontal="center" vertical="center" textRotation="0" wrapText="false" indent="0" shrinkToFit="false"/>
      <protection locked="true" hidden="false"/>
    </xf>
    <xf numFmtId="164" fontId="720"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21"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22"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23" fillId="543" borderId="586" xfId="0" applyNumberFormat="true" applyFont="true" applyFill="true" applyBorder="true" applyAlignment="true" applyProtection="true">
      <alignment horizontal="center" vertical="center" textRotation="0" wrapText="false" indent="0" shrinkToFit="false"/>
      <protection locked="true" hidden="false"/>
    </xf>
    <xf numFmtId="0" fontId="724" fillId="544" borderId="587" xfId="0" applyNumberFormat="true" applyFont="true" applyFill="true" applyBorder="true" applyAlignment="true" applyProtection="true">
      <alignment horizontal="center" vertical="center" textRotation="0" wrapText="false" indent="0" shrinkToFit="false"/>
      <protection locked="true" hidden="false"/>
    </xf>
    <xf numFmtId="164" fontId="725"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26"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27"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28" fillId="548" borderId="591" xfId="0" applyNumberFormat="true" applyFont="true" applyFill="true" applyBorder="true" applyAlignment="true" applyProtection="true">
      <alignment horizontal="center" vertical="center" textRotation="0" wrapText="false" indent="0" shrinkToFit="false"/>
      <protection locked="true" hidden="false"/>
    </xf>
    <xf numFmtId="0" fontId="729" fillId="549" borderId="592" xfId="0" applyNumberFormat="true" applyFont="true" applyFill="true" applyBorder="true" applyAlignment="true" applyProtection="true">
      <alignment horizontal="center" vertical="center" textRotation="0" wrapText="false" indent="0" shrinkToFit="false"/>
      <protection locked="true" hidden="false"/>
    </xf>
    <xf numFmtId="164" fontId="730"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31"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32"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33" fillId="553" borderId="596" xfId="0" applyNumberFormat="true" applyFont="true" applyFill="true" applyBorder="true" applyAlignment="true" applyProtection="true">
      <alignment horizontal="center" vertical="center" textRotation="0" wrapText="false" indent="0" shrinkToFit="false"/>
      <protection locked="true" hidden="false"/>
    </xf>
    <xf numFmtId="0" fontId="734" fillId="554" borderId="597" xfId="0" applyNumberFormat="true" applyFont="true" applyFill="true" applyBorder="true" applyAlignment="true" applyProtection="true">
      <alignment horizontal="center" vertical="center" textRotation="0" wrapText="false" indent="0" shrinkToFit="false"/>
      <protection locked="true" hidden="false"/>
    </xf>
    <xf numFmtId="164" fontId="735"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36"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37"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38" fillId="558" borderId="601" xfId="0" applyNumberFormat="true" applyFont="true" applyFill="true" applyBorder="true" applyAlignment="true" applyProtection="true">
      <alignment horizontal="center" vertical="center" textRotation="0" wrapText="false" indent="0" shrinkToFit="false"/>
      <protection locked="true" hidden="false"/>
    </xf>
    <xf numFmtId="0" fontId="739" fillId="559" borderId="602" xfId="0" applyNumberFormat="true" applyFont="true" applyFill="true" applyBorder="true" applyAlignment="true" applyProtection="true">
      <alignment horizontal="center" vertical="center" textRotation="0" wrapText="false" indent="0" shrinkToFit="false"/>
      <protection locked="true" hidden="false"/>
    </xf>
    <xf numFmtId="164" fontId="740"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41"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42"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43" fillId="563" borderId="606" xfId="0" applyNumberFormat="true" applyFont="true" applyFill="true" applyBorder="true" applyAlignment="true" applyProtection="true">
      <alignment horizontal="center" vertical="center" textRotation="0" wrapText="false" indent="0" shrinkToFit="false"/>
      <protection locked="true" hidden="false"/>
    </xf>
    <xf numFmtId="0" fontId="744" fillId="564" borderId="607" xfId="0" applyNumberFormat="true" applyFont="true" applyFill="true" applyBorder="true" applyAlignment="true" applyProtection="true">
      <alignment horizontal="center" vertical="center" textRotation="0" wrapText="false" indent="0" shrinkToFit="false"/>
      <protection locked="true" hidden="false"/>
    </xf>
    <xf numFmtId="164" fontId="745"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46"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47"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48" fillId="568" borderId="611"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55.877211389999999</c:v>
                </c:pt>
                <c:pt idx="1">
                  <c:v>47.22</c:v>
                </c:pt>
                <c:pt idx="2">
                  <c:v>47.84</c:v>
                </c:pt>
                <c:pt idx="3">
                  <c:v>1E-10</c:v>
                </c:pt>
                <c:pt idx="4">
                  <c:v>84.741866000000002</c:v>
                </c:pt>
                <c:pt idx="5">
                  <c:v>27.741525970000001</c:v>
                </c:pt>
              </c:numCache>
            </c:numRef>
          </c:val>
          <c:extLst>
            <c:ext xmlns:c16="http://schemas.microsoft.com/office/drawing/2014/chart" uri="{C3380CC4-5D6E-409C-BE32-E72D297353CC}">
              <c16:uniqueId val="{00000000-69AF-4EB9-80B4-4ED1EAD0390B}"/>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9AF-4EB9-80B4-4ED1EAD0390B}"/>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AF-4EB9-80B4-4ED1EAD0390B}"/>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AF-4EB9-80B4-4ED1EAD0390B}"/>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9AF-4EB9-80B4-4ED1EAD0390B}"/>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9AF-4EB9-80B4-4ED1EAD0390B}"/>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9AF-4EB9-80B4-4ED1EAD0390B}"/>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39.05278861</c:v>
                </c:pt>
                <c:pt idx="1">
                  <c:v>48.27</c:v>
                </c:pt>
                <c:pt idx="2">
                  <c:v>41.1</c:v>
                </c:pt>
                <c:pt idx="3">
                  <c:v>1E-10</c:v>
                </c:pt>
                <c:pt idx="4">
                  <c:v>1.2681340000000001</c:v>
                </c:pt>
                <c:pt idx="5">
                  <c:v>68.433474029999999</c:v>
                </c:pt>
              </c:numCache>
            </c:numRef>
          </c:val>
          <c:extLst>
            <c:ext xmlns:c16="http://schemas.microsoft.com/office/drawing/2014/chart" uri="{C3380CC4-5D6E-409C-BE32-E72D297353CC}">
              <c16:uniqueId val="{00000007-69AF-4EB9-80B4-4ED1EAD0390B}"/>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0</c:v>
                </c:pt>
                <c:pt idx="2">
                  <c:v>0</c:v>
                </c:pt>
                <c:pt idx="3">
                  <c:v>100</c:v>
                </c:pt>
                <c:pt idx="4">
                  <c:v>0</c:v>
                </c:pt>
                <c:pt idx="5">
                  <c:v>0</c:v>
                </c:pt>
              </c:numCache>
            </c:numRef>
          </c:val>
          <c:extLst>
            <c:ext xmlns:c16="http://schemas.microsoft.com/office/drawing/2014/chart" uri="{C3380CC4-5D6E-409C-BE32-E72D297353CC}">
              <c16:uniqueId val="{00000008-69AF-4EB9-80B4-4ED1EAD0390B}"/>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5.07</c:v>
                </c:pt>
                <c:pt idx="1">
                  <c:v>4.51</c:v>
                </c:pt>
                <c:pt idx="2">
                  <c:v>11.06</c:v>
                </c:pt>
                <c:pt idx="3">
                  <c:v>1E-10</c:v>
                </c:pt>
                <c:pt idx="4">
                  <c:v>13.99</c:v>
                </c:pt>
                <c:pt idx="5">
                  <c:v>3.8250000000000002</c:v>
                </c:pt>
              </c:numCache>
            </c:numRef>
          </c:val>
          <c:extLst>
            <c:ext xmlns:c16="http://schemas.microsoft.com/office/drawing/2014/chart" uri="{C3380CC4-5D6E-409C-BE32-E72D297353CC}">
              <c16:uniqueId val="{00000009-69AF-4EB9-80B4-4ED1EAD0390B}"/>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BED-4C99-82CB-06E6223FA3B5}"/>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BED-4C99-82CB-06E6223FA3B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B58-4506-9182-784A7ADDA7D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B58-4506-9182-784A7ADDA7D3}"/>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B58-4506-9182-784A7ADDA7D3}"/>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B58-4506-9182-784A7ADDA7D3}"/>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B58-4506-9182-784A7ADDA7D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B58-4506-9182-784A7ADDA7D3}"/>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89-4E1D-9947-82DEC45155C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75-469C-95EF-E6C85A342A2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675-469C-95EF-E6C85A342A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52.747252747252787</c:v>
                </c:pt>
                <c:pt idx="1">
                  <c:v>55.434782608695656</c:v>
                </c:pt>
                <c:pt idx="2">
                  <c:v>67.89</c:v>
                </c:pt>
                <c:pt idx="3">
                  <c:v>61.486486486486484</c:v>
                </c:pt>
                <c:pt idx="4">
                  <c:v>68.349999999999994</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46.3</c:v>
                </c:pt>
                <c:pt idx="5">
                  <c:v>46.3</c:v>
                </c:pt>
                <c:pt idx="6">
                  <c:v>46.3</c:v>
                </c:pt>
                <c:pt idx="7">
                  <c:v>46.3</c:v>
                </c:pt>
                <c:pt idx="8">
                  <c:v>46.3</c:v>
                </c:pt>
                <c:pt idx="9">
                  <c:v>50</c:v>
                </c:pt>
                <c:pt idx="10">
                  <c:v>53.7</c:v>
                </c:pt>
                <c:pt idx="11">
                  <c:v>57.5</c:v>
                </c:pt>
                <c:pt idx="12">
                  <c:v>61.2</c:v>
                </c:pt>
                <c:pt idx="13">
                  <c:v>64.900000000000006</c:v>
                </c:pt>
                <c:pt idx="14">
                  <c:v>68.599999999999994</c:v>
                </c:pt>
                <c:pt idx="15">
                  <c:v>72.400000000000006</c:v>
                </c:pt>
                <c:pt idx="16">
                  <c:v>76.099999999999994</c:v>
                </c:pt>
                <c:pt idx="17">
                  <c:v>76.099999999999994</c:v>
                </c:pt>
                <c:pt idx="18">
                  <c:v>76.099999999999994</c:v>
                </c:pt>
                <c:pt idx="19">
                  <c:v>76.099999999999994</c:v>
                </c:pt>
                <c:pt idx="20">
                  <c:v>76.099999999999994</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46.3</c:v>
                </c:pt>
                <c:pt idx="7">
                  <c:v>46.3</c:v>
                </c:pt>
                <c:pt idx="8">
                  <c:v>46.3</c:v>
                </c:pt>
                <c:pt idx="9">
                  <c:v>50</c:v>
                </c:pt>
                <c:pt idx="10">
                  <c:v>53.7</c:v>
                </c:pt>
                <c:pt idx="11">
                  <c:v>57.5</c:v>
                </c:pt>
                <c:pt idx="12">
                  <c:v>61.2</c:v>
                </c:pt>
                <c:pt idx="13">
                  <c:v>62.6</c:v>
                </c:pt>
                <c:pt idx="14">
                  <c:v>63.3</c:v>
                </c:pt>
                <c:pt idx="15">
                  <c:v>64</c:v>
                </c:pt>
                <c:pt idx="16">
                  <c:v>64.8</c:v>
                </c:pt>
                <c:pt idx="17">
                  <c:v>65.5</c:v>
                </c:pt>
                <c:pt idx="18">
                  <c:v>66.2</c:v>
                </c:pt>
                <c:pt idx="19">
                  <c:v>67</c:v>
                </c:pt>
                <c:pt idx="20">
                  <c:v>67.7</c:v>
                </c:pt>
                <c:pt idx="21">
                  <c:v>68.5</c:v>
                </c:pt>
                <c:pt idx="22">
                  <c:v>68.5</c:v>
                </c:pt>
                <c:pt idx="23">
                  <c:v>68.5</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ED-4C99-82CB-06E6223FA3B5}"/>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ED-4C99-82CB-06E6223FA3B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B58-4506-9182-784A7ADDA7D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B58-4506-9182-784A7ADDA7D3}"/>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B58-4506-9182-784A7ADDA7D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B58-4506-9182-784A7ADDA7D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B58-4506-9182-784A7ADDA7D3}"/>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89-4E1D-9947-82DEC45155C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75-469C-95EF-E6C85A342A2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675-469C-95EF-E6C85A342A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65.260000000000005</c:v>
                </c:pt>
                <c:pt idx="3">
                  <c:v>56.756756756756758</c:v>
                </c:pt>
                <c:pt idx="4">
                  <c:v>65.3</c:v>
                </c:pt>
                <c:pt idx="5">
                  <c:v>#N/A</c:v>
                </c:pt>
                <c:pt idx="6">
                  <c:v>67.316689999999994</c:v>
                </c:pt>
                <c:pt idx="7">
                  <c:v>66.332615852452179</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63.5</c:v>
                </c:pt>
                <c:pt idx="5">
                  <c:v>63.5</c:v>
                </c:pt>
                <c:pt idx="6">
                  <c:v>63.5</c:v>
                </c:pt>
                <c:pt idx="7">
                  <c:v>63.5</c:v>
                </c:pt>
                <c:pt idx="8">
                  <c:v>63.5</c:v>
                </c:pt>
                <c:pt idx="9">
                  <c:v>65.7</c:v>
                </c:pt>
                <c:pt idx="10">
                  <c:v>67.8</c:v>
                </c:pt>
                <c:pt idx="11">
                  <c:v>70</c:v>
                </c:pt>
                <c:pt idx="12">
                  <c:v>72.099999999999994</c:v>
                </c:pt>
                <c:pt idx="13">
                  <c:v>74.3</c:v>
                </c:pt>
                <c:pt idx="14">
                  <c:v>76.400000000000006</c:v>
                </c:pt>
                <c:pt idx="15">
                  <c:v>78.599999999999994</c:v>
                </c:pt>
                <c:pt idx="16">
                  <c:v>80.7</c:v>
                </c:pt>
                <c:pt idx="17">
                  <c:v>82.9</c:v>
                </c:pt>
                <c:pt idx="18">
                  <c:v>85</c:v>
                </c:pt>
                <c:pt idx="19">
                  <c:v>87.2</c:v>
                </c:pt>
                <c:pt idx="20">
                  <c:v>89.3</c:v>
                </c:pt>
                <c:pt idx="21">
                  <c:v>91.5</c:v>
                </c:pt>
                <c:pt idx="22">
                  <c:v>93.7</c:v>
                </c:pt>
                <c:pt idx="23">
                  <c:v>95.8</c:v>
                </c:pt>
              </c:numCache>
            </c:numRef>
          </c:yVal>
          <c:smooth val="0"/>
          <c:extLst>
            <c:ext xmlns:c16="http://schemas.microsoft.com/office/drawing/2014/chart" uri="{C3380CC4-5D6E-409C-BE32-E72D297353CC}">
              <c16:uniqueId val="{00000005-FBED-4C99-82CB-06E6223FA3B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ED-4C99-82CB-06E6223FA3B5}"/>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BED-4C99-82CB-06E6223FA3B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B58-4506-9182-784A7ADDA7D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58-4506-9182-784A7ADDA7D3}"/>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58-4506-9182-784A7ADDA7D3}"/>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58-4506-9182-784A7ADDA7D3}"/>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58-4506-9182-784A7ADDA7D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58-4506-9182-784A7ADDA7D3}"/>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B89-4E1D-9947-82DEC45155C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675-469C-95EF-E6C85A342A2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75-469C-95EF-E6C85A342A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67.03</c:v>
                </c:pt>
                <c:pt idx="1">
                  <c:v>71.739130434782609</c:v>
                </c:pt>
                <c:pt idx="2">
                  <c:v>75.789999999999992</c:v>
                </c:pt>
                <c:pt idx="3">
                  <c:v>66.21621621621621</c:v>
                </c:pt>
                <c:pt idx="4">
                  <c:v>79.599999999999994</c:v>
                </c:pt>
                <c:pt idx="5">
                  <c:v>#N/A</c:v>
                </c:pt>
                <c:pt idx="6">
                  <c:v>#N/A</c:v>
                </c:pt>
                <c:pt idx="7">
                  <c:v>#N/A</c:v>
                </c:pt>
                <c:pt idx="8">
                  <c:v>#N/A</c:v>
                </c:pt>
                <c:pt idx="9">
                  <c:v>91.715976331360949</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BED-4C99-82CB-06E6223FA3B5}"/>
            </c:ext>
          </c:extLst>
        </c:ser>
        <c:dLbls>
          <c:showLegendKey val="0"/>
          <c:showVal val="0"/>
          <c:showCatName val="0"/>
          <c:showSerName val="0"/>
          <c:showPercent val="0"/>
          <c:showBubbleSize val="0"/>
        </c:dLbls>
        <c:axId val="389059712"/>
        <c:axId val="74577408"/>
      </c:scatterChart>
      <c:valAx>
        <c:axId val="3890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7408"/>
        <c:crosses val="autoZero"/>
        <c:crossBetween val="midCat"/>
        <c:majorUnit val="5"/>
      </c:valAx>
      <c:valAx>
        <c:axId val="74577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597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FAE-471F-A0EB-430A16BD4BAE}"/>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FAE-471F-A0EB-430A16BD4BAE}"/>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15C-4B94-95F4-B9902B2530BF}"/>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15C-4B94-95F4-B9902B2530BF}"/>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15C-4B94-95F4-B9902B2530BF}"/>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15C-4B94-95F4-B9902B2530BF}"/>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15C-4B94-95F4-B9902B2530B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15C-4B94-95F4-B9902B2530BF}"/>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9B-48B2-95FE-F89813F2E03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9B-4F17-B346-645C700EB23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19B-4F17-B346-645C700EB23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67.204301075268816</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67.2</c:v>
                </c:pt>
                <c:pt idx="10">
                  <c:v>67.2</c:v>
                </c:pt>
                <c:pt idx="11">
                  <c:v>67.2</c:v>
                </c:pt>
                <c:pt idx="12">
                  <c:v>67.2</c:v>
                </c:pt>
                <c:pt idx="13">
                  <c:v>67.2</c:v>
                </c:pt>
                <c:pt idx="14">
                  <c:v>67.2</c:v>
                </c:pt>
                <c:pt idx="15">
                  <c:v>67.2</c:v>
                </c:pt>
                <c:pt idx="16">
                  <c:v>67.2</c:v>
                </c:pt>
                <c:pt idx="17">
                  <c:v>67.2</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62.4</c:v>
                </c:pt>
                <c:pt idx="10">
                  <c:v>62.4</c:v>
                </c:pt>
                <c:pt idx="11">
                  <c:v>62.4</c:v>
                </c:pt>
                <c:pt idx="12">
                  <c:v>62.4</c:v>
                </c:pt>
                <c:pt idx="13">
                  <c:v>62.4</c:v>
                </c:pt>
                <c:pt idx="14">
                  <c:v>62.4</c:v>
                </c:pt>
                <c:pt idx="15">
                  <c:v>62.4</c:v>
                </c:pt>
                <c:pt idx="16">
                  <c:v>62.4</c:v>
                </c:pt>
                <c:pt idx="17">
                  <c:v>62.4</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AE-471F-A0EB-430A16BD4BAE}"/>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15C-4B94-95F4-B9902B2530BF}"/>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15C-4B94-95F4-B9902B2530BF}"/>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15C-4B94-95F4-B9902B2530BF}"/>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15C-4B94-95F4-B9902B2530B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15C-4B94-95F4-B9902B2530BF}"/>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9B-48B2-95FE-F89813F2E03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9B-4F17-B346-645C700EB23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19B-4F17-B346-645C700EB23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62.365591397849464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70.099999999999994</c:v>
                </c:pt>
                <c:pt idx="8">
                  <c:v>70.099999999999994</c:v>
                </c:pt>
                <c:pt idx="9">
                  <c:v>70.099999999999994</c:v>
                </c:pt>
                <c:pt idx="10">
                  <c:v>70.099999999999994</c:v>
                </c:pt>
                <c:pt idx="11">
                  <c:v>70.099999999999994</c:v>
                </c:pt>
                <c:pt idx="12">
                  <c:v>71</c:v>
                </c:pt>
                <c:pt idx="13">
                  <c:v>72</c:v>
                </c:pt>
                <c:pt idx="14">
                  <c:v>73</c:v>
                </c:pt>
                <c:pt idx="15">
                  <c:v>74</c:v>
                </c:pt>
                <c:pt idx="16">
                  <c:v>75</c:v>
                </c:pt>
                <c:pt idx="17">
                  <c:v>76</c:v>
                </c:pt>
                <c:pt idx="18">
                  <c:v>77</c:v>
                </c:pt>
                <c:pt idx="19">
                  <c:v>78</c:v>
                </c:pt>
                <c:pt idx="20">
                  <c:v>79</c:v>
                </c:pt>
                <c:pt idx="21">
                  <c:v>80</c:v>
                </c:pt>
                <c:pt idx="22">
                  <c:v>81</c:v>
                </c:pt>
                <c:pt idx="23">
                  <c:v>82</c:v>
                </c:pt>
              </c:numCache>
            </c:numRef>
          </c:yVal>
          <c:smooth val="0"/>
          <c:extLst>
            <c:ext xmlns:c16="http://schemas.microsoft.com/office/drawing/2014/chart" uri="{C3380CC4-5D6E-409C-BE32-E72D297353CC}">
              <c16:uniqueId val="{00000005-3FAE-471F-A0EB-430A16BD4BA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FAE-471F-A0EB-430A16BD4BAE}"/>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FAE-471F-A0EB-430A16BD4BAE}"/>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5C-4B94-95F4-B9902B2530BF}"/>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15C-4B94-95F4-B9902B2530BF}"/>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5C-4B94-95F4-B9902B2530BF}"/>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15C-4B94-95F4-B9902B2530BF}"/>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15C-4B94-95F4-B9902B2530B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15C-4B94-95F4-B9902B2530BF}"/>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9B-48B2-95FE-F89813F2E03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19B-4F17-B346-645C700EB23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19B-4F17-B346-645C700EB23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72.043010752688176</c:v>
                </c:pt>
                <c:pt idx="4">
                  <c:v>#N/A</c:v>
                </c:pt>
                <c:pt idx="5">
                  <c:v>#N/A</c:v>
                </c:pt>
                <c:pt idx="6">
                  <c:v>#N/A</c:v>
                </c:pt>
                <c:pt idx="7">
                  <c:v>#N/A</c:v>
                </c:pt>
                <c:pt idx="8">
                  <c:v>#N/A</c:v>
                </c:pt>
                <c:pt idx="9">
                  <c:v>80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3FAE-471F-A0EB-430A16BD4BAE}"/>
            </c:ext>
          </c:extLst>
        </c:ser>
        <c:dLbls>
          <c:showLegendKey val="0"/>
          <c:showVal val="0"/>
          <c:showCatName val="0"/>
          <c:showSerName val="0"/>
          <c:showPercent val="0"/>
          <c:showBubbleSize val="0"/>
        </c:dLbls>
        <c:axId val="75148672"/>
        <c:axId val="75150464"/>
      </c:scatterChart>
      <c:valAx>
        <c:axId val="75148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0464"/>
        <c:crosses val="autoZero"/>
        <c:crossBetween val="midCat"/>
        <c:majorUnit val="5"/>
      </c:valAx>
      <c:valAx>
        <c:axId val="75150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86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14C-4D52-AC13-77DD3D166B93}"/>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4C-4D52-AC13-77DD3D166B93}"/>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31E-471D-B59D-4DFCD626F5F5}"/>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31E-471D-B59D-4DFCD626F5F5}"/>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31E-471D-B59D-4DFCD626F5F5}"/>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31E-471D-B59D-4DFCD626F5F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31E-471D-B59D-4DFCD626F5F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31E-471D-B59D-4DFCD626F5F5}"/>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5E-4D1C-811F-90441399A7E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F6-4D97-A401-88EC2D17424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0F6-4D97-A401-88EC2D1742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56.95652173913043</c:v>
                </c:pt>
                <c:pt idx="1">
                  <c:v>63.897637795275593</c:v>
                </c:pt>
                <c:pt idx="2">
                  <c:v>62.669999999999995</c:v>
                </c:pt>
                <c:pt idx="3">
                  <c:v>61.595466434176117</c:v>
                </c:pt>
                <c:pt idx="4">
                  <c:v>69.900000000000006</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53.6</c:v>
                </c:pt>
                <c:pt idx="5">
                  <c:v>53.6</c:v>
                </c:pt>
                <c:pt idx="6">
                  <c:v>53.6</c:v>
                </c:pt>
                <c:pt idx="7">
                  <c:v>53.6</c:v>
                </c:pt>
                <c:pt idx="8">
                  <c:v>53.6</c:v>
                </c:pt>
                <c:pt idx="9">
                  <c:v>55.9</c:v>
                </c:pt>
                <c:pt idx="10">
                  <c:v>58.3</c:v>
                </c:pt>
                <c:pt idx="11">
                  <c:v>60.6</c:v>
                </c:pt>
                <c:pt idx="12">
                  <c:v>63</c:v>
                </c:pt>
                <c:pt idx="13">
                  <c:v>65.400000000000006</c:v>
                </c:pt>
                <c:pt idx="14">
                  <c:v>67.7</c:v>
                </c:pt>
                <c:pt idx="15">
                  <c:v>70.099999999999994</c:v>
                </c:pt>
                <c:pt idx="16">
                  <c:v>72.400000000000006</c:v>
                </c:pt>
                <c:pt idx="17">
                  <c:v>72.400000000000006</c:v>
                </c:pt>
                <c:pt idx="18">
                  <c:v>72.400000000000006</c:v>
                </c:pt>
                <c:pt idx="19">
                  <c:v>72.400000000000006</c:v>
                </c:pt>
                <c:pt idx="20">
                  <c:v>72.400000000000006</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53.6</c:v>
                </c:pt>
                <c:pt idx="7">
                  <c:v>53.6</c:v>
                </c:pt>
                <c:pt idx="8">
                  <c:v>53.6</c:v>
                </c:pt>
                <c:pt idx="9">
                  <c:v>55.9</c:v>
                </c:pt>
                <c:pt idx="10">
                  <c:v>56.9</c:v>
                </c:pt>
                <c:pt idx="11">
                  <c:v>58.2</c:v>
                </c:pt>
                <c:pt idx="12">
                  <c:v>59.5</c:v>
                </c:pt>
                <c:pt idx="13">
                  <c:v>60.8</c:v>
                </c:pt>
                <c:pt idx="14">
                  <c:v>62.1</c:v>
                </c:pt>
                <c:pt idx="15">
                  <c:v>63.4</c:v>
                </c:pt>
                <c:pt idx="16">
                  <c:v>64.7</c:v>
                </c:pt>
                <c:pt idx="17">
                  <c:v>66</c:v>
                </c:pt>
                <c:pt idx="18">
                  <c:v>67.3</c:v>
                </c:pt>
                <c:pt idx="19">
                  <c:v>68.599999999999994</c:v>
                </c:pt>
                <c:pt idx="20">
                  <c:v>69.900000000000006</c:v>
                </c:pt>
                <c:pt idx="21">
                  <c:v>71.2</c:v>
                </c:pt>
                <c:pt idx="22">
                  <c:v>71.2</c:v>
                </c:pt>
                <c:pt idx="23">
                  <c:v>71.2</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4C-4D52-AC13-77DD3D166B93}"/>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31E-471D-B59D-4DFCD626F5F5}"/>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31E-471D-B59D-4DFCD626F5F5}"/>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31E-471D-B59D-4DFCD626F5F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31E-471D-B59D-4DFCD626F5F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31E-471D-B59D-4DFCD626F5F5}"/>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5E-4D1C-811F-90441399A7E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0F6-4D97-A401-88EC2D17424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0F6-4D97-A401-88EC2D1742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59.91</c:v>
                </c:pt>
                <c:pt idx="3">
                  <c:v>58.064516129032263</c:v>
                </c:pt>
                <c:pt idx="4">
                  <c:v>64.7</c:v>
                </c:pt>
                <c:pt idx="5">
                  <c:v>#N/A</c:v>
                </c:pt>
                <c:pt idx="6">
                  <c:v>67.316689999999994</c:v>
                </c:pt>
                <c:pt idx="7">
                  <c:v>68.146420000000006</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61.3</c:v>
                </c:pt>
                <c:pt idx="5">
                  <c:v>61.3</c:v>
                </c:pt>
                <c:pt idx="6">
                  <c:v>61.3</c:v>
                </c:pt>
                <c:pt idx="7">
                  <c:v>61.3</c:v>
                </c:pt>
                <c:pt idx="8">
                  <c:v>61.3</c:v>
                </c:pt>
                <c:pt idx="9">
                  <c:v>63.6</c:v>
                </c:pt>
                <c:pt idx="10">
                  <c:v>66</c:v>
                </c:pt>
                <c:pt idx="11">
                  <c:v>68.400000000000006</c:v>
                </c:pt>
                <c:pt idx="12">
                  <c:v>70.8</c:v>
                </c:pt>
                <c:pt idx="13">
                  <c:v>73.2</c:v>
                </c:pt>
                <c:pt idx="14">
                  <c:v>75.599999999999994</c:v>
                </c:pt>
                <c:pt idx="15">
                  <c:v>78</c:v>
                </c:pt>
                <c:pt idx="16">
                  <c:v>80.400000000000006</c:v>
                </c:pt>
                <c:pt idx="17">
                  <c:v>82.8</c:v>
                </c:pt>
                <c:pt idx="18">
                  <c:v>85.2</c:v>
                </c:pt>
                <c:pt idx="19">
                  <c:v>87.6</c:v>
                </c:pt>
                <c:pt idx="20">
                  <c:v>90</c:v>
                </c:pt>
                <c:pt idx="21">
                  <c:v>92.4</c:v>
                </c:pt>
                <c:pt idx="22">
                  <c:v>94.8</c:v>
                </c:pt>
                <c:pt idx="23">
                  <c:v>97.2</c:v>
                </c:pt>
              </c:numCache>
            </c:numRef>
          </c:yVal>
          <c:smooth val="0"/>
          <c:extLst>
            <c:ext xmlns:c16="http://schemas.microsoft.com/office/drawing/2014/chart" uri="{C3380CC4-5D6E-409C-BE32-E72D297353CC}">
              <c16:uniqueId val="{00000006-014C-4D52-AC13-77DD3D166B9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4C-4D52-AC13-77DD3D166B93}"/>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14C-4D52-AC13-77DD3D166B93}"/>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1E-471D-B59D-4DFCD626F5F5}"/>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1E-471D-B59D-4DFCD626F5F5}"/>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1E-471D-B59D-4DFCD626F5F5}"/>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1E-471D-B59D-4DFCD626F5F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31E-471D-B59D-4DFCD626F5F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31E-471D-B59D-4DFCD626F5F5}"/>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5E-4D1C-811F-90441399A7E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F6-4D97-A401-88EC2D17424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0F6-4D97-A401-88EC2D1742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66.88</c:v>
                </c:pt>
                <c:pt idx="1">
                  <c:v>76.929133858267718</c:v>
                </c:pt>
                <c:pt idx="2">
                  <c:v>65.819999999999993</c:v>
                </c:pt>
                <c:pt idx="3">
                  <c:v>65.126416739319978</c:v>
                </c:pt>
                <c:pt idx="4">
                  <c:v>77.900000000000006</c:v>
                </c:pt>
                <c:pt idx="5">
                  <c:v>#N/A</c:v>
                </c:pt>
                <c:pt idx="6">
                  <c:v>#N/A</c:v>
                </c:pt>
                <c:pt idx="7">
                  <c:v>#N/A</c:v>
                </c:pt>
                <c:pt idx="8">
                  <c:v>#N/A</c:v>
                </c:pt>
                <c:pt idx="9">
                  <c:v>93.925233644859816</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014C-4D52-AC13-77DD3D166B93}"/>
            </c:ext>
          </c:extLst>
        </c:ser>
        <c:dLbls>
          <c:showLegendKey val="0"/>
          <c:showVal val="0"/>
          <c:showCatName val="0"/>
          <c:showSerName val="0"/>
          <c:showPercent val="0"/>
          <c:showBubbleSize val="0"/>
        </c:dLbls>
        <c:axId val="84459520"/>
        <c:axId val="84461056"/>
      </c:scatterChart>
      <c:valAx>
        <c:axId val="84459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1056"/>
        <c:crosses val="autoZero"/>
        <c:crossBetween val="midCat"/>
        <c:majorUnit val="5"/>
      </c:valAx>
      <c:valAx>
        <c:axId val="84461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95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00F-4504-8487-B1858FC81629}"/>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00F-4504-8487-B1858FC81629}"/>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7A6-4582-9341-608F191FF4D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7A6-4582-9341-608F191FF4D3}"/>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7A6-4582-9341-608F191FF4D3}"/>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7A6-4582-9341-608F191FF4D3}"/>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7A6-4582-9341-608F191FF4D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7A6-4582-9341-608F191FF4D3}"/>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BE-43DB-9CCF-AF77354D728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833-4823-843E-630A3DB5FA5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833-4823-843E-630A3DB5FA5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84.199999999999989</c:v>
                </c:pt>
                <c:pt idx="3">
                  <c:v>71.428571428571416</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77.8</c:v>
                </c:pt>
                <c:pt idx="7">
                  <c:v>77.8</c:v>
                </c:pt>
                <c:pt idx="8">
                  <c:v>77.8</c:v>
                </c:pt>
                <c:pt idx="9">
                  <c:v>77.8</c:v>
                </c:pt>
                <c:pt idx="10">
                  <c:v>77.8</c:v>
                </c:pt>
                <c:pt idx="11">
                  <c:v>77.8</c:v>
                </c:pt>
                <c:pt idx="12">
                  <c:v>77.8</c:v>
                </c:pt>
                <c:pt idx="13">
                  <c:v>77.8</c:v>
                </c:pt>
                <c:pt idx="14">
                  <c:v>77.8</c:v>
                </c:pt>
                <c:pt idx="15">
                  <c:v>77.8</c:v>
                </c:pt>
                <c:pt idx="16">
                  <c:v>77.8</c:v>
                </c:pt>
                <c:pt idx="17">
                  <c:v>77.8</c:v>
                </c:pt>
                <c:pt idx="18">
                  <c:v>77.8</c:v>
                </c:pt>
                <c:pt idx="19">
                  <c:v>77.8</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42.6</c:v>
                </c:pt>
                <c:pt idx="7">
                  <c:v>42.6</c:v>
                </c:pt>
                <c:pt idx="8">
                  <c:v>42.6</c:v>
                </c:pt>
                <c:pt idx="9">
                  <c:v>42.6</c:v>
                </c:pt>
                <c:pt idx="10">
                  <c:v>42.6</c:v>
                </c:pt>
                <c:pt idx="11">
                  <c:v>42.6</c:v>
                </c:pt>
                <c:pt idx="12">
                  <c:v>42.6</c:v>
                </c:pt>
                <c:pt idx="13">
                  <c:v>42.6</c:v>
                </c:pt>
                <c:pt idx="14">
                  <c:v>42.6</c:v>
                </c:pt>
                <c:pt idx="15">
                  <c:v>42.6</c:v>
                </c:pt>
                <c:pt idx="16">
                  <c:v>42.6</c:v>
                </c:pt>
                <c:pt idx="17">
                  <c:v>42.6</c:v>
                </c:pt>
                <c:pt idx="18">
                  <c:v>42.6</c:v>
                </c:pt>
                <c:pt idx="19">
                  <c:v>42.6</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0F-4504-8487-B1858FC81629}"/>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0F-4504-8487-B1858FC81629}"/>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7A6-4582-9341-608F191FF4D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7A6-4582-9341-608F191FF4D3}"/>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7A6-4582-9341-608F191FF4D3}"/>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7A6-4582-9341-608F191FF4D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7A6-4582-9341-608F191FF4D3}"/>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BBE-43DB-9CCF-AF77354D728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833-4823-843E-630A3DB5FA5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833-4823-843E-630A3DB5FA5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47.4</c:v>
                </c:pt>
                <c:pt idx="3">
                  <c:v>37.755102040816325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92.5</c:v>
                </c:pt>
                <c:pt idx="7">
                  <c:v>92.5</c:v>
                </c:pt>
                <c:pt idx="8">
                  <c:v>92.5</c:v>
                </c:pt>
                <c:pt idx="9">
                  <c:v>92.5</c:v>
                </c:pt>
                <c:pt idx="10">
                  <c:v>92.5</c:v>
                </c:pt>
                <c:pt idx="11">
                  <c:v>91.1</c:v>
                </c:pt>
                <c:pt idx="12">
                  <c:v>89.7</c:v>
                </c:pt>
                <c:pt idx="13">
                  <c:v>88.4</c:v>
                </c:pt>
                <c:pt idx="14">
                  <c:v>87</c:v>
                </c:pt>
                <c:pt idx="15">
                  <c:v>85.6</c:v>
                </c:pt>
                <c:pt idx="16">
                  <c:v>84.2</c:v>
                </c:pt>
                <c:pt idx="17">
                  <c:v>82.8</c:v>
                </c:pt>
                <c:pt idx="18">
                  <c:v>81.400000000000006</c:v>
                </c:pt>
                <c:pt idx="19">
                  <c:v>80</c:v>
                </c:pt>
                <c:pt idx="20">
                  <c:v>78.599999999999994</c:v>
                </c:pt>
                <c:pt idx="21">
                  <c:v>77.2</c:v>
                </c:pt>
                <c:pt idx="22">
                  <c:v>75.8</c:v>
                </c:pt>
                <c:pt idx="23">
                  <c:v>74.400000000000006</c:v>
                </c:pt>
              </c:numCache>
            </c:numRef>
          </c:yVal>
          <c:smooth val="0"/>
          <c:extLst>
            <c:ext xmlns:c16="http://schemas.microsoft.com/office/drawing/2014/chart" uri="{C3380CC4-5D6E-409C-BE32-E72D297353CC}">
              <c16:uniqueId val="{00000005-E00F-4504-8487-B1858FC8162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0F-4504-8487-B1858FC81629}"/>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00F-4504-8487-B1858FC81629}"/>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6-4582-9341-608F191FF4D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7A6-4582-9341-608F191FF4D3}"/>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A6-4582-9341-608F191FF4D3}"/>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A6-4582-9341-608F191FF4D3}"/>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A6-4582-9341-608F191FF4D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A6-4582-9341-608F191FF4D3}"/>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BE-43DB-9CCF-AF77354D728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833-4823-843E-630A3DB5FA5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833-4823-843E-630A3DB5FA5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92.1</c:v>
                </c:pt>
                <c:pt idx="3">
                  <c:v>85.7</c:v>
                </c:pt>
                <c:pt idx="4">
                  <c:v>#N/A</c:v>
                </c:pt>
                <c:pt idx="5">
                  <c:v>#N/A</c:v>
                </c:pt>
                <c:pt idx="6">
                  <c:v>#N/A</c:v>
                </c:pt>
                <c:pt idx="7">
                  <c:v>#N/A</c:v>
                </c:pt>
                <c:pt idx="8">
                  <c:v>#N/A</c:v>
                </c:pt>
                <c:pt idx="9">
                  <c:v>77.514792899408278</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E00F-4504-8487-B1858FC81629}"/>
            </c:ext>
          </c:extLst>
        </c:ser>
        <c:dLbls>
          <c:showLegendKey val="0"/>
          <c:showVal val="0"/>
          <c:showCatName val="0"/>
          <c:showSerName val="0"/>
          <c:showPercent val="0"/>
          <c:showBubbleSize val="0"/>
        </c:dLbls>
        <c:axId val="84725120"/>
        <c:axId val="84731008"/>
      </c:scatterChart>
      <c:valAx>
        <c:axId val="84725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1008"/>
        <c:crosses val="autoZero"/>
        <c:crossBetween val="midCat"/>
        <c:majorUnit val="5"/>
      </c:valAx>
      <c:valAx>
        <c:axId val="8473100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51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BEC-4098-91D9-6F527B5AEF3A}"/>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BEC-4098-91D9-6F527B5AEF3A}"/>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73A-4DB3-82F8-FEB760FA5F45}"/>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73A-4DB3-82F8-FEB760FA5F45}"/>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73A-4DB3-82F8-FEB760FA5F45}"/>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73A-4DB3-82F8-FEB760FA5F4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73A-4DB3-82F8-FEB760FA5F4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73A-4DB3-82F8-FEB760FA5F45}"/>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8D-404D-A612-1F6700FC24C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02-468E-9E3A-3ED5B32D0AA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F02-468E-9E3A-3ED5B32D0A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52.564102564102569</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52.6</c:v>
                </c:pt>
                <c:pt idx="10">
                  <c:v>52.6</c:v>
                </c:pt>
                <c:pt idx="11">
                  <c:v>52.6</c:v>
                </c:pt>
                <c:pt idx="12">
                  <c:v>52.6</c:v>
                </c:pt>
                <c:pt idx="13">
                  <c:v>52.6</c:v>
                </c:pt>
                <c:pt idx="14">
                  <c:v>52.6</c:v>
                </c:pt>
                <c:pt idx="15">
                  <c:v>52.6</c:v>
                </c:pt>
                <c:pt idx="16">
                  <c:v>52.6</c:v>
                </c:pt>
                <c:pt idx="17">
                  <c:v>52.6</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38.5</c:v>
                </c:pt>
                <c:pt idx="10">
                  <c:v>38.5</c:v>
                </c:pt>
                <c:pt idx="11">
                  <c:v>38.5</c:v>
                </c:pt>
                <c:pt idx="12">
                  <c:v>38.5</c:v>
                </c:pt>
                <c:pt idx="13">
                  <c:v>38.5</c:v>
                </c:pt>
                <c:pt idx="14">
                  <c:v>38.5</c:v>
                </c:pt>
                <c:pt idx="15">
                  <c:v>38.5</c:v>
                </c:pt>
                <c:pt idx="16">
                  <c:v>38.5</c:v>
                </c:pt>
                <c:pt idx="17">
                  <c:v>38.5</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EC-4098-91D9-6F527B5AEF3A}"/>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73A-4DB3-82F8-FEB760FA5F45}"/>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73A-4DB3-82F8-FEB760FA5F45}"/>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73A-4DB3-82F8-FEB760FA5F4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73A-4DB3-82F8-FEB760FA5F4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73A-4DB3-82F8-FEB760FA5F45}"/>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8D-404D-A612-1F6700FC24C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F02-468E-9E3A-3ED5B32D0AA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F02-468E-9E3A-3ED5B32D0A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38.461538461538467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85.3</c:v>
                </c:pt>
                <c:pt idx="8">
                  <c:v>85.3</c:v>
                </c:pt>
                <c:pt idx="9">
                  <c:v>85.3</c:v>
                </c:pt>
                <c:pt idx="10">
                  <c:v>85.3</c:v>
                </c:pt>
                <c:pt idx="11">
                  <c:v>85.3</c:v>
                </c:pt>
                <c:pt idx="12">
                  <c:v>80.8</c:v>
                </c:pt>
                <c:pt idx="13">
                  <c:v>76.3</c:v>
                </c:pt>
                <c:pt idx="14">
                  <c:v>71.8</c:v>
                </c:pt>
                <c:pt idx="15">
                  <c:v>67.3</c:v>
                </c:pt>
                <c:pt idx="16">
                  <c:v>62.9</c:v>
                </c:pt>
                <c:pt idx="17">
                  <c:v>58.4</c:v>
                </c:pt>
                <c:pt idx="18">
                  <c:v>53.9</c:v>
                </c:pt>
                <c:pt idx="19">
                  <c:v>49.4</c:v>
                </c:pt>
                <c:pt idx="20">
                  <c:v>44.9</c:v>
                </c:pt>
                <c:pt idx="21">
                  <c:v>40.4</c:v>
                </c:pt>
                <c:pt idx="22">
                  <c:v>36</c:v>
                </c:pt>
                <c:pt idx="23">
                  <c:v>31.5</c:v>
                </c:pt>
              </c:numCache>
            </c:numRef>
          </c:yVal>
          <c:smooth val="0"/>
          <c:extLst>
            <c:ext xmlns:c16="http://schemas.microsoft.com/office/drawing/2014/chart" uri="{C3380CC4-5D6E-409C-BE32-E72D297353CC}">
              <c16:uniqueId val="{00000005-BBEC-4098-91D9-6F527B5AEF3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EC-4098-91D9-6F527B5AEF3A}"/>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BEC-4098-91D9-6F527B5AEF3A}"/>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73A-4DB3-82F8-FEB760FA5F45}"/>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73A-4DB3-82F8-FEB760FA5F45}"/>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3A-4DB3-82F8-FEB760FA5F45}"/>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3A-4DB3-82F8-FEB760FA5F4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3A-4DB3-82F8-FEB760FA5F4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73A-4DB3-82F8-FEB760FA5F45}"/>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8D-404D-A612-1F6700FC24C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F02-468E-9E3A-3ED5B32D0AA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F02-468E-9E3A-3ED5B32D0A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76.3</c:v>
                </c:pt>
                <c:pt idx="4">
                  <c:v>#N/A</c:v>
                </c:pt>
                <c:pt idx="5">
                  <c:v>#N/A</c:v>
                </c:pt>
                <c:pt idx="6">
                  <c:v>#N/A</c:v>
                </c:pt>
                <c:pt idx="7">
                  <c:v>#N/A</c:v>
                </c:pt>
                <c:pt idx="8">
                  <c:v>#N/A</c:v>
                </c:pt>
                <c:pt idx="9">
                  <c:v>40.449438202247187</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BBEC-4098-91D9-6F527B5AEF3A}"/>
            </c:ext>
          </c:extLst>
        </c:ser>
        <c:dLbls>
          <c:showLegendKey val="0"/>
          <c:showVal val="0"/>
          <c:showCatName val="0"/>
          <c:showSerName val="0"/>
          <c:showPercent val="0"/>
          <c:showBubbleSize val="0"/>
        </c:dLbls>
        <c:axId val="84831616"/>
        <c:axId val="84837504"/>
      </c:scatterChart>
      <c:valAx>
        <c:axId val="84831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7504"/>
        <c:crosses val="autoZero"/>
        <c:crossBetween val="midCat"/>
        <c:majorUnit val="5"/>
      </c:valAx>
      <c:valAx>
        <c:axId val="848375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16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AE-4534-8935-1601A0446749}"/>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AE-4534-8935-1601A0446749}"/>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43D-42BE-BA1B-BA547E5082F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43D-42BE-BA1B-BA547E5082F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43D-42BE-BA1B-BA547E5082F6}"/>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43D-42BE-BA1B-BA547E5082F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43D-42BE-BA1B-BA547E5082F6}"/>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81-4019-98A2-6A12C8EAC0E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04-4D69-804C-4E679A5A248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904-4D69-804C-4E679A5A24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70.199999999999989</c:v>
                </c:pt>
                <c:pt idx="3">
                  <c:v>62.028301886792448</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66.099999999999994</c:v>
                </c:pt>
                <c:pt idx="7">
                  <c:v>66.099999999999994</c:v>
                </c:pt>
                <c:pt idx="8">
                  <c:v>66.099999999999994</c:v>
                </c:pt>
                <c:pt idx="9">
                  <c:v>66.099999999999994</c:v>
                </c:pt>
                <c:pt idx="10">
                  <c:v>66.099999999999994</c:v>
                </c:pt>
                <c:pt idx="11">
                  <c:v>66.099999999999994</c:v>
                </c:pt>
                <c:pt idx="12">
                  <c:v>66.099999999999994</c:v>
                </c:pt>
                <c:pt idx="13">
                  <c:v>66.099999999999994</c:v>
                </c:pt>
                <c:pt idx="14">
                  <c:v>66.099999999999994</c:v>
                </c:pt>
                <c:pt idx="15">
                  <c:v>66.099999999999994</c:v>
                </c:pt>
                <c:pt idx="16">
                  <c:v>66.099999999999994</c:v>
                </c:pt>
                <c:pt idx="17">
                  <c:v>66.099999999999994</c:v>
                </c:pt>
                <c:pt idx="18">
                  <c:v>66.099999999999994</c:v>
                </c:pt>
                <c:pt idx="19">
                  <c:v>66.099999999999994</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37.299999999999997</c:v>
                </c:pt>
                <c:pt idx="7">
                  <c:v>37.299999999999997</c:v>
                </c:pt>
                <c:pt idx="8">
                  <c:v>37.299999999999997</c:v>
                </c:pt>
                <c:pt idx="9">
                  <c:v>37.299999999999997</c:v>
                </c:pt>
                <c:pt idx="10">
                  <c:v>37.299999999999997</c:v>
                </c:pt>
                <c:pt idx="11">
                  <c:v>37.299999999999997</c:v>
                </c:pt>
                <c:pt idx="12">
                  <c:v>37.299999999999997</c:v>
                </c:pt>
                <c:pt idx="13">
                  <c:v>37.299999999999997</c:v>
                </c:pt>
                <c:pt idx="14">
                  <c:v>37.299999999999997</c:v>
                </c:pt>
                <c:pt idx="15">
                  <c:v>37.299999999999997</c:v>
                </c:pt>
                <c:pt idx="16">
                  <c:v>37.299999999999997</c:v>
                </c:pt>
                <c:pt idx="17">
                  <c:v>37.299999999999997</c:v>
                </c:pt>
                <c:pt idx="18">
                  <c:v>37.299999999999997</c:v>
                </c:pt>
                <c:pt idx="19">
                  <c:v>37.299999999999997</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AE-4534-8935-1601A0446749}"/>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43D-42BE-BA1B-BA547E5082F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43D-42BE-BA1B-BA547E5082F6}"/>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43D-42BE-BA1B-BA547E5082F6}"/>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43D-42BE-BA1B-BA547E5082F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43D-42BE-BA1B-BA547E5082F6}"/>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81-4019-98A2-6A12C8EAC0E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04-4D69-804C-4E679A5A248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904-4D69-804C-4E679A5A24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40.299999999999997</c:v>
                </c:pt>
                <c:pt idx="3">
                  <c:v>34.276729559748425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85.6</c:v>
                </c:pt>
                <c:pt idx="7">
                  <c:v>85.6</c:v>
                </c:pt>
                <c:pt idx="8">
                  <c:v>85.6</c:v>
                </c:pt>
                <c:pt idx="9">
                  <c:v>85.6</c:v>
                </c:pt>
                <c:pt idx="10">
                  <c:v>85.6</c:v>
                </c:pt>
                <c:pt idx="11">
                  <c:v>84.6</c:v>
                </c:pt>
                <c:pt idx="12">
                  <c:v>83.6</c:v>
                </c:pt>
                <c:pt idx="13">
                  <c:v>82.6</c:v>
                </c:pt>
                <c:pt idx="14">
                  <c:v>81.599999999999994</c:v>
                </c:pt>
                <c:pt idx="15">
                  <c:v>80.599999999999994</c:v>
                </c:pt>
                <c:pt idx="16">
                  <c:v>79.599999999999994</c:v>
                </c:pt>
                <c:pt idx="17">
                  <c:v>78.7</c:v>
                </c:pt>
                <c:pt idx="18">
                  <c:v>77.7</c:v>
                </c:pt>
                <c:pt idx="19">
                  <c:v>76.7</c:v>
                </c:pt>
                <c:pt idx="20">
                  <c:v>75.7</c:v>
                </c:pt>
                <c:pt idx="21">
                  <c:v>74.7</c:v>
                </c:pt>
                <c:pt idx="22">
                  <c:v>73.7</c:v>
                </c:pt>
                <c:pt idx="23">
                  <c:v>72.7</c:v>
                </c:pt>
              </c:numCache>
            </c:numRef>
          </c:yVal>
          <c:smooth val="0"/>
          <c:extLst>
            <c:ext xmlns:c16="http://schemas.microsoft.com/office/drawing/2014/chart" uri="{C3380CC4-5D6E-409C-BE32-E72D297353CC}">
              <c16:uniqueId val="{00000006-1DAE-4534-8935-1601A044674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DAE-4534-8935-1601A0446749}"/>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DAE-4534-8935-1601A0446749}"/>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3D-42BE-BA1B-BA547E5082F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3D-42BE-BA1B-BA547E5082F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3D-42BE-BA1B-BA547E5082F6}"/>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3D-42BE-BA1B-BA547E5082F6}"/>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43D-42BE-BA1B-BA547E5082F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43D-42BE-BA1B-BA547E5082F6}"/>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81-4019-98A2-6A12C8EAC0E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04-4D69-804C-4E679A5A248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904-4D69-804C-4E679A5A24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85.1</c:v>
                </c:pt>
                <c:pt idx="3">
                  <c:v>81</c:v>
                </c:pt>
                <c:pt idx="4">
                  <c:v>#N/A</c:v>
                </c:pt>
                <c:pt idx="5">
                  <c:v>#N/A</c:v>
                </c:pt>
                <c:pt idx="6">
                  <c:v>#N/A</c:v>
                </c:pt>
                <c:pt idx="7">
                  <c:v>#N/A</c:v>
                </c:pt>
                <c:pt idx="8">
                  <c:v>#N/A</c:v>
                </c:pt>
                <c:pt idx="9">
                  <c:v>74.844236760124602</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1DAE-4534-8935-1601A0446749}"/>
            </c:ext>
          </c:extLst>
        </c:ser>
        <c:dLbls>
          <c:showLegendKey val="0"/>
          <c:showVal val="0"/>
          <c:showCatName val="0"/>
          <c:showSerName val="0"/>
          <c:showPercent val="0"/>
          <c:showBubbleSize val="0"/>
        </c:dLbls>
        <c:axId val="84922368"/>
        <c:axId val="84923904"/>
      </c:scatterChart>
      <c:valAx>
        <c:axId val="849223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3904"/>
        <c:crosses val="autoZero"/>
        <c:crossBetween val="midCat"/>
        <c:majorUnit val="5"/>
      </c:valAx>
      <c:valAx>
        <c:axId val="849239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23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55-430C-8B2F-B0108E7462C7}"/>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55-430C-8B2F-B0108E7462C7}"/>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0FD-4941-8D8E-2C83B73D4A8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0FD-4941-8D8E-2C83B73D4A8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FD-4941-8D8E-2C83B73D4A8A}"/>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FD-4941-8D8E-2C83B73D4A8A}"/>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FD-4941-8D8E-2C83B73D4A8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FD-4941-8D8E-2C83B73D4A8A}"/>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C30-4A27-A95C-FEBD1BAA917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F10-4A5E-BBA9-E5C876E4B7A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F10-4A5E-BBA9-E5C876E4B7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55-430C-8B2F-B0108E7462C7}"/>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55-430C-8B2F-B0108E7462C7}"/>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0FD-4941-8D8E-2C83B73D4A8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0FD-4941-8D8E-2C83B73D4A8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0FD-4941-8D8E-2C83B73D4A8A}"/>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0FD-4941-8D8E-2C83B73D4A8A}"/>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0FD-4941-8D8E-2C83B73D4A8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0FD-4941-8D8E-2C83B73D4A8A}"/>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C30-4A27-A95C-FEBD1BAA917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F10-4A5E-BBA9-E5C876E4B7A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F10-4A5E-BBA9-E5C876E4B7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65.7</c:v>
                </c:pt>
                <c:pt idx="16">
                  <c:v>65.7</c:v>
                </c:pt>
                <c:pt idx="17">
                  <c:v>65.7</c:v>
                </c:pt>
                <c:pt idx="18">
                  <c:v>65.7</c:v>
                </c:pt>
                <c:pt idx="19">
                  <c:v>65.7</c:v>
                </c:pt>
                <c:pt idx="20">
                  <c:v>65.7</c:v>
                </c:pt>
                <c:pt idx="21">
                  <c:v>65.7</c:v>
                </c:pt>
                <c:pt idx="22">
                  <c:v>65.7</c:v>
                </c:pt>
                <c:pt idx="23">
                  <c:v>65.7</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55-430C-8B2F-B0108E7462C7}"/>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55-430C-8B2F-B0108E7462C7}"/>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0FD-4941-8D8E-2C83B73D4A8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0FD-4941-8D8E-2C83B73D4A8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0FD-4941-8D8E-2C83B73D4A8A}"/>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0FD-4941-8D8E-2C83B73D4A8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0FD-4941-8D8E-2C83B73D4A8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0FD-4941-8D8E-2C83B73D4A8A}"/>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C30-4A27-A95C-FEBD1BAA917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10-4A5E-BBA9-E5C876E4B7A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F10-4A5E-BBA9-E5C876E4B7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65.722422788816672</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37760"/>
        <c:axId val="85672320"/>
      </c:scatterChart>
      <c:valAx>
        <c:axId val="85637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2320"/>
        <c:crosses val="autoZero"/>
        <c:crossBetween val="midCat"/>
        <c:majorUnit val="5"/>
      </c:valAx>
      <c:valAx>
        <c:axId val="85672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776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48-48A9-BAC3-92EEFF0C7FED}"/>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283-488C-8D2E-9CCE7C49B6C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283-488C-8D2E-9CCE7C49B6CE}"/>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283-488C-8D2E-9CCE7C49B6CE}"/>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283-488C-8D2E-9CCE7C49B6C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283-488C-8D2E-9CCE7C49B6CE}"/>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2FE-47EB-BF81-190A8D623D7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D8A-4B85-AD90-FF1722635AA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D8A-4B85-AD90-FF1722635A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48-48A9-BAC3-92EEFF0C7FED}"/>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48-48A9-BAC3-92EEFF0C7FED}"/>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283-488C-8D2E-9CCE7C49B6C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283-488C-8D2E-9CCE7C49B6C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283-488C-8D2E-9CCE7C49B6CE}"/>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283-488C-8D2E-9CCE7C49B6CE}"/>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283-488C-8D2E-9CCE7C49B6C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283-488C-8D2E-9CCE7C49B6CE}"/>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FE-47EB-BF81-190A8D623D7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8A-4B85-AD90-FF1722635AA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D8A-4B85-AD90-FF1722635A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948-48A9-BAC3-92EEFF0C7FED}"/>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83-488C-8D2E-9CCE7C49B6C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83-488C-8D2E-9CCE7C49B6CE}"/>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283-488C-8D2E-9CCE7C49B6CE}"/>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283-488C-8D2E-9CCE7C49B6C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283-488C-8D2E-9CCE7C49B6CE}"/>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FE-47EB-BF81-190A8D623D7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8A-4B85-AD90-FF1722635AA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D8A-4B85-AD90-FF1722635A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56256"/>
        <c:axId val="85857792"/>
      </c:scatterChart>
      <c:valAx>
        <c:axId val="85856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7792"/>
        <c:crosses val="autoZero"/>
        <c:crossBetween val="midCat"/>
        <c:majorUnit val="5"/>
      </c:valAx>
      <c:valAx>
        <c:axId val="85857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62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25-4EBC-BBC5-6F47807B3B24}"/>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19C-4B87-B643-4B76F527BE1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19C-4B87-B643-4B76F527BE12}"/>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19C-4B87-B643-4B76F527BE12}"/>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19C-4B87-B643-4B76F527BE1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19C-4B87-B643-4B76F527BE12}"/>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4FC-4FCA-B174-094806C3969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7B8-4A91-8D3D-8561AD492D7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7B8-4A91-8D3D-8561AD492D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25-4EBC-BBC5-6F47807B3B24}"/>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25-4EBC-BBC5-6F47807B3B24}"/>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19C-4B87-B643-4B76F527BE1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19C-4B87-B643-4B76F527BE1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19C-4B87-B643-4B76F527BE12}"/>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19C-4B87-B643-4B76F527BE12}"/>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19C-4B87-B643-4B76F527BE1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19C-4B87-B643-4B76F527BE12}"/>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FC-4FCA-B174-094806C3969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7B8-4A91-8D3D-8561AD492D7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7B8-4A91-8D3D-8561AD492D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225-4EBC-BBC5-6F47807B3B24}"/>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9C-4B87-B643-4B76F527BE1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9C-4B87-B643-4B76F527BE12}"/>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9C-4B87-B643-4B76F527BE12}"/>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19C-4B87-B643-4B76F527BE1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19C-4B87-B643-4B76F527BE12}"/>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FC-4FCA-B174-094806C3969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B8-4A91-8D3D-8561AD492D7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B8-4A91-8D3D-8561AD492D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63.2</c:v>
                </c:pt>
                <c:pt idx="16">
                  <c:v>63.2</c:v>
                </c:pt>
                <c:pt idx="17">
                  <c:v>63.2</c:v>
                </c:pt>
                <c:pt idx="18">
                  <c:v>63.2</c:v>
                </c:pt>
                <c:pt idx="19">
                  <c:v>63.2</c:v>
                </c:pt>
                <c:pt idx="20">
                  <c:v>63.2</c:v>
                </c:pt>
                <c:pt idx="21">
                  <c:v>63.2</c:v>
                </c:pt>
                <c:pt idx="22">
                  <c:v>63.2</c:v>
                </c:pt>
                <c:pt idx="23">
                  <c:v>63.2</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43-4EA5-8839-DA27843830FB}"/>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43-4EA5-8839-DA27843830FB}"/>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E91-4A24-A608-9C8843D9375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E91-4A24-A608-9C8843D9375F}"/>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E91-4A24-A608-9C8843D9375F}"/>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E91-4A24-A608-9C8843D9375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E91-4A24-A608-9C8843D9375F}"/>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48-4302-85F3-D7B36840455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FCA-46AC-BD81-35013307141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FCA-46AC-BD81-3501330714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43-4EA5-8839-DA27843830FB}"/>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43-4EA5-8839-DA27843830FB}"/>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E91-4A24-A608-9C8843D9375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E91-4A24-A608-9C8843D9375F}"/>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E91-4A24-A608-9C8843D9375F}"/>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E91-4A24-A608-9C8843D9375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E91-4A24-A608-9C8843D9375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E91-4A24-A608-9C8843D9375F}"/>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48-4302-85F3-D7B36840455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FCA-46AC-BD81-35013307141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FCA-46AC-BD81-3501330714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63.187131293372033</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343-4EA5-8839-DA27843830FB}"/>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43-4EA5-8839-DA27843830FB}"/>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E91-4A24-A608-9C8843D9375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E91-4A24-A608-9C8843D9375F}"/>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E91-4A24-A608-9C8843D9375F}"/>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E91-4A24-A608-9C8843D9375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E91-4A24-A608-9C8843D9375F}"/>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48-4302-85F3-D7B36840455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FCA-46AC-BD81-35013307141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FCA-46AC-BD81-3501330714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24672"/>
        <c:axId val="86526208"/>
      </c:scatterChart>
      <c:valAx>
        <c:axId val="86524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6208"/>
        <c:crosses val="autoZero"/>
        <c:crossBetween val="midCat"/>
        <c:majorUnit val="5"/>
      </c:valAx>
      <c:valAx>
        <c:axId val="865262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46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57A3-4966-822A-00113FBC6AF0}"/>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80.954264609999996</c:v>
                </c:pt>
                <c:pt idx="1">
                  <c:v>84.722222220000006</c:v>
                </c:pt>
                <c:pt idx="2">
                  <c:v>89.663460000000001</c:v>
                </c:pt>
                <c:pt idx="3">
                  <c:v>1E-10</c:v>
                </c:pt>
                <c:pt idx="4">
                  <c:v>79.550267559999995</c:v>
                </c:pt>
                <c:pt idx="5">
                  <c:v>95.40866973</c:v>
                </c:pt>
              </c:numCache>
            </c:numRef>
          </c:val>
          <c:extLst>
            <c:ext xmlns:c16="http://schemas.microsoft.com/office/drawing/2014/chart" uri="{C3380CC4-5D6E-409C-BE32-E72D297353CC}">
              <c16:uniqueId val="{00000002-57A3-4966-822A-00113FBC6AF0}"/>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13.926691549999999</c:v>
                </c:pt>
                <c:pt idx="1">
                  <c:v>12.847222220000001</c:v>
                </c:pt>
                <c:pt idx="2">
                  <c:v>6.7307699999999997</c:v>
                </c:pt>
                <c:pt idx="3">
                  <c:v>1E-10</c:v>
                </c:pt>
                <c:pt idx="4">
                  <c:v>14.71203637</c:v>
                </c:pt>
                <c:pt idx="5">
                  <c:v>4.5913302700000003</c:v>
                </c:pt>
              </c:numCache>
            </c:numRef>
          </c:val>
          <c:extLst>
            <c:ext xmlns:c16="http://schemas.microsoft.com/office/drawing/2014/chart" uri="{C3380CC4-5D6E-409C-BE32-E72D297353CC}">
              <c16:uniqueId val="{00000003-57A3-4966-822A-00113FBC6AF0}"/>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0</c:v>
                </c:pt>
                <c:pt idx="3">
                  <c:v>100</c:v>
                </c:pt>
                <c:pt idx="4">
                  <c:v>0</c:v>
                </c:pt>
                <c:pt idx="5">
                  <c:v>0</c:v>
                </c:pt>
              </c:numCache>
            </c:numRef>
          </c:val>
          <c:extLst>
            <c:ext xmlns:c16="http://schemas.microsoft.com/office/drawing/2014/chart" uri="{C3380CC4-5D6E-409C-BE32-E72D297353CC}">
              <c16:uniqueId val="{00000004-57A3-4966-822A-00113FBC6AF0}"/>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5.1190438409999999</c:v>
                </c:pt>
                <c:pt idx="1">
                  <c:v>2.4305555559999998</c:v>
                </c:pt>
                <c:pt idx="2">
                  <c:v>3.6057700000000001</c:v>
                </c:pt>
                <c:pt idx="3">
                  <c:v>1E-10</c:v>
                </c:pt>
                <c:pt idx="4">
                  <c:v>5.7376960749999997</c:v>
                </c:pt>
                <c:pt idx="5">
                  <c:v>0</c:v>
                </c:pt>
              </c:numCache>
            </c:numRef>
          </c:val>
          <c:extLst>
            <c:ext xmlns:c16="http://schemas.microsoft.com/office/drawing/2014/chart" uri="{C3380CC4-5D6E-409C-BE32-E72D297353CC}">
              <c16:uniqueId val="{00000005-57A3-4966-822A-00113FBC6AF0}"/>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A1-4680-9ED2-D3589A4325D6}"/>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210-4F6E-BAE8-2C5822B8DDA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210-4F6E-BAE8-2C5822B8DDAD}"/>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210-4F6E-BAE8-2C5822B8DDAD}"/>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210-4F6E-BAE8-2C5822B8DDA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210-4F6E-BAE8-2C5822B8DDAD}"/>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57C-4DD9-93C1-362BEF8DADE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D34-423B-93DF-F81151AC4D6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D34-423B-93DF-F81151AC4D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A1-4680-9ED2-D3589A4325D6}"/>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A1-4680-9ED2-D3589A4325D6}"/>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10-4F6E-BAE8-2C5822B8DDA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210-4F6E-BAE8-2C5822B8DDAD}"/>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210-4F6E-BAE8-2C5822B8DDAD}"/>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210-4F6E-BAE8-2C5822B8DDAD}"/>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210-4F6E-BAE8-2C5822B8DDA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210-4F6E-BAE8-2C5822B8DDAD}"/>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7C-4DD9-93C1-362BEF8DADE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D34-423B-93DF-F81151AC4D6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D34-423B-93DF-F81151AC4D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DA1-4680-9ED2-D3589A4325D6}"/>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10-4F6E-BAE8-2C5822B8DDA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10-4F6E-BAE8-2C5822B8DDAD}"/>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10-4F6E-BAE8-2C5822B8DDAD}"/>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10-4F6E-BAE8-2C5822B8DDA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210-4F6E-BAE8-2C5822B8DDAD}"/>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7C-4DD9-93C1-362BEF8DADE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34-423B-93DF-F81151AC4D6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D34-423B-93DF-F81151AC4D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35680"/>
        <c:axId val="89337216"/>
      </c:scatterChart>
      <c:valAx>
        <c:axId val="893356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7216"/>
        <c:crosses val="autoZero"/>
        <c:crossBetween val="midCat"/>
        <c:majorUnit val="5"/>
      </c:valAx>
      <c:valAx>
        <c:axId val="893372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56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68.3</c:v>
                </c:pt>
                <c:pt idx="16">
                  <c:v>68.3</c:v>
                </c:pt>
                <c:pt idx="17">
                  <c:v>68.3</c:v>
                </c:pt>
                <c:pt idx="18">
                  <c:v>68.3</c:v>
                </c:pt>
                <c:pt idx="19">
                  <c:v>68.3</c:v>
                </c:pt>
                <c:pt idx="20">
                  <c:v>68.3</c:v>
                </c:pt>
                <c:pt idx="21">
                  <c:v>68.3</c:v>
                </c:pt>
                <c:pt idx="22">
                  <c:v>68.3</c:v>
                </c:pt>
                <c:pt idx="23">
                  <c:v>68.3</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78-43D7-8555-A7F7937DEC33}"/>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325-4721-B0B8-1C6ED45590D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325-4721-B0B8-1C6ED45590D2}"/>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325-4721-B0B8-1C6ED45590D2}"/>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325-4721-B0B8-1C6ED45590D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325-4721-B0B8-1C6ED45590D2}"/>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4FC-4BCA-9DA4-8583774703B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0D6-4336-A12E-8D5CC75AFE1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0D6-4336-A12E-8D5CC75AFE1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78-43D7-8555-A7F7937DEC33}"/>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78-43D7-8555-A7F7937DEC33}"/>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325-4721-B0B8-1C6ED45590D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325-4721-B0B8-1C6ED45590D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325-4721-B0B8-1C6ED45590D2}"/>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325-4721-B0B8-1C6ED45590D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325-4721-B0B8-1C6ED45590D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325-4721-B0B8-1C6ED45590D2}"/>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FC-4BCA-9DA4-8583774703B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0D6-4336-A12E-8D5CC75AFE1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0D6-4336-A12E-8D5CC75AFE1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68.302180000000007</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478-43D7-8555-A7F7937DEC33}"/>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78-43D7-8555-A7F7937DEC33}"/>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25-4721-B0B8-1C6ED45590D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25-4721-B0B8-1C6ED45590D2}"/>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25-4721-B0B8-1C6ED45590D2}"/>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325-4721-B0B8-1C6ED45590D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325-4721-B0B8-1C6ED45590D2}"/>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FC-4BCA-9DA4-8583774703B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D6-4336-A12E-8D5CC75AFE1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D6-4336-A12E-8D5CC75AFE1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18080"/>
        <c:axId val="89919872"/>
      </c:scatterChart>
      <c:valAx>
        <c:axId val="89918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9872"/>
        <c:crosses val="autoZero"/>
        <c:crossBetween val="midCat"/>
        <c:majorUnit val="5"/>
      </c:valAx>
      <c:valAx>
        <c:axId val="899198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80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57.297544739999999</c:v>
                </c:pt>
                <c:pt idx="1">
                  <c:v>49.652777780000001</c:v>
                </c:pt>
                <c:pt idx="2">
                  <c:v>50</c:v>
                </c:pt>
                <c:pt idx="3">
                  <c:v>1E-10</c:v>
                </c:pt>
                <c:pt idx="4">
                  <c:v>48.302558050000002</c:v>
                </c:pt>
                <c:pt idx="5">
                  <c:v>58.379429999999999</c:v>
                </c:pt>
              </c:numCache>
            </c:numRef>
          </c:val>
          <c:extLst>
            <c:ext xmlns:c16="http://schemas.microsoft.com/office/drawing/2014/chart" uri="{C3380CC4-5D6E-409C-BE32-E72D297353CC}">
              <c16:uniqueId val="{00000000-0F5E-4CDB-A754-F7AF329D0644}"/>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42.702455260000001</c:v>
                </c:pt>
                <c:pt idx="1">
                  <c:v>49.652777780000001</c:v>
                </c:pt>
                <c:pt idx="2">
                  <c:v>49.038460000000001</c:v>
                </c:pt>
                <c:pt idx="3">
                  <c:v>1E-10</c:v>
                </c:pt>
                <c:pt idx="4">
                  <c:v>49.918081950000001</c:v>
                </c:pt>
                <c:pt idx="5">
                  <c:v>40.935650070000001</c:v>
                </c:pt>
              </c:numCache>
            </c:numRef>
          </c:val>
          <c:extLst>
            <c:ext xmlns:c16="http://schemas.microsoft.com/office/drawing/2014/chart" uri="{C3380CC4-5D6E-409C-BE32-E72D297353CC}">
              <c16:uniqueId val="{00000001-0F5E-4CDB-A754-F7AF329D0644}"/>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0</c:v>
                </c:pt>
                <c:pt idx="3">
                  <c:v>100</c:v>
                </c:pt>
                <c:pt idx="4">
                  <c:v>0</c:v>
                </c:pt>
                <c:pt idx="5">
                  <c:v>0</c:v>
                </c:pt>
              </c:numCache>
            </c:numRef>
          </c:val>
          <c:extLst>
            <c:ext xmlns:c16="http://schemas.microsoft.com/office/drawing/2014/chart" uri="{C3380CC4-5D6E-409C-BE32-E72D297353CC}">
              <c16:uniqueId val="{00000002-0F5E-4CDB-A754-F7AF329D0644}"/>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0.69444444439999997</c:v>
                </c:pt>
                <c:pt idx="2">
                  <c:v>0.96153999999999995</c:v>
                </c:pt>
                <c:pt idx="3">
                  <c:v>1E-10</c:v>
                </c:pt>
                <c:pt idx="4">
                  <c:v>1.7793600000000001</c:v>
                </c:pt>
                <c:pt idx="5">
                  <c:v>0.68491992749999997</c:v>
                </c:pt>
              </c:numCache>
            </c:numRef>
          </c:val>
          <c:extLst>
            <c:ext xmlns:c16="http://schemas.microsoft.com/office/drawing/2014/chart" uri="{C3380CC4-5D6E-409C-BE32-E72D297353CC}">
              <c16:uniqueId val="{00000003-0F5E-4CDB-A754-F7AF329D0644}"/>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62.8</c:v>
                </c:pt>
                <c:pt idx="5">
                  <c:v>62.8</c:v>
                </c:pt>
                <c:pt idx="6">
                  <c:v>62.8</c:v>
                </c:pt>
                <c:pt idx="7">
                  <c:v>62.8</c:v>
                </c:pt>
                <c:pt idx="8">
                  <c:v>62.8</c:v>
                </c:pt>
                <c:pt idx="9">
                  <c:v>64.900000000000006</c:v>
                </c:pt>
                <c:pt idx="10">
                  <c:v>66.900000000000006</c:v>
                </c:pt>
                <c:pt idx="11">
                  <c:v>69</c:v>
                </c:pt>
                <c:pt idx="12">
                  <c:v>71</c:v>
                </c:pt>
                <c:pt idx="13">
                  <c:v>73.099999999999994</c:v>
                </c:pt>
                <c:pt idx="14">
                  <c:v>75.099999999999994</c:v>
                </c:pt>
                <c:pt idx="15">
                  <c:v>77.2</c:v>
                </c:pt>
                <c:pt idx="16">
                  <c:v>79.2</c:v>
                </c:pt>
                <c:pt idx="17">
                  <c:v>81.3</c:v>
                </c:pt>
                <c:pt idx="18">
                  <c:v>83.3</c:v>
                </c:pt>
                <c:pt idx="19">
                  <c:v>85.4</c:v>
                </c:pt>
                <c:pt idx="20">
                  <c:v>87.5</c:v>
                </c:pt>
                <c:pt idx="21">
                  <c:v>89.5</c:v>
                </c:pt>
                <c:pt idx="22">
                  <c:v>91.6</c:v>
                </c:pt>
                <c:pt idx="23">
                  <c:v>93.6</c:v>
                </c:pt>
              </c:numCache>
            </c:numRef>
          </c:yVal>
          <c:smooth val="0"/>
          <c:extLst>
            <c:ext xmlns:c16="http://schemas.microsoft.com/office/drawing/2014/chart" uri="{C3380CC4-5D6E-409C-BE32-E72D297353CC}">
              <c16:uniqueId val="{00000000-063B-497D-858E-926C52CBFCF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3B-497D-858E-926C52CBFCFD}"/>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3B-497D-858E-926C52CBFCFD}"/>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1F3-4400-BC76-AC53ED315F7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1F3-4400-BC76-AC53ED315F7A}"/>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1F3-4400-BC76-AC53ED315F7A}"/>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F3-4400-BC76-AC53ED315F7A}"/>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F3-4400-BC76-AC53ED315F7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F3-4400-BC76-AC53ED315F7A}"/>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A41-433B-BBBA-CF7A26104D8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FC8-43B1-AD60-147ECDD0FE4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C8-43B1-AD60-147ECDD0FE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66.89</c:v>
                </c:pt>
                <c:pt idx="1">
                  <c:v>76.58</c:v>
                </c:pt>
                <c:pt idx="2">
                  <c:v>66.52000000000001</c:v>
                </c:pt>
                <c:pt idx="3">
                  <c:v>66.202029799085551</c:v>
                </c:pt>
                <c:pt idx="4">
                  <c:v>78.022230374174612</c:v>
                </c:pt>
                <c:pt idx="5">
                  <c:v>#N/A</c:v>
                </c:pt>
                <c:pt idx="6">
                  <c:v>#N/A</c:v>
                </c:pt>
                <c:pt idx="7">
                  <c:v>#N/A</c:v>
                </c:pt>
                <c:pt idx="8">
                  <c:v>#N/A</c:v>
                </c:pt>
                <c:pt idx="9">
                  <c:v>90.463645943098001</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63B-497D-858E-926C52CBFCFD}"/>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52.9</c:v>
                </c:pt>
                <c:pt idx="5">
                  <c:v>52.9</c:v>
                </c:pt>
                <c:pt idx="6">
                  <c:v>52.9</c:v>
                </c:pt>
                <c:pt idx="7">
                  <c:v>52.9</c:v>
                </c:pt>
                <c:pt idx="8">
                  <c:v>52.9</c:v>
                </c:pt>
                <c:pt idx="9">
                  <c:v>55.5</c:v>
                </c:pt>
                <c:pt idx="10">
                  <c:v>58</c:v>
                </c:pt>
                <c:pt idx="11">
                  <c:v>60.5</c:v>
                </c:pt>
                <c:pt idx="12">
                  <c:v>63</c:v>
                </c:pt>
                <c:pt idx="13">
                  <c:v>65.599999999999994</c:v>
                </c:pt>
                <c:pt idx="14">
                  <c:v>68.099999999999994</c:v>
                </c:pt>
                <c:pt idx="15">
                  <c:v>70.599999999999994</c:v>
                </c:pt>
                <c:pt idx="16">
                  <c:v>73.2</c:v>
                </c:pt>
                <c:pt idx="17">
                  <c:v>73.2</c:v>
                </c:pt>
                <c:pt idx="18">
                  <c:v>73.2</c:v>
                </c:pt>
                <c:pt idx="19">
                  <c:v>73.2</c:v>
                </c:pt>
                <c:pt idx="20">
                  <c:v>73.2</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F3-4400-BC76-AC53ED315F7A}"/>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A41-433B-BBBA-CF7A26104D8E}"/>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2-4FC8-43B1-AD60-147ECDD0FE42}"/>
                </c:ext>
              </c:extLst>
            </c:dLbl>
            <c:dLbl>
              <c:idx val="10"/>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3-4FC8-43B1-AD60-147ECDD0FE42}"/>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56.674041297935098</c:v>
                </c:pt>
                <c:pt idx="1">
                  <c:v>63.325991189427313</c:v>
                </c:pt>
                <c:pt idx="2">
                  <c:v>63.035000000000004</c:v>
                </c:pt>
                <c:pt idx="3">
                  <c:v>62.407054508454245</c:v>
                </c:pt>
                <c:pt idx="4">
                  <c:v>69.788554658840795</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52.9</c:v>
                </c:pt>
                <c:pt idx="7">
                  <c:v>52.9</c:v>
                </c:pt>
                <c:pt idx="8">
                  <c:v>52.9</c:v>
                </c:pt>
                <c:pt idx="9">
                  <c:v>55.5</c:v>
                </c:pt>
                <c:pt idx="10">
                  <c:v>57.7</c:v>
                </c:pt>
                <c:pt idx="11">
                  <c:v>58.8</c:v>
                </c:pt>
                <c:pt idx="12">
                  <c:v>60</c:v>
                </c:pt>
                <c:pt idx="13">
                  <c:v>61.1</c:v>
                </c:pt>
                <c:pt idx="14">
                  <c:v>62.3</c:v>
                </c:pt>
                <c:pt idx="15">
                  <c:v>63.4</c:v>
                </c:pt>
                <c:pt idx="16">
                  <c:v>64.599999999999994</c:v>
                </c:pt>
                <c:pt idx="17">
                  <c:v>65.7</c:v>
                </c:pt>
                <c:pt idx="18">
                  <c:v>66.8</c:v>
                </c:pt>
                <c:pt idx="19">
                  <c:v>68</c:v>
                </c:pt>
                <c:pt idx="20">
                  <c:v>69.099999999999994</c:v>
                </c:pt>
                <c:pt idx="21">
                  <c:v>70.3</c:v>
                </c:pt>
                <c:pt idx="22">
                  <c:v>70.3</c:v>
                </c:pt>
                <c:pt idx="23">
                  <c:v>70.3</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3B-497D-858E-926C52CBFCFD}"/>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3B-497D-858E-926C52CBFCFD}"/>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1F3-4400-BC76-AC53ED315F7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1F3-4400-BC76-AC53ED315F7A}"/>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1F3-4400-BC76-AC53ED315F7A}"/>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1F3-4400-BC76-AC53ED315F7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1F3-4400-BC76-AC53ED315F7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1F3-4400-BC76-AC53ED315F7A}"/>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A41-433B-BBBA-CF7A26104D8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C8-43B1-AD60-147ECDD0FE4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C8-43B1-AD60-147ECDD0FE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60.28</c:v>
                </c:pt>
                <c:pt idx="3">
                  <c:v>58.612079217822931</c:v>
                </c:pt>
                <c:pt idx="4">
                  <c:v>64.743140132061626</c:v>
                </c:pt>
                <c:pt idx="5">
                  <c:v>#N/A</c:v>
                </c:pt>
                <c:pt idx="6">
                  <c:v>67.316690000000008</c:v>
                </c:pt>
                <c:pt idx="7">
                  <c:v>67.231634120591366</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4416"/>
        <c:axId val="90765952"/>
      </c:scatterChart>
      <c:valAx>
        <c:axId val="907644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65952"/>
        <c:crosses val="autoZero"/>
        <c:crossBetween val="midCat"/>
        <c:majorUnit val="5"/>
      </c:valAx>
      <c:valAx>
        <c:axId val="907659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44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83B-4CBB-B380-32E12B0AD9FE}"/>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3B-4CBB-B380-32E12B0AD9FE}"/>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B2D-4207-8192-8B5F4EE6546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B2D-4207-8192-8B5F4EE6546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B2D-4207-8192-8B5F4EE6546E}"/>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B2D-4207-8192-8B5F4EE6546E}"/>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B2D-4207-8192-8B5F4EE6546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B2D-4207-8192-8B5F4EE6546E}"/>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F5E-4BE8-BEB9-B453DB551C5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27-4296-AED6-313629F68F9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A27-4296-AED6-313629F68F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3B-4CBB-B380-32E12B0AD9FE}"/>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3B-4CBB-B380-32E12B0AD9FE}"/>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B2D-4207-8192-8B5F4EE6546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B2D-4207-8192-8B5F4EE6546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B2D-4207-8192-8B5F4EE6546E}"/>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B2D-4207-8192-8B5F4EE6546E}"/>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B2D-4207-8192-8B5F4EE6546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B2D-4207-8192-8B5F4EE6546E}"/>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5E-4BE8-BEB9-B453DB551C5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27-4296-AED6-313629F68F9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A27-4296-AED6-313629F68F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F83B-4CBB-B380-32E12B0AD9F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3B-4CBB-B380-32E12B0AD9FE}"/>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3B-4CBB-B380-32E12B0AD9FE}"/>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B2D-4207-8192-8B5F4EE6546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B2D-4207-8192-8B5F4EE6546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B2D-4207-8192-8B5F4EE6546E}"/>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B2D-4207-8192-8B5F4EE6546E}"/>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B2D-4207-8192-8B5F4EE6546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B2D-4207-8192-8B5F4EE6546E}"/>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F5E-4BE8-BEB9-B453DB551C5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A27-4296-AED6-313629F68F9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27-4296-AED6-313629F68F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F83B-4CBB-B380-32E12B0AD9FE}"/>
            </c:ext>
          </c:extLst>
        </c:ser>
        <c:dLbls>
          <c:showLegendKey val="0"/>
          <c:showVal val="0"/>
          <c:showCatName val="0"/>
          <c:showSerName val="0"/>
          <c:showPercent val="0"/>
          <c:showBubbleSize val="0"/>
        </c:dLbls>
        <c:axId val="99072640"/>
        <c:axId val="113704960"/>
      </c:scatterChart>
      <c:valAx>
        <c:axId val="99072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4960"/>
        <c:crosses val="autoZero"/>
        <c:crossBetween val="midCat"/>
        <c:majorUnit val="5"/>
      </c:valAx>
      <c:valAx>
        <c:axId val="113704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26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E7B-4866-9A83-D29061EE0855}"/>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7B-4866-9A83-D29061EE0855}"/>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A8-4533-B57A-977A90708B0B}"/>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DA8-4533-B57A-977A90708B0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DA8-4533-B57A-977A90708B0B}"/>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DA8-4533-B57A-977A90708B0B}"/>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DA8-4533-B57A-977A90708B0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DA8-4533-B57A-977A90708B0B}"/>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261-4112-AD69-FF1300DF59E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46-47AB-B206-696501A8DAD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C46-47AB-B206-696501A8DA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7B-4866-9A83-D29061EE0855}"/>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7B-4866-9A83-D29061EE0855}"/>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DA8-4533-B57A-977A90708B0B}"/>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DA8-4533-B57A-977A90708B0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DA8-4533-B57A-977A90708B0B}"/>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DA8-4533-B57A-977A90708B0B}"/>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DA8-4533-B57A-977A90708B0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DA8-4533-B57A-977A90708B0B}"/>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261-4112-AD69-FF1300DF59E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46-47AB-B206-696501A8DAD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C46-47AB-B206-696501A8DA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7E7B-4866-9A83-D29061EE085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7B-4866-9A83-D29061EE0855}"/>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E7B-4866-9A83-D29061EE0855}"/>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DA8-4533-B57A-977A90708B0B}"/>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A8-4533-B57A-977A90708B0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A8-4533-B57A-977A90708B0B}"/>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A8-4533-B57A-977A90708B0B}"/>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A8-4533-B57A-977A90708B0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A8-4533-B57A-977A90708B0B}"/>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261-4112-AD69-FF1300DF59E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C46-47AB-B206-696501A8DAD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C46-47AB-B206-696501A8DA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7E7B-4866-9A83-D29061EE0855}"/>
            </c:ext>
          </c:extLst>
        </c:ser>
        <c:dLbls>
          <c:showLegendKey val="0"/>
          <c:showVal val="0"/>
          <c:showCatName val="0"/>
          <c:showSerName val="0"/>
          <c:showPercent val="0"/>
          <c:showBubbleSize val="0"/>
        </c:dLbls>
        <c:axId val="134416256"/>
        <c:axId val="135475200"/>
      </c:scatterChart>
      <c:valAx>
        <c:axId val="134416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5200"/>
        <c:crosses val="autoZero"/>
        <c:crossBetween val="midCat"/>
        <c:majorUnit val="5"/>
      </c:valAx>
      <c:valAx>
        <c:axId val="1354752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162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93.6</c:v>
                </c:pt>
                <c:pt idx="7">
                  <c:v>93.6</c:v>
                </c:pt>
                <c:pt idx="8">
                  <c:v>93.6</c:v>
                </c:pt>
                <c:pt idx="9">
                  <c:v>93.6</c:v>
                </c:pt>
                <c:pt idx="10">
                  <c:v>93.6</c:v>
                </c:pt>
                <c:pt idx="11">
                  <c:v>91.3</c:v>
                </c:pt>
                <c:pt idx="12">
                  <c:v>88.9</c:v>
                </c:pt>
                <c:pt idx="13">
                  <c:v>86.5</c:v>
                </c:pt>
                <c:pt idx="14">
                  <c:v>84.1</c:v>
                </c:pt>
                <c:pt idx="15">
                  <c:v>81.7</c:v>
                </c:pt>
                <c:pt idx="16">
                  <c:v>79.400000000000006</c:v>
                </c:pt>
                <c:pt idx="17">
                  <c:v>77</c:v>
                </c:pt>
                <c:pt idx="18">
                  <c:v>74.599999999999994</c:v>
                </c:pt>
                <c:pt idx="19">
                  <c:v>72.2</c:v>
                </c:pt>
                <c:pt idx="20">
                  <c:v>69.8</c:v>
                </c:pt>
                <c:pt idx="21">
                  <c:v>67.400000000000006</c:v>
                </c:pt>
                <c:pt idx="22">
                  <c:v>65.099999999999994</c:v>
                </c:pt>
                <c:pt idx="23">
                  <c:v>62.7</c:v>
                </c:pt>
              </c:numCache>
            </c:numRef>
          </c:yVal>
          <c:smooth val="0"/>
          <c:extLst>
            <c:ext xmlns:c16="http://schemas.microsoft.com/office/drawing/2014/chart" uri="{C3380CC4-5D6E-409C-BE32-E72D297353CC}">
              <c16:uniqueId val="{00000000-06E2-4EEA-9DA9-77D7892D54F6}"/>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E2-4EEA-9DA9-77D7892D54F6}"/>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E2-4EEA-9DA9-77D7892D54F6}"/>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EA8-4836-BEE2-77C2807E7A1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EA8-4836-BEE2-77C2807E7A1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A8-4836-BEE2-77C2807E7A12}"/>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A8-4836-BEE2-77C2807E7A12}"/>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A8-4836-BEE2-77C2807E7A1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A8-4836-BEE2-77C2807E7A12}"/>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C93-4B30-A0FB-315FE937317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252-46E3-8177-862B59BE2A2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52-46E3-8177-862B59BE2A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85.5</c:v>
                </c:pt>
                <c:pt idx="3">
                  <c:v>90.3</c:v>
                </c:pt>
                <c:pt idx="4">
                  <c:v>#N/A</c:v>
                </c:pt>
                <c:pt idx="5">
                  <c:v>#N/A</c:v>
                </c:pt>
                <c:pt idx="6">
                  <c:v>#N/A</c:v>
                </c:pt>
                <c:pt idx="7">
                  <c:v>#N/A</c:v>
                </c:pt>
                <c:pt idx="8">
                  <c:v>#N/A</c:v>
                </c:pt>
                <c:pt idx="9">
                  <c:v>67.017913593256054</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6E2-4EEA-9DA9-77D7892D54F6}"/>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66.2</c:v>
                </c:pt>
                <c:pt idx="7">
                  <c:v>66.2</c:v>
                </c:pt>
                <c:pt idx="8">
                  <c:v>66.2</c:v>
                </c:pt>
                <c:pt idx="9">
                  <c:v>66.2</c:v>
                </c:pt>
                <c:pt idx="10">
                  <c:v>66.2</c:v>
                </c:pt>
                <c:pt idx="11">
                  <c:v>66.2</c:v>
                </c:pt>
                <c:pt idx="12">
                  <c:v>66.2</c:v>
                </c:pt>
                <c:pt idx="13">
                  <c:v>66.2</c:v>
                </c:pt>
                <c:pt idx="14">
                  <c:v>66.2</c:v>
                </c:pt>
                <c:pt idx="15">
                  <c:v>66.2</c:v>
                </c:pt>
                <c:pt idx="16">
                  <c:v>66.2</c:v>
                </c:pt>
                <c:pt idx="17">
                  <c:v>66.2</c:v>
                </c:pt>
                <c:pt idx="18">
                  <c:v>66.2</c:v>
                </c:pt>
                <c:pt idx="19">
                  <c:v>66.2</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71.150000000000006</c:v>
                </c:pt>
                <c:pt idx="3">
                  <c:v>61.221945137157107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37.9</c:v>
                </c:pt>
                <c:pt idx="7">
                  <c:v>37.9</c:v>
                </c:pt>
                <c:pt idx="8">
                  <c:v>37.9</c:v>
                </c:pt>
                <c:pt idx="9">
                  <c:v>37.9</c:v>
                </c:pt>
                <c:pt idx="10">
                  <c:v>37.9</c:v>
                </c:pt>
                <c:pt idx="11">
                  <c:v>37.9</c:v>
                </c:pt>
                <c:pt idx="12">
                  <c:v>37.9</c:v>
                </c:pt>
                <c:pt idx="13">
                  <c:v>37.9</c:v>
                </c:pt>
                <c:pt idx="14">
                  <c:v>37.9</c:v>
                </c:pt>
                <c:pt idx="15">
                  <c:v>37.9</c:v>
                </c:pt>
                <c:pt idx="16">
                  <c:v>37.9</c:v>
                </c:pt>
                <c:pt idx="17">
                  <c:v>37.9</c:v>
                </c:pt>
                <c:pt idx="18">
                  <c:v>37.9</c:v>
                </c:pt>
                <c:pt idx="19">
                  <c:v>37.9</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E2-4EEA-9DA9-77D7892D54F6}"/>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E2-4EEA-9DA9-77D7892D54F6}"/>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A8-4836-BEE2-77C2807E7A1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EA8-4836-BEE2-77C2807E7A1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EA8-4836-BEE2-77C2807E7A12}"/>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EA8-4836-BEE2-77C2807E7A12}"/>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EA8-4836-BEE2-77C2807E7A1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EA8-4836-BEE2-77C2807E7A12}"/>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93-4B30-A0FB-315FE937317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52-46E3-8177-862B59BE2A2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252-46E3-8177-862B59BE2A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40.75</c:v>
                </c:pt>
                <c:pt idx="3">
                  <c:v>35.099750623441395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1057408"/>
        <c:axId val="162349440"/>
      </c:scatterChart>
      <c:valAx>
        <c:axId val="161057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5"/>
      </c:valAx>
      <c:valAx>
        <c:axId val="1623494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740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DA3-42D6-B11D-DB28566F51C3}"/>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DA3-42D6-B11D-DB28566F51C3}"/>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FC3-40FB-B5B5-DEB596CD0DF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FC3-40FB-B5B5-DEB596CD0DFF}"/>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FC3-40FB-B5B5-DEB596CD0DFF}"/>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FC3-40FB-B5B5-DEB596CD0DFF}"/>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FC3-40FB-B5B5-DEB596CD0DF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FC3-40FB-B5B5-DEB596CD0DFF}"/>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67-4F57-B98D-DE6253CE4E2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E78-4CF3-BC56-710006A96B3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E78-4CF3-BC56-710006A96B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A3-42D6-B11D-DB28566F51C3}"/>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FC3-40FB-B5B5-DEB596CD0DFF}"/>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FC3-40FB-B5B5-DEB596CD0DFF}"/>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FC3-40FB-B5B5-DEB596CD0DF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FC3-40FB-B5B5-DEB596CD0DFF}"/>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67-4F57-B98D-DE6253CE4E2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E78-4CF3-BC56-710006A96B3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E78-4CF3-BC56-710006A96B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0DA3-42D6-B11D-DB28566F51C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DA3-42D6-B11D-DB28566F51C3}"/>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DA3-42D6-B11D-DB28566F51C3}"/>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C3-40FB-B5B5-DEB596CD0DF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C3-40FB-B5B5-DEB596CD0DFF}"/>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C3-40FB-B5B5-DEB596CD0DFF}"/>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C3-40FB-B5B5-DEB596CD0DFF}"/>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FC3-40FB-B5B5-DEB596CD0DF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FC3-40FB-B5B5-DEB596CD0DFF}"/>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67-4F57-B98D-DE6253CE4E2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E78-4CF3-BC56-710006A96B3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E78-4CF3-BC56-710006A96B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0DA3-42D6-B11D-DB28566F51C3}"/>
            </c:ext>
          </c:extLst>
        </c:ser>
        <c:dLbls>
          <c:showLegendKey val="0"/>
          <c:showVal val="0"/>
          <c:showCatName val="0"/>
          <c:showSerName val="0"/>
          <c:showPercent val="0"/>
          <c:showBubbleSize val="0"/>
        </c:dLbls>
        <c:axId val="216821760"/>
        <c:axId val="216823296"/>
      </c:scatterChart>
      <c:valAx>
        <c:axId val="216821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3296"/>
        <c:crosses val="autoZero"/>
        <c:crossBetween val="midCat"/>
        <c:majorUnit val="5"/>
      </c:valAx>
      <c:valAx>
        <c:axId val="21682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17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E5B-4459-8C65-9B75269130A2}"/>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5B-4459-8C65-9B75269130A2}"/>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7DA-4272-958D-3F6C7629F72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7DA-4272-958D-3F6C7629F72C}"/>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7DA-4272-958D-3F6C7629F72C}"/>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7DA-4272-958D-3F6C7629F72C}"/>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7DA-4272-958D-3F6C7629F72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7DA-4272-958D-3F6C7629F72C}"/>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B3-4B8E-A328-DF65835B93B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9E-4B1E-8A99-C6DC577E743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59E-4B1E-8A99-C6DC577E743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5B-4459-8C65-9B75269130A2}"/>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7DA-4272-958D-3F6C7629F72C}"/>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7DA-4272-958D-3F6C7629F72C}"/>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7DA-4272-958D-3F6C7629F72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7DA-4272-958D-3F6C7629F72C}"/>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B3-4B8E-A328-DF65835B93B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59E-4B1E-8A99-C6DC577E743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59E-4B1E-8A99-C6DC577E743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0E5B-4459-8C65-9B75269130A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5B-4459-8C65-9B75269130A2}"/>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E5B-4459-8C65-9B75269130A2}"/>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DA-4272-958D-3F6C7629F72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DA-4272-958D-3F6C7629F72C}"/>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DA-4272-958D-3F6C7629F72C}"/>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DA-4272-958D-3F6C7629F72C}"/>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7DA-4272-958D-3F6C7629F72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7DA-4272-958D-3F6C7629F72C}"/>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B3-4B8E-A328-DF65835B93B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9E-4B1E-8A99-C6DC577E743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59E-4B1E-8A99-C6DC577E743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0E5B-4459-8C65-9B75269130A2}"/>
            </c:ext>
          </c:extLst>
        </c:ser>
        <c:dLbls>
          <c:showLegendKey val="0"/>
          <c:showVal val="0"/>
          <c:showCatName val="0"/>
          <c:showSerName val="0"/>
          <c:showPercent val="0"/>
          <c:showBubbleSize val="0"/>
        </c:dLbls>
        <c:axId val="354267136"/>
        <c:axId val="354268672"/>
      </c:scatterChart>
      <c:valAx>
        <c:axId val="354267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8672"/>
        <c:crosses val="autoZero"/>
        <c:crossBetween val="midCat"/>
        <c:majorUnit val="5"/>
      </c:valAx>
      <c:valAx>
        <c:axId val="354268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71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4EED7C0D-87CC-4B1C-9614-1DC6788EF08B}"/>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D63A896B-8D12-4C1C-BAF3-9D0C8C46694A}"/>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57A4A7D1-3CD6-4B2B-8B0B-0F9233AAC0C5}"/>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52B4F184-36FE-41F1-8320-E05F7CDF0E58}"/>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6E995F8F-539E-41BC-8567-04FC452EE18E}"/>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4CCFDC74-3C50-4820-BD54-5C7326CA62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6A7BB2E2-B2DA-4F68-8ED0-24DB18739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5D6B16BB-3E35-4195-990F-4E0D1D2705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E9D3757F-70AE-46EE-A75B-BEDC2071A2C7}"/>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7C0CDA86-5028-49EF-B825-38CA748F2B8D}"/>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3A0F7A64-0A44-4828-83BC-4701D460648F}"/>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D038CF9C-E127-4ABE-83EA-D9C232628D63}"/>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F13C599A-1FC8-4345-95EC-E6BB7B429CC9}"/>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E069326E-0062-4569-ACCE-82E2C2310884}"/>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0092559C-4DDF-4971-B514-831024F8D80E}"/>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row r="7">
          <cell r="C7" t="str">
            <v>Bangladesh</v>
          </cell>
        </row>
      </sheetData>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row r="4">
          <cell r="B4">
            <v>2021</v>
          </cell>
          <cell r="C4">
            <v>80.954264609999996</v>
          </cell>
          <cell r="D4">
            <v>84.722222220000006</v>
          </cell>
          <cell r="E4">
            <v>89.663460000000001</v>
          </cell>
          <cell r="G4">
            <v>79.550267559999995</v>
          </cell>
          <cell r="H4">
            <v>95.40866973</v>
          </cell>
          <cell r="K4">
            <v>2021</v>
          </cell>
          <cell r="L4">
            <v>57.297544739999999</v>
          </cell>
          <cell r="M4">
            <v>49.652777780000001</v>
          </cell>
          <cell r="N4">
            <v>50</v>
          </cell>
          <cell r="P4">
            <v>48.302558050000002</v>
          </cell>
          <cell r="Q4">
            <v>58.379429999999999</v>
          </cell>
          <cell r="T4">
            <v>2021</v>
          </cell>
          <cell r="U4">
            <v>55.877211389999999</v>
          </cell>
          <cell r="V4">
            <v>47.22</v>
          </cell>
          <cell r="W4">
            <v>47.84</v>
          </cell>
          <cell r="Y4">
            <v>84.741866000000002</v>
          </cell>
          <cell r="Z4">
            <v>27.741525970000001</v>
          </cell>
        </row>
        <row r="5">
          <cell r="C5">
            <v>13.926691549999999</v>
          </cell>
          <cell r="D5">
            <v>12.847222220000001</v>
          </cell>
          <cell r="E5">
            <v>6.7307699999999997</v>
          </cell>
          <cell r="G5">
            <v>14.71203637</v>
          </cell>
          <cell r="H5">
            <v>4.5913302700000003</v>
          </cell>
          <cell r="L5">
            <v>42.702455260000001</v>
          </cell>
          <cell r="M5">
            <v>49.652777780000001</v>
          </cell>
          <cell r="N5">
            <v>49.038460000000001</v>
          </cell>
          <cell r="P5">
            <v>49.918081950000001</v>
          </cell>
          <cell r="Q5">
            <v>40.935650070000001</v>
          </cell>
          <cell r="U5">
            <v>39.05278861</v>
          </cell>
          <cell r="V5">
            <v>48.27</v>
          </cell>
          <cell r="W5">
            <v>41.1</v>
          </cell>
          <cell r="Y5">
            <v>1.2681340000000001</v>
          </cell>
          <cell r="Z5">
            <v>68.433474029999999</v>
          </cell>
        </row>
        <row r="6">
          <cell r="C6">
            <v>5.1190438409999999</v>
          </cell>
          <cell r="D6">
            <v>2.4305555559999998</v>
          </cell>
          <cell r="E6">
            <v>3.6057700000000001</v>
          </cell>
          <cell r="G6">
            <v>5.7376960749999997</v>
          </cell>
          <cell r="H6">
            <v>0</v>
          </cell>
          <cell r="L6">
            <v>0</v>
          </cell>
          <cell r="M6">
            <v>0.69444444439999997</v>
          </cell>
          <cell r="N6">
            <v>0.96153999999999995</v>
          </cell>
          <cell r="P6">
            <v>1.7793600000000001</v>
          </cell>
          <cell r="Q6">
            <v>0.68491992749999997</v>
          </cell>
          <cell r="U6">
            <v>5.07</v>
          </cell>
          <cell r="V6">
            <v>4.51</v>
          </cell>
          <cell r="W6">
            <v>11.06</v>
          </cell>
          <cell r="Y6">
            <v>13.99</v>
          </cell>
          <cell r="Z6">
            <v>3.8250000000000002</v>
          </cell>
        </row>
        <row r="7">
          <cell r="C7">
            <v>0</v>
          </cell>
          <cell r="D7">
            <v>0</v>
          </cell>
          <cell r="E7">
            <v>0</v>
          </cell>
          <cell r="F7">
            <v>100</v>
          </cell>
          <cell r="G7">
            <v>0</v>
          </cell>
          <cell r="H7">
            <v>0</v>
          </cell>
          <cell r="L7">
            <v>0</v>
          </cell>
          <cell r="M7">
            <v>0</v>
          </cell>
          <cell r="N7">
            <v>0</v>
          </cell>
          <cell r="O7">
            <v>100</v>
          </cell>
          <cell r="P7">
            <v>0</v>
          </cell>
          <cell r="Q7">
            <v>0</v>
          </cell>
          <cell r="U7">
            <v>0</v>
          </cell>
          <cell r="V7">
            <v>0</v>
          </cell>
          <cell r="W7">
            <v>0</v>
          </cell>
          <cell r="X7">
            <v>100</v>
          </cell>
          <cell r="Y7">
            <v>0</v>
          </cell>
          <cell r="Z7">
            <v>0</v>
          </cell>
        </row>
      </sheetData>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3EA82-2767-42DF-B809-4EB17AD0D1BB}">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1" customWidth="true"/>
    <col min="2" max="2" width="2.375" style="271" customWidth="true"/>
    <col min="3" max="3" width="58" style="271" customWidth="true"/>
    <col min="4" max="4" width="7.75" style="271" customWidth="true"/>
    <col min="5" max="16384" width="7.75" style="271"/>
  </cols>
  <sheetData>
    <row xmlns:x14ac="http://schemas.microsoft.com/office/spreadsheetml/2009/9/ac" r="1" ht="29.25" customHeight="true" x14ac:dyDescent="0.25">
      <c r="A1" s="268"/>
      <c r="B1" s="269"/>
      <c r="C1" s="269"/>
      <c r="D1" s="269"/>
      <c r="E1" s="270"/>
      <c r="F1" s="270"/>
      <c r="G1" s="270"/>
      <c r="H1" s="270"/>
      <c r="I1" s="270"/>
      <c r="J1" s="270"/>
      <c r="K1" s="270"/>
      <c r="L1" s="270"/>
      <c r="M1" s="270"/>
      <c r="N1" s="270"/>
      <c r="O1" s="270"/>
      <c r="P1" s="270"/>
      <c r="Q1" s="270"/>
      <c r="R1" s="270"/>
    </row>
    <row xmlns:x14ac="http://schemas.microsoft.com/office/spreadsheetml/2009/9/ac" r="2" ht="23.25" x14ac:dyDescent="0.35">
      <c r="A2" s="269"/>
      <c r="B2" s="269"/>
      <c r="C2" s="272"/>
      <c r="D2" s="269"/>
      <c r="E2" s="270"/>
      <c r="F2" s="270"/>
      <c r="G2" s="269"/>
      <c r="H2" s="270"/>
      <c r="I2" s="270"/>
      <c r="J2" s="270"/>
      <c r="K2" s="270"/>
      <c r="L2" s="270"/>
      <c r="M2" s="270"/>
      <c r="N2" s="270"/>
      <c r="O2" s="270"/>
      <c r="P2" s="270"/>
      <c r="Q2" s="270"/>
      <c r="R2" s="270"/>
    </row>
    <row xmlns:x14ac="http://schemas.microsoft.com/office/spreadsheetml/2009/9/ac" r="3" ht="15" x14ac:dyDescent="0.2">
      <c r="A3" s="269"/>
      <c r="B3" s="269"/>
      <c r="C3" s="269"/>
      <c r="D3" s="269"/>
      <c r="F3" s="269"/>
      <c r="G3" s="269"/>
      <c r="H3" s="273"/>
      <c r="I3" s="273"/>
      <c r="J3" s="273"/>
      <c r="K3" s="273"/>
      <c r="L3" s="270"/>
      <c r="M3" s="270"/>
      <c r="N3" s="270"/>
      <c r="O3" s="270"/>
      <c r="P3" s="270"/>
      <c r="Q3" s="270"/>
      <c r="R3" s="270"/>
    </row>
    <row xmlns:x14ac="http://schemas.microsoft.com/office/spreadsheetml/2009/9/ac" r="4" ht="40.5" x14ac:dyDescent="0.2">
      <c r="A4" s="269"/>
      <c r="B4" s="269"/>
      <c r="C4" s="274" t="s">
        <v>143</v>
      </c>
      <c r="D4" s="269"/>
      <c r="E4" s="275"/>
      <c r="F4" s="270"/>
      <c r="G4" s="269"/>
      <c r="H4" s="270"/>
      <c r="I4" s="270"/>
      <c r="J4" s="270"/>
      <c r="K4" s="270"/>
      <c r="L4" s="270"/>
      <c r="M4" s="270"/>
      <c r="N4" s="270"/>
      <c r="O4" s="270"/>
      <c r="P4" s="270"/>
      <c r="Q4" s="270"/>
      <c r="R4" s="270"/>
    </row>
    <row xmlns:x14ac="http://schemas.microsoft.com/office/spreadsheetml/2009/9/ac" r="5" ht="20.25" x14ac:dyDescent="0.2">
      <c r="A5" s="269"/>
      <c r="B5" s="269"/>
      <c r="C5" s="276"/>
      <c r="D5" s="269"/>
      <c r="E5" s="275"/>
      <c r="F5" s="270"/>
      <c r="G5" s="269"/>
      <c r="H5" s="270"/>
      <c r="I5" s="270"/>
      <c r="J5" s="270"/>
      <c r="K5" s="270"/>
      <c r="L5" s="270"/>
      <c r="M5" s="270"/>
      <c r="N5" s="270"/>
      <c r="O5" s="270"/>
      <c r="P5" s="270"/>
      <c r="Q5" s="270"/>
      <c r="R5" s="270"/>
    </row>
    <row xmlns:x14ac="http://schemas.microsoft.com/office/spreadsheetml/2009/9/ac" r="6" ht="15" x14ac:dyDescent="0.2">
      <c r="A6" s="269"/>
      <c r="B6" s="269"/>
      <c r="C6" s="277" t="s">
        <v>150</v>
      </c>
      <c r="D6" s="270"/>
      <c r="E6" s="270"/>
      <c r="F6" s="270"/>
      <c r="G6" s="270"/>
      <c r="H6" s="270"/>
      <c r="I6" s="270"/>
      <c r="J6" s="270"/>
      <c r="K6" s="270"/>
      <c r="L6" s="270"/>
      <c r="M6" s="270"/>
      <c r="N6" s="270"/>
      <c r="O6" s="270"/>
      <c r="P6" s="270"/>
      <c r="Q6" s="270"/>
      <c r="R6" s="270"/>
    </row>
    <row xmlns:x14ac="http://schemas.microsoft.com/office/spreadsheetml/2009/9/ac" r="7" ht="26.25" x14ac:dyDescent="0.4">
      <c r="A7" s="269"/>
      <c r="B7" s="269"/>
      <c r="C7" s="278" t="str">
        <f>+'Water Data'!D1</f>
        <v>Timor-Leste</v>
      </c>
      <c r="D7" s="270"/>
      <c r="E7" s="270"/>
      <c r="F7" s="270"/>
      <c r="G7" s="270"/>
      <c r="H7" s="270"/>
      <c r="I7" s="270"/>
      <c r="J7" s="270"/>
      <c r="K7" s="270"/>
      <c r="L7" s="270"/>
      <c r="M7" s="270"/>
      <c r="N7" s="270"/>
      <c r="O7" s="270"/>
      <c r="P7" s="270"/>
      <c r="Q7" s="270"/>
      <c r="R7" s="270"/>
    </row>
    <row xmlns:x14ac="http://schemas.microsoft.com/office/spreadsheetml/2009/9/ac" r="8" ht="15" x14ac:dyDescent="0.2">
      <c r="A8" s="269"/>
      <c r="B8" s="269"/>
      <c r="C8" s="269"/>
      <c r="D8" s="270"/>
      <c r="E8" s="270"/>
      <c r="F8" s="270"/>
      <c r="G8" s="270"/>
      <c r="H8" s="270"/>
      <c r="I8" s="270"/>
      <c r="J8" s="270"/>
      <c r="K8" s="270"/>
      <c r="L8" s="270"/>
      <c r="M8" s="270"/>
      <c r="N8" s="270"/>
      <c r="O8" s="270"/>
      <c r="P8" s="270"/>
      <c r="Q8" s="270"/>
      <c r="R8" s="270"/>
    </row>
    <row xmlns:x14ac="http://schemas.microsoft.com/office/spreadsheetml/2009/9/ac" r="9" ht="15" x14ac:dyDescent="0.2">
      <c r="A9" s="269"/>
      <c r="B9" s="269"/>
      <c r="C9" s="279" t="s">
        <v>313</v>
      </c>
      <c r="D9" s="270"/>
      <c r="E9" s="270"/>
      <c r="F9" s="270"/>
      <c r="G9" s="270"/>
      <c r="H9" s="270"/>
      <c r="I9" s="270"/>
      <c r="J9" s="270"/>
      <c r="K9" s="270"/>
      <c r="L9" s="270"/>
      <c r="M9" s="270"/>
      <c r="N9" s="270"/>
      <c r="O9" s="270"/>
      <c r="P9" s="270"/>
      <c r="Q9" s="270"/>
      <c r="R9" s="270"/>
    </row>
    <row xmlns:x14ac="http://schemas.microsoft.com/office/spreadsheetml/2009/9/ac" r="10" ht="15" x14ac:dyDescent="0.2">
      <c r="A10" s="269"/>
      <c r="B10" s="269"/>
      <c r="C10" s="277"/>
      <c r="D10" s="270"/>
      <c r="E10" s="270"/>
      <c r="F10" s="270"/>
      <c r="G10" s="270"/>
      <c r="H10" s="270"/>
      <c r="I10" s="270"/>
      <c r="J10" s="270"/>
      <c r="K10" s="270"/>
      <c r="L10" s="270"/>
      <c r="M10" s="270"/>
      <c r="N10" s="270"/>
      <c r="O10" s="270"/>
      <c r="P10" s="270"/>
      <c r="Q10" s="270"/>
      <c r="R10" s="270"/>
    </row>
    <row xmlns:x14ac="http://schemas.microsoft.com/office/spreadsheetml/2009/9/ac" r="11" ht="15.95" customHeight="true" x14ac:dyDescent="0.2">
      <c r="A11" s="269"/>
      <c r="C11" s="303" t="s">
        <v>32</v>
      </c>
      <c r="D11" s="280"/>
      <c r="E11" s="281"/>
      <c r="F11" s="280"/>
      <c r="G11" s="280"/>
      <c r="H11" s="270"/>
      <c r="I11" s="270"/>
      <c r="J11" s="270"/>
      <c r="K11" s="270"/>
      <c r="L11" s="270"/>
      <c r="M11" s="270"/>
      <c r="N11" s="270"/>
      <c r="O11" s="270"/>
      <c r="P11" s="270"/>
      <c r="Q11" s="270"/>
      <c r="R11" s="270"/>
    </row>
    <row xmlns:x14ac="http://schemas.microsoft.com/office/spreadsheetml/2009/9/ac" r="12" ht="9" customHeight="true" x14ac:dyDescent="0.2">
      <c r="A12" s="269"/>
      <c r="B12" s="270"/>
      <c r="C12" s="282"/>
      <c r="D12" s="280"/>
      <c r="E12" s="281"/>
      <c r="F12" s="280"/>
      <c r="G12" s="280"/>
      <c r="H12" s="270"/>
      <c r="I12" s="270"/>
      <c r="J12" s="270"/>
      <c r="K12" s="270"/>
      <c r="L12" s="270"/>
      <c r="M12" s="270"/>
      <c r="N12" s="270"/>
      <c r="O12" s="270"/>
      <c r="P12" s="270"/>
      <c r="Q12" s="270"/>
      <c r="R12" s="270"/>
    </row>
    <row xmlns:x14ac="http://schemas.microsoft.com/office/spreadsheetml/2009/9/ac" r="13" ht="24.95" customHeight="true" x14ac:dyDescent="0.25">
      <c r="A13" s="269"/>
      <c r="B13" s="270"/>
      <c r="C13" s="283" t="s">
        <v>144</v>
      </c>
      <c r="D13" s="280"/>
      <c r="E13" s="281"/>
      <c r="F13" s="280"/>
      <c r="G13" s="280"/>
      <c r="H13" s="270"/>
      <c r="I13" s="270"/>
      <c r="J13" s="270"/>
      <c r="K13" s="270"/>
      <c r="L13" s="270"/>
      <c r="M13" s="270"/>
      <c r="N13" s="270"/>
      <c r="O13" s="270"/>
      <c r="P13" s="270"/>
      <c r="Q13" s="270"/>
      <c r="R13" s="270"/>
    </row>
    <row xmlns:x14ac="http://schemas.microsoft.com/office/spreadsheetml/2009/9/ac" r="14" ht="21.95" customHeight="true" x14ac:dyDescent="0.2">
      <c r="A14" s="269"/>
      <c r="B14" s="284"/>
      <c r="C14" s="285" t="s">
        <v>151</v>
      </c>
      <c r="D14" s="280"/>
      <c r="E14" s="281"/>
      <c r="F14" s="280"/>
      <c r="G14" s="280"/>
      <c r="H14" s="270"/>
      <c r="I14" s="270"/>
      <c r="J14" s="270"/>
      <c r="K14" s="270"/>
      <c r="L14" s="270"/>
      <c r="M14" s="270"/>
      <c r="N14" s="270"/>
      <c r="O14" s="270"/>
      <c r="P14" s="270"/>
      <c r="Q14" s="270"/>
      <c r="R14" s="270"/>
    </row>
    <row xmlns:x14ac="http://schemas.microsoft.com/office/spreadsheetml/2009/9/ac" r="15" ht="15" x14ac:dyDescent="0.2">
      <c r="A15" s="269"/>
      <c r="B15" s="284"/>
      <c r="C15" s="286" t="s">
        <v>152</v>
      </c>
      <c r="D15" s="280"/>
      <c r="E15" s="281"/>
      <c r="F15" s="280"/>
      <c r="G15" s="280"/>
      <c r="H15" s="270"/>
      <c r="I15" s="270"/>
      <c r="J15" s="270"/>
      <c r="K15" s="270"/>
      <c r="L15" s="270"/>
      <c r="M15" s="270"/>
      <c r="N15" s="270"/>
      <c r="O15" s="270"/>
      <c r="P15" s="270"/>
      <c r="Q15" s="270"/>
      <c r="R15" s="270"/>
    </row>
    <row xmlns:x14ac="http://schemas.microsoft.com/office/spreadsheetml/2009/9/ac" r="16" ht="15" x14ac:dyDescent="0.2">
      <c r="A16" s="269"/>
      <c r="B16" s="284"/>
      <c r="C16" s="285" t="s">
        <v>292</v>
      </c>
      <c r="D16" s="280"/>
      <c r="E16" s="281"/>
      <c r="F16" s="280"/>
      <c r="G16" s="280"/>
      <c r="H16" s="270"/>
      <c r="I16" s="270"/>
      <c r="J16" s="270"/>
      <c r="K16" s="270"/>
      <c r="L16" s="270"/>
      <c r="M16" s="270"/>
      <c r="N16" s="270"/>
      <c r="O16" s="270"/>
      <c r="P16" s="270"/>
      <c r="Q16" s="270"/>
      <c r="R16" s="270"/>
    </row>
    <row xmlns:x14ac="http://schemas.microsoft.com/office/spreadsheetml/2009/9/ac" r="17" ht="26.1" customHeight="true" x14ac:dyDescent="0.2">
      <c r="A17" s="269"/>
      <c r="B17" s="281"/>
      <c r="C17" s="287"/>
      <c r="D17" s="280"/>
      <c r="E17" s="284"/>
      <c r="F17" s="280"/>
      <c r="G17" s="280"/>
      <c r="H17" s="270"/>
      <c r="I17" s="270"/>
      <c r="J17" s="270"/>
      <c r="K17" s="270"/>
      <c r="L17" s="270"/>
      <c r="M17" s="270"/>
      <c r="N17" s="270"/>
      <c r="O17" s="270"/>
      <c r="P17" s="270"/>
      <c r="Q17" s="270"/>
      <c r="R17" s="270"/>
    </row>
    <row xmlns:x14ac="http://schemas.microsoft.com/office/spreadsheetml/2009/9/ac" r="18" ht="15.75" x14ac:dyDescent="0.25">
      <c r="A18" s="269"/>
      <c r="B18" s="281"/>
      <c r="C18" s="288" t="s">
        <v>33</v>
      </c>
      <c r="D18" s="280"/>
      <c r="E18" s="289"/>
      <c r="F18" s="280"/>
      <c r="G18" s="280"/>
      <c r="H18" s="270"/>
      <c r="I18" s="270"/>
      <c r="J18" s="270"/>
      <c r="K18" s="270"/>
      <c r="L18" s="270"/>
      <c r="M18" s="270"/>
      <c r="N18" s="270"/>
      <c r="O18" s="270"/>
      <c r="P18" s="270"/>
      <c r="Q18" s="270"/>
      <c r="R18" s="270"/>
    </row>
    <row xmlns:x14ac="http://schemas.microsoft.com/office/spreadsheetml/2009/9/ac" r="19" ht="15" x14ac:dyDescent="0.2">
      <c r="A19" s="269"/>
      <c r="B19" s="281"/>
      <c r="C19" s="290" t="s">
        <v>145</v>
      </c>
      <c r="D19" s="280"/>
      <c r="E19" s="291"/>
      <c r="F19" s="280"/>
      <c r="G19" s="280"/>
      <c r="H19" s="270"/>
      <c r="I19" s="270"/>
      <c r="J19" s="270"/>
      <c r="K19" s="270"/>
      <c r="L19" s="270"/>
      <c r="M19" s="270"/>
      <c r="N19" s="270"/>
      <c r="O19" s="270"/>
      <c r="P19" s="270"/>
      <c r="Q19" s="270"/>
      <c r="R19" s="270"/>
    </row>
    <row xmlns:x14ac="http://schemas.microsoft.com/office/spreadsheetml/2009/9/ac" r="20" ht="15" x14ac:dyDescent="0.2">
      <c r="A20" s="269"/>
      <c r="B20" s="281"/>
      <c r="C20" s="359" t="s">
        <v>146</v>
      </c>
      <c r="D20" s="280"/>
      <c r="E20" s="292"/>
      <c r="F20" s="280"/>
      <c r="G20" s="280"/>
      <c r="H20" s="270"/>
      <c r="I20" s="270"/>
      <c r="J20" s="270"/>
      <c r="K20" s="270"/>
      <c r="L20" s="270"/>
      <c r="M20" s="270"/>
      <c r="N20" s="270"/>
      <c r="O20" s="270"/>
      <c r="P20" s="270"/>
      <c r="Q20" s="270"/>
      <c r="R20" s="270"/>
    </row>
    <row xmlns:x14ac="http://schemas.microsoft.com/office/spreadsheetml/2009/9/ac" r="21" ht="15" x14ac:dyDescent="0.2">
      <c r="A21" s="269"/>
      <c r="B21" s="281"/>
      <c r="C21" s="360" t="s">
        <v>147</v>
      </c>
      <c r="D21" s="280"/>
      <c r="E21" s="293"/>
      <c r="F21" s="280"/>
      <c r="G21" s="280"/>
      <c r="H21" s="270"/>
      <c r="I21" s="270"/>
      <c r="J21" s="270"/>
      <c r="K21" s="270"/>
      <c r="L21" s="270"/>
      <c r="M21" s="270"/>
      <c r="N21" s="270"/>
      <c r="O21" s="270"/>
      <c r="P21" s="270"/>
      <c r="Q21" s="270"/>
      <c r="R21" s="270"/>
    </row>
    <row xmlns:x14ac="http://schemas.microsoft.com/office/spreadsheetml/2009/9/ac" r="22" ht="15" x14ac:dyDescent="0.2">
      <c r="A22" s="269"/>
      <c r="B22" s="281"/>
      <c r="C22" s="361" t="s">
        <v>148</v>
      </c>
      <c r="D22" s="280"/>
      <c r="E22" s="280"/>
      <c r="F22" s="280"/>
      <c r="G22" s="280"/>
      <c r="H22" s="270"/>
      <c r="I22" s="270"/>
      <c r="J22" s="270"/>
      <c r="K22" s="270"/>
      <c r="L22" s="270"/>
      <c r="M22" s="270"/>
      <c r="N22" s="270"/>
      <c r="O22" s="270"/>
      <c r="P22" s="270"/>
      <c r="Q22" s="270"/>
      <c r="R22" s="270"/>
    </row>
    <row xmlns:x14ac="http://schemas.microsoft.com/office/spreadsheetml/2009/9/ac" r="23" ht="15" x14ac:dyDescent="0.2">
      <c r="A23" s="269"/>
      <c r="B23" s="281"/>
      <c r="C23" s="290" t="s">
        <v>149</v>
      </c>
      <c r="D23" s="280"/>
      <c r="E23" s="280"/>
      <c r="F23" s="280"/>
      <c r="G23" s="280"/>
      <c r="H23" s="270"/>
      <c r="I23" s="270"/>
      <c r="J23" s="270"/>
      <c r="K23" s="270"/>
      <c r="L23" s="270"/>
      <c r="M23" s="270"/>
      <c r="N23" s="270"/>
      <c r="O23" s="270"/>
      <c r="P23" s="270"/>
      <c r="Q23" s="270"/>
      <c r="R23" s="270"/>
    </row>
    <row xmlns:x14ac="http://schemas.microsoft.com/office/spreadsheetml/2009/9/ac" r="24" ht="15" x14ac:dyDescent="0.2">
      <c r="A24" s="269"/>
      <c r="B24" s="281"/>
      <c r="C24" s="294"/>
      <c r="D24" s="280"/>
      <c r="E24" s="280"/>
      <c r="F24" s="280"/>
      <c r="G24" s="280"/>
      <c r="H24" s="270"/>
      <c r="I24" s="270"/>
      <c r="J24" s="270"/>
      <c r="K24" s="270"/>
      <c r="L24" s="270"/>
      <c r="M24" s="270"/>
      <c r="N24" s="270"/>
      <c r="O24" s="270"/>
      <c r="P24" s="270"/>
      <c r="Q24" s="270"/>
      <c r="R24" s="270"/>
    </row>
    <row xmlns:x14ac="http://schemas.microsoft.com/office/spreadsheetml/2009/9/ac" r="25" ht="15.95" customHeight="true" x14ac:dyDescent="0.2">
      <c r="A25" s="295"/>
      <c r="B25" s="295"/>
      <c r="C25" s="296"/>
      <c r="D25" s="269"/>
      <c r="E25" s="270"/>
      <c r="F25" s="270"/>
      <c r="G25" s="270"/>
      <c r="H25" s="270"/>
      <c r="I25" s="270"/>
      <c r="J25" s="270"/>
      <c r="K25" s="270"/>
      <c r="L25" s="270"/>
      <c r="M25" s="270"/>
      <c r="N25" s="270"/>
      <c r="O25" s="270"/>
      <c r="P25" s="270"/>
      <c r="Q25" s="270"/>
      <c r="R25" s="270"/>
    </row>
    <row xmlns:x14ac="http://schemas.microsoft.com/office/spreadsheetml/2009/9/ac" r="26" ht="23.25" x14ac:dyDescent="0.2">
      <c r="A26" s="295"/>
      <c r="B26" s="295"/>
      <c r="C26" s="295"/>
      <c r="D26" s="269"/>
      <c r="E26" s="270"/>
      <c r="F26" s="270"/>
      <c r="G26" s="270"/>
      <c r="H26" s="270"/>
      <c r="I26" s="270"/>
      <c r="J26" s="270"/>
      <c r="K26" s="270"/>
      <c r="L26" s="270"/>
      <c r="M26" s="270"/>
      <c r="N26" s="270"/>
      <c r="O26" s="270"/>
      <c r="P26" s="270"/>
      <c r="Q26" s="270"/>
      <c r="R26" s="270"/>
    </row>
    <row xmlns:x14ac="http://schemas.microsoft.com/office/spreadsheetml/2009/9/ac" r="27" ht="15" x14ac:dyDescent="0.2">
      <c r="A27" s="297"/>
      <c r="B27" s="298"/>
      <c r="C27" s="299"/>
      <c r="D27" s="269"/>
      <c r="E27" s="270"/>
      <c r="F27" s="270"/>
      <c r="G27" s="270"/>
      <c r="H27" s="270"/>
      <c r="I27" s="270"/>
      <c r="J27" s="270"/>
      <c r="K27" s="270"/>
      <c r="L27" s="270"/>
      <c r="M27" s="270"/>
      <c r="N27" s="270"/>
      <c r="O27" s="270"/>
      <c r="P27" s="270"/>
      <c r="Q27" s="270"/>
      <c r="R27" s="270"/>
    </row>
    <row xmlns:x14ac="http://schemas.microsoft.com/office/spreadsheetml/2009/9/ac" r="28" ht="15" x14ac:dyDescent="0.2">
      <c r="A28" s="297"/>
      <c r="B28" s="298"/>
      <c r="C28" s="300"/>
      <c r="D28" s="269"/>
      <c r="E28" s="270"/>
      <c r="F28" s="270"/>
      <c r="G28" s="270"/>
      <c r="H28" s="270"/>
      <c r="I28" s="270"/>
      <c r="J28" s="270"/>
      <c r="K28" s="270"/>
      <c r="L28" s="270"/>
      <c r="M28" s="270"/>
      <c r="N28" s="270"/>
      <c r="O28" s="270"/>
      <c r="P28" s="270"/>
      <c r="Q28" s="270"/>
      <c r="R28" s="270"/>
    </row>
    <row xmlns:x14ac="http://schemas.microsoft.com/office/spreadsheetml/2009/9/ac" r="29" ht="15" x14ac:dyDescent="0.2">
      <c r="A29" s="297"/>
      <c r="B29" s="298"/>
      <c r="C29" s="301"/>
      <c r="D29" s="269"/>
      <c r="E29" s="270"/>
      <c r="F29" s="270"/>
      <c r="G29" s="270"/>
      <c r="H29" s="270"/>
      <c r="I29" s="270"/>
      <c r="J29" s="270"/>
      <c r="K29" s="270"/>
      <c r="L29" s="270"/>
      <c r="M29" s="270"/>
      <c r="N29" s="270"/>
      <c r="O29" s="270"/>
      <c r="P29" s="270"/>
      <c r="Q29" s="270"/>
      <c r="R29" s="270"/>
    </row>
    <row xmlns:x14ac="http://schemas.microsoft.com/office/spreadsheetml/2009/9/ac" r="30" ht="15" x14ac:dyDescent="0.2">
      <c r="A30" s="297"/>
      <c r="B30" s="298"/>
      <c r="C30" s="301"/>
      <c r="D30" s="269"/>
      <c r="E30" s="270"/>
      <c r="F30" s="270"/>
      <c r="G30" s="270"/>
      <c r="H30" s="270"/>
      <c r="I30" s="270"/>
      <c r="J30" s="270"/>
      <c r="K30" s="270"/>
      <c r="L30" s="270"/>
      <c r="M30" s="270"/>
      <c r="N30" s="270"/>
      <c r="O30" s="270"/>
      <c r="P30" s="270"/>
      <c r="Q30" s="270"/>
      <c r="R30" s="270"/>
    </row>
    <row xmlns:x14ac="http://schemas.microsoft.com/office/spreadsheetml/2009/9/ac" r="31" ht="15" x14ac:dyDescent="0.2">
      <c r="A31" s="297"/>
      <c r="B31" s="298"/>
      <c r="C31" s="301"/>
      <c r="D31" s="269"/>
      <c r="E31" s="270"/>
      <c r="F31" s="270"/>
      <c r="G31" s="270"/>
      <c r="H31" s="270"/>
      <c r="I31" s="270"/>
      <c r="J31" s="270"/>
      <c r="K31" s="270"/>
      <c r="L31" s="270"/>
      <c r="M31" s="270"/>
      <c r="N31" s="270"/>
      <c r="O31" s="270"/>
      <c r="P31" s="270"/>
      <c r="Q31" s="270"/>
      <c r="R31" s="270"/>
    </row>
    <row xmlns:x14ac="http://schemas.microsoft.com/office/spreadsheetml/2009/9/ac" r="32" ht="15" x14ac:dyDescent="0.2">
      <c r="A32" s="297"/>
      <c r="B32" s="298"/>
      <c r="C32" s="301"/>
      <c r="D32" s="269"/>
      <c r="E32" s="270"/>
      <c r="F32" s="270"/>
      <c r="G32" s="270"/>
      <c r="H32" s="270"/>
      <c r="I32" s="270"/>
      <c r="J32" s="270"/>
      <c r="K32" s="270"/>
      <c r="L32" s="270"/>
      <c r="M32" s="270"/>
      <c r="N32" s="270"/>
      <c r="O32" s="270"/>
      <c r="P32" s="270"/>
      <c r="Q32" s="270"/>
      <c r="R32" s="270"/>
    </row>
    <row xmlns:x14ac="http://schemas.microsoft.com/office/spreadsheetml/2009/9/ac" r="33" ht="15" x14ac:dyDescent="0.2">
      <c r="A33" s="297"/>
      <c r="B33" s="298"/>
      <c r="C33" s="301"/>
      <c r="D33" s="269"/>
      <c r="E33" s="270"/>
      <c r="F33" s="270"/>
      <c r="G33" s="270"/>
      <c r="H33" s="270"/>
      <c r="I33" s="270"/>
      <c r="J33" s="270"/>
      <c r="K33" s="270"/>
      <c r="L33" s="270"/>
      <c r="M33" s="270"/>
      <c r="N33" s="270"/>
      <c r="O33" s="270"/>
      <c r="P33" s="270"/>
      <c r="Q33" s="270"/>
      <c r="R33" s="270"/>
    </row>
    <row xmlns:x14ac="http://schemas.microsoft.com/office/spreadsheetml/2009/9/ac" r="34" ht="15" x14ac:dyDescent="0.2">
      <c r="A34" s="297"/>
      <c r="B34" s="298"/>
      <c r="D34" s="269"/>
      <c r="E34" s="270"/>
      <c r="F34" s="270"/>
      <c r="G34" s="270"/>
      <c r="H34" s="270"/>
      <c r="I34" s="270"/>
      <c r="J34" s="270"/>
      <c r="K34" s="270"/>
      <c r="L34" s="270"/>
      <c r="M34" s="270"/>
      <c r="N34" s="270"/>
      <c r="O34" s="270"/>
      <c r="P34" s="270"/>
      <c r="Q34" s="270"/>
      <c r="R34" s="270"/>
    </row>
    <row xmlns:x14ac="http://schemas.microsoft.com/office/spreadsheetml/2009/9/ac" r="35" ht="15" x14ac:dyDescent="0.2">
      <c r="A35" s="269"/>
      <c r="B35" s="269"/>
      <c r="C35" s="269"/>
      <c r="D35" s="269"/>
      <c r="E35" s="270"/>
      <c r="F35" s="270"/>
      <c r="G35" s="270"/>
      <c r="H35" s="270"/>
      <c r="I35" s="270"/>
      <c r="J35" s="270"/>
      <c r="K35" s="270"/>
      <c r="L35" s="270"/>
      <c r="M35" s="270"/>
      <c r="N35" s="270"/>
      <c r="O35" s="270"/>
      <c r="P35" s="270"/>
      <c r="Q35" s="270"/>
      <c r="R35" s="270"/>
    </row>
    <row xmlns:x14ac="http://schemas.microsoft.com/office/spreadsheetml/2009/9/ac" r="36" ht="15" x14ac:dyDescent="0.2">
      <c r="A36" s="269"/>
      <c r="B36" s="269"/>
      <c r="C36" s="269"/>
      <c r="D36" s="269"/>
      <c r="E36" s="270"/>
      <c r="F36" s="270"/>
      <c r="G36" s="270"/>
      <c r="H36" s="270"/>
      <c r="I36" s="270"/>
      <c r="J36" s="270"/>
      <c r="K36" s="270"/>
      <c r="L36" s="270"/>
      <c r="M36" s="270"/>
      <c r="N36" s="270"/>
      <c r="O36" s="270"/>
      <c r="P36" s="270"/>
      <c r="Q36" s="270"/>
      <c r="R36" s="270"/>
    </row>
    <row xmlns:x14ac="http://schemas.microsoft.com/office/spreadsheetml/2009/9/ac" r="37" ht="15" x14ac:dyDescent="0.2">
      <c r="A37" s="269"/>
      <c r="B37" s="269"/>
      <c r="C37" s="269"/>
      <c r="D37" s="269"/>
    </row>
    <row xmlns:x14ac="http://schemas.microsoft.com/office/spreadsheetml/2009/9/ac" r="38" ht="15" x14ac:dyDescent="0.2">
      <c r="A38" s="269"/>
      <c r="B38" s="269"/>
      <c r="C38" s="269"/>
      <c r="D38" s="269"/>
    </row>
    <row xmlns:x14ac="http://schemas.microsoft.com/office/spreadsheetml/2009/9/ac" r="39" ht="15" x14ac:dyDescent="0.2">
      <c r="A39" s="269"/>
      <c r="B39" s="269"/>
      <c r="C39" s="269"/>
      <c r="D39" s="269"/>
    </row>
    <row xmlns:x14ac="http://schemas.microsoft.com/office/spreadsheetml/2009/9/ac" r="40" ht="15" x14ac:dyDescent="0.2">
      <c r="A40" s="269"/>
      <c r="B40" s="269"/>
      <c r="C40" s="269"/>
      <c r="D40" s="269"/>
    </row>
    <row xmlns:x14ac="http://schemas.microsoft.com/office/spreadsheetml/2009/9/ac" r="46" x14ac:dyDescent="0.2">
      <c r="L46" s="302"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0" customWidth="true"/>
    <col min="3" max="3" width="29.75" customWidth="true"/>
    <col min="4" max="9" width="7.875" customWidth="true"/>
    <col min="10" max="11" width="1.125" customWidth="true"/>
    <col min="12" max="12" width="24.625" style="110" customWidth="true"/>
    <col min="13" max="13" width="29.75" customWidth="true"/>
    <col min="14" max="19" width="7.875" customWidth="true"/>
    <col min="20" max="21" width="1.125" customWidth="true"/>
    <col min="22" max="22" width="24.625" style="110" customWidth="true"/>
    <col min="23" max="23" width="29.75" customWidth="true"/>
    <col min="24" max="29" width="7.875" customWidth="true"/>
    <col min="30" max="31" width="1.125" customWidth="true"/>
    <col min="32" max="32" width="24.625" style="110" customWidth="true"/>
    <col min="33" max="33" width="29.75" customWidth="true"/>
    <col min="34" max="39" width="7.875" customWidth="true"/>
    <col min="40" max="41" width="1.125" customWidth="true"/>
    <col min="42" max="42" width="24.625" style="110" customWidth="true"/>
    <col min="43" max="43" width="29.75" customWidth="true"/>
    <col min="44" max="49" width="7.875" customWidth="true"/>
    <col min="50" max="51" width="1.125" customWidth="true"/>
    <col min="52" max="52" width="24.625" style="110" customWidth="true"/>
    <col min="53" max="53" width="29.75" style="110" customWidth="true"/>
    <col min="54" max="59" width="7.875" customWidth="true"/>
    <col min="60" max="61" width="1.125" customWidth="true"/>
    <col min="62" max="62" width="24.625" style="110" customWidth="true"/>
    <col min="63" max="63" width="29.75" customWidth="true"/>
    <col min="64" max="69" width="7.875" customWidth="true"/>
    <col min="70" max="71" width="1.125" customWidth="true"/>
    <col min="72" max="72" width="24.625" style="110" customWidth="true"/>
    <col min="73" max="73" width="29.75" customWidth="true"/>
    <col min="74" max="79" width="7.875" customWidth="true"/>
    <col min="80" max="81" width="1.125" customWidth="true"/>
    <col min="82" max="82" width="24.625" style="110" customWidth="true"/>
    <col min="83" max="83" width="29.75" customWidth="true"/>
    <col min="84" max="89" width="7.875" customWidth="true"/>
    <col min="90" max="91" width="1.125" customWidth="true"/>
    <col min="92" max="92" width="24.625" style="110" customWidth="true"/>
    <col min="93" max="93" width="29.75" customWidth="true"/>
    <col min="94" max="99" width="7.875" customWidth="true"/>
    <col min="100" max="101" width="1.125" customWidth="true"/>
    <col min="102" max="102" width="24.625" style="110" customWidth="true"/>
    <col min="103" max="103" width="29.75" customWidth="true"/>
    <col min="104" max="109" width="7.875" customWidth="true"/>
    <col min="110" max="111" width="1.125" customWidth="true"/>
    <col min="112" max="112" width="24.625" style="110" customWidth="true"/>
    <col min="113" max="113" width="29.75" customWidth="true"/>
    <col min="114" max="119" width="7.875" customWidth="true"/>
    <col min="120" max="121" width="1.125" customWidth="true"/>
    <col min="122" max="122" width="24.625" style="110" customWidth="true"/>
    <col min="123" max="123" width="29.75" customWidth="true"/>
    <col min="124" max="129" width="7.875" customWidth="true"/>
    <col min="130" max="131" width="1.125" customWidth="true"/>
    <col min="132" max="132" width="24.625" style="110" customWidth="true"/>
    <col min="133" max="133" width="29.75" customWidth="true"/>
    <col min="134" max="139" width="7.875" customWidth="true"/>
    <col min="140" max="141" width="1.125" customWidth="true"/>
    <col min="142" max="142" width="24.625" style="110" customWidth="true"/>
    <col min="143" max="143" width="29.75" customWidth="true"/>
    <col min="144" max="149" width="7.875" customWidth="true"/>
    <col min="150" max="151" width="1.125" customWidth="true"/>
    <col min="152" max="152" width="24.625" style="110" customWidth="true"/>
    <col min="153" max="153" width="29.75" customWidth="true"/>
    <col min="154" max="159" width="7.875" customWidth="true"/>
    <col min="160" max="161" width="1.125" customWidth="true"/>
    <col min="162" max="162" width="24.625" style="110" customWidth="true"/>
    <col min="163" max="163" width="29.75" customWidth="true"/>
    <col min="164" max="169" width="7.875" customWidth="true"/>
    <col min="170" max="171" width="1.125" customWidth="true"/>
    <col min="172" max="172" width="24.625" style="110" customWidth="true"/>
    <col min="173" max="173" width="29.75" customWidth="true"/>
    <col min="174" max="179" width="7.875" customWidth="true"/>
    <col min="180" max="181" width="1.125" customWidth="true"/>
    <col min="182" max="182" width="24.625" style="110" customWidth="true"/>
    <col min="183" max="183" width="29.75" customWidth="true"/>
    <col min="184" max="189" width="7.875" customWidth="true"/>
    <col min="190" max="191" width="1.125" customWidth="true"/>
    <col min="192" max="192" width="24.625" style="110" customWidth="true"/>
    <col min="193" max="193" width="29.75" customWidth="true"/>
    <col min="194" max="199" width="7.875" customWidth="true"/>
    <col min="200" max="201" width="1.125" customWidth="true"/>
    <col min="202" max="202" width="24.625" style="110" customWidth="true"/>
    <col min="203" max="203" width="29.75" customWidth="true"/>
    <col min="204" max="209" width="7.875" customWidth="true"/>
    <col min="210" max="211" width="1.125" customWidth="true"/>
    <col min="212" max="212" width="24.625" style="110" customWidth="true"/>
    <col min="213" max="213" width="29.75" customWidth="true"/>
    <col min="214" max="219" width="7.875" customWidth="true"/>
    <col min="220" max="221" width="1.125" customWidth="true"/>
    <col min="222" max="222" width="24.625" style="110" customWidth="true"/>
    <col min="223" max="223" width="29.75" customWidth="true"/>
    <col min="224" max="229" width="7.875" customWidth="true"/>
    <col min="230" max="231" width="1.125" customWidth="true"/>
    <col min="232" max="232" width="24.625" style="110"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6" t="s">
        <v>31</v>
      </c>
      <c r="C1" s="403" t="s">
        <v>264</v>
      </c>
      <c r="D1" s="313" t="s">
        <v>205</v>
      </c>
      <c r="E1" s="313"/>
      <c r="F1" s="313"/>
      <c r="G1" s="313"/>
      <c r="H1" s="313"/>
      <c r="I1" s="324"/>
      <c r="J1" s="305"/>
      <c r="K1" s="305"/>
      <c r="L1" s="326" t="s">
        <v>31</v>
      </c>
      <c r="M1" s="403" t="s">
        <v>265</v>
      </c>
      <c r="N1" s="313" t="s">
        <v>205</v>
      </c>
      <c r="O1" s="313"/>
      <c r="P1" s="313"/>
      <c r="Q1" s="313"/>
      <c r="R1" s="313"/>
      <c r="S1" s="324"/>
      <c r="T1" s="305"/>
      <c r="U1" s="305"/>
      <c r="V1" s="326" t="s">
        <v>31</v>
      </c>
      <c r="W1" s="403" t="s">
        <v>266</v>
      </c>
      <c r="X1" s="313" t="s">
        <v>205</v>
      </c>
      <c r="Y1" s="313"/>
      <c r="Z1" s="313"/>
      <c r="AA1" s="313"/>
      <c r="AB1" s="313"/>
      <c r="AC1" s="324"/>
      <c r="AD1" s="305"/>
      <c r="AE1" s="305"/>
      <c r="AF1" s="326" t="s">
        <v>31</v>
      </c>
      <c r="AG1" s="403" t="s">
        <v>267</v>
      </c>
      <c r="AH1" s="313" t="s">
        <v>205</v>
      </c>
      <c r="AI1" s="313"/>
      <c r="AJ1" s="313"/>
      <c r="AK1" s="313"/>
      <c r="AL1" s="313"/>
      <c r="AM1" s="324"/>
      <c r="AN1" s="305"/>
      <c r="AO1" s="305"/>
      <c r="AP1" s="326" t="s">
        <v>31</v>
      </c>
      <c r="AQ1" s="403" t="s">
        <v>268</v>
      </c>
      <c r="AR1" s="313" t="s">
        <v>205</v>
      </c>
      <c r="AS1" s="313"/>
      <c r="AT1" s="313"/>
      <c r="AU1" s="313"/>
      <c r="AV1" s="313"/>
      <c r="AW1" s="324"/>
      <c r="AX1" s="305"/>
      <c r="AY1" s="305"/>
      <c r="AZ1" s="326" t="s">
        <v>31</v>
      </c>
      <c r="BA1" s="403" t="s">
        <v>269</v>
      </c>
      <c r="BB1" s="313" t="s">
        <v>205</v>
      </c>
      <c r="BC1" s="313"/>
      <c r="BD1" s="313"/>
      <c r="BE1" s="313"/>
      <c r="BF1" s="313"/>
      <c r="BG1" s="324"/>
      <c r="BH1" s="305"/>
      <c r="BI1" s="305"/>
      <c r="BJ1" s="326" t="s">
        <v>31</v>
      </c>
      <c r="BK1" s="403" t="s">
        <v>270</v>
      </c>
      <c r="BL1" s="313" t="s">
        <v>205</v>
      </c>
      <c r="BM1" s="313"/>
      <c r="BN1" s="313"/>
      <c r="BO1" s="313"/>
      <c r="BP1" s="313"/>
      <c r="BQ1" s="324"/>
      <c r="BR1" s="305"/>
      <c r="BS1" s="305"/>
      <c r="BT1" s="326" t="s">
        <v>31</v>
      </c>
      <c r="BU1" s="403">
        <v>2019</v>
      </c>
      <c r="BV1" s="313" t="s">
        <v>205</v>
      </c>
      <c r="BW1" s="313"/>
      <c r="BX1" s="313"/>
      <c r="BY1" s="313"/>
      <c r="BZ1" s="313"/>
      <c r="CA1" s="324"/>
      <c r="CB1" s="305"/>
      <c r="CC1" s="305"/>
      <c r="CD1" s="326" t="s">
        <v>31</v>
      </c>
      <c r="CE1" s="403">
        <v>2020</v>
      </c>
      <c r="CF1" s="313"/>
      <c r="CG1" s="313"/>
      <c r="CH1" s="313"/>
      <c r="CI1" s="313"/>
      <c r="CJ1" s="313"/>
      <c r="CK1" s="324"/>
      <c r="CL1" s="305"/>
      <c r="CM1" s="305"/>
      <c r="CN1" s="326" t="s">
        <v>31</v>
      </c>
      <c r="CO1" s="403">
        <v>2021</v>
      </c>
      <c r="CP1" s="313" t="s">
        <v>205</v>
      </c>
      <c r="CQ1" s="313"/>
      <c r="CR1" s="313"/>
      <c r="CS1" s="313"/>
      <c r="CT1" s="313"/>
      <c r="CU1" s="324"/>
      <c r="CV1" s="305"/>
      <c r="CW1" s="305"/>
    </row>
    <row xmlns:x14ac="http://schemas.microsoft.com/office/spreadsheetml/2009/9/ac" r="2" s="307" customFormat="true" ht="30" customHeight="true" x14ac:dyDescent="0.25">
      <c r="A2" s="572" t="s">
        <v>291</v>
      </c>
      <c r="B2" s="314" t="s">
        <v>257</v>
      </c>
      <c r="C2" s="267" t="s">
        <v>203</v>
      </c>
      <c r="D2" s="267" t="s">
        <v>206</v>
      </c>
      <c r="E2" s="315"/>
      <c r="F2" s="315"/>
      <c r="G2" s="315"/>
      <c r="H2" s="315"/>
      <c r="I2" s="325"/>
      <c r="J2" s="308" t="s">
        <v>271</v>
      </c>
      <c r="K2" s="308"/>
      <c r="L2" s="314" t="s">
        <v>258</v>
      </c>
      <c r="M2" s="267" t="s">
        <v>203</v>
      </c>
      <c r="N2" s="267" t="s">
        <v>216</v>
      </c>
      <c r="O2" s="315"/>
      <c r="P2" s="315"/>
      <c r="Q2" s="315"/>
      <c r="R2" s="315"/>
      <c r="S2" s="325"/>
      <c r="T2" s="308" t="s">
        <v>271</v>
      </c>
      <c r="U2" s="308"/>
      <c r="V2" s="314" t="s">
        <v>259</v>
      </c>
      <c r="W2" s="267" t="s">
        <v>203</v>
      </c>
      <c r="X2" s="267" t="s">
        <v>226</v>
      </c>
      <c r="Y2" s="315"/>
      <c r="Z2" s="315"/>
      <c r="AA2" s="315"/>
      <c r="AB2" s="315"/>
      <c r="AC2" s="325"/>
      <c r="AD2" s="308" t="s">
        <v>271</v>
      </c>
      <c r="AE2" s="308"/>
      <c r="AF2" s="314" t="s">
        <v>260</v>
      </c>
      <c r="AG2" s="267" t="s">
        <v>203</v>
      </c>
      <c r="AH2" s="267" t="s">
        <v>233</v>
      </c>
      <c r="AI2" s="315"/>
      <c r="AJ2" s="315"/>
      <c r="AK2" s="315"/>
      <c r="AL2" s="315"/>
      <c r="AM2" s="325"/>
      <c r="AN2" s="308" t="s">
        <v>271</v>
      </c>
      <c r="AO2" s="308"/>
      <c r="AP2" s="314" t="s">
        <v>261</v>
      </c>
      <c r="AQ2" s="267" t="s">
        <v>203</v>
      </c>
      <c r="AR2" s="267" t="s">
        <v>234</v>
      </c>
      <c r="AS2" s="315"/>
      <c r="AT2" s="315"/>
      <c r="AU2" s="315"/>
      <c r="AV2" s="315"/>
      <c r="AW2" s="325"/>
      <c r="AX2" s="308" t="s">
        <v>271</v>
      </c>
      <c r="AY2" s="308"/>
      <c r="AZ2" s="314" t="s">
        <v>262</v>
      </c>
      <c r="BA2" s="267" t="s">
        <v>203</v>
      </c>
      <c r="BB2" s="267" t="s">
        <v>237</v>
      </c>
      <c r="BC2" s="315"/>
      <c r="BD2" s="315"/>
      <c r="BE2" s="315"/>
      <c r="BF2" s="315"/>
      <c r="BG2" s="325"/>
      <c r="BH2" s="308" t="s">
        <v>271</v>
      </c>
      <c r="BI2" s="308"/>
      <c r="BJ2" s="314" t="s">
        <v>263</v>
      </c>
      <c r="BK2" s="267" t="s">
        <v>223</v>
      </c>
      <c r="BL2" s="267" t="s">
        <v>239</v>
      </c>
      <c r="BM2" s="315"/>
      <c r="BN2" s="315"/>
      <c r="BO2" s="315"/>
      <c r="BP2" s="315"/>
      <c r="BQ2" s="325"/>
      <c r="BR2" s="308" t="s">
        <v>271</v>
      </c>
      <c r="BS2" s="308"/>
      <c r="BT2" s="314" t="s">
        <v>287</v>
      </c>
      <c r="BU2" s="267" t="s">
        <v>223</v>
      </c>
      <c r="BV2" s="267" t="s">
        <v>239</v>
      </c>
      <c r="BW2" s="315"/>
      <c r="BX2" s="315"/>
      <c r="BY2" s="315"/>
      <c r="BZ2" s="315"/>
      <c r="CA2" s="325"/>
      <c r="CB2" s="308" t="s">
        <v>271</v>
      </c>
      <c r="CC2" s="308"/>
      <c r="CD2" s="314" t="s">
        <v>296</v>
      </c>
      <c r="CE2" s="267" t="s">
        <v>297</v>
      </c>
      <c r="CF2" s="267" t="s">
        <v>298</v>
      </c>
      <c r="CG2" s="315"/>
      <c r="CH2" s="315"/>
      <c r="CI2" s="315"/>
      <c r="CJ2" s="315"/>
      <c r="CK2" s="325"/>
      <c r="CL2" s="308" t="s">
        <v>271</v>
      </c>
      <c r="CM2" s="308"/>
      <c r="CN2" s="314" t="s">
        <v>310</v>
      </c>
      <c r="CO2" s="267" t="s">
        <v>203</v>
      </c>
      <c r="CP2" s="267" t="s">
        <v>311</v>
      </c>
      <c r="CQ2" s="315"/>
      <c r="CR2" s="315"/>
      <c r="CS2" s="315"/>
      <c r="CT2" s="315"/>
      <c r="CU2" s="325"/>
      <c r="CV2" s="308" t="s">
        <v>271</v>
      </c>
      <c r="CW2" s="308"/>
    </row>
    <row xmlns:x14ac="http://schemas.microsoft.com/office/spreadsheetml/2009/9/ac" r="3" s="247" customFormat="true" ht="18" customHeight="true" x14ac:dyDescent="0.25">
      <c r="A3" s="572"/>
      <c r="B3" s="355" t="s">
        <v>167</v>
      </c>
      <c r="C3" s="356" t="s">
        <v>56</v>
      </c>
      <c r="D3" s="357" t="s">
        <v>7</v>
      </c>
      <c r="E3" s="357" t="s">
        <v>1</v>
      </c>
      <c r="F3" s="357" t="s">
        <v>2</v>
      </c>
      <c r="G3" s="357" t="s">
        <v>16</v>
      </c>
      <c r="H3" s="357" t="s">
        <v>17</v>
      </c>
      <c r="I3" s="358" t="s">
        <v>18</v>
      </c>
      <c r="J3" s="245"/>
      <c r="K3" s="245"/>
      <c r="L3" s="355" t="s">
        <v>167</v>
      </c>
      <c r="M3" s="356" t="s">
        <v>56</v>
      </c>
      <c r="N3" s="357" t="s">
        <v>7</v>
      </c>
      <c r="O3" s="357" t="s">
        <v>1</v>
      </c>
      <c r="P3" s="357" t="s">
        <v>2</v>
      </c>
      <c r="Q3" s="357" t="s">
        <v>16</v>
      </c>
      <c r="R3" s="357" t="s">
        <v>17</v>
      </c>
      <c r="S3" s="358" t="s">
        <v>18</v>
      </c>
      <c r="T3" s="245"/>
      <c r="U3" s="245"/>
      <c r="V3" s="355" t="s">
        <v>167</v>
      </c>
      <c r="W3" s="356" t="s">
        <v>56</v>
      </c>
      <c r="X3" s="357" t="s">
        <v>7</v>
      </c>
      <c r="Y3" s="357" t="s">
        <v>1</v>
      </c>
      <c r="Z3" s="357" t="s">
        <v>2</v>
      </c>
      <c r="AA3" s="357" t="s">
        <v>16</v>
      </c>
      <c r="AB3" s="357" t="s">
        <v>17</v>
      </c>
      <c r="AC3" s="358" t="s">
        <v>18</v>
      </c>
      <c r="AD3" s="245"/>
      <c r="AE3" s="245"/>
      <c r="AF3" s="355" t="s">
        <v>167</v>
      </c>
      <c r="AG3" s="356" t="s">
        <v>56</v>
      </c>
      <c r="AH3" s="357" t="s">
        <v>7</v>
      </c>
      <c r="AI3" s="357" t="s">
        <v>1</v>
      </c>
      <c r="AJ3" s="357" t="s">
        <v>2</v>
      </c>
      <c r="AK3" s="357" t="s">
        <v>16</v>
      </c>
      <c r="AL3" s="357" t="s">
        <v>17</v>
      </c>
      <c r="AM3" s="358" t="s">
        <v>18</v>
      </c>
      <c r="AN3" s="245"/>
      <c r="AO3" s="245"/>
      <c r="AP3" s="355" t="s">
        <v>167</v>
      </c>
      <c r="AQ3" s="356" t="s">
        <v>56</v>
      </c>
      <c r="AR3" s="357" t="s">
        <v>7</v>
      </c>
      <c r="AS3" s="357" t="s">
        <v>1</v>
      </c>
      <c r="AT3" s="357" t="s">
        <v>2</v>
      </c>
      <c r="AU3" s="357" t="s">
        <v>16</v>
      </c>
      <c r="AV3" s="357" t="s">
        <v>17</v>
      </c>
      <c r="AW3" s="358" t="s">
        <v>18</v>
      </c>
      <c r="AX3" s="245"/>
      <c r="AY3" s="245"/>
      <c r="AZ3" s="355" t="s">
        <v>167</v>
      </c>
      <c r="BA3" s="356" t="s">
        <v>56</v>
      </c>
      <c r="BB3" s="357" t="s">
        <v>7</v>
      </c>
      <c r="BC3" s="357" t="s">
        <v>1</v>
      </c>
      <c r="BD3" s="357" t="s">
        <v>2</v>
      </c>
      <c r="BE3" s="357" t="s">
        <v>16</v>
      </c>
      <c r="BF3" s="357" t="s">
        <v>17</v>
      </c>
      <c r="BG3" s="358" t="s">
        <v>18</v>
      </c>
      <c r="BH3" s="245"/>
      <c r="BI3" s="245"/>
      <c r="BJ3" s="355" t="s">
        <v>167</v>
      </c>
      <c r="BK3" s="356" t="s">
        <v>56</v>
      </c>
      <c r="BL3" s="357" t="s">
        <v>7</v>
      </c>
      <c r="BM3" s="357" t="s">
        <v>1</v>
      </c>
      <c r="BN3" s="357" t="s">
        <v>2</v>
      </c>
      <c r="BO3" s="357" t="s">
        <v>16</v>
      </c>
      <c r="BP3" s="357" t="s">
        <v>17</v>
      </c>
      <c r="BQ3" s="358" t="s">
        <v>18</v>
      </c>
      <c r="BR3" s="245"/>
      <c r="BS3" s="245"/>
      <c r="BT3" s="355" t="s">
        <v>167</v>
      </c>
      <c r="BU3" s="356" t="s">
        <v>56</v>
      </c>
      <c r="BV3" s="357" t="s">
        <v>7</v>
      </c>
      <c r="BW3" s="357" t="s">
        <v>1</v>
      </c>
      <c r="BX3" s="357" t="s">
        <v>2</v>
      </c>
      <c r="BY3" s="357" t="s">
        <v>16</v>
      </c>
      <c r="BZ3" s="357" t="s">
        <v>17</v>
      </c>
      <c r="CA3" s="358" t="s">
        <v>18</v>
      </c>
      <c r="CB3" s="245"/>
      <c r="CC3" s="245"/>
      <c r="CD3" s="355" t="s">
        <v>167</v>
      </c>
      <c r="CE3" s="356" t="s">
        <v>56</v>
      </c>
      <c r="CF3" s="357" t="s">
        <v>7</v>
      </c>
      <c r="CG3" s="357" t="s">
        <v>1</v>
      </c>
      <c r="CH3" s="357" t="s">
        <v>2</v>
      </c>
      <c r="CI3" s="357" t="s">
        <v>16</v>
      </c>
      <c r="CJ3" s="357" t="s">
        <v>17</v>
      </c>
      <c r="CK3" s="358" t="s">
        <v>18</v>
      </c>
      <c r="CL3" s="245"/>
      <c r="CM3" s="245"/>
      <c r="CN3" s="355" t="s">
        <v>167</v>
      </c>
      <c r="CO3" s="356" t="s">
        <v>56</v>
      </c>
      <c r="CP3" s="357" t="s">
        <v>7</v>
      </c>
      <c r="CQ3" s="357" t="s">
        <v>1</v>
      </c>
      <c r="CR3" s="357" t="s">
        <v>2</v>
      </c>
      <c r="CS3" s="357" t="s">
        <v>16</v>
      </c>
      <c r="CT3" s="357" t="s">
        <v>17</v>
      </c>
      <c r="CU3" s="358" t="s">
        <v>18</v>
      </c>
      <c r="CV3" s="245"/>
      <c r="CW3" s="245"/>
      <c r="CX3" s="246"/>
      <c r="DH3" s="246"/>
      <c r="DR3" s="246"/>
      <c r="EB3" s="246"/>
      <c r="EL3" s="246"/>
      <c r="EV3" s="246"/>
      <c r="FF3" s="246"/>
      <c r="FP3" s="246"/>
      <c r="FZ3" s="246"/>
      <c r="GJ3" s="246"/>
      <c r="GT3" s="246"/>
      <c r="HD3" s="246"/>
      <c r="HN3" s="246"/>
      <c r="HX3" s="246"/>
    </row>
    <row xmlns:x14ac="http://schemas.microsoft.com/office/spreadsheetml/2009/9/ac" r="4" s="4" customFormat="true" x14ac:dyDescent="0.25">
      <c r="A4" s="379" t="str">
        <f>IF(ISBLANK('Data Summary'!A6),"",'Data Summary'!A6)</f>
        <v>TLS_2010_EMIS</v>
      </c>
      <c r="B4" s="115"/>
      <c r="C4" s="83" t="s">
        <v>3</v>
      </c>
      <c r="D4" s="176"/>
      <c r="E4" s="176"/>
      <c r="F4" s="176"/>
      <c r="G4" s="176"/>
      <c r="H4" s="176"/>
      <c r="I4" s="24"/>
      <c r="J4" s="22"/>
      <c r="K4" s="22"/>
      <c r="L4" s="115"/>
      <c r="M4" s="83" t="s">
        <v>3</v>
      </c>
      <c r="N4" s="176"/>
      <c r="O4" s="176"/>
      <c r="P4" s="176"/>
      <c r="Q4" s="176"/>
      <c r="R4" s="176"/>
      <c r="S4" s="24"/>
      <c r="T4" s="22"/>
      <c r="U4" s="22"/>
      <c r="V4" s="115"/>
      <c r="W4" s="83" t="s">
        <v>3</v>
      </c>
      <c r="X4" s="176"/>
      <c r="Y4" s="176"/>
      <c r="Z4" s="176"/>
      <c r="AA4" s="176"/>
      <c r="AB4" s="176"/>
      <c r="AC4" s="24"/>
      <c r="AD4" s="22"/>
      <c r="AE4" s="22"/>
      <c r="AF4" s="115"/>
      <c r="AG4" s="83" t="s">
        <v>3</v>
      </c>
      <c r="AH4" s="176"/>
      <c r="AI4" s="176"/>
      <c r="AJ4" s="176"/>
      <c r="AK4" s="176"/>
      <c r="AL4" s="176"/>
      <c r="AM4" s="24"/>
      <c r="AN4" s="22"/>
      <c r="AO4" s="22"/>
      <c r="AP4" s="115"/>
      <c r="AQ4" s="83" t="s">
        <v>3</v>
      </c>
      <c r="AR4" s="176"/>
      <c r="AS4" s="176"/>
      <c r="AT4" s="176"/>
      <c r="AU4" s="176"/>
      <c r="AV4" s="176"/>
      <c r="AW4" s="24"/>
      <c r="AX4" s="22"/>
      <c r="AY4" s="22"/>
      <c r="AZ4" s="115"/>
      <c r="BA4" s="83" t="s">
        <v>3</v>
      </c>
      <c r="BB4" s="176"/>
      <c r="BC4" s="176"/>
      <c r="BD4" s="176"/>
      <c r="BE4" s="176"/>
      <c r="BF4" s="176"/>
      <c r="BG4" s="24"/>
      <c r="BH4" s="22"/>
      <c r="BI4" s="22"/>
      <c r="BJ4" s="115"/>
      <c r="BK4" s="83" t="s">
        <v>3</v>
      </c>
      <c r="BL4" s="176"/>
      <c r="BM4" s="176"/>
      <c r="BN4" s="176"/>
      <c r="BO4" s="176"/>
      <c r="BP4" s="176"/>
      <c r="BQ4" s="24"/>
      <c r="BR4" s="22"/>
      <c r="BS4" s="22"/>
      <c r="BT4" s="115"/>
      <c r="BU4" s="83" t="s">
        <v>3</v>
      </c>
      <c r="BV4" s="176"/>
      <c r="BW4" s="176"/>
      <c r="BX4" s="176"/>
      <c r="BY4" s="176"/>
      <c r="BZ4" s="176"/>
      <c r="CA4" s="24"/>
      <c r="CB4" s="22"/>
      <c r="CC4" s="22"/>
      <c r="CD4" s="115"/>
      <c r="CE4" s="83" t="s">
        <v>3</v>
      </c>
      <c r="CF4" s="176">
        <v>9.9009900990099027</v>
      </c>
      <c r="CG4" s="176"/>
      <c r="CH4" s="176"/>
      <c r="CI4" s="176"/>
      <c r="CJ4" s="176"/>
      <c r="CK4" s="24"/>
      <c r="CL4" s="22"/>
      <c r="CM4" s="22"/>
      <c r="CN4" s="115"/>
      <c r="CO4" s="83" t="s">
        <v>3</v>
      </c>
      <c r="CP4" s="176"/>
      <c r="CQ4" s="176"/>
      <c r="CR4" s="176"/>
      <c r="CS4" s="176"/>
      <c r="CT4" s="176"/>
      <c r="CU4" s="24"/>
      <c r="CV4" s="22"/>
      <c r="CW4" s="22"/>
      <c r="CX4" s="111"/>
      <c r="DH4" s="111"/>
      <c r="DR4" s="111"/>
      <c r="EB4" s="111"/>
      <c r="EL4" s="111"/>
      <c r="EV4" s="111"/>
      <c r="FF4" s="111"/>
      <c r="FP4" s="111"/>
      <c r="FZ4" s="111"/>
      <c r="GJ4" s="111"/>
      <c r="GT4" s="111"/>
      <c r="HD4" s="111"/>
      <c r="HN4" s="111"/>
      <c r="HX4" s="111"/>
    </row>
    <row xmlns:x14ac="http://schemas.microsoft.com/office/spreadsheetml/2009/9/ac" r="5" s="4" customFormat="true" x14ac:dyDescent="0.25">
      <c r="A5" s="379" t="str">
        <f ca="true">IF(ISBLANK('Data Summary'!A7),"",'Data Summary'!A7)</f>
        <v>TLS_2011_EMIS</v>
      </c>
      <c r="B5" s="103"/>
      <c r="C5" s="83" t="s">
        <v>25</v>
      </c>
      <c r="D5" s="176"/>
      <c r="E5" s="176"/>
      <c r="F5" s="176"/>
      <c r="G5" s="176"/>
      <c r="H5" s="176"/>
      <c r="I5" s="24"/>
      <c r="J5" s="22"/>
      <c r="K5" s="22"/>
      <c r="L5" s="103"/>
      <c r="M5" s="83" t="s">
        <v>25</v>
      </c>
      <c r="N5" s="176"/>
      <c r="O5" s="176"/>
      <c r="P5" s="176"/>
      <c r="Q5" s="176"/>
      <c r="R5" s="176"/>
      <c r="S5" s="24"/>
      <c r="T5" s="22"/>
      <c r="U5" s="22"/>
      <c r="V5" s="103"/>
      <c r="W5" s="83" t="s">
        <v>25</v>
      </c>
      <c r="X5" s="176"/>
      <c r="Y5" s="176"/>
      <c r="Z5" s="176"/>
      <c r="AA5" s="176"/>
      <c r="AB5" s="176"/>
      <c r="AC5" s="24"/>
      <c r="AD5" s="22"/>
      <c r="AE5" s="22"/>
      <c r="AF5" s="103"/>
      <c r="AG5" s="83" t="s">
        <v>25</v>
      </c>
      <c r="AH5" s="176"/>
      <c r="AI5" s="176"/>
      <c r="AJ5" s="176"/>
      <c r="AK5" s="176"/>
      <c r="AL5" s="176"/>
      <c r="AM5" s="24"/>
      <c r="AN5" s="22"/>
      <c r="AO5" s="22"/>
      <c r="AP5" s="103"/>
      <c r="AQ5" s="83" t="s">
        <v>25</v>
      </c>
      <c r="AR5" s="176"/>
      <c r="AS5" s="176"/>
      <c r="AT5" s="176"/>
      <c r="AU5" s="176"/>
      <c r="AV5" s="176"/>
      <c r="AW5" s="24"/>
      <c r="AX5" s="22"/>
      <c r="AY5" s="22"/>
      <c r="AZ5" s="103"/>
      <c r="BA5" s="83" t="s">
        <v>25</v>
      </c>
      <c r="BB5" s="176"/>
      <c r="BC5" s="176"/>
      <c r="BD5" s="176"/>
      <c r="BE5" s="176"/>
      <c r="BF5" s="176"/>
      <c r="BG5" s="24"/>
      <c r="BH5" s="22"/>
      <c r="BI5" s="22"/>
      <c r="BJ5" s="103"/>
      <c r="BK5" s="83" t="s">
        <v>25</v>
      </c>
      <c r="BL5" s="176"/>
      <c r="BM5" s="176"/>
      <c r="BN5" s="176"/>
      <c r="BO5" s="176"/>
      <c r="BP5" s="176"/>
      <c r="BQ5" s="24"/>
      <c r="BR5" s="22"/>
      <c r="BS5" s="22"/>
      <c r="BT5" s="103"/>
      <c r="BU5" s="83" t="s">
        <v>25</v>
      </c>
      <c r="BV5" s="176"/>
      <c r="BW5" s="176"/>
      <c r="BX5" s="176"/>
      <c r="BY5" s="176"/>
      <c r="BZ5" s="176"/>
      <c r="CA5" s="24"/>
      <c r="CB5" s="22"/>
      <c r="CC5" s="22"/>
      <c r="CD5" s="103"/>
      <c r="CE5" s="83" t="s">
        <v>25</v>
      </c>
      <c r="CF5" s="176">
        <v>90.099009900990097</v>
      </c>
      <c r="CG5" s="176"/>
      <c r="CH5" s="176"/>
      <c r="CI5" s="176"/>
      <c r="CJ5" s="176"/>
      <c r="CK5" s="24"/>
      <c r="CL5" s="22"/>
      <c r="CM5" s="22"/>
      <c r="CN5" s="103"/>
      <c r="CO5" s="83" t="s">
        <v>25</v>
      </c>
      <c r="CP5" s="176"/>
      <c r="CQ5" s="176"/>
      <c r="CR5" s="176"/>
      <c r="CS5" s="176"/>
      <c r="CT5" s="176"/>
      <c r="CU5" s="24"/>
      <c r="CV5" s="22"/>
      <c r="CW5" s="22"/>
      <c r="CX5" s="111"/>
      <c r="DH5" s="111"/>
      <c r="DR5" s="111"/>
      <c r="EB5" s="111"/>
      <c r="EL5" s="111"/>
      <c r="EV5" s="111"/>
      <c r="FF5" s="111"/>
      <c r="FP5" s="111"/>
      <c r="FZ5" s="111"/>
      <c r="GJ5" s="111"/>
      <c r="GT5" s="111"/>
      <c r="HD5" s="111"/>
      <c r="HN5" s="111"/>
      <c r="HX5" s="111"/>
    </row>
    <row xmlns:x14ac="http://schemas.microsoft.com/office/spreadsheetml/2009/9/ac" r="6" s="4" customFormat="true" ht="15.6" customHeight="true" x14ac:dyDescent="0.25">
      <c r="A6" s="379" t="str">
        <f ca="true">IF(ISBLANK('Data Summary'!A8),"",'Data Summary'!A8)</f>
        <v>TLS_2012_EMIS</v>
      </c>
      <c r="B6" s="115"/>
      <c r="C6" s="84" t="s">
        <v>26</v>
      </c>
      <c r="D6" s="174"/>
      <c r="E6" s="176"/>
      <c r="F6" s="176"/>
      <c r="G6" s="176"/>
      <c r="H6" s="176"/>
      <c r="I6" s="24"/>
      <c r="J6" s="22"/>
      <c r="K6" s="22"/>
      <c r="L6" s="115"/>
      <c r="M6" s="84" t="s">
        <v>26</v>
      </c>
      <c r="N6" s="174"/>
      <c r="O6" s="176"/>
      <c r="P6" s="176"/>
      <c r="Q6" s="176"/>
      <c r="R6" s="176"/>
      <c r="S6" s="24"/>
      <c r="T6" s="22"/>
      <c r="U6" s="22"/>
      <c r="V6" s="115"/>
      <c r="W6" s="84" t="s">
        <v>26</v>
      </c>
      <c r="X6" s="174"/>
      <c r="Y6" s="176"/>
      <c r="Z6" s="176"/>
      <c r="AA6" s="176"/>
      <c r="AB6" s="176"/>
      <c r="AC6" s="24"/>
      <c r="AD6" s="22"/>
      <c r="AE6" s="22"/>
      <c r="AF6" s="115"/>
      <c r="AG6" s="84" t="s">
        <v>26</v>
      </c>
      <c r="AH6" s="174"/>
      <c r="AI6" s="176"/>
      <c r="AJ6" s="176"/>
      <c r="AK6" s="176"/>
      <c r="AL6" s="176"/>
      <c r="AM6" s="24"/>
      <c r="AN6" s="22"/>
      <c r="AO6" s="22"/>
      <c r="AP6" s="115"/>
      <c r="AQ6" s="84" t="s">
        <v>26</v>
      </c>
      <c r="AR6" s="174"/>
      <c r="AS6" s="176"/>
      <c r="AT6" s="176"/>
      <c r="AU6" s="176"/>
      <c r="AV6" s="176"/>
      <c r="AW6" s="24"/>
      <c r="AX6" s="22"/>
      <c r="AY6" s="22"/>
      <c r="AZ6" s="115"/>
      <c r="BA6" s="84" t="s">
        <v>26</v>
      </c>
      <c r="BB6" s="174"/>
      <c r="BC6" s="176"/>
      <c r="BD6" s="176"/>
      <c r="BE6" s="176"/>
      <c r="BF6" s="176"/>
      <c r="BG6" s="24"/>
      <c r="BH6" s="22"/>
      <c r="BI6" s="22"/>
      <c r="BJ6" s="115"/>
      <c r="BK6" s="84" t="s">
        <v>26</v>
      </c>
      <c r="BL6" s="174"/>
      <c r="BM6" s="176"/>
      <c r="BN6" s="176"/>
      <c r="BO6" s="176"/>
      <c r="BP6" s="176"/>
      <c r="BQ6" s="24"/>
      <c r="BR6" s="22"/>
      <c r="BS6" s="22"/>
      <c r="BT6" s="115"/>
      <c r="BU6" s="84" t="s">
        <v>26</v>
      </c>
      <c r="BV6" s="174"/>
      <c r="BW6" s="176"/>
      <c r="BX6" s="176"/>
      <c r="BY6" s="176"/>
      <c r="BZ6" s="176"/>
      <c r="CA6" s="24"/>
      <c r="CB6" s="22"/>
      <c r="CC6" s="22"/>
      <c r="CD6" s="115"/>
      <c r="CE6" s="84" t="s">
        <v>26</v>
      </c>
      <c r="CF6" s="174">
        <v>9</v>
      </c>
      <c r="CG6" s="176"/>
      <c r="CH6" s="176"/>
      <c r="CI6" s="176"/>
      <c r="CJ6" s="176"/>
      <c r="CK6" s="24"/>
      <c r="CL6" s="22"/>
      <c r="CM6" s="22"/>
      <c r="CN6" s="115"/>
      <c r="CO6" s="84" t="s">
        <v>26</v>
      </c>
      <c r="CP6" s="174"/>
      <c r="CQ6" s="176"/>
      <c r="CR6" s="176"/>
      <c r="CS6" s="176"/>
      <c r="CT6" s="176"/>
      <c r="CU6" s="24"/>
      <c r="CV6" s="22"/>
      <c r="CW6" s="22"/>
      <c r="CX6" s="111"/>
      <c r="DH6" s="111"/>
      <c r="DR6" s="111"/>
      <c r="EB6" s="111"/>
      <c r="EL6" s="111"/>
      <c r="EV6" s="111"/>
      <c r="FF6" s="111"/>
      <c r="FP6" s="111"/>
      <c r="FZ6" s="111"/>
      <c r="GJ6" s="111"/>
      <c r="GT6" s="111"/>
      <c r="HD6" s="111"/>
      <c r="HN6" s="111"/>
      <c r="HX6" s="111"/>
    </row>
    <row xmlns:x14ac="http://schemas.microsoft.com/office/spreadsheetml/2009/9/ac" r="7" s="4" customFormat="true" x14ac:dyDescent="0.25">
      <c r="A7" s="379" t="str">
        <f ca="true">IF(ISBLANK('Data Summary'!A9),"",'Data Summary'!A9)</f>
        <v>TLS_2013_EMIS</v>
      </c>
      <c r="B7" s="103"/>
      <c r="C7" s="84" t="s">
        <v>160</v>
      </c>
      <c r="D7" s="176"/>
      <c r="E7" s="176"/>
      <c r="F7" s="176"/>
      <c r="G7" s="176"/>
      <c r="H7" s="176"/>
      <c r="I7" s="24"/>
      <c r="J7" s="22"/>
      <c r="K7" s="22"/>
      <c r="L7" s="103"/>
      <c r="M7" s="84" t="s">
        <v>160</v>
      </c>
      <c r="N7" s="176"/>
      <c r="O7" s="176"/>
      <c r="P7" s="176"/>
      <c r="Q7" s="176"/>
      <c r="R7" s="176"/>
      <c r="S7" s="24"/>
      <c r="T7" s="22"/>
      <c r="U7" s="22"/>
      <c r="V7" s="103"/>
      <c r="W7" s="84" t="s">
        <v>160</v>
      </c>
      <c r="X7" s="176"/>
      <c r="Y7" s="176"/>
      <c r="Z7" s="176"/>
      <c r="AA7" s="176"/>
      <c r="AB7" s="176"/>
      <c r="AC7" s="24"/>
      <c r="AD7" s="22"/>
      <c r="AE7" s="22"/>
      <c r="AF7" s="103"/>
      <c r="AG7" s="84" t="s">
        <v>160</v>
      </c>
      <c r="AH7" s="176"/>
      <c r="AI7" s="176"/>
      <c r="AJ7" s="176"/>
      <c r="AK7" s="176"/>
      <c r="AL7" s="176"/>
      <c r="AM7" s="24"/>
      <c r="AN7" s="22"/>
      <c r="AO7" s="22"/>
      <c r="AP7" s="103"/>
      <c r="AQ7" s="84" t="s">
        <v>160</v>
      </c>
      <c r="AR7" s="176"/>
      <c r="AS7" s="176"/>
      <c r="AT7" s="176"/>
      <c r="AU7" s="176"/>
      <c r="AV7" s="176"/>
      <c r="AW7" s="24"/>
      <c r="AX7" s="22"/>
      <c r="AY7" s="22"/>
      <c r="AZ7" s="103"/>
      <c r="BA7" s="84" t="s">
        <v>160</v>
      </c>
      <c r="BB7" s="176"/>
      <c r="BC7" s="176"/>
      <c r="BD7" s="176"/>
      <c r="BE7" s="176"/>
      <c r="BF7" s="176"/>
      <c r="BG7" s="24"/>
      <c r="BH7" s="22"/>
      <c r="BI7" s="22"/>
      <c r="BJ7" s="103"/>
      <c r="BK7" s="84" t="s">
        <v>160</v>
      </c>
      <c r="BL7" s="176"/>
      <c r="BM7" s="176"/>
      <c r="BN7" s="176"/>
      <c r="BO7" s="176"/>
      <c r="BP7" s="176"/>
      <c r="BQ7" s="24"/>
      <c r="BR7" s="22"/>
      <c r="BS7" s="22"/>
      <c r="BT7" s="103"/>
      <c r="BU7" s="84" t="s">
        <v>160</v>
      </c>
      <c r="BV7" s="176"/>
      <c r="BW7" s="176"/>
      <c r="BX7" s="176"/>
      <c r="BY7" s="176"/>
      <c r="BZ7" s="176"/>
      <c r="CA7" s="24"/>
      <c r="CB7" s="22"/>
      <c r="CC7" s="22"/>
      <c r="CD7" s="103"/>
      <c r="CE7" s="84" t="s">
        <v>160</v>
      </c>
      <c r="CF7" s="176">
        <v>31</v>
      </c>
      <c r="CG7" s="176"/>
      <c r="CH7" s="176"/>
      <c r="CI7" s="176"/>
      <c r="CJ7" s="176"/>
      <c r="CK7" s="24"/>
      <c r="CL7" s="22"/>
      <c r="CM7" s="22"/>
      <c r="CN7" s="103"/>
      <c r="CO7" s="84" t="s">
        <v>160</v>
      </c>
      <c r="CP7" s="176"/>
      <c r="CQ7" s="176"/>
      <c r="CR7" s="176"/>
      <c r="CS7" s="176"/>
      <c r="CT7" s="176"/>
      <c r="CU7" s="24"/>
      <c r="CV7" s="22"/>
      <c r="CW7" s="22"/>
      <c r="CX7" s="111"/>
      <c r="DH7" s="111"/>
      <c r="DR7" s="111"/>
      <c r="EB7" s="111"/>
      <c r="EL7" s="111"/>
      <c r="EV7" s="111"/>
      <c r="FF7" s="111"/>
      <c r="FP7" s="111"/>
      <c r="FZ7" s="111"/>
      <c r="GJ7" s="111"/>
      <c r="GT7" s="111"/>
      <c r="HD7" s="111"/>
      <c r="HN7" s="111"/>
      <c r="HX7" s="111"/>
    </row>
    <row xmlns:x14ac="http://schemas.microsoft.com/office/spreadsheetml/2009/9/ac" r="8" s="4" customFormat="true" x14ac:dyDescent="0.25">
      <c r="A8" s="379" t="str">
        <f ca="true">IF(ISBLANK('Data Summary'!A10),"",'Data Summary'!A10)</f>
        <v>TLS_2014_EMIS</v>
      </c>
      <c r="B8" s="115"/>
      <c r="C8" s="84" t="s">
        <v>161</v>
      </c>
      <c r="D8" s="174"/>
      <c r="E8" s="176"/>
      <c r="F8" s="176"/>
      <c r="G8" s="176"/>
      <c r="H8" s="176"/>
      <c r="I8" s="24"/>
      <c r="J8" s="22"/>
      <c r="K8" s="22"/>
      <c r="L8" s="115"/>
      <c r="M8" s="84" t="s">
        <v>161</v>
      </c>
      <c r="N8" s="174"/>
      <c r="O8" s="176"/>
      <c r="P8" s="176"/>
      <c r="Q8" s="176"/>
      <c r="R8" s="176"/>
      <c r="S8" s="24"/>
      <c r="T8" s="22"/>
      <c r="U8" s="22"/>
      <c r="V8" s="115"/>
      <c r="W8" s="84" t="s">
        <v>161</v>
      </c>
      <c r="X8" s="174"/>
      <c r="Y8" s="176"/>
      <c r="Z8" s="176"/>
      <c r="AA8" s="176"/>
      <c r="AB8" s="176"/>
      <c r="AC8" s="24"/>
      <c r="AD8" s="22"/>
      <c r="AE8" s="22"/>
      <c r="AF8" s="115"/>
      <c r="AG8" s="84" t="s">
        <v>161</v>
      </c>
      <c r="AH8" s="174"/>
      <c r="AI8" s="176"/>
      <c r="AJ8" s="176"/>
      <c r="AK8" s="176"/>
      <c r="AL8" s="176"/>
      <c r="AM8" s="24"/>
      <c r="AN8" s="22"/>
      <c r="AO8" s="22"/>
      <c r="AP8" s="115"/>
      <c r="AQ8" s="84" t="s">
        <v>161</v>
      </c>
      <c r="AR8" s="174"/>
      <c r="AS8" s="176"/>
      <c r="AT8" s="176"/>
      <c r="AU8" s="176"/>
      <c r="AV8" s="176"/>
      <c r="AW8" s="24"/>
      <c r="AX8" s="22"/>
      <c r="AY8" s="22"/>
      <c r="AZ8" s="115"/>
      <c r="BA8" s="84" t="s">
        <v>161</v>
      </c>
      <c r="BB8" s="174"/>
      <c r="BC8" s="176"/>
      <c r="BD8" s="176"/>
      <c r="BE8" s="176"/>
      <c r="BF8" s="176"/>
      <c r="BG8" s="24"/>
      <c r="BH8" s="22"/>
      <c r="BI8" s="22"/>
      <c r="BJ8" s="115"/>
      <c r="BK8" s="84" t="s">
        <v>161</v>
      </c>
      <c r="BL8" s="174"/>
      <c r="BM8" s="176"/>
      <c r="BN8" s="176"/>
      <c r="BO8" s="176"/>
      <c r="BP8" s="176"/>
      <c r="BQ8" s="24"/>
      <c r="BR8" s="22"/>
      <c r="BS8" s="22"/>
      <c r="BT8" s="115"/>
      <c r="BU8" s="84" t="s">
        <v>161</v>
      </c>
      <c r="BV8" s="174"/>
      <c r="BW8" s="176"/>
      <c r="BX8" s="176"/>
      <c r="BY8" s="176"/>
      <c r="BZ8" s="176"/>
      <c r="CA8" s="24"/>
      <c r="CB8" s="22"/>
      <c r="CC8" s="22"/>
      <c r="CD8" s="115"/>
      <c r="CE8" s="84" t="s">
        <v>161</v>
      </c>
      <c r="CF8" s="174"/>
      <c r="CG8" s="176"/>
      <c r="CH8" s="176"/>
      <c r="CI8" s="176"/>
      <c r="CJ8" s="176"/>
      <c r="CK8" s="24"/>
      <c r="CL8" s="22"/>
      <c r="CM8" s="22"/>
      <c r="CN8" s="115"/>
      <c r="CO8" s="84" t="s">
        <v>161</v>
      </c>
      <c r="CP8" s="174"/>
      <c r="CQ8" s="176"/>
      <c r="CR8" s="176"/>
      <c r="CS8" s="176"/>
      <c r="CT8" s="176"/>
      <c r="CU8" s="24"/>
      <c r="CV8" s="22"/>
      <c r="CW8" s="22"/>
      <c r="CX8" s="111"/>
      <c r="DH8" s="111"/>
      <c r="DR8" s="111"/>
      <c r="EB8" s="111"/>
      <c r="EL8" s="111"/>
      <c r="EV8" s="111"/>
      <c r="FF8" s="111"/>
      <c r="FP8" s="111"/>
      <c r="FZ8" s="111"/>
      <c r="GJ8" s="111"/>
      <c r="GT8" s="111"/>
      <c r="HD8" s="111"/>
      <c r="HN8" s="111"/>
      <c r="HX8" s="111"/>
    </row>
    <row xmlns:x14ac="http://schemas.microsoft.com/office/spreadsheetml/2009/9/ac" r="9" s="4" customFormat="true" x14ac:dyDescent="0.25">
      <c r="A9" s="379" t="str">
        <f ca="true">IF(ISBLANK('Data Summary'!A11),"",'Data Summary'!A11)</f>
        <v>TLS_2015_EMIS</v>
      </c>
      <c r="B9" s="103"/>
      <c r="C9" s="84" t="s">
        <v>170</v>
      </c>
      <c r="D9" s="174"/>
      <c r="E9" s="176"/>
      <c r="F9" s="176"/>
      <c r="G9" s="176"/>
      <c r="H9" s="176"/>
      <c r="I9" s="24"/>
      <c r="J9" s="22"/>
      <c r="K9" s="22"/>
      <c r="L9" s="103"/>
      <c r="M9" s="84" t="s">
        <v>170</v>
      </c>
      <c r="N9" s="174"/>
      <c r="O9" s="176"/>
      <c r="P9" s="176"/>
      <c r="Q9" s="176"/>
      <c r="R9" s="176"/>
      <c r="S9" s="24"/>
      <c r="T9" s="22"/>
      <c r="U9" s="22"/>
      <c r="V9" s="103"/>
      <c r="W9" s="84" t="s">
        <v>170</v>
      </c>
      <c r="X9" s="174"/>
      <c r="Y9" s="176"/>
      <c r="Z9" s="176"/>
      <c r="AA9" s="176"/>
      <c r="AB9" s="176"/>
      <c r="AC9" s="24"/>
      <c r="AD9" s="22"/>
      <c r="AE9" s="22"/>
      <c r="AF9" s="103"/>
      <c r="AG9" s="84" t="s">
        <v>170</v>
      </c>
      <c r="AH9" s="174"/>
      <c r="AI9" s="176"/>
      <c r="AJ9" s="176"/>
      <c r="AK9" s="176"/>
      <c r="AL9" s="176"/>
      <c r="AM9" s="24"/>
      <c r="AN9" s="22"/>
      <c r="AO9" s="22"/>
      <c r="AP9" s="103"/>
      <c r="AQ9" s="84" t="s">
        <v>170</v>
      </c>
      <c r="AR9" s="174"/>
      <c r="AS9" s="176"/>
      <c r="AT9" s="176"/>
      <c r="AU9" s="176"/>
      <c r="AV9" s="176"/>
      <c r="AW9" s="24"/>
      <c r="AX9" s="22"/>
      <c r="AY9" s="22"/>
      <c r="AZ9" s="103"/>
      <c r="BA9" s="84" t="s">
        <v>170</v>
      </c>
      <c r="BB9" s="174"/>
      <c r="BC9" s="176"/>
      <c r="BD9" s="176"/>
      <c r="BE9" s="176"/>
      <c r="BF9" s="176"/>
      <c r="BG9" s="24"/>
      <c r="BH9" s="22"/>
      <c r="BI9" s="22"/>
      <c r="BJ9" s="103"/>
      <c r="BK9" s="84" t="s">
        <v>170</v>
      </c>
      <c r="BL9" s="174"/>
      <c r="BM9" s="176"/>
      <c r="BN9" s="176"/>
      <c r="BO9" s="176"/>
      <c r="BP9" s="176"/>
      <c r="BQ9" s="24"/>
      <c r="BR9" s="22"/>
      <c r="BS9" s="22"/>
      <c r="BT9" s="103" t="s">
        <v>241</v>
      </c>
      <c r="BU9" s="84" t="s">
        <v>170</v>
      </c>
      <c r="BV9" s="174">
        <v>65.722422788816672</v>
      </c>
      <c r="BW9" s="176"/>
      <c r="BX9" s="176"/>
      <c r="BY9" s="176"/>
      <c r="BZ9" s="176">
        <v>68.302180000000007</v>
      </c>
      <c r="CA9" s="24">
        <v>63.187131293372033</v>
      </c>
      <c r="CB9" s="22"/>
      <c r="CC9" s="22"/>
      <c r="CD9" s="103" t="s">
        <v>309</v>
      </c>
      <c r="CE9" s="84" t="s">
        <v>170</v>
      </c>
      <c r="CF9" s="174">
        <v>56</v>
      </c>
      <c r="CG9" s="176"/>
      <c r="CH9" s="176"/>
      <c r="CI9" s="176"/>
      <c r="CJ9" s="176"/>
      <c r="CK9" s="24"/>
      <c r="CL9" s="22"/>
      <c r="CM9" s="22"/>
      <c r="CN9" s="103"/>
      <c r="CO9" s="84" t="s">
        <v>170</v>
      </c>
      <c r="CP9" s="174"/>
      <c r="CQ9" s="176"/>
      <c r="CR9" s="176"/>
      <c r="CS9" s="176"/>
      <c r="CT9" s="176"/>
      <c r="CU9" s="24"/>
      <c r="CV9" s="22"/>
      <c r="CW9" s="22"/>
      <c r="CX9" s="111"/>
      <c r="DH9" s="111"/>
      <c r="DR9" s="111"/>
      <c r="EB9" s="111"/>
      <c r="EL9" s="111"/>
      <c r="EV9" s="111"/>
      <c r="FF9" s="111"/>
      <c r="FP9" s="111"/>
      <c r="FZ9" s="111"/>
      <c r="GJ9" s="111"/>
      <c r="GT9" s="111"/>
      <c r="HD9" s="111"/>
      <c r="HN9" s="111"/>
      <c r="HX9" s="111"/>
    </row>
    <row xmlns:x14ac="http://schemas.microsoft.com/office/spreadsheetml/2009/9/ac" r="10" s="2" customFormat="true" ht="86.45" customHeight="true" x14ac:dyDescent="0.25">
      <c r="A10" s="379" t="str">
        <f ca="true">IF(ISBLANK('Data Summary'!A12),"",'Data Summary'!A12)</f>
        <v>TLS_2018_UIS</v>
      </c>
      <c r="B10" s="106" t="s">
        <v>12</v>
      </c>
      <c r="C10" s="575" t="s">
        <v>204</v>
      </c>
      <c r="D10" s="576"/>
      <c r="E10" s="576"/>
      <c r="F10" s="576"/>
      <c r="G10" s="576"/>
      <c r="H10" s="576"/>
      <c r="I10" s="577"/>
      <c r="J10" s="10"/>
      <c r="K10" s="10"/>
      <c r="L10" s="106" t="s">
        <v>12</v>
      </c>
      <c r="M10" s="575" t="s">
        <v>204</v>
      </c>
      <c r="N10" s="576"/>
      <c r="O10" s="576"/>
      <c r="P10" s="576"/>
      <c r="Q10" s="576"/>
      <c r="R10" s="576"/>
      <c r="S10" s="577"/>
      <c r="T10" s="10"/>
      <c r="U10" s="10"/>
      <c r="V10" s="106" t="s">
        <v>12</v>
      </c>
      <c r="W10" s="575" t="s">
        <v>204</v>
      </c>
      <c r="X10" s="576"/>
      <c r="Y10" s="576"/>
      <c r="Z10" s="576"/>
      <c r="AA10" s="576"/>
      <c r="AB10" s="576"/>
      <c r="AC10" s="577"/>
      <c r="AD10" s="10"/>
      <c r="AE10" s="10"/>
      <c r="AF10" s="106" t="s">
        <v>12</v>
      </c>
      <c r="AG10" s="575" t="s">
        <v>204</v>
      </c>
      <c r="AH10" s="576"/>
      <c r="AI10" s="576"/>
      <c r="AJ10" s="576"/>
      <c r="AK10" s="576"/>
      <c r="AL10" s="576"/>
      <c r="AM10" s="577"/>
      <c r="AN10" s="10"/>
      <c r="AO10" s="10"/>
      <c r="AP10" s="106" t="s">
        <v>12</v>
      </c>
      <c r="AQ10" s="575" t="s">
        <v>204</v>
      </c>
      <c r="AR10" s="576"/>
      <c r="AS10" s="576"/>
      <c r="AT10" s="576"/>
      <c r="AU10" s="576"/>
      <c r="AV10" s="576"/>
      <c r="AW10" s="577"/>
      <c r="AX10" s="10"/>
      <c r="AY10" s="10"/>
      <c r="AZ10" s="106" t="s">
        <v>12</v>
      </c>
      <c r="BA10" s="575" t="s">
        <v>204</v>
      </c>
      <c r="BB10" s="576"/>
      <c r="BC10" s="576"/>
      <c r="BD10" s="576"/>
      <c r="BE10" s="576"/>
      <c r="BF10" s="576"/>
      <c r="BG10" s="577"/>
      <c r="BH10" s="10"/>
      <c r="BI10" s="10"/>
      <c r="BJ10" s="106" t="s">
        <v>12</v>
      </c>
      <c r="BK10" s="575" t="s">
        <v>289</v>
      </c>
      <c r="BL10" s="576"/>
      <c r="BM10" s="576"/>
      <c r="BN10" s="576"/>
      <c r="BO10" s="576"/>
      <c r="BP10" s="576"/>
      <c r="BQ10" s="577"/>
      <c r="BR10" s="10"/>
      <c r="BS10" s="10"/>
      <c r="BT10" s="106" t="s">
        <v>12</v>
      </c>
      <c r="BU10" s="575" t="s">
        <v>251</v>
      </c>
      <c r="BV10" s="576"/>
      <c r="BW10" s="576"/>
      <c r="BX10" s="576"/>
      <c r="BY10" s="576"/>
      <c r="BZ10" s="576"/>
      <c r="CA10" s="577"/>
      <c r="CB10" s="10"/>
      <c r="CC10" s="10"/>
      <c r="CD10" s="106" t="s">
        <v>12</v>
      </c>
      <c r="CE10" s="569" t="s">
        <v>307</v>
      </c>
      <c r="CF10" s="570"/>
      <c r="CG10" s="570"/>
      <c r="CH10" s="570"/>
      <c r="CI10" s="570"/>
      <c r="CJ10" s="570"/>
      <c r="CK10" s="571"/>
      <c r="CL10" s="10"/>
      <c r="CM10" s="10"/>
      <c r="CN10" s="106" t="s">
        <v>12</v>
      </c>
      <c r="CO10" s="569" t="s">
        <v>289</v>
      </c>
      <c r="CP10" s="570"/>
      <c r="CQ10" s="570"/>
      <c r="CR10" s="570"/>
      <c r="CS10" s="570"/>
      <c r="CT10" s="570"/>
      <c r="CU10" s="571"/>
      <c r="CV10" s="10"/>
      <c r="CW10" s="10"/>
      <c r="CX10" s="114"/>
      <c r="DH10" s="114"/>
      <c r="DR10" s="114"/>
      <c r="EB10" s="114"/>
      <c r="EL10" s="114"/>
      <c r="EV10" s="114"/>
      <c r="FF10" s="114"/>
      <c r="FP10" s="114"/>
      <c r="FZ10" s="114"/>
      <c r="GJ10" s="114"/>
      <c r="GT10" s="114"/>
      <c r="HD10" s="114"/>
      <c r="HN10" s="114"/>
      <c r="HX10" s="114"/>
    </row>
    <row xmlns:x14ac="http://schemas.microsoft.com/office/spreadsheetml/2009/9/ac" r="11" s="2" customFormat="true" ht="15.6" customHeight="true" x14ac:dyDescent="0.25">
      <c r="A11" s="379" t="str">
        <f ca="true">IF(ISBLANK('Data Summary'!A13),"",'Data Summary'!A13)</f>
        <v>TLS_2019_UIS</v>
      </c>
      <c r="B11" s="106"/>
      <c r="C11" s="171" t="s">
        <v>120</v>
      </c>
      <c r="D11" s="179"/>
      <c r="E11" s="179"/>
      <c r="F11" s="179"/>
      <c r="G11" s="179"/>
      <c r="H11" s="179"/>
      <c r="I11" s="170"/>
      <c r="J11" s="10"/>
      <c r="K11" s="10"/>
      <c r="L11" s="106"/>
      <c r="M11" s="171" t="s">
        <v>120</v>
      </c>
      <c r="N11" s="179"/>
      <c r="O11" s="179"/>
      <c r="P11" s="179"/>
      <c r="Q11" s="179"/>
      <c r="R11" s="179"/>
      <c r="S11" s="170"/>
      <c r="T11" s="10"/>
      <c r="U11" s="10"/>
      <c r="V11" s="106"/>
      <c r="W11" s="171" t="s">
        <v>120</v>
      </c>
      <c r="X11" s="179"/>
      <c r="Y11" s="179"/>
      <c r="Z11" s="179"/>
      <c r="AA11" s="179"/>
      <c r="AB11" s="179"/>
      <c r="AC11" s="170"/>
      <c r="AD11" s="10"/>
      <c r="AE11" s="10"/>
      <c r="AF11" s="106"/>
      <c r="AG11" s="171" t="s">
        <v>120</v>
      </c>
      <c r="AH11" s="179"/>
      <c r="AI11" s="179"/>
      <c r="AJ11" s="179"/>
      <c r="AK11" s="179"/>
      <c r="AL11" s="179"/>
      <c r="AM11" s="170"/>
      <c r="AN11" s="10"/>
      <c r="AO11" s="10"/>
      <c r="AP11" s="106"/>
      <c r="AQ11" s="171" t="s">
        <v>120</v>
      </c>
      <c r="AR11" s="179"/>
      <c r="AS11" s="179"/>
      <c r="AT11" s="179"/>
      <c r="AU11" s="179"/>
      <c r="AV11" s="179"/>
      <c r="AW11" s="170"/>
      <c r="AX11" s="10"/>
      <c r="AY11" s="10"/>
      <c r="AZ11" s="106"/>
      <c r="BA11" s="171" t="s">
        <v>120</v>
      </c>
      <c r="BB11" s="179"/>
      <c r="BC11" s="179"/>
      <c r="BD11" s="179"/>
      <c r="BE11" s="179"/>
      <c r="BF11" s="179"/>
      <c r="BG11" s="170"/>
      <c r="BH11" s="10"/>
      <c r="BI11" s="10"/>
      <c r="BJ11" s="106"/>
      <c r="BK11" s="182" t="s">
        <v>120</v>
      </c>
      <c r="BL11" s="179"/>
      <c r="BM11" s="179"/>
      <c r="BN11" s="179"/>
      <c r="BO11" s="179"/>
      <c r="BP11" s="179"/>
      <c r="BQ11" s="183"/>
      <c r="BR11" s="10"/>
      <c r="BS11" s="10"/>
      <c r="BT11" s="106"/>
      <c r="BU11" s="372" t="s">
        <v>120</v>
      </c>
      <c r="BV11" s="179"/>
      <c r="BW11" s="179"/>
      <c r="BX11" s="179"/>
      <c r="BY11" s="179"/>
      <c r="BZ11" s="179"/>
      <c r="CA11" s="373"/>
      <c r="CB11" s="10"/>
      <c r="CC11" s="10"/>
      <c r="CD11" s="106"/>
      <c r="CE11" s="404" t="s">
        <v>120</v>
      </c>
      <c r="CF11" s="179" t="s">
        <v>238</v>
      </c>
      <c r="CG11" s="179"/>
      <c r="CH11" s="179"/>
      <c r="CI11" s="179"/>
      <c r="CJ11" s="179"/>
      <c r="CK11" s="405"/>
      <c r="CL11" s="10"/>
      <c r="CM11" s="10"/>
      <c r="CN11" s="106"/>
      <c r="CO11" s="404" t="s">
        <v>120</v>
      </c>
      <c r="CP11" s="179"/>
      <c r="CQ11" s="179"/>
      <c r="CR11" s="179"/>
      <c r="CS11" s="179"/>
      <c r="CT11" s="179"/>
      <c r="CU11" s="405"/>
      <c r="CV11" s="10"/>
      <c r="CW11" s="10"/>
      <c r="CX11" s="114"/>
      <c r="DH11" s="114"/>
      <c r="DR11" s="114"/>
      <c r="EB11" s="114"/>
      <c r="EL11" s="114"/>
      <c r="EV11" s="114"/>
      <c r="FF11" s="114"/>
      <c r="FP11" s="114"/>
      <c r="FZ11" s="114"/>
      <c r="GJ11" s="114"/>
      <c r="GT11" s="114"/>
      <c r="HD11" s="114"/>
      <c r="HN11" s="114"/>
      <c r="HX11" s="114"/>
    </row>
    <row xmlns:x14ac="http://schemas.microsoft.com/office/spreadsheetml/2009/9/ac" r="12" s="2" customFormat="true" ht="15" customHeight="true" x14ac:dyDescent="0.25">
      <c r="A12" s="379" t="str">
        <f ca="true">IF(ISBLANK('Data Summary'!A14),"",'Data Summary'!A14)</f>
        <v>TLS_2020_SUR</v>
      </c>
      <c r="B12" s="106"/>
      <c r="C12" s="171" t="s">
        <v>126</v>
      </c>
      <c r="D12" s="179"/>
      <c r="E12" s="179"/>
      <c r="F12" s="179"/>
      <c r="G12" s="179"/>
      <c r="H12" s="179"/>
      <c r="I12" s="91"/>
      <c r="J12" s="10"/>
      <c r="K12" s="10"/>
      <c r="L12" s="106"/>
      <c r="M12" s="171" t="s">
        <v>126</v>
      </c>
      <c r="N12" s="179"/>
      <c r="O12" s="179"/>
      <c r="P12" s="179"/>
      <c r="Q12" s="179"/>
      <c r="R12" s="179"/>
      <c r="S12" s="91"/>
      <c r="T12" s="10"/>
      <c r="U12" s="10"/>
      <c r="V12" s="106"/>
      <c r="W12" s="171" t="s">
        <v>126</v>
      </c>
      <c r="X12" s="179"/>
      <c r="Y12" s="179"/>
      <c r="Z12" s="179"/>
      <c r="AA12" s="179"/>
      <c r="AB12" s="179"/>
      <c r="AC12" s="91"/>
      <c r="AD12" s="10"/>
      <c r="AE12" s="10"/>
      <c r="AF12" s="106"/>
      <c r="AG12" s="171" t="s">
        <v>126</v>
      </c>
      <c r="AH12" s="179"/>
      <c r="AI12" s="179"/>
      <c r="AJ12" s="179"/>
      <c r="AK12" s="179"/>
      <c r="AL12" s="179"/>
      <c r="AM12" s="91"/>
      <c r="AN12" s="10"/>
      <c r="AO12" s="10"/>
      <c r="AP12" s="106"/>
      <c r="AQ12" s="171" t="s">
        <v>126</v>
      </c>
      <c r="AR12" s="179"/>
      <c r="AS12" s="179"/>
      <c r="AT12" s="179"/>
      <c r="AU12" s="179"/>
      <c r="AV12" s="179"/>
      <c r="AW12" s="91"/>
      <c r="AX12" s="10"/>
      <c r="AY12" s="10"/>
      <c r="AZ12" s="106"/>
      <c r="BA12" s="171" t="s">
        <v>126</v>
      </c>
      <c r="BB12" s="179"/>
      <c r="BC12" s="179"/>
      <c r="BD12" s="179"/>
      <c r="BE12" s="179"/>
      <c r="BF12" s="179"/>
      <c r="BG12" s="91"/>
      <c r="BH12" s="10"/>
      <c r="BI12" s="10"/>
      <c r="BJ12" s="106"/>
      <c r="BK12" s="182" t="s">
        <v>126</v>
      </c>
      <c r="BL12" s="179"/>
      <c r="BM12" s="179"/>
      <c r="BN12" s="179"/>
      <c r="BO12" s="179"/>
      <c r="BP12" s="179"/>
      <c r="BQ12" s="91"/>
      <c r="BR12" s="10"/>
      <c r="BS12" s="10"/>
      <c r="BT12" s="106"/>
      <c r="BU12" s="372" t="s">
        <v>126</v>
      </c>
      <c r="BV12" s="179"/>
      <c r="BW12" s="179"/>
      <c r="BX12" s="179"/>
      <c r="BY12" s="179"/>
      <c r="BZ12" s="179"/>
      <c r="CA12" s="91"/>
      <c r="CB12" s="10"/>
      <c r="CC12" s="10"/>
      <c r="CD12" s="106"/>
      <c r="CE12" s="404" t="s">
        <v>126</v>
      </c>
      <c r="CF12" s="179" t="s">
        <v>238</v>
      </c>
      <c r="CG12" s="179"/>
      <c r="CH12" s="179"/>
      <c r="CI12" s="179"/>
      <c r="CJ12" s="179"/>
      <c r="CK12" s="91"/>
      <c r="CL12" s="10"/>
      <c r="CM12" s="10"/>
      <c r="CN12" s="106"/>
      <c r="CO12" s="404" t="s">
        <v>126</v>
      </c>
      <c r="CP12" s="179"/>
      <c r="CQ12" s="179"/>
      <c r="CR12" s="179"/>
      <c r="CS12" s="179"/>
      <c r="CT12" s="179"/>
      <c r="CU12" s="91"/>
      <c r="CV12" s="10"/>
      <c r="CW12" s="10"/>
      <c r="CX12" s="114"/>
      <c r="DH12" s="114"/>
      <c r="DR12" s="114"/>
      <c r="EB12" s="114"/>
      <c r="EL12" s="114"/>
      <c r="EV12" s="114"/>
      <c r="FF12" s="114"/>
      <c r="FP12" s="114"/>
      <c r="FZ12" s="114"/>
      <c r="GJ12" s="114"/>
      <c r="GT12" s="114"/>
      <c r="HD12" s="114"/>
      <c r="HN12" s="114"/>
      <c r="HX12" s="114"/>
    </row>
    <row xmlns:x14ac="http://schemas.microsoft.com/office/spreadsheetml/2009/9/ac" r="13" s="2" customFormat="true" ht="15" customHeight="true" x14ac:dyDescent="0.25">
      <c r="A13" s="379" t="str">
        <f ca="true">IF(ISBLANK('Data Summary'!A15),"",'Data Summary'!A15)</f>
        <v>TLS_2021_EMIS</v>
      </c>
      <c r="B13" s="106"/>
      <c r="C13" s="171" t="s">
        <v>103</v>
      </c>
      <c r="D13" s="179"/>
      <c r="E13" s="179"/>
      <c r="F13" s="179"/>
      <c r="G13" s="179"/>
      <c r="H13" s="179"/>
      <c r="I13" s="91"/>
      <c r="J13" s="10"/>
      <c r="K13" s="10"/>
      <c r="L13" s="106"/>
      <c r="M13" s="171" t="s">
        <v>103</v>
      </c>
      <c r="N13" s="179"/>
      <c r="O13" s="179"/>
      <c r="P13" s="179"/>
      <c r="Q13" s="179"/>
      <c r="R13" s="179"/>
      <c r="S13" s="91"/>
      <c r="T13" s="10"/>
      <c r="U13" s="10"/>
      <c r="V13" s="106"/>
      <c r="W13" s="171" t="s">
        <v>103</v>
      </c>
      <c r="X13" s="179"/>
      <c r="Y13" s="179"/>
      <c r="Z13" s="179"/>
      <c r="AA13" s="179"/>
      <c r="AB13" s="179"/>
      <c r="AC13" s="91"/>
      <c r="AD13" s="10"/>
      <c r="AE13" s="10"/>
      <c r="AF13" s="106"/>
      <c r="AG13" s="171" t="s">
        <v>103</v>
      </c>
      <c r="AH13" s="179"/>
      <c r="AI13" s="179"/>
      <c r="AJ13" s="179"/>
      <c r="AK13" s="179"/>
      <c r="AL13" s="179"/>
      <c r="AM13" s="91"/>
      <c r="AN13" s="10"/>
      <c r="AO13" s="10"/>
      <c r="AP13" s="106"/>
      <c r="AQ13" s="171" t="s">
        <v>103</v>
      </c>
      <c r="AR13" s="179"/>
      <c r="AS13" s="179"/>
      <c r="AT13" s="179"/>
      <c r="AU13" s="179"/>
      <c r="AV13" s="179"/>
      <c r="AW13" s="91"/>
      <c r="AX13" s="10"/>
      <c r="AY13" s="10"/>
      <c r="AZ13" s="106"/>
      <c r="BA13" s="171" t="s">
        <v>103</v>
      </c>
      <c r="BB13" s="179"/>
      <c r="BC13" s="179"/>
      <c r="BD13" s="179"/>
      <c r="BE13" s="179"/>
      <c r="BF13" s="179"/>
      <c r="BG13" s="91"/>
      <c r="BH13" s="10"/>
      <c r="BI13" s="10"/>
      <c r="BJ13" s="106"/>
      <c r="BK13" s="182" t="s">
        <v>103</v>
      </c>
      <c r="BL13" s="179"/>
      <c r="BM13" s="179"/>
      <c r="BN13" s="179"/>
      <c r="BO13" s="179"/>
      <c r="BP13" s="179"/>
      <c r="BQ13" s="91"/>
      <c r="BR13" s="10"/>
      <c r="BS13" s="10"/>
      <c r="BT13" s="106"/>
      <c r="BU13" s="372" t="s">
        <v>103</v>
      </c>
      <c r="BV13" s="179" t="s">
        <v>158</v>
      </c>
      <c r="BW13" s="179"/>
      <c r="BX13" s="179"/>
      <c r="BY13" s="179"/>
      <c r="BZ13" s="179" t="s">
        <v>158</v>
      </c>
      <c r="CA13" s="91" t="s">
        <v>158</v>
      </c>
      <c r="CB13" s="10"/>
      <c r="CC13" s="10"/>
      <c r="CD13" s="106"/>
      <c r="CE13" s="404" t="s">
        <v>103</v>
      </c>
      <c r="CF13" s="179" t="s">
        <v>238</v>
      </c>
      <c r="CG13" s="179"/>
      <c r="CH13" s="179"/>
      <c r="CI13" s="179"/>
      <c r="CJ13" s="179"/>
      <c r="CK13" s="91"/>
      <c r="CL13" s="10"/>
      <c r="CM13" s="10"/>
      <c r="CN13" s="106"/>
      <c r="CO13" s="404" t="s">
        <v>103</v>
      </c>
      <c r="CP13" s="179"/>
      <c r="CQ13" s="179"/>
      <c r="CR13" s="179"/>
      <c r="CS13" s="179"/>
      <c r="CT13" s="179"/>
      <c r="CU13" s="91"/>
      <c r="CV13" s="10"/>
      <c r="CW13" s="10"/>
      <c r="CX13" s="114"/>
      <c r="DH13" s="114"/>
      <c r="DR13" s="114"/>
      <c r="EB13" s="114"/>
      <c r="EL13" s="114"/>
      <c r="EV13" s="114"/>
      <c r="FF13" s="114"/>
      <c r="FP13" s="114"/>
      <c r="FZ13" s="114"/>
      <c r="GJ13" s="114"/>
      <c r="GT13" s="114"/>
      <c r="HD13" s="114"/>
      <c r="HN13" s="114"/>
      <c r="HX13" s="114"/>
    </row>
    <row xmlns:x14ac="http://schemas.microsoft.com/office/spreadsheetml/2009/9/ac" r="14" ht="15.75" customHeight="true" x14ac:dyDescent="0.25">
      <c r="A14" s="380" t="str">
        <f ca="true">IF(ISBLANK('Data Summary'!A16),"",'Data Summary'!A16)</f>
        <v/>
      </c>
      <c r="B14" s="107"/>
      <c r="C14" s="85" t="s">
        <v>23</v>
      </c>
      <c r="D14" s="180"/>
      <c r="E14" s="180"/>
      <c r="F14" s="180"/>
      <c r="G14" s="180"/>
      <c r="H14" s="180">
        <f>'Water Data'!H30</f>
        <v>1265</v>
      </c>
      <c r="I14" s="181">
        <f>'Water Data'!I30</f>
        <v>91</v>
      </c>
      <c r="J14" s="10"/>
      <c r="K14" s="10"/>
      <c r="L14" s="107"/>
      <c r="M14" s="85" t="s">
        <v>23</v>
      </c>
      <c r="N14" s="180"/>
      <c r="O14" s="180"/>
      <c r="P14" s="180"/>
      <c r="Q14" s="180"/>
      <c r="R14" s="180">
        <f>'Water Data'!R30</f>
        <v>1270</v>
      </c>
      <c r="S14" s="181">
        <f>'Water Data'!S30</f>
        <v>92</v>
      </c>
      <c r="T14" s="10"/>
      <c r="U14" s="10"/>
      <c r="V14" s="107"/>
      <c r="W14" s="85" t="s">
        <v>23</v>
      </c>
      <c r="X14" s="180"/>
      <c r="Y14" s="180"/>
      <c r="Z14" s="180"/>
      <c r="AA14" s="180"/>
      <c r="AB14" s="180">
        <f>'Water Data'!AB30</f>
        <v>1268</v>
      </c>
      <c r="AC14" s="181">
        <f>'Water Data'!AC30</f>
        <v>96</v>
      </c>
      <c r="AD14" s="10"/>
      <c r="AE14" s="10"/>
      <c r="AF14" s="107"/>
      <c r="AG14" s="85" t="s">
        <v>23</v>
      </c>
      <c r="AH14" s="180">
        <f>'Water Data'!AH30</f>
        <v>1604</v>
      </c>
      <c r="AI14" s="180"/>
      <c r="AJ14" s="180"/>
      <c r="AK14" s="180">
        <f>'Water Data'!AK30</f>
        <v>234</v>
      </c>
      <c r="AL14" s="180">
        <f>'Water Data'!AL30</f>
        <v>1272</v>
      </c>
      <c r="AM14" s="181">
        <f>'Water Data'!AM30</f>
        <v>98</v>
      </c>
      <c r="AN14" s="10"/>
      <c r="AO14" s="10"/>
      <c r="AP14" s="107"/>
      <c r="AQ14" s="85" t="s">
        <v>23</v>
      </c>
      <c r="AR14" s="180">
        <f>'Water Data'!AR30</f>
        <v>1643</v>
      </c>
      <c r="AS14" s="180"/>
      <c r="AT14" s="180"/>
      <c r="AU14" s="180">
        <f>'Water Data'!AU30</f>
        <v>280</v>
      </c>
      <c r="AV14" s="180">
        <f>'Water Data'!AV30</f>
        <v>1265</v>
      </c>
      <c r="AW14" s="181">
        <f>'Water Data'!AW30</f>
        <v>98</v>
      </c>
      <c r="AX14" s="10"/>
      <c r="AY14" s="10"/>
      <c r="AZ14" s="107"/>
      <c r="BA14" s="85" t="s">
        <v>23</v>
      </c>
      <c r="BB14" s="180">
        <f>'Water Data'!BB30</f>
        <v>1657</v>
      </c>
      <c r="BC14" s="180"/>
      <c r="BD14" s="180"/>
      <c r="BE14" s="180">
        <f>'Water Data'!BE30</f>
        <v>287</v>
      </c>
      <c r="BF14" s="180">
        <f>'Water Data'!BF30</f>
        <v>1264</v>
      </c>
      <c r="BG14" s="181">
        <f>'Water Data'!BG30</f>
        <v>106</v>
      </c>
      <c r="BH14" s="10"/>
      <c r="BI14" s="10"/>
      <c r="BJ14" s="107"/>
      <c r="BK14" s="85" t="s">
        <v>23</v>
      </c>
      <c r="BL14" s="180"/>
      <c r="BM14" s="180"/>
      <c r="BN14" s="180"/>
      <c r="BO14" s="180"/>
      <c r="BP14" s="180"/>
      <c r="BQ14" s="181"/>
      <c r="BR14" s="10"/>
      <c r="BS14" s="10"/>
      <c r="BT14" s="107"/>
      <c r="BU14" s="85" t="s">
        <v>23</v>
      </c>
      <c r="BV14" s="180"/>
      <c r="BW14" s="180"/>
      <c r="BX14" s="180"/>
      <c r="BY14" s="180"/>
      <c r="BZ14" s="180"/>
      <c r="CA14" s="181"/>
      <c r="CB14" s="10"/>
      <c r="CC14" s="10"/>
      <c r="CD14" s="107"/>
      <c r="CE14" s="85" t="s">
        <v>23</v>
      </c>
      <c r="CF14" s="180">
        <v>101</v>
      </c>
      <c r="CG14" s="180"/>
      <c r="CH14" s="180"/>
      <c r="CI14" s="180"/>
      <c r="CJ14" s="180"/>
      <c r="CK14" s="181"/>
      <c r="CL14" s="10"/>
      <c r="CM14" s="10"/>
      <c r="CN14" s="107"/>
      <c r="CO14" s="85" t="s">
        <v>23</v>
      </c>
      <c r="CP14" s="180"/>
      <c r="CQ14" s="180"/>
      <c r="CR14" s="180"/>
      <c r="CS14" s="180"/>
      <c r="CT14" s="180"/>
      <c r="CU14" s="181"/>
      <c r="CV14" s="10"/>
      <c r="CW14" s="10"/>
    </row>
    <row xmlns:x14ac="http://schemas.microsoft.com/office/spreadsheetml/2009/9/ac" r="15" ht="15.75" customHeight="true" thickBot="true" x14ac:dyDescent="0.3">
      <c r="A15" s="380" t="str">
        <f ca="true">IF(ISBLANK('Data Summary'!A17),"",'Data Summary'!A17)</f>
        <v/>
      </c>
      <c r="B15" s="108"/>
      <c r="C15" s="86" t="s">
        <v>20</v>
      </c>
      <c r="D15" s="71">
        <f>'Water Data'!D31</f>
        <v>1356</v>
      </c>
      <c r="E15" s="71"/>
      <c r="F15" s="71"/>
      <c r="G15" s="71"/>
      <c r="H15" s="71">
        <f>'Water Data'!H31</f>
        <v>1265</v>
      </c>
      <c r="I15" s="72">
        <f>'Water Data'!I31</f>
        <v>91</v>
      </c>
      <c r="J15" s="23"/>
      <c r="K15" s="23"/>
      <c r="L15" s="108"/>
      <c r="M15" s="86" t="s">
        <v>20</v>
      </c>
      <c r="N15" s="71">
        <f>'Water Data'!N31</f>
        <v>1362</v>
      </c>
      <c r="O15" s="71"/>
      <c r="P15" s="71"/>
      <c r="Q15" s="71"/>
      <c r="R15" s="71">
        <f>'Water Data'!R31</f>
        <v>1270</v>
      </c>
      <c r="S15" s="72">
        <f>'Water Data'!S31</f>
        <v>92</v>
      </c>
      <c r="T15" s="23"/>
      <c r="U15" s="23"/>
      <c r="V15" s="108"/>
      <c r="W15" s="86" t="s">
        <v>20</v>
      </c>
      <c r="X15" s="71">
        <f>'Water Data'!X31</f>
        <v>1364</v>
      </c>
      <c r="Y15" s="71"/>
      <c r="Z15" s="71"/>
      <c r="AA15" s="71"/>
      <c r="AB15" s="71">
        <f>'Water Data'!AB31</f>
        <v>1268</v>
      </c>
      <c r="AC15" s="72">
        <f>'Water Data'!AC31</f>
        <v>96</v>
      </c>
      <c r="AD15" s="23"/>
      <c r="AE15" s="23"/>
      <c r="AF15" s="108"/>
      <c r="AG15" s="86" t="s">
        <v>20</v>
      </c>
      <c r="AH15" s="71">
        <f>'Water Data'!AH31</f>
        <v>1604</v>
      </c>
      <c r="AI15" s="71"/>
      <c r="AJ15" s="71"/>
      <c r="AK15" s="71">
        <f>'Water Data'!AK31</f>
        <v>234</v>
      </c>
      <c r="AL15" s="71">
        <f>'Water Data'!AL31</f>
        <v>1272</v>
      </c>
      <c r="AM15" s="72">
        <f>'Water Data'!AM31</f>
        <v>98</v>
      </c>
      <c r="AN15" s="23"/>
      <c r="AO15" s="23"/>
      <c r="AP15" s="108"/>
      <c r="AQ15" s="86" t="s">
        <v>20</v>
      </c>
      <c r="AR15" s="71">
        <f>'Water Data'!AR31</f>
        <v>1643</v>
      </c>
      <c r="AS15" s="71"/>
      <c r="AT15" s="71"/>
      <c r="AU15" s="71">
        <f>'Water Data'!AU31</f>
        <v>280</v>
      </c>
      <c r="AV15" s="71">
        <f>'Water Data'!AV31</f>
        <v>1265</v>
      </c>
      <c r="AW15" s="72">
        <f>'Water Data'!AW31</f>
        <v>98</v>
      </c>
      <c r="AX15" s="23"/>
      <c r="AY15" s="23"/>
      <c r="AZ15" s="108"/>
      <c r="BA15" s="86" t="s">
        <v>20</v>
      </c>
      <c r="BB15" s="71">
        <f>'Water Data'!BB31</f>
        <v>1657</v>
      </c>
      <c r="BC15" s="71"/>
      <c r="BD15" s="71"/>
      <c r="BE15" s="71">
        <f>'Water Data'!BE31</f>
        <v>287</v>
      </c>
      <c r="BF15" s="71">
        <f>'Water Data'!BF31</f>
        <v>1264</v>
      </c>
      <c r="BG15" s="72">
        <f>'Water Data'!BG31</f>
        <v>106</v>
      </c>
      <c r="BH15" s="23"/>
      <c r="BI15" s="23"/>
      <c r="BJ15" s="108"/>
      <c r="BK15" s="86" t="s">
        <v>20</v>
      </c>
      <c r="BL15" s="71"/>
      <c r="BM15" s="71"/>
      <c r="BN15" s="71"/>
      <c r="BO15" s="71"/>
      <c r="BP15" s="71"/>
      <c r="BQ15" s="72"/>
      <c r="BR15" s="23"/>
      <c r="BS15" s="23"/>
      <c r="BT15" s="108"/>
      <c r="BU15" s="86" t="s">
        <v>20</v>
      </c>
      <c r="BV15" s="71"/>
      <c r="BW15" s="71"/>
      <c r="BX15" s="71"/>
      <c r="BY15" s="71"/>
      <c r="BZ15" s="71"/>
      <c r="CA15" s="72"/>
      <c r="CB15" s="23"/>
      <c r="CC15" s="23"/>
      <c r="CD15" s="108"/>
      <c r="CE15" s="86" t="s">
        <v>20</v>
      </c>
      <c r="CF15" s="71"/>
      <c r="CG15" s="71"/>
      <c r="CH15" s="71"/>
      <c r="CI15" s="71"/>
      <c r="CJ15" s="71"/>
      <c r="CK15" s="72"/>
      <c r="CL15" s="23"/>
      <c r="CM15" s="23"/>
      <c r="CN15" s="108"/>
      <c r="CO15" s="86" t="s">
        <v>20</v>
      </c>
      <c r="CP15" s="71"/>
      <c r="CQ15" s="71"/>
      <c r="CR15" s="71"/>
      <c r="CS15" s="71"/>
      <c r="CT15" s="71"/>
      <c r="CU15" s="72"/>
      <c r="CV15" s="23"/>
      <c r="CW15" s="23"/>
    </row>
    <row xmlns:x14ac="http://schemas.microsoft.com/office/spreadsheetml/2009/9/ac" r="16" s="3" customFormat="true" x14ac:dyDescent="0.25">
      <c r="A16" s="380" t="str">
        <f ca="true">IF(ISBLANK('Data Summary'!A18),"",'Data Summary'!A18)</f>
        <v/>
      </c>
      <c r="B16" s="109"/>
      <c r="L16" s="109"/>
      <c r="V16" s="109"/>
      <c r="AF16" s="109"/>
      <c r="AP16" s="109"/>
      <c r="AZ16" s="109"/>
      <c r="BA16" s="109"/>
      <c r="BJ16" s="109"/>
      <c r="BT16" s="109"/>
      <c r="CD16" s="109"/>
      <c r="CN16" s="109"/>
      <c r="CX16" s="109"/>
      <c r="DH16" s="109"/>
      <c r="DR16" s="109"/>
      <c r="EB16" s="109"/>
      <c r="EL16" s="109"/>
      <c r="EV16" s="109"/>
      <c r="FF16" s="109"/>
      <c r="FP16" s="109"/>
      <c r="FZ16" s="109"/>
      <c r="GJ16" s="109"/>
      <c r="GT16" s="109"/>
      <c r="HD16" s="109"/>
      <c r="HN16" s="109"/>
      <c r="HX16" s="109"/>
    </row>
    <row xmlns:x14ac="http://schemas.microsoft.com/office/spreadsheetml/2009/9/ac" r="17" s="3" customFormat="true" x14ac:dyDescent="0.25">
      <c r="A17" s="380" t="str">
        <f ca="true">IF(ISBLANK('Data Summary'!A19),"",'Data Summary'!A19)</f>
        <v/>
      </c>
      <c r="B17" s="109"/>
      <c r="L17" s="109"/>
      <c r="V17" s="109"/>
      <c r="AF17" s="109"/>
      <c r="AP17" s="109"/>
      <c r="AZ17" s="109"/>
      <c r="BA17" s="109"/>
      <c r="BJ17" s="109"/>
      <c r="BT17" s="109"/>
      <c r="CD17" s="109"/>
      <c r="CN17" s="109"/>
      <c r="CX17" s="109"/>
      <c r="DH17" s="109"/>
      <c r="DR17" s="109"/>
      <c r="EB17" s="109"/>
      <c r="EL17" s="109"/>
      <c r="EV17" s="109"/>
      <c r="FF17" s="109"/>
      <c r="FP17" s="109"/>
      <c r="FZ17" s="109"/>
      <c r="GJ17" s="109"/>
      <c r="GT17" s="109"/>
      <c r="HD17" s="109"/>
      <c r="HN17" s="109"/>
      <c r="HX17" s="109"/>
    </row>
    <row xmlns:x14ac="http://schemas.microsoft.com/office/spreadsheetml/2009/9/ac" r="18" s="3" customFormat="true" x14ac:dyDescent="0.25">
      <c r="A18" s="380" t="str">
        <f ca="true">IF(ISBLANK('Data Summary'!A20),"",'Data Summary'!A20)</f>
        <v/>
      </c>
      <c r="B18" s="109"/>
      <c r="L18" s="109"/>
      <c r="V18" s="109"/>
      <c r="AF18" s="109"/>
      <c r="AP18" s="109"/>
      <c r="AZ18" s="109"/>
      <c r="BA18" s="109"/>
      <c r="BJ18" s="109"/>
      <c r="BT18" s="109"/>
      <c r="CD18" s="109"/>
      <c r="CN18" s="109"/>
      <c r="CX18" s="109"/>
      <c r="DH18" s="109"/>
      <c r="DR18" s="109"/>
      <c r="EB18" s="109"/>
      <c r="EL18" s="109"/>
      <c r="EV18" s="109"/>
      <c r="FF18" s="109"/>
      <c r="FP18" s="109"/>
      <c r="FZ18" s="109"/>
      <c r="GJ18" s="109"/>
      <c r="GT18" s="109"/>
      <c r="HD18" s="109"/>
      <c r="HN18" s="109"/>
      <c r="HX18" s="109"/>
    </row>
    <row xmlns:x14ac="http://schemas.microsoft.com/office/spreadsheetml/2009/9/ac" r="19" s="3" customFormat="true" x14ac:dyDescent="0.25">
      <c r="A19" s="380" t="str">
        <f ca="true">IF(ISBLANK('Data Summary'!A21),"",'Data Summary'!A21)</f>
        <v/>
      </c>
      <c r="B19" s="109"/>
      <c r="L19" s="109"/>
      <c r="V19" s="109"/>
      <c r="AF19" s="109"/>
      <c r="AP19" s="109"/>
      <c r="AZ19" s="109"/>
      <c r="BA19" s="109"/>
      <c r="BJ19" s="109"/>
      <c r="BT19" s="109"/>
      <c r="CD19" s="109"/>
      <c r="CN19" s="109"/>
      <c r="CX19" s="109"/>
      <c r="DH19" s="109"/>
      <c r="DR19" s="109"/>
      <c r="EB19" s="109"/>
      <c r="EL19" s="109"/>
      <c r="EV19" s="109"/>
      <c r="FF19" s="109"/>
      <c r="FP19" s="109"/>
      <c r="FZ19" s="109"/>
      <c r="GJ19" s="109"/>
      <c r="GT19" s="109"/>
      <c r="HD19" s="109"/>
      <c r="HN19" s="109"/>
      <c r="HX19" s="109"/>
    </row>
    <row xmlns:x14ac="http://schemas.microsoft.com/office/spreadsheetml/2009/9/ac" r="20" s="3" customFormat="true" x14ac:dyDescent="0.25">
      <c r="A20" s="380" t="str">
        <f ca="true">IF(ISBLANK('Data Summary'!A22),"",'Data Summary'!A22)</f>
        <v/>
      </c>
      <c r="B20" s="109"/>
      <c r="L20" s="109"/>
      <c r="V20" s="109"/>
      <c r="AF20" s="109"/>
      <c r="AP20" s="109"/>
      <c r="AZ20" s="109"/>
      <c r="BA20" s="109"/>
      <c r="BJ20" s="109"/>
      <c r="BT20" s="109"/>
      <c r="CD20" s="109"/>
      <c r="CN20" s="109"/>
      <c r="CX20" s="109"/>
      <c r="DH20" s="109"/>
      <c r="DR20" s="109"/>
      <c r="EB20" s="109"/>
      <c r="EL20" s="109"/>
      <c r="EV20" s="109"/>
      <c r="FF20" s="109"/>
      <c r="FP20" s="109"/>
      <c r="FZ20" s="109"/>
      <c r="GJ20" s="109"/>
      <c r="GT20" s="109"/>
      <c r="HD20" s="109"/>
      <c r="HN20" s="109"/>
      <c r="HX20" s="109"/>
    </row>
    <row xmlns:x14ac="http://schemas.microsoft.com/office/spreadsheetml/2009/9/ac" r="21" s="3" customFormat="true" x14ac:dyDescent="0.25">
      <c r="A21" s="380" t="str">
        <f ca="true">IF(ISBLANK('Data Summary'!A23),"",'Data Summary'!A23)</f>
        <v/>
      </c>
      <c r="B21" s="109"/>
      <c r="L21" s="109"/>
      <c r="V21" s="109"/>
      <c r="AF21" s="109"/>
      <c r="AP21" s="109"/>
      <c r="AZ21" s="109"/>
      <c r="BA21" s="109"/>
      <c r="BJ21" s="109"/>
      <c r="BT21" s="109"/>
      <c r="CD21" s="109"/>
      <c r="CN21" s="109"/>
      <c r="CX21" s="109"/>
      <c r="DH21" s="109"/>
      <c r="DR21" s="109"/>
      <c r="EB21" s="109"/>
      <c r="EL21" s="109"/>
      <c r="EV21" s="109"/>
      <c r="FF21" s="109"/>
      <c r="FP21" s="109"/>
      <c r="FZ21" s="109"/>
      <c r="GJ21" s="109"/>
      <c r="GT21" s="109"/>
      <c r="HD21" s="109"/>
      <c r="HN21" s="109"/>
      <c r="HX21" s="109"/>
    </row>
    <row xmlns:x14ac="http://schemas.microsoft.com/office/spreadsheetml/2009/9/ac" r="22" s="3" customFormat="true" x14ac:dyDescent="0.25">
      <c r="A22" s="380" t="str">
        <f ca="true">IF(ISBLANK('Data Summary'!A24),"",'Data Summary'!A24)</f>
        <v/>
      </c>
      <c r="B22" s="109"/>
      <c r="L22" s="109"/>
      <c r="V22" s="109"/>
      <c r="AF22" s="109"/>
      <c r="AP22" s="109"/>
      <c r="AZ22" s="109"/>
      <c r="BA22" s="109"/>
      <c r="BJ22" s="109"/>
      <c r="BT22" s="109"/>
      <c r="CD22" s="109"/>
      <c r="CN22" s="109"/>
      <c r="CX22" s="109"/>
      <c r="DH22" s="109"/>
      <c r="DR22" s="109"/>
      <c r="EB22" s="109"/>
      <c r="EL22" s="109"/>
      <c r="EV22" s="109"/>
      <c r="FF22" s="109"/>
      <c r="FP22" s="109"/>
      <c r="FZ22" s="109"/>
      <c r="GJ22" s="109"/>
      <c r="GT22" s="109"/>
      <c r="HD22" s="109"/>
      <c r="HN22" s="109"/>
      <c r="HX22" s="109"/>
    </row>
    <row xmlns:x14ac="http://schemas.microsoft.com/office/spreadsheetml/2009/9/ac" r="23" s="3" customFormat="true" x14ac:dyDescent="0.25">
      <c r="A23" s="380" t="str">
        <f ca="true">IF(ISBLANK('Data Summary'!A25),"",'Data Summary'!A25)</f>
        <v/>
      </c>
      <c r="B23" s="109"/>
      <c r="L23" s="109"/>
      <c r="V23" s="109"/>
      <c r="AF23" s="109"/>
      <c r="AP23" s="109"/>
      <c r="AZ23" s="109"/>
      <c r="BA23" s="109"/>
      <c r="BJ23" s="109"/>
      <c r="BT23" s="109"/>
      <c r="CD23" s="109"/>
      <c r="CN23" s="109"/>
      <c r="CX23" s="109"/>
      <c r="DH23" s="109"/>
      <c r="DR23" s="109"/>
      <c r="EB23" s="109"/>
      <c r="EL23" s="109"/>
      <c r="EV23" s="109"/>
      <c r="FF23" s="109"/>
      <c r="FP23" s="109"/>
      <c r="FZ23" s="109"/>
      <c r="GJ23" s="109"/>
      <c r="GT23" s="109"/>
      <c r="HD23" s="109"/>
      <c r="HN23" s="109"/>
      <c r="HX23" s="109"/>
    </row>
    <row xmlns:x14ac="http://schemas.microsoft.com/office/spreadsheetml/2009/9/ac" r="24" s="3" customFormat="true" x14ac:dyDescent="0.25">
      <c r="A24" s="380" t="str">
        <f ca="true">IF(ISBLANK('Data Summary'!A26),"",'Data Summary'!A26)</f>
        <v/>
      </c>
      <c r="B24" s="109"/>
      <c r="L24" s="109"/>
      <c r="V24" s="109"/>
      <c r="AF24" s="109"/>
      <c r="AP24" s="109"/>
      <c r="AZ24" s="109"/>
      <c r="BA24" s="109"/>
      <c r="BJ24" s="109"/>
      <c r="BT24" s="109"/>
      <c r="CD24" s="109"/>
      <c r="CN24" s="109"/>
      <c r="CX24" s="109"/>
      <c r="DH24" s="109"/>
      <c r="DR24" s="109"/>
      <c r="EB24" s="109"/>
      <c r="EL24" s="109"/>
      <c r="EV24" s="109"/>
      <c r="FF24" s="109"/>
      <c r="FP24" s="109"/>
      <c r="FZ24" s="109"/>
      <c r="GJ24" s="109"/>
      <c r="GT24" s="109"/>
      <c r="HD24" s="109"/>
      <c r="HN24" s="109"/>
      <c r="HX24" s="109"/>
    </row>
    <row xmlns:x14ac="http://schemas.microsoft.com/office/spreadsheetml/2009/9/ac" r="25" s="3" customFormat="true" x14ac:dyDescent="0.25">
      <c r="A25" s="380" t="str">
        <f ca="true">IF(ISBLANK('Data Summary'!A27),"",'Data Summary'!A27)</f>
        <v/>
      </c>
      <c r="B25" s="109"/>
      <c r="L25" s="109"/>
      <c r="V25" s="109"/>
      <c r="AF25" s="109"/>
      <c r="AP25" s="109"/>
      <c r="AZ25" s="109"/>
      <c r="BA25" s="109"/>
      <c r="BJ25" s="109"/>
      <c r="BT25" s="109"/>
      <c r="CD25" s="109"/>
      <c r="CN25" s="109"/>
      <c r="CX25" s="109"/>
      <c r="DH25" s="109"/>
      <c r="DR25" s="109"/>
      <c r="EB25" s="109"/>
      <c r="EL25" s="109"/>
      <c r="EV25" s="109"/>
      <c r="FF25" s="109"/>
      <c r="FP25" s="109"/>
      <c r="FZ25" s="109"/>
      <c r="GJ25" s="109"/>
      <c r="GT25" s="109"/>
      <c r="HD25" s="109"/>
      <c r="HN25" s="109"/>
      <c r="HX25" s="109"/>
    </row>
    <row xmlns:x14ac="http://schemas.microsoft.com/office/spreadsheetml/2009/9/ac" r="26" s="3" customFormat="true" x14ac:dyDescent="0.25">
      <c r="A26" s="380" t="str">
        <f ca="true">IF(ISBLANK('Data Summary'!A28),"",'Data Summary'!A28)</f>
        <v/>
      </c>
      <c r="B26" s="109"/>
      <c r="L26" s="109"/>
      <c r="V26" s="109"/>
      <c r="AF26" s="109"/>
      <c r="AP26" s="109"/>
      <c r="AZ26" s="109"/>
      <c r="BA26" s="109"/>
      <c r="BJ26" s="109"/>
      <c r="BT26" s="109"/>
      <c r="CD26" s="109"/>
      <c r="CN26" s="109"/>
      <c r="CX26" s="109"/>
      <c r="DH26" s="109"/>
      <c r="DR26" s="109"/>
      <c r="EB26" s="109"/>
      <c r="EL26" s="109"/>
      <c r="EV26" s="109"/>
      <c r="FF26" s="109"/>
      <c r="FP26" s="109"/>
      <c r="FZ26" s="109"/>
      <c r="GJ26" s="109"/>
      <c r="GT26" s="109"/>
      <c r="HD26" s="109"/>
      <c r="HN26" s="109"/>
      <c r="HX26" s="109"/>
    </row>
    <row xmlns:x14ac="http://schemas.microsoft.com/office/spreadsheetml/2009/9/ac" r="27" s="3" customFormat="true" x14ac:dyDescent="0.25">
      <c r="A27" s="380" t="str">
        <f ca="true">IF(ISBLANK('Data Summary'!A29),"",'Data Summary'!A29)</f>
        <v/>
      </c>
      <c r="B27" s="109"/>
      <c r="L27" s="109"/>
      <c r="V27" s="109"/>
      <c r="AF27" s="109"/>
      <c r="AP27" s="109"/>
      <c r="AZ27" s="109"/>
      <c r="BA27" s="109"/>
      <c r="BJ27" s="109"/>
      <c r="BT27" s="109"/>
      <c r="CD27" s="109"/>
      <c r="CN27" s="109"/>
      <c r="CX27" s="109"/>
      <c r="DH27" s="109"/>
      <c r="DR27" s="109"/>
      <c r="EB27" s="109"/>
      <c r="EL27" s="109"/>
      <c r="EV27" s="109"/>
      <c r="FF27" s="109"/>
      <c r="FP27" s="109"/>
      <c r="FZ27" s="109"/>
      <c r="GJ27" s="109"/>
      <c r="GT27" s="109"/>
      <c r="HD27" s="109"/>
      <c r="HN27" s="109"/>
      <c r="HX27" s="109"/>
    </row>
    <row xmlns:x14ac="http://schemas.microsoft.com/office/spreadsheetml/2009/9/ac" r="28" s="3" customFormat="true" x14ac:dyDescent="0.25">
      <c r="A28" s="380" t="str">
        <f ca="true">IF(ISBLANK('Data Summary'!A30),"",'Data Summary'!A30)</f>
        <v/>
      </c>
      <c r="B28" s="109"/>
      <c r="L28" s="109"/>
      <c r="V28" s="109"/>
      <c r="AF28" s="109"/>
      <c r="AP28" s="109"/>
      <c r="AZ28" s="109"/>
      <c r="BA28" s="109"/>
      <c r="BJ28" s="109"/>
      <c r="BT28" s="109"/>
      <c r="CD28" s="109"/>
      <c r="CN28" s="109"/>
      <c r="CX28" s="109"/>
      <c r="DH28" s="109"/>
      <c r="DR28" s="109"/>
      <c r="EB28" s="109"/>
      <c r="EL28" s="109"/>
      <c r="EV28" s="109"/>
      <c r="FF28" s="109"/>
      <c r="FP28" s="109"/>
      <c r="FZ28" s="109"/>
      <c r="GJ28" s="109"/>
      <c r="GT28" s="109"/>
      <c r="HD28" s="109"/>
      <c r="HN28" s="109"/>
      <c r="HX28" s="109"/>
    </row>
    <row xmlns:x14ac="http://schemas.microsoft.com/office/spreadsheetml/2009/9/ac" r="29" s="3" customFormat="true" x14ac:dyDescent="0.25">
      <c r="A29" s="380" t="str">
        <f ca="true">IF(ISBLANK('Data Summary'!A31),"",'Data Summary'!A31)</f>
        <v/>
      </c>
      <c r="B29" s="109"/>
      <c r="L29" s="109"/>
      <c r="V29" s="109"/>
      <c r="AF29" s="109"/>
      <c r="AP29" s="109"/>
      <c r="AZ29" s="109"/>
      <c r="BA29" s="109"/>
      <c r="BJ29" s="109"/>
      <c r="BT29" s="109"/>
      <c r="CD29" s="109"/>
      <c r="CN29" s="109"/>
      <c r="CX29" s="109"/>
      <c r="DH29" s="109"/>
      <c r="DR29" s="109"/>
      <c r="EB29" s="109"/>
      <c r="EL29" s="109"/>
      <c r="EV29" s="109"/>
      <c r="FF29" s="109"/>
      <c r="FP29" s="109"/>
      <c r="FZ29" s="109"/>
      <c r="GJ29" s="109"/>
      <c r="GT29" s="109"/>
      <c r="HD29" s="109"/>
      <c r="HN29" s="109"/>
      <c r="HX29" s="109"/>
    </row>
    <row xmlns:x14ac="http://schemas.microsoft.com/office/spreadsheetml/2009/9/ac" r="30" s="3" customFormat="true" x14ac:dyDescent="0.25">
      <c r="A30" s="380" t="str">
        <f ca="true">IF(ISBLANK('Data Summary'!A32),"",'Data Summary'!A32)</f>
        <v/>
      </c>
      <c r="B30" s="109"/>
      <c r="L30" s="109"/>
      <c r="V30" s="109"/>
      <c r="AF30" s="109"/>
      <c r="AP30" s="109"/>
      <c r="AZ30" s="109"/>
      <c r="BA30" s="109"/>
      <c r="BJ30" s="109"/>
      <c r="BT30" s="109"/>
      <c r="CD30" s="109"/>
      <c r="CN30" s="109"/>
      <c r="CX30" s="109"/>
      <c r="DH30" s="109"/>
      <c r="DR30" s="109"/>
      <c r="EB30" s="109"/>
      <c r="EL30" s="109"/>
      <c r="EV30" s="109"/>
      <c r="FF30" s="109"/>
      <c r="FP30" s="109"/>
      <c r="FZ30" s="109"/>
      <c r="GJ30" s="109"/>
      <c r="GT30" s="109"/>
      <c r="HD30" s="109"/>
      <c r="HN30" s="109"/>
      <c r="HX30" s="109"/>
    </row>
    <row xmlns:x14ac="http://schemas.microsoft.com/office/spreadsheetml/2009/9/ac" r="31" s="3" customFormat="true" x14ac:dyDescent="0.25">
      <c r="A31" s="380" t="str">
        <f ca="true">IF(ISBLANK('Data Summary'!A33),"",'Data Summary'!A33)</f>
        <v/>
      </c>
      <c r="B31" s="109"/>
      <c r="L31" s="109"/>
      <c r="V31" s="109"/>
      <c r="AF31" s="109"/>
      <c r="AP31" s="109"/>
      <c r="AZ31" s="109"/>
      <c r="BA31" s="109"/>
      <c r="BJ31" s="109"/>
      <c r="BT31" s="109"/>
      <c r="CD31" s="109"/>
      <c r="CN31" s="109"/>
      <c r="CX31" s="109"/>
      <c r="DH31" s="109"/>
      <c r="DR31" s="109"/>
      <c r="EB31" s="109"/>
      <c r="EL31" s="109"/>
      <c r="EV31" s="109"/>
      <c r="FF31" s="109"/>
      <c r="FP31" s="109"/>
      <c r="FZ31" s="109"/>
      <c r="GJ31" s="109"/>
      <c r="GT31" s="109"/>
      <c r="HD31" s="109"/>
      <c r="HN31" s="109"/>
      <c r="HX31" s="109"/>
    </row>
    <row xmlns:x14ac="http://schemas.microsoft.com/office/spreadsheetml/2009/9/ac" r="32" s="3" customFormat="true" x14ac:dyDescent="0.25">
      <c r="A32" s="380" t="str">
        <f ca="true">IF(ISBLANK('Data Summary'!A34),"",'Data Summary'!A34)</f>
        <v/>
      </c>
      <c r="B32" s="109"/>
      <c r="L32" s="109"/>
      <c r="V32" s="109"/>
      <c r="AF32" s="109"/>
      <c r="AP32" s="109"/>
      <c r="AZ32" s="109"/>
      <c r="BA32" s="109"/>
      <c r="BJ32" s="109"/>
      <c r="BT32" s="109"/>
      <c r="CD32" s="109"/>
      <c r="CN32" s="109"/>
      <c r="CX32" s="109"/>
      <c r="DH32" s="109"/>
      <c r="DR32" s="109"/>
      <c r="EB32" s="109"/>
      <c r="EL32" s="109"/>
      <c r="EV32" s="109"/>
      <c r="FF32" s="109"/>
      <c r="FP32" s="109"/>
      <c r="FZ32" s="109"/>
      <c r="GJ32" s="109"/>
      <c r="GT32" s="109"/>
      <c r="HD32" s="109"/>
      <c r="HN32" s="109"/>
      <c r="HX32" s="109"/>
    </row>
    <row xmlns:x14ac="http://schemas.microsoft.com/office/spreadsheetml/2009/9/ac" r="33" s="3" customFormat="true" x14ac:dyDescent="0.25">
      <c r="A33" s="380" t="str">
        <f ca="true">IF(ISBLANK('Data Summary'!A35),"",'Data Summary'!A35)</f>
        <v/>
      </c>
      <c r="B33" s="109"/>
      <c r="L33" s="109"/>
      <c r="V33" s="109"/>
      <c r="AF33" s="109"/>
      <c r="AP33" s="109"/>
      <c r="AZ33" s="109"/>
      <c r="BA33" s="109"/>
      <c r="BJ33" s="109"/>
      <c r="BT33" s="109"/>
      <c r="CD33" s="109"/>
      <c r="CN33" s="109"/>
      <c r="CX33" s="109"/>
      <c r="DH33" s="109"/>
      <c r="DR33" s="109"/>
      <c r="EB33" s="109"/>
      <c r="EL33" s="109"/>
      <c r="EV33" s="109"/>
      <c r="FF33" s="109"/>
      <c r="FP33" s="109"/>
      <c r="FZ33" s="109"/>
      <c r="GJ33" s="109"/>
      <c r="GT33" s="109"/>
      <c r="HD33" s="109"/>
      <c r="HN33" s="109"/>
      <c r="HX33" s="109"/>
    </row>
    <row xmlns:x14ac="http://schemas.microsoft.com/office/spreadsheetml/2009/9/ac" r="34" s="3" customFormat="true" x14ac:dyDescent="0.25">
      <c r="A34" s="380" t="str">
        <f ca="true">IF(ISBLANK('Data Summary'!A36),"",'Data Summary'!A36)</f>
        <v/>
      </c>
      <c r="B34" s="109"/>
      <c r="L34" s="109"/>
      <c r="V34" s="109"/>
      <c r="AF34" s="109"/>
      <c r="AP34" s="109"/>
      <c r="AZ34" s="109"/>
      <c r="BA34" s="109"/>
      <c r="BJ34" s="109"/>
      <c r="BT34" s="109"/>
      <c r="CD34" s="109"/>
      <c r="CN34" s="109"/>
      <c r="CX34" s="109"/>
      <c r="DH34" s="109"/>
      <c r="DR34" s="109"/>
      <c r="EB34" s="109"/>
      <c r="EL34" s="109"/>
      <c r="EV34" s="109"/>
      <c r="FF34" s="109"/>
      <c r="FP34" s="109"/>
      <c r="FZ34" s="109"/>
      <c r="GJ34" s="109"/>
      <c r="GT34" s="109"/>
      <c r="HD34" s="109"/>
      <c r="HN34" s="109"/>
      <c r="HX34" s="109"/>
    </row>
    <row xmlns:x14ac="http://schemas.microsoft.com/office/spreadsheetml/2009/9/ac" r="35" s="3" customFormat="true" x14ac:dyDescent="0.25">
      <c r="A35" s="380" t="str">
        <f ca="true">IF(ISBLANK('Data Summary'!A37),"",'Data Summary'!A37)</f>
        <v/>
      </c>
      <c r="B35" s="109"/>
      <c r="L35" s="109"/>
      <c r="V35" s="109"/>
      <c r="AF35" s="109"/>
      <c r="AP35" s="109"/>
      <c r="AZ35" s="109"/>
      <c r="BA35" s="109"/>
      <c r="BJ35" s="109"/>
      <c r="BT35" s="109"/>
      <c r="CD35" s="109"/>
      <c r="CN35" s="109"/>
      <c r="CX35" s="109"/>
      <c r="DH35" s="109"/>
      <c r="DR35" s="109"/>
      <c r="EB35" s="109"/>
      <c r="EL35" s="109"/>
      <c r="EV35" s="109"/>
      <c r="FF35" s="109"/>
      <c r="FP35" s="109"/>
      <c r="FZ35" s="109"/>
      <c r="GJ35" s="109"/>
      <c r="GT35" s="109"/>
      <c r="HD35" s="109"/>
      <c r="HN35" s="109"/>
      <c r="HX35" s="109"/>
    </row>
    <row xmlns:x14ac="http://schemas.microsoft.com/office/spreadsheetml/2009/9/ac" r="36" s="3" customFormat="true" x14ac:dyDescent="0.25">
      <c r="A36" s="380" t="str">
        <f ca="true">IF(ISBLANK('Data Summary'!A38),"",'Data Summary'!A38)</f>
        <v/>
      </c>
      <c r="B36" s="109"/>
      <c r="L36" s="109"/>
      <c r="V36" s="109"/>
      <c r="AF36" s="109"/>
      <c r="AP36" s="109"/>
      <c r="AZ36" s="109"/>
      <c r="BA36" s="109"/>
      <c r="BJ36" s="109"/>
      <c r="BT36" s="109"/>
      <c r="CD36" s="109"/>
      <c r="CN36" s="109"/>
      <c r="CX36" s="109"/>
      <c r="DH36" s="109"/>
      <c r="DR36" s="109"/>
      <c r="EB36" s="109"/>
      <c r="EL36" s="109"/>
      <c r="EV36" s="109"/>
      <c r="FF36" s="109"/>
      <c r="FP36" s="109"/>
      <c r="FZ36" s="109"/>
      <c r="GJ36" s="109"/>
      <c r="GT36" s="109"/>
      <c r="HD36" s="109"/>
      <c r="HN36" s="109"/>
      <c r="HX36" s="109"/>
    </row>
    <row xmlns:x14ac="http://schemas.microsoft.com/office/spreadsheetml/2009/9/ac" r="37" s="3" customFormat="true" x14ac:dyDescent="0.25">
      <c r="A37" s="380" t="str">
        <f ca="true">IF(ISBLANK('Data Summary'!A39),"",'Data Summary'!A39)</f>
        <v/>
      </c>
      <c r="B37" s="109"/>
      <c r="L37" s="109"/>
      <c r="V37" s="109"/>
      <c r="AF37" s="109"/>
      <c r="AP37" s="109"/>
      <c r="AZ37" s="109"/>
      <c r="BA37" s="109"/>
      <c r="BJ37" s="109"/>
      <c r="BT37" s="109"/>
      <c r="CD37" s="109"/>
      <c r="CN37" s="109"/>
      <c r="CX37" s="109"/>
      <c r="DH37" s="109"/>
      <c r="DR37" s="109"/>
      <c r="EB37" s="109"/>
      <c r="EL37" s="109"/>
      <c r="EV37" s="109"/>
      <c r="FF37" s="109"/>
      <c r="FP37" s="109"/>
      <c r="FZ37" s="109"/>
      <c r="GJ37" s="109"/>
      <c r="GT37" s="109"/>
      <c r="HD37" s="109"/>
      <c r="HN37" s="109"/>
      <c r="HX37" s="109"/>
    </row>
    <row xmlns:x14ac="http://schemas.microsoft.com/office/spreadsheetml/2009/9/ac" r="38" s="3" customFormat="true" x14ac:dyDescent="0.25">
      <c r="A38" s="380" t="str">
        <f ca="true">IF(ISBLANK('Data Summary'!A40),"",'Data Summary'!A40)</f>
        <v/>
      </c>
      <c r="B38" s="109"/>
      <c r="L38" s="109"/>
      <c r="V38" s="109"/>
      <c r="AF38" s="109"/>
      <c r="AP38" s="109"/>
      <c r="AZ38" s="109"/>
      <c r="BA38" s="109"/>
      <c r="BJ38" s="109"/>
      <c r="BT38" s="109"/>
      <c r="CD38" s="109"/>
      <c r="CN38" s="109"/>
      <c r="CX38" s="109"/>
      <c r="DH38" s="109"/>
      <c r="DR38" s="109"/>
      <c r="EB38" s="109"/>
      <c r="EL38" s="109"/>
      <c r="EV38" s="109"/>
      <c r="FF38" s="109"/>
      <c r="FP38" s="109"/>
      <c r="FZ38" s="109"/>
      <c r="GJ38" s="109"/>
      <c r="GT38" s="109"/>
      <c r="HD38" s="109"/>
      <c r="HN38" s="109"/>
      <c r="HX38" s="109"/>
    </row>
    <row xmlns:x14ac="http://schemas.microsoft.com/office/spreadsheetml/2009/9/ac" r="39" s="3" customFormat="true" x14ac:dyDescent="0.25">
      <c r="A39" s="380" t="str">
        <f ca="true">IF(ISBLANK('Data Summary'!A41),"",'Data Summary'!A41)</f>
        <v/>
      </c>
      <c r="B39" s="109"/>
      <c r="L39" s="109"/>
      <c r="V39" s="109"/>
      <c r="AF39" s="109"/>
      <c r="AP39" s="109"/>
      <c r="AZ39" s="109"/>
      <c r="BA39" s="109"/>
      <c r="BJ39" s="109"/>
      <c r="BT39" s="109"/>
      <c r="CD39" s="109"/>
      <c r="CN39" s="109"/>
      <c r="CX39" s="109"/>
      <c r="DH39" s="109"/>
      <c r="DR39" s="109"/>
      <c r="EB39" s="109"/>
      <c r="EL39" s="109"/>
      <c r="EV39" s="109"/>
      <c r="FF39" s="109"/>
      <c r="FP39" s="109"/>
      <c r="FZ39" s="109"/>
      <c r="GJ39" s="109"/>
      <c r="GT39" s="109"/>
      <c r="HD39" s="109"/>
      <c r="HN39" s="109"/>
      <c r="HX39" s="109"/>
    </row>
    <row xmlns:x14ac="http://schemas.microsoft.com/office/spreadsheetml/2009/9/ac" r="40" s="3" customFormat="true" x14ac:dyDescent="0.25">
      <c r="A40" s="380" t="str">
        <f ca="true">IF(ISBLANK('Data Summary'!A42),"",'Data Summary'!A42)</f>
        <v/>
      </c>
      <c r="B40" s="109"/>
      <c r="L40" s="109"/>
      <c r="V40" s="109"/>
      <c r="AF40" s="109"/>
      <c r="AP40" s="109"/>
      <c r="AZ40" s="109"/>
      <c r="BA40" s="109"/>
      <c r="BJ40" s="109"/>
      <c r="BT40" s="109"/>
      <c r="CD40" s="109"/>
      <c r="CN40" s="109"/>
      <c r="CX40" s="109"/>
      <c r="DH40" s="109"/>
      <c r="DR40" s="109"/>
      <c r="EB40" s="109"/>
      <c r="EL40" s="109"/>
      <c r="EV40" s="109"/>
      <c r="FF40" s="109"/>
      <c r="FP40" s="109"/>
      <c r="FZ40" s="109"/>
      <c r="GJ40" s="109"/>
      <c r="GT40" s="109"/>
      <c r="HD40" s="109"/>
      <c r="HN40" s="109"/>
      <c r="HX40" s="109"/>
    </row>
    <row xmlns:x14ac="http://schemas.microsoft.com/office/spreadsheetml/2009/9/ac" r="41" s="3" customFormat="true" x14ac:dyDescent="0.25">
      <c r="A41" s="380" t="str">
        <f ca="true">IF(ISBLANK('Data Summary'!A43),"",'Data Summary'!A43)</f>
        <v/>
      </c>
      <c r="B41" s="109"/>
      <c r="L41" s="109"/>
      <c r="V41" s="109"/>
      <c r="AF41" s="109"/>
      <c r="AP41" s="109"/>
      <c r="AZ41" s="109"/>
      <c r="BA41" s="109"/>
      <c r="BJ41" s="109"/>
      <c r="BT41" s="109"/>
      <c r="CD41" s="109"/>
      <c r="CN41" s="109"/>
      <c r="CX41" s="109"/>
      <c r="DH41" s="109"/>
      <c r="DR41" s="109"/>
      <c r="EB41" s="109"/>
      <c r="EL41" s="109"/>
      <c r="EV41" s="109"/>
      <c r="FF41" s="109"/>
      <c r="FP41" s="109"/>
      <c r="FZ41" s="109"/>
      <c r="GJ41" s="109"/>
      <c r="GT41" s="109"/>
      <c r="HD41" s="109"/>
      <c r="HN41" s="109"/>
      <c r="HX41" s="109"/>
    </row>
    <row xmlns:x14ac="http://schemas.microsoft.com/office/spreadsheetml/2009/9/ac" r="42" s="3" customFormat="true" x14ac:dyDescent="0.25">
      <c r="A42" s="380" t="str">
        <f ca="true">IF(ISBLANK('Data Summary'!A44),"",'Data Summary'!A44)</f>
        <v/>
      </c>
      <c r="B42" s="109"/>
      <c r="L42" s="109"/>
      <c r="V42" s="109"/>
      <c r="AF42" s="109"/>
      <c r="AP42" s="109"/>
      <c r="AZ42" s="109"/>
      <c r="BA42" s="109"/>
      <c r="BJ42" s="109"/>
      <c r="BT42" s="109"/>
      <c r="CD42" s="109"/>
      <c r="CN42" s="109"/>
      <c r="CX42" s="109"/>
      <c r="DH42" s="109"/>
      <c r="DR42" s="109"/>
      <c r="EB42" s="109"/>
      <c r="EL42" s="109"/>
      <c r="EV42" s="109"/>
      <c r="FF42" s="109"/>
      <c r="FP42" s="109"/>
      <c r="FZ42" s="109"/>
      <c r="GJ42" s="109"/>
      <c r="GT42" s="109"/>
      <c r="HD42" s="109"/>
      <c r="HN42" s="109"/>
      <c r="HX42" s="109"/>
    </row>
    <row xmlns:x14ac="http://schemas.microsoft.com/office/spreadsheetml/2009/9/ac" r="43" s="3" customFormat="true" x14ac:dyDescent="0.25">
      <c r="A43" s="380" t="str">
        <f ca="true">IF(ISBLANK('Data Summary'!A45),"",'Data Summary'!A45)</f>
        <v/>
      </c>
      <c r="B43" s="109"/>
      <c r="L43" s="109"/>
      <c r="V43" s="109"/>
      <c r="AF43" s="109"/>
      <c r="AP43" s="109"/>
      <c r="AZ43" s="109"/>
      <c r="BA43" s="109"/>
      <c r="BJ43" s="109"/>
      <c r="BT43" s="109"/>
      <c r="CD43" s="109"/>
      <c r="CN43" s="109"/>
      <c r="CX43" s="109"/>
      <c r="DH43" s="109"/>
      <c r="DR43" s="109"/>
      <c r="EB43" s="109"/>
      <c r="EL43" s="109"/>
      <c r="EV43" s="109"/>
      <c r="FF43" s="109"/>
      <c r="FP43" s="109"/>
      <c r="FZ43" s="109"/>
      <c r="GJ43" s="109"/>
      <c r="GT43" s="109"/>
      <c r="HD43" s="109"/>
      <c r="HN43" s="109"/>
      <c r="HX43" s="109"/>
    </row>
    <row xmlns:x14ac="http://schemas.microsoft.com/office/spreadsheetml/2009/9/ac" r="44" s="3" customFormat="true" x14ac:dyDescent="0.25">
      <c r="A44" s="380" t="str">
        <f ca="true">IF(ISBLANK('Data Summary'!A46),"",'Data Summary'!A46)</f>
        <v/>
      </c>
      <c r="B44" s="109"/>
      <c r="L44" s="109"/>
      <c r="V44" s="109"/>
      <c r="AF44" s="109"/>
      <c r="AP44" s="109"/>
      <c r="AZ44" s="109"/>
      <c r="BA44" s="109"/>
      <c r="BJ44" s="109"/>
      <c r="BT44" s="109"/>
      <c r="CD44" s="109"/>
      <c r="CN44" s="109"/>
      <c r="CX44" s="109"/>
      <c r="DH44" s="109"/>
      <c r="DR44" s="109"/>
      <c r="EB44" s="109"/>
      <c r="EL44" s="109"/>
      <c r="EV44" s="109"/>
      <c r="FF44" s="109"/>
      <c r="FP44" s="109"/>
      <c r="FZ44" s="109"/>
      <c r="GJ44" s="109"/>
      <c r="GT44" s="109"/>
      <c r="HD44" s="109"/>
      <c r="HN44" s="109"/>
      <c r="HX44" s="109"/>
    </row>
    <row xmlns:x14ac="http://schemas.microsoft.com/office/spreadsheetml/2009/9/ac" r="45" s="3" customFormat="true" x14ac:dyDescent="0.25">
      <c r="A45" s="380" t="str">
        <f ca="true">IF(ISBLANK('Data Summary'!A47),"",'Data Summary'!A47)</f>
        <v/>
      </c>
      <c r="B45" s="109"/>
      <c r="L45" s="109"/>
      <c r="V45" s="109"/>
      <c r="AF45" s="109"/>
      <c r="AP45" s="109"/>
      <c r="AZ45" s="109"/>
      <c r="BA45" s="109"/>
      <c r="BJ45" s="109"/>
      <c r="BT45" s="109"/>
      <c r="CD45" s="109"/>
      <c r="CN45" s="109"/>
      <c r="CX45" s="109"/>
      <c r="DH45" s="109"/>
      <c r="DR45" s="109"/>
      <c r="EB45" s="109"/>
      <c r="EL45" s="109"/>
      <c r="EV45" s="109"/>
      <c r="FF45" s="109"/>
      <c r="FP45" s="109"/>
      <c r="FZ45" s="109"/>
      <c r="GJ45" s="109"/>
      <c r="GT45" s="109"/>
      <c r="HD45" s="109"/>
      <c r="HN45" s="109"/>
      <c r="HX45" s="109"/>
    </row>
    <row xmlns:x14ac="http://schemas.microsoft.com/office/spreadsheetml/2009/9/ac" r="46" s="3" customFormat="true" x14ac:dyDescent="0.25">
      <c r="A46" s="380" t="str">
        <f ca="true">IF(ISBLANK('Data Summary'!A48),"",'Data Summary'!A48)</f>
        <v/>
      </c>
      <c r="B46" s="109"/>
      <c r="L46" s="109"/>
      <c r="V46" s="109"/>
      <c r="AF46" s="109"/>
      <c r="AP46" s="109"/>
      <c r="AZ46" s="109"/>
      <c r="BA46" s="109"/>
      <c r="BJ46" s="109"/>
      <c r="BT46" s="109"/>
      <c r="CD46" s="109"/>
      <c r="CN46" s="109"/>
      <c r="CX46" s="109"/>
      <c r="DH46" s="109"/>
      <c r="DR46" s="109"/>
      <c r="EB46" s="109"/>
      <c r="EL46" s="109"/>
      <c r="EV46" s="109"/>
      <c r="FF46" s="109"/>
      <c r="FP46" s="109"/>
      <c r="FZ46" s="109"/>
      <c r="GJ46" s="109"/>
      <c r="GT46" s="109"/>
      <c r="HD46" s="109"/>
      <c r="HN46" s="109"/>
      <c r="HX46" s="109"/>
    </row>
    <row xmlns:x14ac="http://schemas.microsoft.com/office/spreadsheetml/2009/9/ac" r="47" s="3" customFormat="true" x14ac:dyDescent="0.25">
      <c r="A47" s="380" t="str">
        <f ca="true">IF(ISBLANK('Data Summary'!A49),"",'Data Summary'!A49)</f>
        <v/>
      </c>
      <c r="B47" s="109"/>
      <c r="L47" s="109"/>
      <c r="V47" s="109"/>
      <c r="AF47" s="109"/>
      <c r="AP47" s="109"/>
      <c r="AZ47" s="109"/>
      <c r="BA47" s="109"/>
      <c r="BJ47" s="109"/>
      <c r="BT47" s="109"/>
      <c r="CD47" s="109"/>
      <c r="CN47" s="109"/>
      <c r="CX47" s="109"/>
      <c r="DH47" s="109"/>
      <c r="DR47" s="109"/>
      <c r="EB47" s="109"/>
      <c r="EL47" s="109"/>
      <c r="EV47" s="109"/>
      <c r="FF47" s="109"/>
      <c r="FP47" s="109"/>
      <c r="FZ47" s="109"/>
      <c r="GJ47" s="109"/>
      <c r="GT47" s="109"/>
      <c r="HD47" s="109"/>
      <c r="HN47" s="109"/>
      <c r="HX47" s="109"/>
    </row>
    <row xmlns:x14ac="http://schemas.microsoft.com/office/spreadsheetml/2009/9/ac" r="48" s="3" customFormat="true" x14ac:dyDescent="0.25">
      <c r="A48" s="380" t="str">
        <f ca="true">IF(ISBLANK('Data Summary'!A50),"",'Data Summary'!A50)</f>
        <v/>
      </c>
      <c r="B48" s="109"/>
      <c r="L48" s="109"/>
      <c r="V48" s="109"/>
      <c r="AF48" s="109"/>
      <c r="AP48" s="109"/>
      <c r="AZ48" s="109"/>
      <c r="BA48" s="109"/>
      <c r="BJ48" s="109"/>
      <c r="BT48" s="109"/>
      <c r="CD48" s="109"/>
      <c r="CN48" s="109"/>
      <c r="CX48" s="109"/>
      <c r="DH48" s="109"/>
      <c r="DR48" s="109"/>
      <c r="EB48" s="109"/>
      <c r="EL48" s="109"/>
      <c r="EV48" s="109"/>
      <c r="FF48" s="109"/>
      <c r="FP48" s="109"/>
      <c r="FZ48" s="109"/>
      <c r="GJ48" s="109"/>
      <c r="GT48" s="109"/>
      <c r="HD48" s="109"/>
      <c r="HN48" s="109"/>
      <c r="HX48" s="109"/>
    </row>
    <row xmlns:x14ac="http://schemas.microsoft.com/office/spreadsheetml/2009/9/ac" r="49" s="3" customFormat="true" x14ac:dyDescent="0.25">
      <c r="A49" s="380" t="str">
        <f ca="true">IF(ISBLANK('Data Summary'!A51),"",'Data Summary'!A51)</f>
        <v/>
      </c>
      <c r="B49" s="109"/>
      <c r="L49" s="109"/>
      <c r="V49" s="109"/>
      <c r="AF49" s="109"/>
      <c r="AP49" s="109"/>
      <c r="AZ49" s="109"/>
      <c r="BA49" s="109"/>
      <c r="BJ49" s="109"/>
      <c r="BT49" s="109"/>
      <c r="CD49" s="109"/>
      <c r="CN49" s="109"/>
      <c r="CX49" s="109"/>
      <c r="DH49" s="109"/>
      <c r="DR49" s="109"/>
      <c r="EB49" s="109"/>
      <c r="EL49" s="109"/>
      <c r="EV49" s="109"/>
      <c r="FF49" s="109"/>
      <c r="FP49" s="109"/>
      <c r="FZ49" s="109"/>
      <c r="GJ49" s="109"/>
      <c r="GT49" s="109"/>
      <c r="HD49" s="109"/>
      <c r="HN49" s="109"/>
      <c r="HX49" s="109"/>
    </row>
    <row xmlns:x14ac="http://schemas.microsoft.com/office/spreadsheetml/2009/9/ac" r="50" s="3" customFormat="true" x14ac:dyDescent="0.25">
      <c r="A50" s="380" t="str">
        <f ca="true">IF(ISBLANK('Data Summary'!A52),"",'Data Summary'!A52)</f>
        <v/>
      </c>
      <c r="B50" s="109"/>
      <c r="L50" s="109"/>
      <c r="V50" s="109"/>
      <c r="AF50" s="109"/>
      <c r="AP50" s="109"/>
      <c r="AZ50" s="109"/>
      <c r="BA50" s="109"/>
      <c r="BJ50" s="109"/>
      <c r="BT50" s="109"/>
      <c r="CD50" s="109"/>
      <c r="CN50" s="109"/>
      <c r="CX50" s="109"/>
      <c r="DH50" s="109"/>
      <c r="DR50" s="109"/>
      <c r="EB50" s="109"/>
      <c r="EL50" s="109"/>
      <c r="EV50" s="109"/>
      <c r="FF50" s="109"/>
      <c r="FP50" s="109"/>
      <c r="FZ50" s="109"/>
      <c r="GJ50" s="109"/>
      <c r="GT50" s="109"/>
      <c r="HD50" s="109"/>
      <c r="HN50" s="109"/>
      <c r="HX50" s="109"/>
    </row>
    <row xmlns:x14ac="http://schemas.microsoft.com/office/spreadsheetml/2009/9/ac" r="51" s="3" customFormat="true" x14ac:dyDescent="0.25">
      <c r="A51" s="380" t="str">
        <f ca="true">IF(ISBLANK('Data Summary'!A53),"",'Data Summary'!A53)</f>
        <v/>
      </c>
      <c r="B51" s="109"/>
      <c r="L51" s="109"/>
      <c r="V51" s="109"/>
      <c r="AF51" s="109"/>
      <c r="AP51" s="109"/>
      <c r="AZ51" s="109"/>
      <c r="BA51" s="109"/>
      <c r="BJ51" s="109"/>
      <c r="BT51" s="109"/>
      <c r="CD51" s="109"/>
      <c r="CN51" s="109"/>
      <c r="CX51" s="109"/>
      <c r="DH51" s="109"/>
      <c r="DR51" s="109"/>
      <c r="EB51" s="109"/>
      <c r="EL51" s="109"/>
      <c r="EV51" s="109"/>
      <c r="FF51" s="109"/>
      <c r="FP51" s="109"/>
      <c r="FZ51" s="109"/>
      <c r="GJ51" s="109"/>
      <c r="GT51" s="109"/>
      <c r="HD51" s="109"/>
      <c r="HN51" s="109"/>
      <c r="HX51" s="109"/>
    </row>
    <row xmlns:x14ac="http://schemas.microsoft.com/office/spreadsheetml/2009/9/ac" r="52" s="3" customFormat="true" x14ac:dyDescent="0.25">
      <c r="A52" s="380" t="str">
        <f ca="true">IF(ISBLANK('Data Summary'!A54),"",'Data Summary'!A54)</f>
        <v/>
      </c>
      <c r="B52" s="109"/>
      <c r="L52" s="109"/>
      <c r="V52" s="109"/>
      <c r="AF52" s="109"/>
      <c r="AP52" s="109"/>
      <c r="AZ52" s="109"/>
      <c r="BA52" s="109"/>
      <c r="BJ52" s="109"/>
      <c r="BT52" s="109"/>
      <c r="CD52" s="109"/>
      <c r="CN52" s="109"/>
      <c r="CX52" s="109"/>
      <c r="DH52" s="109"/>
      <c r="DR52" s="109"/>
      <c r="EB52" s="109"/>
      <c r="EL52" s="109"/>
      <c r="EV52" s="109"/>
      <c r="FF52" s="109"/>
      <c r="FP52" s="109"/>
      <c r="FZ52" s="109"/>
      <c r="GJ52" s="109"/>
      <c r="GT52" s="109"/>
      <c r="HD52" s="109"/>
      <c r="HN52" s="109"/>
      <c r="HX52" s="109"/>
    </row>
    <row xmlns:x14ac="http://schemas.microsoft.com/office/spreadsheetml/2009/9/ac" r="53" s="3" customFormat="true" x14ac:dyDescent="0.25">
      <c r="A53" s="380" t="str">
        <f ca="true">IF(ISBLANK('Data Summary'!A55),"",'Data Summary'!A55)</f>
        <v/>
      </c>
      <c r="B53" s="109"/>
      <c r="L53" s="109"/>
      <c r="V53" s="109"/>
      <c r="AF53" s="109"/>
      <c r="AP53" s="109"/>
      <c r="AZ53" s="109"/>
      <c r="BA53" s="109"/>
      <c r="BJ53" s="109"/>
      <c r="BT53" s="109"/>
      <c r="CD53" s="109"/>
      <c r="CN53" s="109"/>
      <c r="CX53" s="109"/>
      <c r="DH53" s="109"/>
      <c r="DR53" s="109"/>
      <c r="EB53" s="109"/>
      <c r="EL53" s="109"/>
      <c r="EV53" s="109"/>
      <c r="FF53" s="109"/>
      <c r="FP53" s="109"/>
      <c r="FZ53" s="109"/>
      <c r="GJ53" s="109"/>
      <c r="GT53" s="109"/>
      <c r="HD53" s="109"/>
      <c r="HN53" s="109"/>
      <c r="HX53" s="109"/>
    </row>
    <row xmlns:x14ac="http://schemas.microsoft.com/office/spreadsheetml/2009/9/ac" r="54" s="3" customFormat="true" x14ac:dyDescent="0.25">
      <c r="A54" s="380" t="str">
        <f ca="true">IF(ISBLANK('Data Summary'!A56),"",'Data Summary'!A56)</f>
        <v/>
      </c>
      <c r="B54" s="109"/>
      <c r="L54" s="109"/>
      <c r="V54" s="109"/>
      <c r="AF54" s="109"/>
      <c r="AP54" s="109"/>
      <c r="AZ54" s="109"/>
      <c r="BA54" s="109"/>
      <c r="BJ54" s="109"/>
      <c r="BT54" s="109"/>
      <c r="CD54" s="109"/>
      <c r="CN54" s="109"/>
      <c r="CX54" s="109"/>
      <c r="DH54" s="109"/>
      <c r="DR54" s="109"/>
      <c r="EB54" s="109"/>
      <c r="EL54" s="109"/>
      <c r="EV54" s="109"/>
      <c r="FF54" s="109"/>
      <c r="FP54" s="109"/>
      <c r="FZ54" s="109"/>
      <c r="GJ54" s="109"/>
      <c r="GT54" s="109"/>
      <c r="HD54" s="109"/>
      <c r="HN54" s="109"/>
      <c r="HX54" s="109"/>
    </row>
    <row xmlns:x14ac="http://schemas.microsoft.com/office/spreadsheetml/2009/9/ac" r="55" s="3" customFormat="true" x14ac:dyDescent="0.25">
      <c r="A55" s="380" t="str">
        <f ca="true">IF(ISBLANK('Data Summary'!A57),"",'Data Summary'!A57)</f>
        <v/>
      </c>
      <c r="B55" s="109"/>
      <c r="L55" s="109"/>
      <c r="V55" s="109"/>
      <c r="AF55" s="109"/>
      <c r="AP55" s="109"/>
      <c r="AZ55" s="109"/>
      <c r="BA55" s="109"/>
      <c r="BJ55" s="109"/>
      <c r="BT55" s="109"/>
      <c r="CD55" s="109"/>
      <c r="CN55" s="109"/>
      <c r="CX55" s="109"/>
      <c r="DH55" s="109"/>
      <c r="DR55" s="109"/>
      <c r="EB55" s="109"/>
      <c r="EL55" s="109"/>
      <c r="EV55" s="109"/>
      <c r="FF55" s="109"/>
      <c r="FP55" s="109"/>
      <c r="FZ55" s="109"/>
      <c r="GJ55" s="109"/>
      <c r="GT55" s="109"/>
      <c r="HD55" s="109"/>
      <c r="HN55" s="109"/>
      <c r="HX55" s="109"/>
    </row>
    <row xmlns:x14ac="http://schemas.microsoft.com/office/spreadsheetml/2009/9/ac" r="56" s="3" customFormat="true" x14ac:dyDescent="0.25">
      <c r="A56" s="380" t="str">
        <f ca="true">IF(ISBLANK('Data Summary'!A58),"",'Data Summary'!A58)</f>
        <v/>
      </c>
      <c r="B56" s="109"/>
      <c r="L56" s="109"/>
      <c r="V56" s="109"/>
      <c r="AF56" s="109"/>
      <c r="AP56" s="109"/>
      <c r="AZ56" s="109"/>
      <c r="BA56" s="109"/>
      <c r="BJ56" s="109"/>
      <c r="BT56" s="109"/>
      <c r="CD56" s="109"/>
      <c r="CN56" s="109"/>
      <c r="CX56" s="109"/>
      <c r="DH56" s="109"/>
      <c r="DR56" s="109"/>
      <c r="EB56" s="109"/>
      <c r="EL56" s="109"/>
      <c r="EV56" s="109"/>
      <c r="FF56" s="109"/>
      <c r="FP56" s="109"/>
      <c r="FZ56" s="109"/>
      <c r="GJ56" s="109"/>
      <c r="GT56" s="109"/>
      <c r="HD56" s="109"/>
      <c r="HN56" s="109"/>
      <c r="HX56" s="109"/>
    </row>
    <row xmlns:x14ac="http://schemas.microsoft.com/office/spreadsheetml/2009/9/ac" r="57" s="3" customFormat="true" x14ac:dyDescent="0.25">
      <c r="A57" s="380" t="str">
        <f ca="true">IF(ISBLANK('Data Summary'!A59),"",'Data Summary'!A59)</f>
        <v/>
      </c>
      <c r="B57" s="109"/>
      <c r="L57" s="109"/>
      <c r="V57" s="109"/>
      <c r="AF57" s="109"/>
      <c r="AP57" s="109"/>
      <c r="AZ57" s="109"/>
      <c r="BA57" s="109"/>
      <c r="BJ57" s="109"/>
      <c r="BT57" s="109"/>
      <c r="CD57" s="109"/>
      <c r="CN57" s="109"/>
      <c r="CX57" s="109"/>
      <c r="DH57" s="109"/>
      <c r="DR57" s="109"/>
      <c r="EB57" s="109"/>
      <c r="EL57" s="109"/>
      <c r="EV57" s="109"/>
      <c r="FF57" s="109"/>
      <c r="FP57" s="109"/>
      <c r="FZ57" s="109"/>
      <c r="GJ57" s="109"/>
      <c r="GT57" s="109"/>
      <c r="HD57" s="109"/>
      <c r="HN57" s="109"/>
      <c r="HX57" s="109"/>
    </row>
    <row xmlns:x14ac="http://schemas.microsoft.com/office/spreadsheetml/2009/9/ac" r="58" s="3" customFormat="true" x14ac:dyDescent="0.25">
      <c r="A58" s="380" t="str">
        <f ca="true">IF(ISBLANK('Data Summary'!A60),"",'Data Summary'!A60)</f>
        <v/>
      </c>
      <c r="B58" s="109"/>
      <c r="L58" s="109"/>
      <c r="V58" s="109"/>
      <c r="AF58" s="109"/>
      <c r="AP58" s="109"/>
      <c r="AZ58" s="109"/>
      <c r="BA58" s="109"/>
      <c r="BJ58" s="109"/>
      <c r="BT58" s="109"/>
      <c r="CD58" s="109"/>
      <c r="CN58" s="109"/>
      <c r="CX58" s="109"/>
      <c r="DH58" s="109"/>
      <c r="DR58" s="109"/>
      <c r="EB58" s="109"/>
      <c r="EL58" s="109"/>
      <c r="EV58" s="109"/>
      <c r="FF58" s="109"/>
      <c r="FP58" s="109"/>
      <c r="FZ58" s="109"/>
      <c r="GJ58" s="109"/>
      <c r="GT58" s="109"/>
      <c r="HD58" s="109"/>
      <c r="HN58" s="109"/>
      <c r="HX58" s="109"/>
    </row>
    <row xmlns:x14ac="http://schemas.microsoft.com/office/spreadsheetml/2009/9/ac" r="59" s="3" customFormat="true" x14ac:dyDescent="0.25">
      <c r="A59" s="380" t="str">
        <f ca="true">IF(ISBLANK('Data Summary'!A61),"",'Data Summary'!A61)</f>
        <v/>
      </c>
      <c r="B59" s="109"/>
      <c r="L59" s="109"/>
      <c r="V59" s="109"/>
      <c r="AF59" s="109"/>
      <c r="AP59" s="109"/>
      <c r="AZ59" s="109"/>
      <c r="BA59" s="109"/>
      <c r="BJ59" s="109"/>
      <c r="BT59" s="109"/>
      <c r="CD59" s="109"/>
      <c r="CN59" s="109"/>
      <c r="CX59" s="109"/>
      <c r="DH59" s="109"/>
      <c r="DR59" s="109"/>
      <c r="EB59" s="109"/>
      <c r="EL59" s="109"/>
      <c r="EV59" s="109"/>
      <c r="FF59" s="109"/>
      <c r="FP59" s="109"/>
      <c r="FZ59" s="109"/>
      <c r="GJ59" s="109"/>
      <c r="GT59" s="109"/>
      <c r="HD59" s="109"/>
      <c r="HN59" s="109"/>
      <c r="HX59" s="109"/>
    </row>
    <row xmlns:x14ac="http://schemas.microsoft.com/office/spreadsheetml/2009/9/ac" r="60" s="3" customFormat="true" x14ac:dyDescent="0.25">
      <c r="A60" s="380" t="str">
        <f ca="true">IF(ISBLANK('Data Summary'!A62),"",'Data Summary'!A62)</f>
        <v/>
      </c>
      <c r="B60" s="109"/>
      <c r="L60" s="109"/>
      <c r="V60" s="109"/>
      <c r="AF60" s="109"/>
      <c r="AP60" s="109"/>
      <c r="AZ60" s="109"/>
      <c r="BA60" s="109"/>
      <c r="BJ60" s="109"/>
      <c r="BT60" s="109"/>
      <c r="CD60" s="109"/>
      <c r="CN60" s="109"/>
      <c r="CX60" s="109"/>
      <c r="DH60" s="109"/>
      <c r="DR60" s="109"/>
      <c r="EB60" s="109"/>
      <c r="EL60" s="109"/>
      <c r="EV60" s="109"/>
      <c r="FF60" s="109"/>
      <c r="FP60" s="109"/>
      <c r="FZ60" s="109"/>
      <c r="GJ60" s="109"/>
      <c r="GT60" s="109"/>
      <c r="HD60" s="109"/>
      <c r="HN60" s="109"/>
      <c r="HX60" s="109"/>
    </row>
    <row xmlns:x14ac="http://schemas.microsoft.com/office/spreadsheetml/2009/9/ac" r="61" s="3" customFormat="true" x14ac:dyDescent="0.25">
      <c r="A61" s="380" t="str">
        <f ca="true">IF(ISBLANK('Data Summary'!A63),"",'Data Summary'!A63)</f>
        <v/>
      </c>
      <c r="B61" s="109"/>
      <c r="L61" s="109"/>
      <c r="V61" s="109"/>
      <c r="AF61" s="109"/>
      <c r="AP61" s="109"/>
      <c r="AZ61" s="109"/>
      <c r="BA61" s="109"/>
      <c r="BJ61" s="109"/>
      <c r="BT61" s="109"/>
      <c r="CD61" s="109"/>
      <c r="CN61" s="109"/>
      <c r="CX61" s="109"/>
      <c r="DH61" s="109"/>
      <c r="DR61" s="109"/>
      <c r="EB61" s="109"/>
      <c r="EL61" s="109"/>
      <c r="EV61" s="109"/>
      <c r="FF61" s="109"/>
      <c r="FP61" s="109"/>
      <c r="FZ61" s="109"/>
      <c r="GJ61" s="109"/>
      <c r="GT61" s="109"/>
      <c r="HD61" s="109"/>
      <c r="HN61" s="109"/>
      <c r="HX61" s="109"/>
    </row>
    <row xmlns:x14ac="http://schemas.microsoft.com/office/spreadsheetml/2009/9/ac" r="62" s="3" customFormat="true" x14ac:dyDescent="0.25">
      <c r="A62" s="380" t="str">
        <f ca="true">IF(ISBLANK('Data Summary'!A64),"",'Data Summary'!A64)</f>
        <v/>
      </c>
      <c r="B62" s="109"/>
      <c r="L62" s="109"/>
      <c r="V62" s="109"/>
      <c r="AF62" s="109"/>
      <c r="AP62" s="109"/>
      <c r="AZ62" s="109"/>
      <c r="BA62" s="109"/>
      <c r="BJ62" s="109"/>
      <c r="BT62" s="109"/>
      <c r="CD62" s="109"/>
      <c r="CN62" s="109"/>
      <c r="CX62" s="109"/>
      <c r="DH62" s="109"/>
      <c r="DR62" s="109"/>
      <c r="EB62" s="109"/>
      <c r="EL62" s="109"/>
      <c r="EV62" s="109"/>
      <c r="FF62" s="109"/>
      <c r="FP62" s="109"/>
      <c r="FZ62" s="109"/>
      <c r="GJ62" s="109"/>
      <c r="GT62" s="109"/>
      <c r="HD62" s="109"/>
      <c r="HN62" s="109"/>
      <c r="HX62" s="109"/>
    </row>
    <row xmlns:x14ac="http://schemas.microsoft.com/office/spreadsheetml/2009/9/ac" r="63" s="3" customFormat="true" x14ac:dyDescent="0.25">
      <c r="A63" s="380" t="str">
        <f ca="true">IF(ISBLANK('Data Summary'!A65),"",'Data Summary'!A65)</f>
        <v/>
      </c>
      <c r="B63" s="109"/>
      <c r="L63" s="109"/>
      <c r="V63" s="109"/>
      <c r="AF63" s="109"/>
      <c r="AP63" s="109"/>
      <c r="AZ63" s="109"/>
      <c r="BA63" s="109"/>
      <c r="BJ63" s="109"/>
      <c r="BT63" s="109"/>
      <c r="CD63" s="109"/>
      <c r="CN63" s="109"/>
      <c r="CX63" s="109"/>
      <c r="DH63" s="109"/>
      <c r="DR63" s="109"/>
      <c r="EB63" s="109"/>
      <c r="EL63" s="109"/>
      <c r="EV63" s="109"/>
      <c r="FF63" s="109"/>
      <c r="FP63" s="109"/>
      <c r="FZ63" s="109"/>
      <c r="GJ63" s="109"/>
      <c r="GT63" s="109"/>
      <c r="HD63" s="109"/>
      <c r="HN63" s="109"/>
      <c r="HX63" s="109"/>
    </row>
    <row xmlns:x14ac="http://schemas.microsoft.com/office/spreadsheetml/2009/9/ac" r="64" s="3" customFormat="true" x14ac:dyDescent="0.25">
      <c r="A64" s="380" t="str">
        <f ca="true">IF(ISBLANK('Data Summary'!A66),"",'Data Summary'!A66)</f>
        <v/>
      </c>
      <c r="B64" s="109"/>
      <c r="L64" s="109"/>
      <c r="V64" s="109"/>
      <c r="AF64" s="109"/>
      <c r="AP64" s="109"/>
      <c r="AZ64" s="109"/>
      <c r="BA64" s="109"/>
      <c r="BJ64" s="109"/>
      <c r="BT64" s="109"/>
      <c r="CD64" s="109"/>
      <c r="CN64" s="109"/>
      <c r="CX64" s="109"/>
      <c r="DH64" s="109"/>
      <c r="DR64" s="109"/>
      <c r="EB64" s="109"/>
      <c r="EL64" s="109"/>
      <c r="EV64" s="109"/>
      <c r="FF64" s="109"/>
      <c r="FP64" s="109"/>
      <c r="FZ64" s="109"/>
      <c r="GJ64" s="109"/>
      <c r="GT64" s="109"/>
      <c r="HD64" s="109"/>
      <c r="HN64" s="109"/>
      <c r="HX64" s="109"/>
    </row>
    <row xmlns:x14ac="http://schemas.microsoft.com/office/spreadsheetml/2009/9/ac" r="65" s="3" customFormat="true" x14ac:dyDescent="0.25">
      <c r="A65" s="380" t="str">
        <f ca="true">IF(ISBLANK('Data Summary'!A67),"",'Data Summary'!A67)</f>
        <v/>
      </c>
      <c r="B65" s="109"/>
      <c r="L65" s="109"/>
      <c r="V65" s="109"/>
      <c r="AF65" s="109"/>
      <c r="AP65" s="109"/>
      <c r="AZ65" s="109"/>
      <c r="BA65" s="109"/>
      <c r="BJ65" s="109"/>
      <c r="BT65" s="109"/>
      <c r="CD65" s="109"/>
      <c r="CN65" s="109"/>
      <c r="CX65" s="109"/>
      <c r="DH65" s="109"/>
      <c r="DR65" s="109"/>
      <c r="EB65" s="109"/>
      <c r="EL65" s="109"/>
      <c r="EV65" s="109"/>
      <c r="FF65" s="109"/>
      <c r="FP65" s="109"/>
      <c r="FZ65" s="109"/>
      <c r="GJ65" s="109"/>
      <c r="GT65" s="109"/>
      <c r="HD65" s="109"/>
      <c r="HN65" s="109"/>
      <c r="HX65" s="109"/>
    </row>
    <row xmlns:x14ac="http://schemas.microsoft.com/office/spreadsheetml/2009/9/ac" r="66" s="3" customFormat="true" x14ac:dyDescent="0.25">
      <c r="A66" s="380" t="str">
        <f ca="true">IF(ISBLANK('Data Summary'!A68),"",'Data Summary'!A68)</f>
        <v/>
      </c>
      <c r="B66" s="109"/>
      <c r="L66" s="109"/>
      <c r="V66" s="109"/>
      <c r="AF66" s="109"/>
      <c r="AP66" s="109"/>
      <c r="AZ66" s="109"/>
      <c r="BA66" s="109"/>
      <c r="BJ66" s="109"/>
      <c r="BT66" s="109"/>
      <c r="CD66" s="109"/>
      <c r="CN66" s="109"/>
      <c r="CX66" s="109"/>
      <c r="DH66" s="109"/>
      <c r="DR66" s="109"/>
      <c r="EB66" s="109"/>
      <c r="EL66" s="109"/>
      <c r="EV66" s="109"/>
      <c r="FF66" s="109"/>
      <c r="FP66" s="109"/>
      <c r="FZ66" s="109"/>
      <c r="GJ66" s="109"/>
      <c r="GT66" s="109"/>
      <c r="HD66" s="109"/>
      <c r="HN66" s="109"/>
      <c r="HX66" s="109"/>
    </row>
    <row xmlns:x14ac="http://schemas.microsoft.com/office/spreadsheetml/2009/9/ac" r="67" s="3" customFormat="true" x14ac:dyDescent="0.25">
      <c r="A67" s="380" t="str">
        <f ca="true">IF(ISBLANK('Data Summary'!A69),"",'Data Summary'!A69)</f>
        <v/>
      </c>
      <c r="B67" s="109"/>
      <c r="L67" s="109"/>
      <c r="V67" s="109"/>
      <c r="AF67" s="109"/>
      <c r="AP67" s="109"/>
      <c r="AZ67" s="109"/>
      <c r="BA67" s="109"/>
      <c r="BJ67" s="109"/>
      <c r="BT67" s="109"/>
      <c r="CD67" s="109"/>
      <c r="CN67" s="109"/>
      <c r="CX67" s="109"/>
      <c r="DH67" s="109"/>
      <c r="DR67" s="109"/>
      <c r="EB67" s="109"/>
      <c r="EL67" s="109"/>
      <c r="EV67" s="109"/>
      <c r="FF67" s="109"/>
      <c r="FP67" s="109"/>
      <c r="FZ67" s="109"/>
      <c r="GJ67" s="109"/>
      <c r="GT67" s="109"/>
      <c r="HD67" s="109"/>
      <c r="HN67" s="109"/>
      <c r="HX67" s="109"/>
    </row>
    <row xmlns:x14ac="http://schemas.microsoft.com/office/spreadsheetml/2009/9/ac" r="68" s="3" customFormat="true" x14ac:dyDescent="0.25">
      <c r="A68" s="380" t="str">
        <f ca="true">IF(ISBLANK('Data Summary'!A70),"",'Data Summary'!A70)</f>
        <v/>
      </c>
      <c r="B68" s="109"/>
      <c r="L68" s="109"/>
      <c r="V68" s="109"/>
      <c r="AF68" s="109"/>
      <c r="AP68" s="109"/>
      <c r="AZ68" s="109"/>
      <c r="BA68" s="109"/>
      <c r="BJ68" s="109"/>
      <c r="BT68" s="109"/>
      <c r="CD68" s="109"/>
      <c r="CN68" s="109"/>
      <c r="CX68" s="109"/>
      <c r="DH68" s="109"/>
      <c r="DR68" s="109"/>
      <c r="EB68" s="109"/>
      <c r="EL68" s="109"/>
      <c r="EV68" s="109"/>
      <c r="FF68" s="109"/>
      <c r="FP68" s="109"/>
      <c r="FZ68" s="109"/>
      <c r="GJ68" s="109"/>
      <c r="GT68" s="109"/>
      <c r="HD68" s="109"/>
      <c r="HN68" s="109"/>
      <c r="HX68" s="109"/>
    </row>
    <row xmlns:x14ac="http://schemas.microsoft.com/office/spreadsheetml/2009/9/ac" r="69" s="3" customFormat="true" x14ac:dyDescent="0.25">
      <c r="A69" s="380" t="str">
        <f ca="true">IF(ISBLANK('Data Summary'!A71),"",'Data Summary'!A71)</f>
        <v/>
      </c>
      <c r="B69" s="109"/>
      <c r="L69" s="109"/>
      <c r="V69" s="109"/>
      <c r="AF69" s="109"/>
      <c r="AP69" s="109"/>
      <c r="AZ69" s="109"/>
      <c r="BA69" s="109"/>
      <c r="BJ69" s="109"/>
      <c r="BT69" s="109"/>
      <c r="CD69" s="109"/>
      <c r="CN69" s="109"/>
      <c r="CX69" s="109"/>
      <c r="DH69" s="109"/>
      <c r="DR69" s="109"/>
      <c r="EB69" s="109"/>
      <c r="EL69" s="109"/>
      <c r="EV69" s="109"/>
      <c r="FF69" s="109"/>
      <c r="FP69" s="109"/>
      <c r="FZ69" s="109"/>
      <c r="GJ69" s="109"/>
      <c r="GT69" s="109"/>
      <c r="HD69" s="109"/>
      <c r="HN69" s="109"/>
      <c r="HX69" s="109"/>
    </row>
    <row xmlns:x14ac="http://schemas.microsoft.com/office/spreadsheetml/2009/9/ac" r="70" s="3" customFormat="true" x14ac:dyDescent="0.25">
      <c r="A70" s="380" t="str">
        <f ca="true">IF(ISBLANK('Data Summary'!A72),"",'Data Summary'!A72)</f>
        <v/>
      </c>
      <c r="B70" s="109"/>
      <c r="L70" s="109"/>
      <c r="V70" s="109"/>
      <c r="AF70" s="109"/>
      <c r="AP70" s="109"/>
      <c r="AZ70" s="109"/>
      <c r="BA70" s="109"/>
      <c r="BJ70" s="109"/>
      <c r="BT70" s="109"/>
      <c r="CD70" s="109"/>
      <c r="CN70" s="109"/>
      <c r="CX70" s="109"/>
      <c r="DH70" s="109"/>
      <c r="DR70" s="109"/>
      <c r="EB70" s="109"/>
      <c r="EL70" s="109"/>
      <c r="EV70" s="109"/>
      <c r="FF70" s="109"/>
      <c r="FP70" s="109"/>
      <c r="FZ70" s="109"/>
      <c r="GJ70" s="109"/>
      <c r="GT70" s="109"/>
      <c r="HD70" s="109"/>
      <c r="HN70" s="109"/>
      <c r="HX70" s="109"/>
    </row>
    <row xmlns:x14ac="http://schemas.microsoft.com/office/spreadsheetml/2009/9/ac" r="71" s="3" customFormat="true" x14ac:dyDescent="0.25">
      <c r="A71" s="380" t="str">
        <f ca="true">IF(ISBLANK('Data Summary'!A73),"",'Data Summary'!A73)</f>
        <v/>
      </c>
      <c r="B71" s="109"/>
      <c r="L71" s="109"/>
      <c r="V71" s="109"/>
      <c r="AF71" s="109"/>
      <c r="AP71" s="109"/>
      <c r="AZ71" s="109"/>
      <c r="BA71" s="109"/>
      <c r="BJ71" s="109"/>
      <c r="BT71" s="109"/>
      <c r="CD71" s="109"/>
      <c r="CN71" s="109"/>
      <c r="CX71" s="109"/>
      <c r="DH71" s="109"/>
      <c r="DR71" s="109"/>
      <c r="EB71" s="109"/>
      <c r="EL71" s="109"/>
      <c r="EV71" s="109"/>
      <c r="FF71" s="109"/>
      <c r="FP71" s="109"/>
      <c r="FZ71" s="109"/>
      <c r="GJ71" s="109"/>
      <c r="GT71" s="109"/>
      <c r="HD71" s="109"/>
      <c r="HN71" s="109"/>
      <c r="HX71" s="109"/>
    </row>
    <row xmlns:x14ac="http://schemas.microsoft.com/office/spreadsheetml/2009/9/ac" r="72" s="3" customFormat="true" x14ac:dyDescent="0.25">
      <c r="A72" s="380" t="str">
        <f ca="true">IF(ISBLANK('Data Summary'!A74),"",'Data Summary'!A74)</f>
        <v/>
      </c>
      <c r="B72" s="109"/>
      <c r="L72" s="109"/>
      <c r="V72" s="109"/>
      <c r="AF72" s="109"/>
      <c r="AP72" s="109"/>
      <c r="AZ72" s="109"/>
      <c r="BA72" s="109"/>
      <c r="BJ72" s="109"/>
      <c r="BT72" s="109"/>
      <c r="CD72" s="109"/>
      <c r="CN72" s="109"/>
      <c r="CX72" s="109"/>
      <c r="DH72" s="109"/>
      <c r="DR72" s="109"/>
      <c r="EB72" s="109"/>
      <c r="EL72" s="109"/>
      <c r="EV72" s="109"/>
      <c r="FF72" s="109"/>
      <c r="FP72" s="109"/>
      <c r="FZ72" s="109"/>
      <c r="GJ72" s="109"/>
      <c r="GT72" s="109"/>
      <c r="HD72" s="109"/>
      <c r="HN72" s="109"/>
      <c r="HX72" s="109"/>
    </row>
    <row xmlns:x14ac="http://schemas.microsoft.com/office/spreadsheetml/2009/9/ac" r="73" s="3" customFormat="true" x14ac:dyDescent="0.25">
      <c r="A73" s="380" t="str">
        <f ca="true">IF(ISBLANK('Data Summary'!A75),"",'Data Summary'!A75)</f>
        <v/>
      </c>
      <c r="B73" s="109"/>
      <c r="L73" s="109"/>
      <c r="V73" s="109"/>
      <c r="AF73" s="109"/>
      <c r="AP73" s="109"/>
      <c r="AZ73" s="109"/>
      <c r="BA73" s="109"/>
      <c r="BJ73" s="109"/>
      <c r="BT73" s="109"/>
      <c r="CD73" s="109"/>
      <c r="CN73" s="109"/>
      <c r="CX73" s="109"/>
      <c r="DH73" s="109"/>
      <c r="DR73" s="109"/>
      <c r="EB73" s="109"/>
      <c r="EL73" s="109"/>
      <c r="EV73" s="109"/>
      <c r="FF73" s="109"/>
      <c r="FP73" s="109"/>
      <c r="FZ73" s="109"/>
      <c r="GJ73" s="109"/>
      <c r="GT73" s="109"/>
      <c r="HD73" s="109"/>
      <c r="HN73" s="109"/>
      <c r="HX73" s="109"/>
    </row>
    <row xmlns:x14ac="http://schemas.microsoft.com/office/spreadsheetml/2009/9/ac" r="74" s="3" customFormat="true" x14ac:dyDescent="0.25">
      <c r="A74" s="380" t="str">
        <f ca="true">IF(ISBLANK('Data Summary'!A76),"",'Data Summary'!A76)</f>
        <v/>
      </c>
      <c r="B74" s="109"/>
      <c r="L74" s="109"/>
      <c r="V74" s="109"/>
      <c r="AF74" s="109"/>
      <c r="AP74" s="109"/>
      <c r="AZ74" s="109"/>
      <c r="BA74" s="109"/>
      <c r="BJ74" s="109"/>
      <c r="BT74" s="109"/>
      <c r="CD74" s="109"/>
      <c r="CN74" s="109"/>
      <c r="CX74" s="109"/>
      <c r="DH74" s="109"/>
      <c r="DR74" s="109"/>
      <c r="EB74" s="109"/>
      <c r="EL74" s="109"/>
      <c r="EV74" s="109"/>
      <c r="FF74" s="109"/>
      <c r="FP74" s="109"/>
      <c r="FZ74" s="109"/>
      <c r="GJ74" s="109"/>
      <c r="GT74" s="109"/>
      <c r="HD74" s="109"/>
      <c r="HN74" s="109"/>
      <c r="HX74" s="109"/>
    </row>
    <row xmlns:x14ac="http://schemas.microsoft.com/office/spreadsheetml/2009/9/ac" r="75" s="3" customFormat="true" x14ac:dyDescent="0.25">
      <c r="A75" s="380" t="str">
        <f ca="true">IF(ISBLANK('Data Summary'!A77),"",'Data Summary'!A77)</f>
        <v/>
      </c>
      <c r="B75" s="109"/>
      <c r="L75" s="109"/>
      <c r="V75" s="109"/>
      <c r="AF75" s="109"/>
      <c r="AP75" s="109"/>
      <c r="AZ75" s="109"/>
      <c r="BA75" s="109"/>
      <c r="BJ75" s="109"/>
      <c r="BT75" s="109"/>
      <c r="CD75" s="109"/>
      <c r="CN75" s="109"/>
      <c r="CX75" s="109"/>
      <c r="DH75" s="109"/>
      <c r="DR75" s="109"/>
      <c r="EB75" s="109"/>
      <c r="EL75" s="109"/>
      <c r="EV75" s="109"/>
      <c r="FF75" s="109"/>
      <c r="FP75" s="109"/>
      <c r="FZ75" s="109"/>
      <c r="GJ75" s="109"/>
      <c r="GT75" s="109"/>
      <c r="HD75" s="109"/>
      <c r="HN75" s="109"/>
      <c r="HX75" s="109"/>
    </row>
    <row xmlns:x14ac="http://schemas.microsoft.com/office/spreadsheetml/2009/9/ac" r="76" s="3" customFormat="true" x14ac:dyDescent="0.25">
      <c r="A76" s="380" t="str">
        <f ca="true">IF(ISBLANK('Data Summary'!A78),"",'Data Summary'!A78)</f>
        <v/>
      </c>
      <c r="B76" s="109"/>
      <c r="L76" s="109"/>
      <c r="V76" s="109"/>
      <c r="AF76" s="109"/>
      <c r="AP76" s="109"/>
      <c r="AZ76" s="109"/>
      <c r="BA76" s="109"/>
      <c r="BJ76" s="109"/>
      <c r="BT76" s="109"/>
      <c r="CD76" s="109"/>
      <c r="CN76" s="109"/>
      <c r="CX76" s="109"/>
      <c r="DH76" s="109"/>
      <c r="DR76" s="109"/>
      <c r="EB76" s="109"/>
      <c r="EL76" s="109"/>
      <c r="EV76" s="109"/>
      <c r="FF76" s="109"/>
      <c r="FP76" s="109"/>
      <c r="FZ76" s="109"/>
      <c r="GJ76" s="109"/>
      <c r="GT76" s="109"/>
      <c r="HD76" s="109"/>
      <c r="HN76" s="109"/>
      <c r="HX76" s="109"/>
    </row>
    <row xmlns:x14ac="http://schemas.microsoft.com/office/spreadsheetml/2009/9/ac" r="77" s="3" customFormat="true" x14ac:dyDescent="0.25">
      <c r="A77" s="380" t="str">
        <f ca="true">IF(ISBLANK('Data Summary'!A79),"",'Data Summary'!A79)</f>
        <v/>
      </c>
      <c r="B77" s="109"/>
      <c r="L77" s="109"/>
      <c r="V77" s="109"/>
      <c r="AF77" s="109"/>
      <c r="AP77" s="109"/>
      <c r="AZ77" s="109"/>
      <c r="BA77" s="109"/>
      <c r="BJ77" s="109"/>
      <c r="BT77" s="109"/>
      <c r="CD77" s="109"/>
      <c r="CN77" s="109"/>
      <c r="CX77" s="109"/>
      <c r="DH77" s="109"/>
      <c r="DR77" s="109"/>
      <c r="EB77" s="109"/>
      <c r="EL77" s="109"/>
      <c r="EV77" s="109"/>
      <c r="FF77" s="109"/>
      <c r="FP77" s="109"/>
      <c r="FZ77" s="109"/>
      <c r="GJ77" s="109"/>
      <c r="GT77" s="109"/>
      <c r="HD77" s="109"/>
      <c r="HN77" s="109"/>
      <c r="HX77" s="109"/>
    </row>
    <row xmlns:x14ac="http://schemas.microsoft.com/office/spreadsheetml/2009/9/ac" r="78" s="3" customFormat="true" x14ac:dyDescent="0.25">
      <c r="A78" s="380" t="str">
        <f ca="true">IF(ISBLANK('Data Summary'!A80),"",'Data Summary'!A80)</f>
        <v/>
      </c>
      <c r="B78" s="109"/>
      <c r="L78" s="109"/>
      <c r="V78" s="109"/>
      <c r="AF78" s="109"/>
      <c r="AP78" s="109"/>
      <c r="AZ78" s="109"/>
      <c r="BA78" s="109"/>
      <c r="BJ78" s="109"/>
      <c r="BT78" s="109"/>
      <c r="CD78" s="109"/>
      <c r="CN78" s="109"/>
      <c r="CX78" s="109"/>
      <c r="DH78" s="109"/>
      <c r="DR78" s="109"/>
      <c r="EB78" s="109"/>
      <c r="EL78" s="109"/>
      <c r="EV78" s="109"/>
      <c r="FF78" s="109"/>
      <c r="FP78" s="109"/>
      <c r="FZ78" s="109"/>
      <c r="GJ78" s="109"/>
      <c r="GT78" s="109"/>
      <c r="HD78" s="109"/>
      <c r="HN78" s="109"/>
      <c r="HX78" s="109"/>
    </row>
    <row xmlns:x14ac="http://schemas.microsoft.com/office/spreadsheetml/2009/9/ac" r="79" s="3" customFormat="true" x14ac:dyDescent="0.25">
      <c r="A79" s="380" t="str">
        <f ca="true">IF(ISBLANK('Data Summary'!A81),"",'Data Summary'!A81)</f>
        <v/>
      </c>
      <c r="B79" s="109"/>
      <c r="L79" s="109"/>
      <c r="V79" s="109"/>
      <c r="AF79" s="109"/>
      <c r="AP79" s="109"/>
      <c r="AZ79" s="109"/>
      <c r="BA79" s="109"/>
      <c r="BJ79" s="109"/>
      <c r="BT79" s="109"/>
      <c r="CD79" s="109"/>
      <c r="CN79" s="109"/>
      <c r="CX79" s="109"/>
      <c r="DH79" s="109"/>
      <c r="DR79" s="109"/>
      <c r="EB79" s="109"/>
      <c r="EL79" s="109"/>
      <c r="EV79" s="109"/>
      <c r="FF79" s="109"/>
      <c r="FP79" s="109"/>
      <c r="FZ79" s="109"/>
      <c r="GJ79" s="109"/>
      <c r="GT79" s="109"/>
      <c r="HD79" s="109"/>
      <c r="HN79" s="109"/>
      <c r="HX79" s="109"/>
    </row>
    <row xmlns:x14ac="http://schemas.microsoft.com/office/spreadsheetml/2009/9/ac" r="80" s="3" customFormat="true" x14ac:dyDescent="0.25">
      <c r="A80" s="380" t="str">
        <f ca="true">IF(ISBLANK('Data Summary'!A82),"",'Data Summary'!A82)</f>
        <v/>
      </c>
      <c r="B80" s="109"/>
      <c r="L80" s="109"/>
      <c r="V80" s="109"/>
      <c r="AF80" s="109"/>
      <c r="AP80" s="109"/>
      <c r="AZ80" s="109"/>
      <c r="BA80" s="109"/>
      <c r="BJ80" s="109"/>
      <c r="BT80" s="109"/>
      <c r="CD80" s="109"/>
      <c r="CN80" s="109"/>
      <c r="CX80" s="109"/>
      <c r="DH80" s="109"/>
      <c r="DR80" s="109"/>
      <c r="EB80" s="109"/>
      <c r="EL80" s="109"/>
      <c r="EV80" s="109"/>
      <c r="FF80" s="109"/>
      <c r="FP80" s="109"/>
      <c r="FZ80" s="109"/>
      <c r="GJ80" s="109"/>
      <c r="GT80" s="109"/>
      <c r="HD80" s="109"/>
      <c r="HN80" s="109"/>
      <c r="HX80" s="109"/>
    </row>
    <row xmlns:x14ac="http://schemas.microsoft.com/office/spreadsheetml/2009/9/ac" r="81" s="3" customFormat="true" x14ac:dyDescent="0.25">
      <c r="A81" s="380" t="str">
        <f ca="true">IF(ISBLANK('Data Summary'!A83),"",'Data Summary'!A83)</f>
        <v/>
      </c>
      <c r="B81" s="109"/>
      <c r="L81" s="109"/>
      <c r="V81" s="109"/>
      <c r="AF81" s="109"/>
      <c r="AP81" s="109"/>
      <c r="AZ81" s="109"/>
      <c r="BA81" s="109"/>
      <c r="BJ81" s="109"/>
      <c r="BT81" s="109"/>
      <c r="CD81" s="109"/>
      <c r="CN81" s="109"/>
      <c r="CX81" s="109"/>
      <c r="DH81" s="109"/>
      <c r="DR81" s="109"/>
      <c r="EB81" s="109"/>
      <c r="EL81" s="109"/>
      <c r="EV81" s="109"/>
      <c r="FF81" s="109"/>
      <c r="FP81" s="109"/>
      <c r="FZ81" s="109"/>
      <c r="GJ81" s="109"/>
      <c r="GT81" s="109"/>
      <c r="HD81" s="109"/>
      <c r="HN81" s="109"/>
      <c r="HX81" s="109"/>
    </row>
    <row xmlns:x14ac="http://schemas.microsoft.com/office/spreadsheetml/2009/9/ac" r="82" s="3" customFormat="true" x14ac:dyDescent="0.25">
      <c r="A82" s="380" t="str">
        <f ca="true">IF(ISBLANK('Data Summary'!A84),"",'Data Summary'!A84)</f>
        <v/>
      </c>
      <c r="B82" s="109"/>
      <c r="L82" s="109"/>
      <c r="V82" s="109"/>
      <c r="AF82" s="109"/>
      <c r="AP82" s="109"/>
      <c r="AZ82" s="109"/>
      <c r="BA82" s="109"/>
      <c r="BJ82" s="109"/>
      <c r="BT82" s="109"/>
      <c r="CD82" s="109"/>
      <c r="CN82" s="109"/>
      <c r="CX82" s="109"/>
      <c r="DH82" s="109"/>
      <c r="DR82" s="109"/>
      <c r="EB82" s="109"/>
      <c r="EL82" s="109"/>
      <c r="EV82" s="109"/>
      <c r="FF82" s="109"/>
      <c r="FP82" s="109"/>
      <c r="FZ82" s="109"/>
      <c r="GJ82" s="109"/>
      <c r="GT82" s="109"/>
      <c r="HD82" s="109"/>
      <c r="HN82" s="109"/>
      <c r="HX82" s="109"/>
    </row>
    <row xmlns:x14ac="http://schemas.microsoft.com/office/spreadsheetml/2009/9/ac" r="83" s="3" customFormat="true" x14ac:dyDescent="0.25">
      <c r="A83" s="380" t="str">
        <f ca="true">IF(ISBLANK('Data Summary'!A85),"",'Data Summary'!A85)</f>
        <v/>
      </c>
      <c r="B83" s="109"/>
      <c r="L83" s="109"/>
      <c r="V83" s="109"/>
      <c r="AF83" s="109"/>
      <c r="AP83" s="109"/>
      <c r="AZ83" s="109"/>
      <c r="BA83" s="109"/>
      <c r="BJ83" s="109"/>
      <c r="BT83" s="109"/>
      <c r="CD83" s="109"/>
      <c r="CN83" s="109"/>
      <c r="CX83" s="109"/>
      <c r="DH83" s="109"/>
      <c r="DR83" s="109"/>
      <c r="EB83" s="109"/>
      <c r="EL83" s="109"/>
      <c r="EV83" s="109"/>
      <c r="FF83" s="109"/>
      <c r="FP83" s="109"/>
      <c r="FZ83" s="109"/>
      <c r="GJ83" s="109"/>
      <c r="GT83" s="109"/>
      <c r="HD83" s="109"/>
      <c r="HN83" s="109"/>
      <c r="HX83" s="109"/>
    </row>
    <row xmlns:x14ac="http://schemas.microsoft.com/office/spreadsheetml/2009/9/ac" r="84" s="3" customFormat="true" x14ac:dyDescent="0.25">
      <c r="A84" s="380" t="str">
        <f ca="true">IF(ISBLANK('Data Summary'!A86),"",'Data Summary'!A86)</f>
        <v/>
      </c>
      <c r="B84" s="109"/>
      <c r="L84" s="109"/>
      <c r="V84" s="109"/>
      <c r="AF84" s="109"/>
      <c r="AP84" s="109"/>
      <c r="AZ84" s="109"/>
      <c r="BA84" s="109"/>
      <c r="BJ84" s="109"/>
      <c r="BT84" s="109"/>
      <c r="CD84" s="109"/>
      <c r="CN84" s="109"/>
      <c r="CX84" s="109"/>
      <c r="DH84" s="109"/>
      <c r="DR84" s="109"/>
      <c r="EB84" s="109"/>
      <c r="EL84" s="109"/>
      <c r="EV84" s="109"/>
      <c r="FF84" s="109"/>
      <c r="FP84" s="109"/>
      <c r="FZ84" s="109"/>
      <c r="GJ84" s="109"/>
      <c r="GT84" s="109"/>
      <c r="HD84" s="109"/>
      <c r="HN84" s="109"/>
      <c r="HX84" s="109"/>
    </row>
    <row xmlns:x14ac="http://schemas.microsoft.com/office/spreadsheetml/2009/9/ac" r="85" s="3" customFormat="true" x14ac:dyDescent="0.25">
      <c r="A85" s="380" t="str">
        <f ca="true">IF(ISBLANK('Data Summary'!A87),"",'Data Summary'!A87)</f>
        <v/>
      </c>
      <c r="B85" s="109"/>
      <c r="L85" s="109"/>
      <c r="V85" s="109"/>
      <c r="AF85" s="109"/>
      <c r="AP85" s="109"/>
      <c r="AZ85" s="109"/>
      <c r="BA85" s="109"/>
      <c r="BJ85" s="109"/>
      <c r="BT85" s="109"/>
      <c r="CD85" s="109"/>
      <c r="CN85" s="109"/>
      <c r="CX85" s="109"/>
      <c r="DH85" s="109"/>
      <c r="DR85" s="109"/>
      <c r="EB85" s="109"/>
      <c r="EL85" s="109"/>
      <c r="EV85" s="109"/>
      <c r="FF85" s="109"/>
      <c r="FP85" s="109"/>
      <c r="FZ85" s="109"/>
      <c r="GJ85" s="109"/>
      <c r="GT85" s="109"/>
      <c r="HD85" s="109"/>
      <c r="HN85" s="109"/>
      <c r="HX85" s="109"/>
    </row>
    <row xmlns:x14ac="http://schemas.microsoft.com/office/spreadsheetml/2009/9/ac" r="86" s="3" customFormat="true" x14ac:dyDescent="0.25">
      <c r="A86" s="380" t="str">
        <f ca="true">IF(ISBLANK('Data Summary'!A88),"",'Data Summary'!A88)</f>
        <v/>
      </c>
      <c r="B86" s="109"/>
      <c r="L86" s="109"/>
      <c r="V86" s="109"/>
      <c r="AF86" s="109"/>
      <c r="AP86" s="109"/>
      <c r="AZ86" s="109"/>
      <c r="BA86" s="109"/>
      <c r="BJ86" s="109"/>
      <c r="BT86" s="109"/>
      <c r="CD86" s="109"/>
      <c r="CN86" s="109"/>
      <c r="CX86" s="109"/>
      <c r="DH86" s="109"/>
      <c r="DR86" s="109"/>
      <c r="EB86" s="109"/>
      <c r="EL86" s="109"/>
      <c r="EV86" s="109"/>
      <c r="FF86" s="109"/>
      <c r="FP86" s="109"/>
      <c r="FZ86" s="109"/>
      <c r="GJ86" s="109"/>
      <c r="GT86" s="109"/>
      <c r="HD86" s="109"/>
      <c r="HN86" s="109"/>
      <c r="HX86" s="109"/>
    </row>
    <row xmlns:x14ac="http://schemas.microsoft.com/office/spreadsheetml/2009/9/ac" r="87" s="3" customFormat="true" x14ac:dyDescent="0.25">
      <c r="A87" s="380" t="str">
        <f ca="true">IF(ISBLANK('Data Summary'!A89),"",'Data Summary'!A89)</f>
        <v/>
      </c>
      <c r="B87" s="109"/>
      <c r="L87" s="109"/>
      <c r="V87" s="109"/>
      <c r="AF87" s="109"/>
      <c r="AP87" s="109"/>
      <c r="AZ87" s="109"/>
      <c r="BA87" s="109"/>
      <c r="BJ87" s="109"/>
      <c r="BT87" s="109"/>
      <c r="CD87" s="109"/>
      <c r="CN87" s="109"/>
      <c r="CX87" s="109"/>
      <c r="DH87" s="109"/>
      <c r="DR87" s="109"/>
      <c r="EB87" s="109"/>
      <c r="EL87" s="109"/>
      <c r="EV87" s="109"/>
      <c r="FF87" s="109"/>
      <c r="FP87" s="109"/>
      <c r="FZ87" s="109"/>
      <c r="GJ87" s="109"/>
      <c r="GT87" s="109"/>
      <c r="HD87" s="109"/>
      <c r="HN87" s="109"/>
      <c r="HX87" s="109"/>
    </row>
    <row xmlns:x14ac="http://schemas.microsoft.com/office/spreadsheetml/2009/9/ac" r="88" s="3" customFormat="true" x14ac:dyDescent="0.25">
      <c r="A88" s="380" t="str">
        <f ca="true">IF(ISBLANK('Data Summary'!A90),"",'Data Summary'!A90)</f>
        <v/>
      </c>
      <c r="B88" s="109"/>
      <c r="L88" s="109"/>
      <c r="V88" s="109"/>
      <c r="AF88" s="109"/>
      <c r="AP88" s="109"/>
      <c r="AZ88" s="109"/>
      <c r="BA88" s="109"/>
      <c r="BJ88" s="109"/>
      <c r="BT88" s="109"/>
      <c r="CD88" s="109"/>
      <c r="CN88" s="109"/>
      <c r="CX88" s="109"/>
      <c r="DH88" s="109"/>
      <c r="DR88" s="109"/>
      <c r="EB88" s="109"/>
      <c r="EL88" s="109"/>
      <c r="EV88" s="109"/>
      <c r="FF88" s="109"/>
      <c r="FP88" s="109"/>
      <c r="FZ88" s="109"/>
      <c r="GJ88" s="109"/>
      <c r="GT88" s="109"/>
      <c r="HD88" s="109"/>
      <c r="HN88" s="109"/>
      <c r="HX88" s="109"/>
    </row>
    <row xmlns:x14ac="http://schemas.microsoft.com/office/spreadsheetml/2009/9/ac" r="89" s="3" customFormat="true" x14ac:dyDescent="0.25">
      <c r="A89" s="380" t="str">
        <f ca="true">IF(ISBLANK('Data Summary'!A91),"",'Data Summary'!A91)</f>
        <v/>
      </c>
      <c r="B89" s="109"/>
      <c r="L89" s="109"/>
      <c r="V89" s="109"/>
      <c r="AF89" s="109"/>
      <c r="AP89" s="109"/>
      <c r="AZ89" s="109"/>
      <c r="BA89" s="109"/>
      <c r="BJ89" s="109"/>
      <c r="BT89" s="109"/>
      <c r="CD89" s="109"/>
      <c r="CN89" s="109"/>
      <c r="CX89" s="109"/>
      <c r="DH89" s="109"/>
      <c r="DR89" s="109"/>
      <c r="EB89" s="109"/>
      <c r="EL89" s="109"/>
      <c r="EV89" s="109"/>
      <c r="FF89" s="109"/>
      <c r="FP89" s="109"/>
      <c r="FZ89" s="109"/>
      <c r="GJ89" s="109"/>
      <c r="GT89" s="109"/>
      <c r="HD89" s="109"/>
      <c r="HN89" s="109"/>
      <c r="HX89" s="109"/>
    </row>
    <row xmlns:x14ac="http://schemas.microsoft.com/office/spreadsheetml/2009/9/ac" r="90" s="3" customFormat="true" x14ac:dyDescent="0.25">
      <c r="A90" s="380" t="str">
        <f ca="true">IF(ISBLANK('Data Summary'!A92),"",'Data Summary'!A92)</f>
        <v/>
      </c>
      <c r="B90" s="109"/>
      <c r="L90" s="109"/>
      <c r="V90" s="109"/>
      <c r="AF90" s="109"/>
      <c r="AP90" s="109"/>
      <c r="AZ90" s="109"/>
      <c r="BA90" s="109"/>
      <c r="BJ90" s="109"/>
      <c r="BT90" s="109"/>
      <c r="CD90" s="109"/>
      <c r="CN90" s="109"/>
      <c r="CX90" s="109"/>
      <c r="DH90" s="109"/>
      <c r="DR90" s="109"/>
      <c r="EB90" s="109"/>
      <c r="EL90" s="109"/>
      <c r="EV90" s="109"/>
      <c r="FF90" s="109"/>
      <c r="FP90" s="109"/>
      <c r="FZ90" s="109"/>
      <c r="GJ90" s="109"/>
      <c r="GT90" s="109"/>
      <c r="HD90" s="109"/>
      <c r="HN90" s="109"/>
      <c r="HX90" s="109"/>
    </row>
    <row xmlns:x14ac="http://schemas.microsoft.com/office/spreadsheetml/2009/9/ac" r="91" s="3" customFormat="true" x14ac:dyDescent="0.25">
      <c r="A91" s="380" t="str">
        <f ca="true">IF(ISBLANK('Data Summary'!A93),"",'Data Summary'!A93)</f>
        <v/>
      </c>
      <c r="B91" s="109"/>
      <c r="L91" s="109"/>
      <c r="V91" s="109"/>
      <c r="AF91" s="109"/>
      <c r="AP91" s="109"/>
      <c r="AZ91" s="109"/>
      <c r="BA91" s="109"/>
      <c r="BJ91" s="109"/>
      <c r="BT91" s="109"/>
      <c r="CD91" s="109"/>
      <c r="CN91" s="109"/>
      <c r="CX91" s="109"/>
      <c r="DH91" s="109"/>
      <c r="DR91" s="109"/>
      <c r="EB91" s="109"/>
      <c r="EL91" s="109"/>
      <c r="EV91" s="109"/>
      <c r="FF91" s="109"/>
      <c r="FP91" s="109"/>
      <c r="FZ91" s="109"/>
      <c r="GJ91" s="109"/>
      <c r="GT91" s="109"/>
      <c r="HD91" s="109"/>
      <c r="HN91" s="109"/>
      <c r="HX91" s="109"/>
    </row>
    <row xmlns:x14ac="http://schemas.microsoft.com/office/spreadsheetml/2009/9/ac" r="92" s="3" customFormat="true" x14ac:dyDescent="0.25">
      <c r="A92" s="380" t="str">
        <f ca="true">IF(ISBLANK('Data Summary'!A94),"",'Data Summary'!A94)</f>
        <v/>
      </c>
      <c r="B92" s="109"/>
      <c r="L92" s="109"/>
      <c r="V92" s="109"/>
      <c r="AF92" s="109"/>
      <c r="AP92" s="109"/>
      <c r="AZ92" s="109"/>
      <c r="BA92" s="109"/>
      <c r="BJ92" s="109"/>
      <c r="BT92" s="109"/>
      <c r="CD92" s="109"/>
      <c r="CN92" s="109"/>
      <c r="CX92" s="109"/>
      <c r="DH92" s="109"/>
      <c r="DR92" s="109"/>
      <c r="EB92" s="109"/>
      <c r="EL92" s="109"/>
      <c r="EV92" s="109"/>
      <c r="FF92" s="109"/>
      <c r="FP92" s="109"/>
      <c r="FZ92" s="109"/>
      <c r="GJ92" s="109"/>
      <c r="GT92" s="109"/>
      <c r="HD92" s="109"/>
      <c r="HN92" s="109"/>
      <c r="HX92" s="109"/>
    </row>
    <row xmlns:x14ac="http://schemas.microsoft.com/office/spreadsheetml/2009/9/ac" r="93" s="3" customFormat="true" x14ac:dyDescent="0.25">
      <c r="A93" s="380" t="str">
        <f ca="true">IF(ISBLANK('Data Summary'!A95),"",'Data Summary'!A95)</f>
        <v/>
      </c>
      <c r="B93" s="109"/>
      <c r="L93" s="109"/>
      <c r="V93" s="109"/>
      <c r="AF93" s="109"/>
      <c r="AP93" s="109"/>
      <c r="AZ93" s="109"/>
      <c r="BA93" s="109"/>
      <c r="BJ93" s="109"/>
      <c r="BT93" s="109"/>
      <c r="CD93" s="109"/>
      <c r="CN93" s="109"/>
      <c r="CX93" s="109"/>
      <c r="DH93" s="109"/>
      <c r="DR93" s="109"/>
      <c r="EB93" s="109"/>
      <c r="EL93" s="109"/>
      <c r="EV93" s="109"/>
      <c r="FF93" s="109"/>
      <c r="FP93" s="109"/>
      <c r="FZ93" s="109"/>
      <c r="GJ93" s="109"/>
      <c r="GT93" s="109"/>
      <c r="HD93" s="109"/>
      <c r="HN93" s="109"/>
      <c r="HX93" s="109"/>
    </row>
    <row xmlns:x14ac="http://schemas.microsoft.com/office/spreadsheetml/2009/9/ac" r="94" s="3" customFormat="true" x14ac:dyDescent="0.25">
      <c r="A94" s="380" t="str">
        <f ca="true">IF(ISBLANK('Data Summary'!A96),"",'Data Summary'!A96)</f>
        <v/>
      </c>
      <c r="B94" s="109"/>
      <c r="L94" s="109"/>
      <c r="V94" s="109"/>
      <c r="AF94" s="109"/>
      <c r="AP94" s="109"/>
      <c r="AZ94" s="109"/>
      <c r="BA94" s="109"/>
      <c r="BJ94" s="109"/>
      <c r="BT94" s="109"/>
      <c r="CD94" s="109"/>
      <c r="CN94" s="109"/>
      <c r="CX94" s="109"/>
      <c r="DH94" s="109"/>
      <c r="DR94" s="109"/>
      <c r="EB94" s="109"/>
      <c r="EL94" s="109"/>
      <c r="EV94" s="109"/>
      <c r="FF94" s="109"/>
      <c r="FP94" s="109"/>
      <c r="FZ94" s="109"/>
      <c r="GJ94" s="109"/>
      <c r="GT94" s="109"/>
      <c r="HD94" s="109"/>
      <c r="HN94" s="109"/>
      <c r="HX94" s="109"/>
    </row>
    <row xmlns:x14ac="http://schemas.microsoft.com/office/spreadsheetml/2009/9/ac" r="95" s="3" customFormat="true" x14ac:dyDescent="0.25">
      <c r="A95" s="380" t="str">
        <f ca="true">IF(ISBLANK('Data Summary'!A97),"",'Data Summary'!A97)</f>
        <v/>
      </c>
      <c r="B95" s="109"/>
      <c r="L95" s="109"/>
      <c r="V95" s="109"/>
      <c r="AF95" s="109"/>
      <c r="AP95" s="109"/>
      <c r="AZ95" s="109"/>
      <c r="BA95" s="109"/>
      <c r="BJ95" s="109"/>
      <c r="BT95" s="109"/>
      <c r="CD95" s="109"/>
      <c r="CN95" s="109"/>
      <c r="CX95" s="109"/>
      <c r="DH95" s="109"/>
      <c r="DR95" s="109"/>
      <c r="EB95" s="109"/>
      <c r="EL95" s="109"/>
      <c r="EV95" s="109"/>
      <c r="FF95" s="109"/>
      <c r="FP95" s="109"/>
      <c r="FZ95" s="109"/>
      <c r="GJ95" s="109"/>
      <c r="GT95" s="109"/>
      <c r="HD95" s="109"/>
      <c r="HN95" s="109"/>
      <c r="HX95" s="109"/>
    </row>
    <row xmlns:x14ac="http://schemas.microsoft.com/office/spreadsheetml/2009/9/ac" r="96" s="3" customFormat="true" x14ac:dyDescent="0.25">
      <c r="A96" s="380" t="str">
        <f ca="true">IF(ISBLANK('Data Summary'!A98),"",'Data Summary'!A98)</f>
        <v/>
      </c>
      <c r="B96" s="109"/>
      <c r="L96" s="109"/>
      <c r="V96" s="109"/>
      <c r="AF96" s="109"/>
      <c r="AP96" s="109"/>
      <c r="AZ96" s="109"/>
      <c r="BA96" s="109"/>
      <c r="BJ96" s="109"/>
      <c r="BT96" s="109"/>
      <c r="CD96" s="109"/>
      <c r="CN96" s="109"/>
      <c r="CX96" s="109"/>
      <c r="DH96" s="109"/>
      <c r="DR96" s="109"/>
      <c r="EB96" s="109"/>
      <c r="EL96" s="109"/>
      <c r="EV96" s="109"/>
      <c r="FF96" s="109"/>
      <c r="FP96" s="109"/>
      <c r="FZ96" s="109"/>
      <c r="GJ96" s="109"/>
      <c r="GT96" s="109"/>
      <c r="HD96" s="109"/>
      <c r="HN96" s="109"/>
      <c r="HX96" s="109"/>
    </row>
    <row xmlns:x14ac="http://schemas.microsoft.com/office/spreadsheetml/2009/9/ac" r="97" s="3" customFormat="true" x14ac:dyDescent="0.25">
      <c r="A97" s="380" t="str">
        <f ca="true">IF(ISBLANK('Data Summary'!A99),"",'Data Summary'!A99)</f>
        <v/>
      </c>
      <c r="B97" s="109"/>
      <c r="L97" s="109"/>
      <c r="V97" s="109"/>
      <c r="AF97" s="109"/>
      <c r="AP97" s="109"/>
      <c r="AZ97" s="109"/>
      <c r="BA97" s="109"/>
      <c r="BJ97" s="109"/>
      <c r="BT97" s="109"/>
      <c r="CD97" s="109"/>
      <c r="CN97" s="109"/>
      <c r="CX97" s="109"/>
      <c r="DH97" s="109"/>
      <c r="DR97" s="109"/>
      <c r="EB97" s="109"/>
      <c r="EL97" s="109"/>
      <c r="EV97" s="109"/>
      <c r="FF97" s="109"/>
      <c r="FP97" s="109"/>
      <c r="FZ97" s="109"/>
      <c r="GJ97" s="109"/>
      <c r="GT97" s="109"/>
      <c r="HD97" s="109"/>
      <c r="HN97" s="109"/>
      <c r="HX97" s="109"/>
    </row>
    <row xmlns:x14ac="http://schemas.microsoft.com/office/spreadsheetml/2009/9/ac" r="98" s="3" customFormat="true" x14ac:dyDescent="0.25">
      <c r="A98" s="380" t="str">
        <f ca="true">IF(ISBLANK('Data Summary'!A100),"",'Data Summary'!A100)</f>
        <v/>
      </c>
      <c r="B98" s="109"/>
      <c r="L98" s="109"/>
      <c r="V98" s="109"/>
      <c r="AF98" s="109"/>
      <c r="AP98" s="109"/>
      <c r="AZ98" s="109"/>
      <c r="BA98" s="109"/>
      <c r="BJ98" s="109"/>
      <c r="BT98" s="109"/>
      <c r="CD98" s="109"/>
      <c r="CN98" s="109"/>
      <c r="CX98" s="109"/>
      <c r="DH98" s="109"/>
      <c r="DR98" s="109"/>
      <c r="EB98" s="109"/>
      <c r="EL98" s="109"/>
      <c r="EV98" s="109"/>
      <c r="FF98" s="109"/>
      <c r="FP98" s="109"/>
      <c r="FZ98" s="109"/>
      <c r="GJ98" s="109"/>
      <c r="GT98" s="109"/>
      <c r="HD98" s="109"/>
      <c r="HN98" s="109"/>
      <c r="HX98" s="109"/>
    </row>
    <row xmlns:x14ac="http://schemas.microsoft.com/office/spreadsheetml/2009/9/ac" r="99" s="3" customFormat="true" x14ac:dyDescent="0.25">
      <c r="A99" s="380" t="str">
        <f ca="true">IF(ISBLANK('Data Summary'!A101),"",'Data Summary'!A101)</f>
        <v/>
      </c>
      <c r="B99" s="109"/>
      <c r="L99" s="109"/>
      <c r="V99" s="109"/>
      <c r="AF99" s="109"/>
      <c r="AP99" s="109"/>
      <c r="AZ99" s="109"/>
      <c r="BA99" s="109"/>
      <c r="BJ99" s="109"/>
      <c r="BT99" s="109"/>
      <c r="CD99" s="109"/>
      <c r="CN99" s="109"/>
      <c r="CX99" s="109"/>
      <c r="DH99" s="109"/>
      <c r="DR99" s="109"/>
      <c r="EB99" s="109"/>
      <c r="EL99" s="109"/>
      <c r="EV99" s="109"/>
      <c r="FF99" s="109"/>
      <c r="FP99" s="109"/>
      <c r="FZ99" s="109"/>
      <c r="GJ99" s="109"/>
      <c r="GT99" s="109"/>
      <c r="HD99" s="109"/>
      <c r="HN99" s="109"/>
      <c r="HX99" s="109"/>
    </row>
    <row xmlns:x14ac="http://schemas.microsoft.com/office/spreadsheetml/2009/9/ac" r="100" s="3" customFormat="true" x14ac:dyDescent="0.25">
      <c r="A100" s="380" t="str">
        <f ca="true">IF(ISBLANK('Data Summary'!A102),"",'Data Summary'!A102)</f>
        <v/>
      </c>
      <c r="B100" s="109"/>
      <c r="L100" s="109"/>
      <c r="V100" s="109"/>
      <c r="AF100" s="109"/>
      <c r="AP100" s="109"/>
      <c r="AZ100" s="109"/>
      <c r="BA100" s="109"/>
      <c r="BJ100" s="109"/>
      <c r="BT100" s="109"/>
      <c r="CD100" s="109"/>
      <c r="CN100" s="109"/>
      <c r="CX100" s="109"/>
      <c r="DH100" s="109"/>
      <c r="DR100" s="109"/>
      <c r="EB100" s="109"/>
      <c r="EL100" s="109"/>
      <c r="EV100" s="109"/>
      <c r="FF100" s="109"/>
      <c r="FP100" s="109"/>
      <c r="FZ100" s="109"/>
      <c r="GJ100" s="109"/>
      <c r="GT100" s="109"/>
      <c r="HD100" s="109"/>
      <c r="HN100" s="109"/>
      <c r="HX100" s="109"/>
    </row>
    <row xmlns:x14ac="http://schemas.microsoft.com/office/spreadsheetml/2009/9/ac" r="101" s="3" customFormat="true" x14ac:dyDescent="0.25">
      <c r="A101" s="380" t="str">
        <f ca="true">IF(ISBLANK('Data Summary'!A103),"",'Data Summary'!A103)</f>
        <v/>
      </c>
      <c r="B101" s="109"/>
      <c r="L101" s="109"/>
      <c r="V101" s="109"/>
      <c r="AF101" s="109"/>
      <c r="AP101" s="109"/>
      <c r="AZ101" s="109"/>
      <c r="BA101" s="109"/>
      <c r="BJ101" s="109"/>
      <c r="BT101" s="109"/>
      <c r="CD101" s="109"/>
      <c r="CN101" s="109"/>
      <c r="CX101" s="109"/>
      <c r="DH101" s="109"/>
      <c r="DR101" s="109"/>
      <c r="EB101" s="109"/>
      <c r="EL101" s="109"/>
      <c r="EV101" s="109"/>
      <c r="FF101" s="109"/>
      <c r="FP101" s="109"/>
      <c r="FZ101" s="109"/>
      <c r="GJ101" s="109"/>
      <c r="GT101" s="109"/>
      <c r="HD101" s="109"/>
      <c r="HN101" s="109"/>
      <c r="HX101" s="109"/>
    </row>
    <row xmlns:x14ac="http://schemas.microsoft.com/office/spreadsheetml/2009/9/ac" r="102" s="3" customFormat="true" x14ac:dyDescent="0.25">
      <c r="A102" s="380" t="str">
        <f ca="true">IF(ISBLANK('Data Summary'!A104),"",'Data Summary'!A104)</f>
        <v/>
      </c>
      <c r="B102" s="109"/>
      <c r="L102" s="109"/>
      <c r="V102" s="109"/>
      <c r="AF102" s="109"/>
      <c r="AP102" s="109"/>
      <c r="AZ102" s="109"/>
      <c r="BA102" s="109"/>
      <c r="BJ102" s="109"/>
      <c r="BT102" s="109"/>
      <c r="CD102" s="109"/>
      <c r="CN102" s="109"/>
      <c r="CX102" s="109"/>
      <c r="DH102" s="109"/>
      <c r="DR102" s="109"/>
      <c r="EB102" s="109"/>
      <c r="EL102" s="109"/>
      <c r="EV102" s="109"/>
      <c r="FF102" s="109"/>
      <c r="FP102" s="109"/>
      <c r="FZ102" s="109"/>
      <c r="GJ102" s="109"/>
      <c r="GT102" s="109"/>
      <c r="HD102" s="109"/>
      <c r="HN102" s="109"/>
      <c r="HX102" s="109"/>
    </row>
    <row xmlns:x14ac="http://schemas.microsoft.com/office/spreadsheetml/2009/9/ac" r="103" s="3" customFormat="true" x14ac:dyDescent="0.25">
      <c r="A103" s="380" t="str">
        <f ca="true">IF(ISBLANK('Data Summary'!A105),"",'Data Summary'!A105)</f>
        <v/>
      </c>
      <c r="B103" s="109"/>
      <c r="L103" s="109"/>
      <c r="V103" s="109"/>
      <c r="AF103" s="109"/>
      <c r="AP103" s="109"/>
      <c r="AZ103" s="109"/>
      <c r="BA103" s="109"/>
      <c r="BJ103" s="109"/>
      <c r="BT103" s="109"/>
      <c r="CD103" s="109"/>
      <c r="CN103" s="109"/>
      <c r="CX103" s="109"/>
      <c r="DH103" s="109"/>
      <c r="DR103" s="109"/>
      <c r="EB103" s="109"/>
      <c r="EL103" s="109"/>
      <c r="EV103" s="109"/>
      <c r="FF103" s="109"/>
      <c r="FP103" s="109"/>
      <c r="FZ103" s="109"/>
      <c r="GJ103" s="109"/>
      <c r="GT103" s="109"/>
      <c r="HD103" s="109"/>
      <c r="HN103" s="109"/>
      <c r="HX103" s="109"/>
    </row>
    <row xmlns:x14ac="http://schemas.microsoft.com/office/spreadsheetml/2009/9/ac" r="104" s="3" customFormat="true" x14ac:dyDescent="0.25">
      <c r="A104" s="380" t="str">
        <f ca="true">IF(ISBLANK('Data Summary'!A106),"",'Data Summary'!A106)</f>
        <v/>
      </c>
      <c r="B104" s="109"/>
      <c r="L104" s="109"/>
      <c r="V104" s="109"/>
      <c r="AF104" s="109"/>
      <c r="AP104" s="109"/>
      <c r="AZ104" s="109"/>
      <c r="BA104" s="109"/>
      <c r="BJ104" s="109"/>
      <c r="BT104" s="109"/>
      <c r="CD104" s="109"/>
      <c r="CN104" s="109"/>
      <c r="CX104" s="109"/>
      <c r="DH104" s="109"/>
      <c r="DR104" s="109"/>
      <c r="EB104" s="109"/>
      <c r="EL104" s="109"/>
      <c r="EV104" s="109"/>
      <c r="FF104" s="109"/>
      <c r="FP104" s="109"/>
      <c r="FZ104" s="109"/>
      <c r="GJ104" s="109"/>
      <c r="GT104" s="109"/>
      <c r="HD104" s="109"/>
      <c r="HN104" s="109"/>
      <c r="HX104" s="109"/>
    </row>
    <row xmlns:x14ac="http://schemas.microsoft.com/office/spreadsheetml/2009/9/ac" r="105" s="3" customFormat="true" x14ac:dyDescent="0.25">
      <c r="A105" s="380" t="str">
        <f ca="true">IF(ISBLANK('Data Summary'!A107),"",'Data Summary'!A107)</f>
        <v/>
      </c>
      <c r="B105" s="109"/>
      <c r="L105" s="109"/>
      <c r="V105" s="109"/>
      <c r="AF105" s="109"/>
      <c r="AP105" s="109"/>
      <c r="AZ105" s="109"/>
      <c r="BA105" s="109"/>
      <c r="BJ105" s="109"/>
      <c r="BT105" s="109"/>
      <c r="CD105" s="109"/>
      <c r="CN105" s="109"/>
      <c r="CX105" s="109"/>
      <c r="DH105" s="109"/>
      <c r="DR105" s="109"/>
      <c r="EB105" s="109"/>
      <c r="EL105" s="109"/>
      <c r="EV105" s="109"/>
      <c r="FF105" s="109"/>
      <c r="FP105" s="109"/>
      <c r="FZ105" s="109"/>
      <c r="GJ105" s="109"/>
      <c r="GT105" s="109"/>
      <c r="HD105" s="109"/>
      <c r="HN105" s="109"/>
      <c r="HX105" s="109"/>
    </row>
    <row xmlns:x14ac="http://schemas.microsoft.com/office/spreadsheetml/2009/9/ac" r="106" s="3" customFormat="true" x14ac:dyDescent="0.25">
      <c r="A106" s="380" t="str">
        <f ca="true">IF(ISBLANK('Data Summary'!A108),"",'Data Summary'!A108)</f>
        <v/>
      </c>
      <c r="B106" s="109"/>
      <c r="L106" s="109"/>
      <c r="V106" s="109"/>
      <c r="AF106" s="109"/>
      <c r="AP106" s="109"/>
      <c r="AZ106" s="109"/>
      <c r="BA106" s="109"/>
      <c r="BJ106" s="109"/>
      <c r="BT106" s="109"/>
      <c r="CD106" s="109"/>
      <c r="CN106" s="109"/>
      <c r="CX106" s="109"/>
      <c r="DH106" s="109"/>
      <c r="DR106" s="109"/>
      <c r="EB106" s="109"/>
      <c r="EL106" s="109"/>
      <c r="EV106" s="109"/>
      <c r="FF106" s="109"/>
      <c r="FP106" s="109"/>
      <c r="FZ106" s="109"/>
      <c r="GJ106" s="109"/>
      <c r="GT106" s="109"/>
      <c r="HD106" s="109"/>
      <c r="HN106" s="109"/>
      <c r="HX106" s="109"/>
    </row>
    <row xmlns:x14ac="http://schemas.microsoft.com/office/spreadsheetml/2009/9/ac" r="107" s="3" customFormat="true" x14ac:dyDescent="0.25">
      <c r="A107" s="380" t="str">
        <f ca="true">IF(ISBLANK('Data Summary'!A109),"",'Data Summary'!A109)</f>
        <v/>
      </c>
      <c r="B107" s="109"/>
      <c r="L107" s="109"/>
      <c r="V107" s="109"/>
      <c r="AF107" s="109"/>
      <c r="AP107" s="109"/>
      <c r="AZ107" s="109"/>
      <c r="BA107" s="109"/>
      <c r="BJ107" s="109"/>
      <c r="BT107" s="109"/>
      <c r="CD107" s="109"/>
      <c r="CN107" s="109"/>
      <c r="CX107" s="109"/>
      <c r="DH107" s="109"/>
      <c r="DR107" s="109"/>
      <c r="EB107" s="109"/>
      <c r="EL107" s="109"/>
      <c r="EV107" s="109"/>
      <c r="FF107" s="109"/>
      <c r="FP107" s="109"/>
      <c r="FZ107" s="109"/>
      <c r="GJ107" s="109"/>
      <c r="GT107" s="109"/>
      <c r="HD107" s="109"/>
      <c r="HN107" s="109"/>
      <c r="HX107" s="109"/>
    </row>
    <row xmlns:x14ac="http://schemas.microsoft.com/office/spreadsheetml/2009/9/ac" r="108" s="3" customFormat="true" x14ac:dyDescent="0.25">
      <c r="A108" s="380" t="str">
        <f ca="true">IF(ISBLANK('Data Summary'!A110),"",'Data Summary'!A110)</f>
        <v/>
      </c>
      <c r="B108" s="109"/>
      <c r="L108" s="109"/>
      <c r="V108" s="109"/>
      <c r="AF108" s="109"/>
      <c r="AP108" s="109"/>
      <c r="AZ108" s="109"/>
      <c r="BA108" s="109"/>
      <c r="BJ108" s="109"/>
      <c r="BT108" s="109"/>
      <c r="CD108" s="109"/>
      <c r="CN108" s="109"/>
      <c r="CX108" s="109"/>
      <c r="DH108" s="109"/>
      <c r="DR108" s="109"/>
      <c r="EB108" s="109"/>
      <c r="EL108" s="109"/>
      <c r="EV108" s="109"/>
      <c r="FF108" s="109"/>
      <c r="FP108" s="109"/>
      <c r="FZ108" s="109"/>
      <c r="GJ108" s="109"/>
      <c r="GT108" s="109"/>
      <c r="HD108" s="109"/>
      <c r="HN108" s="109"/>
      <c r="HX108" s="109"/>
    </row>
    <row xmlns:x14ac="http://schemas.microsoft.com/office/spreadsheetml/2009/9/ac" r="109" s="3" customFormat="true" x14ac:dyDescent="0.25">
      <c r="A109" s="380" t="str">
        <f ca="true">IF(ISBLANK('Data Summary'!A111),"",'Data Summary'!A111)</f>
        <v/>
      </c>
      <c r="B109" s="109"/>
      <c r="L109" s="109"/>
      <c r="V109" s="109"/>
      <c r="AF109" s="109"/>
      <c r="AP109" s="109"/>
      <c r="AZ109" s="109"/>
      <c r="BA109" s="109"/>
      <c r="BJ109" s="109"/>
      <c r="BT109" s="109"/>
      <c r="CD109" s="109"/>
      <c r="CN109" s="109"/>
      <c r="CX109" s="109"/>
      <c r="DH109" s="109"/>
      <c r="DR109" s="109"/>
      <c r="EB109" s="109"/>
      <c r="EL109" s="109"/>
      <c r="EV109" s="109"/>
      <c r="FF109" s="109"/>
      <c r="FP109" s="109"/>
      <c r="FZ109" s="109"/>
      <c r="GJ109" s="109"/>
      <c r="GT109" s="109"/>
      <c r="HD109" s="109"/>
      <c r="HN109" s="109"/>
      <c r="HX109" s="109"/>
    </row>
    <row xmlns:x14ac="http://schemas.microsoft.com/office/spreadsheetml/2009/9/ac" r="110" s="3" customFormat="true" x14ac:dyDescent="0.25">
      <c r="A110" s="380" t="str">
        <f ca="true">IF(ISBLANK('Data Summary'!A112),"",'Data Summary'!A112)</f>
        <v/>
      </c>
      <c r="B110" s="109"/>
      <c r="L110" s="109"/>
      <c r="V110" s="109"/>
      <c r="AF110" s="109"/>
      <c r="AP110" s="109"/>
      <c r="AZ110" s="109"/>
      <c r="BA110" s="109"/>
      <c r="BJ110" s="109"/>
      <c r="BT110" s="109"/>
      <c r="CD110" s="109"/>
      <c r="CN110" s="109"/>
      <c r="CX110" s="109"/>
      <c r="DH110" s="109"/>
      <c r="DR110" s="109"/>
      <c r="EB110" s="109"/>
      <c r="EL110" s="109"/>
      <c r="EV110" s="109"/>
      <c r="FF110" s="109"/>
      <c r="FP110" s="109"/>
      <c r="FZ110" s="109"/>
      <c r="GJ110" s="109"/>
      <c r="GT110" s="109"/>
      <c r="HD110" s="109"/>
      <c r="HN110" s="109"/>
      <c r="HX110" s="109"/>
    </row>
    <row xmlns:x14ac="http://schemas.microsoft.com/office/spreadsheetml/2009/9/ac" r="111" s="3" customFormat="true" x14ac:dyDescent="0.25">
      <c r="A111" s="380" t="str">
        <f ca="true">IF(ISBLANK('Data Summary'!A113),"",'Data Summary'!A113)</f>
        <v/>
      </c>
      <c r="B111" s="109"/>
      <c r="L111" s="109"/>
      <c r="V111" s="109"/>
      <c r="AF111" s="109"/>
      <c r="AP111" s="109"/>
      <c r="AZ111" s="109"/>
      <c r="BA111" s="109"/>
      <c r="BJ111" s="109"/>
      <c r="BT111" s="109"/>
      <c r="CD111" s="109"/>
      <c r="CN111" s="109"/>
      <c r="CX111" s="109"/>
      <c r="DH111" s="109"/>
      <c r="DR111" s="109"/>
      <c r="EB111" s="109"/>
      <c r="EL111" s="109"/>
      <c r="EV111" s="109"/>
      <c r="FF111" s="109"/>
      <c r="FP111" s="109"/>
      <c r="FZ111" s="109"/>
      <c r="GJ111" s="109"/>
      <c r="GT111" s="109"/>
      <c r="HD111" s="109"/>
      <c r="HN111" s="109"/>
      <c r="HX111" s="109"/>
    </row>
    <row xmlns:x14ac="http://schemas.microsoft.com/office/spreadsheetml/2009/9/ac" r="112" s="3" customFormat="true" x14ac:dyDescent="0.25">
      <c r="A112" s="380" t="str">
        <f ca="true">IF(ISBLANK('Data Summary'!A114),"",'Data Summary'!A114)</f>
        <v/>
      </c>
      <c r="B112" s="109"/>
      <c r="L112" s="109"/>
      <c r="V112" s="109"/>
      <c r="AF112" s="109"/>
      <c r="AP112" s="109"/>
      <c r="AZ112" s="109"/>
      <c r="BA112" s="109"/>
      <c r="BJ112" s="109"/>
      <c r="BT112" s="109"/>
      <c r="CD112" s="109"/>
      <c r="CN112" s="109"/>
      <c r="CX112" s="109"/>
      <c r="DH112" s="109"/>
      <c r="DR112" s="109"/>
      <c r="EB112" s="109"/>
      <c r="EL112" s="109"/>
      <c r="EV112" s="109"/>
      <c r="FF112" s="109"/>
      <c r="FP112" s="109"/>
      <c r="FZ112" s="109"/>
      <c r="GJ112" s="109"/>
      <c r="GT112" s="109"/>
      <c r="HD112" s="109"/>
      <c r="HN112" s="109"/>
      <c r="HX112" s="109"/>
    </row>
    <row xmlns:x14ac="http://schemas.microsoft.com/office/spreadsheetml/2009/9/ac" r="113" s="3" customFormat="true" x14ac:dyDescent="0.25">
      <c r="A113" s="380" t="str">
        <f ca="true">IF(ISBLANK('Data Summary'!A115),"",'Data Summary'!A115)</f>
        <v/>
      </c>
      <c r="B113" s="109"/>
      <c r="L113" s="109"/>
      <c r="V113" s="109"/>
      <c r="AF113" s="109"/>
      <c r="AP113" s="109"/>
      <c r="AZ113" s="109"/>
      <c r="BA113" s="109"/>
      <c r="BJ113" s="109"/>
      <c r="BT113" s="109"/>
      <c r="CD113" s="109"/>
      <c r="CN113" s="109"/>
      <c r="CX113" s="109"/>
      <c r="DH113" s="109"/>
      <c r="DR113" s="109"/>
      <c r="EB113" s="109"/>
      <c r="EL113" s="109"/>
      <c r="EV113" s="109"/>
      <c r="FF113" s="109"/>
      <c r="FP113" s="109"/>
      <c r="FZ113" s="109"/>
      <c r="GJ113" s="109"/>
      <c r="GT113" s="109"/>
      <c r="HD113" s="109"/>
      <c r="HN113" s="109"/>
      <c r="HX113" s="109"/>
    </row>
    <row xmlns:x14ac="http://schemas.microsoft.com/office/spreadsheetml/2009/9/ac" r="114" s="3" customFormat="true" x14ac:dyDescent="0.25">
      <c r="A114" s="380" t="str">
        <f ca="true">IF(ISBLANK('Data Summary'!A116),"",'Data Summary'!A116)</f>
        <v/>
      </c>
      <c r="B114" s="109"/>
      <c r="L114" s="109"/>
      <c r="V114" s="109"/>
      <c r="AF114" s="109"/>
      <c r="AP114" s="109"/>
      <c r="AZ114" s="109"/>
      <c r="BA114" s="109"/>
      <c r="BJ114" s="109"/>
      <c r="BT114" s="109"/>
      <c r="CD114" s="109"/>
      <c r="CN114" s="109"/>
      <c r="CX114" s="109"/>
      <c r="DH114" s="109"/>
      <c r="DR114" s="109"/>
      <c r="EB114" s="109"/>
      <c r="EL114" s="109"/>
      <c r="EV114" s="109"/>
      <c r="FF114" s="109"/>
      <c r="FP114" s="109"/>
      <c r="FZ114" s="109"/>
      <c r="GJ114" s="109"/>
      <c r="GT114" s="109"/>
      <c r="HD114" s="109"/>
      <c r="HN114" s="109"/>
      <c r="HX114" s="109"/>
    </row>
    <row xmlns:x14ac="http://schemas.microsoft.com/office/spreadsheetml/2009/9/ac" r="115" s="3" customFormat="true" x14ac:dyDescent="0.25">
      <c r="A115" s="380" t="str">
        <f ca="true">IF(ISBLANK('Data Summary'!A117),"",'Data Summary'!A117)</f>
        <v/>
      </c>
      <c r="B115" s="109"/>
      <c r="L115" s="109"/>
      <c r="V115" s="109"/>
      <c r="AF115" s="109"/>
      <c r="AP115" s="109"/>
      <c r="AZ115" s="109"/>
      <c r="BA115" s="109"/>
      <c r="BJ115" s="109"/>
      <c r="BT115" s="109"/>
      <c r="CD115" s="109"/>
      <c r="CN115" s="109"/>
      <c r="CX115" s="109"/>
      <c r="DH115" s="109"/>
      <c r="DR115" s="109"/>
      <c r="EB115" s="109"/>
      <c r="EL115" s="109"/>
      <c r="EV115" s="109"/>
      <c r="FF115" s="109"/>
      <c r="FP115" s="109"/>
      <c r="FZ115" s="109"/>
      <c r="GJ115" s="109"/>
      <c r="GT115" s="109"/>
      <c r="HD115" s="109"/>
      <c r="HN115" s="109"/>
      <c r="HX115" s="109"/>
    </row>
    <row xmlns:x14ac="http://schemas.microsoft.com/office/spreadsheetml/2009/9/ac" r="116" s="3" customFormat="true" x14ac:dyDescent="0.25">
      <c r="A116" s="380" t="str">
        <f ca="true">IF(ISBLANK('Data Summary'!A118),"",'Data Summary'!A118)</f>
        <v/>
      </c>
      <c r="B116" s="109"/>
      <c r="L116" s="109"/>
      <c r="V116" s="109"/>
      <c r="AF116" s="109"/>
      <c r="AP116" s="109"/>
      <c r="AZ116" s="109"/>
      <c r="BA116" s="109"/>
      <c r="BJ116" s="109"/>
      <c r="BT116" s="109"/>
      <c r="CD116" s="109"/>
      <c r="CN116" s="109"/>
      <c r="CX116" s="109"/>
      <c r="DH116" s="109"/>
      <c r="DR116" s="109"/>
      <c r="EB116" s="109"/>
      <c r="EL116" s="109"/>
      <c r="EV116" s="109"/>
      <c r="FF116" s="109"/>
      <c r="FP116" s="109"/>
      <c r="FZ116" s="109"/>
      <c r="GJ116" s="109"/>
      <c r="GT116" s="109"/>
      <c r="HD116" s="109"/>
      <c r="HN116" s="109"/>
      <c r="HX116" s="109"/>
    </row>
    <row xmlns:x14ac="http://schemas.microsoft.com/office/spreadsheetml/2009/9/ac" r="117" s="3" customFormat="true" x14ac:dyDescent="0.25">
      <c r="A117" s="380" t="str">
        <f ca="true">IF(ISBLANK('Data Summary'!A119),"",'Data Summary'!A119)</f>
        <v/>
      </c>
      <c r="B117" s="109"/>
      <c r="L117" s="109"/>
      <c r="V117" s="109"/>
      <c r="AF117" s="109"/>
      <c r="AP117" s="109"/>
      <c r="AZ117" s="109"/>
      <c r="BA117" s="109"/>
      <c r="BJ117" s="109"/>
      <c r="BT117" s="109"/>
      <c r="CD117" s="109"/>
      <c r="CN117" s="109"/>
      <c r="CX117" s="109"/>
      <c r="DH117" s="109"/>
      <c r="DR117" s="109"/>
      <c r="EB117" s="109"/>
      <c r="EL117" s="109"/>
      <c r="EV117" s="109"/>
      <c r="FF117" s="109"/>
      <c r="FP117" s="109"/>
      <c r="FZ117" s="109"/>
      <c r="GJ117" s="109"/>
      <c r="GT117" s="109"/>
      <c r="HD117" s="109"/>
      <c r="HN117" s="109"/>
      <c r="HX117" s="109"/>
    </row>
    <row xmlns:x14ac="http://schemas.microsoft.com/office/spreadsheetml/2009/9/ac" r="118" s="3" customFormat="true" x14ac:dyDescent="0.25">
      <c r="A118" s="380" t="str">
        <f ca="true">IF(ISBLANK('Data Summary'!A120),"",'Data Summary'!A120)</f>
        <v/>
      </c>
      <c r="B118" s="109"/>
      <c r="L118" s="109"/>
      <c r="V118" s="109"/>
      <c r="AF118" s="109"/>
      <c r="AP118" s="109"/>
      <c r="AZ118" s="109"/>
      <c r="BA118" s="109"/>
      <c r="BJ118" s="109"/>
      <c r="BT118" s="109"/>
      <c r="CD118" s="109"/>
      <c r="CN118" s="109"/>
      <c r="CX118" s="109"/>
      <c r="DH118" s="109"/>
      <c r="DR118" s="109"/>
      <c r="EB118" s="109"/>
      <c r="EL118" s="109"/>
      <c r="EV118" s="109"/>
      <c r="FF118" s="109"/>
      <c r="FP118" s="109"/>
      <c r="FZ118" s="109"/>
      <c r="GJ118" s="109"/>
      <c r="GT118" s="109"/>
      <c r="HD118" s="109"/>
      <c r="HN118" s="109"/>
      <c r="HX118" s="109"/>
    </row>
    <row xmlns:x14ac="http://schemas.microsoft.com/office/spreadsheetml/2009/9/ac" r="119" s="3" customFormat="true" x14ac:dyDescent="0.25">
      <c r="A119" s="380" t="str">
        <f ca="true">IF(ISBLANK('Data Summary'!A121),"",'Data Summary'!A121)</f>
        <v/>
      </c>
      <c r="B119" s="109"/>
      <c r="L119" s="109"/>
      <c r="V119" s="109"/>
      <c r="AF119" s="109"/>
      <c r="AP119" s="109"/>
      <c r="AZ119" s="109"/>
      <c r="BA119" s="109"/>
      <c r="BJ119" s="109"/>
      <c r="BT119" s="109"/>
      <c r="CD119" s="109"/>
      <c r="CN119" s="109"/>
      <c r="CX119" s="109"/>
      <c r="DH119" s="109"/>
      <c r="DR119" s="109"/>
      <c r="EB119" s="109"/>
      <c r="EL119" s="109"/>
      <c r="EV119" s="109"/>
      <c r="FF119" s="109"/>
      <c r="FP119" s="109"/>
      <c r="FZ119" s="109"/>
      <c r="GJ119" s="109"/>
      <c r="GT119" s="109"/>
      <c r="HD119" s="109"/>
      <c r="HN119" s="109"/>
      <c r="HX119" s="109"/>
    </row>
    <row xmlns:x14ac="http://schemas.microsoft.com/office/spreadsheetml/2009/9/ac" r="120" s="3" customFormat="true" x14ac:dyDescent="0.25">
      <c r="A120" s="380" t="str">
        <f ca="true">IF(ISBLANK('Data Summary'!A122),"",'Data Summary'!A122)</f>
        <v/>
      </c>
      <c r="B120" s="109"/>
      <c r="L120" s="109"/>
      <c r="V120" s="109"/>
      <c r="AF120" s="109"/>
      <c r="AP120" s="109"/>
      <c r="AZ120" s="109"/>
      <c r="BA120" s="109"/>
      <c r="BJ120" s="109"/>
      <c r="BT120" s="109"/>
      <c r="CD120" s="109"/>
      <c r="CN120" s="109"/>
      <c r="CX120" s="109"/>
      <c r="DH120" s="109"/>
      <c r="DR120" s="109"/>
      <c r="EB120" s="109"/>
      <c r="EL120" s="109"/>
      <c r="EV120" s="109"/>
      <c r="FF120" s="109"/>
      <c r="FP120" s="109"/>
      <c r="FZ120" s="109"/>
      <c r="GJ120" s="109"/>
      <c r="GT120" s="109"/>
      <c r="HD120" s="109"/>
      <c r="HN120" s="109"/>
      <c r="HX120" s="109"/>
    </row>
    <row xmlns:x14ac="http://schemas.microsoft.com/office/spreadsheetml/2009/9/ac" r="121" s="3" customFormat="true" x14ac:dyDescent="0.25">
      <c r="A121" s="380" t="str">
        <f ca="true">IF(ISBLANK('Data Summary'!A123),"",'Data Summary'!A123)</f>
        <v/>
      </c>
      <c r="B121" s="109"/>
      <c r="L121" s="109"/>
      <c r="V121" s="109"/>
      <c r="AF121" s="109"/>
      <c r="AP121" s="109"/>
      <c r="AZ121" s="109"/>
      <c r="BA121" s="109"/>
      <c r="BJ121" s="109"/>
      <c r="BT121" s="109"/>
      <c r="CD121" s="109"/>
      <c r="CN121" s="109"/>
      <c r="CX121" s="109"/>
      <c r="DH121" s="109"/>
      <c r="DR121" s="109"/>
      <c r="EB121" s="109"/>
      <c r="EL121" s="109"/>
      <c r="EV121" s="109"/>
      <c r="FF121" s="109"/>
      <c r="FP121" s="109"/>
      <c r="FZ121" s="109"/>
      <c r="GJ121" s="109"/>
      <c r="GT121" s="109"/>
      <c r="HD121" s="109"/>
      <c r="HN121" s="109"/>
      <c r="HX121" s="109"/>
    </row>
    <row xmlns:x14ac="http://schemas.microsoft.com/office/spreadsheetml/2009/9/ac" r="122" s="3" customFormat="true" x14ac:dyDescent="0.25">
      <c r="A122" s="380" t="str">
        <f ca="true">IF(ISBLANK('Data Summary'!A124),"",'Data Summary'!A124)</f>
        <v/>
      </c>
      <c r="B122" s="109"/>
      <c r="L122" s="109"/>
      <c r="V122" s="109"/>
      <c r="AF122" s="109"/>
      <c r="AP122" s="109"/>
      <c r="AZ122" s="109"/>
      <c r="BA122" s="109"/>
      <c r="BJ122" s="109"/>
      <c r="BT122" s="109"/>
      <c r="CD122" s="109"/>
      <c r="CN122" s="109"/>
      <c r="CX122" s="109"/>
      <c r="DH122" s="109"/>
      <c r="DR122" s="109"/>
      <c r="EB122" s="109"/>
      <c r="EL122" s="109"/>
      <c r="EV122" s="109"/>
      <c r="FF122" s="109"/>
      <c r="FP122" s="109"/>
      <c r="FZ122" s="109"/>
      <c r="GJ122" s="109"/>
      <c r="GT122" s="109"/>
      <c r="HD122" s="109"/>
      <c r="HN122" s="109"/>
      <c r="HX122" s="109"/>
    </row>
    <row xmlns:x14ac="http://schemas.microsoft.com/office/spreadsheetml/2009/9/ac" r="123" s="3" customFormat="true" x14ac:dyDescent="0.25">
      <c r="A123" s="380" t="str">
        <f ca="true">IF(ISBLANK('Data Summary'!A125),"",'Data Summary'!A125)</f>
        <v/>
      </c>
      <c r="B123" s="109"/>
      <c r="L123" s="109"/>
      <c r="V123" s="109"/>
      <c r="AF123" s="109"/>
      <c r="AP123" s="109"/>
      <c r="AZ123" s="109"/>
      <c r="BA123" s="109"/>
      <c r="BJ123" s="109"/>
      <c r="BT123" s="109"/>
      <c r="CD123" s="109"/>
      <c r="CN123" s="109"/>
      <c r="CX123" s="109"/>
      <c r="DH123" s="109"/>
      <c r="DR123" s="109"/>
      <c r="EB123" s="109"/>
      <c r="EL123" s="109"/>
      <c r="EV123" s="109"/>
      <c r="FF123" s="109"/>
      <c r="FP123" s="109"/>
      <c r="FZ123" s="109"/>
      <c r="GJ123" s="109"/>
      <c r="GT123" s="109"/>
      <c r="HD123" s="109"/>
      <c r="HN123" s="109"/>
      <c r="HX123" s="109"/>
    </row>
    <row xmlns:x14ac="http://schemas.microsoft.com/office/spreadsheetml/2009/9/ac" r="124" s="3" customFormat="true" x14ac:dyDescent="0.25">
      <c r="A124" s="380" t="str">
        <f ca="true">IF(ISBLANK('Data Summary'!A126),"",'Data Summary'!A126)</f>
        <v/>
      </c>
      <c r="B124" s="109"/>
      <c r="L124" s="109"/>
      <c r="V124" s="109"/>
      <c r="AF124" s="109"/>
      <c r="AP124" s="109"/>
      <c r="AZ124" s="109"/>
      <c r="BA124" s="109"/>
      <c r="BJ124" s="109"/>
      <c r="BT124" s="109"/>
      <c r="CD124" s="109"/>
      <c r="CN124" s="109"/>
      <c r="CX124" s="109"/>
      <c r="DH124" s="109"/>
      <c r="DR124" s="109"/>
      <c r="EB124" s="109"/>
      <c r="EL124" s="109"/>
      <c r="EV124" s="109"/>
      <c r="FF124" s="109"/>
      <c r="FP124" s="109"/>
      <c r="FZ124" s="109"/>
      <c r="GJ124" s="109"/>
      <c r="GT124" s="109"/>
      <c r="HD124" s="109"/>
      <c r="HN124" s="109"/>
      <c r="HX124" s="109"/>
    </row>
    <row xmlns:x14ac="http://schemas.microsoft.com/office/spreadsheetml/2009/9/ac" r="125" s="3" customFormat="true" x14ac:dyDescent="0.25">
      <c r="A125" s="380" t="str">
        <f ca="true">IF(ISBLANK('Data Summary'!A127),"",'Data Summary'!A127)</f>
        <v/>
      </c>
      <c r="B125" s="109"/>
      <c r="L125" s="109"/>
      <c r="V125" s="109"/>
      <c r="AF125" s="109"/>
      <c r="AP125" s="109"/>
      <c r="AZ125" s="109"/>
      <c r="BA125" s="109"/>
      <c r="BJ125" s="109"/>
      <c r="BT125" s="109"/>
      <c r="CD125" s="109"/>
      <c r="CN125" s="109"/>
      <c r="CX125" s="109"/>
      <c r="DH125" s="109"/>
      <c r="DR125" s="109"/>
      <c r="EB125" s="109"/>
      <c r="EL125" s="109"/>
      <c r="EV125" s="109"/>
      <c r="FF125" s="109"/>
      <c r="FP125" s="109"/>
      <c r="FZ125" s="109"/>
      <c r="GJ125" s="109"/>
      <c r="GT125" s="109"/>
      <c r="HD125" s="109"/>
      <c r="HN125" s="109"/>
      <c r="HX125" s="109"/>
    </row>
    <row xmlns:x14ac="http://schemas.microsoft.com/office/spreadsheetml/2009/9/ac" r="126" s="3" customFormat="true" x14ac:dyDescent="0.25">
      <c r="A126" s="380" t="str">
        <f ca="true">IF(ISBLANK('Data Summary'!A128),"",'Data Summary'!A128)</f>
        <v/>
      </c>
      <c r="B126" s="109"/>
      <c r="L126" s="109"/>
      <c r="V126" s="109"/>
      <c r="AF126" s="109"/>
      <c r="AP126" s="109"/>
      <c r="AZ126" s="109"/>
      <c r="BA126" s="109"/>
      <c r="BJ126" s="109"/>
      <c r="BT126" s="109"/>
      <c r="CD126" s="109"/>
      <c r="CN126" s="109"/>
      <c r="CX126" s="109"/>
      <c r="DH126" s="109"/>
      <c r="DR126" s="109"/>
      <c r="EB126" s="109"/>
      <c r="EL126" s="109"/>
      <c r="EV126" s="109"/>
      <c r="FF126" s="109"/>
      <c r="FP126" s="109"/>
      <c r="FZ126" s="109"/>
      <c r="GJ126" s="109"/>
      <c r="GT126" s="109"/>
      <c r="HD126" s="109"/>
      <c r="HN126" s="109"/>
      <c r="HX126" s="109"/>
    </row>
    <row xmlns:x14ac="http://schemas.microsoft.com/office/spreadsheetml/2009/9/ac" r="127" s="3" customFormat="true" x14ac:dyDescent="0.25">
      <c r="A127" s="380" t="str">
        <f ca="true">IF(ISBLANK('Data Summary'!A129),"",'Data Summary'!A129)</f>
        <v/>
      </c>
      <c r="B127" s="109"/>
      <c r="L127" s="109"/>
      <c r="V127" s="109"/>
      <c r="AF127" s="109"/>
      <c r="AP127" s="109"/>
      <c r="AZ127" s="109"/>
      <c r="BA127" s="109"/>
      <c r="BJ127" s="109"/>
      <c r="BT127" s="109"/>
      <c r="CD127" s="109"/>
      <c r="CN127" s="109"/>
      <c r="CX127" s="109"/>
      <c r="DH127" s="109"/>
      <c r="DR127" s="109"/>
      <c r="EB127" s="109"/>
      <c r="EL127" s="109"/>
      <c r="EV127" s="109"/>
      <c r="FF127" s="109"/>
      <c r="FP127" s="109"/>
      <c r="FZ127" s="109"/>
      <c r="GJ127" s="109"/>
      <c r="GT127" s="109"/>
      <c r="HD127" s="109"/>
      <c r="HN127" s="109"/>
      <c r="HX127" s="109"/>
    </row>
    <row xmlns:x14ac="http://schemas.microsoft.com/office/spreadsheetml/2009/9/ac" r="128" s="3" customFormat="true" x14ac:dyDescent="0.25">
      <c r="A128" s="380" t="str">
        <f ca="true">IF(ISBLANK('Data Summary'!A130),"",'Data Summary'!A130)</f>
        <v/>
      </c>
      <c r="B128" s="109"/>
      <c r="L128" s="109"/>
      <c r="V128" s="109"/>
      <c r="AF128" s="109"/>
      <c r="AP128" s="109"/>
      <c r="AZ128" s="109"/>
      <c r="BA128" s="109"/>
      <c r="BJ128" s="109"/>
      <c r="BT128" s="109"/>
      <c r="CD128" s="109"/>
      <c r="CN128" s="109"/>
      <c r="CX128" s="109"/>
      <c r="DH128" s="109"/>
      <c r="DR128" s="109"/>
      <c r="EB128" s="109"/>
      <c r="EL128" s="109"/>
      <c r="EV128" s="109"/>
      <c r="FF128" s="109"/>
      <c r="FP128" s="109"/>
      <c r="FZ128" s="109"/>
      <c r="GJ128" s="109"/>
      <c r="GT128" s="109"/>
      <c r="HD128" s="109"/>
      <c r="HN128" s="109"/>
      <c r="HX128" s="109"/>
    </row>
    <row xmlns:x14ac="http://schemas.microsoft.com/office/spreadsheetml/2009/9/ac" r="129" s="3" customFormat="true" x14ac:dyDescent="0.25">
      <c r="A129" s="380" t="str">
        <f ca="true">IF(ISBLANK('Data Summary'!A131),"",'Data Summary'!A131)</f>
        <v/>
      </c>
      <c r="B129" s="109"/>
      <c r="L129" s="109"/>
      <c r="V129" s="109"/>
      <c r="AF129" s="109"/>
      <c r="AP129" s="109"/>
      <c r="AZ129" s="109"/>
      <c r="BA129" s="109"/>
      <c r="BJ129" s="109"/>
      <c r="BT129" s="109"/>
      <c r="CD129" s="109"/>
      <c r="CN129" s="109"/>
      <c r="CX129" s="109"/>
      <c r="DH129" s="109"/>
      <c r="DR129" s="109"/>
      <c r="EB129" s="109"/>
      <c r="EL129" s="109"/>
      <c r="EV129" s="109"/>
      <c r="FF129" s="109"/>
      <c r="FP129" s="109"/>
      <c r="FZ129" s="109"/>
      <c r="GJ129" s="109"/>
      <c r="GT129" s="109"/>
      <c r="HD129" s="109"/>
      <c r="HN129" s="109"/>
      <c r="HX129" s="109"/>
    </row>
    <row xmlns:x14ac="http://schemas.microsoft.com/office/spreadsheetml/2009/9/ac" r="130" s="3" customFormat="true" x14ac:dyDescent="0.25">
      <c r="A130" s="380" t="str">
        <f ca="true">IF(ISBLANK('Data Summary'!A132),"",'Data Summary'!A132)</f>
        <v/>
      </c>
      <c r="B130" s="109"/>
      <c r="L130" s="109"/>
      <c r="V130" s="109"/>
      <c r="AF130" s="109"/>
      <c r="AP130" s="109"/>
      <c r="AZ130" s="109"/>
      <c r="BA130" s="109"/>
      <c r="BJ130" s="109"/>
      <c r="BT130" s="109"/>
      <c r="CD130" s="109"/>
      <c r="CN130" s="109"/>
      <c r="CX130" s="109"/>
      <c r="DH130" s="109"/>
      <c r="DR130" s="109"/>
      <c r="EB130" s="109"/>
      <c r="EL130" s="109"/>
      <c r="EV130" s="109"/>
      <c r="FF130" s="109"/>
      <c r="FP130" s="109"/>
      <c r="FZ130" s="109"/>
      <c r="GJ130" s="109"/>
      <c r="GT130" s="109"/>
      <c r="HD130" s="109"/>
      <c r="HN130" s="109"/>
      <c r="HX130" s="109"/>
    </row>
    <row xmlns:x14ac="http://schemas.microsoft.com/office/spreadsheetml/2009/9/ac" r="131" s="3" customFormat="true" x14ac:dyDescent="0.25">
      <c r="A131" s="380" t="str">
        <f ca="true">IF(ISBLANK('Data Summary'!A133),"",'Data Summary'!A133)</f>
        <v/>
      </c>
      <c r="B131" s="109"/>
      <c r="L131" s="109"/>
      <c r="V131" s="109"/>
      <c r="AF131" s="109"/>
      <c r="AP131" s="109"/>
      <c r="AZ131" s="109"/>
      <c r="BA131" s="109"/>
      <c r="BJ131" s="109"/>
      <c r="BT131" s="109"/>
      <c r="CD131" s="109"/>
      <c r="CN131" s="109"/>
      <c r="CX131" s="109"/>
      <c r="DH131" s="109"/>
      <c r="DR131" s="109"/>
      <c r="EB131" s="109"/>
      <c r="EL131" s="109"/>
      <c r="EV131" s="109"/>
      <c r="FF131" s="109"/>
      <c r="FP131" s="109"/>
      <c r="FZ131" s="109"/>
      <c r="GJ131" s="109"/>
      <c r="GT131" s="109"/>
      <c r="HD131" s="109"/>
      <c r="HN131" s="109"/>
      <c r="HX131" s="109"/>
    </row>
    <row xmlns:x14ac="http://schemas.microsoft.com/office/spreadsheetml/2009/9/ac" r="132" s="3" customFormat="true" x14ac:dyDescent="0.25">
      <c r="A132" s="380" t="str">
        <f ca="true">IF(ISBLANK('Data Summary'!A134),"",'Data Summary'!A134)</f>
        <v/>
      </c>
      <c r="B132" s="109"/>
      <c r="L132" s="109"/>
      <c r="V132" s="109"/>
      <c r="AF132" s="109"/>
      <c r="AP132" s="109"/>
      <c r="AZ132" s="109"/>
      <c r="BA132" s="109"/>
      <c r="BJ132" s="109"/>
      <c r="BT132" s="109"/>
      <c r="CD132" s="109"/>
      <c r="CN132" s="109"/>
      <c r="CX132" s="109"/>
      <c r="DH132" s="109"/>
      <c r="DR132" s="109"/>
      <c r="EB132" s="109"/>
      <c r="EL132" s="109"/>
      <c r="EV132" s="109"/>
      <c r="FF132" s="109"/>
      <c r="FP132" s="109"/>
      <c r="FZ132" s="109"/>
      <c r="GJ132" s="109"/>
      <c r="GT132" s="109"/>
      <c r="HD132" s="109"/>
      <c r="HN132" s="109"/>
      <c r="HX132" s="109"/>
    </row>
    <row xmlns:x14ac="http://schemas.microsoft.com/office/spreadsheetml/2009/9/ac" r="133" s="3" customFormat="true" x14ac:dyDescent="0.25">
      <c r="A133" s="380" t="str">
        <f ca="true">IF(ISBLANK('Data Summary'!A135),"",'Data Summary'!A135)</f>
        <v/>
      </c>
      <c r="B133" s="109"/>
      <c r="L133" s="109"/>
      <c r="V133" s="109"/>
      <c r="AF133" s="109"/>
      <c r="AP133" s="109"/>
      <c r="AZ133" s="109"/>
      <c r="BA133" s="109"/>
      <c r="BJ133" s="109"/>
      <c r="BT133" s="109"/>
      <c r="CD133" s="109"/>
      <c r="CN133" s="109"/>
      <c r="CX133" s="109"/>
      <c r="DH133" s="109"/>
      <c r="DR133" s="109"/>
      <c r="EB133" s="109"/>
      <c r="EL133" s="109"/>
      <c r="EV133" s="109"/>
      <c r="FF133" s="109"/>
      <c r="FP133" s="109"/>
      <c r="FZ133" s="109"/>
      <c r="GJ133" s="109"/>
      <c r="GT133" s="109"/>
      <c r="HD133" s="109"/>
      <c r="HN133" s="109"/>
      <c r="HX133" s="109"/>
    </row>
    <row xmlns:x14ac="http://schemas.microsoft.com/office/spreadsheetml/2009/9/ac" r="134" s="3" customFormat="true" x14ac:dyDescent="0.25">
      <c r="A134" s="380" t="str">
        <f ca="true">IF(ISBLANK('Data Summary'!A136),"",'Data Summary'!A136)</f>
        <v/>
      </c>
      <c r="B134" s="109"/>
      <c r="L134" s="109"/>
      <c r="V134" s="109"/>
      <c r="AF134" s="109"/>
      <c r="AP134" s="109"/>
      <c r="AZ134" s="109"/>
      <c r="BA134" s="109"/>
      <c r="BJ134" s="109"/>
      <c r="BT134" s="109"/>
      <c r="CD134" s="109"/>
      <c r="CN134" s="109"/>
      <c r="CX134" s="109"/>
      <c r="DH134" s="109"/>
      <c r="DR134" s="109"/>
      <c r="EB134" s="109"/>
      <c r="EL134" s="109"/>
      <c r="EV134" s="109"/>
      <c r="FF134" s="109"/>
      <c r="FP134" s="109"/>
      <c r="FZ134" s="109"/>
      <c r="GJ134" s="109"/>
      <c r="GT134" s="109"/>
      <c r="HD134" s="109"/>
      <c r="HN134" s="109"/>
      <c r="HX134" s="109"/>
    </row>
    <row xmlns:x14ac="http://schemas.microsoft.com/office/spreadsheetml/2009/9/ac" r="135" s="3" customFormat="true" x14ac:dyDescent="0.25">
      <c r="A135" s="380" t="str">
        <f ca="true">IF(ISBLANK('Data Summary'!A137),"",'Data Summary'!A137)</f>
        <v/>
      </c>
      <c r="B135" s="109"/>
      <c r="L135" s="109"/>
      <c r="V135" s="109"/>
      <c r="AF135" s="109"/>
      <c r="AP135" s="109"/>
      <c r="AZ135" s="109"/>
      <c r="BA135" s="109"/>
      <c r="BJ135" s="109"/>
      <c r="BT135" s="109"/>
      <c r="CD135" s="109"/>
      <c r="CN135" s="109"/>
      <c r="CX135" s="109"/>
      <c r="DH135" s="109"/>
      <c r="DR135" s="109"/>
      <c r="EB135" s="109"/>
      <c r="EL135" s="109"/>
      <c r="EV135" s="109"/>
      <c r="FF135" s="109"/>
      <c r="FP135" s="109"/>
      <c r="FZ135" s="109"/>
      <c r="GJ135" s="109"/>
      <c r="GT135" s="109"/>
      <c r="HD135" s="109"/>
      <c r="HN135" s="109"/>
      <c r="HX135" s="109"/>
    </row>
    <row xmlns:x14ac="http://schemas.microsoft.com/office/spreadsheetml/2009/9/ac" r="136" s="3" customFormat="true" x14ac:dyDescent="0.25">
      <c r="A136" s="380" t="str">
        <f ca="true">IF(ISBLANK('Data Summary'!A138),"",'Data Summary'!A138)</f>
        <v/>
      </c>
      <c r="B136" s="109"/>
      <c r="L136" s="109"/>
      <c r="V136" s="109"/>
      <c r="AF136" s="109"/>
      <c r="AP136" s="109"/>
      <c r="AZ136" s="109"/>
      <c r="BA136" s="109"/>
      <c r="BJ136" s="109"/>
      <c r="BT136" s="109"/>
      <c r="CD136" s="109"/>
      <c r="CN136" s="109"/>
      <c r="CX136" s="109"/>
      <c r="DH136" s="109"/>
      <c r="DR136" s="109"/>
      <c r="EB136" s="109"/>
      <c r="EL136" s="109"/>
      <c r="EV136" s="109"/>
      <c r="FF136" s="109"/>
      <c r="FP136" s="109"/>
      <c r="FZ136" s="109"/>
      <c r="GJ136" s="109"/>
      <c r="GT136" s="109"/>
      <c r="HD136" s="109"/>
      <c r="HN136" s="109"/>
      <c r="HX136" s="109"/>
    </row>
    <row xmlns:x14ac="http://schemas.microsoft.com/office/spreadsheetml/2009/9/ac" r="137" s="3" customFormat="true" x14ac:dyDescent="0.25">
      <c r="A137" s="380" t="str">
        <f ca="true">IF(ISBLANK('Data Summary'!A139),"",'Data Summary'!A139)</f>
        <v/>
      </c>
      <c r="B137" s="109"/>
      <c r="L137" s="109"/>
      <c r="V137" s="109"/>
      <c r="AF137" s="109"/>
      <c r="AP137" s="109"/>
      <c r="AZ137" s="109"/>
      <c r="BA137" s="109"/>
      <c r="BJ137" s="109"/>
      <c r="BT137" s="109"/>
      <c r="CD137" s="109"/>
      <c r="CN137" s="109"/>
      <c r="CX137" s="109"/>
      <c r="DH137" s="109"/>
      <c r="DR137" s="109"/>
      <c r="EB137" s="109"/>
      <c r="EL137" s="109"/>
      <c r="EV137" s="109"/>
      <c r="FF137" s="109"/>
      <c r="FP137" s="109"/>
      <c r="FZ137" s="109"/>
      <c r="GJ137" s="109"/>
      <c r="GT137" s="109"/>
      <c r="HD137" s="109"/>
      <c r="HN137" s="109"/>
      <c r="HX137" s="109"/>
    </row>
    <row xmlns:x14ac="http://schemas.microsoft.com/office/spreadsheetml/2009/9/ac" r="138" s="3" customFormat="true" x14ac:dyDescent="0.25">
      <c r="A138" s="380" t="str">
        <f ca="true">IF(ISBLANK('Data Summary'!A140),"",'Data Summary'!A140)</f>
        <v/>
      </c>
      <c r="B138" s="109"/>
      <c r="L138" s="109"/>
      <c r="V138" s="109"/>
      <c r="AF138" s="109"/>
      <c r="AP138" s="109"/>
      <c r="AZ138" s="109"/>
      <c r="BA138" s="109"/>
      <c r="BJ138" s="109"/>
      <c r="BT138" s="109"/>
      <c r="CD138" s="109"/>
      <c r="CN138" s="109"/>
      <c r="CX138" s="109"/>
      <c r="DH138" s="109"/>
      <c r="DR138" s="109"/>
      <c r="EB138" s="109"/>
      <c r="EL138" s="109"/>
      <c r="EV138" s="109"/>
      <c r="FF138" s="109"/>
      <c r="FP138" s="109"/>
      <c r="FZ138" s="109"/>
      <c r="GJ138" s="109"/>
      <c r="GT138" s="109"/>
      <c r="HD138" s="109"/>
      <c r="HN138" s="109"/>
      <c r="HX138" s="109"/>
    </row>
    <row xmlns:x14ac="http://schemas.microsoft.com/office/spreadsheetml/2009/9/ac" r="139" s="3" customFormat="true" x14ac:dyDescent="0.25">
      <c r="A139" s="380" t="str">
        <f ca="true">IF(ISBLANK('Data Summary'!A141),"",'Data Summary'!A141)</f>
        <v/>
      </c>
      <c r="B139" s="109"/>
      <c r="L139" s="109"/>
      <c r="V139" s="109"/>
      <c r="AF139" s="109"/>
      <c r="AP139" s="109"/>
      <c r="AZ139" s="109"/>
      <c r="BA139" s="109"/>
      <c r="BJ139" s="109"/>
      <c r="BT139" s="109"/>
      <c r="CD139" s="109"/>
      <c r="CN139" s="109"/>
      <c r="CX139" s="109"/>
      <c r="DH139" s="109"/>
      <c r="DR139" s="109"/>
      <c r="EB139" s="109"/>
      <c r="EL139" s="109"/>
      <c r="EV139" s="109"/>
      <c r="FF139" s="109"/>
      <c r="FP139" s="109"/>
      <c r="FZ139" s="109"/>
      <c r="GJ139" s="109"/>
      <c r="GT139" s="109"/>
      <c r="HD139" s="109"/>
      <c r="HN139" s="109"/>
      <c r="HX139" s="109"/>
    </row>
    <row xmlns:x14ac="http://schemas.microsoft.com/office/spreadsheetml/2009/9/ac" r="140" s="3" customFormat="true" x14ac:dyDescent="0.25">
      <c r="A140" s="380" t="str">
        <f ca="true">IF(ISBLANK('Data Summary'!A142),"",'Data Summary'!A142)</f>
        <v/>
      </c>
      <c r="B140" s="109"/>
      <c r="L140" s="109"/>
      <c r="V140" s="109"/>
      <c r="AF140" s="109"/>
      <c r="AP140" s="109"/>
      <c r="AZ140" s="109"/>
      <c r="BA140" s="109"/>
      <c r="BJ140" s="109"/>
      <c r="BT140" s="109"/>
      <c r="CD140" s="109"/>
      <c r="CN140" s="109"/>
      <c r="CX140" s="109"/>
      <c r="DH140" s="109"/>
      <c r="DR140" s="109"/>
      <c r="EB140" s="109"/>
      <c r="EL140" s="109"/>
      <c r="EV140" s="109"/>
      <c r="FF140" s="109"/>
      <c r="FP140" s="109"/>
      <c r="FZ140" s="109"/>
      <c r="GJ140" s="109"/>
      <c r="GT140" s="109"/>
      <c r="HD140" s="109"/>
      <c r="HN140" s="109"/>
      <c r="HX140" s="109"/>
    </row>
    <row xmlns:x14ac="http://schemas.microsoft.com/office/spreadsheetml/2009/9/ac" r="141" s="3" customFormat="true" x14ac:dyDescent="0.25">
      <c r="A141" s="380" t="str">
        <f ca="true">IF(ISBLANK('Data Summary'!A143),"",'Data Summary'!A143)</f>
        <v/>
      </c>
      <c r="B141" s="109"/>
      <c r="L141" s="109"/>
      <c r="V141" s="109"/>
      <c r="AF141" s="109"/>
      <c r="AP141" s="109"/>
      <c r="AZ141" s="109"/>
      <c r="BA141" s="109"/>
      <c r="BJ141" s="109"/>
      <c r="BT141" s="109"/>
      <c r="CD141" s="109"/>
      <c r="CN141" s="109"/>
      <c r="CX141" s="109"/>
      <c r="DH141" s="109"/>
      <c r="DR141" s="109"/>
      <c r="EB141" s="109"/>
      <c r="EL141" s="109"/>
      <c r="EV141" s="109"/>
      <c r="FF141" s="109"/>
      <c r="FP141" s="109"/>
      <c r="FZ141" s="109"/>
      <c r="GJ141" s="109"/>
      <c r="GT141" s="109"/>
      <c r="HD141" s="109"/>
      <c r="HN141" s="109"/>
      <c r="HX141" s="109"/>
    </row>
    <row xmlns:x14ac="http://schemas.microsoft.com/office/spreadsheetml/2009/9/ac" r="142" s="3" customFormat="true" x14ac:dyDescent="0.25">
      <c r="A142" s="380" t="str">
        <f ca="true">IF(ISBLANK('Data Summary'!A144),"",'Data Summary'!A144)</f>
        <v/>
      </c>
      <c r="B142" s="109"/>
      <c r="L142" s="109"/>
      <c r="V142" s="109"/>
      <c r="AF142" s="109"/>
      <c r="AP142" s="109"/>
      <c r="AZ142" s="109"/>
      <c r="BA142" s="109"/>
      <c r="BJ142" s="109"/>
      <c r="BT142" s="109"/>
      <c r="CD142" s="109"/>
      <c r="CN142" s="109"/>
      <c r="CX142" s="109"/>
      <c r="DH142" s="109"/>
      <c r="DR142" s="109"/>
      <c r="EB142" s="109"/>
      <c r="EL142" s="109"/>
      <c r="EV142" s="109"/>
      <c r="FF142" s="109"/>
      <c r="FP142" s="109"/>
      <c r="FZ142" s="109"/>
      <c r="GJ142" s="109"/>
      <c r="GT142" s="109"/>
      <c r="HD142" s="109"/>
      <c r="HN142" s="109"/>
      <c r="HX142" s="109"/>
    </row>
    <row xmlns:x14ac="http://schemas.microsoft.com/office/spreadsheetml/2009/9/ac" r="143" s="3" customFormat="true" x14ac:dyDescent="0.25">
      <c r="A143" s="380" t="str">
        <f ca="true">IF(ISBLANK('Data Summary'!A145),"",'Data Summary'!A145)</f>
        <v/>
      </c>
      <c r="B143" s="109"/>
      <c r="L143" s="109"/>
      <c r="V143" s="109"/>
      <c r="AF143" s="109"/>
      <c r="AP143" s="109"/>
      <c r="AZ143" s="109"/>
      <c r="BA143" s="109"/>
      <c r="BJ143" s="109"/>
      <c r="BT143" s="109"/>
      <c r="CD143" s="109"/>
      <c r="CN143" s="109"/>
      <c r="CX143" s="109"/>
      <c r="DH143" s="109"/>
      <c r="DR143" s="109"/>
      <c r="EB143" s="109"/>
      <c r="EL143" s="109"/>
      <c r="EV143" s="109"/>
      <c r="FF143" s="109"/>
      <c r="FP143" s="109"/>
      <c r="FZ143" s="109"/>
      <c r="GJ143" s="109"/>
      <c r="GT143" s="109"/>
      <c r="HD143" s="109"/>
      <c r="HN143" s="109"/>
      <c r="HX143" s="109"/>
    </row>
    <row xmlns:x14ac="http://schemas.microsoft.com/office/spreadsheetml/2009/9/ac" r="144" s="3" customFormat="true" x14ac:dyDescent="0.25">
      <c r="A144" s="380" t="str">
        <f ca="true">IF(ISBLANK('Data Summary'!A146),"",'Data Summary'!A146)</f>
        <v/>
      </c>
      <c r="B144" s="109"/>
      <c r="L144" s="109"/>
      <c r="V144" s="109"/>
      <c r="AF144" s="109"/>
      <c r="AP144" s="109"/>
      <c r="AZ144" s="109"/>
      <c r="BA144" s="109"/>
      <c r="BJ144" s="109"/>
      <c r="BT144" s="109"/>
      <c r="CD144" s="109"/>
      <c r="CN144" s="109"/>
      <c r="CX144" s="109"/>
      <c r="DH144" s="109"/>
      <c r="DR144" s="109"/>
      <c r="EB144" s="109"/>
      <c r="EL144" s="109"/>
      <c r="EV144" s="109"/>
      <c r="FF144" s="109"/>
      <c r="FP144" s="109"/>
      <c r="FZ144" s="109"/>
      <c r="GJ144" s="109"/>
      <c r="GT144" s="109"/>
      <c r="HD144" s="109"/>
      <c r="HN144" s="109"/>
      <c r="HX144" s="109"/>
    </row>
    <row xmlns:x14ac="http://schemas.microsoft.com/office/spreadsheetml/2009/9/ac" r="145" s="3" customFormat="true" x14ac:dyDescent="0.25">
      <c r="A145" s="380" t="str">
        <f ca="true">IF(ISBLANK('Data Summary'!A147),"",'Data Summary'!A147)</f>
        <v/>
      </c>
      <c r="B145" s="109"/>
      <c r="L145" s="109"/>
      <c r="V145" s="109"/>
      <c r="AF145" s="109"/>
      <c r="AP145" s="109"/>
      <c r="AZ145" s="109"/>
      <c r="BA145" s="109"/>
      <c r="BJ145" s="109"/>
      <c r="BT145" s="109"/>
      <c r="CD145" s="109"/>
      <c r="CN145" s="109"/>
      <c r="CX145" s="109"/>
      <c r="DH145" s="109"/>
      <c r="DR145" s="109"/>
      <c r="EB145" s="109"/>
      <c r="EL145" s="109"/>
      <c r="EV145" s="109"/>
      <c r="FF145" s="109"/>
      <c r="FP145" s="109"/>
      <c r="FZ145" s="109"/>
      <c r="GJ145" s="109"/>
      <c r="GT145" s="109"/>
      <c r="HD145" s="109"/>
      <c r="HN145" s="109"/>
      <c r="HX145" s="109"/>
    </row>
    <row xmlns:x14ac="http://schemas.microsoft.com/office/spreadsheetml/2009/9/ac" r="146" s="3" customFormat="true" x14ac:dyDescent="0.25">
      <c r="A146" s="380" t="str">
        <f ca="true">IF(ISBLANK('Data Summary'!A148),"",'Data Summary'!A148)</f>
        <v/>
      </c>
      <c r="B146" s="109"/>
      <c r="L146" s="109"/>
      <c r="V146" s="109"/>
      <c r="AF146" s="109"/>
      <c r="AP146" s="109"/>
      <c r="AZ146" s="109"/>
      <c r="BA146" s="109"/>
      <c r="BJ146" s="109"/>
      <c r="BT146" s="109"/>
      <c r="CD146" s="109"/>
      <c r="CN146" s="109"/>
      <c r="CX146" s="109"/>
      <c r="DH146" s="109"/>
      <c r="DR146" s="109"/>
      <c r="EB146" s="109"/>
      <c r="EL146" s="109"/>
      <c r="EV146" s="109"/>
      <c r="FF146" s="109"/>
      <c r="FP146" s="109"/>
      <c r="FZ146" s="109"/>
      <c r="GJ146" s="109"/>
      <c r="GT146" s="109"/>
      <c r="HD146" s="109"/>
      <c r="HN146" s="109"/>
      <c r="HX146" s="109"/>
    </row>
    <row xmlns:x14ac="http://schemas.microsoft.com/office/spreadsheetml/2009/9/ac" r="147" s="3" customFormat="true" x14ac:dyDescent="0.25">
      <c r="A147" s="380" t="str">
        <f ca="true">IF(ISBLANK('Data Summary'!A149),"",'Data Summary'!A149)</f>
        <v/>
      </c>
      <c r="B147" s="109"/>
      <c r="L147" s="109"/>
      <c r="V147" s="109"/>
      <c r="AF147" s="109"/>
      <c r="AP147" s="109"/>
      <c r="AZ147" s="109"/>
      <c r="BA147" s="109"/>
      <c r="BJ147" s="109"/>
      <c r="BT147" s="109"/>
      <c r="CD147" s="109"/>
      <c r="CN147" s="109"/>
      <c r="CX147" s="109"/>
      <c r="DH147" s="109"/>
      <c r="DR147" s="109"/>
      <c r="EB147" s="109"/>
      <c r="EL147" s="109"/>
      <c r="EV147" s="109"/>
      <c r="FF147" s="109"/>
      <c r="FP147" s="109"/>
      <c r="FZ147" s="109"/>
      <c r="GJ147" s="109"/>
      <c r="GT147" s="109"/>
      <c r="HD147" s="109"/>
      <c r="HN147" s="109"/>
      <c r="HX147" s="109"/>
    </row>
    <row xmlns:x14ac="http://schemas.microsoft.com/office/spreadsheetml/2009/9/ac" r="148" s="3" customFormat="true" x14ac:dyDescent="0.25">
      <c r="A148" s="380" t="str">
        <f ca="true">IF(ISBLANK('Data Summary'!A150),"",'Data Summary'!A150)</f>
        <v/>
      </c>
      <c r="B148" s="109"/>
      <c r="L148" s="109"/>
      <c r="V148" s="109"/>
      <c r="AF148" s="109"/>
      <c r="AP148" s="109"/>
      <c r="AZ148" s="109"/>
      <c r="BA148" s="109"/>
      <c r="BJ148" s="109"/>
      <c r="BT148" s="109"/>
      <c r="CD148" s="109"/>
      <c r="CN148" s="109"/>
      <c r="CX148" s="109"/>
      <c r="DH148" s="109"/>
      <c r="DR148" s="109"/>
      <c r="EB148" s="109"/>
      <c r="EL148" s="109"/>
      <c r="EV148" s="109"/>
      <c r="FF148" s="109"/>
      <c r="FP148" s="109"/>
      <c r="FZ148" s="109"/>
      <c r="GJ148" s="109"/>
      <c r="GT148" s="109"/>
      <c r="HD148" s="109"/>
      <c r="HN148" s="109"/>
      <c r="HX148" s="109"/>
    </row>
    <row xmlns:x14ac="http://schemas.microsoft.com/office/spreadsheetml/2009/9/ac" r="149" s="3" customFormat="true" x14ac:dyDescent="0.25">
      <c r="A149" s="380" t="str">
        <f ca="true">IF(ISBLANK('Data Summary'!A151),"",'Data Summary'!A151)</f>
        <v/>
      </c>
      <c r="B149" s="109"/>
      <c r="L149" s="109"/>
      <c r="V149" s="109"/>
      <c r="AF149" s="109"/>
      <c r="AP149" s="109"/>
      <c r="AZ149" s="109"/>
      <c r="BA149" s="109"/>
      <c r="BJ149" s="109"/>
      <c r="BT149" s="109"/>
      <c r="CD149" s="109"/>
      <c r="CN149" s="109"/>
      <c r="CX149" s="109"/>
      <c r="DH149" s="109"/>
      <c r="DR149" s="109"/>
      <c r="EB149" s="109"/>
      <c r="EL149" s="109"/>
      <c r="EV149" s="109"/>
      <c r="FF149" s="109"/>
      <c r="FP149" s="109"/>
      <c r="FZ149" s="109"/>
      <c r="GJ149" s="109"/>
      <c r="GT149" s="109"/>
      <c r="HD149" s="109"/>
      <c r="HN149" s="109"/>
      <c r="HX149" s="109"/>
    </row>
    <row xmlns:x14ac="http://schemas.microsoft.com/office/spreadsheetml/2009/9/ac" r="150" s="3" customFormat="true" x14ac:dyDescent="0.25">
      <c r="A150" s="380" t="str">
        <f ca="true">IF(ISBLANK('Data Summary'!A152),"",'Data Summary'!A152)</f>
        <v/>
      </c>
      <c r="B150" s="109"/>
      <c r="L150" s="109"/>
      <c r="V150" s="109"/>
      <c r="AF150" s="109"/>
      <c r="AP150" s="109"/>
      <c r="AZ150" s="109"/>
      <c r="BA150" s="109"/>
      <c r="BJ150" s="109"/>
      <c r="BT150" s="109"/>
      <c r="CD150" s="109"/>
      <c r="CN150" s="109"/>
      <c r="CX150" s="109"/>
      <c r="DH150" s="109"/>
      <c r="DR150" s="109"/>
      <c r="EB150" s="109"/>
      <c r="EL150" s="109"/>
      <c r="EV150" s="109"/>
      <c r="FF150" s="109"/>
      <c r="FP150" s="109"/>
      <c r="FZ150" s="109"/>
      <c r="GJ150" s="109"/>
      <c r="GT150" s="109"/>
      <c r="HD150" s="109"/>
      <c r="HN150" s="109"/>
      <c r="HX150" s="109"/>
    </row>
    <row xmlns:x14ac="http://schemas.microsoft.com/office/spreadsheetml/2009/9/ac" r="151" s="3" customFormat="true" x14ac:dyDescent="0.25">
      <c r="A151" s="380" t="str">
        <f ca="true">IF(ISBLANK('Data Summary'!A153),"",'Data Summary'!A153)</f>
        <v/>
      </c>
      <c r="B151" s="109"/>
      <c r="L151" s="109"/>
      <c r="V151" s="109"/>
      <c r="AF151" s="109"/>
      <c r="AP151" s="109"/>
      <c r="AZ151" s="109"/>
      <c r="BA151" s="109"/>
      <c r="BJ151" s="109"/>
      <c r="BT151" s="109"/>
      <c r="CD151" s="109"/>
      <c r="CN151" s="109"/>
      <c r="CX151" s="109"/>
      <c r="DH151" s="109"/>
      <c r="DR151" s="109"/>
      <c r="EB151" s="109"/>
      <c r="EL151" s="109"/>
      <c r="EV151" s="109"/>
      <c r="FF151" s="109"/>
      <c r="FP151" s="109"/>
      <c r="FZ151" s="109"/>
      <c r="GJ151" s="109"/>
      <c r="GT151" s="109"/>
      <c r="HD151" s="109"/>
      <c r="HN151" s="109"/>
      <c r="HX151" s="109"/>
    </row>
    <row xmlns:x14ac="http://schemas.microsoft.com/office/spreadsheetml/2009/9/ac" r="152" s="3" customFormat="true" x14ac:dyDescent="0.25">
      <c r="A152" s="374"/>
      <c r="B152" s="109"/>
      <c r="L152" s="109"/>
      <c r="V152" s="109"/>
      <c r="AF152" s="109"/>
      <c r="AP152" s="109"/>
      <c r="AZ152" s="109"/>
      <c r="BA152" s="109"/>
      <c r="BJ152" s="109"/>
      <c r="BT152" s="109"/>
      <c r="CD152" s="109"/>
      <c r="CN152" s="109"/>
      <c r="CX152" s="109"/>
      <c r="DH152" s="109"/>
      <c r="DR152" s="109"/>
      <c r="EB152" s="109"/>
      <c r="EL152" s="109"/>
      <c r="EV152" s="109"/>
      <c r="FF152" s="109"/>
      <c r="FP152" s="109"/>
      <c r="FZ152" s="109"/>
      <c r="GJ152" s="109"/>
      <c r="GT152" s="109"/>
      <c r="HD152" s="109"/>
      <c r="HN152" s="109"/>
      <c r="HX152" s="109"/>
    </row>
    <row xmlns:x14ac="http://schemas.microsoft.com/office/spreadsheetml/2009/9/ac" r="153" s="3" customFormat="true" x14ac:dyDescent="0.25">
      <c r="A153" s="374"/>
      <c r="B153" s="109"/>
      <c r="L153" s="109"/>
      <c r="V153" s="109"/>
      <c r="AF153" s="109"/>
      <c r="AP153" s="109"/>
      <c r="AZ153" s="109"/>
      <c r="BA153" s="109"/>
      <c r="BJ153" s="109"/>
      <c r="BT153" s="109"/>
      <c r="CD153" s="109"/>
      <c r="CN153" s="109"/>
      <c r="CX153" s="109"/>
      <c r="DH153" s="109"/>
      <c r="DR153" s="109"/>
      <c r="EB153" s="109"/>
      <c r="EL153" s="109"/>
      <c r="EV153" s="109"/>
      <c r="FF153" s="109"/>
      <c r="FP153" s="109"/>
      <c r="FZ153" s="109"/>
      <c r="GJ153" s="109"/>
      <c r="GT153" s="109"/>
      <c r="HD153" s="109"/>
      <c r="HN153" s="109"/>
      <c r="HX153" s="109"/>
    </row>
    <row xmlns:x14ac="http://schemas.microsoft.com/office/spreadsheetml/2009/9/ac" r="154" s="3" customFormat="true" x14ac:dyDescent="0.25">
      <c r="A154" s="374"/>
      <c r="B154" s="109"/>
      <c r="L154" s="109"/>
      <c r="V154" s="109"/>
      <c r="AF154" s="109"/>
      <c r="AP154" s="109"/>
      <c r="AZ154" s="109"/>
      <c r="BA154" s="109"/>
      <c r="BJ154" s="109"/>
      <c r="BT154" s="109"/>
      <c r="CD154" s="109"/>
      <c r="CN154" s="109"/>
      <c r="CX154" s="109"/>
      <c r="DH154" s="109"/>
      <c r="DR154" s="109"/>
      <c r="EB154" s="109"/>
      <c r="EL154" s="109"/>
      <c r="EV154" s="109"/>
      <c r="FF154" s="109"/>
      <c r="FP154" s="109"/>
      <c r="FZ154" s="109"/>
      <c r="GJ154" s="109"/>
      <c r="GT154" s="109"/>
      <c r="HD154" s="109"/>
      <c r="HN154" s="109"/>
      <c r="HX154" s="109"/>
    </row>
    <row xmlns:x14ac="http://schemas.microsoft.com/office/spreadsheetml/2009/9/ac" r="155" s="3" customFormat="true" x14ac:dyDescent="0.25">
      <c r="A155" s="374"/>
      <c r="B155" s="109"/>
      <c r="L155" s="109"/>
      <c r="V155" s="109"/>
      <c r="AF155" s="109"/>
      <c r="AP155" s="109"/>
      <c r="AZ155" s="109"/>
      <c r="BA155" s="109"/>
      <c r="BJ155" s="109"/>
      <c r="BT155" s="109"/>
      <c r="CD155" s="109"/>
      <c r="CN155" s="109"/>
      <c r="CX155" s="109"/>
      <c r="DH155" s="109"/>
      <c r="DR155" s="109"/>
      <c r="EB155" s="109"/>
      <c r="EL155" s="109"/>
      <c r="EV155" s="109"/>
      <c r="FF155" s="109"/>
      <c r="FP155" s="109"/>
      <c r="FZ155" s="109"/>
      <c r="GJ155" s="109"/>
      <c r="GT155" s="109"/>
      <c r="HD155" s="109"/>
      <c r="HN155" s="109"/>
      <c r="HX155" s="109"/>
    </row>
    <row xmlns:x14ac="http://schemas.microsoft.com/office/spreadsheetml/2009/9/ac" r="156" s="3" customFormat="true" x14ac:dyDescent="0.25">
      <c r="A156" s="374"/>
      <c r="B156" s="109"/>
      <c r="L156" s="109"/>
      <c r="V156" s="109"/>
      <c r="AF156" s="109"/>
      <c r="AP156" s="109"/>
      <c r="AZ156" s="109"/>
      <c r="BA156" s="109"/>
      <c r="BJ156" s="109"/>
      <c r="BT156" s="109"/>
      <c r="CD156" s="109"/>
      <c r="CN156" s="109"/>
      <c r="CX156" s="109"/>
      <c r="DH156" s="109"/>
      <c r="DR156" s="109"/>
      <c r="EB156" s="109"/>
      <c r="EL156" s="109"/>
      <c r="EV156" s="109"/>
      <c r="FF156" s="109"/>
      <c r="FP156" s="109"/>
      <c r="FZ156" s="109"/>
      <c r="GJ156" s="109"/>
      <c r="GT156" s="109"/>
      <c r="HD156" s="109"/>
      <c r="HN156" s="109"/>
      <c r="HX156" s="109"/>
    </row>
    <row xmlns:x14ac="http://schemas.microsoft.com/office/spreadsheetml/2009/9/ac" r="157" s="3" customFormat="true" x14ac:dyDescent="0.25">
      <c r="A157" s="374"/>
      <c r="B157" s="109"/>
      <c r="L157" s="109"/>
      <c r="V157" s="109"/>
      <c r="AF157" s="109"/>
      <c r="AP157" s="109"/>
      <c r="AZ157" s="109"/>
      <c r="BA157" s="109"/>
      <c r="BJ157" s="109"/>
      <c r="BT157" s="109"/>
      <c r="CD157" s="109"/>
      <c r="CN157" s="109"/>
      <c r="CX157" s="109"/>
      <c r="DH157" s="109"/>
      <c r="DR157" s="109"/>
      <c r="EB157" s="109"/>
      <c r="EL157" s="109"/>
      <c r="EV157" s="109"/>
      <c r="FF157" s="109"/>
      <c r="FP157" s="109"/>
      <c r="FZ157" s="109"/>
      <c r="GJ157" s="109"/>
      <c r="GT157" s="109"/>
      <c r="HD157" s="109"/>
      <c r="HN157" s="109"/>
      <c r="HX157" s="109"/>
    </row>
    <row xmlns:x14ac="http://schemas.microsoft.com/office/spreadsheetml/2009/9/ac" r="158" s="3" customFormat="true" x14ac:dyDescent="0.25">
      <c r="A158" s="374"/>
      <c r="B158" s="109"/>
      <c r="L158" s="109"/>
      <c r="V158" s="109"/>
      <c r="AF158" s="109"/>
      <c r="AP158" s="109"/>
      <c r="AZ158" s="109"/>
      <c r="BA158" s="109"/>
      <c r="BJ158" s="109"/>
      <c r="BT158" s="109"/>
      <c r="CD158" s="109"/>
      <c r="CN158" s="109"/>
      <c r="CX158" s="109"/>
      <c r="DH158" s="109"/>
      <c r="DR158" s="109"/>
      <c r="EB158" s="109"/>
      <c r="EL158" s="109"/>
      <c r="EV158" s="109"/>
      <c r="FF158" s="109"/>
      <c r="FP158" s="109"/>
      <c r="FZ158" s="109"/>
      <c r="GJ158" s="109"/>
      <c r="GT158" s="109"/>
      <c r="HD158" s="109"/>
      <c r="HN158" s="109"/>
      <c r="HX158" s="109"/>
    </row>
    <row xmlns:x14ac="http://schemas.microsoft.com/office/spreadsheetml/2009/9/ac" r="159" s="3" customFormat="true" x14ac:dyDescent="0.25">
      <c r="A159" s="374"/>
      <c r="B159" s="109"/>
      <c r="L159" s="109"/>
      <c r="V159" s="109"/>
      <c r="AF159" s="109"/>
      <c r="AP159" s="109"/>
      <c r="AZ159" s="109"/>
      <c r="BA159" s="109"/>
      <c r="BJ159" s="109"/>
      <c r="BT159" s="109"/>
      <c r="CD159" s="109"/>
      <c r="CN159" s="109"/>
      <c r="CX159" s="109"/>
      <c r="DH159" s="109"/>
      <c r="DR159" s="109"/>
      <c r="EB159" s="109"/>
      <c r="EL159" s="109"/>
      <c r="EV159" s="109"/>
      <c r="FF159" s="109"/>
      <c r="FP159" s="109"/>
      <c r="FZ159" s="109"/>
      <c r="GJ159" s="109"/>
      <c r="GT159" s="109"/>
      <c r="HD159" s="109"/>
      <c r="HN159" s="109"/>
      <c r="HX159" s="109"/>
    </row>
    <row xmlns:x14ac="http://schemas.microsoft.com/office/spreadsheetml/2009/9/ac" r="160" s="3" customFormat="true" x14ac:dyDescent="0.25">
      <c r="A160" s="374"/>
      <c r="B160" s="109"/>
      <c r="L160" s="109"/>
      <c r="V160" s="109"/>
      <c r="AF160" s="109"/>
      <c r="AP160" s="109"/>
      <c r="AZ160" s="109"/>
      <c r="BA160" s="109"/>
      <c r="BJ160" s="109"/>
      <c r="BT160" s="109"/>
      <c r="CD160" s="109"/>
      <c r="CN160" s="109"/>
      <c r="CX160" s="109"/>
      <c r="DH160" s="109"/>
      <c r="DR160" s="109"/>
      <c r="EB160" s="109"/>
      <c r="EL160" s="109"/>
      <c r="EV160" s="109"/>
      <c r="FF160" s="109"/>
      <c r="FP160" s="109"/>
      <c r="FZ160" s="109"/>
      <c r="GJ160" s="109"/>
      <c r="GT160" s="109"/>
      <c r="HD160" s="109"/>
      <c r="HN160" s="109"/>
      <c r="HX160" s="109"/>
    </row>
    <row xmlns:x14ac="http://schemas.microsoft.com/office/spreadsheetml/2009/9/ac" r="161" s="3" customFormat="true" x14ac:dyDescent="0.25">
      <c r="A161" s="374"/>
      <c r="B161" s="109"/>
      <c r="L161" s="109"/>
      <c r="V161" s="109"/>
      <c r="AF161" s="109"/>
      <c r="AP161" s="109"/>
      <c r="AZ161" s="109"/>
      <c r="BA161" s="109"/>
      <c r="BJ161" s="109"/>
      <c r="BT161" s="109"/>
      <c r="CD161" s="109"/>
      <c r="CN161" s="109"/>
      <c r="CX161" s="109"/>
      <c r="DH161" s="109"/>
      <c r="DR161" s="109"/>
      <c r="EB161" s="109"/>
      <c r="EL161" s="109"/>
      <c r="EV161" s="109"/>
      <c r="FF161" s="109"/>
      <c r="FP161" s="109"/>
      <c r="FZ161" s="109"/>
      <c r="GJ161" s="109"/>
      <c r="GT161" s="109"/>
      <c r="HD161" s="109"/>
      <c r="HN161" s="109"/>
      <c r="HX161" s="109"/>
    </row>
    <row xmlns:x14ac="http://schemas.microsoft.com/office/spreadsheetml/2009/9/ac" r="162" s="3" customFormat="true" x14ac:dyDescent="0.25">
      <c r="A162" s="374"/>
      <c r="B162" s="109"/>
      <c r="L162" s="109"/>
      <c r="V162" s="109"/>
      <c r="AF162" s="109"/>
      <c r="AP162" s="109"/>
      <c r="AZ162" s="109"/>
      <c r="BA162" s="109"/>
      <c r="BJ162" s="109"/>
      <c r="BT162" s="109"/>
      <c r="CD162" s="109"/>
      <c r="CN162" s="109"/>
      <c r="CX162" s="109"/>
      <c r="DH162" s="109"/>
      <c r="DR162" s="109"/>
      <c r="EB162" s="109"/>
      <c r="EL162" s="109"/>
      <c r="EV162" s="109"/>
      <c r="FF162" s="109"/>
      <c r="FP162" s="109"/>
      <c r="FZ162" s="109"/>
      <c r="GJ162" s="109"/>
      <c r="GT162" s="109"/>
      <c r="HD162" s="109"/>
      <c r="HN162" s="109"/>
      <c r="HX162" s="109"/>
    </row>
    <row xmlns:x14ac="http://schemas.microsoft.com/office/spreadsheetml/2009/9/ac" r="163" s="3" customFormat="true" x14ac:dyDescent="0.25">
      <c r="A163" s="374"/>
      <c r="B163" s="109"/>
      <c r="L163" s="109"/>
      <c r="V163" s="109"/>
      <c r="AF163" s="109"/>
      <c r="AP163" s="109"/>
      <c r="AZ163" s="109"/>
      <c r="BA163" s="109"/>
      <c r="BJ163" s="109"/>
      <c r="BT163" s="109"/>
      <c r="CD163" s="109"/>
      <c r="CN163" s="109"/>
      <c r="CX163" s="109"/>
      <c r="DH163" s="109"/>
      <c r="DR163" s="109"/>
      <c r="EB163" s="109"/>
      <c r="EL163" s="109"/>
      <c r="EV163" s="109"/>
      <c r="FF163" s="109"/>
      <c r="FP163" s="109"/>
      <c r="FZ163" s="109"/>
      <c r="GJ163" s="109"/>
      <c r="GT163" s="109"/>
      <c r="HD163" s="109"/>
      <c r="HN163" s="109"/>
      <c r="HX163" s="109"/>
    </row>
    <row xmlns:x14ac="http://schemas.microsoft.com/office/spreadsheetml/2009/9/ac" r="164" s="3" customFormat="true" x14ac:dyDescent="0.25">
      <c r="A164" s="374"/>
      <c r="B164" s="109"/>
      <c r="L164" s="109"/>
      <c r="V164" s="109"/>
      <c r="AF164" s="109"/>
      <c r="AP164" s="109"/>
      <c r="AZ164" s="109"/>
      <c r="BA164" s="109"/>
      <c r="BJ164" s="109"/>
      <c r="BT164" s="109"/>
      <c r="CD164" s="109"/>
      <c r="CN164" s="109"/>
      <c r="CX164" s="109"/>
      <c r="DH164" s="109"/>
      <c r="DR164" s="109"/>
      <c r="EB164" s="109"/>
      <c r="EL164" s="109"/>
      <c r="EV164" s="109"/>
      <c r="FF164" s="109"/>
      <c r="FP164" s="109"/>
      <c r="FZ164" s="109"/>
      <c r="GJ164" s="109"/>
      <c r="GT164" s="109"/>
      <c r="HD164" s="109"/>
      <c r="HN164" s="109"/>
      <c r="HX164" s="109"/>
    </row>
    <row xmlns:x14ac="http://schemas.microsoft.com/office/spreadsheetml/2009/9/ac" r="165" s="3" customFormat="true" x14ac:dyDescent="0.25">
      <c r="A165" s="374"/>
      <c r="B165" s="109"/>
      <c r="L165" s="109"/>
      <c r="V165" s="109"/>
      <c r="AF165" s="109"/>
      <c r="AP165" s="109"/>
      <c r="AZ165" s="109"/>
      <c r="BA165" s="109"/>
      <c r="BJ165" s="109"/>
      <c r="BT165" s="109"/>
      <c r="CD165" s="109"/>
      <c r="CN165" s="109"/>
      <c r="CX165" s="109"/>
      <c r="DH165" s="109"/>
      <c r="DR165" s="109"/>
      <c r="EB165" s="109"/>
      <c r="EL165" s="109"/>
      <c r="EV165" s="109"/>
      <c r="FF165" s="109"/>
      <c r="FP165" s="109"/>
      <c r="FZ165" s="109"/>
      <c r="GJ165" s="109"/>
      <c r="GT165" s="109"/>
      <c r="HD165" s="109"/>
      <c r="HN165" s="109"/>
      <c r="HX165" s="109"/>
    </row>
    <row xmlns:x14ac="http://schemas.microsoft.com/office/spreadsheetml/2009/9/ac" r="166" s="3" customFormat="true" x14ac:dyDescent="0.25">
      <c r="A166" s="374"/>
      <c r="B166" s="109"/>
      <c r="L166" s="109"/>
      <c r="V166" s="109"/>
      <c r="AF166" s="109"/>
      <c r="AP166" s="109"/>
      <c r="AZ166" s="109"/>
      <c r="BA166" s="109"/>
      <c r="BJ166" s="109"/>
      <c r="BT166" s="109"/>
      <c r="CD166" s="109"/>
      <c r="CN166" s="109"/>
      <c r="CX166" s="109"/>
      <c r="DH166" s="109"/>
      <c r="DR166" s="109"/>
      <c r="EB166" s="109"/>
      <c r="EL166" s="109"/>
      <c r="EV166" s="109"/>
      <c r="FF166" s="109"/>
      <c r="FP166" s="109"/>
      <c r="FZ166" s="109"/>
      <c r="GJ166" s="109"/>
      <c r="GT166" s="109"/>
      <c r="HD166" s="109"/>
      <c r="HN166" s="109"/>
      <c r="HX166" s="109"/>
    </row>
    <row xmlns:x14ac="http://schemas.microsoft.com/office/spreadsheetml/2009/9/ac" r="167" s="3" customFormat="true" x14ac:dyDescent="0.25">
      <c r="A167" s="374"/>
      <c r="B167" s="109"/>
      <c r="L167" s="109"/>
      <c r="V167" s="109"/>
      <c r="AF167" s="109"/>
      <c r="AP167" s="109"/>
      <c r="AZ167" s="109"/>
      <c r="BA167" s="109"/>
      <c r="BJ167" s="109"/>
      <c r="BT167" s="109"/>
      <c r="CD167" s="109"/>
      <c r="CN167" s="109"/>
      <c r="CX167" s="109"/>
      <c r="DH167" s="109"/>
      <c r="DR167" s="109"/>
      <c r="EB167" s="109"/>
      <c r="EL167" s="109"/>
      <c r="EV167" s="109"/>
      <c r="FF167" s="109"/>
      <c r="FP167" s="109"/>
      <c r="FZ167" s="109"/>
      <c r="GJ167" s="109"/>
      <c r="GT167" s="109"/>
      <c r="HD167" s="109"/>
      <c r="HN167" s="109"/>
      <c r="HX167" s="109"/>
    </row>
    <row xmlns:x14ac="http://schemas.microsoft.com/office/spreadsheetml/2009/9/ac" r="168" s="3" customFormat="true" x14ac:dyDescent="0.25">
      <c r="A168" s="374"/>
      <c r="B168" s="109"/>
      <c r="L168" s="109"/>
      <c r="V168" s="109"/>
      <c r="AF168" s="109"/>
      <c r="AP168" s="109"/>
      <c r="AZ168" s="109"/>
      <c r="BA168" s="109"/>
      <c r="BJ168" s="109"/>
      <c r="BT168" s="109"/>
      <c r="CD168" s="109"/>
      <c r="CN168" s="109"/>
      <c r="CX168" s="109"/>
      <c r="DH168" s="109"/>
      <c r="DR168" s="109"/>
      <c r="EB168" s="109"/>
      <c r="EL168" s="109"/>
      <c r="EV168" s="109"/>
      <c r="FF168" s="109"/>
      <c r="FP168" s="109"/>
      <c r="FZ168" s="109"/>
      <c r="GJ168" s="109"/>
      <c r="GT168" s="109"/>
      <c r="HD168" s="109"/>
      <c r="HN168" s="109"/>
      <c r="HX168" s="109"/>
    </row>
    <row xmlns:x14ac="http://schemas.microsoft.com/office/spreadsheetml/2009/9/ac" r="169" s="3" customFormat="true" x14ac:dyDescent="0.25">
      <c r="A169" s="374"/>
      <c r="B169" s="109"/>
      <c r="L169" s="109"/>
      <c r="V169" s="109"/>
      <c r="AF169" s="109"/>
      <c r="AP169" s="109"/>
      <c r="AZ169" s="109"/>
      <c r="BA169" s="109"/>
      <c r="BJ169" s="109"/>
      <c r="BT169" s="109"/>
      <c r="CD169" s="109"/>
      <c r="CN169" s="109"/>
      <c r="CX169" s="109"/>
      <c r="DH169" s="109"/>
      <c r="DR169" s="109"/>
      <c r="EB169" s="109"/>
      <c r="EL169" s="109"/>
      <c r="EV169" s="109"/>
      <c r="FF169" s="109"/>
      <c r="FP169" s="109"/>
      <c r="FZ169" s="109"/>
      <c r="GJ169" s="109"/>
      <c r="GT169" s="109"/>
      <c r="HD169" s="109"/>
      <c r="HN169" s="109"/>
      <c r="HX169" s="109"/>
    </row>
    <row xmlns:x14ac="http://schemas.microsoft.com/office/spreadsheetml/2009/9/ac" r="170" s="3" customFormat="true" x14ac:dyDescent="0.25">
      <c r="A170" s="374"/>
      <c r="B170" s="109"/>
      <c r="L170" s="109"/>
      <c r="V170" s="109"/>
      <c r="AF170" s="109"/>
      <c r="AP170" s="109"/>
      <c r="AZ170" s="109"/>
      <c r="BA170" s="109"/>
      <c r="BJ170" s="109"/>
      <c r="BT170" s="109"/>
      <c r="CD170" s="109"/>
      <c r="CN170" s="109"/>
      <c r="CX170" s="109"/>
      <c r="DH170" s="109"/>
      <c r="DR170" s="109"/>
      <c r="EB170" s="109"/>
      <c r="EL170" s="109"/>
      <c r="EV170" s="109"/>
      <c r="FF170" s="109"/>
      <c r="FP170" s="109"/>
      <c r="FZ170" s="109"/>
      <c r="GJ170" s="109"/>
      <c r="GT170" s="109"/>
      <c r="HD170" s="109"/>
      <c r="HN170" s="109"/>
      <c r="HX170" s="109"/>
    </row>
    <row xmlns:x14ac="http://schemas.microsoft.com/office/spreadsheetml/2009/9/ac" r="171" s="3" customFormat="true" x14ac:dyDescent="0.25">
      <c r="A171" s="374"/>
      <c r="B171" s="109"/>
      <c r="L171" s="109"/>
      <c r="V171" s="109"/>
      <c r="AF171" s="109"/>
      <c r="AP171" s="109"/>
      <c r="AZ171" s="109"/>
      <c r="BA171" s="109"/>
      <c r="BJ171" s="109"/>
      <c r="BT171" s="109"/>
      <c r="CD171" s="109"/>
      <c r="CN171" s="109"/>
      <c r="CX171" s="109"/>
      <c r="DH171" s="109"/>
      <c r="DR171" s="109"/>
      <c r="EB171" s="109"/>
      <c r="EL171" s="109"/>
      <c r="EV171" s="109"/>
      <c r="FF171" s="109"/>
      <c r="FP171" s="109"/>
      <c r="FZ171" s="109"/>
      <c r="GJ171" s="109"/>
      <c r="GT171" s="109"/>
      <c r="HD171" s="109"/>
      <c r="HN171" s="109"/>
      <c r="HX171" s="109"/>
    </row>
    <row xmlns:x14ac="http://schemas.microsoft.com/office/spreadsheetml/2009/9/ac" r="172" s="3" customFormat="true" x14ac:dyDescent="0.25">
      <c r="A172" s="374"/>
      <c r="B172" s="109"/>
      <c r="L172" s="109"/>
      <c r="V172" s="109"/>
      <c r="AF172" s="109"/>
      <c r="AP172" s="109"/>
      <c r="AZ172" s="109"/>
      <c r="BA172" s="109"/>
      <c r="BJ172" s="109"/>
      <c r="BT172" s="109"/>
      <c r="CD172" s="109"/>
      <c r="CN172" s="109"/>
      <c r="CX172" s="109"/>
      <c r="DH172" s="109"/>
      <c r="DR172" s="109"/>
      <c r="EB172" s="109"/>
      <c r="EL172" s="109"/>
      <c r="EV172" s="109"/>
      <c r="FF172" s="109"/>
      <c r="FP172" s="109"/>
      <c r="FZ172" s="109"/>
      <c r="GJ172" s="109"/>
      <c r="GT172" s="109"/>
      <c r="HD172" s="109"/>
      <c r="HN172" s="109"/>
      <c r="HX172" s="109"/>
    </row>
    <row xmlns:x14ac="http://schemas.microsoft.com/office/spreadsheetml/2009/9/ac" r="173" s="3" customFormat="true" x14ac:dyDescent="0.25">
      <c r="A173" s="374"/>
      <c r="B173" s="109"/>
      <c r="L173" s="109"/>
      <c r="V173" s="109"/>
      <c r="AF173" s="109"/>
      <c r="AP173" s="109"/>
      <c r="AZ173" s="109"/>
      <c r="BA173" s="109"/>
      <c r="BJ173" s="109"/>
      <c r="BT173" s="109"/>
      <c r="CD173" s="109"/>
      <c r="CN173" s="109"/>
      <c r="CX173" s="109"/>
      <c r="DH173" s="109"/>
      <c r="DR173" s="109"/>
      <c r="EB173" s="109"/>
      <c r="EL173" s="109"/>
      <c r="EV173" s="109"/>
      <c r="FF173" s="109"/>
      <c r="FP173" s="109"/>
      <c r="FZ173" s="109"/>
      <c r="GJ173" s="109"/>
      <c r="GT173" s="109"/>
      <c r="HD173" s="109"/>
      <c r="HN173" s="109"/>
      <c r="HX173" s="109"/>
    </row>
    <row xmlns:x14ac="http://schemas.microsoft.com/office/spreadsheetml/2009/9/ac" r="174" s="3" customFormat="true" x14ac:dyDescent="0.25">
      <c r="A174" s="374"/>
      <c r="B174" s="109"/>
      <c r="L174" s="109"/>
      <c r="V174" s="109"/>
      <c r="AF174" s="109"/>
      <c r="AP174" s="109"/>
      <c r="AZ174" s="109"/>
      <c r="BA174" s="109"/>
      <c r="BJ174" s="109"/>
      <c r="BT174" s="109"/>
      <c r="CD174" s="109"/>
      <c r="CN174" s="109"/>
      <c r="CX174" s="109"/>
      <c r="DH174" s="109"/>
      <c r="DR174" s="109"/>
      <c r="EB174" s="109"/>
      <c r="EL174" s="109"/>
      <c r="EV174" s="109"/>
      <c r="FF174" s="109"/>
      <c r="FP174" s="109"/>
      <c r="FZ174" s="109"/>
      <c r="GJ174" s="109"/>
      <c r="GT174" s="109"/>
      <c r="HD174" s="109"/>
      <c r="HN174" s="109"/>
      <c r="HX174" s="109"/>
    </row>
    <row xmlns:x14ac="http://schemas.microsoft.com/office/spreadsheetml/2009/9/ac" r="175" s="3" customFormat="true" x14ac:dyDescent="0.25">
      <c r="A175" s="374"/>
      <c r="B175" s="109"/>
      <c r="L175" s="109"/>
      <c r="V175" s="109"/>
      <c r="AF175" s="109"/>
      <c r="AP175" s="109"/>
      <c r="AZ175" s="109"/>
      <c r="BA175" s="109"/>
      <c r="BJ175" s="109"/>
      <c r="BT175" s="109"/>
      <c r="CD175" s="109"/>
      <c r="CN175" s="109"/>
      <c r="CX175" s="109"/>
      <c r="DH175" s="109"/>
      <c r="DR175" s="109"/>
      <c r="EB175" s="109"/>
      <c r="EL175" s="109"/>
      <c r="EV175" s="109"/>
      <c r="FF175" s="109"/>
      <c r="FP175" s="109"/>
      <c r="FZ175" s="109"/>
      <c r="GJ175" s="109"/>
      <c r="GT175" s="109"/>
      <c r="HD175" s="109"/>
      <c r="HN175" s="109"/>
      <c r="HX175" s="109"/>
    </row>
    <row xmlns:x14ac="http://schemas.microsoft.com/office/spreadsheetml/2009/9/ac" r="176" s="3" customFormat="true" x14ac:dyDescent="0.25">
      <c r="A176" s="374"/>
      <c r="B176" s="109"/>
      <c r="L176" s="109"/>
      <c r="V176" s="109"/>
      <c r="AF176" s="109"/>
      <c r="AP176" s="109"/>
      <c r="AZ176" s="109"/>
      <c r="BA176" s="109"/>
      <c r="BJ176" s="109"/>
      <c r="BT176" s="109"/>
      <c r="CD176" s="109"/>
      <c r="CN176" s="109"/>
      <c r="CX176" s="109"/>
      <c r="DH176" s="109"/>
      <c r="DR176" s="109"/>
      <c r="EB176" s="109"/>
      <c r="EL176" s="109"/>
      <c r="EV176" s="109"/>
      <c r="FF176" s="109"/>
      <c r="FP176" s="109"/>
      <c r="FZ176" s="109"/>
      <c r="GJ176" s="109"/>
      <c r="GT176" s="109"/>
      <c r="HD176" s="109"/>
      <c r="HN176" s="109"/>
      <c r="HX176" s="109"/>
    </row>
    <row xmlns:x14ac="http://schemas.microsoft.com/office/spreadsheetml/2009/9/ac" r="177" s="3" customFormat="true" x14ac:dyDescent="0.25">
      <c r="A177" s="374"/>
      <c r="B177" s="109"/>
      <c r="L177" s="109"/>
      <c r="V177" s="109"/>
      <c r="AF177" s="109"/>
      <c r="AP177" s="109"/>
      <c r="AZ177" s="109"/>
      <c r="BA177" s="109"/>
      <c r="BJ177" s="109"/>
      <c r="BT177" s="109"/>
      <c r="CD177" s="109"/>
      <c r="CN177" s="109"/>
      <c r="CX177" s="109"/>
      <c r="DH177" s="109"/>
      <c r="DR177" s="109"/>
      <c r="EB177" s="109"/>
      <c r="EL177" s="109"/>
      <c r="EV177" s="109"/>
      <c r="FF177" s="109"/>
      <c r="FP177" s="109"/>
      <c r="FZ177" s="109"/>
      <c r="GJ177" s="109"/>
      <c r="GT177" s="109"/>
      <c r="HD177" s="109"/>
      <c r="HN177" s="109"/>
      <c r="HX177" s="109"/>
    </row>
    <row xmlns:x14ac="http://schemas.microsoft.com/office/spreadsheetml/2009/9/ac" r="178" s="3" customFormat="true" x14ac:dyDescent="0.25">
      <c r="A178" s="374"/>
      <c r="B178" s="109"/>
      <c r="L178" s="109"/>
      <c r="V178" s="109"/>
      <c r="AF178" s="109"/>
      <c r="AP178" s="109"/>
      <c r="AZ178" s="109"/>
      <c r="BA178" s="109"/>
      <c r="BJ178" s="109"/>
      <c r="BT178" s="109"/>
      <c r="CD178" s="109"/>
      <c r="CN178" s="109"/>
      <c r="CX178" s="109"/>
      <c r="DH178" s="109"/>
      <c r="DR178" s="109"/>
      <c r="EB178" s="109"/>
      <c r="EL178" s="109"/>
      <c r="EV178" s="109"/>
      <c r="FF178" s="109"/>
      <c r="FP178" s="109"/>
      <c r="FZ178" s="109"/>
      <c r="GJ178" s="109"/>
      <c r="GT178" s="109"/>
      <c r="HD178" s="109"/>
      <c r="HN178" s="109"/>
      <c r="HX178" s="109"/>
    </row>
    <row xmlns:x14ac="http://schemas.microsoft.com/office/spreadsheetml/2009/9/ac" r="179" s="3" customFormat="true" x14ac:dyDescent="0.25">
      <c r="A179" s="374"/>
      <c r="B179" s="109"/>
      <c r="L179" s="109"/>
      <c r="V179" s="109"/>
      <c r="AF179" s="109"/>
      <c r="AP179" s="109"/>
      <c r="AZ179" s="109"/>
      <c r="BA179" s="109"/>
      <c r="BJ179" s="109"/>
      <c r="BT179" s="109"/>
      <c r="CD179" s="109"/>
      <c r="CN179" s="109"/>
      <c r="CX179" s="109"/>
      <c r="DH179" s="109"/>
      <c r="DR179" s="109"/>
      <c r="EB179" s="109"/>
      <c r="EL179" s="109"/>
      <c r="EV179" s="109"/>
      <c r="FF179" s="109"/>
      <c r="FP179" s="109"/>
      <c r="FZ179" s="109"/>
      <c r="GJ179" s="109"/>
      <c r="GT179" s="109"/>
      <c r="HD179" s="109"/>
      <c r="HN179" s="109"/>
      <c r="HX179" s="109"/>
    </row>
    <row xmlns:x14ac="http://schemas.microsoft.com/office/spreadsheetml/2009/9/ac" r="180" s="3" customFormat="true" x14ac:dyDescent="0.25">
      <c r="A180" s="374"/>
      <c r="B180" s="109"/>
      <c r="L180" s="109"/>
      <c r="V180" s="109"/>
      <c r="AF180" s="109"/>
      <c r="AP180" s="109"/>
      <c r="AZ180" s="109"/>
      <c r="BA180" s="109"/>
      <c r="BJ180" s="109"/>
      <c r="BT180" s="109"/>
      <c r="CD180" s="109"/>
      <c r="CN180" s="109"/>
      <c r="CX180" s="109"/>
      <c r="DH180" s="109"/>
      <c r="DR180" s="109"/>
      <c r="EB180" s="109"/>
      <c r="EL180" s="109"/>
      <c r="EV180" s="109"/>
      <c r="FF180" s="109"/>
      <c r="FP180" s="109"/>
      <c r="FZ180" s="109"/>
      <c r="GJ180" s="109"/>
      <c r="GT180" s="109"/>
      <c r="HD180" s="109"/>
      <c r="HN180" s="109"/>
      <c r="HX180" s="109"/>
    </row>
    <row xmlns:x14ac="http://schemas.microsoft.com/office/spreadsheetml/2009/9/ac" r="181" s="3" customFormat="true" x14ac:dyDescent="0.25">
      <c r="A181" s="374"/>
      <c r="B181" s="109"/>
      <c r="L181" s="109"/>
      <c r="V181" s="109"/>
      <c r="AF181" s="109"/>
      <c r="AP181" s="109"/>
      <c r="AZ181" s="109"/>
      <c r="BA181" s="109"/>
      <c r="BJ181" s="109"/>
      <c r="BT181" s="109"/>
      <c r="CD181" s="109"/>
      <c r="CN181" s="109"/>
      <c r="CX181" s="109"/>
      <c r="DH181" s="109"/>
      <c r="DR181" s="109"/>
      <c r="EB181" s="109"/>
      <c r="EL181" s="109"/>
      <c r="EV181" s="109"/>
      <c r="FF181" s="109"/>
      <c r="FP181" s="109"/>
      <c r="FZ181" s="109"/>
      <c r="GJ181" s="109"/>
      <c r="GT181" s="109"/>
      <c r="HD181" s="109"/>
      <c r="HN181" s="109"/>
      <c r="HX181" s="109"/>
    </row>
    <row xmlns:x14ac="http://schemas.microsoft.com/office/spreadsheetml/2009/9/ac" r="182" s="3" customFormat="true" x14ac:dyDescent="0.25">
      <c r="A182" s="374"/>
      <c r="B182" s="109"/>
      <c r="L182" s="109"/>
      <c r="V182" s="109"/>
      <c r="AF182" s="109"/>
      <c r="AP182" s="109"/>
      <c r="AZ182" s="109"/>
      <c r="BA182" s="109"/>
      <c r="BJ182" s="109"/>
      <c r="BT182" s="109"/>
      <c r="CD182" s="109"/>
      <c r="CN182" s="109"/>
      <c r="CX182" s="109"/>
      <c r="DH182" s="109"/>
      <c r="DR182" s="109"/>
      <c r="EB182" s="109"/>
      <c r="EL182" s="109"/>
      <c r="EV182" s="109"/>
      <c r="FF182" s="109"/>
      <c r="FP182" s="109"/>
      <c r="FZ182" s="109"/>
      <c r="GJ182" s="109"/>
      <c r="GT182" s="109"/>
      <c r="HD182" s="109"/>
      <c r="HN182" s="109"/>
      <c r="HX182" s="109"/>
    </row>
    <row xmlns:x14ac="http://schemas.microsoft.com/office/spreadsheetml/2009/9/ac" r="183" s="3" customFormat="true" x14ac:dyDescent="0.25">
      <c r="A183" s="374"/>
      <c r="B183" s="109"/>
      <c r="L183" s="109"/>
      <c r="V183" s="109"/>
      <c r="AF183" s="109"/>
      <c r="AP183" s="109"/>
      <c r="AZ183" s="109"/>
      <c r="BA183" s="109"/>
      <c r="BJ183" s="109"/>
      <c r="BT183" s="109"/>
      <c r="CD183" s="109"/>
      <c r="CN183" s="109"/>
      <c r="CX183" s="109"/>
      <c r="DH183" s="109"/>
      <c r="DR183" s="109"/>
      <c r="EB183" s="109"/>
      <c r="EL183" s="109"/>
      <c r="EV183" s="109"/>
      <c r="FF183" s="109"/>
      <c r="FP183" s="109"/>
      <c r="FZ183" s="109"/>
      <c r="GJ183" s="109"/>
      <c r="GT183" s="109"/>
      <c r="HD183" s="109"/>
      <c r="HN183" s="109"/>
      <c r="HX183" s="109"/>
    </row>
    <row xmlns:x14ac="http://schemas.microsoft.com/office/spreadsheetml/2009/9/ac" r="184" s="3" customFormat="true" x14ac:dyDescent="0.25">
      <c r="A184" s="374"/>
      <c r="B184" s="109"/>
      <c r="L184" s="109"/>
      <c r="V184" s="109"/>
      <c r="AF184" s="109"/>
      <c r="AP184" s="109"/>
      <c r="AZ184" s="109"/>
      <c r="BA184" s="109"/>
      <c r="BJ184" s="109"/>
      <c r="BT184" s="109"/>
      <c r="CD184" s="109"/>
      <c r="CN184" s="109"/>
      <c r="CX184" s="109"/>
      <c r="DH184" s="109"/>
      <c r="DR184" s="109"/>
      <c r="EB184" s="109"/>
      <c r="EL184" s="109"/>
      <c r="EV184" s="109"/>
      <c r="FF184" s="109"/>
      <c r="FP184" s="109"/>
      <c r="FZ184" s="109"/>
      <c r="GJ184" s="109"/>
      <c r="GT184" s="109"/>
      <c r="HD184" s="109"/>
      <c r="HN184" s="109"/>
      <c r="HX184" s="109"/>
    </row>
    <row xmlns:x14ac="http://schemas.microsoft.com/office/spreadsheetml/2009/9/ac" r="185" s="3" customFormat="true" x14ac:dyDescent="0.25">
      <c r="A185" s="374"/>
      <c r="B185" s="109"/>
      <c r="L185" s="109"/>
      <c r="V185" s="109"/>
      <c r="AF185" s="109"/>
      <c r="AP185" s="109"/>
      <c r="AZ185" s="109"/>
      <c r="BA185" s="109"/>
      <c r="BJ185" s="109"/>
      <c r="BT185" s="109"/>
      <c r="CD185" s="109"/>
      <c r="CN185" s="109"/>
      <c r="CX185" s="109"/>
      <c r="DH185" s="109"/>
      <c r="DR185" s="109"/>
      <c r="EB185" s="109"/>
      <c r="EL185" s="109"/>
      <c r="EV185" s="109"/>
      <c r="FF185" s="109"/>
      <c r="FP185" s="109"/>
      <c r="FZ185" s="109"/>
      <c r="GJ185" s="109"/>
      <c r="GT185" s="109"/>
      <c r="HD185" s="109"/>
      <c r="HN185" s="109"/>
      <c r="HX185" s="109"/>
    </row>
    <row xmlns:x14ac="http://schemas.microsoft.com/office/spreadsheetml/2009/9/ac" r="186" s="3" customFormat="true" x14ac:dyDescent="0.25">
      <c r="A186" s="374"/>
      <c r="B186" s="109"/>
      <c r="L186" s="109"/>
      <c r="V186" s="109"/>
      <c r="AF186" s="109"/>
      <c r="AP186" s="109"/>
      <c r="AZ186" s="109"/>
      <c r="BA186" s="109"/>
      <c r="BJ186" s="109"/>
      <c r="BT186" s="109"/>
      <c r="CD186" s="109"/>
      <c r="CN186" s="109"/>
      <c r="CX186" s="109"/>
      <c r="DH186" s="109"/>
      <c r="DR186" s="109"/>
      <c r="EB186" s="109"/>
      <c r="EL186" s="109"/>
      <c r="EV186" s="109"/>
      <c r="FF186" s="109"/>
      <c r="FP186" s="109"/>
      <c r="FZ186" s="109"/>
      <c r="GJ186" s="109"/>
      <c r="GT186" s="109"/>
      <c r="HD186" s="109"/>
      <c r="HN186" s="109"/>
      <c r="HX186" s="109"/>
    </row>
    <row xmlns:x14ac="http://schemas.microsoft.com/office/spreadsheetml/2009/9/ac" r="187" s="3" customFormat="true" x14ac:dyDescent="0.25">
      <c r="A187" s="374"/>
      <c r="B187" s="109"/>
      <c r="L187" s="109"/>
      <c r="V187" s="109"/>
      <c r="AF187" s="109"/>
      <c r="AP187" s="109"/>
      <c r="AZ187" s="109"/>
      <c r="BA187" s="109"/>
      <c r="BJ187" s="109"/>
      <c r="BT187" s="109"/>
      <c r="CD187" s="109"/>
      <c r="CN187" s="109"/>
      <c r="CX187" s="109"/>
      <c r="DH187" s="109"/>
      <c r="DR187" s="109"/>
      <c r="EB187" s="109"/>
      <c r="EL187" s="109"/>
      <c r="EV187" s="109"/>
      <c r="FF187" s="109"/>
      <c r="FP187" s="109"/>
      <c r="FZ187" s="109"/>
      <c r="GJ187" s="109"/>
      <c r="GT187" s="109"/>
      <c r="HD187" s="109"/>
      <c r="HN187" s="109"/>
      <c r="HX187" s="109"/>
    </row>
    <row xmlns:x14ac="http://schemas.microsoft.com/office/spreadsheetml/2009/9/ac" r="188" s="3" customFormat="true" x14ac:dyDescent="0.25">
      <c r="A188" s="374"/>
      <c r="B188" s="109"/>
      <c r="L188" s="109"/>
      <c r="V188" s="109"/>
      <c r="AF188" s="109"/>
      <c r="AP188" s="109"/>
      <c r="AZ188" s="109"/>
      <c r="BA188" s="109"/>
      <c r="BJ188" s="109"/>
      <c r="BT188" s="109"/>
      <c r="CD188" s="109"/>
      <c r="CN188" s="109"/>
      <c r="CX188" s="109"/>
      <c r="DH188" s="109"/>
      <c r="DR188" s="109"/>
      <c r="EB188" s="109"/>
      <c r="EL188" s="109"/>
      <c r="EV188" s="109"/>
      <c r="FF188" s="109"/>
      <c r="FP188" s="109"/>
      <c r="FZ188" s="109"/>
      <c r="GJ188" s="109"/>
      <c r="GT188" s="109"/>
      <c r="HD188" s="109"/>
      <c r="HN188" s="109"/>
      <c r="HX188" s="109"/>
    </row>
    <row xmlns:x14ac="http://schemas.microsoft.com/office/spreadsheetml/2009/9/ac" r="189" s="3" customFormat="true" x14ac:dyDescent="0.25">
      <c r="A189" s="374"/>
      <c r="B189" s="109"/>
      <c r="L189" s="109"/>
      <c r="V189" s="109"/>
      <c r="AF189" s="109"/>
      <c r="AP189" s="109"/>
      <c r="AZ189" s="109"/>
      <c r="BA189" s="109"/>
      <c r="BJ189" s="109"/>
      <c r="BT189" s="109"/>
      <c r="CD189" s="109"/>
      <c r="CN189" s="109"/>
      <c r="CX189" s="109"/>
      <c r="DH189" s="109"/>
      <c r="DR189" s="109"/>
      <c r="EB189" s="109"/>
      <c r="EL189" s="109"/>
      <c r="EV189" s="109"/>
      <c r="FF189" s="109"/>
      <c r="FP189" s="109"/>
      <c r="FZ189" s="109"/>
      <c r="GJ189" s="109"/>
      <c r="GT189" s="109"/>
      <c r="HD189" s="109"/>
      <c r="HN189" s="109"/>
      <c r="HX189" s="109"/>
    </row>
    <row xmlns:x14ac="http://schemas.microsoft.com/office/spreadsheetml/2009/9/ac" r="190" s="3" customFormat="true" x14ac:dyDescent="0.25">
      <c r="A190" s="374"/>
      <c r="B190" s="109"/>
      <c r="L190" s="109"/>
      <c r="V190" s="109"/>
      <c r="AF190" s="109"/>
      <c r="AP190" s="109"/>
      <c r="AZ190" s="109"/>
      <c r="BA190" s="109"/>
      <c r="BJ190" s="109"/>
      <c r="BT190" s="109"/>
      <c r="CD190" s="109"/>
      <c r="CN190" s="109"/>
      <c r="CX190" s="109"/>
      <c r="DH190" s="109"/>
      <c r="DR190" s="109"/>
      <c r="EB190" s="109"/>
      <c r="EL190" s="109"/>
      <c r="EV190" s="109"/>
      <c r="FF190" s="109"/>
      <c r="FP190" s="109"/>
      <c r="FZ190" s="109"/>
      <c r="GJ190" s="109"/>
      <c r="GT190" s="109"/>
      <c r="HD190" s="109"/>
      <c r="HN190" s="109"/>
      <c r="HX190" s="109"/>
    </row>
    <row xmlns:x14ac="http://schemas.microsoft.com/office/spreadsheetml/2009/9/ac" r="191" s="3" customFormat="true" x14ac:dyDescent="0.25">
      <c r="A191" s="374"/>
      <c r="B191" s="109"/>
      <c r="L191" s="109"/>
      <c r="V191" s="109"/>
      <c r="AF191" s="109"/>
      <c r="AP191" s="109"/>
      <c r="AZ191" s="109"/>
      <c r="BA191" s="109"/>
      <c r="BJ191" s="109"/>
      <c r="BT191" s="109"/>
      <c r="CD191" s="109"/>
      <c r="CN191" s="109"/>
      <c r="CX191" s="109"/>
      <c r="DH191" s="109"/>
      <c r="DR191" s="109"/>
      <c r="EB191" s="109"/>
      <c r="EL191" s="109"/>
      <c r="EV191" s="109"/>
      <c r="FF191" s="109"/>
      <c r="FP191" s="109"/>
      <c r="FZ191" s="109"/>
      <c r="GJ191" s="109"/>
      <c r="GT191" s="109"/>
      <c r="HD191" s="109"/>
      <c r="HN191" s="109"/>
      <c r="HX191" s="109"/>
    </row>
    <row xmlns:x14ac="http://schemas.microsoft.com/office/spreadsheetml/2009/9/ac" r="192" s="3" customFormat="true" x14ac:dyDescent="0.25">
      <c r="A192" s="374"/>
      <c r="B192" s="109"/>
      <c r="L192" s="109"/>
      <c r="V192" s="109"/>
      <c r="AF192" s="109"/>
      <c r="AP192" s="109"/>
      <c r="AZ192" s="109"/>
      <c r="BA192" s="109"/>
      <c r="BJ192" s="109"/>
      <c r="BT192" s="109"/>
      <c r="CD192" s="109"/>
      <c r="CN192" s="109"/>
      <c r="CX192" s="109"/>
      <c r="DH192" s="109"/>
      <c r="DR192" s="109"/>
      <c r="EB192" s="109"/>
      <c r="EL192" s="109"/>
      <c r="EV192" s="109"/>
      <c r="FF192" s="109"/>
      <c r="FP192" s="109"/>
      <c r="FZ192" s="109"/>
      <c r="GJ192" s="109"/>
      <c r="GT192" s="109"/>
      <c r="HD192" s="109"/>
      <c r="HN192" s="109"/>
      <c r="HX192" s="109"/>
    </row>
    <row xmlns:x14ac="http://schemas.microsoft.com/office/spreadsheetml/2009/9/ac" r="193" s="3" customFormat="true" x14ac:dyDescent="0.25">
      <c r="A193" s="374"/>
      <c r="B193" s="109"/>
      <c r="L193" s="109"/>
      <c r="V193" s="109"/>
      <c r="AF193" s="109"/>
      <c r="AP193" s="109"/>
      <c r="AZ193" s="109"/>
      <c r="BA193" s="109"/>
      <c r="BJ193" s="109"/>
      <c r="BT193" s="109"/>
      <c r="CD193" s="109"/>
      <c r="CN193" s="109"/>
      <c r="CX193" s="109"/>
      <c r="DH193" s="109"/>
      <c r="DR193" s="109"/>
      <c r="EB193" s="109"/>
      <c r="EL193" s="109"/>
      <c r="EV193" s="109"/>
      <c r="FF193" s="109"/>
      <c r="FP193" s="109"/>
      <c r="FZ193" s="109"/>
      <c r="GJ193" s="109"/>
      <c r="GT193" s="109"/>
      <c r="HD193" s="109"/>
      <c r="HN193" s="109"/>
      <c r="HX193" s="109"/>
    </row>
    <row xmlns:x14ac="http://schemas.microsoft.com/office/spreadsheetml/2009/9/ac" r="194" s="3" customFormat="true" x14ac:dyDescent="0.25">
      <c r="A194" s="374"/>
      <c r="B194" s="109"/>
      <c r="L194" s="109"/>
      <c r="V194" s="109"/>
      <c r="AF194" s="109"/>
      <c r="AP194" s="109"/>
      <c r="AZ194" s="109"/>
      <c r="BA194" s="109"/>
      <c r="BJ194" s="109"/>
      <c r="BT194" s="109"/>
      <c r="CD194" s="109"/>
      <c r="CN194" s="109"/>
      <c r="CX194" s="109"/>
      <c r="DH194" s="109"/>
      <c r="DR194" s="109"/>
      <c r="EB194" s="109"/>
      <c r="EL194" s="109"/>
      <c r="EV194" s="109"/>
      <c r="FF194" s="109"/>
      <c r="FP194" s="109"/>
      <c r="FZ194" s="109"/>
      <c r="GJ194" s="109"/>
      <c r="GT194" s="109"/>
      <c r="HD194" s="109"/>
      <c r="HN194" s="109"/>
      <c r="HX194" s="109"/>
    </row>
    <row xmlns:x14ac="http://schemas.microsoft.com/office/spreadsheetml/2009/9/ac" r="195" s="3" customFormat="true" x14ac:dyDescent="0.25">
      <c r="A195" s="374"/>
      <c r="B195" s="109"/>
      <c r="L195" s="109"/>
      <c r="V195" s="109"/>
      <c r="AF195" s="109"/>
      <c r="AP195" s="109"/>
      <c r="AZ195" s="109"/>
      <c r="BA195" s="109"/>
      <c r="BJ195" s="109"/>
      <c r="BT195" s="109"/>
      <c r="CD195" s="109"/>
      <c r="CN195" s="109"/>
      <c r="CX195" s="109"/>
      <c r="DH195" s="109"/>
      <c r="DR195" s="109"/>
      <c r="EB195" s="109"/>
      <c r="EL195" s="109"/>
      <c r="EV195" s="109"/>
      <c r="FF195" s="109"/>
      <c r="FP195" s="109"/>
      <c r="FZ195" s="109"/>
      <c r="GJ195" s="109"/>
      <c r="GT195" s="109"/>
      <c r="HD195" s="109"/>
      <c r="HN195" s="109"/>
      <c r="HX195" s="109"/>
    </row>
    <row xmlns:x14ac="http://schemas.microsoft.com/office/spreadsheetml/2009/9/ac" r="196" s="3" customFormat="true" x14ac:dyDescent="0.25">
      <c r="A196" s="374"/>
      <c r="B196" s="109"/>
      <c r="L196" s="109"/>
      <c r="V196" s="109"/>
      <c r="AF196" s="109"/>
      <c r="AP196" s="109"/>
      <c r="AZ196" s="109"/>
      <c r="BA196" s="109"/>
      <c r="BJ196" s="109"/>
      <c r="BT196" s="109"/>
      <c r="CD196" s="109"/>
      <c r="CN196" s="109"/>
      <c r="CX196" s="109"/>
      <c r="DH196" s="109"/>
      <c r="DR196" s="109"/>
      <c r="EB196" s="109"/>
      <c r="EL196" s="109"/>
      <c r="EV196" s="109"/>
      <c r="FF196" s="109"/>
      <c r="FP196" s="109"/>
      <c r="FZ196" s="109"/>
      <c r="GJ196" s="109"/>
      <c r="GT196" s="109"/>
      <c r="HD196" s="109"/>
      <c r="HN196" s="109"/>
      <c r="HX196" s="109"/>
    </row>
    <row xmlns:x14ac="http://schemas.microsoft.com/office/spreadsheetml/2009/9/ac" r="197" s="3" customFormat="true" x14ac:dyDescent="0.25">
      <c r="A197" s="374"/>
      <c r="B197" s="109"/>
      <c r="L197" s="109"/>
      <c r="V197" s="109"/>
      <c r="AF197" s="109"/>
      <c r="AP197" s="109"/>
      <c r="AZ197" s="109"/>
      <c r="BA197" s="109"/>
      <c r="BJ197" s="109"/>
      <c r="BT197" s="109"/>
      <c r="CD197" s="109"/>
      <c r="CN197" s="109"/>
      <c r="CX197" s="109"/>
      <c r="DH197" s="109"/>
      <c r="DR197" s="109"/>
      <c r="EB197" s="109"/>
      <c r="EL197" s="109"/>
      <c r="EV197" s="109"/>
      <c r="FF197" s="109"/>
      <c r="FP197" s="109"/>
      <c r="FZ197" s="109"/>
      <c r="GJ197" s="109"/>
      <c r="GT197" s="109"/>
      <c r="HD197" s="109"/>
      <c r="HN197" s="109"/>
      <c r="HX197" s="109"/>
    </row>
    <row xmlns:x14ac="http://schemas.microsoft.com/office/spreadsheetml/2009/9/ac" r="198" s="3" customFormat="true" x14ac:dyDescent="0.25">
      <c r="A198" s="374"/>
      <c r="B198" s="109"/>
      <c r="L198" s="109"/>
      <c r="V198" s="109"/>
      <c r="AF198" s="109"/>
      <c r="AP198" s="109"/>
      <c r="AZ198" s="109"/>
      <c r="BA198" s="109"/>
      <c r="BJ198" s="109"/>
      <c r="BT198" s="109"/>
      <c r="CD198" s="109"/>
      <c r="CN198" s="109"/>
      <c r="CX198" s="109"/>
      <c r="DH198" s="109"/>
      <c r="DR198" s="109"/>
      <c r="EB198" s="109"/>
      <c r="EL198" s="109"/>
      <c r="EV198" s="109"/>
      <c r="FF198" s="109"/>
      <c r="FP198" s="109"/>
      <c r="FZ198" s="109"/>
      <c r="GJ198" s="109"/>
      <c r="GT198" s="109"/>
      <c r="HD198" s="109"/>
      <c r="HN198" s="109"/>
      <c r="HX198" s="109"/>
    </row>
    <row xmlns:x14ac="http://schemas.microsoft.com/office/spreadsheetml/2009/9/ac" r="199" s="3" customFormat="true" x14ac:dyDescent="0.25">
      <c r="A199" s="374"/>
      <c r="B199" s="109"/>
      <c r="L199" s="109"/>
      <c r="V199" s="109"/>
      <c r="AF199" s="109"/>
      <c r="AP199" s="109"/>
      <c r="AZ199" s="109"/>
      <c r="BA199" s="109"/>
      <c r="BJ199" s="109"/>
      <c r="BT199" s="109"/>
      <c r="CD199" s="109"/>
      <c r="CN199" s="109"/>
      <c r="CX199" s="109"/>
      <c r="DH199" s="109"/>
      <c r="DR199" s="109"/>
      <c r="EB199" s="109"/>
      <c r="EL199" s="109"/>
      <c r="EV199" s="109"/>
      <c r="FF199" s="109"/>
      <c r="FP199" s="109"/>
      <c r="FZ199" s="109"/>
      <c r="GJ199" s="109"/>
      <c r="GT199" s="109"/>
      <c r="HD199" s="109"/>
      <c r="HN199" s="109"/>
      <c r="HX199" s="109"/>
    </row>
    <row xmlns:x14ac="http://schemas.microsoft.com/office/spreadsheetml/2009/9/ac" r="200" s="3" customFormat="true" x14ac:dyDescent="0.25">
      <c r="A200" s="374"/>
      <c r="B200" s="109"/>
      <c r="L200" s="109"/>
      <c r="V200" s="109"/>
      <c r="AF200" s="109"/>
      <c r="AP200" s="109"/>
      <c r="AZ200" s="109"/>
      <c r="BA200" s="109"/>
      <c r="BJ200" s="109"/>
      <c r="BT200" s="109"/>
      <c r="CD200" s="109"/>
      <c r="CN200" s="109"/>
      <c r="CX200" s="109"/>
      <c r="DH200" s="109"/>
      <c r="DR200" s="109"/>
      <c r="EB200" s="109"/>
      <c r="EL200" s="109"/>
      <c r="EV200" s="109"/>
      <c r="FF200" s="109"/>
      <c r="FP200" s="109"/>
      <c r="FZ200" s="109"/>
      <c r="GJ200" s="109"/>
      <c r="GT200" s="109"/>
      <c r="HD200" s="109"/>
      <c r="HN200" s="109"/>
      <c r="HX200" s="109"/>
    </row>
    <row xmlns:x14ac="http://schemas.microsoft.com/office/spreadsheetml/2009/9/ac" r="201" s="3" customFormat="true" x14ac:dyDescent="0.25">
      <c r="A201" s="374"/>
      <c r="B201" s="109"/>
      <c r="L201" s="109"/>
      <c r="V201" s="109"/>
      <c r="AF201" s="109"/>
      <c r="AP201" s="109"/>
      <c r="AZ201" s="109"/>
      <c r="BA201" s="109"/>
      <c r="BJ201" s="109"/>
      <c r="BT201" s="109"/>
      <c r="CD201" s="109"/>
      <c r="CN201" s="109"/>
      <c r="CX201" s="109"/>
      <c r="DH201" s="109"/>
      <c r="DR201" s="109"/>
      <c r="EB201" s="109"/>
      <c r="EL201" s="109"/>
      <c r="EV201" s="109"/>
      <c r="FF201" s="109"/>
      <c r="FP201" s="109"/>
      <c r="FZ201" s="109"/>
      <c r="GJ201" s="109"/>
      <c r="GT201" s="109"/>
      <c r="HD201" s="109"/>
      <c r="HN201" s="109"/>
      <c r="HX201" s="109"/>
    </row>
    <row xmlns:x14ac="http://schemas.microsoft.com/office/spreadsheetml/2009/9/ac" r="202" s="3" customFormat="true" x14ac:dyDescent="0.25">
      <c r="A202" s="374"/>
      <c r="B202" s="109"/>
      <c r="L202" s="109"/>
      <c r="V202" s="109"/>
      <c r="AF202" s="109"/>
      <c r="AP202" s="109"/>
      <c r="AZ202" s="109"/>
      <c r="BA202" s="109"/>
      <c r="BJ202" s="109"/>
      <c r="BT202" s="109"/>
      <c r="CD202" s="109"/>
      <c r="CN202" s="109"/>
      <c r="CX202" s="109"/>
      <c r="DH202" s="109"/>
      <c r="DR202" s="109"/>
      <c r="EB202" s="109"/>
      <c r="EL202" s="109"/>
      <c r="EV202" s="109"/>
      <c r="FF202" s="109"/>
      <c r="FP202" s="109"/>
      <c r="FZ202" s="109"/>
      <c r="GJ202" s="109"/>
      <c r="GT202" s="109"/>
      <c r="HD202" s="109"/>
      <c r="HN202" s="109"/>
      <c r="HX202" s="109"/>
    </row>
    <row xmlns:x14ac="http://schemas.microsoft.com/office/spreadsheetml/2009/9/ac" r="203" s="3" customFormat="true" x14ac:dyDescent="0.25">
      <c r="A203" s="374"/>
      <c r="B203" s="109"/>
      <c r="L203" s="109"/>
      <c r="V203" s="109"/>
      <c r="AF203" s="109"/>
      <c r="AP203" s="109"/>
      <c r="AZ203" s="109"/>
      <c r="BA203" s="109"/>
      <c r="BJ203" s="109"/>
      <c r="BT203" s="109"/>
      <c r="CD203" s="109"/>
      <c r="CN203" s="109"/>
      <c r="CX203" s="109"/>
      <c r="DH203" s="109"/>
      <c r="DR203" s="109"/>
      <c r="EB203" s="109"/>
      <c r="EL203" s="109"/>
      <c r="EV203" s="109"/>
      <c r="FF203" s="109"/>
      <c r="FP203" s="109"/>
      <c r="FZ203" s="109"/>
      <c r="GJ203" s="109"/>
      <c r="GT203" s="109"/>
      <c r="HD203" s="109"/>
      <c r="HN203" s="109"/>
      <c r="HX203" s="109"/>
    </row>
    <row xmlns:x14ac="http://schemas.microsoft.com/office/spreadsheetml/2009/9/ac" r="204" s="3" customFormat="true" x14ac:dyDescent="0.25">
      <c r="A204" s="374"/>
      <c r="B204" s="109"/>
      <c r="L204" s="109"/>
      <c r="V204" s="109"/>
      <c r="AF204" s="109"/>
      <c r="AP204" s="109"/>
      <c r="AZ204" s="109"/>
      <c r="BA204" s="109"/>
      <c r="BJ204" s="109"/>
      <c r="BT204" s="109"/>
      <c r="CD204" s="109"/>
      <c r="CN204" s="109"/>
      <c r="CX204" s="109"/>
      <c r="DH204" s="109"/>
      <c r="DR204" s="109"/>
      <c r="EB204" s="109"/>
      <c r="EL204" s="109"/>
      <c r="EV204" s="109"/>
      <c r="FF204" s="109"/>
      <c r="FP204" s="109"/>
      <c r="FZ204" s="109"/>
      <c r="GJ204" s="109"/>
      <c r="GT204" s="109"/>
      <c r="HD204" s="109"/>
      <c r="HN204" s="109"/>
      <c r="HX204" s="109"/>
    </row>
    <row xmlns:x14ac="http://schemas.microsoft.com/office/spreadsheetml/2009/9/ac" r="205" s="3" customFormat="true" x14ac:dyDescent="0.25">
      <c r="A205" s="374"/>
      <c r="B205" s="109"/>
      <c r="L205" s="109"/>
      <c r="V205" s="109"/>
      <c r="AF205" s="109"/>
      <c r="AP205" s="109"/>
      <c r="AZ205" s="109"/>
      <c r="BA205" s="109"/>
      <c r="BJ205" s="109"/>
      <c r="BT205" s="109"/>
      <c r="CD205" s="109"/>
      <c r="CN205" s="109"/>
      <c r="CX205" s="109"/>
      <c r="DH205" s="109"/>
      <c r="DR205" s="109"/>
      <c r="EB205" s="109"/>
      <c r="EL205" s="109"/>
      <c r="EV205" s="109"/>
      <c r="FF205" s="109"/>
      <c r="FP205" s="109"/>
      <c r="FZ205" s="109"/>
      <c r="GJ205" s="109"/>
      <c r="GT205" s="109"/>
      <c r="HD205" s="109"/>
      <c r="HN205" s="109"/>
      <c r="HX205" s="109"/>
    </row>
    <row xmlns:x14ac="http://schemas.microsoft.com/office/spreadsheetml/2009/9/ac" r="206" s="3" customFormat="true" x14ac:dyDescent="0.25">
      <c r="A206" s="374"/>
      <c r="B206" s="109"/>
      <c r="L206" s="109"/>
      <c r="V206" s="109"/>
      <c r="AF206" s="109"/>
      <c r="AP206" s="109"/>
      <c r="AZ206" s="109"/>
      <c r="BA206" s="109"/>
      <c r="BJ206" s="109"/>
      <c r="BT206" s="109"/>
      <c r="CD206" s="109"/>
      <c r="CN206" s="109"/>
      <c r="CX206" s="109"/>
      <c r="DH206" s="109"/>
      <c r="DR206" s="109"/>
      <c r="EB206" s="109"/>
      <c r="EL206" s="109"/>
      <c r="EV206" s="109"/>
      <c r="FF206" s="109"/>
      <c r="FP206" s="109"/>
      <c r="FZ206" s="109"/>
      <c r="GJ206" s="109"/>
      <c r="GT206" s="109"/>
      <c r="HD206" s="109"/>
      <c r="HN206" s="109"/>
      <c r="HX206" s="109"/>
    </row>
    <row xmlns:x14ac="http://schemas.microsoft.com/office/spreadsheetml/2009/9/ac" r="207" s="3" customFormat="true" x14ac:dyDescent="0.25">
      <c r="A207" s="374"/>
      <c r="B207" s="109"/>
      <c r="L207" s="109"/>
      <c r="V207" s="109"/>
      <c r="AF207" s="109"/>
      <c r="AP207" s="109"/>
      <c r="AZ207" s="109"/>
      <c r="BA207" s="109"/>
      <c r="BJ207" s="109"/>
      <c r="BT207" s="109"/>
      <c r="CD207" s="109"/>
      <c r="CN207" s="109"/>
      <c r="CX207" s="109"/>
      <c r="DH207" s="109"/>
      <c r="DR207" s="109"/>
      <c r="EB207" s="109"/>
      <c r="EL207" s="109"/>
      <c r="EV207" s="109"/>
      <c r="FF207" s="109"/>
      <c r="FP207" s="109"/>
      <c r="FZ207" s="109"/>
      <c r="GJ207" s="109"/>
      <c r="GT207" s="109"/>
      <c r="HD207" s="109"/>
      <c r="HN207" s="109"/>
      <c r="HX207" s="109"/>
    </row>
    <row xmlns:x14ac="http://schemas.microsoft.com/office/spreadsheetml/2009/9/ac" r="208" s="3" customFormat="true" x14ac:dyDescent="0.25">
      <c r="A208" s="374"/>
      <c r="B208" s="109"/>
      <c r="L208" s="109"/>
      <c r="V208" s="109"/>
      <c r="AF208" s="109"/>
      <c r="AP208" s="109"/>
      <c r="AZ208" s="109"/>
      <c r="BA208" s="109"/>
      <c r="BJ208" s="109"/>
      <c r="BT208" s="109"/>
      <c r="CD208" s="109"/>
      <c r="CN208" s="109"/>
      <c r="CX208" s="109"/>
      <c r="DH208" s="109"/>
      <c r="DR208" s="109"/>
      <c r="EB208" s="109"/>
      <c r="EL208" s="109"/>
      <c r="EV208" s="109"/>
      <c r="FF208" s="109"/>
      <c r="FP208" s="109"/>
      <c r="FZ208" s="109"/>
      <c r="GJ208" s="109"/>
      <c r="GT208" s="109"/>
      <c r="HD208" s="109"/>
      <c r="HN208" s="109"/>
      <c r="HX208" s="109"/>
    </row>
    <row xmlns:x14ac="http://schemas.microsoft.com/office/spreadsheetml/2009/9/ac" r="209" s="3" customFormat="true" x14ac:dyDescent="0.25">
      <c r="A209" s="374"/>
      <c r="B209" s="109"/>
      <c r="L209" s="109"/>
      <c r="V209" s="109"/>
      <c r="AF209" s="109"/>
      <c r="AP209" s="109"/>
      <c r="AZ209" s="109"/>
      <c r="BA209" s="109"/>
      <c r="BJ209" s="109"/>
      <c r="BT209" s="109"/>
      <c r="CD209" s="109"/>
      <c r="CN209" s="109"/>
      <c r="CX209" s="109"/>
      <c r="DH209" s="109"/>
      <c r="DR209" s="109"/>
      <c r="EB209" s="109"/>
      <c r="EL209" s="109"/>
      <c r="EV209" s="109"/>
      <c r="FF209" s="109"/>
      <c r="FP209" s="109"/>
      <c r="FZ209" s="109"/>
      <c r="GJ209" s="109"/>
      <c r="GT209" s="109"/>
      <c r="HD209" s="109"/>
      <c r="HN209" s="109"/>
      <c r="HX209" s="109"/>
    </row>
    <row xmlns:x14ac="http://schemas.microsoft.com/office/spreadsheetml/2009/9/ac" r="210" s="3" customFormat="true" x14ac:dyDescent="0.25">
      <c r="A210" s="374"/>
      <c r="B210" s="109"/>
      <c r="L210" s="109"/>
      <c r="V210" s="109"/>
      <c r="AF210" s="109"/>
      <c r="AP210" s="109"/>
      <c r="AZ210" s="109"/>
      <c r="BA210" s="109"/>
      <c r="BJ210" s="109"/>
      <c r="BT210" s="109"/>
      <c r="CD210" s="109"/>
      <c r="CN210" s="109"/>
      <c r="CX210" s="109"/>
      <c r="DH210" s="109"/>
      <c r="DR210" s="109"/>
      <c r="EB210" s="109"/>
      <c r="EL210" s="109"/>
      <c r="EV210" s="109"/>
      <c r="FF210" s="109"/>
      <c r="FP210" s="109"/>
      <c r="FZ210" s="109"/>
      <c r="GJ210" s="109"/>
      <c r="GT210" s="109"/>
      <c r="HD210" s="109"/>
      <c r="HN210" s="109"/>
      <c r="HX210" s="109"/>
    </row>
    <row xmlns:x14ac="http://schemas.microsoft.com/office/spreadsheetml/2009/9/ac" r="211" s="3" customFormat="true" x14ac:dyDescent="0.25">
      <c r="A211" s="374"/>
      <c r="B211" s="109"/>
      <c r="L211" s="109"/>
      <c r="V211" s="109"/>
      <c r="AF211" s="109"/>
      <c r="AP211" s="109"/>
      <c r="AZ211" s="109"/>
      <c r="BA211" s="109"/>
      <c r="BJ211" s="109"/>
      <c r="BT211" s="109"/>
      <c r="CD211" s="109"/>
      <c r="CN211" s="109"/>
      <c r="CX211" s="109"/>
      <c r="DH211" s="109"/>
      <c r="DR211" s="109"/>
      <c r="EB211" s="109"/>
      <c r="EL211" s="109"/>
      <c r="EV211" s="109"/>
      <c r="FF211" s="109"/>
      <c r="FP211" s="109"/>
      <c r="FZ211" s="109"/>
      <c r="GJ211" s="109"/>
      <c r="GT211" s="109"/>
      <c r="HD211" s="109"/>
      <c r="HN211" s="109"/>
      <c r="HX211" s="109"/>
    </row>
    <row xmlns:x14ac="http://schemas.microsoft.com/office/spreadsheetml/2009/9/ac" r="212" s="3" customFormat="true" x14ac:dyDescent="0.25">
      <c r="A212" s="374"/>
      <c r="B212" s="109"/>
      <c r="L212" s="109"/>
      <c r="V212" s="109"/>
      <c r="AF212" s="109"/>
      <c r="AP212" s="109"/>
      <c r="AZ212" s="109"/>
      <c r="BA212" s="109"/>
      <c r="BJ212" s="109"/>
      <c r="BT212" s="109"/>
      <c r="CD212" s="109"/>
      <c r="CN212" s="109"/>
      <c r="CX212" s="109"/>
      <c r="DH212" s="109"/>
      <c r="DR212" s="109"/>
      <c r="EB212" s="109"/>
      <c r="EL212" s="109"/>
      <c r="EV212" s="109"/>
      <c r="FF212" s="109"/>
      <c r="FP212" s="109"/>
      <c r="FZ212" s="109"/>
      <c r="GJ212" s="109"/>
      <c r="GT212" s="109"/>
      <c r="HD212" s="109"/>
      <c r="HN212" s="109"/>
      <c r="HX212" s="109"/>
    </row>
    <row xmlns:x14ac="http://schemas.microsoft.com/office/spreadsheetml/2009/9/ac" r="213" s="3" customFormat="true" x14ac:dyDescent="0.25">
      <c r="A213" s="374"/>
      <c r="B213" s="109"/>
      <c r="L213" s="109"/>
      <c r="V213" s="109"/>
      <c r="AF213" s="109"/>
      <c r="AP213" s="109"/>
      <c r="AZ213" s="109"/>
      <c r="BA213" s="109"/>
      <c r="BJ213" s="109"/>
      <c r="BT213" s="109"/>
      <c r="CD213" s="109"/>
      <c r="CN213" s="109"/>
      <c r="CX213" s="109"/>
      <c r="DH213" s="109"/>
      <c r="DR213" s="109"/>
      <c r="EB213" s="109"/>
      <c r="EL213" s="109"/>
      <c r="EV213" s="109"/>
      <c r="FF213" s="109"/>
      <c r="FP213" s="109"/>
      <c r="FZ213" s="109"/>
      <c r="GJ213" s="109"/>
      <c r="GT213" s="109"/>
      <c r="HD213" s="109"/>
      <c r="HN213" s="109"/>
      <c r="HX213" s="109"/>
    </row>
    <row xmlns:x14ac="http://schemas.microsoft.com/office/spreadsheetml/2009/9/ac" r="214" s="3" customFormat="true" x14ac:dyDescent="0.25">
      <c r="A214" s="374"/>
      <c r="B214" s="109"/>
      <c r="L214" s="109"/>
      <c r="V214" s="109"/>
      <c r="AF214" s="109"/>
      <c r="AP214" s="109"/>
      <c r="AZ214" s="109"/>
      <c r="BA214" s="109"/>
      <c r="BJ214" s="109"/>
      <c r="BT214" s="109"/>
      <c r="CD214" s="109"/>
      <c r="CN214" s="109"/>
      <c r="CX214" s="109"/>
      <c r="DH214" s="109"/>
      <c r="DR214" s="109"/>
      <c r="EB214" s="109"/>
      <c r="EL214" s="109"/>
      <c r="EV214" s="109"/>
      <c r="FF214" s="109"/>
      <c r="FP214" s="109"/>
      <c r="FZ214" s="109"/>
      <c r="GJ214" s="109"/>
      <c r="GT214" s="109"/>
      <c r="HD214" s="109"/>
      <c r="HN214" s="109"/>
      <c r="HX214" s="109"/>
    </row>
    <row xmlns:x14ac="http://schemas.microsoft.com/office/spreadsheetml/2009/9/ac" r="215" s="3" customFormat="true" x14ac:dyDescent="0.25">
      <c r="A215" s="374"/>
      <c r="B215" s="109"/>
      <c r="L215" s="109"/>
      <c r="V215" s="109"/>
      <c r="AF215" s="109"/>
      <c r="AP215" s="109"/>
      <c r="AZ215" s="109"/>
      <c r="BA215" s="109"/>
      <c r="BJ215" s="109"/>
      <c r="BT215" s="109"/>
      <c r="CD215" s="109"/>
      <c r="CN215" s="109"/>
      <c r="CX215" s="109"/>
      <c r="DH215" s="109"/>
      <c r="DR215" s="109"/>
      <c r="EB215" s="109"/>
      <c r="EL215" s="109"/>
      <c r="EV215" s="109"/>
      <c r="FF215" s="109"/>
      <c r="FP215" s="109"/>
      <c r="FZ215" s="109"/>
      <c r="GJ215" s="109"/>
      <c r="GT215" s="109"/>
      <c r="HD215" s="109"/>
      <c r="HN215" s="109"/>
      <c r="HX215" s="109"/>
    </row>
    <row xmlns:x14ac="http://schemas.microsoft.com/office/spreadsheetml/2009/9/ac" r="216" s="3" customFormat="true" x14ac:dyDescent="0.25">
      <c r="A216" s="374"/>
      <c r="B216" s="109"/>
      <c r="L216" s="109"/>
      <c r="V216" s="109"/>
      <c r="AF216" s="109"/>
      <c r="AP216" s="109"/>
      <c r="AZ216" s="109"/>
      <c r="BA216" s="109"/>
      <c r="BJ216" s="109"/>
      <c r="BT216" s="109"/>
      <c r="CD216" s="109"/>
      <c r="CN216" s="109"/>
      <c r="CX216" s="109"/>
      <c r="DH216" s="109"/>
      <c r="DR216" s="109"/>
      <c r="EB216" s="109"/>
      <c r="EL216" s="109"/>
      <c r="EV216" s="109"/>
      <c r="FF216" s="109"/>
      <c r="FP216" s="109"/>
      <c r="FZ216" s="109"/>
      <c r="GJ216" s="109"/>
      <c r="GT216" s="109"/>
      <c r="HD216" s="109"/>
      <c r="HN216" s="109"/>
      <c r="HX216" s="109"/>
    </row>
    <row xmlns:x14ac="http://schemas.microsoft.com/office/spreadsheetml/2009/9/ac" r="217" s="3" customFormat="true" x14ac:dyDescent="0.25">
      <c r="A217" s="374"/>
      <c r="B217" s="109"/>
      <c r="L217" s="109"/>
      <c r="V217" s="109"/>
      <c r="AF217" s="109"/>
      <c r="AP217" s="109"/>
      <c r="AZ217" s="109"/>
      <c r="BA217" s="109"/>
      <c r="BJ217" s="109"/>
      <c r="BT217" s="109"/>
      <c r="CD217" s="109"/>
      <c r="CN217" s="109"/>
      <c r="CX217" s="109"/>
      <c r="DH217" s="109"/>
      <c r="DR217" s="109"/>
      <c r="EB217" s="109"/>
      <c r="EL217" s="109"/>
      <c r="EV217" s="109"/>
      <c r="FF217" s="109"/>
      <c r="FP217" s="109"/>
      <c r="FZ217" s="109"/>
      <c r="GJ217" s="109"/>
      <c r="GT217" s="109"/>
      <c r="HD217" s="109"/>
      <c r="HN217" s="109"/>
      <c r="HX217" s="109"/>
    </row>
    <row xmlns:x14ac="http://schemas.microsoft.com/office/spreadsheetml/2009/9/ac" r="218" s="3" customFormat="true" x14ac:dyDescent="0.25">
      <c r="A218" s="374"/>
      <c r="B218" s="109"/>
      <c r="L218" s="109"/>
      <c r="V218" s="109"/>
      <c r="AF218" s="109"/>
      <c r="AP218" s="109"/>
      <c r="AZ218" s="109"/>
      <c r="BA218" s="109"/>
      <c r="BJ218" s="109"/>
      <c r="BT218" s="109"/>
      <c r="CD218" s="109"/>
      <c r="CN218" s="109"/>
      <c r="CX218" s="109"/>
      <c r="DH218" s="109"/>
      <c r="DR218" s="109"/>
      <c r="EB218" s="109"/>
      <c r="EL218" s="109"/>
      <c r="EV218" s="109"/>
      <c r="FF218" s="109"/>
      <c r="FP218" s="109"/>
      <c r="FZ218" s="109"/>
      <c r="GJ218" s="109"/>
      <c r="GT218" s="109"/>
      <c r="HD218" s="109"/>
      <c r="HN218" s="109"/>
      <c r="HX218" s="109"/>
    </row>
    <row xmlns:x14ac="http://schemas.microsoft.com/office/spreadsheetml/2009/9/ac" r="219" s="3" customFormat="true" x14ac:dyDescent="0.25">
      <c r="A219" s="374"/>
      <c r="B219" s="109"/>
      <c r="L219" s="109"/>
      <c r="V219" s="109"/>
      <c r="AF219" s="109"/>
      <c r="AP219" s="109"/>
      <c r="AZ219" s="109"/>
      <c r="BA219" s="109"/>
      <c r="BJ219" s="109"/>
      <c r="BT219" s="109"/>
      <c r="CD219" s="109"/>
      <c r="CN219" s="109"/>
      <c r="CX219" s="109"/>
      <c r="DH219" s="109"/>
      <c r="DR219" s="109"/>
      <c r="EB219" s="109"/>
      <c r="EL219" s="109"/>
      <c r="EV219" s="109"/>
      <c r="FF219" s="109"/>
      <c r="FP219" s="109"/>
      <c r="FZ219" s="109"/>
      <c r="GJ219" s="109"/>
      <c r="GT219" s="109"/>
      <c r="HD219" s="109"/>
      <c r="HN219" s="109"/>
      <c r="HX219" s="109"/>
    </row>
    <row xmlns:x14ac="http://schemas.microsoft.com/office/spreadsheetml/2009/9/ac" r="220" s="3" customFormat="true" x14ac:dyDescent="0.25">
      <c r="A220" s="374"/>
      <c r="B220" s="109"/>
      <c r="L220" s="109"/>
      <c r="V220" s="109"/>
      <c r="AF220" s="109"/>
      <c r="AP220" s="109"/>
      <c r="AZ220" s="109"/>
      <c r="BA220" s="109"/>
      <c r="BJ220" s="109"/>
      <c r="BT220" s="109"/>
      <c r="CD220" s="109"/>
      <c r="CN220" s="109"/>
      <c r="CX220" s="109"/>
      <c r="DH220" s="109"/>
      <c r="DR220" s="109"/>
      <c r="EB220" s="109"/>
      <c r="EL220" s="109"/>
      <c r="EV220" s="109"/>
      <c r="FF220" s="109"/>
      <c r="FP220" s="109"/>
      <c r="FZ220" s="109"/>
      <c r="GJ220" s="109"/>
      <c r="GT220" s="109"/>
      <c r="HD220" s="109"/>
      <c r="HN220" s="109"/>
      <c r="HX220" s="109"/>
    </row>
    <row xmlns:x14ac="http://schemas.microsoft.com/office/spreadsheetml/2009/9/ac" r="221" s="3" customFormat="true" x14ac:dyDescent="0.25">
      <c r="A221" s="374"/>
      <c r="B221" s="109"/>
      <c r="L221" s="109"/>
      <c r="V221" s="109"/>
      <c r="AF221" s="109"/>
      <c r="AP221" s="109"/>
      <c r="AZ221" s="109"/>
      <c r="BA221" s="109"/>
      <c r="BJ221" s="109"/>
      <c r="BT221" s="109"/>
      <c r="CD221" s="109"/>
      <c r="CN221" s="109"/>
      <c r="CX221" s="109"/>
      <c r="DH221" s="109"/>
      <c r="DR221" s="109"/>
      <c r="EB221" s="109"/>
      <c r="EL221" s="109"/>
      <c r="EV221" s="109"/>
      <c r="FF221" s="109"/>
      <c r="FP221" s="109"/>
      <c r="FZ221" s="109"/>
      <c r="GJ221" s="109"/>
      <c r="GT221" s="109"/>
      <c r="HD221" s="109"/>
      <c r="HN221" s="109"/>
      <c r="HX221" s="109"/>
    </row>
    <row xmlns:x14ac="http://schemas.microsoft.com/office/spreadsheetml/2009/9/ac" r="222" s="3" customFormat="true" x14ac:dyDescent="0.25">
      <c r="A222" s="374"/>
      <c r="B222" s="109"/>
      <c r="L222" s="109"/>
      <c r="V222" s="109"/>
      <c r="AF222" s="109"/>
      <c r="AP222" s="109"/>
      <c r="AZ222" s="109"/>
      <c r="BA222" s="109"/>
      <c r="BJ222" s="109"/>
      <c r="BT222" s="109"/>
      <c r="CD222" s="109"/>
      <c r="CN222" s="109"/>
      <c r="CX222" s="109"/>
      <c r="DH222" s="109"/>
      <c r="DR222" s="109"/>
      <c r="EB222" s="109"/>
      <c r="EL222" s="109"/>
      <c r="EV222" s="109"/>
      <c r="FF222" s="109"/>
      <c r="FP222" s="109"/>
      <c r="FZ222" s="109"/>
      <c r="GJ222" s="109"/>
      <c r="GT222" s="109"/>
      <c r="HD222" s="109"/>
      <c r="HN222" s="109"/>
      <c r="HX222" s="109"/>
    </row>
    <row xmlns:x14ac="http://schemas.microsoft.com/office/spreadsheetml/2009/9/ac" r="223" s="3" customFormat="true" x14ac:dyDescent="0.25">
      <c r="A223" s="374"/>
      <c r="B223" s="109"/>
      <c r="L223" s="109"/>
      <c r="V223" s="109"/>
      <c r="AF223" s="109"/>
      <c r="AP223" s="109"/>
      <c r="AZ223" s="109"/>
      <c r="BA223" s="109"/>
      <c r="BJ223" s="109"/>
      <c r="BT223" s="109"/>
      <c r="CD223" s="109"/>
      <c r="CN223" s="109"/>
      <c r="CX223" s="109"/>
      <c r="DH223" s="109"/>
      <c r="DR223" s="109"/>
      <c r="EB223" s="109"/>
      <c r="EL223" s="109"/>
      <c r="EV223" s="109"/>
      <c r="FF223" s="109"/>
      <c r="FP223" s="109"/>
      <c r="FZ223" s="109"/>
      <c r="GJ223" s="109"/>
      <c r="GT223" s="109"/>
      <c r="HD223" s="109"/>
      <c r="HN223" s="109"/>
      <c r="HX223" s="109"/>
    </row>
    <row xmlns:x14ac="http://schemas.microsoft.com/office/spreadsheetml/2009/9/ac" r="224" s="3" customFormat="true" x14ac:dyDescent="0.25">
      <c r="A224" s="374"/>
      <c r="B224" s="109"/>
      <c r="L224" s="109"/>
      <c r="V224" s="109"/>
      <c r="AF224" s="109"/>
      <c r="AP224" s="109"/>
      <c r="AZ224" s="109"/>
      <c r="BA224" s="109"/>
      <c r="BJ224" s="109"/>
      <c r="BT224" s="109"/>
      <c r="CD224" s="109"/>
      <c r="CN224" s="109"/>
      <c r="CX224" s="109"/>
      <c r="DH224" s="109"/>
      <c r="DR224" s="109"/>
      <c r="EB224" s="109"/>
      <c r="EL224" s="109"/>
      <c r="EV224" s="109"/>
      <c r="FF224" s="109"/>
      <c r="FP224" s="109"/>
      <c r="FZ224" s="109"/>
      <c r="GJ224" s="109"/>
      <c r="GT224" s="109"/>
      <c r="HD224" s="109"/>
      <c r="HN224" s="109"/>
      <c r="HX224" s="109"/>
    </row>
    <row xmlns:x14ac="http://schemas.microsoft.com/office/spreadsheetml/2009/9/ac" r="225" s="3" customFormat="true" x14ac:dyDescent="0.25">
      <c r="A225" s="374"/>
      <c r="B225" s="109"/>
      <c r="L225" s="109"/>
      <c r="V225" s="109"/>
      <c r="AF225" s="109"/>
      <c r="AP225" s="109"/>
      <c r="AZ225" s="109"/>
      <c r="BA225" s="109"/>
      <c r="BJ225" s="109"/>
      <c r="BT225" s="109"/>
      <c r="CD225" s="109"/>
      <c r="CN225" s="109"/>
      <c r="CX225" s="109"/>
      <c r="DH225" s="109"/>
      <c r="DR225" s="109"/>
      <c r="EB225" s="109"/>
      <c r="EL225" s="109"/>
      <c r="EV225" s="109"/>
      <c r="FF225" s="109"/>
      <c r="FP225" s="109"/>
      <c r="FZ225" s="109"/>
      <c r="GJ225" s="109"/>
      <c r="GT225" s="109"/>
      <c r="HD225" s="109"/>
      <c r="HN225" s="109"/>
      <c r="HX225" s="109"/>
    </row>
    <row xmlns:x14ac="http://schemas.microsoft.com/office/spreadsheetml/2009/9/ac" r="226" s="3" customFormat="true" x14ac:dyDescent="0.25">
      <c r="A226" s="374"/>
      <c r="B226" s="109"/>
      <c r="L226" s="109"/>
      <c r="V226" s="109"/>
      <c r="AF226" s="109"/>
      <c r="AP226" s="109"/>
      <c r="AZ226" s="109"/>
      <c r="BA226" s="109"/>
      <c r="BJ226" s="109"/>
      <c r="BT226" s="109"/>
      <c r="CD226" s="109"/>
      <c r="CN226" s="109"/>
      <c r="CX226" s="109"/>
      <c r="DH226" s="109"/>
      <c r="DR226" s="109"/>
      <c r="EB226" s="109"/>
      <c r="EL226" s="109"/>
      <c r="EV226" s="109"/>
      <c r="FF226" s="109"/>
      <c r="FP226" s="109"/>
      <c r="FZ226" s="109"/>
      <c r="GJ226" s="109"/>
      <c r="GT226" s="109"/>
      <c r="HD226" s="109"/>
      <c r="HN226" s="109"/>
      <c r="HX226" s="109"/>
    </row>
    <row xmlns:x14ac="http://schemas.microsoft.com/office/spreadsheetml/2009/9/ac" r="227" s="3" customFormat="true" x14ac:dyDescent="0.25">
      <c r="A227" s="374"/>
      <c r="B227" s="109"/>
      <c r="L227" s="109"/>
      <c r="V227" s="109"/>
      <c r="AF227" s="109"/>
      <c r="AP227" s="109"/>
      <c r="AZ227" s="109"/>
      <c r="BA227" s="109"/>
      <c r="BJ227" s="109"/>
      <c r="BT227" s="109"/>
      <c r="CD227" s="109"/>
      <c r="CN227" s="109"/>
      <c r="CX227" s="109"/>
      <c r="DH227" s="109"/>
      <c r="DR227" s="109"/>
      <c r="EB227" s="109"/>
      <c r="EL227" s="109"/>
      <c r="EV227" s="109"/>
      <c r="FF227" s="109"/>
      <c r="FP227" s="109"/>
      <c r="FZ227" s="109"/>
      <c r="GJ227" s="109"/>
      <c r="GT227" s="109"/>
      <c r="HD227" s="109"/>
      <c r="HN227" s="109"/>
      <c r="HX227" s="109"/>
    </row>
    <row xmlns:x14ac="http://schemas.microsoft.com/office/spreadsheetml/2009/9/ac" r="228" s="3" customFormat="true" x14ac:dyDescent="0.25">
      <c r="A228" s="374"/>
      <c r="B228" s="109"/>
      <c r="L228" s="109"/>
      <c r="V228" s="109"/>
      <c r="AF228" s="109"/>
      <c r="AP228" s="109"/>
      <c r="AZ228" s="109"/>
      <c r="BA228" s="109"/>
      <c r="BJ228" s="109"/>
      <c r="BT228" s="109"/>
      <c r="CD228" s="109"/>
      <c r="CN228" s="109"/>
      <c r="CX228" s="109"/>
      <c r="DH228" s="109"/>
      <c r="DR228" s="109"/>
      <c r="EB228" s="109"/>
      <c r="EL228" s="109"/>
      <c r="EV228" s="109"/>
      <c r="FF228" s="109"/>
      <c r="FP228" s="109"/>
      <c r="FZ228" s="109"/>
      <c r="GJ228" s="109"/>
      <c r="GT228" s="109"/>
      <c r="HD228" s="109"/>
      <c r="HN228" s="109"/>
      <c r="HX228" s="109"/>
    </row>
    <row xmlns:x14ac="http://schemas.microsoft.com/office/spreadsheetml/2009/9/ac" r="229" s="3" customFormat="true" x14ac:dyDescent="0.25">
      <c r="A229" s="374"/>
      <c r="B229" s="109"/>
      <c r="L229" s="109"/>
      <c r="V229" s="109"/>
      <c r="AF229" s="109"/>
      <c r="AP229" s="109"/>
      <c r="AZ229" s="109"/>
      <c r="BA229" s="109"/>
      <c r="BJ229" s="109"/>
      <c r="BT229" s="109"/>
      <c r="CD229" s="109"/>
      <c r="CN229" s="109"/>
      <c r="CX229" s="109"/>
      <c r="DH229" s="109"/>
      <c r="DR229" s="109"/>
      <c r="EB229" s="109"/>
      <c r="EL229" s="109"/>
      <c r="EV229" s="109"/>
      <c r="FF229" s="109"/>
      <c r="FP229" s="109"/>
      <c r="FZ229" s="109"/>
      <c r="GJ229" s="109"/>
      <c r="GT229" s="109"/>
      <c r="HD229" s="109"/>
      <c r="HN229" s="109"/>
      <c r="HX229" s="109"/>
    </row>
    <row xmlns:x14ac="http://schemas.microsoft.com/office/spreadsheetml/2009/9/ac" r="230" s="3" customFormat="true" x14ac:dyDescent="0.25">
      <c r="A230" s="374"/>
      <c r="B230" s="109"/>
      <c r="L230" s="109"/>
      <c r="V230" s="109"/>
      <c r="AF230" s="109"/>
      <c r="AP230" s="109"/>
      <c r="AZ230" s="109"/>
      <c r="BA230" s="109"/>
      <c r="BJ230" s="109"/>
      <c r="BT230" s="109"/>
      <c r="CD230" s="109"/>
      <c r="CN230" s="109"/>
      <c r="CX230" s="109"/>
      <c r="DH230" s="109"/>
      <c r="DR230" s="109"/>
      <c r="EB230" s="109"/>
      <c r="EL230" s="109"/>
      <c r="EV230" s="109"/>
      <c r="FF230" s="109"/>
      <c r="FP230" s="109"/>
      <c r="FZ230" s="109"/>
      <c r="GJ230" s="109"/>
      <c r="GT230" s="109"/>
      <c r="HD230" s="109"/>
      <c r="HN230" s="109"/>
      <c r="HX230" s="109"/>
    </row>
    <row xmlns:x14ac="http://schemas.microsoft.com/office/spreadsheetml/2009/9/ac" r="231" s="3" customFormat="true" x14ac:dyDescent="0.25">
      <c r="A231" s="374"/>
      <c r="B231" s="109"/>
      <c r="L231" s="109"/>
      <c r="V231" s="109"/>
      <c r="AF231" s="109"/>
      <c r="AP231" s="109"/>
      <c r="AZ231" s="109"/>
      <c r="BA231" s="109"/>
      <c r="BJ231" s="109"/>
      <c r="BT231" s="109"/>
      <c r="CD231" s="109"/>
      <c r="CN231" s="109"/>
      <c r="CX231" s="109"/>
      <c r="DH231" s="109"/>
      <c r="DR231" s="109"/>
      <c r="EB231" s="109"/>
      <c r="EL231" s="109"/>
      <c r="EV231" s="109"/>
      <c r="FF231" s="109"/>
      <c r="FP231" s="109"/>
      <c r="FZ231" s="109"/>
      <c r="GJ231" s="109"/>
      <c r="GT231" s="109"/>
      <c r="HD231" s="109"/>
      <c r="HN231" s="109"/>
      <c r="HX231" s="109"/>
    </row>
    <row xmlns:x14ac="http://schemas.microsoft.com/office/spreadsheetml/2009/9/ac" r="232" s="3" customFormat="true" x14ac:dyDescent="0.25">
      <c r="A232" s="374"/>
      <c r="B232" s="109"/>
      <c r="L232" s="109"/>
      <c r="V232" s="109"/>
      <c r="AF232" s="109"/>
      <c r="AP232" s="109"/>
      <c r="AZ232" s="109"/>
      <c r="BA232" s="109"/>
      <c r="BJ232" s="109"/>
      <c r="BT232" s="109"/>
      <c r="CD232" s="109"/>
      <c r="CN232" s="109"/>
      <c r="CX232" s="109"/>
      <c r="DH232" s="109"/>
      <c r="DR232" s="109"/>
      <c r="EB232" s="109"/>
      <c r="EL232" s="109"/>
      <c r="EV232" s="109"/>
      <c r="FF232" s="109"/>
      <c r="FP232" s="109"/>
      <c r="FZ232" s="109"/>
      <c r="GJ232" s="109"/>
      <c r="GT232" s="109"/>
      <c r="HD232" s="109"/>
      <c r="HN232" s="109"/>
      <c r="HX232" s="109"/>
    </row>
    <row xmlns:x14ac="http://schemas.microsoft.com/office/spreadsheetml/2009/9/ac" r="233" s="3" customFormat="true" x14ac:dyDescent="0.25">
      <c r="A233" s="374"/>
      <c r="B233" s="109"/>
      <c r="L233" s="109"/>
      <c r="V233" s="109"/>
      <c r="AF233" s="109"/>
      <c r="AP233" s="109"/>
      <c r="AZ233" s="109"/>
      <c r="BA233" s="109"/>
      <c r="BJ233" s="109"/>
      <c r="BT233" s="109"/>
      <c r="CD233" s="109"/>
      <c r="CN233" s="109"/>
      <c r="CX233" s="109"/>
      <c r="DH233" s="109"/>
      <c r="DR233" s="109"/>
      <c r="EB233" s="109"/>
      <c r="EL233" s="109"/>
      <c r="EV233" s="109"/>
      <c r="FF233" s="109"/>
      <c r="FP233" s="109"/>
      <c r="FZ233" s="109"/>
      <c r="GJ233" s="109"/>
      <c r="GT233" s="109"/>
      <c r="HD233" s="109"/>
      <c r="HN233" s="109"/>
      <c r="HX233" s="109"/>
    </row>
    <row xmlns:x14ac="http://schemas.microsoft.com/office/spreadsheetml/2009/9/ac" r="234" s="3" customFormat="true" x14ac:dyDescent="0.25">
      <c r="A234" s="374"/>
      <c r="B234" s="109"/>
      <c r="L234" s="109"/>
      <c r="V234" s="109"/>
      <c r="AF234" s="109"/>
      <c r="AP234" s="109"/>
      <c r="AZ234" s="109"/>
      <c r="BA234" s="109"/>
      <c r="BJ234" s="109"/>
      <c r="BT234" s="109"/>
      <c r="CD234" s="109"/>
      <c r="CN234" s="109"/>
      <c r="CX234" s="109"/>
      <c r="DH234" s="109"/>
      <c r="DR234" s="109"/>
      <c r="EB234" s="109"/>
      <c r="EL234" s="109"/>
      <c r="EV234" s="109"/>
      <c r="FF234" s="109"/>
      <c r="FP234" s="109"/>
      <c r="FZ234" s="109"/>
      <c r="GJ234" s="109"/>
      <c r="GT234" s="109"/>
      <c r="HD234" s="109"/>
      <c r="HN234" s="109"/>
      <c r="HX234" s="109"/>
    </row>
    <row xmlns:x14ac="http://schemas.microsoft.com/office/spreadsheetml/2009/9/ac" r="235" s="3" customFormat="true" x14ac:dyDescent="0.25">
      <c r="A235" s="374"/>
      <c r="B235" s="109"/>
      <c r="L235" s="109"/>
      <c r="V235" s="109"/>
      <c r="AF235" s="109"/>
      <c r="AP235" s="109"/>
      <c r="AZ235" s="109"/>
      <c r="BA235" s="109"/>
      <c r="BJ235" s="109"/>
      <c r="BT235" s="109"/>
      <c r="CD235" s="109"/>
      <c r="CN235" s="109"/>
      <c r="CX235" s="109"/>
      <c r="DH235" s="109"/>
      <c r="DR235" s="109"/>
      <c r="EB235" s="109"/>
      <c r="EL235" s="109"/>
      <c r="EV235" s="109"/>
      <c r="FF235" s="109"/>
      <c r="FP235" s="109"/>
      <c r="FZ235" s="109"/>
      <c r="GJ235" s="109"/>
      <c r="GT235" s="109"/>
      <c r="HD235" s="109"/>
      <c r="HN235" s="109"/>
      <c r="HX235" s="109"/>
    </row>
    <row xmlns:x14ac="http://schemas.microsoft.com/office/spreadsheetml/2009/9/ac" r="236" s="3" customFormat="true" x14ac:dyDescent="0.25">
      <c r="A236" s="374"/>
      <c r="B236" s="109"/>
      <c r="L236" s="109"/>
      <c r="V236" s="109"/>
      <c r="AF236" s="109"/>
      <c r="AP236" s="109"/>
      <c r="AZ236" s="109"/>
      <c r="BA236" s="109"/>
      <c r="BJ236" s="109"/>
      <c r="BT236" s="109"/>
      <c r="CD236" s="109"/>
      <c r="CN236" s="109"/>
      <c r="CX236" s="109"/>
      <c r="DH236" s="109"/>
      <c r="DR236" s="109"/>
      <c r="EB236" s="109"/>
      <c r="EL236" s="109"/>
      <c r="EV236" s="109"/>
      <c r="FF236" s="109"/>
      <c r="FP236" s="109"/>
      <c r="FZ236" s="109"/>
      <c r="GJ236" s="109"/>
      <c r="GT236" s="109"/>
      <c r="HD236" s="109"/>
      <c r="HN236" s="109"/>
      <c r="HX236" s="109"/>
    </row>
    <row xmlns:x14ac="http://schemas.microsoft.com/office/spreadsheetml/2009/9/ac" r="237" s="3" customFormat="true" x14ac:dyDescent="0.25">
      <c r="A237" s="374"/>
      <c r="B237" s="109"/>
      <c r="L237" s="109"/>
      <c r="V237" s="109"/>
      <c r="AF237" s="109"/>
      <c r="AP237" s="109"/>
      <c r="AZ237" s="109"/>
      <c r="BA237" s="109"/>
      <c r="BJ237" s="109"/>
      <c r="BT237" s="109"/>
      <c r="CD237" s="109"/>
      <c r="CN237" s="109"/>
      <c r="CX237" s="109"/>
      <c r="DH237" s="109"/>
      <c r="DR237" s="109"/>
      <c r="EB237" s="109"/>
      <c r="EL237" s="109"/>
      <c r="EV237" s="109"/>
      <c r="FF237" s="109"/>
      <c r="FP237" s="109"/>
      <c r="FZ237" s="109"/>
      <c r="GJ237" s="109"/>
      <c r="GT237" s="109"/>
      <c r="HD237" s="109"/>
      <c r="HN237" s="109"/>
      <c r="HX237" s="109"/>
    </row>
    <row xmlns:x14ac="http://schemas.microsoft.com/office/spreadsheetml/2009/9/ac" r="238" s="3" customFormat="true" x14ac:dyDescent="0.25">
      <c r="A238" s="374"/>
      <c r="B238" s="109"/>
      <c r="L238" s="109"/>
      <c r="V238" s="109"/>
      <c r="AF238" s="109"/>
      <c r="AP238" s="109"/>
      <c r="AZ238" s="109"/>
      <c r="BA238" s="109"/>
      <c r="BJ238" s="109"/>
      <c r="BT238" s="109"/>
      <c r="CD238" s="109"/>
      <c r="CN238" s="109"/>
      <c r="CX238" s="109"/>
      <c r="DH238" s="109"/>
      <c r="DR238" s="109"/>
      <c r="EB238" s="109"/>
      <c r="EL238" s="109"/>
      <c r="EV238" s="109"/>
      <c r="FF238" s="109"/>
      <c r="FP238" s="109"/>
      <c r="FZ238" s="109"/>
      <c r="GJ238" s="109"/>
      <c r="GT238" s="109"/>
      <c r="HD238" s="109"/>
      <c r="HN238" s="109"/>
      <c r="HX238" s="109"/>
    </row>
    <row xmlns:x14ac="http://schemas.microsoft.com/office/spreadsheetml/2009/9/ac" r="239" s="3" customFormat="true" x14ac:dyDescent="0.25">
      <c r="A239" s="374"/>
      <c r="B239" s="109"/>
      <c r="L239" s="109"/>
      <c r="V239" s="109"/>
      <c r="AF239" s="109"/>
      <c r="AP239" s="109"/>
      <c r="AZ239" s="109"/>
      <c r="BA239" s="109"/>
      <c r="BJ239" s="109"/>
      <c r="BT239" s="109"/>
      <c r="CD239" s="109"/>
      <c r="CN239" s="109"/>
      <c r="CX239" s="109"/>
      <c r="DH239" s="109"/>
      <c r="DR239" s="109"/>
      <c r="EB239" s="109"/>
      <c r="EL239" s="109"/>
      <c r="EV239" s="109"/>
      <c r="FF239" s="109"/>
      <c r="FP239" s="109"/>
      <c r="FZ239" s="109"/>
      <c r="GJ239" s="109"/>
      <c r="GT239" s="109"/>
      <c r="HD239" s="109"/>
      <c r="HN239" s="109"/>
      <c r="HX239" s="109"/>
    </row>
    <row xmlns:x14ac="http://schemas.microsoft.com/office/spreadsheetml/2009/9/ac" r="240" s="3" customFormat="true" x14ac:dyDescent="0.25">
      <c r="A240" s="374"/>
      <c r="B240" s="109"/>
      <c r="L240" s="109"/>
      <c r="V240" s="109"/>
      <c r="AF240" s="109"/>
      <c r="AP240" s="109"/>
      <c r="AZ240" s="109"/>
      <c r="BA240" s="109"/>
      <c r="BJ240" s="109"/>
      <c r="BT240" s="109"/>
      <c r="CD240" s="109"/>
      <c r="CN240" s="109"/>
      <c r="CX240" s="109"/>
      <c r="DH240" s="109"/>
      <c r="DR240" s="109"/>
      <c r="EB240" s="109"/>
      <c r="EL240" s="109"/>
      <c r="EV240" s="109"/>
      <c r="FF240" s="109"/>
      <c r="FP240" s="109"/>
      <c r="FZ240" s="109"/>
      <c r="GJ240" s="109"/>
      <c r="GT240" s="109"/>
      <c r="HD240" s="109"/>
      <c r="HN240" s="109"/>
      <c r="HX240" s="109"/>
    </row>
    <row xmlns:x14ac="http://schemas.microsoft.com/office/spreadsheetml/2009/9/ac" r="241" s="3" customFormat="true" x14ac:dyDescent="0.25">
      <c r="A241" s="374"/>
      <c r="B241" s="109"/>
      <c r="L241" s="109"/>
      <c r="V241" s="109"/>
      <c r="AF241" s="109"/>
      <c r="AP241" s="109"/>
      <c r="AZ241" s="109"/>
      <c r="BA241" s="109"/>
      <c r="BJ241" s="109"/>
      <c r="BT241" s="109"/>
      <c r="CD241" s="109"/>
      <c r="CN241" s="109"/>
      <c r="CX241" s="109"/>
      <c r="DH241" s="109"/>
      <c r="DR241" s="109"/>
      <c r="EB241" s="109"/>
      <c r="EL241" s="109"/>
      <c r="EV241" s="109"/>
      <c r="FF241" s="109"/>
      <c r="FP241" s="109"/>
      <c r="FZ241" s="109"/>
      <c r="GJ241" s="109"/>
      <c r="GT241" s="109"/>
      <c r="HD241" s="109"/>
      <c r="HN241" s="109"/>
      <c r="HX241" s="109"/>
    </row>
    <row xmlns:x14ac="http://schemas.microsoft.com/office/spreadsheetml/2009/9/ac" r="242" s="3" customFormat="true" x14ac:dyDescent="0.25">
      <c r="A242" s="374"/>
      <c r="B242" s="109"/>
      <c r="L242" s="109"/>
      <c r="V242" s="109"/>
      <c r="AF242" s="109"/>
      <c r="AP242" s="109"/>
      <c r="AZ242" s="109"/>
      <c r="BA242" s="109"/>
      <c r="BJ242" s="109"/>
      <c r="BT242" s="109"/>
      <c r="CD242" s="109"/>
      <c r="CN242" s="109"/>
      <c r="CX242" s="109"/>
      <c r="DH242" s="109"/>
      <c r="DR242" s="109"/>
      <c r="EB242" s="109"/>
      <c r="EL242" s="109"/>
      <c r="EV242" s="109"/>
      <c r="FF242" s="109"/>
      <c r="FP242" s="109"/>
      <c r="FZ242" s="109"/>
      <c r="GJ242" s="109"/>
      <c r="GT242" s="109"/>
      <c r="HD242" s="109"/>
      <c r="HN242" s="109"/>
      <c r="HX242" s="109"/>
    </row>
    <row xmlns:x14ac="http://schemas.microsoft.com/office/spreadsheetml/2009/9/ac" r="243" s="3" customFormat="true" x14ac:dyDescent="0.25">
      <c r="A243" s="374"/>
      <c r="B243" s="109"/>
      <c r="L243" s="109"/>
      <c r="V243" s="109"/>
      <c r="AF243" s="109"/>
      <c r="AP243" s="109"/>
      <c r="AZ243" s="109"/>
      <c r="BA243" s="109"/>
      <c r="BJ243" s="109"/>
      <c r="BT243" s="109"/>
      <c r="CD243" s="109"/>
      <c r="CN243" s="109"/>
      <c r="CX243" s="109"/>
      <c r="DH243" s="109"/>
      <c r="DR243" s="109"/>
      <c r="EB243" s="109"/>
      <c r="EL243" s="109"/>
      <c r="EV243" s="109"/>
      <c r="FF243" s="109"/>
      <c r="FP243" s="109"/>
      <c r="FZ243" s="109"/>
      <c r="GJ243" s="109"/>
      <c r="GT243" s="109"/>
      <c r="HD243" s="109"/>
      <c r="HN243" s="109"/>
      <c r="HX243" s="109"/>
    </row>
    <row xmlns:x14ac="http://schemas.microsoft.com/office/spreadsheetml/2009/9/ac" r="244" s="3" customFormat="true" x14ac:dyDescent="0.25">
      <c r="A244" s="374"/>
      <c r="B244" s="109"/>
      <c r="L244" s="109"/>
      <c r="V244" s="109"/>
      <c r="AF244" s="109"/>
      <c r="AP244" s="109"/>
      <c r="AZ244" s="109"/>
      <c r="BA244" s="109"/>
      <c r="BJ244" s="109"/>
      <c r="BT244" s="109"/>
      <c r="CD244" s="109"/>
      <c r="CN244" s="109"/>
      <c r="CX244" s="109"/>
      <c r="DH244" s="109"/>
      <c r="DR244" s="109"/>
      <c r="EB244" s="109"/>
      <c r="EL244" s="109"/>
      <c r="EV244" s="109"/>
      <c r="FF244" s="109"/>
      <c r="FP244" s="109"/>
      <c r="FZ244" s="109"/>
      <c r="GJ244" s="109"/>
      <c r="GT244" s="109"/>
      <c r="HD244" s="109"/>
      <c r="HN244" s="109"/>
      <c r="HX244" s="109"/>
    </row>
    <row xmlns:x14ac="http://schemas.microsoft.com/office/spreadsheetml/2009/9/ac" r="245" s="3" customFormat="true" x14ac:dyDescent="0.25">
      <c r="A245" s="374"/>
      <c r="B245" s="109"/>
      <c r="L245" s="109"/>
      <c r="V245" s="109"/>
      <c r="AF245" s="109"/>
      <c r="AP245" s="109"/>
      <c r="AZ245" s="109"/>
      <c r="BA245" s="109"/>
      <c r="BJ245" s="109"/>
      <c r="BT245" s="109"/>
      <c r="CD245" s="109"/>
      <c r="CN245" s="109"/>
      <c r="CX245" s="109"/>
      <c r="DH245" s="109"/>
      <c r="DR245" s="109"/>
      <c r="EB245" s="109"/>
      <c r="EL245" s="109"/>
      <c r="EV245" s="109"/>
      <c r="FF245" s="109"/>
      <c r="FP245" s="109"/>
      <c r="FZ245" s="109"/>
      <c r="GJ245" s="109"/>
      <c r="GT245" s="109"/>
      <c r="HD245" s="109"/>
      <c r="HN245" s="109"/>
      <c r="HX245" s="109"/>
    </row>
    <row xmlns:x14ac="http://schemas.microsoft.com/office/spreadsheetml/2009/9/ac" r="246" s="3" customFormat="true" x14ac:dyDescent="0.25">
      <c r="A246" s="374"/>
      <c r="B246" s="109"/>
      <c r="L246" s="109"/>
      <c r="V246" s="109"/>
      <c r="AF246" s="109"/>
      <c r="AP246" s="109"/>
      <c r="AZ246" s="109"/>
      <c r="BA246" s="109"/>
      <c r="BJ246" s="109"/>
      <c r="BT246" s="109"/>
      <c r="CD246" s="109"/>
      <c r="CN246" s="109"/>
      <c r="CX246" s="109"/>
      <c r="DH246" s="109"/>
      <c r="DR246" s="109"/>
      <c r="EB246" s="109"/>
      <c r="EL246" s="109"/>
      <c r="EV246" s="109"/>
      <c r="FF246" s="109"/>
      <c r="FP246" s="109"/>
      <c r="FZ246" s="109"/>
      <c r="GJ246" s="109"/>
      <c r="GT246" s="109"/>
      <c r="HD246" s="109"/>
      <c r="HN246" s="109"/>
      <c r="HX246" s="109"/>
    </row>
    <row xmlns:x14ac="http://schemas.microsoft.com/office/spreadsheetml/2009/9/ac" r="247" s="3" customFormat="true" x14ac:dyDescent="0.25">
      <c r="A247" s="374"/>
      <c r="B247" s="109"/>
      <c r="L247" s="109"/>
      <c r="V247" s="109"/>
      <c r="AF247" s="109"/>
      <c r="AP247" s="109"/>
      <c r="AZ247" s="109"/>
      <c r="BA247" s="109"/>
      <c r="BJ247" s="109"/>
      <c r="BT247" s="109"/>
      <c r="CD247" s="109"/>
      <c r="CN247" s="109"/>
      <c r="CX247" s="109"/>
      <c r="DH247" s="109"/>
      <c r="DR247" s="109"/>
      <c r="EB247" s="109"/>
      <c r="EL247" s="109"/>
      <c r="EV247" s="109"/>
      <c r="FF247" s="109"/>
      <c r="FP247" s="109"/>
      <c r="FZ247" s="109"/>
      <c r="GJ247" s="109"/>
      <c r="GT247" s="109"/>
      <c r="HD247" s="109"/>
      <c r="HN247" s="109"/>
      <c r="HX247" s="109"/>
    </row>
    <row xmlns:x14ac="http://schemas.microsoft.com/office/spreadsheetml/2009/9/ac" r="248" s="3" customFormat="true" x14ac:dyDescent="0.25">
      <c r="A248" s="374"/>
      <c r="B248" s="109"/>
      <c r="L248" s="109"/>
      <c r="V248" s="109"/>
      <c r="AF248" s="109"/>
      <c r="AP248" s="109"/>
      <c r="AZ248" s="109"/>
      <c r="BA248" s="109"/>
      <c r="BJ248" s="109"/>
      <c r="BT248" s="109"/>
      <c r="CD248" s="109"/>
      <c r="CN248" s="109"/>
      <c r="CX248" s="109"/>
      <c r="DH248" s="109"/>
      <c r="DR248" s="109"/>
      <c r="EB248" s="109"/>
      <c r="EL248" s="109"/>
      <c r="EV248" s="109"/>
      <c r="FF248" s="109"/>
      <c r="FP248" s="109"/>
      <c r="FZ248" s="109"/>
      <c r="GJ248" s="109"/>
      <c r="GT248" s="109"/>
      <c r="HD248" s="109"/>
      <c r="HN248" s="109"/>
      <c r="HX248" s="109"/>
    </row>
    <row xmlns:x14ac="http://schemas.microsoft.com/office/spreadsheetml/2009/9/ac" r="249" s="3" customFormat="true" x14ac:dyDescent="0.25">
      <c r="A249" s="374"/>
      <c r="B249" s="109"/>
      <c r="L249" s="109"/>
      <c r="V249" s="109"/>
      <c r="AF249" s="109"/>
      <c r="AP249" s="109"/>
      <c r="AZ249" s="109"/>
      <c r="BA249" s="109"/>
      <c r="BJ249" s="109"/>
      <c r="BT249" s="109"/>
      <c r="CD249" s="109"/>
      <c r="CN249" s="109"/>
      <c r="CX249" s="109"/>
      <c r="DH249" s="109"/>
      <c r="DR249" s="109"/>
      <c r="EB249" s="109"/>
      <c r="EL249" s="109"/>
      <c r="EV249" s="109"/>
      <c r="FF249" s="109"/>
      <c r="FP249" s="109"/>
      <c r="FZ249" s="109"/>
      <c r="GJ249" s="109"/>
      <c r="GT249" s="109"/>
      <c r="HD249" s="109"/>
      <c r="HN249" s="109"/>
      <c r="HX249" s="109"/>
    </row>
    <row xmlns:x14ac="http://schemas.microsoft.com/office/spreadsheetml/2009/9/ac" r="250" s="3" customFormat="true" x14ac:dyDescent="0.25">
      <c r="A250" s="374"/>
      <c r="B250" s="109"/>
      <c r="L250" s="109"/>
      <c r="V250" s="109"/>
      <c r="AF250" s="109"/>
      <c r="AP250" s="109"/>
      <c r="AZ250" s="109"/>
      <c r="BA250" s="109"/>
      <c r="BJ250" s="109"/>
      <c r="BT250" s="109"/>
      <c r="CD250" s="109"/>
      <c r="CN250" s="109"/>
      <c r="CX250" s="109"/>
      <c r="DH250" s="109"/>
      <c r="DR250" s="109"/>
      <c r="EB250" s="109"/>
      <c r="EL250" s="109"/>
      <c r="EV250" s="109"/>
      <c r="FF250" s="109"/>
      <c r="FP250" s="109"/>
      <c r="FZ250" s="109"/>
      <c r="GJ250" s="109"/>
      <c r="GT250" s="109"/>
      <c r="HD250" s="109"/>
      <c r="HN250" s="109"/>
      <c r="HX250" s="109"/>
    </row>
    <row xmlns:x14ac="http://schemas.microsoft.com/office/spreadsheetml/2009/9/ac" r="251" s="3" customFormat="true" x14ac:dyDescent="0.25">
      <c r="A251" s="374"/>
      <c r="B251" s="109"/>
      <c r="L251" s="109"/>
      <c r="V251" s="109"/>
      <c r="AF251" s="109"/>
      <c r="AP251" s="109"/>
      <c r="AZ251" s="109"/>
      <c r="BA251" s="109"/>
      <c r="BJ251" s="109"/>
      <c r="BT251" s="109"/>
      <c r="CD251" s="109"/>
      <c r="CN251" s="109"/>
      <c r="CX251" s="109"/>
      <c r="DH251" s="109"/>
      <c r="DR251" s="109"/>
      <c r="EB251" s="109"/>
      <c r="EL251" s="109"/>
      <c r="EV251" s="109"/>
      <c r="FF251" s="109"/>
      <c r="FP251" s="109"/>
      <c r="FZ251" s="109"/>
      <c r="GJ251" s="109"/>
      <c r="GT251" s="109"/>
      <c r="HD251" s="109"/>
      <c r="HN251" s="109"/>
      <c r="HX251" s="109"/>
    </row>
    <row xmlns:x14ac="http://schemas.microsoft.com/office/spreadsheetml/2009/9/ac" r="252" s="3" customFormat="true" x14ac:dyDescent="0.25">
      <c r="A252" s="374"/>
      <c r="B252" s="109"/>
      <c r="L252" s="109"/>
      <c r="V252" s="109"/>
      <c r="AF252" s="109"/>
      <c r="AP252" s="109"/>
      <c r="AZ252" s="109"/>
      <c r="BA252" s="109"/>
      <c r="BJ252" s="109"/>
      <c r="BT252" s="109"/>
      <c r="CD252" s="109"/>
      <c r="CN252" s="109"/>
      <c r="CX252" s="109"/>
      <c r="DH252" s="109"/>
      <c r="DR252" s="109"/>
      <c r="EB252" s="109"/>
      <c r="EL252" s="109"/>
      <c r="EV252" s="109"/>
      <c r="FF252" s="109"/>
      <c r="FP252" s="109"/>
      <c r="FZ252" s="109"/>
      <c r="GJ252" s="109"/>
      <c r="GT252" s="109"/>
      <c r="HD252" s="109"/>
      <c r="HN252" s="109"/>
      <c r="HX252" s="109"/>
    </row>
    <row xmlns:x14ac="http://schemas.microsoft.com/office/spreadsheetml/2009/9/ac" r="253" s="3" customFormat="true" x14ac:dyDescent="0.25">
      <c r="A253" s="374"/>
      <c r="B253" s="109"/>
      <c r="L253" s="109"/>
      <c r="V253" s="109"/>
      <c r="AF253" s="109"/>
      <c r="AP253" s="109"/>
      <c r="AZ253" s="109"/>
      <c r="BA253" s="109"/>
      <c r="BJ253" s="109"/>
      <c r="BT253" s="109"/>
      <c r="CD253" s="109"/>
      <c r="CN253" s="109"/>
      <c r="CX253" s="109"/>
      <c r="DH253" s="109"/>
      <c r="DR253" s="109"/>
      <c r="EB253" s="109"/>
      <c r="EL253" s="109"/>
      <c r="EV253" s="109"/>
      <c r="FF253" s="109"/>
      <c r="FP253" s="109"/>
      <c r="FZ253" s="109"/>
      <c r="GJ253" s="109"/>
      <c r="GT253" s="109"/>
      <c r="HD253" s="109"/>
      <c r="HN253" s="109"/>
      <c r="HX253" s="109"/>
    </row>
    <row xmlns:x14ac="http://schemas.microsoft.com/office/spreadsheetml/2009/9/ac" r="254" s="3" customFormat="true" x14ac:dyDescent="0.25">
      <c r="A254" s="374"/>
      <c r="B254" s="109"/>
      <c r="L254" s="109"/>
      <c r="V254" s="109"/>
      <c r="AF254" s="109"/>
      <c r="AP254" s="109"/>
      <c r="AZ254" s="109"/>
      <c r="BA254" s="109"/>
      <c r="BJ254" s="109"/>
      <c r="BT254" s="109"/>
      <c r="CD254" s="109"/>
      <c r="CN254" s="109"/>
      <c r="CX254" s="109"/>
      <c r="DH254" s="109"/>
      <c r="DR254" s="109"/>
      <c r="EB254" s="109"/>
      <c r="EL254" s="109"/>
      <c r="EV254" s="109"/>
      <c r="FF254" s="109"/>
      <c r="FP254" s="109"/>
      <c r="FZ254" s="109"/>
      <c r="GJ254" s="109"/>
      <c r="GT254" s="109"/>
      <c r="HD254" s="109"/>
      <c r="HN254" s="109"/>
      <c r="HX254" s="109"/>
    </row>
    <row xmlns:x14ac="http://schemas.microsoft.com/office/spreadsheetml/2009/9/ac" r="255" s="3" customFormat="true" x14ac:dyDescent="0.25">
      <c r="A255" s="374"/>
      <c r="B255" s="109"/>
      <c r="L255" s="109"/>
      <c r="V255" s="109"/>
      <c r="AF255" s="109"/>
      <c r="AP255" s="109"/>
      <c r="AZ255" s="109"/>
      <c r="BA255" s="109"/>
      <c r="BJ255" s="109"/>
      <c r="BT255" s="109"/>
      <c r="CD255" s="109"/>
      <c r="CN255" s="109"/>
      <c r="CX255" s="109"/>
      <c r="DH255" s="109"/>
      <c r="DR255" s="109"/>
      <c r="EB255" s="109"/>
      <c r="EL255" s="109"/>
      <c r="EV255" s="109"/>
      <c r="FF255" s="109"/>
      <c r="FP255" s="109"/>
      <c r="FZ255" s="109"/>
      <c r="GJ255" s="109"/>
      <c r="GT255" s="109"/>
      <c r="HD255" s="109"/>
      <c r="HN255" s="109"/>
      <c r="HX255" s="109"/>
    </row>
    <row xmlns:x14ac="http://schemas.microsoft.com/office/spreadsheetml/2009/9/ac" r="256" s="3" customFormat="true" x14ac:dyDescent="0.25">
      <c r="A256" s="374"/>
      <c r="B256" s="109"/>
      <c r="L256" s="109"/>
      <c r="V256" s="109"/>
      <c r="AF256" s="109"/>
      <c r="AP256" s="109"/>
      <c r="AZ256" s="109"/>
      <c r="BA256" s="109"/>
      <c r="BJ256" s="109"/>
      <c r="BT256" s="109"/>
      <c r="CD256" s="109"/>
      <c r="CN256" s="109"/>
      <c r="CX256" s="109"/>
      <c r="DH256" s="109"/>
      <c r="DR256" s="109"/>
      <c r="EB256" s="109"/>
      <c r="EL256" s="109"/>
      <c r="EV256" s="109"/>
      <c r="FF256" s="109"/>
      <c r="FP256" s="109"/>
      <c r="FZ256" s="109"/>
      <c r="GJ256" s="109"/>
      <c r="GT256" s="109"/>
      <c r="HD256" s="109"/>
      <c r="HN256" s="109"/>
      <c r="HX256" s="109"/>
    </row>
    <row xmlns:x14ac="http://schemas.microsoft.com/office/spreadsheetml/2009/9/ac" r="257" s="3" customFormat="true" x14ac:dyDescent="0.25">
      <c r="A257" s="374"/>
      <c r="B257" s="109"/>
      <c r="L257" s="109"/>
      <c r="V257" s="109"/>
      <c r="AF257" s="109"/>
      <c r="AP257" s="109"/>
      <c r="AZ257" s="109"/>
      <c r="BA257" s="109"/>
      <c r="BJ257" s="109"/>
      <c r="BT257" s="109"/>
      <c r="CD257" s="109"/>
      <c r="CN257" s="109"/>
      <c r="CX257" s="109"/>
      <c r="DH257" s="109"/>
      <c r="DR257" s="109"/>
      <c r="EB257" s="109"/>
      <c r="EL257" s="109"/>
      <c r="EV257" s="109"/>
      <c r="FF257" s="109"/>
      <c r="FP257" s="109"/>
      <c r="FZ257" s="109"/>
      <c r="GJ257" s="109"/>
      <c r="GT257" s="109"/>
      <c r="HD257" s="109"/>
      <c r="HN257" s="109"/>
      <c r="HX257" s="109"/>
    </row>
    <row xmlns:x14ac="http://schemas.microsoft.com/office/spreadsheetml/2009/9/ac" r="258" s="3" customFormat="true" x14ac:dyDescent="0.25">
      <c r="A258" s="374"/>
      <c r="B258" s="109"/>
      <c r="L258" s="109"/>
      <c r="V258" s="109"/>
      <c r="AF258" s="109"/>
      <c r="AP258" s="109"/>
      <c r="AZ258" s="109"/>
      <c r="BA258" s="109"/>
      <c r="BJ258" s="109"/>
      <c r="BT258" s="109"/>
      <c r="CD258" s="109"/>
      <c r="CN258" s="109"/>
      <c r="CX258" s="109"/>
      <c r="DH258" s="109"/>
      <c r="DR258" s="109"/>
      <c r="EB258" s="109"/>
      <c r="EL258" s="109"/>
      <c r="EV258" s="109"/>
      <c r="FF258" s="109"/>
      <c r="FP258" s="109"/>
      <c r="FZ258" s="109"/>
      <c r="GJ258" s="109"/>
      <c r="GT258" s="109"/>
      <c r="HD258" s="109"/>
      <c r="HN258" s="109"/>
      <c r="HX258" s="109"/>
    </row>
    <row xmlns:x14ac="http://schemas.microsoft.com/office/spreadsheetml/2009/9/ac" r="259" s="3" customFormat="true" x14ac:dyDescent="0.25">
      <c r="A259" s="374"/>
      <c r="B259" s="109"/>
      <c r="L259" s="109"/>
      <c r="V259" s="109"/>
      <c r="AF259" s="109"/>
      <c r="AP259" s="109"/>
      <c r="AZ259" s="109"/>
      <c r="BA259" s="109"/>
      <c r="BJ259" s="109"/>
      <c r="BT259" s="109"/>
      <c r="CD259" s="109"/>
      <c r="CN259" s="109"/>
      <c r="CX259" s="109"/>
      <c r="DH259" s="109"/>
      <c r="DR259" s="109"/>
      <c r="EB259" s="109"/>
      <c r="EL259" s="109"/>
      <c r="EV259" s="109"/>
      <c r="FF259" s="109"/>
      <c r="FP259" s="109"/>
      <c r="FZ259" s="109"/>
      <c r="GJ259" s="109"/>
      <c r="GT259" s="109"/>
      <c r="HD259" s="109"/>
      <c r="HN259" s="109"/>
      <c r="HX259" s="109"/>
    </row>
    <row xmlns:x14ac="http://schemas.microsoft.com/office/spreadsheetml/2009/9/ac" r="260" s="3" customFormat="true" x14ac:dyDescent="0.25">
      <c r="A260" s="374"/>
      <c r="B260" s="109"/>
      <c r="L260" s="109"/>
      <c r="V260" s="109"/>
      <c r="AF260" s="109"/>
      <c r="AP260" s="109"/>
      <c r="AZ260" s="109"/>
      <c r="BA260" s="109"/>
      <c r="BJ260" s="109"/>
      <c r="BT260" s="109"/>
      <c r="CD260" s="109"/>
      <c r="CN260" s="109"/>
      <c r="CX260" s="109"/>
      <c r="DH260" s="109"/>
      <c r="DR260" s="109"/>
      <c r="EB260" s="109"/>
      <c r="EL260" s="109"/>
      <c r="EV260" s="109"/>
      <c r="FF260" s="109"/>
      <c r="FP260" s="109"/>
      <c r="FZ260" s="109"/>
      <c r="GJ260" s="109"/>
      <c r="GT260" s="109"/>
      <c r="HD260" s="109"/>
      <c r="HN260" s="109"/>
      <c r="HX260" s="109"/>
    </row>
    <row xmlns:x14ac="http://schemas.microsoft.com/office/spreadsheetml/2009/9/ac" r="261" s="3" customFormat="true" x14ac:dyDescent="0.25">
      <c r="A261" s="374"/>
      <c r="B261" s="109"/>
      <c r="L261" s="109"/>
      <c r="V261" s="109"/>
      <c r="AF261" s="109"/>
      <c r="AP261" s="109"/>
      <c r="AZ261" s="109"/>
      <c r="BA261" s="109"/>
      <c r="BJ261" s="109"/>
      <c r="BT261" s="109"/>
      <c r="CD261" s="109"/>
      <c r="CN261" s="109"/>
      <c r="CX261" s="109"/>
      <c r="DH261" s="109"/>
      <c r="DR261" s="109"/>
      <c r="EB261" s="109"/>
      <c r="EL261" s="109"/>
      <c r="EV261" s="109"/>
      <c r="FF261" s="109"/>
      <c r="FP261" s="109"/>
      <c r="FZ261" s="109"/>
      <c r="GJ261" s="109"/>
      <c r="GT261" s="109"/>
      <c r="HD261" s="109"/>
      <c r="HN261" s="109"/>
      <c r="HX261" s="109"/>
    </row>
    <row xmlns:x14ac="http://schemas.microsoft.com/office/spreadsheetml/2009/9/ac" r="262" s="3" customFormat="true" x14ac:dyDescent="0.25">
      <c r="A262" s="374"/>
      <c r="B262" s="109"/>
      <c r="L262" s="109"/>
      <c r="V262" s="109"/>
      <c r="AF262" s="109"/>
      <c r="AP262" s="109"/>
      <c r="AZ262" s="109"/>
      <c r="BA262" s="109"/>
      <c r="BJ262" s="109"/>
      <c r="BT262" s="109"/>
      <c r="CD262" s="109"/>
      <c r="CN262" s="109"/>
      <c r="CX262" s="109"/>
      <c r="DH262" s="109"/>
      <c r="DR262" s="109"/>
      <c r="EB262" s="109"/>
      <c r="EL262" s="109"/>
      <c r="EV262" s="109"/>
      <c r="FF262" s="109"/>
      <c r="FP262" s="109"/>
      <c r="FZ262" s="109"/>
      <c r="GJ262" s="109"/>
      <c r="GT262" s="109"/>
      <c r="HD262" s="109"/>
      <c r="HN262" s="109"/>
      <c r="HX262" s="109"/>
    </row>
    <row xmlns:x14ac="http://schemas.microsoft.com/office/spreadsheetml/2009/9/ac" r="263" s="3" customFormat="true" x14ac:dyDescent="0.25">
      <c r="A263" s="374"/>
      <c r="B263" s="109"/>
      <c r="L263" s="109"/>
      <c r="V263" s="109"/>
      <c r="AF263" s="109"/>
      <c r="AP263" s="109"/>
      <c r="AZ263" s="109"/>
      <c r="BA263" s="109"/>
      <c r="BJ263" s="109"/>
      <c r="BT263" s="109"/>
      <c r="CD263" s="109"/>
      <c r="CN263" s="109"/>
      <c r="CX263" s="109"/>
      <c r="DH263" s="109"/>
      <c r="DR263" s="109"/>
      <c r="EB263" s="109"/>
      <c r="EL263" s="109"/>
      <c r="EV263" s="109"/>
      <c r="FF263" s="109"/>
      <c r="FP263" s="109"/>
      <c r="FZ263" s="109"/>
      <c r="GJ263" s="109"/>
      <c r="GT263" s="109"/>
      <c r="HD263" s="109"/>
      <c r="HN263" s="109"/>
      <c r="HX263" s="109"/>
    </row>
    <row xmlns:x14ac="http://schemas.microsoft.com/office/spreadsheetml/2009/9/ac" r="264" s="3" customFormat="true" x14ac:dyDescent="0.25">
      <c r="A264" s="374"/>
      <c r="B264" s="109"/>
      <c r="L264" s="109"/>
      <c r="V264" s="109"/>
      <c r="AF264" s="109"/>
      <c r="AP264" s="109"/>
      <c r="AZ264" s="109"/>
      <c r="BA264" s="109"/>
      <c r="BJ264" s="109"/>
      <c r="BT264" s="109"/>
      <c r="CD264" s="109"/>
      <c r="CN264" s="109"/>
      <c r="CX264" s="109"/>
      <c r="DH264" s="109"/>
      <c r="DR264" s="109"/>
      <c r="EB264" s="109"/>
      <c r="EL264" s="109"/>
      <c r="EV264" s="109"/>
      <c r="FF264" s="109"/>
      <c r="FP264" s="109"/>
      <c r="FZ264" s="109"/>
      <c r="GJ264" s="109"/>
      <c r="GT264" s="109"/>
      <c r="HD264" s="109"/>
      <c r="HN264" s="109"/>
      <c r="HX264" s="109"/>
    </row>
    <row xmlns:x14ac="http://schemas.microsoft.com/office/spreadsheetml/2009/9/ac" r="265" s="3" customFormat="true" x14ac:dyDescent="0.25">
      <c r="A265" s="374"/>
      <c r="B265" s="109"/>
      <c r="L265" s="109"/>
      <c r="V265" s="109"/>
      <c r="AF265" s="109"/>
      <c r="AP265" s="109"/>
      <c r="AZ265" s="109"/>
      <c r="BA265" s="109"/>
      <c r="BJ265" s="109"/>
      <c r="BT265" s="109"/>
      <c r="CD265" s="109"/>
      <c r="CN265" s="109"/>
      <c r="CX265" s="109"/>
      <c r="DH265" s="109"/>
      <c r="DR265" s="109"/>
      <c r="EB265" s="109"/>
      <c r="EL265" s="109"/>
      <c r="EV265" s="109"/>
      <c r="FF265" s="109"/>
      <c r="FP265" s="109"/>
      <c r="FZ265" s="109"/>
      <c r="GJ265" s="109"/>
      <c r="GT265" s="109"/>
      <c r="HD265" s="109"/>
      <c r="HN265" s="109"/>
      <c r="HX265" s="109"/>
    </row>
    <row xmlns:x14ac="http://schemas.microsoft.com/office/spreadsheetml/2009/9/ac" r="266" s="3" customFormat="true" x14ac:dyDescent="0.25">
      <c r="A266" s="374"/>
      <c r="B266" s="109"/>
      <c r="L266" s="109"/>
      <c r="V266" s="109"/>
      <c r="AF266" s="109"/>
      <c r="AP266" s="109"/>
      <c r="AZ266" s="109"/>
      <c r="BA266" s="109"/>
      <c r="BJ266" s="109"/>
      <c r="BT266" s="109"/>
      <c r="CD266" s="109"/>
      <c r="CN266" s="109"/>
      <c r="CX266" s="109"/>
      <c r="DH266" s="109"/>
      <c r="DR266" s="109"/>
      <c r="EB266" s="109"/>
      <c r="EL266" s="109"/>
      <c r="EV266" s="109"/>
      <c r="FF266" s="109"/>
      <c r="FP266" s="109"/>
      <c r="FZ266" s="109"/>
      <c r="GJ266" s="109"/>
      <c r="GT266" s="109"/>
      <c r="HD266" s="109"/>
      <c r="HN266" s="109"/>
      <c r="HX266" s="109"/>
    </row>
    <row xmlns:x14ac="http://schemas.microsoft.com/office/spreadsheetml/2009/9/ac" r="267" s="3" customFormat="true" x14ac:dyDescent="0.25">
      <c r="A267" s="374"/>
      <c r="B267" s="109"/>
      <c r="L267" s="109"/>
      <c r="V267" s="109"/>
      <c r="AF267" s="109"/>
      <c r="AP267" s="109"/>
      <c r="AZ267" s="109"/>
      <c r="BA267" s="109"/>
      <c r="BJ267" s="109"/>
      <c r="BT267" s="109"/>
      <c r="CD267" s="109"/>
      <c r="CN267" s="109"/>
      <c r="CX267" s="109"/>
      <c r="DH267" s="109"/>
      <c r="DR267" s="109"/>
      <c r="EB267" s="109"/>
      <c r="EL267" s="109"/>
      <c r="EV267" s="109"/>
      <c r="FF267" s="109"/>
      <c r="FP267" s="109"/>
      <c r="FZ267" s="109"/>
      <c r="GJ267" s="109"/>
      <c r="GT267" s="109"/>
      <c r="HD267" s="109"/>
      <c r="HN267" s="109"/>
      <c r="HX267" s="109"/>
    </row>
    <row xmlns:x14ac="http://schemas.microsoft.com/office/spreadsheetml/2009/9/ac" r="268" s="3" customFormat="true" x14ac:dyDescent="0.25">
      <c r="A268" s="374"/>
      <c r="B268" s="109"/>
      <c r="L268" s="109"/>
      <c r="V268" s="109"/>
      <c r="AF268" s="109"/>
      <c r="AP268" s="109"/>
      <c r="AZ268" s="109"/>
      <c r="BA268" s="109"/>
      <c r="BJ268" s="109"/>
      <c r="BT268" s="109"/>
      <c r="CD268" s="109"/>
      <c r="CN268" s="109"/>
      <c r="CX268" s="109"/>
      <c r="DH268" s="109"/>
      <c r="DR268" s="109"/>
      <c r="EB268" s="109"/>
      <c r="EL268" s="109"/>
      <c r="EV268" s="109"/>
      <c r="FF268" s="109"/>
      <c r="FP268" s="109"/>
      <c r="FZ268" s="109"/>
      <c r="GJ268" s="109"/>
      <c r="GT268" s="109"/>
      <c r="HD268" s="109"/>
      <c r="HN268" s="109"/>
      <c r="HX268" s="109"/>
    </row>
    <row xmlns:x14ac="http://schemas.microsoft.com/office/spreadsheetml/2009/9/ac" r="269" s="3" customFormat="true" x14ac:dyDescent="0.25">
      <c r="A269" s="374"/>
      <c r="B269" s="109"/>
      <c r="L269" s="109"/>
      <c r="V269" s="109"/>
      <c r="AF269" s="109"/>
      <c r="AP269" s="109"/>
      <c r="AZ269" s="109"/>
      <c r="BA269" s="109"/>
      <c r="BJ269" s="109"/>
      <c r="BT269" s="109"/>
      <c r="CD269" s="109"/>
      <c r="CN269" s="109"/>
      <c r="CX269" s="109"/>
      <c r="DH269" s="109"/>
      <c r="DR269" s="109"/>
      <c r="EB269" s="109"/>
      <c r="EL269" s="109"/>
      <c r="EV269" s="109"/>
      <c r="FF269" s="109"/>
      <c r="FP269" s="109"/>
      <c r="FZ269" s="109"/>
      <c r="GJ269" s="109"/>
      <c r="GT269" s="109"/>
      <c r="HD269" s="109"/>
      <c r="HN269" s="109"/>
      <c r="HX269" s="109"/>
    </row>
    <row xmlns:x14ac="http://schemas.microsoft.com/office/spreadsheetml/2009/9/ac" r="270" s="3" customFormat="true" x14ac:dyDescent="0.25">
      <c r="A270" s="374"/>
      <c r="B270" s="109"/>
      <c r="L270" s="109"/>
      <c r="V270" s="109"/>
      <c r="AF270" s="109"/>
      <c r="AP270" s="109"/>
      <c r="AZ270" s="109"/>
      <c r="BA270" s="109"/>
      <c r="BJ270" s="109"/>
      <c r="BT270" s="109"/>
      <c r="CD270" s="109"/>
      <c r="CN270" s="109"/>
      <c r="CX270" s="109"/>
      <c r="DH270" s="109"/>
      <c r="DR270" s="109"/>
      <c r="EB270" s="109"/>
      <c r="EL270" s="109"/>
      <c r="EV270" s="109"/>
      <c r="FF270" s="109"/>
      <c r="FP270" s="109"/>
      <c r="FZ270" s="109"/>
      <c r="GJ270" s="109"/>
      <c r="GT270" s="109"/>
      <c r="HD270" s="109"/>
      <c r="HN270" s="109"/>
      <c r="HX270" s="109"/>
    </row>
    <row xmlns:x14ac="http://schemas.microsoft.com/office/spreadsheetml/2009/9/ac" r="271" s="3" customFormat="true" x14ac:dyDescent="0.25">
      <c r="A271" s="374"/>
      <c r="B271" s="109"/>
      <c r="L271" s="109"/>
      <c r="V271" s="109"/>
      <c r="AF271" s="109"/>
      <c r="AP271" s="109"/>
      <c r="AZ271" s="109"/>
      <c r="BA271" s="109"/>
      <c r="BJ271" s="109"/>
      <c r="BT271" s="109"/>
      <c r="CD271" s="109"/>
      <c r="CN271" s="109"/>
      <c r="CX271" s="109"/>
      <c r="DH271" s="109"/>
      <c r="DR271" s="109"/>
      <c r="EB271" s="109"/>
      <c r="EL271" s="109"/>
      <c r="EV271" s="109"/>
      <c r="FF271" s="109"/>
      <c r="FP271" s="109"/>
      <c r="FZ271" s="109"/>
      <c r="GJ271" s="109"/>
      <c r="GT271" s="109"/>
      <c r="HD271" s="109"/>
      <c r="HN271" s="109"/>
      <c r="HX271" s="109"/>
    </row>
    <row xmlns:x14ac="http://schemas.microsoft.com/office/spreadsheetml/2009/9/ac" r="272" s="3" customFormat="true" x14ac:dyDescent="0.25">
      <c r="A272" s="374"/>
      <c r="B272" s="109"/>
      <c r="L272" s="109"/>
      <c r="V272" s="109"/>
      <c r="AF272" s="109"/>
      <c r="AP272" s="109"/>
      <c r="AZ272" s="109"/>
      <c r="BA272" s="109"/>
      <c r="BJ272" s="109"/>
      <c r="BT272" s="109"/>
      <c r="CD272" s="109"/>
      <c r="CN272" s="109"/>
      <c r="CX272" s="109"/>
      <c r="DH272" s="109"/>
      <c r="DR272" s="109"/>
      <c r="EB272" s="109"/>
      <c r="EL272" s="109"/>
      <c r="EV272" s="109"/>
      <c r="FF272" s="109"/>
      <c r="FP272" s="109"/>
      <c r="FZ272" s="109"/>
      <c r="GJ272" s="109"/>
      <c r="GT272" s="109"/>
      <c r="HD272" s="109"/>
      <c r="HN272" s="109"/>
      <c r="HX272" s="109"/>
    </row>
    <row xmlns:x14ac="http://schemas.microsoft.com/office/spreadsheetml/2009/9/ac" r="273" s="3" customFormat="true" x14ac:dyDescent="0.25">
      <c r="A273" s="374"/>
      <c r="B273" s="109"/>
      <c r="L273" s="109"/>
      <c r="V273" s="109"/>
      <c r="AF273" s="109"/>
      <c r="AP273" s="109"/>
      <c r="AZ273" s="109"/>
      <c r="BA273" s="109"/>
      <c r="BJ273" s="109"/>
      <c r="BT273" s="109"/>
      <c r="CD273" s="109"/>
      <c r="CN273" s="109"/>
      <c r="CX273" s="109"/>
      <c r="DH273" s="109"/>
      <c r="DR273" s="109"/>
      <c r="EB273" s="109"/>
      <c r="EL273" s="109"/>
      <c r="EV273" s="109"/>
      <c r="FF273" s="109"/>
      <c r="FP273" s="109"/>
      <c r="FZ273" s="109"/>
      <c r="GJ273" s="109"/>
      <c r="GT273" s="109"/>
      <c r="HD273" s="109"/>
      <c r="HN273" s="109"/>
      <c r="HX273" s="109"/>
    </row>
    <row xmlns:x14ac="http://schemas.microsoft.com/office/spreadsheetml/2009/9/ac" r="274" s="3" customFormat="true" x14ac:dyDescent="0.25">
      <c r="A274" s="374"/>
      <c r="B274" s="109"/>
      <c r="L274" s="109"/>
      <c r="V274" s="109"/>
      <c r="AF274" s="109"/>
      <c r="AP274" s="109"/>
      <c r="AZ274" s="109"/>
      <c r="BA274" s="109"/>
      <c r="BJ274" s="109"/>
      <c r="BT274" s="109"/>
      <c r="CD274" s="109"/>
      <c r="CN274" s="109"/>
      <c r="CX274" s="109"/>
      <c r="DH274" s="109"/>
      <c r="DR274" s="109"/>
      <c r="EB274" s="109"/>
      <c r="EL274" s="109"/>
      <c r="EV274" s="109"/>
      <c r="FF274" s="109"/>
      <c r="FP274" s="109"/>
      <c r="FZ274" s="109"/>
      <c r="GJ274" s="109"/>
      <c r="GT274" s="109"/>
      <c r="HD274" s="109"/>
      <c r="HN274" s="109"/>
      <c r="HX274" s="109"/>
    </row>
    <row xmlns:x14ac="http://schemas.microsoft.com/office/spreadsheetml/2009/9/ac" r="275" s="3" customFormat="true" x14ac:dyDescent="0.25">
      <c r="A275" s="374"/>
      <c r="B275" s="109"/>
      <c r="L275" s="109"/>
      <c r="V275" s="109"/>
      <c r="AF275" s="109"/>
      <c r="AP275" s="109"/>
      <c r="AZ275" s="109"/>
      <c r="BA275" s="109"/>
      <c r="BJ275" s="109"/>
      <c r="BT275" s="109"/>
      <c r="CD275" s="109"/>
      <c r="CN275" s="109"/>
      <c r="CX275" s="109"/>
      <c r="DH275" s="109"/>
      <c r="DR275" s="109"/>
      <c r="EB275" s="109"/>
      <c r="EL275" s="109"/>
      <c r="EV275" s="109"/>
      <c r="FF275" s="109"/>
      <c r="FP275" s="109"/>
      <c r="FZ275" s="109"/>
      <c r="GJ275" s="109"/>
      <c r="GT275" s="109"/>
      <c r="HD275" s="109"/>
      <c r="HN275" s="109"/>
      <c r="HX275" s="109"/>
    </row>
    <row xmlns:x14ac="http://schemas.microsoft.com/office/spreadsheetml/2009/9/ac" r="276" s="3" customFormat="true" x14ac:dyDescent="0.25">
      <c r="A276" s="374"/>
      <c r="B276" s="109"/>
      <c r="L276" s="109"/>
      <c r="V276" s="109"/>
      <c r="AF276" s="109"/>
      <c r="AP276" s="109"/>
      <c r="AZ276" s="109"/>
      <c r="BA276" s="109"/>
      <c r="BJ276" s="109"/>
      <c r="BT276" s="109"/>
      <c r="CD276" s="109"/>
      <c r="CN276" s="109"/>
      <c r="CX276" s="109"/>
      <c r="DH276" s="109"/>
      <c r="DR276" s="109"/>
      <c r="EB276" s="109"/>
      <c r="EL276" s="109"/>
      <c r="EV276" s="109"/>
      <c r="FF276" s="109"/>
      <c r="FP276" s="109"/>
      <c r="FZ276" s="109"/>
      <c r="GJ276" s="109"/>
      <c r="GT276" s="109"/>
      <c r="HD276" s="109"/>
      <c r="HN276" s="109"/>
      <c r="HX276" s="109"/>
    </row>
    <row xmlns:x14ac="http://schemas.microsoft.com/office/spreadsheetml/2009/9/ac" r="277" s="3" customFormat="true" x14ac:dyDescent="0.25">
      <c r="A277" s="374"/>
      <c r="B277" s="109"/>
      <c r="L277" s="109"/>
      <c r="V277" s="109"/>
      <c r="AF277" s="109"/>
      <c r="AP277" s="109"/>
      <c r="AZ277" s="109"/>
      <c r="BA277" s="109"/>
      <c r="BJ277" s="109"/>
      <c r="BT277" s="109"/>
      <c r="CD277" s="109"/>
      <c r="CN277" s="109"/>
      <c r="CX277" s="109"/>
      <c r="DH277" s="109"/>
      <c r="DR277" s="109"/>
      <c r="EB277" s="109"/>
      <c r="EL277" s="109"/>
      <c r="EV277" s="109"/>
      <c r="FF277" s="109"/>
      <c r="FP277" s="109"/>
      <c r="FZ277" s="109"/>
      <c r="GJ277" s="109"/>
      <c r="GT277" s="109"/>
      <c r="HD277" s="109"/>
      <c r="HN277" s="109"/>
      <c r="HX277" s="109"/>
    </row>
    <row xmlns:x14ac="http://schemas.microsoft.com/office/spreadsheetml/2009/9/ac" r="278" s="3" customFormat="true" x14ac:dyDescent="0.25">
      <c r="A278" s="374"/>
      <c r="B278" s="109"/>
      <c r="L278" s="109"/>
      <c r="V278" s="109"/>
      <c r="AF278" s="109"/>
      <c r="AP278" s="109"/>
      <c r="AZ278" s="109"/>
      <c r="BA278" s="109"/>
      <c r="BJ278" s="109"/>
      <c r="BT278" s="109"/>
      <c r="CD278" s="109"/>
      <c r="CN278" s="109"/>
      <c r="CX278" s="109"/>
      <c r="DH278" s="109"/>
      <c r="DR278" s="109"/>
      <c r="EB278" s="109"/>
      <c r="EL278" s="109"/>
      <c r="EV278" s="109"/>
      <c r="FF278" s="109"/>
      <c r="FP278" s="109"/>
      <c r="FZ278" s="109"/>
      <c r="GJ278" s="109"/>
      <c r="GT278" s="109"/>
      <c r="HD278" s="109"/>
      <c r="HN278" s="109"/>
      <c r="HX278" s="109"/>
    </row>
    <row xmlns:x14ac="http://schemas.microsoft.com/office/spreadsheetml/2009/9/ac" r="279" s="3" customFormat="true" x14ac:dyDescent="0.25">
      <c r="A279" s="374"/>
      <c r="B279" s="109"/>
      <c r="L279" s="109"/>
      <c r="V279" s="109"/>
      <c r="AF279" s="109"/>
      <c r="AP279" s="109"/>
      <c r="AZ279" s="109"/>
      <c r="BA279" s="109"/>
      <c r="BJ279" s="109"/>
      <c r="BT279" s="109"/>
      <c r="CD279" s="109"/>
      <c r="CN279" s="109"/>
      <c r="CX279" s="109"/>
      <c r="DH279" s="109"/>
      <c r="DR279" s="109"/>
      <c r="EB279" s="109"/>
      <c r="EL279" s="109"/>
      <c r="EV279" s="109"/>
      <c r="FF279" s="109"/>
      <c r="FP279" s="109"/>
      <c r="FZ279" s="109"/>
      <c r="GJ279" s="109"/>
      <c r="GT279" s="109"/>
      <c r="HD279" s="109"/>
      <c r="HN279" s="109"/>
      <c r="HX279" s="109"/>
    </row>
    <row xmlns:x14ac="http://schemas.microsoft.com/office/spreadsheetml/2009/9/ac" r="280" s="3" customFormat="true" x14ac:dyDescent="0.25">
      <c r="A280" s="374"/>
      <c r="B280" s="109"/>
      <c r="L280" s="109"/>
      <c r="V280" s="109"/>
      <c r="AF280" s="109"/>
      <c r="AP280" s="109"/>
      <c r="AZ280" s="109"/>
      <c r="BA280" s="109"/>
      <c r="BJ280" s="109"/>
      <c r="BT280" s="109"/>
      <c r="CD280" s="109"/>
      <c r="CN280" s="109"/>
      <c r="CX280" s="109"/>
      <c r="DH280" s="109"/>
      <c r="DR280" s="109"/>
      <c r="EB280" s="109"/>
      <c r="EL280" s="109"/>
      <c r="EV280" s="109"/>
      <c r="FF280" s="109"/>
      <c r="FP280" s="109"/>
      <c r="FZ280" s="109"/>
      <c r="GJ280" s="109"/>
      <c r="GT280" s="109"/>
      <c r="HD280" s="109"/>
      <c r="HN280" s="109"/>
      <c r="HX280" s="109"/>
    </row>
    <row xmlns:x14ac="http://schemas.microsoft.com/office/spreadsheetml/2009/9/ac" r="281" s="3" customFormat="true" x14ac:dyDescent="0.25">
      <c r="A281" s="374"/>
      <c r="B281" s="109"/>
      <c r="L281" s="109"/>
      <c r="V281" s="109"/>
      <c r="AF281" s="109"/>
      <c r="AP281" s="109"/>
      <c r="AZ281" s="109"/>
      <c r="BA281" s="109"/>
      <c r="BJ281" s="109"/>
      <c r="BT281" s="109"/>
      <c r="CD281" s="109"/>
      <c r="CN281" s="109"/>
      <c r="CX281" s="109"/>
      <c r="DH281" s="109"/>
      <c r="DR281" s="109"/>
      <c r="EB281" s="109"/>
      <c r="EL281" s="109"/>
      <c r="EV281" s="109"/>
      <c r="FF281" s="109"/>
      <c r="FP281" s="109"/>
      <c r="FZ281" s="109"/>
      <c r="GJ281" s="109"/>
      <c r="GT281" s="109"/>
      <c r="HD281" s="109"/>
      <c r="HN281" s="109"/>
      <c r="HX281" s="109"/>
    </row>
    <row xmlns:x14ac="http://schemas.microsoft.com/office/spreadsheetml/2009/9/ac" r="282" s="3" customFormat="true" x14ac:dyDescent="0.25">
      <c r="A282" s="374"/>
      <c r="B282" s="109"/>
      <c r="L282" s="109"/>
      <c r="V282" s="109"/>
      <c r="AF282" s="109"/>
      <c r="AP282" s="109"/>
      <c r="AZ282" s="109"/>
      <c r="BA282" s="109"/>
      <c r="BJ282" s="109"/>
      <c r="BT282" s="109"/>
      <c r="CD282" s="109"/>
      <c r="CN282" s="109"/>
      <c r="CX282" s="109"/>
      <c r="DH282" s="109"/>
      <c r="DR282" s="109"/>
      <c r="EB282" s="109"/>
      <c r="EL282" s="109"/>
      <c r="EV282" s="109"/>
      <c r="FF282" s="109"/>
      <c r="FP282" s="109"/>
      <c r="FZ282" s="109"/>
      <c r="GJ282" s="109"/>
      <c r="GT282" s="109"/>
      <c r="HD282" s="109"/>
      <c r="HN282" s="109"/>
      <c r="HX282" s="109"/>
    </row>
    <row xmlns:x14ac="http://schemas.microsoft.com/office/spreadsheetml/2009/9/ac" r="283" s="3" customFormat="true" x14ac:dyDescent="0.25">
      <c r="A283" s="374"/>
      <c r="B283" s="109"/>
      <c r="L283" s="109"/>
      <c r="V283" s="109"/>
      <c r="AF283" s="109"/>
      <c r="AP283" s="109"/>
      <c r="AZ283" s="109"/>
      <c r="BA283" s="109"/>
      <c r="BJ283" s="109"/>
      <c r="BT283" s="109"/>
      <c r="CD283" s="109"/>
      <c r="CN283" s="109"/>
      <c r="CX283" s="109"/>
      <c r="DH283" s="109"/>
      <c r="DR283" s="109"/>
      <c r="EB283" s="109"/>
      <c r="EL283" s="109"/>
      <c r="EV283" s="109"/>
      <c r="FF283" s="109"/>
      <c r="FP283" s="109"/>
      <c r="FZ283" s="109"/>
      <c r="GJ283" s="109"/>
      <c r="GT283" s="109"/>
      <c r="HD283" s="109"/>
      <c r="HN283" s="109"/>
      <c r="HX283" s="109"/>
    </row>
    <row xmlns:x14ac="http://schemas.microsoft.com/office/spreadsheetml/2009/9/ac" r="284" s="3" customFormat="true" x14ac:dyDescent="0.25">
      <c r="A284" s="374"/>
      <c r="B284" s="109"/>
      <c r="L284" s="109"/>
      <c r="V284" s="109"/>
      <c r="AF284" s="109"/>
      <c r="AP284" s="109"/>
      <c r="AZ284" s="109"/>
      <c r="BA284" s="109"/>
      <c r="BJ284" s="109"/>
      <c r="BT284" s="109"/>
      <c r="CD284" s="109"/>
      <c r="CN284" s="109"/>
      <c r="CX284" s="109"/>
      <c r="DH284" s="109"/>
      <c r="DR284" s="109"/>
      <c r="EB284" s="109"/>
      <c r="EL284" s="109"/>
      <c r="EV284" s="109"/>
      <c r="FF284" s="109"/>
      <c r="FP284" s="109"/>
      <c r="FZ284" s="109"/>
      <c r="GJ284" s="109"/>
      <c r="GT284" s="109"/>
      <c r="HD284" s="109"/>
      <c r="HN284" s="109"/>
      <c r="HX284" s="109"/>
    </row>
    <row xmlns:x14ac="http://schemas.microsoft.com/office/spreadsheetml/2009/9/ac" r="285" s="3" customFormat="true" x14ac:dyDescent="0.25">
      <c r="A285" s="374"/>
      <c r="B285" s="109"/>
      <c r="L285" s="109"/>
      <c r="V285" s="109"/>
      <c r="AF285" s="109"/>
      <c r="AP285" s="109"/>
      <c r="AZ285" s="109"/>
      <c r="BA285" s="109"/>
      <c r="BJ285" s="109"/>
      <c r="BT285" s="109"/>
      <c r="CD285" s="109"/>
      <c r="CN285" s="109"/>
      <c r="CX285" s="109"/>
      <c r="DH285" s="109"/>
      <c r="DR285" s="109"/>
      <c r="EB285" s="109"/>
      <c r="EL285" s="109"/>
      <c r="EV285" s="109"/>
      <c r="FF285" s="109"/>
      <c r="FP285" s="109"/>
      <c r="FZ285" s="109"/>
      <c r="GJ285" s="109"/>
      <c r="GT285" s="109"/>
      <c r="HD285" s="109"/>
      <c r="HN285" s="109"/>
      <c r="HX285" s="109"/>
    </row>
    <row xmlns:x14ac="http://schemas.microsoft.com/office/spreadsheetml/2009/9/ac" r="286" s="3" customFormat="true" x14ac:dyDescent="0.25">
      <c r="A286" s="374"/>
      <c r="B286" s="109"/>
      <c r="L286" s="109"/>
      <c r="V286" s="109"/>
      <c r="AF286" s="109"/>
      <c r="AP286" s="109"/>
      <c r="AZ286" s="109"/>
      <c r="BA286" s="109"/>
      <c r="BJ286" s="109"/>
      <c r="BT286" s="109"/>
      <c r="CD286" s="109"/>
      <c r="CN286" s="109"/>
      <c r="CX286" s="109"/>
      <c r="DH286" s="109"/>
      <c r="DR286" s="109"/>
      <c r="EB286" s="109"/>
      <c r="EL286" s="109"/>
      <c r="EV286" s="109"/>
      <c r="FF286" s="109"/>
      <c r="FP286" s="109"/>
      <c r="FZ286" s="109"/>
      <c r="GJ286" s="109"/>
      <c r="GT286" s="109"/>
      <c r="HD286" s="109"/>
      <c r="HN286" s="109"/>
      <c r="HX286" s="109"/>
    </row>
    <row xmlns:x14ac="http://schemas.microsoft.com/office/spreadsheetml/2009/9/ac" r="287" s="3" customFormat="true" x14ac:dyDescent="0.25">
      <c r="A287" s="374"/>
      <c r="B287" s="109"/>
      <c r="L287" s="109"/>
      <c r="V287" s="109"/>
      <c r="AF287" s="109"/>
      <c r="AP287" s="109"/>
      <c r="AZ287" s="109"/>
      <c r="BA287" s="109"/>
      <c r="BJ287" s="109"/>
      <c r="BT287" s="109"/>
      <c r="CD287" s="109"/>
      <c r="CN287" s="109"/>
      <c r="CX287" s="109"/>
      <c r="DH287" s="109"/>
      <c r="DR287" s="109"/>
      <c r="EB287" s="109"/>
      <c r="EL287" s="109"/>
      <c r="EV287" s="109"/>
      <c r="FF287" s="109"/>
      <c r="FP287" s="109"/>
      <c r="FZ287" s="109"/>
      <c r="GJ287" s="109"/>
      <c r="GT287" s="109"/>
      <c r="HD287" s="109"/>
      <c r="HN287" s="109"/>
      <c r="HX287" s="109"/>
    </row>
    <row xmlns:x14ac="http://schemas.microsoft.com/office/spreadsheetml/2009/9/ac" r="288" s="3" customFormat="true" x14ac:dyDescent="0.25">
      <c r="A288" s="374"/>
      <c r="B288" s="109"/>
      <c r="L288" s="109"/>
      <c r="V288" s="109"/>
      <c r="AF288" s="109"/>
      <c r="AP288" s="109"/>
      <c r="AZ288" s="109"/>
      <c r="BA288" s="109"/>
      <c r="BJ288" s="109"/>
      <c r="BT288" s="109"/>
      <c r="CD288" s="109"/>
      <c r="CN288" s="109"/>
      <c r="CX288" s="109"/>
      <c r="DH288" s="109"/>
      <c r="DR288" s="109"/>
      <c r="EB288" s="109"/>
      <c r="EL288" s="109"/>
      <c r="EV288" s="109"/>
      <c r="FF288" s="109"/>
      <c r="FP288" s="109"/>
      <c r="FZ288" s="109"/>
      <c r="GJ288" s="109"/>
      <c r="GT288" s="109"/>
      <c r="HD288" s="109"/>
      <c r="HN288" s="109"/>
      <c r="HX288" s="109"/>
    </row>
    <row xmlns:x14ac="http://schemas.microsoft.com/office/spreadsheetml/2009/9/ac" r="289" s="3" customFormat="true" x14ac:dyDescent="0.25">
      <c r="A289" s="374"/>
      <c r="B289" s="109"/>
      <c r="L289" s="109"/>
      <c r="V289" s="109"/>
      <c r="AF289" s="109"/>
      <c r="AP289" s="109"/>
      <c r="AZ289" s="109"/>
      <c r="BA289" s="109"/>
      <c r="BJ289" s="109"/>
      <c r="BT289" s="109"/>
      <c r="CD289" s="109"/>
      <c r="CN289" s="109"/>
      <c r="CX289" s="109"/>
      <c r="DH289" s="109"/>
      <c r="DR289" s="109"/>
      <c r="EB289" s="109"/>
      <c r="EL289" s="109"/>
      <c r="EV289" s="109"/>
      <c r="FF289" s="109"/>
      <c r="FP289" s="109"/>
      <c r="FZ289" s="109"/>
      <c r="GJ289" s="109"/>
      <c r="GT289" s="109"/>
      <c r="HD289" s="109"/>
      <c r="HN289" s="109"/>
      <c r="HX289" s="109"/>
    </row>
    <row xmlns:x14ac="http://schemas.microsoft.com/office/spreadsheetml/2009/9/ac" r="290" s="3" customFormat="true" x14ac:dyDescent="0.25">
      <c r="A290" s="374"/>
      <c r="B290" s="109"/>
      <c r="L290" s="109"/>
      <c r="V290" s="109"/>
      <c r="AF290" s="109"/>
      <c r="AP290" s="109"/>
      <c r="AZ290" s="109"/>
      <c r="BA290" s="109"/>
      <c r="BJ290" s="109"/>
      <c r="BT290" s="109"/>
      <c r="CD290" s="109"/>
      <c r="CN290" s="109"/>
      <c r="CX290" s="109"/>
      <c r="DH290" s="109"/>
      <c r="DR290" s="109"/>
      <c r="EB290" s="109"/>
      <c r="EL290" s="109"/>
      <c r="EV290" s="109"/>
      <c r="FF290" s="109"/>
      <c r="FP290" s="109"/>
      <c r="FZ290" s="109"/>
      <c r="GJ290" s="109"/>
      <c r="GT290" s="109"/>
      <c r="HD290" s="109"/>
      <c r="HN290" s="109"/>
      <c r="HX290" s="109"/>
    </row>
    <row xmlns:x14ac="http://schemas.microsoft.com/office/spreadsheetml/2009/9/ac" r="291" s="3" customFormat="true" x14ac:dyDescent="0.25">
      <c r="A291" s="374"/>
      <c r="B291" s="109"/>
      <c r="L291" s="109"/>
      <c r="V291" s="109"/>
      <c r="AF291" s="109"/>
      <c r="AP291" s="109"/>
      <c r="AZ291" s="109"/>
      <c r="BA291" s="109"/>
      <c r="BJ291" s="109"/>
      <c r="BT291" s="109"/>
      <c r="CD291" s="109"/>
      <c r="CN291" s="109"/>
      <c r="CX291" s="109"/>
      <c r="DH291" s="109"/>
      <c r="DR291" s="109"/>
      <c r="EB291" s="109"/>
      <c r="EL291" s="109"/>
      <c r="EV291" s="109"/>
      <c r="FF291" s="109"/>
      <c r="FP291" s="109"/>
      <c r="FZ291" s="109"/>
      <c r="GJ291" s="109"/>
      <c r="GT291" s="109"/>
      <c r="HD291" s="109"/>
      <c r="HN291" s="109"/>
      <c r="HX291" s="109"/>
    </row>
    <row xmlns:x14ac="http://schemas.microsoft.com/office/spreadsheetml/2009/9/ac" r="292" s="3" customFormat="true" x14ac:dyDescent="0.25">
      <c r="A292" s="374"/>
      <c r="B292" s="109"/>
      <c r="L292" s="109"/>
      <c r="V292" s="109"/>
      <c r="AF292" s="109"/>
      <c r="AP292" s="109"/>
      <c r="AZ292" s="109"/>
      <c r="BA292" s="109"/>
      <c r="BJ292" s="109"/>
      <c r="BT292" s="109"/>
      <c r="CD292" s="109"/>
      <c r="CN292" s="109"/>
      <c r="CX292" s="109"/>
      <c r="DH292" s="109"/>
      <c r="DR292" s="109"/>
      <c r="EB292" s="109"/>
      <c r="EL292" s="109"/>
      <c r="EV292" s="109"/>
      <c r="FF292" s="109"/>
      <c r="FP292" s="109"/>
      <c r="FZ292" s="109"/>
      <c r="GJ292" s="109"/>
      <c r="GT292" s="109"/>
      <c r="HD292" s="109"/>
      <c r="HN292" s="109"/>
      <c r="HX292" s="109"/>
    </row>
    <row xmlns:x14ac="http://schemas.microsoft.com/office/spreadsheetml/2009/9/ac" r="293" s="3" customFormat="true" x14ac:dyDescent="0.25">
      <c r="A293" s="374"/>
      <c r="B293" s="109"/>
      <c r="L293" s="109"/>
      <c r="V293" s="109"/>
      <c r="AF293" s="109"/>
      <c r="AP293" s="109"/>
      <c r="AZ293" s="109"/>
      <c r="BA293" s="109"/>
      <c r="BJ293" s="109"/>
      <c r="BT293" s="109"/>
      <c r="CD293" s="109"/>
      <c r="CN293" s="109"/>
      <c r="CX293" s="109"/>
      <c r="DH293" s="109"/>
      <c r="DR293" s="109"/>
      <c r="EB293" s="109"/>
      <c r="EL293" s="109"/>
      <c r="EV293" s="109"/>
      <c r="FF293" s="109"/>
      <c r="FP293" s="109"/>
      <c r="FZ293" s="109"/>
      <c r="GJ293" s="109"/>
      <c r="GT293" s="109"/>
      <c r="HD293" s="109"/>
      <c r="HN293" s="109"/>
      <c r="HX293" s="109"/>
    </row>
    <row xmlns:x14ac="http://schemas.microsoft.com/office/spreadsheetml/2009/9/ac" r="294" s="3" customFormat="true" x14ac:dyDescent="0.25">
      <c r="A294" s="374"/>
      <c r="B294" s="109"/>
      <c r="L294" s="109"/>
      <c r="V294" s="109"/>
      <c r="AF294" s="109"/>
      <c r="AP294" s="109"/>
      <c r="AZ294" s="109"/>
      <c r="BA294" s="109"/>
      <c r="BJ294" s="109"/>
      <c r="BT294" s="109"/>
      <c r="CD294" s="109"/>
      <c r="CN294" s="109"/>
      <c r="CX294" s="109"/>
      <c r="DH294" s="109"/>
      <c r="DR294" s="109"/>
      <c r="EB294" s="109"/>
      <c r="EL294" s="109"/>
      <c r="EV294" s="109"/>
      <c r="FF294" s="109"/>
      <c r="FP294" s="109"/>
      <c r="FZ294" s="109"/>
      <c r="GJ294" s="109"/>
      <c r="GT294" s="109"/>
      <c r="HD294" s="109"/>
      <c r="HN294" s="109"/>
      <c r="HX294" s="109"/>
    </row>
    <row xmlns:x14ac="http://schemas.microsoft.com/office/spreadsheetml/2009/9/ac" r="295" s="3" customFormat="true" x14ac:dyDescent="0.25">
      <c r="A295" s="374"/>
      <c r="B295" s="109"/>
      <c r="L295" s="109"/>
      <c r="V295" s="109"/>
      <c r="AF295" s="109"/>
      <c r="AP295" s="109"/>
      <c r="AZ295" s="109"/>
      <c r="BA295" s="109"/>
      <c r="BJ295" s="109"/>
      <c r="BT295" s="109"/>
      <c r="CD295" s="109"/>
      <c r="CN295" s="109"/>
      <c r="CX295" s="109"/>
      <c r="DH295" s="109"/>
      <c r="DR295" s="109"/>
      <c r="EB295" s="109"/>
      <c r="EL295" s="109"/>
      <c r="EV295" s="109"/>
      <c r="FF295" s="109"/>
      <c r="FP295" s="109"/>
      <c r="FZ295" s="109"/>
      <c r="GJ295" s="109"/>
      <c r="GT295" s="109"/>
      <c r="HD295" s="109"/>
      <c r="HN295" s="109"/>
      <c r="HX295" s="109"/>
    </row>
    <row xmlns:x14ac="http://schemas.microsoft.com/office/spreadsheetml/2009/9/ac" r="296" s="3" customFormat="true" x14ac:dyDescent="0.25">
      <c r="A296" s="374"/>
      <c r="B296" s="109"/>
      <c r="L296" s="109"/>
      <c r="V296" s="109"/>
      <c r="AF296" s="109"/>
      <c r="AP296" s="109"/>
      <c r="AZ296" s="109"/>
      <c r="BA296" s="109"/>
      <c r="BJ296" s="109"/>
      <c r="BT296" s="109"/>
      <c r="CD296" s="109"/>
      <c r="CN296" s="109"/>
      <c r="CX296" s="109"/>
      <c r="DH296" s="109"/>
      <c r="DR296" s="109"/>
      <c r="EB296" s="109"/>
      <c r="EL296" s="109"/>
      <c r="EV296" s="109"/>
      <c r="FF296" s="109"/>
      <c r="FP296" s="109"/>
      <c r="FZ296" s="109"/>
      <c r="GJ296" s="109"/>
      <c r="GT296" s="109"/>
      <c r="HD296" s="109"/>
      <c r="HN296" s="109"/>
      <c r="HX296" s="109"/>
    </row>
    <row xmlns:x14ac="http://schemas.microsoft.com/office/spreadsheetml/2009/9/ac" r="297" s="3" customFormat="true" x14ac:dyDescent="0.25">
      <c r="A297" s="374"/>
      <c r="B297" s="109"/>
      <c r="L297" s="109"/>
      <c r="V297" s="109"/>
      <c r="AF297" s="109"/>
      <c r="AP297" s="109"/>
      <c r="AZ297" s="109"/>
      <c r="BA297" s="109"/>
      <c r="BJ297" s="109"/>
      <c r="BT297" s="109"/>
      <c r="CD297" s="109"/>
      <c r="CN297" s="109"/>
      <c r="CX297" s="109"/>
      <c r="DH297" s="109"/>
      <c r="DR297" s="109"/>
      <c r="EB297" s="109"/>
      <c r="EL297" s="109"/>
      <c r="EV297" s="109"/>
      <c r="FF297" s="109"/>
      <c r="FP297" s="109"/>
      <c r="FZ297" s="109"/>
      <c r="GJ297" s="109"/>
      <c r="GT297" s="109"/>
      <c r="HD297" s="109"/>
      <c r="HN297" s="109"/>
      <c r="HX297" s="109"/>
    </row>
    <row xmlns:x14ac="http://schemas.microsoft.com/office/spreadsheetml/2009/9/ac" r="298" s="3" customFormat="true" x14ac:dyDescent="0.25">
      <c r="A298" s="374"/>
      <c r="B298" s="109"/>
      <c r="L298" s="109"/>
      <c r="V298" s="109"/>
      <c r="AF298" s="109"/>
      <c r="AP298" s="109"/>
      <c r="AZ298" s="109"/>
      <c r="BA298" s="109"/>
      <c r="BJ298" s="109"/>
      <c r="BT298" s="109"/>
      <c r="CD298" s="109"/>
      <c r="CN298" s="109"/>
      <c r="CX298" s="109"/>
      <c r="DH298" s="109"/>
      <c r="DR298" s="109"/>
      <c r="EB298" s="109"/>
      <c r="EL298" s="109"/>
      <c r="EV298" s="109"/>
      <c r="FF298" s="109"/>
      <c r="FP298" s="109"/>
      <c r="FZ298" s="109"/>
      <c r="GJ298" s="109"/>
      <c r="GT298" s="109"/>
      <c r="HD298" s="109"/>
      <c r="HN298" s="109"/>
      <c r="HX298" s="109"/>
    </row>
    <row xmlns:x14ac="http://schemas.microsoft.com/office/spreadsheetml/2009/9/ac" r="299" s="3" customFormat="true" x14ac:dyDescent="0.25">
      <c r="A299" s="374"/>
      <c r="B299" s="109"/>
      <c r="L299" s="109"/>
      <c r="V299" s="109"/>
      <c r="AF299" s="109"/>
      <c r="AP299" s="109"/>
      <c r="AZ299" s="109"/>
      <c r="BA299" s="109"/>
      <c r="BJ299" s="109"/>
      <c r="BT299" s="109"/>
      <c r="CD299" s="109"/>
      <c r="CN299" s="109"/>
      <c r="CX299" s="109"/>
      <c r="DH299" s="109"/>
      <c r="DR299" s="109"/>
      <c r="EB299" s="109"/>
      <c r="EL299" s="109"/>
      <c r="EV299" s="109"/>
      <c r="FF299" s="109"/>
      <c r="FP299" s="109"/>
      <c r="FZ299" s="109"/>
      <c r="GJ299" s="109"/>
      <c r="GT299" s="109"/>
      <c r="HD299" s="109"/>
      <c r="HN299" s="109"/>
      <c r="HX299" s="109"/>
    </row>
    <row xmlns:x14ac="http://schemas.microsoft.com/office/spreadsheetml/2009/9/ac" r="300" s="3" customFormat="true" x14ac:dyDescent="0.25">
      <c r="A300" s="374"/>
      <c r="B300" s="109"/>
      <c r="L300" s="109"/>
      <c r="V300" s="109"/>
      <c r="AF300" s="109"/>
      <c r="AP300" s="109"/>
      <c r="AZ300" s="109"/>
      <c r="BA300" s="109"/>
      <c r="BJ300" s="109"/>
      <c r="BT300" s="109"/>
      <c r="CD300" s="109"/>
      <c r="CN300" s="109"/>
      <c r="CX300" s="109"/>
      <c r="DH300" s="109"/>
      <c r="DR300" s="109"/>
      <c r="EB300" s="109"/>
      <c r="EL300" s="109"/>
      <c r="EV300" s="109"/>
      <c r="FF300" s="109"/>
      <c r="FP300" s="109"/>
      <c r="FZ300" s="109"/>
      <c r="GJ300" s="109"/>
      <c r="GT300" s="109"/>
      <c r="HD300" s="109"/>
      <c r="HN300" s="109"/>
      <c r="HX300" s="109"/>
    </row>
    <row xmlns:x14ac="http://schemas.microsoft.com/office/spreadsheetml/2009/9/ac" r="301" s="3" customFormat="true" x14ac:dyDescent="0.25">
      <c r="A301" s="374"/>
      <c r="B301" s="109"/>
      <c r="L301" s="109"/>
      <c r="V301" s="109"/>
      <c r="AF301" s="109"/>
      <c r="AP301" s="109"/>
      <c r="AZ301" s="109"/>
      <c r="BA301" s="109"/>
      <c r="BJ301" s="109"/>
      <c r="BT301" s="109"/>
      <c r="CD301" s="109"/>
      <c r="CN301" s="109"/>
      <c r="CX301" s="109"/>
      <c r="DH301" s="109"/>
      <c r="DR301" s="109"/>
      <c r="EB301" s="109"/>
      <c r="EL301" s="109"/>
      <c r="EV301" s="109"/>
      <c r="FF301" s="109"/>
      <c r="FP301" s="109"/>
      <c r="FZ301" s="109"/>
      <c r="GJ301" s="109"/>
      <c r="GT301" s="109"/>
      <c r="HD301" s="109"/>
      <c r="HN301" s="109"/>
      <c r="HX301" s="109"/>
    </row>
    <row xmlns:x14ac="http://schemas.microsoft.com/office/spreadsheetml/2009/9/ac" r="302" s="3" customFormat="true" x14ac:dyDescent="0.25">
      <c r="A302" s="374"/>
      <c r="B302" s="109"/>
      <c r="L302" s="109"/>
      <c r="V302" s="109"/>
      <c r="AF302" s="109"/>
      <c r="AP302" s="109"/>
      <c r="AZ302" s="109"/>
      <c r="BA302" s="109"/>
      <c r="BJ302" s="109"/>
      <c r="BT302" s="109"/>
      <c r="CD302" s="109"/>
      <c r="CN302" s="109"/>
      <c r="CX302" s="109"/>
      <c r="DH302" s="109"/>
      <c r="DR302" s="109"/>
      <c r="EB302" s="109"/>
      <c r="EL302" s="109"/>
      <c r="EV302" s="109"/>
      <c r="FF302" s="109"/>
      <c r="FP302" s="109"/>
      <c r="FZ302" s="109"/>
      <c r="GJ302" s="109"/>
      <c r="GT302" s="109"/>
      <c r="HD302" s="109"/>
      <c r="HN302" s="109"/>
      <c r="HX302" s="109"/>
    </row>
    <row xmlns:x14ac="http://schemas.microsoft.com/office/spreadsheetml/2009/9/ac" r="303" s="3" customFormat="true" x14ac:dyDescent="0.25">
      <c r="A303" s="374"/>
      <c r="B303" s="109"/>
      <c r="L303" s="109"/>
      <c r="V303" s="109"/>
      <c r="AF303" s="109"/>
      <c r="AP303" s="109"/>
      <c r="AZ303" s="109"/>
      <c r="BA303" s="109"/>
      <c r="BJ303" s="109"/>
      <c r="BT303" s="109"/>
      <c r="CD303" s="109"/>
      <c r="CN303" s="109"/>
      <c r="CX303" s="109"/>
      <c r="DH303" s="109"/>
      <c r="DR303" s="109"/>
      <c r="EB303" s="109"/>
      <c r="EL303" s="109"/>
      <c r="EV303" s="109"/>
      <c r="FF303" s="109"/>
      <c r="FP303" s="109"/>
      <c r="FZ303" s="109"/>
      <c r="GJ303" s="109"/>
      <c r="GT303" s="109"/>
      <c r="HD303" s="109"/>
      <c r="HN303" s="109"/>
      <c r="HX303" s="109"/>
    </row>
    <row xmlns:x14ac="http://schemas.microsoft.com/office/spreadsheetml/2009/9/ac" r="304" s="3" customFormat="true" x14ac:dyDescent="0.25">
      <c r="A304" s="374"/>
      <c r="B304" s="109"/>
      <c r="L304" s="109"/>
      <c r="V304" s="109"/>
      <c r="AF304" s="109"/>
      <c r="AP304" s="109"/>
      <c r="AZ304" s="109"/>
      <c r="BA304" s="109"/>
      <c r="BJ304" s="109"/>
      <c r="BT304" s="109"/>
      <c r="CD304" s="109"/>
      <c r="CN304" s="109"/>
      <c r="CX304" s="109"/>
      <c r="DH304" s="109"/>
      <c r="DR304" s="109"/>
      <c r="EB304" s="109"/>
      <c r="EL304" s="109"/>
      <c r="EV304" s="109"/>
      <c r="FF304" s="109"/>
      <c r="FP304" s="109"/>
      <c r="FZ304" s="109"/>
      <c r="GJ304" s="109"/>
      <c r="GT304" s="109"/>
      <c r="HD304" s="109"/>
      <c r="HN304" s="109"/>
      <c r="HX304" s="109"/>
    </row>
    <row xmlns:x14ac="http://schemas.microsoft.com/office/spreadsheetml/2009/9/ac" r="305" s="3" customFormat="true" x14ac:dyDescent="0.25">
      <c r="A305" s="374"/>
      <c r="B305" s="109"/>
      <c r="L305" s="109"/>
      <c r="V305" s="109"/>
      <c r="AF305" s="109"/>
      <c r="AP305" s="109"/>
      <c r="AZ305" s="109"/>
      <c r="BA305" s="109"/>
      <c r="BJ305" s="109"/>
      <c r="BT305" s="109"/>
      <c r="CD305" s="109"/>
      <c r="CN305" s="109"/>
      <c r="CX305" s="109"/>
      <c r="DH305" s="109"/>
      <c r="DR305" s="109"/>
      <c r="EB305" s="109"/>
      <c r="EL305" s="109"/>
      <c r="EV305" s="109"/>
      <c r="FF305" s="109"/>
      <c r="FP305" s="109"/>
      <c r="FZ305" s="109"/>
      <c r="GJ305" s="109"/>
      <c r="GT305" s="109"/>
      <c r="HD305" s="109"/>
      <c r="HN305" s="109"/>
      <c r="HX305" s="109"/>
    </row>
    <row xmlns:x14ac="http://schemas.microsoft.com/office/spreadsheetml/2009/9/ac" r="306" s="3" customFormat="true" x14ac:dyDescent="0.25">
      <c r="A306" s="374"/>
      <c r="B306" s="109"/>
      <c r="L306" s="109"/>
      <c r="V306" s="109"/>
      <c r="AF306" s="109"/>
      <c r="AP306" s="109"/>
      <c r="AZ306" s="109"/>
      <c r="BA306" s="109"/>
      <c r="BJ306" s="109"/>
      <c r="BT306" s="109"/>
      <c r="CD306" s="109"/>
      <c r="CN306" s="109"/>
      <c r="CX306" s="109"/>
      <c r="DH306" s="109"/>
      <c r="DR306" s="109"/>
      <c r="EB306" s="109"/>
      <c r="EL306" s="109"/>
      <c r="EV306" s="109"/>
      <c r="FF306" s="109"/>
      <c r="FP306" s="109"/>
      <c r="FZ306" s="109"/>
      <c r="GJ306" s="109"/>
      <c r="GT306" s="109"/>
      <c r="HD306" s="109"/>
      <c r="HN306" s="109"/>
      <c r="HX306" s="109"/>
    </row>
    <row xmlns:x14ac="http://schemas.microsoft.com/office/spreadsheetml/2009/9/ac" r="307" s="3" customFormat="true" x14ac:dyDescent="0.25">
      <c r="A307" s="374"/>
      <c r="B307" s="109"/>
      <c r="L307" s="109"/>
      <c r="V307" s="109"/>
      <c r="AF307" s="109"/>
      <c r="AP307" s="109"/>
      <c r="AZ307" s="109"/>
      <c r="BA307" s="109"/>
      <c r="BJ307" s="109"/>
      <c r="BT307" s="109"/>
      <c r="CD307" s="109"/>
      <c r="CN307" s="109"/>
      <c r="CX307" s="109"/>
      <c r="DH307" s="109"/>
      <c r="DR307" s="109"/>
      <c r="EB307" s="109"/>
      <c r="EL307" s="109"/>
      <c r="EV307" s="109"/>
      <c r="FF307" s="109"/>
      <c r="FP307" s="109"/>
      <c r="FZ307" s="109"/>
      <c r="GJ307" s="109"/>
      <c r="GT307" s="109"/>
      <c r="HD307" s="109"/>
      <c r="HN307" s="109"/>
      <c r="HX307" s="109"/>
    </row>
    <row xmlns:x14ac="http://schemas.microsoft.com/office/spreadsheetml/2009/9/ac" r="308" s="3" customFormat="true" x14ac:dyDescent="0.25">
      <c r="A308" s="374"/>
      <c r="B308" s="109"/>
      <c r="L308" s="109"/>
      <c r="V308" s="109"/>
      <c r="AF308" s="109"/>
      <c r="AP308" s="109"/>
      <c r="AZ308" s="109"/>
      <c r="BA308" s="109"/>
      <c r="BJ308" s="109"/>
      <c r="BT308" s="109"/>
      <c r="CD308" s="109"/>
      <c r="CN308" s="109"/>
      <c r="CX308" s="109"/>
      <c r="DH308" s="109"/>
      <c r="DR308" s="109"/>
      <c r="EB308" s="109"/>
      <c r="EL308" s="109"/>
      <c r="EV308" s="109"/>
      <c r="FF308" s="109"/>
      <c r="FP308" s="109"/>
      <c r="FZ308" s="109"/>
      <c r="GJ308" s="109"/>
      <c r="GT308" s="109"/>
      <c r="HD308" s="109"/>
      <c r="HN308" s="109"/>
      <c r="HX308" s="109"/>
    </row>
    <row xmlns:x14ac="http://schemas.microsoft.com/office/spreadsheetml/2009/9/ac" r="309" s="3" customFormat="true" x14ac:dyDescent="0.25">
      <c r="A309" s="374"/>
      <c r="B309" s="109"/>
      <c r="L309" s="109"/>
      <c r="V309" s="109"/>
      <c r="AF309" s="109"/>
      <c r="AP309" s="109"/>
      <c r="AZ309" s="109"/>
      <c r="BA309" s="109"/>
      <c r="BJ309" s="109"/>
      <c r="BT309" s="109"/>
      <c r="CD309" s="109"/>
      <c r="CN309" s="109"/>
      <c r="CX309" s="109"/>
      <c r="DH309" s="109"/>
      <c r="DR309" s="109"/>
      <c r="EB309" s="109"/>
      <c r="EL309" s="109"/>
      <c r="EV309" s="109"/>
      <c r="FF309" s="109"/>
      <c r="FP309" s="109"/>
      <c r="FZ309" s="109"/>
      <c r="GJ309" s="109"/>
      <c r="GT309" s="109"/>
      <c r="HD309" s="109"/>
      <c r="HN309" s="109"/>
      <c r="HX309" s="109"/>
    </row>
    <row xmlns:x14ac="http://schemas.microsoft.com/office/spreadsheetml/2009/9/ac" r="310" s="3" customFormat="true" x14ac:dyDescent="0.25">
      <c r="A310" s="374"/>
      <c r="B310" s="109"/>
      <c r="L310" s="109"/>
      <c r="V310" s="109"/>
      <c r="AF310" s="109"/>
      <c r="AP310" s="109"/>
      <c r="AZ310" s="109"/>
      <c r="BA310" s="109"/>
      <c r="BJ310" s="109"/>
      <c r="BT310" s="109"/>
      <c r="CD310" s="109"/>
      <c r="CN310" s="109"/>
      <c r="CX310" s="109"/>
      <c r="DH310" s="109"/>
      <c r="DR310" s="109"/>
      <c r="EB310" s="109"/>
      <c r="EL310" s="109"/>
      <c r="EV310" s="109"/>
      <c r="FF310" s="109"/>
      <c r="FP310" s="109"/>
      <c r="FZ310" s="109"/>
      <c r="GJ310" s="109"/>
      <c r="GT310" s="109"/>
      <c r="HD310" s="109"/>
      <c r="HN310" s="109"/>
      <c r="HX310" s="109"/>
    </row>
    <row xmlns:x14ac="http://schemas.microsoft.com/office/spreadsheetml/2009/9/ac" r="311" s="3" customFormat="true" x14ac:dyDescent="0.25">
      <c r="A311" s="374"/>
      <c r="B311" s="109"/>
      <c r="L311" s="109"/>
      <c r="V311" s="109"/>
      <c r="AF311" s="109"/>
      <c r="AP311" s="109"/>
      <c r="AZ311" s="109"/>
      <c r="BA311" s="109"/>
      <c r="BJ311" s="109"/>
      <c r="BT311" s="109"/>
      <c r="CD311" s="109"/>
      <c r="CN311" s="109"/>
      <c r="CX311" s="109"/>
      <c r="DH311" s="109"/>
      <c r="DR311" s="109"/>
      <c r="EB311" s="109"/>
      <c r="EL311" s="109"/>
      <c r="EV311" s="109"/>
      <c r="FF311" s="109"/>
      <c r="FP311" s="109"/>
      <c r="FZ311" s="109"/>
      <c r="GJ311" s="109"/>
      <c r="GT311" s="109"/>
      <c r="HD311" s="109"/>
      <c r="HN311" s="109"/>
      <c r="HX311" s="109"/>
    </row>
    <row xmlns:x14ac="http://schemas.microsoft.com/office/spreadsheetml/2009/9/ac" r="312" s="3" customFormat="true" x14ac:dyDescent="0.25">
      <c r="A312" s="374"/>
      <c r="B312" s="109"/>
      <c r="L312" s="109"/>
      <c r="V312" s="109"/>
      <c r="AF312" s="109"/>
      <c r="AP312" s="109"/>
      <c r="AZ312" s="109"/>
      <c r="BA312" s="109"/>
      <c r="BJ312" s="109"/>
      <c r="BT312" s="109"/>
      <c r="CD312" s="109"/>
      <c r="CN312" s="109"/>
      <c r="CX312" s="109"/>
      <c r="DH312" s="109"/>
      <c r="DR312" s="109"/>
      <c r="EB312" s="109"/>
      <c r="EL312" s="109"/>
      <c r="EV312" s="109"/>
      <c r="FF312" s="109"/>
      <c r="FP312" s="109"/>
      <c r="FZ312" s="109"/>
      <c r="GJ312" s="109"/>
      <c r="GT312" s="109"/>
      <c r="HD312" s="109"/>
      <c r="HN312" s="109"/>
      <c r="HX312" s="109"/>
    </row>
    <row xmlns:x14ac="http://schemas.microsoft.com/office/spreadsheetml/2009/9/ac" r="313" s="3" customFormat="true" x14ac:dyDescent="0.25">
      <c r="A313" s="374"/>
      <c r="B313" s="109"/>
      <c r="L313" s="109"/>
      <c r="V313" s="109"/>
      <c r="AF313" s="109"/>
      <c r="AP313" s="109"/>
      <c r="AZ313" s="109"/>
      <c r="BA313" s="109"/>
      <c r="BJ313" s="109"/>
      <c r="BT313" s="109"/>
      <c r="CD313" s="109"/>
      <c r="CN313" s="109"/>
      <c r="CX313" s="109"/>
      <c r="DH313" s="109"/>
      <c r="DR313" s="109"/>
      <c r="EB313" s="109"/>
      <c r="EL313" s="109"/>
      <c r="EV313" s="109"/>
      <c r="FF313" s="109"/>
      <c r="FP313" s="109"/>
      <c r="FZ313" s="109"/>
      <c r="GJ313" s="109"/>
      <c r="GT313" s="109"/>
      <c r="HD313" s="109"/>
      <c r="HN313" s="109"/>
      <c r="HX313" s="109"/>
    </row>
    <row xmlns:x14ac="http://schemas.microsoft.com/office/spreadsheetml/2009/9/ac" r="314" s="3" customFormat="true" x14ac:dyDescent="0.25">
      <c r="A314" s="374"/>
      <c r="B314" s="109"/>
      <c r="L314" s="109"/>
      <c r="V314" s="109"/>
      <c r="AF314" s="109"/>
      <c r="AP314" s="109"/>
      <c r="AZ314" s="109"/>
      <c r="BA314" s="109"/>
      <c r="BJ314" s="109"/>
      <c r="BT314" s="109"/>
      <c r="CD314" s="109"/>
      <c r="CN314" s="109"/>
      <c r="CX314" s="109"/>
      <c r="DH314" s="109"/>
      <c r="DR314" s="109"/>
      <c r="EB314" s="109"/>
      <c r="EL314" s="109"/>
      <c r="EV314" s="109"/>
      <c r="FF314" s="109"/>
      <c r="FP314" s="109"/>
      <c r="FZ314" s="109"/>
      <c r="GJ314" s="109"/>
      <c r="GT314" s="109"/>
      <c r="HD314" s="109"/>
      <c r="HN314" s="109"/>
      <c r="HX314" s="109"/>
    </row>
    <row xmlns:x14ac="http://schemas.microsoft.com/office/spreadsheetml/2009/9/ac" r="315" s="3" customFormat="true" x14ac:dyDescent="0.25">
      <c r="A315" s="374"/>
      <c r="B315" s="109"/>
      <c r="L315" s="109"/>
      <c r="V315" s="109"/>
      <c r="AF315" s="109"/>
      <c r="AP315" s="109"/>
      <c r="AZ315" s="109"/>
      <c r="BA315" s="109"/>
      <c r="BJ315" s="109"/>
      <c r="BT315" s="109"/>
      <c r="CD315" s="109"/>
      <c r="CN315" s="109"/>
      <c r="CX315" s="109"/>
      <c r="DH315" s="109"/>
      <c r="DR315" s="109"/>
      <c r="EB315" s="109"/>
      <c r="EL315" s="109"/>
      <c r="EV315" s="109"/>
      <c r="FF315" s="109"/>
      <c r="FP315" s="109"/>
      <c r="FZ315" s="109"/>
      <c r="GJ315" s="109"/>
      <c r="GT315" s="109"/>
      <c r="HD315" s="109"/>
      <c r="HN315" s="109"/>
      <c r="HX315" s="109"/>
    </row>
    <row xmlns:x14ac="http://schemas.microsoft.com/office/spreadsheetml/2009/9/ac" r="316" s="3" customFormat="true" x14ac:dyDescent="0.25">
      <c r="A316" s="374"/>
      <c r="B316" s="109"/>
      <c r="L316" s="109"/>
      <c r="V316" s="109"/>
      <c r="AF316" s="109"/>
      <c r="AP316" s="109"/>
      <c r="AZ316" s="109"/>
      <c r="BA316" s="109"/>
      <c r="BJ316" s="109"/>
      <c r="BT316" s="109"/>
      <c r="CD316" s="109"/>
      <c r="CN316" s="109"/>
      <c r="CX316" s="109"/>
      <c r="DH316" s="109"/>
      <c r="DR316" s="109"/>
      <c r="EB316" s="109"/>
      <c r="EL316" s="109"/>
      <c r="EV316" s="109"/>
      <c r="FF316" s="109"/>
      <c r="FP316" s="109"/>
      <c r="FZ316" s="109"/>
      <c r="GJ316" s="109"/>
      <c r="GT316" s="109"/>
      <c r="HD316" s="109"/>
      <c r="HN316" s="109"/>
      <c r="HX316" s="109"/>
    </row>
    <row xmlns:x14ac="http://schemas.microsoft.com/office/spreadsheetml/2009/9/ac" r="317" s="3" customFormat="true" x14ac:dyDescent="0.25">
      <c r="A317" s="374"/>
      <c r="B317" s="109"/>
      <c r="L317" s="109"/>
      <c r="V317" s="109"/>
      <c r="AF317" s="109"/>
      <c r="AP317" s="109"/>
      <c r="AZ317" s="109"/>
      <c r="BA317" s="109"/>
      <c r="BJ317" s="109"/>
      <c r="BT317" s="109"/>
      <c r="CD317" s="109"/>
      <c r="CN317" s="109"/>
      <c r="CX317" s="109"/>
      <c r="DH317" s="109"/>
      <c r="DR317" s="109"/>
      <c r="EB317" s="109"/>
      <c r="EL317" s="109"/>
      <c r="EV317" s="109"/>
      <c r="FF317" s="109"/>
      <c r="FP317" s="109"/>
      <c r="FZ317" s="109"/>
      <c r="GJ317" s="109"/>
      <c r="GT317" s="109"/>
      <c r="HD317" s="109"/>
      <c r="HN317" s="109"/>
      <c r="HX317" s="109"/>
    </row>
    <row xmlns:x14ac="http://schemas.microsoft.com/office/spreadsheetml/2009/9/ac" r="318" s="3" customFormat="true" x14ac:dyDescent="0.25">
      <c r="A318" s="374"/>
      <c r="B318" s="109"/>
      <c r="L318" s="109"/>
      <c r="V318" s="109"/>
      <c r="AF318" s="109"/>
      <c r="AP318" s="109"/>
      <c r="AZ318" s="109"/>
      <c r="BA318" s="109"/>
      <c r="BJ318" s="109"/>
      <c r="BT318" s="109"/>
      <c r="CD318" s="109"/>
      <c r="CN318" s="109"/>
      <c r="CX318" s="109"/>
      <c r="DH318" s="109"/>
      <c r="DR318" s="109"/>
      <c r="EB318" s="109"/>
      <c r="EL318" s="109"/>
      <c r="EV318" s="109"/>
      <c r="FF318" s="109"/>
      <c r="FP318" s="109"/>
      <c r="FZ318" s="109"/>
      <c r="GJ318" s="109"/>
      <c r="GT318" s="109"/>
      <c r="HD318" s="109"/>
      <c r="HN318" s="109"/>
      <c r="HX318" s="109"/>
    </row>
    <row xmlns:x14ac="http://schemas.microsoft.com/office/spreadsheetml/2009/9/ac" r="319" s="3" customFormat="true" x14ac:dyDescent="0.25">
      <c r="A319" s="374"/>
      <c r="B319" s="109"/>
      <c r="L319" s="109"/>
      <c r="V319" s="109"/>
      <c r="AF319" s="109"/>
      <c r="AP319" s="109"/>
      <c r="AZ319" s="109"/>
      <c r="BA319" s="109"/>
      <c r="BJ319" s="109"/>
      <c r="BT319" s="109"/>
      <c r="CD319" s="109"/>
      <c r="CN319" s="109"/>
      <c r="CX319" s="109"/>
      <c r="DH319" s="109"/>
      <c r="DR319" s="109"/>
      <c r="EB319" s="109"/>
      <c r="EL319" s="109"/>
      <c r="EV319" s="109"/>
      <c r="FF319" s="109"/>
      <c r="FP319" s="109"/>
      <c r="FZ319" s="109"/>
      <c r="GJ319" s="109"/>
      <c r="GT319" s="109"/>
      <c r="HD319" s="109"/>
      <c r="HN319" s="109"/>
      <c r="HX319" s="109"/>
    </row>
    <row xmlns:x14ac="http://schemas.microsoft.com/office/spreadsheetml/2009/9/ac" r="320" s="3" customFormat="true" x14ac:dyDescent="0.25">
      <c r="A320" s="374"/>
      <c r="B320" s="109"/>
      <c r="L320" s="109"/>
      <c r="V320" s="109"/>
      <c r="AF320" s="109"/>
      <c r="AP320" s="109"/>
      <c r="AZ320" s="109"/>
      <c r="BA320" s="109"/>
      <c r="BJ320" s="109"/>
      <c r="BT320" s="109"/>
      <c r="CD320" s="109"/>
      <c r="CN320" s="109"/>
      <c r="CX320" s="109"/>
      <c r="DH320" s="109"/>
      <c r="DR320" s="109"/>
      <c r="EB320" s="109"/>
      <c r="EL320" s="109"/>
      <c r="EV320" s="109"/>
      <c r="FF320" s="109"/>
      <c r="FP320" s="109"/>
      <c r="FZ320" s="109"/>
      <c r="GJ320" s="109"/>
      <c r="GT320" s="109"/>
      <c r="HD320" s="109"/>
      <c r="HN320" s="109"/>
      <c r="HX320" s="109"/>
    </row>
    <row xmlns:x14ac="http://schemas.microsoft.com/office/spreadsheetml/2009/9/ac" r="321" s="3" customFormat="true" x14ac:dyDescent="0.25">
      <c r="A321" s="374"/>
      <c r="B321" s="109"/>
      <c r="L321" s="109"/>
      <c r="V321" s="109"/>
      <c r="AF321" s="109"/>
      <c r="AP321" s="109"/>
      <c r="AZ321" s="109"/>
      <c r="BA321" s="109"/>
      <c r="BJ321" s="109"/>
      <c r="BT321" s="109"/>
      <c r="CD321" s="109"/>
      <c r="CN321" s="109"/>
      <c r="CX321" s="109"/>
      <c r="DH321" s="109"/>
      <c r="DR321" s="109"/>
      <c r="EB321" s="109"/>
      <c r="EL321" s="109"/>
      <c r="EV321" s="109"/>
      <c r="FF321" s="109"/>
      <c r="FP321" s="109"/>
      <c r="FZ321" s="109"/>
      <c r="GJ321" s="109"/>
      <c r="GT321" s="109"/>
      <c r="HD321" s="109"/>
      <c r="HN321" s="109"/>
      <c r="HX321" s="109"/>
    </row>
    <row xmlns:x14ac="http://schemas.microsoft.com/office/spreadsheetml/2009/9/ac" r="322" s="3" customFormat="true" x14ac:dyDescent="0.25">
      <c r="A322" s="374"/>
      <c r="B322" s="109"/>
      <c r="L322" s="109"/>
      <c r="V322" s="109"/>
      <c r="AF322" s="109"/>
      <c r="AP322" s="109"/>
      <c r="AZ322" s="109"/>
      <c r="BA322" s="109"/>
      <c r="BJ322" s="109"/>
      <c r="BT322" s="109"/>
      <c r="CD322" s="109"/>
      <c r="CN322" s="109"/>
      <c r="CX322" s="109"/>
      <c r="DH322" s="109"/>
      <c r="DR322" s="109"/>
      <c r="EB322" s="109"/>
      <c r="EL322" s="109"/>
      <c r="EV322" s="109"/>
      <c r="FF322" s="109"/>
      <c r="FP322" s="109"/>
      <c r="FZ322" s="109"/>
      <c r="GJ322" s="109"/>
      <c r="GT322" s="109"/>
      <c r="HD322" s="109"/>
      <c r="HN322" s="109"/>
      <c r="HX322" s="109"/>
    </row>
    <row xmlns:x14ac="http://schemas.microsoft.com/office/spreadsheetml/2009/9/ac" r="323" s="3" customFormat="true" x14ac:dyDescent="0.25">
      <c r="A323" s="374"/>
      <c r="B323" s="109"/>
      <c r="L323" s="109"/>
      <c r="V323" s="109"/>
      <c r="AF323" s="109"/>
      <c r="AP323" s="109"/>
      <c r="AZ323" s="109"/>
      <c r="BA323" s="109"/>
      <c r="BJ323" s="109"/>
      <c r="BT323" s="109"/>
      <c r="CD323" s="109"/>
      <c r="CN323" s="109"/>
      <c r="CX323" s="109"/>
      <c r="DH323" s="109"/>
      <c r="DR323" s="109"/>
      <c r="EB323" s="109"/>
      <c r="EL323" s="109"/>
      <c r="EV323" s="109"/>
      <c r="FF323" s="109"/>
      <c r="FP323" s="109"/>
      <c r="FZ323" s="109"/>
      <c r="GJ323" s="109"/>
      <c r="GT323" s="109"/>
      <c r="HD323" s="109"/>
      <c r="HN323" s="109"/>
      <c r="HX323" s="109"/>
    </row>
    <row xmlns:x14ac="http://schemas.microsoft.com/office/spreadsheetml/2009/9/ac" r="324" s="3" customFormat="true" x14ac:dyDescent="0.25">
      <c r="A324" s="374"/>
      <c r="B324" s="109"/>
      <c r="L324" s="109"/>
      <c r="V324" s="109"/>
      <c r="AF324" s="109"/>
      <c r="AP324" s="109"/>
      <c r="AZ324" s="109"/>
      <c r="BA324" s="109"/>
      <c r="BJ324" s="109"/>
      <c r="BT324" s="109"/>
      <c r="CD324" s="109"/>
      <c r="CN324" s="109"/>
      <c r="CX324" s="109"/>
      <c r="DH324" s="109"/>
      <c r="DR324" s="109"/>
      <c r="EB324" s="109"/>
      <c r="EL324" s="109"/>
      <c r="EV324" s="109"/>
      <c r="FF324" s="109"/>
      <c r="FP324" s="109"/>
      <c r="FZ324" s="109"/>
      <c r="GJ324" s="109"/>
      <c r="GT324" s="109"/>
      <c r="HD324" s="109"/>
      <c r="HN324" s="109"/>
      <c r="HX324" s="109"/>
    </row>
    <row xmlns:x14ac="http://schemas.microsoft.com/office/spreadsheetml/2009/9/ac" r="325" s="3" customFormat="true" x14ac:dyDescent="0.25">
      <c r="A325" s="374"/>
      <c r="B325" s="109"/>
      <c r="L325" s="109"/>
      <c r="V325" s="109"/>
      <c r="AF325" s="109"/>
      <c r="AP325" s="109"/>
      <c r="AZ325" s="109"/>
      <c r="BA325" s="109"/>
      <c r="BJ325" s="109"/>
      <c r="BT325" s="109"/>
      <c r="CD325" s="109"/>
      <c r="CN325" s="109"/>
      <c r="CX325" s="109"/>
      <c r="DH325" s="109"/>
      <c r="DR325" s="109"/>
      <c r="EB325" s="109"/>
      <c r="EL325" s="109"/>
      <c r="EV325" s="109"/>
      <c r="FF325" s="109"/>
      <c r="FP325" s="109"/>
      <c r="FZ325" s="109"/>
      <c r="GJ325" s="109"/>
      <c r="GT325" s="109"/>
      <c r="HD325" s="109"/>
      <c r="HN325" s="109"/>
      <c r="HX325" s="109"/>
    </row>
    <row xmlns:x14ac="http://schemas.microsoft.com/office/spreadsheetml/2009/9/ac" r="326" s="3" customFormat="true" x14ac:dyDescent="0.25">
      <c r="A326" s="374"/>
      <c r="B326" s="109"/>
      <c r="L326" s="109"/>
      <c r="V326" s="109"/>
      <c r="AF326" s="109"/>
      <c r="AP326" s="109"/>
      <c r="AZ326" s="109"/>
      <c r="BA326" s="109"/>
      <c r="BJ326" s="109"/>
      <c r="BT326" s="109"/>
      <c r="CD326" s="109"/>
      <c r="CN326" s="109"/>
      <c r="CX326" s="109"/>
      <c r="DH326" s="109"/>
      <c r="DR326" s="109"/>
      <c r="EB326" s="109"/>
      <c r="EL326" s="109"/>
      <c r="EV326" s="109"/>
      <c r="FF326" s="109"/>
      <c r="FP326" s="109"/>
      <c r="FZ326" s="109"/>
      <c r="GJ326" s="109"/>
      <c r="GT326" s="109"/>
      <c r="HD326" s="109"/>
      <c r="HN326" s="109"/>
      <c r="HX326" s="109"/>
    </row>
    <row xmlns:x14ac="http://schemas.microsoft.com/office/spreadsheetml/2009/9/ac" r="327" s="3" customFormat="true" x14ac:dyDescent="0.25">
      <c r="A327" s="374"/>
      <c r="B327" s="109"/>
      <c r="L327" s="109"/>
      <c r="V327" s="109"/>
      <c r="AF327" s="109"/>
      <c r="AP327" s="109"/>
      <c r="AZ327" s="109"/>
      <c r="BA327" s="109"/>
      <c r="BJ327" s="109"/>
      <c r="BT327" s="109"/>
      <c r="CD327" s="109"/>
      <c r="CN327" s="109"/>
      <c r="CX327" s="109"/>
      <c r="DH327" s="109"/>
      <c r="DR327" s="109"/>
      <c r="EB327" s="109"/>
      <c r="EL327" s="109"/>
      <c r="EV327" s="109"/>
      <c r="FF327" s="109"/>
      <c r="FP327" s="109"/>
      <c r="FZ327" s="109"/>
      <c r="GJ327" s="109"/>
      <c r="GT327" s="109"/>
      <c r="HD327" s="109"/>
      <c r="HN327" s="109"/>
      <c r="HX327" s="109"/>
    </row>
    <row xmlns:x14ac="http://schemas.microsoft.com/office/spreadsheetml/2009/9/ac" r="328" s="3" customFormat="true" x14ac:dyDescent="0.25">
      <c r="A328" s="374"/>
      <c r="B328" s="109"/>
      <c r="L328" s="109"/>
      <c r="V328" s="109"/>
      <c r="AF328" s="109"/>
      <c r="AP328" s="109"/>
      <c r="AZ328" s="109"/>
      <c r="BA328" s="109"/>
      <c r="BJ328" s="109"/>
      <c r="BT328" s="109"/>
      <c r="CD328" s="109"/>
      <c r="CN328" s="109"/>
      <c r="CX328" s="109"/>
      <c r="DH328" s="109"/>
      <c r="DR328" s="109"/>
      <c r="EB328" s="109"/>
      <c r="EL328" s="109"/>
      <c r="EV328" s="109"/>
      <c r="FF328" s="109"/>
      <c r="FP328" s="109"/>
      <c r="FZ328" s="109"/>
      <c r="GJ328" s="109"/>
      <c r="GT328" s="109"/>
      <c r="HD328" s="109"/>
      <c r="HN328" s="109"/>
      <c r="HX328" s="109"/>
    </row>
    <row xmlns:x14ac="http://schemas.microsoft.com/office/spreadsheetml/2009/9/ac" r="329" s="3" customFormat="true" x14ac:dyDescent="0.25">
      <c r="A329" s="374"/>
      <c r="B329" s="109"/>
      <c r="L329" s="109"/>
      <c r="V329" s="109"/>
      <c r="AF329" s="109"/>
      <c r="AP329" s="109"/>
      <c r="AZ329" s="109"/>
      <c r="BA329" s="109"/>
      <c r="BJ329" s="109"/>
      <c r="BT329" s="109"/>
      <c r="CD329" s="109"/>
      <c r="CN329" s="109"/>
      <c r="CX329" s="109"/>
      <c r="DH329" s="109"/>
      <c r="DR329" s="109"/>
      <c r="EB329" s="109"/>
      <c r="EL329" s="109"/>
      <c r="EV329" s="109"/>
      <c r="FF329" s="109"/>
      <c r="FP329" s="109"/>
      <c r="FZ329" s="109"/>
      <c r="GJ329" s="109"/>
      <c r="GT329" s="109"/>
      <c r="HD329" s="109"/>
      <c r="HN329" s="109"/>
      <c r="HX329" s="109"/>
    </row>
    <row xmlns:x14ac="http://schemas.microsoft.com/office/spreadsheetml/2009/9/ac" r="330" s="3" customFormat="true" x14ac:dyDescent="0.25">
      <c r="A330" s="374"/>
      <c r="B330" s="109"/>
      <c r="L330" s="109"/>
      <c r="V330" s="109"/>
      <c r="AF330" s="109"/>
      <c r="AP330" s="109"/>
      <c r="AZ330" s="109"/>
      <c r="BA330" s="109"/>
      <c r="BJ330" s="109"/>
      <c r="BT330" s="109"/>
      <c r="CD330" s="109"/>
      <c r="CN330" s="109"/>
      <c r="CX330" s="109"/>
      <c r="DH330" s="109"/>
      <c r="DR330" s="109"/>
      <c r="EB330" s="109"/>
      <c r="EL330" s="109"/>
      <c r="EV330" s="109"/>
      <c r="FF330" s="109"/>
      <c r="FP330" s="109"/>
      <c r="FZ330" s="109"/>
      <c r="GJ330" s="109"/>
      <c r="GT330" s="109"/>
      <c r="HD330" s="109"/>
      <c r="HN330" s="109"/>
      <c r="HX330" s="109"/>
    </row>
    <row xmlns:x14ac="http://schemas.microsoft.com/office/spreadsheetml/2009/9/ac" r="331" s="3" customFormat="true" x14ac:dyDescent="0.25">
      <c r="A331" s="374"/>
      <c r="B331" s="109"/>
      <c r="L331" s="109"/>
      <c r="V331" s="109"/>
      <c r="AF331" s="109"/>
      <c r="AP331" s="109"/>
      <c r="AZ331" s="109"/>
      <c r="BA331" s="109"/>
      <c r="BJ331" s="109"/>
      <c r="BT331" s="109"/>
      <c r="CD331" s="109"/>
      <c r="CN331" s="109"/>
      <c r="CX331" s="109"/>
      <c r="DH331" s="109"/>
      <c r="DR331" s="109"/>
      <c r="EB331" s="109"/>
      <c r="EL331" s="109"/>
      <c r="EV331" s="109"/>
      <c r="FF331" s="109"/>
      <c r="FP331" s="109"/>
      <c r="FZ331" s="109"/>
      <c r="GJ331" s="109"/>
      <c r="GT331" s="109"/>
      <c r="HD331" s="109"/>
      <c r="HN331" s="109"/>
      <c r="HX331" s="109"/>
    </row>
    <row xmlns:x14ac="http://schemas.microsoft.com/office/spreadsheetml/2009/9/ac" r="332" s="3" customFormat="true" x14ac:dyDescent="0.25">
      <c r="A332" s="374"/>
      <c r="B332" s="109"/>
      <c r="L332" s="109"/>
      <c r="V332" s="109"/>
      <c r="AF332" s="109"/>
      <c r="AP332" s="109"/>
      <c r="AZ332" s="109"/>
      <c r="BA332" s="109"/>
      <c r="BJ332" s="109"/>
      <c r="BT332" s="109"/>
      <c r="CD332" s="109"/>
      <c r="CN332" s="109"/>
      <c r="CX332" s="109"/>
      <c r="DH332" s="109"/>
      <c r="DR332" s="109"/>
      <c r="EB332" s="109"/>
      <c r="EL332" s="109"/>
      <c r="EV332" s="109"/>
      <c r="FF332" s="109"/>
      <c r="FP332" s="109"/>
      <c r="FZ332" s="109"/>
      <c r="GJ332" s="109"/>
      <c r="GT332" s="109"/>
      <c r="HD332" s="109"/>
      <c r="HN332" s="109"/>
      <c r="HX332" s="109"/>
    </row>
    <row xmlns:x14ac="http://schemas.microsoft.com/office/spreadsheetml/2009/9/ac" r="333" s="3" customFormat="true" x14ac:dyDescent="0.25">
      <c r="A333" s="374"/>
      <c r="B333" s="109"/>
      <c r="L333" s="109"/>
      <c r="V333" s="109"/>
      <c r="AF333" s="109"/>
      <c r="AP333" s="109"/>
      <c r="AZ333" s="109"/>
      <c r="BA333" s="109"/>
      <c r="BJ333" s="109"/>
      <c r="BT333" s="109"/>
      <c r="CD333" s="109"/>
      <c r="CN333" s="109"/>
      <c r="CX333" s="109"/>
      <c r="DH333" s="109"/>
      <c r="DR333" s="109"/>
      <c r="EB333" s="109"/>
      <c r="EL333" s="109"/>
      <c r="EV333" s="109"/>
      <c r="FF333" s="109"/>
      <c r="FP333" s="109"/>
      <c r="FZ333" s="109"/>
      <c r="GJ333" s="109"/>
      <c r="GT333" s="109"/>
      <c r="HD333" s="109"/>
      <c r="HN333" s="109"/>
      <c r="HX333" s="109"/>
    </row>
    <row xmlns:x14ac="http://schemas.microsoft.com/office/spreadsheetml/2009/9/ac" r="334" s="3" customFormat="true" x14ac:dyDescent="0.25">
      <c r="A334" s="374"/>
      <c r="B334" s="109"/>
      <c r="L334" s="109"/>
      <c r="V334" s="109"/>
      <c r="AF334" s="109"/>
      <c r="AP334" s="109"/>
      <c r="AZ334" s="109"/>
      <c r="BA334" s="109"/>
      <c r="BJ334" s="109"/>
      <c r="BT334" s="109"/>
      <c r="CD334" s="109"/>
      <c r="CN334" s="109"/>
      <c r="CX334" s="109"/>
      <c r="DH334" s="109"/>
      <c r="DR334" s="109"/>
      <c r="EB334" s="109"/>
      <c r="EL334" s="109"/>
      <c r="EV334" s="109"/>
      <c r="FF334" s="109"/>
      <c r="FP334" s="109"/>
      <c r="FZ334" s="109"/>
      <c r="GJ334" s="109"/>
      <c r="GT334" s="109"/>
      <c r="HD334" s="109"/>
      <c r="HN334" s="109"/>
      <c r="HX334" s="109"/>
    </row>
    <row xmlns:x14ac="http://schemas.microsoft.com/office/spreadsheetml/2009/9/ac" r="335" s="3" customFormat="true" x14ac:dyDescent="0.25">
      <c r="A335" s="374"/>
      <c r="B335" s="109"/>
      <c r="L335" s="109"/>
      <c r="V335" s="109"/>
      <c r="AF335" s="109"/>
      <c r="AP335" s="109"/>
      <c r="AZ335" s="109"/>
      <c r="BA335" s="109"/>
      <c r="BJ335" s="109"/>
      <c r="BT335" s="109"/>
      <c r="CD335" s="109"/>
      <c r="CN335" s="109"/>
      <c r="CX335" s="109"/>
      <c r="DH335" s="109"/>
      <c r="DR335" s="109"/>
      <c r="EB335" s="109"/>
      <c r="EL335" s="109"/>
      <c r="EV335" s="109"/>
      <c r="FF335" s="109"/>
      <c r="FP335" s="109"/>
      <c r="FZ335" s="109"/>
      <c r="GJ335" s="109"/>
      <c r="GT335" s="109"/>
      <c r="HD335" s="109"/>
      <c r="HN335" s="109"/>
      <c r="HX335" s="109"/>
    </row>
    <row xmlns:x14ac="http://schemas.microsoft.com/office/spreadsheetml/2009/9/ac" r="336" s="3" customFormat="true" x14ac:dyDescent="0.25">
      <c r="A336" s="374"/>
      <c r="B336" s="109"/>
      <c r="L336" s="109"/>
      <c r="V336" s="109"/>
      <c r="AF336" s="109"/>
      <c r="AP336" s="109"/>
      <c r="AZ336" s="109"/>
      <c r="BA336" s="109"/>
      <c r="BJ336" s="109"/>
      <c r="BT336" s="109"/>
      <c r="CD336" s="109"/>
      <c r="CN336" s="109"/>
      <c r="CX336" s="109"/>
      <c r="DH336" s="109"/>
      <c r="DR336" s="109"/>
      <c r="EB336" s="109"/>
      <c r="EL336" s="109"/>
      <c r="EV336" s="109"/>
      <c r="FF336" s="109"/>
      <c r="FP336" s="109"/>
      <c r="FZ336" s="109"/>
      <c r="GJ336" s="109"/>
      <c r="GT336" s="109"/>
      <c r="HD336" s="109"/>
      <c r="HN336" s="109"/>
      <c r="HX336" s="109"/>
    </row>
    <row xmlns:x14ac="http://schemas.microsoft.com/office/spreadsheetml/2009/9/ac" r="337" s="3" customFormat="true" x14ac:dyDescent="0.25">
      <c r="A337" s="374"/>
      <c r="B337" s="109"/>
      <c r="L337" s="109"/>
      <c r="V337" s="109"/>
      <c r="AF337" s="109"/>
      <c r="AP337" s="109"/>
      <c r="AZ337" s="109"/>
      <c r="BA337" s="109"/>
      <c r="BJ337" s="109"/>
      <c r="BT337" s="109"/>
      <c r="CD337" s="109"/>
      <c r="CN337" s="109"/>
      <c r="CX337" s="109"/>
      <c r="DH337" s="109"/>
      <c r="DR337" s="109"/>
      <c r="EB337" s="109"/>
      <c r="EL337" s="109"/>
      <c r="EV337" s="109"/>
      <c r="FF337" s="109"/>
      <c r="FP337" s="109"/>
      <c r="FZ337" s="109"/>
      <c r="GJ337" s="109"/>
      <c r="GT337" s="109"/>
      <c r="HD337" s="109"/>
      <c r="HN337" s="109"/>
      <c r="HX337" s="109"/>
    </row>
    <row xmlns:x14ac="http://schemas.microsoft.com/office/spreadsheetml/2009/9/ac" r="338" s="3" customFormat="true" x14ac:dyDescent="0.25">
      <c r="A338" s="374"/>
      <c r="B338" s="109"/>
      <c r="L338" s="109"/>
      <c r="V338" s="109"/>
      <c r="AF338" s="109"/>
      <c r="AP338" s="109"/>
      <c r="AZ338" s="109"/>
      <c r="BA338" s="109"/>
      <c r="BJ338" s="109"/>
      <c r="BT338" s="109"/>
      <c r="CD338" s="109"/>
      <c r="CN338" s="109"/>
      <c r="CX338" s="109"/>
      <c r="DH338" s="109"/>
      <c r="DR338" s="109"/>
      <c r="EB338" s="109"/>
      <c r="EL338" s="109"/>
      <c r="EV338" s="109"/>
      <c r="FF338" s="109"/>
      <c r="FP338" s="109"/>
      <c r="FZ338" s="109"/>
      <c r="GJ338" s="109"/>
      <c r="GT338" s="109"/>
      <c r="HD338" s="109"/>
      <c r="HN338" s="109"/>
      <c r="HX338" s="109"/>
    </row>
    <row xmlns:x14ac="http://schemas.microsoft.com/office/spreadsheetml/2009/9/ac" r="339" s="3" customFormat="true" x14ac:dyDescent="0.25">
      <c r="A339" s="374"/>
      <c r="B339" s="109"/>
      <c r="L339" s="109"/>
      <c r="V339" s="109"/>
      <c r="AF339" s="109"/>
      <c r="AP339" s="109"/>
      <c r="AZ339" s="109"/>
      <c r="BA339" s="109"/>
      <c r="BJ339" s="109"/>
      <c r="BT339" s="109"/>
      <c r="CD339" s="109"/>
      <c r="CN339" s="109"/>
      <c r="CX339" s="109"/>
      <c r="DH339" s="109"/>
      <c r="DR339" s="109"/>
      <c r="EB339" s="109"/>
      <c r="EL339" s="109"/>
      <c r="EV339" s="109"/>
      <c r="FF339" s="109"/>
      <c r="FP339" s="109"/>
      <c r="FZ339" s="109"/>
      <c r="GJ339" s="109"/>
      <c r="GT339" s="109"/>
      <c r="HD339" s="109"/>
      <c r="HN339" s="109"/>
      <c r="HX339" s="109"/>
    </row>
    <row xmlns:x14ac="http://schemas.microsoft.com/office/spreadsheetml/2009/9/ac" r="340" s="3" customFormat="true" x14ac:dyDescent="0.25">
      <c r="A340" s="374"/>
      <c r="B340" s="109"/>
      <c r="L340" s="109"/>
      <c r="V340" s="109"/>
      <c r="AF340" s="109"/>
      <c r="AP340" s="109"/>
      <c r="AZ340" s="109"/>
      <c r="BA340" s="109"/>
      <c r="BJ340" s="109"/>
      <c r="BT340" s="109"/>
      <c r="CD340" s="109"/>
      <c r="CN340" s="109"/>
      <c r="CX340" s="109"/>
      <c r="DH340" s="109"/>
      <c r="DR340" s="109"/>
      <c r="EB340" s="109"/>
      <c r="EL340" s="109"/>
      <c r="EV340" s="109"/>
      <c r="FF340" s="109"/>
      <c r="FP340" s="109"/>
      <c r="FZ340" s="109"/>
      <c r="GJ340" s="109"/>
      <c r="GT340" s="109"/>
      <c r="HD340" s="109"/>
      <c r="HN340" s="109"/>
      <c r="HX340" s="109"/>
    </row>
    <row xmlns:x14ac="http://schemas.microsoft.com/office/spreadsheetml/2009/9/ac" r="341" s="3" customFormat="true" x14ac:dyDescent="0.25">
      <c r="A341" s="374"/>
      <c r="B341" s="109"/>
      <c r="L341" s="109"/>
      <c r="V341" s="109"/>
      <c r="AF341" s="109"/>
      <c r="AP341" s="109"/>
      <c r="AZ341" s="109"/>
      <c r="BA341" s="109"/>
      <c r="BJ341" s="109"/>
      <c r="BT341" s="109"/>
      <c r="CD341" s="109"/>
      <c r="CN341" s="109"/>
      <c r="CX341" s="109"/>
      <c r="DH341" s="109"/>
      <c r="DR341" s="109"/>
      <c r="EB341" s="109"/>
      <c r="EL341" s="109"/>
      <c r="EV341" s="109"/>
      <c r="FF341" s="109"/>
      <c r="FP341" s="109"/>
      <c r="FZ341" s="109"/>
      <c r="GJ341" s="109"/>
      <c r="GT341" s="109"/>
      <c r="HD341" s="109"/>
      <c r="HN341" s="109"/>
      <c r="HX341" s="109"/>
    </row>
    <row xmlns:x14ac="http://schemas.microsoft.com/office/spreadsheetml/2009/9/ac" r="342" s="3" customFormat="true" x14ac:dyDescent="0.25">
      <c r="A342" s="374"/>
      <c r="B342" s="109"/>
      <c r="L342" s="109"/>
      <c r="V342" s="109"/>
      <c r="AF342" s="109"/>
      <c r="AP342" s="109"/>
      <c r="AZ342" s="109"/>
      <c r="BA342" s="109"/>
      <c r="BJ342" s="109"/>
      <c r="BT342" s="109"/>
      <c r="CD342" s="109"/>
      <c r="CN342" s="109"/>
      <c r="CX342" s="109"/>
      <c r="DH342" s="109"/>
      <c r="DR342" s="109"/>
      <c r="EB342" s="109"/>
      <c r="EL342" s="109"/>
      <c r="EV342" s="109"/>
      <c r="FF342" s="109"/>
      <c r="FP342" s="109"/>
      <c r="FZ342" s="109"/>
      <c r="GJ342" s="109"/>
      <c r="GT342" s="109"/>
      <c r="HD342" s="109"/>
      <c r="HN342" s="109"/>
      <c r="HX342" s="109"/>
    </row>
    <row xmlns:x14ac="http://schemas.microsoft.com/office/spreadsheetml/2009/9/ac" r="343" s="3" customFormat="true" x14ac:dyDescent="0.25">
      <c r="A343" s="374"/>
      <c r="B343" s="109"/>
      <c r="L343" s="109"/>
      <c r="V343" s="109"/>
      <c r="AF343" s="109"/>
      <c r="AP343" s="109"/>
      <c r="AZ343" s="109"/>
      <c r="BA343" s="109"/>
      <c r="BJ343" s="109"/>
      <c r="BT343" s="109"/>
      <c r="CD343" s="109"/>
      <c r="CN343" s="109"/>
      <c r="CX343" s="109"/>
      <c r="DH343" s="109"/>
      <c r="DR343" s="109"/>
      <c r="EB343" s="109"/>
      <c r="EL343" s="109"/>
      <c r="EV343" s="109"/>
      <c r="FF343" s="109"/>
      <c r="FP343" s="109"/>
      <c r="FZ343" s="109"/>
      <c r="GJ343" s="109"/>
      <c r="GT343" s="109"/>
      <c r="HD343" s="109"/>
      <c r="HN343" s="109"/>
      <c r="HX343" s="109"/>
    </row>
    <row xmlns:x14ac="http://schemas.microsoft.com/office/spreadsheetml/2009/9/ac" r="344" s="3" customFormat="true" x14ac:dyDescent="0.25">
      <c r="A344" s="374"/>
      <c r="B344" s="109"/>
      <c r="L344" s="109"/>
      <c r="V344" s="109"/>
      <c r="AF344" s="109"/>
      <c r="AP344" s="109"/>
      <c r="AZ344" s="109"/>
      <c r="BA344" s="109"/>
      <c r="BJ344" s="109"/>
      <c r="BT344" s="109"/>
      <c r="CD344" s="109"/>
      <c r="CN344" s="109"/>
      <c r="CX344" s="109"/>
      <c r="DH344" s="109"/>
      <c r="DR344" s="109"/>
      <c r="EB344" s="109"/>
      <c r="EL344" s="109"/>
      <c r="EV344" s="109"/>
      <c r="FF344" s="109"/>
      <c r="FP344" s="109"/>
      <c r="FZ344" s="109"/>
      <c r="GJ344" s="109"/>
      <c r="GT344" s="109"/>
      <c r="HD344" s="109"/>
      <c r="HN344" s="109"/>
      <c r="HX344" s="109"/>
    </row>
    <row xmlns:x14ac="http://schemas.microsoft.com/office/spreadsheetml/2009/9/ac" r="345" s="3" customFormat="true" x14ac:dyDescent="0.25">
      <c r="A345" s="374"/>
      <c r="B345" s="109"/>
      <c r="L345" s="109"/>
      <c r="V345" s="109"/>
      <c r="AF345" s="109"/>
      <c r="AP345" s="109"/>
      <c r="AZ345" s="109"/>
      <c r="BA345" s="109"/>
      <c r="BJ345" s="109"/>
      <c r="BT345" s="109"/>
      <c r="CD345" s="109"/>
      <c r="CN345" s="109"/>
      <c r="CX345" s="109"/>
      <c r="DH345" s="109"/>
      <c r="DR345" s="109"/>
      <c r="EB345" s="109"/>
      <c r="EL345" s="109"/>
      <c r="EV345" s="109"/>
      <c r="FF345" s="109"/>
      <c r="FP345" s="109"/>
      <c r="FZ345" s="109"/>
      <c r="GJ345" s="109"/>
      <c r="GT345" s="109"/>
      <c r="HD345" s="109"/>
      <c r="HN345" s="109"/>
      <c r="HX345" s="109"/>
    </row>
    <row xmlns:x14ac="http://schemas.microsoft.com/office/spreadsheetml/2009/9/ac" r="346" s="3" customFormat="true" x14ac:dyDescent="0.25">
      <c r="A346" s="374"/>
      <c r="B346" s="109"/>
      <c r="L346" s="109"/>
      <c r="V346" s="109"/>
      <c r="AF346" s="109"/>
      <c r="AP346" s="109"/>
      <c r="AZ346" s="109"/>
      <c r="BA346" s="109"/>
      <c r="BJ346" s="109"/>
      <c r="BT346" s="109"/>
      <c r="CD346" s="109"/>
      <c r="CN346" s="109"/>
      <c r="CX346" s="109"/>
      <c r="DH346" s="109"/>
      <c r="DR346" s="109"/>
      <c r="EB346" s="109"/>
      <c r="EL346" s="109"/>
      <c r="EV346" s="109"/>
      <c r="FF346" s="109"/>
      <c r="FP346" s="109"/>
      <c r="FZ346" s="109"/>
      <c r="GJ346" s="109"/>
      <c r="GT346" s="109"/>
      <c r="HD346" s="109"/>
      <c r="HN346" s="109"/>
      <c r="HX346" s="109"/>
    </row>
    <row xmlns:x14ac="http://schemas.microsoft.com/office/spreadsheetml/2009/9/ac" r="347" s="3" customFormat="true" x14ac:dyDescent="0.25">
      <c r="A347" s="374"/>
      <c r="B347" s="109"/>
      <c r="L347" s="109"/>
      <c r="V347" s="109"/>
      <c r="AF347" s="109"/>
      <c r="AP347" s="109"/>
      <c r="AZ347" s="109"/>
      <c r="BA347" s="109"/>
      <c r="BJ347" s="109"/>
      <c r="BT347" s="109"/>
      <c r="CD347" s="109"/>
      <c r="CN347" s="109"/>
      <c r="CX347" s="109"/>
      <c r="DH347" s="109"/>
      <c r="DR347" s="109"/>
      <c r="EB347" s="109"/>
      <c r="EL347" s="109"/>
      <c r="EV347" s="109"/>
      <c r="FF347" s="109"/>
      <c r="FP347" s="109"/>
      <c r="FZ347" s="109"/>
      <c r="GJ347" s="109"/>
      <c r="GT347" s="109"/>
      <c r="HD347" s="109"/>
      <c r="HN347" s="109"/>
      <c r="HX347" s="109"/>
    </row>
    <row xmlns:x14ac="http://schemas.microsoft.com/office/spreadsheetml/2009/9/ac" r="348" s="3" customFormat="true" x14ac:dyDescent="0.25">
      <c r="A348" s="374"/>
      <c r="B348" s="109"/>
      <c r="L348" s="109"/>
      <c r="V348" s="109"/>
      <c r="AF348" s="109"/>
      <c r="AP348" s="109"/>
      <c r="AZ348" s="109"/>
      <c r="BA348" s="109"/>
      <c r="BJ348" s="109"/>
      <c r="BT348" s="109"/>
      <c r="CD348" s="109"/>
      <c r="CN348" s="109"/>
      <c r="CX348" s="109"/>
      <c r="DH348" s="109"/>
      <c r="DR348" s="109"/>
      <c r="EB348" s="109"/>
      <c r="EL348" s="109"/>
      <c r="EV348" s="109"/>
      <c r="FF348" s="109"/>
      <c r="FP348" s="109"/>
      <c r="FZ348" s="109"/>
      <c r="GJ348" s="109"/>
      <c r="GT348" s="109"/>
      <c r="HD348" s="109"/>
      <c r="HN348" s="109"/>
      <c r="HX348" s="109"/>
    </row>
    <row xmlns:x14ac="http://schemas.microsoft.com/office/spreadsheetml/2009/9/ac" r="349" s="3" customFormat="true" x14ac:dyDescent="0.25">
      <c r="A349" s="374"/>
      <c r="B349" s="109"/>
      <c r="L349" s="109"/>
      <c r="V349" s="109"/>
      <c r="AF349" s="109"/>
      <c r="AP349" s="109"/>
      <c r="AZ349" s="109"/>
      <c r="BA349" s="109"/>
      <c r="BJ349" s="109"/>
      <c r="BT349" s="109"/>
      <c r="CD349" s="109"/>
      <c r="CN349" s="109"/>
      <c r="CX349" s="109"/>
      <c r="DH349" s="109"/>
      <c r="DR349" s="109"/>
      <c r="EB349" s="109"/>
      <c r="EL349" s="109"/>
      <c r="EV349" s="109"/>
      <c r="FF349" s="109"/>
      <c r="FP349" s="109"/>
      <c r="FZ349" s="109"/>
      <c r="GJ349" s="109"/>
      <c r="GT349" s="109"/>
      <c r="HD349" s="109"/>
      <c r="HN349" s="109"/>
      <c r="HX349" s="109"/>
    </row>
    <row xmlns:x14ac="http://schemas.microsoft.com/office/spreadsheetml/2009/9/ac" r="350" s="3" customFormat="true" x14ac:dyDescent="0.25">
      <c r="A350" s="374"/>
      <c r="B350" s="109"/>
      <c r="L350" s="109"/>
      <c r="V350" s="109"/>
      <c r="AF350" s="109"/>
      <c r="AP350" s="109"/>
      <c r="AZ350" s="109"/>
      <c r="BA350" s="109"/>
      <c r="BJ350" s="109"/>
      <c r="BT350" s="109"/>
      <c r="CD350" s="109"/>
      <c r="CN350" s="109"/>
      <c r="CX350" s="109"/>
      <c r="DH350" s="109"/>
      <c r="DR350" s="109"/>
      <c r="EB350" s="109"/>
      <c r="EL350" s="109"/>
      <c r="EV350" s="109"/>
      <c r="FF350" s="109"/>
      <c r="FP350" s="109"/>
      <c r="FZ350" s="109"/>
      <c r="GJ350" s="109"/>
      <c r="GT350" s="109"/>
      <c r="HD350" s="109"/>
      <c r="HN350" s="109"/>
      <c r="HX350" s="109"/>
    </row>
    <row xmlns:x14ac="http://schemas.microsoft.com/office/spreadsheetml/2009/9/ac" r="351" s="3" customFormat="true" x14ac:dyDescent="0.25">
      <c r="A351" s="374"/>
      <c r="B351" s="109"/>
      <c r="L351" s="109"/>
      <c r="V351" s="109"/>
      <c r="AF351" s="109"/>
      <c r="AP351" s="109"/>
      <c r="AZ351" s="109"/>
      <c r="BA351" s="109"/>
      <c r="BJ351" s="109"/>
      <c r="BT351" s="109"/>
      <c r="CD351" s="109"/>
      <c r="CN351" s="109"/>
      <c r="CX351" s="109"/>
      <c r="DH351" s="109"/>
      <c r="DR351" s="109"/>
      <c r="EB351" s="109"/>
      <c r="EL351" s="109"/>
      <c r="EV351" s="109"/>
      <c r="FF351" s="109"/>
      <c r="FP351" s="109"/>
      <c r="FZ351" s="109"/>
      <c r="GJ351" s="109"/>
      <c r="GT351" s="109"/>
      <c r="HD351" s="109"/>
      <c r="HN351" s="109"/>
      <c r="HX351" s="109"/>
    </row>
    <row xmlns:x14ac="http://schemas.microsoft.com/office/spreadsheetml/2009/9/ac" r="352" s="3" customFormat="true" x14ac:dyDescent="0.25">
      <c r="A352" s="374"/>
      <c r="B352" s="109"/>
      <c r="L352" s="109"/>
      <c r="V352" s="109"/>
      <c r="AF352" s="109"/>
      <c r="AP352" s="109"/>
      <c r="AZ352" s="109"/>
      <c r="BA352" s="109"/>
      <c r="BJ352" s="109"/>
      <c r="BT352" s="109"/>
      <c r="CD352" s="109"/>
      <c r="CN352" s="109"/>
      <c r="CX352" s="109"/>
      <c r="DH352" s="109"/>
      <c r="DR352" s="109"/>
      <c r="EB352" s="109"/>
      <c r="EL352" s="109"/>
      <c r="EV352" s="109"/>
      <c r="FF352" s="109"/>
      <c r="FP352" s="109"/>
      <c r="FZ352" s="109"/>
      <c r="GJ352" s="109"/>
      <c r="GT352" s="109"/>
      <c r="HD352" s="109"/>
      <c r="HN352" s="109"/>
      <c r="HX352" s="109"/>
    </row>
    <row xmlns:x14ac="http://schemas.microsoft.com/office/spreadsheetml/2009/9/ac" r="353" s="3" customFormat="true" x14ac:dyDescent="0.25">
      <c r="A353" s="374"/>
      <c r="B353" s="109"/>
      <c r="L353" s="109"/>
      <c r="V353" s="109"/>
      <c r="AF353" s="109"/>
      <c r="AP353" s="109"/>
      <c r="AZ353" s="109"/>
      <c r="BA353" s="109"/>
      <c r="BJ353" s="109"/>
      <c r="BT353" s="109"/>
      <c r="CD353" s="109"/>
      <c r="CN353" s="109"/>
      <c r="CX353" s="109"/>
      <c r="DH353" s="109"/>
      <c r="DR353" s="109"/>
      <c r="EB353" s="109"/>
      <c r="EL353" s="109"/>
      <c r="EV353" s="109"/>
      <c r="FF353" s="109"/>
      <c r="FP353" s="109"/>
      <c r="FZ353" s="109"/>
      <c r="GJ353" s="109"/>
      <c r="GT353" s="109"/>
      <c r="HD353" s="109"/>
      <c r="HN353" s="109"/>
      <c r="HX353" s="109"/>
    </row>
    <row xmlns:x14ac="http://schemas.microsoft.com/office/spreadsheetml/2009/9/ac" r="354" s="3" customFormat="true" x14ac:dyDescent="0.25">
      <c r="A354" s="374"/>
      <c r="B354" s="109"/>
      <c r="L354" s="109"/>
      <c r="V354" s="109"/>
      <c r="AF354" s="109"/>
      <c r="AP354" s="109"/>
      <c r="AZ354" s="109"/>
      <c r="BA354" s="109"/>
      <c r="BJ354" s="109"/>
      <c r="BT354" s="109"/>
      <c r="CD354" s="109"/>
      <c r="CN354" s="109"/>
      <c r="CX354" s="109"/>
      <c r="DH354" s="109"/>
      <c r="DR354" s="109"/>
      <c r="EB354" s="109"/>
      <c r="EL354" s="109"/>
      <c r="EV354" s="109"/>
      <c r="FF354" s="109"/>
      <c r="FP354" s="109"/>
      <c r="FZ354" s="109"/>
      <c r="GJ354" s="109"/>
      <c r="GT354" s="109"/>
      <c r="HD354" s="109"/>
      <c r="HN354" s="109"/>
      <c r="HX354" s="109"/>
    </row>
    <row xmlns:x14ac="http://schemas.microsoft.com/office/spreadsheetml/2009/9/ac" r="355" s="3" customFormat="true" x14ac:dyDescent="0.25">
      <c r="A355" s="374"/>
      <c r="B355" s="109"/>
      <c r="L355" s="109"/>
      <c r="V355" s="109"/>
      <c r="AF355" s="109"/>
      <c r="AP355" s="109"/>
      <c r="AZ355" s="109"/>
      <c r="BA355" s="109"/>
      <c r="BJ355" s="109"/>
      <c r="BT355" s="109"/>
      <c r="CD355" s="109"/>
      <c r="CN355" s="109"/>
      <c r="CX355" s="109"/>
      <c r="DH355" s="109"/>
      <c r="DR355" s="109"/>
      <c r="EB355" s="109"/>
      <c r="EL355" s="109"/>
      <c r="EV355" s="109"/>
      <c r="FF355" s="109"/>
      <c r="FP355" s="109"/>
      <c r="FZ355" s="109"/>
      <c r="GJ355" s="109"/>
      <c r="GT355" s="109"/>
      <c r="HD355" s="109"/>
      <c r="HN355" s="109"/>
      <c r="HX355" s="109"/>
    </row>
    <row xmlns:x14ac="http://schemas.microsoft.com/office/spreadsheetml/2009/9/ac" r="356" s="3" customFormat="true" x14ac:dyDescent="0.25">
      <c r="A356" s="374"/>
      <c r="B356" s="109"/>
      <c r="L356" s="109"/>
      <c r="V356" s="109"/>
      <c r="AF356" s="109"/>
      <c r="AP356" s="109"/>
      <c r="AZ356" s="109"/>
      <c r="BA356" s="109"/>
      <c r="BJ356" s="109"/>
      <c r="BT356" s="109"/>
      <c r="CD356" s="109"/>
      <c r="CN356" s="109"/>
      <c r="CX356" s="109"/>
      <c r="DH356" s="109"/>
      <c r="DR356" s="109"/>
      <c r="EB356" s="109"/>
      <c r="EL356" s="109"/>
      <c r="EV356" s="109"/>
      <c r="FF356" s="109"/>
      <c r="FP356" s="109"/>
      <c r="FZ356" s="109"/>
      <c r="GJ356" s="109"/>
      <c r="GT356" s="109"/>
      <c r="HD356" s="109"/>
      <c r="HN356" s="109"/>
      <c r="HX356" s="109"/>
    </row>
    <row xmlns:x14ac="http://schemas.microsoft.com/office/spreadsheetml/2009/9/ac" r="357" s="3" customFormat="true" x14ac:dyDescent="0.25">
      <c r="A357" s="374"/>
      <c r="B357" s="109"/>
      <c r="L357" s="109"/>
      <c r="V357" s="109"/>
      <c r="AF357" s="109"/>
      <c r="AP357" s="109"/>
      <c r="AZ357" s="109"/>
      <c r="BA357" s="109"/>
      <c r="BJ357" s="109"/>
      <c r="BT357" s="109"/>
      <c r="CD357" s="109"/>
      <c r="CN357" s="109"/>
      <c r="CX357" s="109"/>
      <c r="DH357" s="109"/>
      <c r="DR357" s="109"/>
      <c r="EB357" s="109"/>
      <c r="EL357" s="109"/>
      <c r="EV357" s="109"/>
      <c r="FF357" s="109"/>
      <c r="FP357" s="109"/>
      <c r="FZ357" s="109"/>
      <c r="GJ357" s="109"/>
      <c r="GT357" s="109"/>
      <c r="HD357" s="109"/>
      <c r="HN357" s="109"/>
      <c r="HX357" s="109"/>
    </row>
    <row xmlns:x14ac="http://schemas.microsoft.com/office/spreadsheetml/2009/9/ac" r="358" s="3" customFormat="true" x14ac:dyDescent="0.25">
      <c r="A358" s="374"/>
      <c r="B358" s="109"/>
      <c r="L358" s="109"/>
      <c r="V358" s="109"/>
      <c r="AF358" s="109"/>
      <c r="AP358" s="109"/>
      <c r="AZ358" s="109"/>
      <c r="BA358" s="109"/>
      <c r="BJ358" s="109"/>
      <c r="BT358" s="109"/>
      <c r="CD358" s="109"/>
      <c r="CN358" s="109"/>
      <c r="CX358" s="109"/>
      <c r="DH358" s="109"/>
      <c r="DR358" s="109"/>
      <c r="EB358" s="109"/>
      <c r="EL358" s="109"/>
      <c r="EV358" s="109"/>
      <c r="FF358" s="109"/>
      <c r="FP358" s="109"/>
      <c r="FZ358" s="109"/>
      <c r="GJ358" s="109"/>
      <c r="GT358" s="109"/>
      <c r="HD358" s="109"/>
      <c r="HN358" s="109"/>
      <c r="HX358" s="109"/>
    </row>
    <row xmlns:x14ac="http://schemas.microsoft.com/office/spreadsheetml/2009/9/ac" r="359" s="3" customFormat="true" x14ac:dyDescent="0.25">
      <c r="A359" s="374"/>
      <c r="B359" s="109"/>
      <c r="L359" s="109"/>
      <c r="V359" s="109"/>
      <c r="AF359" s="109"/>
      <c r="AP359" s="109"/>
      <c r="AZ359" s="109"/>
      <c r="BA359" s="109"/>
      <c r="BJ359" s="109"/>
      <c r="BT359" s="109"/>
      <c r="CD359" s="109"/>
      <c r="CN359" s="109"/>
      <c r="CX359" s="109"/>
      <c r="DH359" s="109"/>
      <c r="DR359" s="109"/>
      <c r="EB359" s="109"/>
      <c r="EL359" s="109"/>
      <c r="EV359" s="109"/>
      <c r="FF359" s="109"/>
      <c r="FP359" s="109"/>
      <c r="FZ359" s="109"/>
      <c r="GJ359" s="109"/>
      <c r="GT359" s="109"/>
      <c r="HD359" s="109"/>
      <c r="HN359" s="109"/>
      <c r="HX359" s="109"/>
    </row>
    <row xmlns:x14ac="http://schemas.microsoft.com/office/spreadsheetml/2009/9/ac" r="360" s="3" customFormat="true" x14ac:dyDescent="0.25">
      <c r="A360" s="374"/>
      <c r="B360" s="109"/>
      <c r="L360" s="109"/>
      <c r="V360" s="109"/>
      <c r="AF360" s="109"/>
      <c r="AP360" s="109"/>
      <c r="AZ360" s="109"/>
      <c r="BA360" s="109"/>
      <c r="BJ360" s="109"/>
      <c r="BT360" s="109"/>
      <c r="CD360" s="109"/>
      <c r="CN360" s="109"/>
      <c r="CX360" s="109"/>
      <c r="DH360" s="109"/>
      <c r="DR360" s="109"/>
      <c r="EB360" s="109"/>
      <c r="EL360" s="109"/>
      <c r="EV360" s="109"/>
      <c r="FF360" s="109"/>
      <c r="FP360" s="109"/>
      <c r="FZ360" s="109"/>
      <c r="GJ360" s="109"/>
      <c r="GT360" s="109"/>
      <c r="HD360" s="109"/>
      <c r="HN360" s="109"/>
      <c r="HX360" s="109"/>
    </row>
    <row xmlns:x14ac="http://schemas.microsoft.com/office/spreadsheetml/2009/9/ac" r="361" s="3" customFormat="true" x14ac:dyDescent="0.25">
      <c r="A361" s="374"/>
      <c r="B361" s="109"/>
      <c r="L361" s="109"/>
      <c r="V361" s="109"/>
      <c r="AF361" s="109"/>
      <c r="AP361" s="109"/>
      <c r="AZ361" s="109"/>
      <c r="BA361" s="109"/>
      <c r="BJ361" s="109"/>
      <c r="BT361" s="109"/>
      <c r="CD361" s="109"/>
      <c r="CN361" s="109"/>
      <c r="CX361" s="109"/>
      <c r="DH361" s="109"/>
      <c r="DR361" s="109"/>
      <c r="EB361" s="109"/>
      <c r="EL361" s="109"/>
      <c r="EV361" s="109"/>
      <c r="FF361" s="109"/>
      <c r="FP361" s="109"/>
      <c r="FZ361" s="109"/>
      <c r="GJ361" s="109"/>
      <c r="GT361" s="109"/>
      <c r="HD361" s="109"/>
      <c r="HN361" s="109"/>
      <c r="HX361" s="109"/>
    </row>
    <row xmlns:x14ac="http://schemas.microsoft.com/office/spreadsheetml/2009/9/ac" r="362" s="3" customFormat="true" x14ac:dyDescent="0.25">
      <c r="A362" s="374"/>
      <c r="B362" s="109"/>
      <c r="L362" s="109"/>
      <c r="V362" s="109"/>
      <c r="AF362" s="109"/>
      <c r="AP362" s="109"/>
      <c r="AZ362" s="109"/>
      <c r="BA362" s="109"/>
      <c r="BJ362" s="109"/>
      <c r="BT362" s="109"/>
      <c r="CD362" s="109"/>
      <c r="CN362" s="109"/>
      <c r="CX362" s="109"/>
      <c r="DH362" s="109"/>
      <c r="DR362" s="109"/>
      <c r="EB362" s="109"/>
      <c r="EL362" s="109"/>
      <c r="EV362" s="109"/>
      <c r="FF362" s="109"/>
      <c r="FP362" s="109"/>
      <c r="FZ362" s="109"/>
      <c r="GJ362" s="109"/>
      <c r="GT362" s="109"/>
      <c r="HD362" s="109"/>
      <c r="HN362" s="109"/>
      <c r="HX362" s="109"/>
    </row>
    <row xmlns:x14ac="http://schemas.microsoft.com/office/spreadsheetml/2009/9/ac" r="363" s="3" customFormat="true" x14ac:dyDescent="0.25">
      <c r="A363" s="374"/>
      <c r="B363" s="109"/>
      <c r="L363" s="109"/>
      <c r="V363" s="109"/>
      <c r="AF363" s="109"/>
      <c r="AP363" s="109"/>
      <c r="AZ363" s="109"/>
      <c r="BA363" s="109"/>
      <c r="BJ363" s="109"/>
      <c r="BT363" s="109"/>
      <c r="CD363" s="109"/>
      <c r="CN363" s="109"/>
      <c r="CX363" s="109"/>
      <c r="DH363" s="109"/>
      <c r="DR363" s="109"/>
      <c r="EB363" s="109"/>
      <c r="EL363" s="109"/>
      <c r="EV363" s="109"/>
      <c r="FF363" s="109"/>
      <c r="FP363" s="109"/>
      <c r="FZ363" s="109"/>
      <c r="GJ363" s="109"/>
      <c r="GT363" s="109"/>
      <c r="HD363" s="109"/>
      <c r="HN363" s="109"/>
      <c r="HX363" s="109"/>
    </row>
    <row xmlns:x14ac="http://schemas.microsoft.com/office/spreadsheetml/2009/9/ac" r="364" s="3" customFormat="true" x14ac:dyDescent="0.25">
      <c r="A364" s="374"/>
      <c r="B364" s="109"/>
      <c r="L364" s="109"/>
      <c r="V364" s="109"/>
      <c r="AF364" s="109"/>
      <c r="AP364" s="109"/>
      <c r="AZ364" s="109"/>
      <c r="BA364" s="109"/>
      <c r="BJ364" s="109"/>
      <c r="BT364" s="109"/>
      <c r="CD364" s="109"/>
      <c r="CN364" s="109"/>
      <c r="CX364" s="109"/>
      <c r="DH364" s="109"/>
      <c r="DR364" s="109"/>
      <c r="EB364" s="109"/>
      <c r="EL364" s="109"/>
      <c r="EV364" s="109"/>
      <c r="FF364" s="109"/>
      <c r="FP364" s="109"/>
      <c r="FZ364" s="109"/>
      <c r="GJ364" s="109"/>
      <c r="GT364" s="109"/>
      <c r="HD364" s="109"/>
      <c r="HN364" s="109"/>
      <c r="HX364" s="109"/>
    </row>
    <row xmlns:x14ac="http://schemas.microsoft.com/office/spreadsheetml/2009/9/ac" r="365" s="3" customFormat="true" x14ac:dyDescent="0.25">
      <c r="A365" s="374"/>
      <c r="B365" s="109"/>
      <c r="L365" s="109"/>
      <c r="V365" s="109"/>
      <c r="AF365" s="109"/>
      <c r="AP365" s="109"/>
      <c r="AZ365" s="109"/>
      <c r="BA365" s="109"/>
      <c r="BJ365" s="109"/>
      <c r="BT365" s="109"/>
      <c r="CD365" s="109"/>
      <c r="CN365" s="109"/>
      <c r="CX365" s="109"/>
      <c r="DH365" s="109"/>
      <c r="DR365" s="109"/>
      <c r="EB365" s="109"/>
      <c r="EL365" s="109"/>
      <c r="EV365" s="109"/>
      <c r="FF365" s="109"/>
      <c r="FP365" s="109"/>
      <c r="FZ365" s="109"/>
      <c r="GJ365" s="109"/>
      <c r="GT365" s="109"/>
      <c r="HD365" s="109"/>
      <c r="HN365" s="109"/>
      <c r="HX365" s="109"/>
    </row>
    <row xmlns:x14ac="http://schemas.microsoft.com/office/spreadsheetml/2009/9/ac" r="366" s="3" customFormat="true" x14ac:dyDescent="0.25">
      <c r="A366" s="374"/>
      <c r="B366" s="109"/>
      <c r="L366" s="109"/>
      <c r="V366" s="109"/>
      <c r="AF366" s="109"/>
      <c r="AP366" s="109"/>
      <c r="AZ366" s="109"/>
      <c r="BA366" s="109"/>
      <c r="BJ366" s="109"/>
      <c r="BT366" s="109"/>
      <c r="CD366" s="109"/>
      <c r="CN366" s="109"/>
      <c r="CX366" s="109"/>
      <c r="DH366" s="109"/>
      <c r="DR366" s="109"/>
      <c r="EB366" s="109"/>
      <c r="EL366" s="109"/>
      <c r="EV366" s="109"/>
      <c r="FF366" s="109"/>
      <c r="FP366" s="109"/>
      <c r="FZ366" s="109"/>
      <c r="GJ366" s="109"/>
      <c r="GT366" s="109"/>
      <c r="HD366" s="109"/>
      <c r="HN366" s="109"/>
      <c r="HX366" s="109"/>
    </row>
    <row xmlns:x14ac="http://schemas.microsoft.com/office/spreadsheetml/2009/9/ac" r="367" s="3" customFormat="true" x14ac:dyDescent="0.25">
      <c r="A367" s="374"/>
      <c r="B367" s="109"/>
      <c r="L367" s="109"/>
      <c r="V367" s="109"/>
      <c r="AF367" s="109"/>
      <c r="AP367" s="109"/>
      <c r="AZ367" s="109"/>
      <c r="BA367" s="109"/>
      <c r="BJ367" s="109"/>
      <c r="BT367" s="109"/>
      <c r="CD367" s="109"/>
      <c r="CN367" s="109"/>
      <c r="CX367" s="109"/>
      <c r="DH367" s="109"/>
      <c r="DR367" s="109"/>
      <c r="EB367" s="109"/>
      <c r="EL367" s="109"/>
      <c r="EV367" s="109"/>
      <c r="FF367" s="109"/>
      <c r="FP367" s="109"/>
      <c r="FZ367" s="109"/>
      <c r="GJ367" s="109"/>
      <c r="GT367" s="109"/>
      <c r="HD367" s="109"/>
      <c r="HN367" s="109"/>
      <c r="HX367" s="109"/>
    </row>
    <row xmlns:x14ac="http://schemas.microsoft.com/office/spreadsheetml/2009/9/ac" r="368" s="3" customFormat="true" x14ac:dyDescent="0.25">
      <c r="A368" s="374"/>
      <c r="B368" s="109"/>
      <c r="L368" s="109"/>
      <c r="V368" s="109"/>
      <c r="AF368" s="109"/>
      <c r="AP368" s="109"/>
      <c r="AZ368" s="109"/>
      <c r="BA368" s="109"/>
      <c r="BJ368" s="109"/>
      <c r="BT368" s="109"/>
      <c r="CD368" s="109"/>
      <c r="CN368" s="109"/>
      <c r="CX368" s="109"/>
      <c r="DH368" s="109"/>
      <c r="DR368" s="109"/>
      <c r="EB368" s="109"/>
      <c r="EL368" s="109"/>
      <c r="EV368" s="109"/>
      <c r="FF368" s="109"/>
      <c r="FP368" s="109"/>
      <c r="FZ368" s="109"/>
      <c r="GJ368" s="109"/>
      <c r="GT368" s="109"/>
      <c r="HD368" s="109"/>
      <c r="HN368" s="109"/>
      <c r="HX368" s="109"/>
    </row>
    <row xmlns:x14ac="http://schemas.microsoft.com/office/spreadsheetml/2009/9/ac" r="369" s="3" customFormat="true" x14ac:dyDescent="0.25">
      <c r="A369" s="374"/>
      <c r="B369" s="109"/>
      <c r="L369" s="109"/>
      <c r="V369" s="109"/>
      <c r="AF369" s="109"/>
      <c r="AP369" s="109"/>
      <c r="AZ369" s="109"/>
      <c r="BA369" s="109"/>
      <c r="BJ369" s="109"/>
      <c r="BT369" s="109"/>
      <c r="CD369" s="109"/>
      <c r="CN369" s="109"/>
      <c r="CX369" s="109"/>
      <c r="DH369" s="109"/>
      <c r="DR369" s="109"/>
      <c r="EB369" s="109"/>
      <c r="EL369" s="109"/>
      <c r="EV369" s="109"/>
      <c r="FF369" s="109"/>
      <c r="FP369" s="109"/>
      <c r="FZ369" s="109"/>
      <c r="GJ369" s="109"/>
      <c r="GT369" s="109"/>
      <c r="HD369" s="109"/>
      <c r="HN369" s="109"/>
      <c r="HX369" s="109"/>
    </row>
    <row xmlns:x14ac="http://schemas.microsoft.com/office/spreadsheetml/2009/9/ac" r="370" s="3" customFormat="true" x14ac:dyDescent="0.25">
      <c r="A370" s="374"/>
      <c r="B370" s="109"/>
      <c r="L370" s="109"/>
      <c r="V370" s="109"/>
      <c r="AF370" s="109"/>
      <c r="AP370" s="109"/>
      <c r="AZ370" s="109"/>
      <c r="BA370" s="109"/>
      <c r="BJ370" s="109"/>
      <c r="BT370" s="109"/>
      <c r="CD370" s="109"/>
      <c r="CN370" s="109"/>
      <c r="CX370" s="109"/>
      <c r="DH370" s="109"/>
      <c r="DR370" s="109"/>
      <c r="EB370" s="109"/>
      <c r="EL370" s="109"/>
      <c r="EV370" s="109"/>
      <c r="FF370" s="109"/>
      <c r="FP370" s="109"/>
      <c r="FZ370" s="109"/>
      <c r="GJ370" s="109"/>
      <c r="GT370" s="109"/>
      <c r="HD370" s="109"/>
      <c r="HN370" s="109"/>
      <c r="HX370" s="109"/>
    </row>
    <row xmlns:x14ac="http://schemas.microsoft.com/office/spreadsheetml/2009/9/ac" r="371" s="3" customFormat="true" x14ac:dyDescent="0.25">
      <c r="A371" s="374"/>
      <c r="B371" s="109"/>
      <c r="L371" s="109"/>
      <c r="V371" s="109"/>
      <c r="AF371" s="109"/>
      <c r="AP371" s="109"/>
      <c r="AZ371" s="109"/>
      <c r="BA371" s="109"/>
      <c r="BJ371" s="109"/>
      <c r="BT371" s="109"/>
      <c r="CD371" s="109"/>
      <c r="CN371" s="109"/>
      <c r="CX371" s="109"/>
      <c r="DH371" s="109"/>
      <c r="DR371" s="109"/>
      <c r="EB371" s="109"/>
      <c r="EL371" s="109"/>
      <c r="EV371" s="109"/>
      <c r="FF371" s="109"/>
      <c r="FP371" s="109"/>
      <c r="FZ371" s="109"/>
      <c r="GJ371" s="109"/>
      <c r="GT371" s="109"/>
      <c r="HD371" s="109"/>
      <c r="HN371" s="109"/>
      <c r="HX371" s="109"/>
    </row>
    <row xmlns:x14ac="http://schemas.microsoft.com/office/spreadsheetml/2009/9/ac" r="372" s="3" customFormat="true" x14ac:dyDescent="0.25">
      <c r="A372" s="374"/>
      <c r="B372" s="109"/>
      <c r="L372" s="109"/>
      <c r="V372" s="109"/>
      <c r="AF372" s="109"/>
      <c r="AP372" s="109"/>
      <c r="AZ372" s="109"/>
      <c r="BA372" s="109"/>
      <c r="BJ372" s="109"/>
      <c r="BT372" s="109"/>
      <c r="CD372" s="109"/>
      <c r="CN372" s="109"/>
      <c r="CX372" s="109"/>
      <c r="DH372" s="109"/>
      <c r="DR372" s="109"/>
      <c r="EB372" s="109"/>
      <c r="EL372" s="109"/>
      <c r="EV372" s="109"/>
      <c r="FF372" s="109"/>
      <c r="FP372" s="109"/>
      <c r="FZ372" s="109"/>
      <c r="GJ372" s="109"/>
      <c r="GT372" s="109"/>
      <c r="HD372" s="109"/>
      <c r="HN372" s="109"/>
      <c r="HX372" s="109"/>
    </row>
    <row xmlns:x14ac="http://schemas.microsoft.com/office/spreadsheetml/2009/9/ac" r="373" s="3" customFormat="true" x14ac:dyDescent="0.25">
      <c r="A373" s="374"/>
      <c r="B373" s="109"/>
      <c r="L373" s="109"/>
      <c r="V373" s="109"/>
      <c r="AF373" s="109"/>
      <c r="AP373" s="109"/>
      <c r="AZ373" s="109"/>
      <c r="BA373" s="109"/>
      <c r="BJ373" s="109"/>
      <c r="BT373" s="109"/>
      <c r="CD373" s="109"/>
      <c r="CN373" s="109"/>
      <c r="CX373" s="109"/>
      <c r="DH373" s="109"/>
      <c r="DR373" s="109"/>
      <c r="EB373" s="109"/>
      <c r="EL373" s="109"/>
      <c r="EV373" s="109"/>
      <c r="FF373" s="109"/>
      <c r="FP373" s="109"/>
      <c r="FZ373" s="109"/>
      <c r="GJ373" s="109"/>
      <c r="GT373" s="109"/>
      <c r="HD373" s="109"/>
      <c r="HN373" s="109"/>
      <c r="HX373" s="109"/>
    </row>
    <row xmlns:x14ac="http://schemas.microsoft.com/office/spreadsheetml/2009/9/ac" r="374" s="3" customFormat="true" x14ac:dyDescent="0.25">
      <c r="A374" s="374"/>
      <c r="B374" s="109"/>
      <c r="L374" s="109"/>
      <c r="V374" s="109"/>
      <c r="AF374" s="109"/>
      <c r="AP374" s="109"/>
      <c r="AZ374" s="109"/>
      <c r="BA374" s="109"/>
      <c r="BJ374" s="109"/>
      <c r="BT374" s="109"/>
      <c r="CD374" s="109"/>
      <c r="CN374" s="109"/>
      <c r="CX374" s="109"/>
      <c r="DH374" s="109"/>
      <c r="DR374" s="109"/>
      <c r="EB374" s="109"/>
      <c r="EL374" s="109"/>
      <c r="EV374" s="109"/>
      <c r="FF374" s="109"/>
      <c r="FP374" s="109"/>
      <c r="FZ374" s="109"/>
      <c r="GJ374" s="109"/>
      <c r="GT374" s="109"/>
      <c r="HD374" s="109"/>
      <c r="HN374" s="109"/>
      <c r="HX374" s="109"/>
    </row>
    <row xmlns:x14ac="http://schemas.microsoft.com/office/spreadsheetml/2009/9/ac" r="375" s="3" customFormat="true" x14ac:dyDescent="0.25">
      <c r="A375" s="374"/>
      <c r="B375" s="109"/>
      <c r="L375" s="109"/>
      <c r="V375" s="109"/>
      <c r="AF375" s="109"/>
      <c r="AP375" s="109"/>
      <c r="AZ375" s="109"/>
      <c r="BA375" s="109"/>
      <c r="BJ375" s="109"/>
      <c r="BT375" s="109"/>
      <c r="CD375" s="109"/>
      <c r="CN375" s="109"/>
      <c r="CX375" s="109"/>
      <c r="DH375" s="109"/>
      <c r="DR375" s="109"/>
      <c r="EB375" s="109"/>
      <c r="EL375" s="109"/>
      <c r="EV375" s="109"/>
      <c r="FF375" s="109"/>
      <c r="FP375" s="109"/>
      <c r="FZ375" s="109"/>
      <c r="GJ375" s="109"/>
      <c r="GT375" s="109"/>
      <c r="HD375" s="109"/>
      <c r="HN375" s="109"/>
      <c r="HX375" s="109"/>
    </row>
    <row xmlns:x14ac="http://schemas.microsoft.com/office/spreadsheetml/2009/9/ac" r="376" s="3" customFormat="true" x14ac:dyDescent="0.25">
      <c r="A376" s="374"/>
      <c r="B376" s="109"/>
      <c r="L376" s="109"/>
      <c r="V376" s="109"/>
      <c r="AF376" s="109"/>
      <c r="AP376" s="109"/>
      <c r="AZ376" s="109"/>
      <c r="BA376" s="109"/>
      <c r="BJ376" s="109"/>
      <c r="BT376" s="109"/>
      <c r="CD376" s="109"/>
      <c r="CN376" s="109"/>
      <c r="CX376" s="109"/>
      <c r="DH376" s="109"/>
      <c r="DR376" s="109"/>
      <c r="EB376" s="109"/>
      <c r="EL376" s="109"/>
      <c r="EV376" s="109"/>
      <c r="FF376" s="109"/>
      <c r="FP376" s="109"/>
      <c r="FZ376" s="109"/>
      <c r="GJ376" s="109"/>
      <c r="GT376" s="109"/>
      <c r="HD376" s="109"/>
      <c r="HN376" s="109"/>
      <c r="HX376" s="109"/>
    </row>
    <row xmlns:x14ac="http://schemas.microsoft.com/office/spreadsheetml/2009/9/ac" r="377" s="3" customFormat="true" x14ac:dyDescent="0.25">
      <c r="A377" s="374"/>
      <c r="B377" s="109"/>
      <c r="L377" s="109"/>
      <c r="V377" s="109"/>
      <c r="AF377" s="109"/>
      <c r="AP377" s="109"/>
      <c r="AZ377" s="109"/>
      <c r="BA377" s="109"/>
      <c r="BJ377" s="109"/>
      <c r="BT377" s="109"/>
      <c r="CD377" s="109"/>
      <c r="CN377" s="109"/>
      <c r="CX377" s="109"/>
      <c r="DH377" s="109"/>
      <c r="DR377" s="109"/>
      <c r="EB377" s="109"/>
      <c r="EL377" s="109"/>
      <c r="EV377" s="109"/>
      <c r="FF377" s="109"/>
      <c r="FP377" s="109"/>
      <c r="FZ377" s="109"/>
      <c r="GJ377" s="109"/>
      <c r="GT377" s="109"/>
      <c r="HD377" s="109"/>
      <c r="HN377" s="109"/>
      <c r="HX377" s="109"/>
    </row>
    <row xmlns:x14ac="http://schemas.microsoft.com/office/spreadsheetml/2009/9/ac" r="378" s="3" customFormat="true" x14ac:dyDescent="0.25">
      <c r="A378" s="374"/>
      <c r="B378" s="109"/>
      <c r="L378" s="109"/>
      <c r="V378" s="109"/>
      <c r="AF378" s="109"/>
      <c r="AP378" s="109"/>
      <c r="AZ378" s="109"/>
      <c r="BA378" s="109"/>
      <c r="BJ378" s="109"/>
      <c r="BT378" s="109"/>
      <c r="CD378" s="109"/>
      <c r="CN378" s="109"/>
      <c r="CX378" s="109"/>
      <c r="DH378" s="109"/>
      <c r="DR378" s="109"/>
      <c r="EB378" s="109"/>
      <c r="EL378" s="109"/>
      <c r="EV378" s="109"/>
      <c r="FF378" s="109"/>
      <c r="FP378" s="109"/>
      <c r="FZ378" s="109"/>
      <c r="GJ378" s="109"/>
      <c r="GT378" s="109"/>
      <c r="HD378" s="109"/>
      <c r="HN378" s="109"/>
      <c r="HX378" s="109"/>
    </row>
    <row xmlns:x14ac="http://schemas.microsoft.com/office/spreadsheetml/2009/9/ac" r="379" s="3" customFormat="true" x14ac:dyDescent="0.25">
      <c r="A379" s="374"/>
      <c r="B379" s="109"/>
      <c r="L379" s="109"/>
      <c r="V379" s="109"/>
      <c r="AF379" s="109"/>
      <c r="AP379" s="109"/>
      <c r="AZ379" s="109"/>
      <c r="BA379" s="109"/>
      <c r="BJ379" s="109"/>
      <c r="BT379" s="109"/>
      <c r="CD379" s="109"/>
      <c r="CN379" s="109"/>
      <c r="CX379" s="109"/>
      <c r="DH379" s="109"/>
      <c r="DR379" s="109"/>
      <c r="EB379" s="109"/>
      <c r="EL379" s="109"/>
      <c r="EV379" s="109"/>
      <c r="FF379" s="109"/>
      <c r="FP379" s="109"/>
      <c r="FZ379" s="109"/>
      <c r="GJ379" s="109"/>
      <c r="GT379" s="109"/>
      <c r="HD379" s="109"/>
      <c r="HN379" s="109"/>
      <c r="HX379" s="109"/>
    </row>
    <row xmlns:x14ac="http://schemas.microsoft.com/office/spreadsheetml/2009/9/ac" r="380" s="3" customFormat="true" x14ac:dyDescent="0.25">
      <c r="A380" s="374"/>
      <c r="B380" s="109"/>
      <c r="L380" s="109"/>
      <c r="V380" s="109"/>
      <c r="AF380" s="109"/>
      <c r="AP380" s="109"/>
      <c r="AZ380" s="109"/>
      <c r="BA380" s="109"/>
      <c r="BJ380" s="109"/>
      <c r="BT380" s="109"/>
      <c r="CD380" s="109"/>
      <c r="CN380" s="109"/>
      <c r="CX380" s="109"/>
      <c r="DH380" s="109"/>
      <c r="DR380" s="109"/>
      <c r="EB380" s="109"/>
      <c r="EL380" s="109"/>
      <c r="EV380" s="109"/>
      <c r="FF380" s="109"/>
      <c r="FP380" s="109"/>
      <c r="FZ380" s="109"/>
      <c r="GJ380" s="109"/>
      <c r="GT380" s="109"/>
      <c r="HD380" s="109"/>
      <c r="HN380" s="109"/>
      <c r="HX380" s="109"/>
    </row>
    <row xmlns:x14ac="http://schemas.microsoft.com/office/spreadsheetml/2009/9/ac" r="381" s="3" customFormat="true" x14ac:dyDescent="0.25">
      <c r="A381" s="374"/>
      <c r="B381" s="109"/>
      <c r="L381" s="109"/>
      <c r="V381" s="109"/>
      <c r="AF381" s="109"/>
      <c r="AP381" s="109"/>
      <c r="AZ381" s="109"/>
      <c r="BA381" s="109"/>
      <c r="BJ381" s="109"/>
      <c r="BT381" s="109"/>
      <c r="CD381" s="109"/>
      <c r="CN381" s="109"/>
      <c r="CX381" s="109"/>
      <c r="DH381" s="109"/>
      <c r="DR381" s="109"/>
      <c r="EB381" s="109"/>
      <c r="EL381" s="109"/>
      <c r="EV381" s="109"/>
      <c r="FF381" s="109"/>
      <c r="FP381" s="109"/>
      <c r="FZ381" s="109"/>
      <c r="GJ381" s="109"/>
      <c r="GT381" s="109"/>
      <c r="HD381" s="109"/>
      <c r="HN381" s="109"/>
      <c r="HX381" s="109"/>
    </row>
    <row xmlns:x14ac="http://schemas.microsoft.com/office/spreadsheetml/2009/9/ac" r="382" s="3" customFormat="true" x14ac:dyDescent="0.25">
      <c r="A382" s="374"/>
      <c r="B382" s="109"/>
      <c r="L382" s="109"/>
      <c r="V382" s="109"/>
      <c r="AF382" s="109"/>
      <c r="AP382" s="109"/>
      <c r="AZ382" s="109"/>
      <c r="BA382" s="109"/>
      <c r="BJ382" s="109"/>
      <c r="BT382" s="109"/>
      <c r="CD382" s="109"/>
      <c r="CN382" s="109"/>
      <c r="CX382" s="109"/>
      <c r="DH382" s="109"/>
      <c r="DR382" s="109"/>
      <c r="EB382" s="109"/>
      <c r="EL382" s="109"/>
      <c r="EV382" s="109"/>
      <c r="FF382" s="109"/>
      <c r="FP382" s="109"/>
      <c r="FZ382" s="109"/>
      <c r="GJ382" s="109"/>
      <c r="GT382" s="109"/>
      <c r="HD382" s="109"/>
      <c r="HN382" s="109"/>
      <c r="HX382" s="109"/>
    </row>
    <row xmlns:x14ac="http://schemas.microsoft.com/office/spreadsheetml/2009/9/ac" r="383" s="3" customFormat="true" x14ac:dyDescent="0.25">
      <c r="A383" s="374"/>
      <c r="B383" s="109"/>
      <c r="L383" s="109"/>
      <c r="V383" s="109"/>
      <c r="AF383" s="109"/>
      <c r="AP383" s="109"/>
      <c r="AZ383" s="109"/>
      <c r="BA383" s="109"/>
      <c r="BJ383" s="109"/>
      <c r="BT383" s="109"/>
      <c r="CD383" s="109"/>
      <c r="CN383" s="109"/>
      <c r="CX383" s="109"/>
      <c r="DH383" s="109"/>
      <c r="DR383" s="109"/>
      <c r="EB383" s="109"/>
      <c r="EL383" s="109"/>
      <c r="EV383" s="109"/>
      <c r="FF383" s="109"/>
      <c r="FP383" s="109"/>
      <c r="FZ383" s="109"/>
      <c r="GJ383" s="109"/>
      <c r="GT383" s="109"/>
      <c r="HD383" s="109"/>
      <c r="HN383" s="109"/>
      <c r="HX383" s="109"/>
    </row>
    <row xmlns:x14ac="http://schemas.microsoft.com/office/spreadsheetml/2009/9/ac" r="384" s="3" customFormat="true" x14ac:dyDescent="0.25">
      <c r="A384" s="374"/>
      <c r="B384" s="109"/>
      <c r="L384" s="109"/>
      <c r="V384" s="109"/>
      <c r="AF384" s="109"/>
      <c r="AP384" s="109"/>
      <c r="AZ384" s="109"/>
      <c r="BA384" s="109"/>
      <c r="BJ384" s="109"/>
      <c r="BT384" s="109"/>
      <c r="CD384" s="109"/>
      <c r="CN384" s="109"/>
      <c r="CX384" s="109"/>
      <c r="DH384" s="109"/>
      <c r="DR384" s="109"/>
      <c r="EB384" s="109"/>
      <c r="EL384" s="109"/>
      <c r="EV384" s="109"/>
      <c r="FF384" s="109"/>
      <c r="FP384" s="109"/>
      <c r="FZ384" s="109"/>
      <c r="GJ384" s="109"/>
      <c r="GT384" s="109"/>
      <c r="HD384" s="109"/>
      <c r="HN384" s="109"/>
      <c r="HX384" s="109"/>
    </row>
    <row xmlns:x14ac="http://schemas.microsoft.com/office/spreadsheetml/2009/9/ac" r="385" s="3" customFormat="true" x14ac:dyDescent="0.25">
      <c r="A385" s="374"/>
      <c r="B385" s="109"/>
      <c r="L385" s="109"/>
      <c r="V385" s="109"/>
      <c r="AF385" s="109"/>
      <c r="AP385" s="109"/>
      <c r="AZ385" s="109"/>
      <c r="BA385" s="109"/>
      <c r="BJ385" s="109"/>
      <c r="BT385" s="109"/>
      <c r="CD385" s="109"/>
      <c r="CN385" s="109"/>
      <c r="CX385" s="109"/>
      <c r="DH385" s="109"/>
      <c r="DR385" s="109"/>
      <c r="EB385" s="109"/>
      <c r="EL385" s="109"/>
      <c r="EV385" s="109"/>
      <c r="FF385" s="109"/>
      <c r="FP385" s="109"/>
      <c r="FZ385" s="109"/>
      <c r="GJ385" s="109"/>
      <c r="GT385" s="109"/>
      <c r="HD385" s="109"/>
      <c r="HN385" s="109"/>
      <c r="HX385" s="109"/>
    </row>
    <row xmlns:x14ac="http://schemas.microsoft.com/office/spreadsheetml/2009/9/ac" r="386" s="3" customFormat="true" x14ac:dyDescent="0.25">
      <c r="A386" s="374"/>
      <c r="B386" s="109"/>
      <c r="L386" s="109"/>
      <c r="V386" s="109"/>
      <c r="AF386" s="109"/>
      <c r="AP386" s="109"/>
      <c r="AZ386" s="109"/>
      <c r="BA386" s="109"/>
      <c r="BJ386" s="109"/>
      <c r="BT386" s="109"/>
      <c r="CD386" s="109"/>
      <c r="CN386" s="109"/>
      <c r="CX386" s="109"/>
      <c r="DH386" s="109"/>
      <c r="DR386" s="109"/>
      <c r="EB386" s="109"/>
      <c r="EL386" s="109"/>
      <c r="EV386" s="109"/>
      <c r="FF386" s="109"/>
      <c r="FP386" s="109"/>
      <c r="FZ386" s="109"/>
      <c r="GJ386" s="109"/>
      <c r="GT386" s="109"/>
      <c r="HD386" s="109"/>
      <c r="HN386" s="109"/>
      <c r="HX386" s="109"/>
    </row>
    <row xmlns:x14ac="http://schemas.microsoft.com/office/spreadsheetml/2009/9/ac" r="387" s="3" customFormat="true" x14ac:dyDescent="0.25">
      <c r="A387" s="374"/>
      <c r="B387" s="109"/>
      <c r="L387" s="109"/>
      <c r="V387" s="109"/>
      <c r="AF387" s="109"/>
      <c r="AP387" s="109"/>
      <c r="AZ387" s="109"/>
      <c r="BA387" s="109"/>
      <c r="BJ387" s="109"/>
      <c r="BT387" s="109"/>
      <c r="CD387" s="109"/>
      <c r="CN387" s="109"/>
      <c r="CX387" s="109"/>
      <c r="DH387" s="109"/>
      <c r="DR387" s="109"/>
      <c r="EB387" s="109"/>
      <c r="EL387" s="109"/>
      <c r="EV387" s="109"/>
      <c r="FF387" s="109"/>
      <c r="FP387" s="109"/>
      <c r="FZ387" s="109"/>
      <c r="GJ387" s="109"/>
      <c r="GT387" s="109"/>
      <c r="HD387" s="109"/>
      <c r="HN387" s="109"/>
      <c r="HX387" s="109"/>
    </row>
    <row xmlns:x14ac="http://schemas.microsoft.com/office/spreadsheetml/2009/9/ac" r="388" s="3" customFormat="true" x14ac:dyDescent="0.25">
      <c r="A388" s="374"/>
      <c r="B388" s="109"/>
      <c r="L388" s="109"/>
      <c r="V388" s="109"/>
      <c r="AF388" s="109"/>
      <c r="AP388" s="109"/>
      <c r="AZ388" s="109"/>
      <c r="BA388" s="109"/>
      <c r="BJ388" s="109"/>
      <c r="BT388" s="109"/>
      <c r="CD388" s="109"/>
      <c r="CN388" s="109"/>
      <c r="CX388" s="109"/>
      <c r="DH388" s="109"/>
      <c r="DR388" s="109"/>
      <c r="EB388" s="109"/>
      <c r="EL388" s="109"/>
      <c r="EV388" s="109"/>
      <c r="FF388" s="109"/>
      <c r="FP388" s="109"/>
      <c r="FZ388" s="109"/>
      <c r="GJ388" s="109"/>
      <c r="GT388" s="109"/>
      <c r="HD388" s="109"/>
      <c r="HN388" s="109"/>
      <c r="HX388" s="109"/>
    </row>
    <row xmlns:x14ac="http://schemas.microsoft.com/office/spreadsheetml/2009/9/ac" r="389" s="3" customFormat="true" x14ac:dyDescent="0.25">
      <c r="A389" s="374"/>
      <c r="B389" s="109"/>
      <c r="L389" s="109"/>
      <c r="V389" s="109"/>
      <c r="AF389" s="109"/>
      <c r="AP389" s="109"/>
      <c r="AZ389" s="109"/>
      <c r="BA389" s="109"/>
      <c r="BJ389" s="109"/>
      <c r="BT389" s="109"/>
      <c r="CD389" s="109"/>
      <c r="CN389" s="109"/>
      <c r="CX389" s="109"/>
      <c r="DH389" s="109"/>
      <c r="DR389" s="109"/>
      <c r="EB389" s="109"/>
      <c r="EL389" s="109"/>
      <c r="EV389" s="109"/>
      <c r="FF389" s="109"/>
      <c r="FP389" s="109"/>
      <c r="FZ389" s="109"/>
      <c r="GJ389" s="109"/>
      <c r="GT389" s="109"/>
      <c r="HD389" s="109"/>
      <c r="HN389" s="109"/>
      <c r="HX389" s="109"/>
    </row>
    <row xmlns:x14ac="http://schemas.microsoft.com/office/spreadsheetml/2009/9/ac" r="390" s="3" customFormat="true" x14ac:dyDescent="0.25">
      <c r="A390" s="374"/>
      <c r="B390" s="109"/>
      <c r="L390" s="109"/>
      <c r="V390" s="109"/>
      <c r="AF390" s="109"/>
      <c r="AP390" s="109"/>
      <c r="AZ390" s="109"/>
      <c r="BA390" s="109"/>
      <c r="BJ390" s="109"/>
      <c r="BT390" s="109"/>
      <c r="CD390" s="109"/>
      <c r="CN390" s="109"/>
      <c r="CX390" s="109"/>
      <c r="DH390" s="109"/>
      <c r="DR390" s="109"/>
      <c r="EB390" s="109"/>
      <c r="EL390" s="109"/>
      <c r="EV390" s="109"/>
      <c r="FF390" s="109"/>
      <c r="FP390" s="109"/>
      <c r="FZ390" s="109"/>
      <c r="GJ390" s="109"/>
      <c r="GT390" s="109"/>
      <c r="HD390" s="109"/>
      <c r="HN390" s="109"/>
      <c r="HX390" s="109"/>
    </row>
    <row xmlns:x14ac="http://schemas.microsoft.com/office/spreadsheetml/2009/9/ac" r="391" s="3" customFormat="true" x14ac:dyDescent="0.25">
      <c r="A391" s="374"/>
      <c r="B391" s="109"/>
      <c r="L391" s="109"/>
      <c r="V391" s="109"/>
      <c r="AF391" s="109"/>
      <c r="AP391" s="109"/>
      <c r="AZ391" s="109"/>
      <c r="BA391" s="109"/>
      <c r="BJ391" s="109"/>
      <c r="BT391" s="109"/>
      <c r="CD391" s="109"/>
      <c r="CN391" s="109"/>
      <c r="CX391" s="109"/>
      <c r="DH391" s="109"/>
      <c r="DR391" s="109"/>
      <c r="EB391" s="109"/>
      <c r="EL391" s="109"/>
      <c r="EV391" s="109"/>
      <c r="FF391" s="109"/>
      <c r="FP391" s="109"/>
      <c r="FZ391" s="109"/>
      <c r="GJ391" s="109"/>
      <c r="GT391" s="109"/>
      <c r="HD391" s="109"/>
      <c r="HN391" s="109"/>
      <c r="HX391" s="109"/>
    </row>
    <row xmlns:x14ac="http://schemas.microsoft.com/office/spreadsheetml/2009/9/ac" r="392" s="3" customFormat="true" x14ac:dyDescent="0.25">
      <c r="A392" s="374"/>
      <c r="B392" s="109"/>
      <c r="L392" s="109"/>
      <c r="V392" s="109"/>
      <c r="AF392" s="109"/>
      <c r="AP392" s="109"/>
      <c r="AZ392" s="109"/>
      <c r="BA392" s="109"/>
      <c r="BJ392" s="109"/>
      <c r="BT392" s="109"/>
      <c r="CD392" s="109"/>
      <c r="CN392" s="109"/>
      <c r="CX392" s="109"/>
      <c r="DH392" s="109"/>
      <c r="DR392" s="109"/>
      <c r="EB392" s="109"/>
      <c r="EL392" s="109"/>
      <c r="EV392" s="109"/>
      <c r="FF392" s="109"/>
      <c r="FP392" s="109"/>
      <c r="FZ392" s="109"/>
      <c r="GJ392" s="109"/>
      <c r="GT392" s="109"/>
      <c r="HD392" s="109"/>
      <c r="HN392" s="109"/>
      <c r="HX392" s="109"/>
    </row>
    <row xmlns:x14ac="http://schemas.microsoft.com/office/spreadsheetml/2009/9/ac" r="393" s="3" customFormat="true" x14ac:dyDescent="0.25">
      <c r="A393" s="374"/>
      <c r="B393" s="109"/>
      <c r="L393" s="109"/>
      <c r="V393" s="109"/>
      <c r="AF393" s="109"/>
      <c r="AP393" s="109"/>
      <c r="AZ393" s="109"/>
      <c r="BA393" s="109"/>
      <c r="BJ393" s="109"/>
      <c r="BT393" s="109"/>
      <c r="CD393" s="109"/>
      <c r="CN393" s="109"/>
      <c r="CX393" s="109"/>
      <c r="DH393" s="109"/>
      <c r="DR393" s="109"/>
      <c r="EB393" s="109"/>
      <c r="EL393" s="109"/>
      <c r="EV393" s="109"/>
      <c r="FF393" s="109"/>
      <c r="FP393" s="109"/>
      <c r="FZ393" s="109"/>
      <c r="GJ393" s="109"/>
      <c r="GT393" s="109"/>
      <c r="HD393" s="109"/>
      <c r="HN393" s="109"/>
      <c r="HX393" s="109"/>
    </row>
    <row xmlns:x14ac="http://schemas.microsoft.com/office/spreadsheetml/2009/9/ac" r="394" s="3" customFormat="true" x14ac:dyDescent="0.25">
      <c r="A394" s="374"/>
      <c r="B394" s="109"/>
      <c r="L394" s="109"/>
      <c r="V394" s="109"/>
      <c r="AF394" s="109"/>
      <c r="AP394" s="109"/>
      <c r="AZ394" s="109"/>
      <c r="BA394" s="109"/>
      <c r="BJ394" s="109"/>
      <c r="BT394" s="109"/>
      <c r="CD394" s="109"/>
      <c r="CN394" s="109"/>
      <c r="CX394" s="109"/>
      <c r="DH394" s="109"/>
      <c r="DR394" s="109"/>
      <c r="EB394" s="109"/>
      <c r="EL394" s="109"/>
      <c r="EV394" s="109"/>
      <c r="FF394" s="109"/>
      <c r="FP394" s="109"/>
      <c r="FZ394" s="109"/>
      <c r="GJ394" s="109"/>
      <c r="GT394" s="109"/>
      <c r="HD394" s="109"/>
      <c r="HN394" s="109"/>
      <c r="HX394" s="109"/>
    </row>
    <row xmlns:x14ac="http://schemas.microsoft.com/office/spreadsheetml/2009/9/ac" r="395" s="3" customFormat="true" x14ac:dyDescent="0.25">
      <c r="A395" s="374"/>
      <c r="B395" s="109"/>
      <c r="L395" s="109"/>
      <c r="V395" s="109"/>
      <c r="AF395" s="109"/>
      <c r="AP395" s="109"/>
      <c r="AZ395" s="109"/>
      <c r="BA395" s="109"/>
      <c r="BJ395" s="109"/>
      <c r="BT395" s="109"/>
      <c r="CD395" s="109"/>
      <c r="CN395" s="109"/>
      <c r="CX395" s="109"/>
      <c r="DH395" s="109"/>
      <c r="DR395" s="109"/>
      <c r="EB395" s="109"/>
      <c r="EL395" s="109"/>
      <c r="EV395" s="109"/>
      <c r="FF395" s="109"/>
      <c r="FP395" s="109"/>
      <c r="FZ395" s="109"/>
      <c r="GJ395" s="109"/>
      <c r="GT395" s="109"/>
      <c r="HD395" s="109"/>
      <c r="HN395" s="109"/>
      <c r="HX395" s="109"/>
    </row>
    <row xmlns:x14ac="http://schemas.microsoft.com/office/spreadsheetml/2009/9/ac" r="396" s="3" customFormat="true" x14ac:dyDescent="0.25">
      <c r="A396" s="374"/>
      <c r="B396" s="109"/>
      <c r="L396" s="109"/>
      <c r="V396" s="109"/>
      <c r="AF396" s="109"/>
      <c r="AP396" s="109"/>
      <c r="AZ396" s="109"/>
      <c r="BA396" s="109"/>
      <c r="BJ396" s="109"/>
      <c r="BT396" s="109"/>
      <c r="CD396" s="109"/>
      <c r="CN396" s="109"/>
      <c r="CX396" s="109"/>
      <c r="DH396" s="109"/>
      <c r="DR396" s="109"/>
      <c r="EB396" s="109"/>
      <c r="EL396" s="109"/>
      <c r="EV396" s="109"/>
      <c r="FF396" s="109"/>
      <c r="FP396" s="109"/>
      <c r="FZ396" s="109"/>
      <c r="GJ396" s="109"/>
      <c r="GT396" s="109"/>
      <c r="HD396" s="109"/>
      <c r="HN396" s="109"/>
      <c r="HX396" s="109"/>
    </row>
    <row xmlns:x14ac="http://schemas.microsoft.com/office/spreadsheetml/2009/9/ac" r="397" s="3" customFormat="true" x14ac:dyDescent="0.25">
      <c r="A397" s="374"/>
      <c r="B397" s="109"/>
      <c r="L397" s="109"/>
      <c r="V397" s="109"/>
      <c r="AF397" s="109"/>
      <c r="AP397" s="109"/>
      <c r="AZ397" s="109"/>
      <c r="BA397" s="109"/>
      <c r="BJ397" s="109"/>
      <c r="BT397" s="109"/>
      <c r="CD397" s="109"/>
      <c r="CN397" s="109"/>
      <c r="CX397" s="109"/>
      <c r="DH397" s="109"/>
      <c r="DR397" s="109"/>
      <c r="EB397" s="109"/>
      <c r="EL397" s="109"/>
      <c r="EV397" s="109"/>
      <c r="FF397" s="109"/>
      <c r="FP397" s="109"/>
      <c r="FZ397" s="109"/>
      <c r="GJ397" s="109"/>
      <c r="GT397" s="109"/>
      <c r="HD397" s="109"/>
      <c r="HN397" s="109"/>
      <c r="HX397" s="109"/>
    </row>
    <row xmlns:x14ac="http://schemas.microsoft.com/office/spreadsheetml/2009/9/ac" r="398" s="3" customFormat="true" x14ac:dyDescent="0.25">
      <c r="A398" s="374"/>
      <c r="B398" s="109"/>
      <c r="L398" s="109"/>
      <c r="V398" s="109"/>
      <c r="AF398" s="109"/>
      <c r="AP398" s="109"/>
      <c r="AZ398" s="109"/>
      <c r="BA398" s="109"/>
      <c r="BJ398" s="109"/>
      <c r="BT398" s="109"/>
      <c r="CD398" s="109"/>
      <c r="CN398" s="109"/>
      <c r="CX398" s="109"/>
      <c r="DH398" s="109"/>
      <c r="DR398" s="109"/>
      <c r="EB398" s="109"/>
      <c r="EL398" s="109"/>
      <c r="EV398" s="109"/>
      <c r="FF398" s="109"/>
      <c r="FP398" s="109"/>
      <c r="FZ398" s="109"/>
      <c r="GJ398" s="109"/>
      <c r="GT398" s="109"/>
      <c r="HD398" s="109"/>
      <c r="HN398" s="109"/>
      <c r="HX398" s="109"/>
    </row>
    <row xmlns:x14ac="http://schemas.microsoft.com/office/spreadsheetml/2009/9/ac" r="399" s="3" customFormat="true" x14ac:dyDescent="0.25">
      <c r="A399" s="374"/>
      <c r="B399" s="109"/>
      <c r="L399" s="109"/>
      <c r="V399" s="109"/>
      <c r="AF399" s="109"/>
      <c r="AP399" s="109"/>
      <c r="AZ399" s="109"/>
      <c r="BA399" s="109"/>
      <c r="BJ399" s="109"/>
      <c r="BT399" s="109"/>
      <c r="CD399" s="109"/>
      <c r="CN399" s="109"/>
      <c r="CX399" s="109"/>
      <c r="DH399" s="109"/>
      <c r="DR399" s="109"/>
      <c r="EB399" s="109"/>
      <c r="EL399" s="109"/>
      <c r="EV399" s="109"/>
      <c r="FF399" s="109"/>
      <c r="FP399" s="109"/>
      <c r="FZ399" s="109"/>
      <c r="GJ399" s="109"/>
      <c r="GT399" s="109"/>
      <c r="HD399" s="109"/>
      <c r="HN399" s="109"/>
      <c r="HX399" s="109"/>
    </row>
    <row xmlns:x14ac="http://schemas.microsoft.com/office/spreadsheetml/2009/9/ac" r="400" s="3" customFormat="true" x14ac:dyDescent="0.25">
      <c r="A400" s="374"/>
      <c r="B400" s="109"/>
      <c r="L400" s="109"/>
      <c r="V400" s="109"/>
      <c r="AF400" s="109"/>
      <c r="AP400" s="109"/>
      <c r="AZ400" s="109"/>
      <c r="BA400" s="109"/>
      <c r="BJ400" s="109"/>
      <c r="BT400" s="109"/>
      <c r="CD400" s="109"/>
      <c r="CN400" s="109"/>
      <c r="CX400" s="109"/>
      <c r="DH400" s="109"/>
      <c r="DR400" s="109"/>
      <c r="EB400" s="109"/>
      <c r="EL400" s="109"/>
      <c r="EV400" s="109"/>
      <c r="FF400" s="109"/>
      <c r="FP400" s="109"/>
      <c r="FZ400" s="109"/>
      <c r="GJ400" s="109"/>
      <c r="GT400" s="109"/>
      <c r="HD400" s="109"/>
      <c r="HN400" s="109"/>
      <c r="HX400" s="109"/>
    </row>
    <row xmlns:x14ac="http://schemas.microsoft.com/office/spreadsheetml/2009/9/ac" r="401" s="3" customFormat="true" x14ac:dyDescent="0.25">
      <c r="A401" s="374"/>
      <c r="B401" s="109"/>
      <c r="L401" s="109"/>
      <c r="V401" s="109"/>
      <c r="AF401" s="109"/>
      <c r="AP401" s="109"/>
      <c r="AZ401" s="109"/>
      <c r="BA401" s="109"/>
      <c r="BJ401" s="109"/>
      <c r="BT401" s="109"/>
      <c r="CD401" s="109"/>
      <c r="CN401" s="109"/>
      <c r="CX401" s="109"/>
      <c r="DH401" s="109"/>
      <c r="DR401" s="109"/>
      <c r="EB401" s="109"/>
      <c r="EL401" s="109"/>
      <c r="EV401" s="109"/>
      <c r="FF401" s="109"/>
      <c r="FP401" s="109"/>
      <c r="FZ401" s="109"/>
      <c r="GJ401" s="109"/>
      <c r="GT401" s="109"/>
      <c r="HD401" s="109"/>
      <c r="HN401" s="109"/>
      <c r="HX401" s="109"/>
    </row>
    <row xmlns:x14ac="http://schemas.microsoft.com/office/spreadsheetml/2009/9/ac" r="402" s="3" customFormat="true" x14ac:dyDescent="0.25">
      <c r="A402" s="374"/>
      <c r="B402" s="109"/>
      <c r="L402" s="109"/>
      <c r="V402" s="109"/>
      <c r="AF402" s="109"/>
      <c r="AP402" s="109"/>
      <c r="AZ402" s="109"/>
      <c r="BA402" s="109"/>
      <c r="BJ402" s="109"/>
      <c r="BT402" s="109"/>
      <c r="CD402" s="109"/>
      <c r="CN402" s="109"/>
      <c r="CX402" s="109"/>
      <c r="DH402" s="109"/>
      <c r="DR402" s="109"/>
      <c r="EB402" s="109"/>
      <c r="EL402" s="109"/>
      <c r="EV402" s="109"/>
      <c r="FF402" s="109"/>
      <c r="FP402" s="109"/>
      <c r="FZ402" s="109"/>
      <c r="GJ402" s="109"/>
      <c r="GT402" s="109"/>
      <c r="HD402" s="109"/>
      <c r="HN402" s="109"/>
      <c r="HX402" s="109"/>
    </row>
    <row xmlns:x14ac="http://schemas.microsoft.com/office/spreadsheetml/2009/9/ac" r="403" s="3" customFormat="true" x14ac:dyDescent="0.25">
      <c r="A403" s="374"/>
      <c r="B403" s="109"/>
      <c r="L403" s="109"/>
      <c r="V403" s="109"/>
      <c r="AF403" s="109"/>
      <c r="AP403" s="109"/>
      <c r="AZ403" s="109"/>
      <c r="BA403" s="109"/>
      <c r="BJ403" s="109"/>
      <c r="BT403" s="109"/>
      <c r="CD403" s="109"/>
      <c r="CN403" s="109"/>
      <c r="CX403" s="109"/>
      <c r="DH403" s="109"/>
      <c r="DR403" s="109"/>
      <c r="EB403" s="109"/>
      <c r="EL403" s="109"/>
      <c r="EV403" s="109"/>
      <c r="FF403" s="109"/>
      <c r="FP403" s="109"/>
      <c r="FZ403" s="109"/>
      <c r="GJ403" s="109"/>
      <c r="GT403" s="109"/>
      <c r="HD403" s="109"/>
      <c r="HN403" s="109"/>
      <c r="HX403" s="109"/>
    </row>
    <row xmlns:x14ac="http://schemas.microsoft.com/office/spreadsheetml/2009/9/ac" r="404" s="3" customFormat="true" x14ac:dyDescent="0.25">
      <c r="A404" s="374"/>
      <c r="B404" s="109"/>
      <c r="L404" s="109"/>
      <c r="V404" s="109"/>
      <c r="AF404" s="109"/>
      <c r="AP404" s="109"/>
      <c r="AZ404" s="109"/>
      <c r="BA404" s="109"/>
      <c r="BJ404" s="109"/>
      <c r="BT404" s="109"/>
      <c r="CD404" s="109"/>
      <c r="CN404" s="109"/>
      <c r="CX404" s="109"/>
      <c r="DH404" s="109"/>
      <c r="DR404" s="109"/>
      <c r="EB404" s="109"/>
      <c r="EL404" s="109"/>
      <c r="EV404" s="109"/>
      <c r="FF404" s="109"/>
      <c r="FP404" s="109"/>
      <c r="FZ404" s="109"/>
      <c r="GJ404" s="109"/>
      <c r="GT404" s="109"/>
      <c r="HD404" s="109"/>
      <c r="HN404" s="109"/>
      <c r="HX404" s="109"/>
    </row>
    <row xmlns:x14ac="http://schemas.microsoft.com/office/spreadsheetml/2009/9/ac" r="405" s="3" customFormat="true" x14ac:dyDescent="0.25">
      <c r="A405" s="374"/>
      <c r="B405" s="109"/>
      <c r="L405" s="109"/>
      <c r="V405" s="109"/>
      <c r="AF405" s="109"/>
      <c r="AP405" s="109"/>
      <c r="AZ405" s="109"/>
      <c r="BA405" s="109"/>
      <c r="BJ405" s="109"/>
      <c r="BT405" s="109"/>
      <c r="CD405" s="109"/>
      <c r="CN405" s="109"/>
      <c r="CX405" s="109"/>
      <c r="DH405" s="109"/>
      <c r="DR405" s="109"/>
      <c r="EB405" s="109"/>
      <c r="EL405" s="109"/>
      <c r="EV405" s="109"/>
      <c r="FF405" s="109"/>
      <c r="FP405" s="109"/>
      <c r="FZ405" s="109"/>
      <c r="GJ405" s="109"/>
      <c r="GT405" s="109"/>
      <c r="HD405" s="109"/>
      <c r="HN405" s="109"/>
      <c r="HX405" s="109"/>
    </row>
    <row xmlns:x14ac="http://schemas.microsoft.com/office/spreadsheetml/2009/9/ac" r="406" s="3" customFormat="true" x14ac:dyDescent="0.25">
      <c r="A406" s="374"/>
      <c r="B406" s="109"/>
      <c r="L406" s="109"/>
      <c r="V406" s="109"/>
      <c r="AF406" s="109"/>
      <c r="AP406" s="109"/>
      <c r="AZ406" s="109"/>
      <c r="BA406" s="109"/>
      <c r="BJ406" s="109"/>
      <c r="BT406" s="109"/>
      <c r="CD406" s="109"/>
      <c r="CN406" s="109"/>
      <c r="CX406" s="109"/>
      <c r="DH406" s="109"/>
      <c r="DR406" s="109"/>
      <c r="EB406" s="109"/>
      <c r="EL406" s="109"/>
      <c r="EV406" s="109"/>
      <c r="FF406" s="109"/>
      <c r="FP406" s="109"/>
      <c r="FZ406" s="109"/>
      <c r="GJ406" s="109"/>
      <c r="GT406" s="109"/>
      <c r="HD406" s="109"/>
      <c r="HN406" s="109"/>
      <c r="HX406" s="109"/>
    </row>
    <row xmlns:x14ac="http://schemas.microsoft.com/office/spreadsheetml/2009/9/ac" r="407" s="3" customFormat="true" x14ac:dyDescent="0.25">
      <c r="A407" s="374"/>
      <c r="B407" s="109"/>
      <c r="L407" s="109"/>
      <c r="V407" s="109"/>
      <c r="AF407" s="109"/>
      <c r="AP407" s="109"/>
      <c r="AZ407" s="109"/>
      <c r="BA407" s="109"/>
      <c r="BJ407" s="109"/>
      <c r="BT407" s="109"/>
      <c r="CD407" s="109"/>
      <c r="CN407" s="109"/>
      <c r="CX407" s="109"/>
      <c r="DH407" s="109"/>
      <c r="DR407" s="109"/>
      <c r="EB407" s="109"/>
      <c r="EL407" s="109"/>
      <c r="EV407" s="109"/>
      <c r="FF407" s="109"/>
      <c r="FP407" s="109"/>
      <c r="FZ407" s="109"/>
      <c r="GJ407" s="109"/>
      <c r="GT407" s="109"/>
      <c r="HD407" s="109"/>
      <c r="HN407" s="109"/>
      <c r="HX407" s="109"/>
    </row>
    <row xmlns:x14ac="http://schemas.microsoft.com/office/spreadsheetml/2009/9/ac" r="408" s="3" customFormat="true" x14ac:dyDescent="0.25">
      <c r="A408" s="374"/>
      <c r="B408" s="109"/>
      <c r="L408" s="109"/>
      <c r="V408" s="109"/>
      <c r="AF408" s="109"/>
      <c r="AP408" s="109"/>
      <c r="AZ408" s="109"/>
      <c r="BA408" s="109"/>
      <c r="BJ408" s="109"/>
      <c r="BT408" s="109"/>
      <c r="CD408" s="109"/>
      <c r="CN408" s="109"/>
      <c r="CX408" s="109"/>
      <c r="DH408" s="109"/>
      <c r="DR408" s="109"/>
      <c r="EB408" s="109"/>
      <c r="EL408" s="109"/>
      <c r="EV408" s="109"/>
      <c r="FF408" s="109"/>
      <c r="FP408" s="109"/>
      <c r="FZ408" s="109"/>
      <c r="GJ408" s="109"/>
      <c r="GT408" s="109"/>
      <c r="HD408" s="109"/>
      <c r="HN408" s="109"/>
      <c r="HX408" s="109"/>
    </row>
    <row xmlns:x14ac="http://schemas.microsoft.com/office/spreadsheetml/2009/9/ac" r="409" s="3" customFormat="true" x14ac:dyDescent="0.25">
      <c r="A409" s="374"/>
      <c r="B409" s="109"/>
      <c r="L409" s="109"/>
      <c r="V409" s="109"/>
      <c r="AF409" s="109"/>
      <c r="AP409" s="109"/>
      <c r="AZ409" s="109"/>
      <c r="BA409" s="109"/>
      <c r="BJ409" s="109"/>
      <c r="BT409" s="109"/>
      <c r="CD409" s="109"/>
      <c r="CN409" s="109"/>
      <c r="CX409" s="109"/>
      <c r="DH409" s="109"/>
      <c r="DR409" s="109"/>
      <c r="EB409" s="109"/>
      <c r="EL409" s="109"/>
      <c r="EV409" s="109"/>
      <c r="FF409" s="109"/>
      <c r="FP409" s="109"/>
      <c r="FZ409" s="109"/>
      <c r="GJ409" s="109"/>
      <c r="GT409" s="109"/>
      <c r="HD409" s="109"/>
      <c r="HN409" s="109"/>
      <c r="HX409" s="109"/>
    </row>
    <row xmlns:x14ac="http://schemas.microsoft.com/office/spreadsheetml/2009/9/ac" r="410" s="3" customFormat="true" x14ac:dyDescent="0.25">
      <c r="A410" s="374"/>
      <c r="B410" s="109"/>
      <c r="L410" s="109"/>
      <c r="V410" s="109"/>
      <c r="AF410" s="109"/>
      <c r="AP410" s="109"/>
      <c r="AZ410" s="109"/>
      <c r="BA410" s="109"/>
      <c r="BJ410" s="109"/>
      <c r="BT410" s="109"/>
      <c r="CD410" s="109"/>
      <c r="CN410" s="109"/>
      <c r="CX410" s="109"/>
      <c r="DH410" s="109"/>
      <c r="DR410" s="109"/>
      <c r="EB410" s="109"/>
      <c r="EL410" s="109"/>
      <c r="EV410" s="109"/>
      <c r="FF410" s="109"/>
      <c r="FP410" s="109"/>
      <c r="FZ410" s="109"/>
      <c r="GJ410" s="109"/>
      <c r="GT410" s="109"/>
      <c r="HD410" s="109"/>
      <c r="HN410" s="109"/>
      <c r="HX410" s="109"/>
    </row>
    <row xmlns:x14ac="http://schemas.microsoft.com/office/spreadsheetml/2009/9/ac" r="411" s="3" customFormat="true" x14ac:dyDescent="0.25">
      <c r="A411" s="374"/>
      <c r="B411" s="109"/>
      <c r="L411" s="109"/>
      <c r="V411" s="109"/>
      <c r="AF411" s="109"/>
      <c r="AP411" s="109"/>
      <c r="AZ411" s="109"/>
      <c r="BA411" s="109"/>
      <c r="BJ411" s="109"/>
      <c r="BT411" s="109"/>
      <c r="CD411" s="109"/>
      <c r="CN411" s="109"/>
      <c r="CX411" s="109"/>
      <c r="DH411" s="109"/>
      <c r="DR411" s="109"/>
      <c r="EB411" s="109"/>
      <c r="EL411" s="109"/>
      <c r="EV411" s="109"/>
      <c r="FF411" s="109"/>
      <c r="FP411" s="109"/>
      <c r="FZ411" s="109"/>
      <c r="GJ411" s="109"/>
      <c r="GT411" s="109"/>
      <c r="HD411" s="109"/>
      <c r="HN411" s="109"/>
      <c r="HX411" s="109"/>
    </row>
    <row xmlns:x14ac="http://schemas.microsoft.com/office/spreadsheetml/2009/9/ac" r="412" s="3" customFormat="true" x14ac:dyDescent="0.25">
      <c r="A412" s="374"/>
      <c r="B412" s="109"/>
      <c r="L412" s="109"/>
      <c r="V412" s="109"/>
      <c r="AF412" s="109"/>
      <c r="AP412" s="109"/>
      <c r="AZ412" s="109"/>
      <c r="BA412" s="109"/>
      <c r="BJ412" s="109"/>
      <c r="BT412" s="109"/>
      <c r="CD412" s="109"/>
      <c r="CN412" s="109"/>
      <c r="CX412" s="109"/>
      <c r="DH412" s="109"/>
      <c r="DR412" s="109"/>
      <c r="EB412" s="109"/>
      <c r="EL412" s="109"/>
      <c r="EV412" s="109"/>
      <c r="FF412" s="109"/>
      <c r="FP412" s="109"/>
      <c r="FZ412" s="109"/>
      <c r="GJ412" s="109"/>
      <c r="GT412" s="109"/>
      <c r="HD412" s="109"/>
      <c r="HN412" s="109"/>
      <c r="HX412" s="109"/>
    </row>
    <row xmlns:x14ac="http://schemas.microsoft.com/office/spreadsheetml/2009/9/ac" r="413" s="3" customFormat="true" x14ac:dyDescent="0.25">
      <c r="A413" s="374"/>
      <c r="B413" s="109"/>
      <c r="L413" s="109"/>
      <c r="V413" s="109"/>
      <c r="AF413" s="109"/>
      <c r="AP413" s="109"/>
      <c r="AZ413" s="109"/>
      <c r="BA413" s="109"/>
      <c r="BJ413" s="109"/>
      <c r="BT413" s="109"/>
      <c r="CD413" s="109"/>
      <c r="CN413" s="109"/>
      <c r="CX413" s="109"/>
      <c r="DH413" s="109"/>
      <c r="DR413" s="109"/>
      <c r="EB413" s="109"/>
      <c r="EL413" s="109"/>
      <c r="EV413" s="109"/>
      <c r="FF413" s="109"/>
      <c r="FP413" s="109"/>
      <c r="FZ413" s="109"/>
      <c r="GJ413" s="109"/>
      <c r="GT413" s="109"/>
      <c r="HD413" s="109"/>
      <c r="HN413" s="109"/>
      <c r="HX413" s="109"/>
    </row>
    <row xmlns:x14ac="http://schemas.microsoft.com/office/spreadsheetml/2009/9/ac" r="414" s="3" customFormat="true" x14ac:dyDescent="0.25">
      <c r="A414" s="374"/>
      <c r="B414" s="109"/>
      <c r="L414" s="109"/>
      <c r="V414" s="109"/>
      <c r="AF414" s="109"/>
      <c r="AP414" s="109"/>
      <c r="AZ414" s="109"/>
      <c r="BA414" s="109"/>
      <c r="BJ414" s="109"/>
      <c r="BT414" s="109"/>
      <c r="CD414" s="109"/>
      <c r="CN414" s="109"/>
      <c r="CX414" s="109"/>
      <c r="DH414" s="109"/>
      <c r="DR414" s="109"/>
      <c r="EB414" s="109"/>
      <c r="EL414" s="109"/>
      <c r="EV414" s="109"/>
      <c r="FF414" s="109"/>
      <c r="FP414" s="109"/>
      <c r="FZ414" s="109"/>
      <c r="GJ414" s="109"/>
      <c r="GT414" s="109"/>
      <c r="HD414" s="109"/>
      <c r="HN414" s="109"/>
      <c r="HX414" s="109"/>
    </row>
    <row xmlns:x14ac="http://schemas.microsoft.com/office/spreadsheetml/2009/9/ac" r="415" s="3" customFormat="true" x14ac:dyDescent="0.25">
      <c r="A415" s="374"/>
      <c r="B415" s="109"/>
      <c r="L415" s="109"/>
      <c r="V415" s="109"/>
      <c r="AF415" s="109"/>
      <c r="AP415" s="109"/>
      <c r="AZ415" s="109"/>
      <c r="BA415" s="109"/>
      <c r="BJ415" s="109"/>
      <c r="BT415" s="109"/>
      <c r="CD415" s="109"/>
      <c r="CN415" s="109"/>
      <c r="CX415" s="109"/>
      <c r="DH415" s="109"/>
      <c r="DR415" s="109"/>
      <c r="EB415" s="109"/>
      <c r="EL415" s="109"/>
      <c r="EV415" s="109"/>
      <c r="FF415" s="109"/>
      <c r="FP415" s="109"/>
      <c r="FZ415" s="109"/>
      <c r="GJ415" s="109"/>
      <c r="GT415" s="109"/>
      <c r="HD415" s="109"/>
      <c r="HN415" s="109"/>
      <c r="HX415" s="109"/>
    </row>
    <row xmlns:x14ac="http://schemas.microsoft.com/office/spreadsheetml/2009/9/ac" r="416" s="3" customFormat="true" x14ac:dyDescent="0.25">
      <c r="A416" s="374"/>
      <c r="B416" s="109"/>
      <c r="L416" s="109"/>
      <c r="V416" s="109"/>
      <c r="AF416" s="109"/>
      <c r="AP416" s="109"/>
      <c r="AZ416" s="109"/>
      <c r="BA416" s="109"/>
      <c r="BJ416" s="109"/>
      <c r="BT416" s="109"/>
      <c r="CD416" s="109"/>
      <c r="CN416" s="109"/>
      <c r="CX416" s="109"/>
      <c r="DH416" s="109"/>
      <c r="DR416" s="109"/>
      <c r="EB416" s="109"/>
      <c r="EL416" s="109"/>
      <c r="EV416" s="109"/>
      <c r="FF416" s="109"/>
      <c r="FP416" s="109"/>
      <c r="FZ416" s="109"/>
      <c r="GJ416" s="109"/>
      <c r="GT416" s="109"/>
      <c r="HD416" s="109"/>
      <c r="HN416" s="109"/>
      <c r="HX416" s="109"/>
    </row>
    <row xmlns:x14ac="http://schemas.microsoft.com/office/spreadsheetml/2009/9/ac" r="417" s="3" customFormat="true" x14ac:dyDescent="0.25">
      <c r="A417" s="374"/>
      <c r="B417" s="109"/>
      <c r="L417" s="109"/>
      <c r="V417" s="109"/>
      <c r="AF417" s="109"/>
      <c r="AP417" s="109"/>
      <c r="AZ417" s="109"/>
      <c r="BA417" s="109"/>
      <c r="BJ417" s="109"/>
      <c r="BT417" s="109"/>
      <c r="CD417" s="109"/>
      <c r="CN417" s="109"/>
      <c r="CX417" s="109"/>
      <c r="DH417" s="109"/>
      <c r="DR417" s="109"/>
      <c r="EB417" s="109"/>
      <c r="EL417" s="109"/>
      <c r="EV417" s="109"/>
      <c r="FF417" s="109"/>
      <c r="FP417" s="109"/>
      <c r="FZ417" s="109"/>
      <c r="GJ417" s="109"/>
      <c r="GT417" s="109"/>
      <c r="HD417" s="109"/>
      <c r="HN417" s="109"/>
      <c r="HX417" s="109"/>
    </row>
    <row xmlns:x14ac="http://schemas.microsoft.com/office/spreadsheetml/2009/9/ac" r="418" s="3" customFormat="true" x14ac:dyDescent="0.25">
      <c r="A418" s="374"/>
      <c r="B418" s="109"/>
      <c r="L418" s="109"/>
      <c r="V418" s="109"/>
      <c r="AF418" s="109"/>
      <c r="AP418" s="109"/>
      <c r="AZ418" s="109"/>
      <c r="BA418" s="109"/>
      <c r="BJ418" s="109"/>
      <c r="BT418" s="109"/>
      <c r="CD418" s="109"/>
      <c r="CN418" s="109"/>
      <c r="CX418" s="109"/>
      <c r="DH418" s="109"/>
      <c r="DR418" s="109"/>
      <c r="EB418" s="109"/>
      <c r="EL418" s="109"/>
      <c r="EV418" s="109"/>
      <c r="FF418" s="109"/>
      <c r="FP418" s="109"/>
      <c r="FZ418" s="109"/>
      <c r="GJ418" s="109"/>
      <c r="GT418" s="109"/>
      <c r="HD418" s="109"/>
      <c r="HN418" s="109"/>
      <c r="HX418" s="109"/>
    </row>
    <row xmlns:x14ac="http://schemas.microsoft.com/office/spreadsheetml/2009/9/ac" r="419" s="3" customFormat="true" x14ac:dyDescent="0.25">
      <c r="A419" s="374"/>
      <c r="B419" s="109"/>
      <c r="L419" s="109"/>
      <c r="V419" s="109"/>
      <c r="AF419" s="109"/>
      <c r="AP419" s="109"/>
      <c r="AZ419" s="109"/>
      <c r="BA419" s="109"/>
      <c r="BJ419" s="109"/>
      <c r="BT419" s="109"/>
      <c r="CD419" s="109"/>
      <c r="CN419" s="109"/>
      <c r="CX419" s="109"/>
      <c r="DH419" s="109"/>
      <c r="DR419" s="109"/>
      <c r="EB419" s="109"/>
      <c r="EL419" s="109"/>
      <c r="EV419" s="109"/>
      <c r="FF419" s="109"/>
      <c r="FP419" s="109"/>
      <c r="FZ419" s="109"/>
      <c r="GJ419" s="109"/>
      <c r="GT419" s="109"/>
      <c r="HD419" s="109"/>
      <c r="HN419" s="109"/>
      <c r="HX419" s="109"/>
    </row>
    <row xmlns:x14ac="http://schemas.microsoft.com/office/spreadsheetml/2009/9/ac" r="420" s="3" customFormat="true" x14ac:dyDescent="0.25">
      <c r="A420" s="374"/>
      <c r="B420" s="109"/>
      <c r="L420" s="109"/>
      <c r="V420" s="109"/>
      <c r="AF420" s="109"/>
      <c r="AP420" s="109"/>
      <c r="AZ420" s="109"/>
      <c r="BA420" s="109"/>
      <c r="BJ420" s="109"/>
      <c r="BT420" s="109"/>
      <c r="CD420" s="109"/>
      <c r="CN420" s="109"/>
      <c r="CX420" s="109"/>
      <c r="DH420" s="109"/>
      <c r="DR420" s="109"/>
      <c r="EB420" s="109"/>
      <c r="EL420" s="109"/>
      <c r="EV420" s="109"/>
      <c r="FF420" s="109"/>
      <c r="FP420" s="109"/>
      <c r="FZ420" s="109"/>
      <c r="GJ420" s="109"/>
      <c r="GT420" s="109"/>
      <c r="HD420" s="109"/>
      <c r="HN420" s="109"/>
      <c r="HX420" s="109"/>
    </row>
    <row xmlns:x14ac="http://schemas.microsoft.com/office/spreadsheetml/2009/9/ac" r="421" s="3" customFormat="true" x14ac:dyDescent="0.25">
      <c r="A421" s="374"/>
      <c r="B421" s="109"/>
      <c r="L421" s="109"/>
      <c r="V421" s="109"/>
      <c r="AF421" s="109"/>
      <c r="AP421" s="109"/>
      <c r="AZ421" s="109"/>
      <c r="BA421" s="109"/>
      <c r="BJ421" s="109"/>
      <c r="BT421" s="109"/>
      <c r="CD421" s="109"/>
      <c r="CN421" s="109"/>
      <c r="CX421" s="109"/>
      <c r="DH421" s="109"/>
      <c r="DR421" s="109"/>
      <c r="EB421" s="109"/>
      <c r="EL421" s="109"/>
      <c r="EV421" s="109"/>
      <c r="FF421" s="109"/>
      <c r="FP421" s="109"/>
      <c r="FZ421" s="109"/>
      <c r="GJ421" s="109"/>
      <c r="GT421" s="109"/>
      <c r="HD421" s="109"/>
      <c r="HN421" s="109"/>
      <c r="HX421" s="109"/>
    </row>
    <row xmlns:x14ac="http://schemas.microsoft.com/office/spreadsheetml/2009/9/ac" r="422" s="3" customFormat="true" x14ac:dyDescent="0.25">
      <c r="A422" s="374"/>
      <c r="B422" s="109"/>
      <c r="L422" s="109"/>
      <c r="V422" s="109"/>
      <c r="AF422" s="109"/>
      <c r="AP422" s="109"/>
      <c r="AZ422" s="109"/>
      <c r="BA422" s="109"/>
      <c r="BJ422" s="109"/>
      <c r="BT422" s="109"/>
      <c r="CD422" s="109"/>
      <c r="CN422" s="109"/>
      <c r="CX422" s="109"/>
      <c r="DH422" s="109"/>
      <c r="DR422" s="109"/>
      <c r="EB422" s="109"/>
      <c r="EL422" s="109"/>
      <c r="EV422" s="109"/>
      <c r="FF422" s="109"/>
      <c r="FP422" s="109"/>
      <c r="FZ422" s="109"/>
      <c r="GJ422" s="109"/>
      <c r="GT422" s="109"/>
      <c r="HD422" s="109"/>
      <c r="HN422" s="109"/>
      <c r="HX422" s="109"/>
    </row>
    <row xmlns:x14ac="http://schemas.microsoft.com/office/spreadsheetml/2009/9/ac" r="423" s="3" customFormat="true" x14ac:dyDescent="0.25">
      <c r="A423" s="374"/>
      <c r="B423" s="109"/>
      <c r="L423" s="109"/>
      <c r="V423" s="109"/>
      <c r="AF423" s="109"/>
      <c r="AP423" s="109"/>
      <c r="AZ423" s="109"/>
      <c r="BA423" s="109"/>
      <c r="BJ423" s="109"/>
      <c r="BT423" s="109"/>
      <c r="CD423" s="109"/>
      <c r="CN423" s="109"/>
      <c r="CX423" s="109"/>
      <c r="DH423" s="109"/>
      <c r="DR423" s="109"/>
      <c r="EB423" s="109"/>
      <c r="EL423" s="109"/>
      <c r="EV423" s="109"/>
      <c r="FF423" s="109"/>
      <c r="FP423" s="109"/>
      <c r="FZ423" s="109"/>
      <c r="GJ423" s="109"/>
      <c r="GT423" s="109"/>
      <c r="HD423" s="109"/>
      <c r="HN423" s="109"/>
      <c r="HX423" s="109"/>
    </row>
    <row xmlns:x14ac="http://schemas.microsoft.com/office/spreadsheetml/2009/9/ac" r="424" s="3" customFormat="true" x14ac:dyDescent="0.25">
      <c r="A424" s="374"/>
      <c r="B424" s="109"/>
      <c r="L424" s="109"/>
      <c r="V424" s="109"/>
      <c r="AF424" s="109"/>
      <c r="AP424" s="109"/>
      <c r="AZ424" s="109"/>
      <c r="BA424" s="109"/>
      <c r="BJ424" s="109"/>
      <c r="BT424" s="109"/>
      <c r="CD424" s="109"/>
      <c r="CN424" s="109"/>
      <c r="CX424" s="109"/>
      <c r="DH424" s="109"/>
      <c r="DR424" s="109"/>
      <c r="EB424" s="109"/>
      <c r="EL424" s="109"/>
      <c r="EV424" s="109"/>
      <c r="FF424" s="109"/>
      <c r="FP424" s="109"/>
      <c r="FZ424" s="109"/>
      <c r="GJ424" s="109"/>
      <c r="GT424" s="109"/>
      <c r="HD424" s="109"/>
      <c r="HN424" s="109"/>
      <c r="HX424" s="109"/>
    </row>
    <row xmlns:x14ac="http://schemas.microsoft.com/office/spreadsheetml/2009/9/ac" r="425" s="3" customFormat="true" x14ac:dyDescent="0.25">
      <c r="A425" s="374"/>
      <c r="B425" s="109"/>
      <c r="L425" s="109"/>
      <c r="V425" s="109"/>
      <c r="AF425" s="109"/>
      <c r="AP425" s="109"/>
      <c r="AZ425" s="109"/>
      <c r="BA425" s="109"/>
      <c r="BJ425" s="109"/>
      <c r="BT425" s="109"/>
      <c r="CD425" s="109"/>
      <c r="CN425" s="109"/>
      <c r="CX425" s="109"/>
      <c r="DH425" s="109"/>
      <c r="DR425" s="109"/>
      <c r="EB425" s="109"/>
      <c r="EL425" s="109"/>
      <c r="EV425" s="109"/>
      <c r="FF425" s="109"/>
      <c r="FP425" s="109"/>
      <c r="FZ425" s="109"/>
      <c r="GJ425" s="109"/>
      <c r="GT425" s="109"/>
      <c r="HD425" s="109"/>
      <c r="HN425" s="109"/>
      <c r="HX425" s="109"/>
    </row>
    <row xmlns:x14ac="http://schemas.microsoft.com/office/spreadsheetml/2009/9/ac" r="426" s="3" customFormat="true" x14ac:dyDescent="0.25">
      <c r="A426" s="374"/>
      <c r="B426" s="109"/>
      <c r="L426" s="109"/>
      <c r="V426" s="109"/>
      <c r="AF426" s="109"/>
      <c r="AP426" s="109"/>
      <c r="AZ426" s="109"/>
      <c r="BA426" s="109"/>
      <c r="BJ426" s="109"/>
      <c r="BT426" s="109"/>
      <c r="CD426" s="109"/>
      <c r="CN426" s="109"/>
      <c r="CX426" s="109"/>
      <c r="DH426" s="109"/>
      <c r="DR426" s="109"/>
      <c r="EB426" s="109"/>
      <c r="EL426" s="109"/>
      <c r="EV426" s="109"/>
      <c r="FF426" s="109"/>
      <c r="FP426" s="109"/>
      <c r="FZ426" s="109"/>
      <c r="GJ426" s="109"/>
      <c r="GT426" s="109"/>
      <c r="HD426" s="109"/>
      <c r="HN426" s="109"/>
      <c r="HX426" s="109"/>
    </row>
    <row xmlns:x14ac="http://schemas.microsoft.com/office/spreadsheetml/2009/9/ac" r="427" s="3" customFormat="true" x14ac:dyDescent="0.25">
      <c r="A427" s="374"/>
      <c r="B427" s="109"/>
      <c r="L427" s="109"/>
      <c r="V427" s="109"/>
      <c r="AF427" s="109"/>
      <c r="AP427" s="109"/>
      <c r="AZ427" s="109"/>
      <c r="BA427" s="109"/>
      <c r="BJ427" s="109"/>
      <c r="BT427" s="109"/>
      <c r="CD427" s="109"/>
      <c r="CN427" s="109"/>
      <c r="CX427" s="109"/>
      <c r="DH427" s="109"/>
      <c r="DR427" s="109"/>
      <c r="EB427" s="109"/>
      <c r="EL427" s="109"/>
      <c r="EV427" s="109"/>
      <c r="FF427" s="109"/>
      <c r="FP427" s="109"/>
      <c r="FZ427" s="109"/>
      <c r="GJ427" s="109"/>
      <c r="GT427" s="109"/>
      <c r="HD427" s="109"/>
      <c r="HN427" s="109"/>
      <c r="HX427" s="109"/>
    </row>
    <row xmlns:x14ac="http://schemas.microsoft.com/office/spreadsheetml/2009/9/ac" r="428" s="3" customFormat="true" x14ac:dyDescent="0.25">
      <c r="A428" s="374"/>
      <c r="B428" s="109"/>
      <c r="L428" s="109"/>
      <c r="V428" s="109"/>
      <c r="AF428" s="109"/>
      <c r="AP428" s="109"/>
      <c r="AZ428" s="109"/>
      <c r="BA428" s="109"/>
      <c r="BJ428" s="109"/>
      <c r="BT428" s="109"/>
      <c r="CD428" s="109"/>
      <c r="CN428" s="109"/>
      <c r="CX428" s="109"/>
      <c r="DH428" s="109"/>
      <c r="DR428" s="109"/>
      <c r="EB428" s="109"/>
      <c r="EL428" s="109"/>
      <c r="EV428" s="109"/>
      <c r="FF428" s="109"/>
      <c r="FP428" s="109"/>
      <c r="FZ428" s="109"/>
      <c r="GJ428" s="109"/>
      <c r="GT428" s="109"/>
      <c r="HD428" s="109"/>
      <c r="HN428" s="109"/>
      <c r="HX428" s="109"/>
    </row>
    <row xmlns:x14ac="http://schemas.microsoft.com/office/spreadsheetml/2009/9/ac" r="429" s="3" customFormat="true" x14ac:dyDescent="0.25">
      <c r="A429" s="374"/>
      <c r="B429" s="109"/>
      <c r="L429" s="109"/>
      <c r="V429" s="109"/>
      <c r="AF429" s="109"/>
      <c r="AP429" s="109"/>
      <c r="AZ429" s="109"/>
      <c r="BA429" s="109"/>
      <c r="BJ429" s="109"/>
      <c r="BT429" s="109"/>
      <c r="CD429" s="109"/>
      <c r="CN429" s="109"/>
      <c r="CX429" s="109"/>
      <c r="DH429" s="109"/>
      <c r="DR429" s="109"/>
      <c r="EB429" s="109"/>
      <c r="EL429" s="109"/>
      <c r="EV429" s="109"/>
      <c r="FF429" s="109"/>
      <c r="FP429" s="109"/>
      <c r="FZ429" s="109"/>
      <c r="GJ429" s="109"/>
      <c r="GT429" s="109"/>
      <c r="HD429" s="109"/>
      <c r="HN429" s="109"/>
      <c r="HX429" s="109"/>
    </row>
    <row xmlns:x14ac="http://schemas.microsoft.com/office/spreadsheetml/2009/9/ac" r="430" s="3" customFormat="true" x14ac:dyDescent="0.25">
      <c r="A430" s="374"/>
      <c r="B430" s="109"/>
      <c r="L430" s="109"/>
      <c r="V430" s="109"/>
      <c r="AF430" s="109"/>
      <c r="AP430" s="109"/>
      <c r="AZ430" s="109"/>
      <c r="BA430" s="109"/>
      <c r="BJ430" s="109"/>
      <c r="BT430" s="109"/>
      <c r="CD430" s="109"/>
      <c r="CN430" s="109"/>
      <c r="CX430" s="109"/>
      <c r="DH430" s="109"/>
      <c r="DR430" s="109"/>
      <c r="EB430" s="109"/>
      <c r="EL430" s="109"/>
      <c r="EV430" s="109"/>
      <c r="FF430" s="109"/>
      <c r="FP430" s="109"/>
      <c r="FZ430" s="109"/>
      <c r="GJ430" s="109"/>
      <c r="GT430" s="109"/>
      <c r="HD430" s="109"/>
      <c r="HN430" s="109"/>
      <c r="HX430" s="109"/>
    </row>
    <row xmlns:x14ac="http://schemas.microsoft.com/office/spreadsheetml/2009/9/ac" r="431" s="3" customFormat="true" x14ac:dyDescent="0.25">
      <c r="A431" s="374"/>
      <c r="B431" s="109"/>
      <c r="L431" s="109"/>
      <c r="V431" s="109"/>
      <c r="AF431" s="109"/>
      <c r="AP431" s="109"/>
      <c r="AZ431" s="109"/>
      <c r="BA431" s="109"/>
      <c r="BJ431" s="109"/>
      <c r="BT431" s="109"/>
      <c r="CD431" s="109"/>
      <c r="CN431" s="109"/>
      <c r="CX431" s="109"/>
      <c r="DH431" s="109"/>
      <c r="DR431" s="109"/>
      <c r="EB431" s="109"/>
      <c r="EL431" s="109"/>
      <c r="EV431" s="109"/>
      <c r="FF431" s="109"/>
      <c r="FP431" s="109"/>
      <c r="FZ431" s="109"/>
      <c r="GJ431" s="109"/>
      <c r="GT431" s="109"/>
      <c r="HD431" s="109"/>
      <c r="HN431" s="109"/>
      <c r="HX431" s="109"/>
    </row>
    <row xmlns:x14ac="http://schemas.microsoft.com/office/spreadsheetml/2009/9/ac" r="432" s="3" customFormat="true" x14ac:dyDescent="0.25">
      <c r="A432" s="374"/>
      <c r="B432" s="109"/>
      <c r="L432" s="109"/>
      <c r="V432" s="109"/>
      <c r="AF432" s="109"/>
      <c r="AP432" s="109"/>
      <c r="AZ432" s="109"/>
      <c r="BA432" s="109"/>
      <c r="BJ432" s="109"/>
      <c r="BT432" s="109"/>
      <c r="CD432" s="109"/>
      <c r="CN432" s="109"/>
      <c r="CX432" s="109"/>
      <c r="DH432" s="109"/>
      <c r="DR432" s="109"/>
      <c r="EB432" s="109"/>
      <c r="EL432" s="109"/>
      <c r="EV432" s="109"/>
      <c r="FF432" s="109"/>
      <c r="FP432" s="109"/>
      <c r="FZ432" s="109"/>
      <c r="GJ432" s="109"/>
      <c r="GT432" s="109"/>
      <c r="HD432" s="109"/>
      <c r="HN432" s="109"/>
      <c r="HX432" s="109"/>
    </row>
    <row xmlns:x14ac="http://schemas.microsoft.com/office/spreadsheetml/2009/9/ac" r="433" s="3" customFormat="true" x14ac:dyDescent="0.25">
      <c r="A433" s="374"/>
      <c r="B433" s="109"/>
      <c r="L433" s="109"/>
      <c r="V433" s="109"/>
      <c r="AF433" s="109"/>
      <c r="AP433" s="109"/>
      <c r="AZ433" s="109"/>
      <c r="BA433" s="109"/>
      <c r="BJ433" s="109"/>
      <c r="BT433" s="109"/>
      <c r="CD433" s="109"/>
      <c r="CN433" s="109"/>
      <c r="CX433" s="109"/>
      <c r="DH433" s="109"/>
      <c r="DR433" s="109"/>
      <c r="EB433" s="109"/>
      <c r="EL433" s="109"/>
      <c r="EV433" s="109"/>
      <c r="FF433" s="109"/>
      <c r="FP433" s="109"/>
      <c r="FZ433" s="109"/>
      <c r="GJ433" s="109"/>
      <c r="GT433" s="109"/>
      <c r="HD433" s="109"/>
      <c r="HN433" s="109"/>
      <c r="HX433" s="109"/>
    </row>
    <row xmlns:x14ac="http://schemas.microsoft.com/office/spreadsheetml/2009/9/ac" r="434" s="3" customFormat="true" x14ac:dyDescent="0.25">
      <c r="A434" s="374"/>
      <c r="B434" s="109"/>
      <c r="L434" s="109"/>
      <c r="V434" s="109"/>
      <c r="AF434" s="109"/>
      <c r="AP434" s="109"/>
      <c r="AZ434" s="109"/>
      <c r="BA434" s="109"/>
      <c r="BJ434" s="109"/>
      <c r="BT434" s="109"/>
      <c r="CD434" s="109"/>
      <c r="CN434" s="109"/>
      <c r="CX434" s="109"/>
      <c r="DH434" s="109"/>
      <c r="DR434" s="109"/>
      <c r="EB434" s="109"/>
      <c r="EL434" s="109"/>
      <c r="EV434" s="109"/>
      <c r="FF434" s="109"/>
      <c r="FP434" s="109"/>
      <c r="FZ434" s="109"/>
      <c r="GJ434" s="109"/>
      <c r="GT434" s="109"/>
      <c r="HD434" s="109"/>
      <c r="HN434" s="109"/>
      <c r="HX434" s="109"/>
    </row>
    <row xmlns:x14ac="http://schemas.microsoft.com/office/spreadsheetml/2009/9/ac" r="435" s="3" customFormat="true" x14ac:dyDescent="0.25">
      <c r="A435" s="374"/>
      <c r="B435" s="109"/>
      <c r="L435" s="109"/>
      <c r="V435" s="109"/>
      <c r="AF435" s="109"/>
      <c r="AP435" s="109"/>
      <c r="AZ435" s="109"/>
      <c r="BA435" s="109"/>
      <c r="BJ435" s="109"/>
      <c r="BT435" s="109"/>
      <c r="CD435" s="109"/>
      <c r="CN435" s="109"/>
      <c r="CX435" s="109"/>
      <c r="DH435" s="109"/>
      <c r="DR435" s="109"/>
      <c r="EB435" s="109"/>
      <c r="EL435" s="109"/>
      <c r="EV435" s="109"/>
      <c r="FF435" s="109"/>
      <c r="FP435" s="109"/>
      <c r="FZ435" s="109"/>
      <c r="GJ435" s="109"/>
      <c r="GT435" s="109"/>
      <c r="HD435" s="109"/>
      <c r="HN435" s="109"/>
      <c r="HX435" s="109"/>
    </row>
    <row xmlns:x14ac="http://schemas.microsoft.com/office/spreadsheetml/2009/9/ac" r="436" s="3" customFormat="true" x14ac:dyDescent="0.25">
      <c r="A436" s="374"/>
      <c r="B436" s="109"/>
      <c r="L436" s="109"/>
      <c r="V436" s="109"/>
      <c r="AF436" s="109"/>
      <c r="AP436" s="109"/>
      <c r="AZ436" s="109"/>
      <c r="BA436" s="109"/>
      <c r="BJ436" s="109"/>
      <c r="BT436" s="109"/>
      <c r="CD436" s="109"/>
      <c r="CN436" s="109"/>
      <c r="CX436" s="109"/>
      <c r="DH436" s="109"/>
      <c r="DR436" s="109"/>
      <c r="EB436" s="109"/>
      <c r="EL436" s="109"/>
      <c r="EV436" s="109"/>
      <c r="FF436" s="109"/>
      <c r="FP436" s="109"/>
      <c r="FZ436" s="109"/>
      <c r="GJ436" s="109"/>
      <c r="GT436" s="109"/>
      <c r="HD436" s="109"/>
      <c r="HN436" s="109"/>
      <c r="HX436" s="109"/>
    </row>
    <row xmlns:x14ac="http://schemas.microsoft.com/office/spreadsheetml/2009/9/ac" r="437" s="3" customFormat="true" x14ac:dyDescent="0.25">
      <c r="A437" s="374"/>
      <c r="B437" s="109"/>
      <c r="L437" s="109"/>
      <c r="V437" s="109"/>
      <c r="AF437" s="109"/>
      <c r="AP437" s="109"/>
      <c r="AZ437" s="109"/>
      <c r="BA437" s="109"/>
      <c r="BJ437" s="109"/>
      <c r="BT437" s="109"/>
      <c r="CD437" s="109"/>
      <c r="CN437" s="109"/>
      <c r="CX437" s="109"/>
      <c r="DH437" s="109"/>
      <c r="DR437" s="109"/>
      <c r="EB437" s="109"/>
      <c r="EL437" s="109"/>
      <c r="EV437" s="109"/>
      <c r="FF437" s="109"/>
      <c r="FP437" s="109"/>
      <c r="FZ437" s="109"/>
      <c r="GJ437" s="109"/>
      <c r="GT437" s="109"/>
      <c r="HD437" s="109"/>
      <c r="HN437" s="109"/>
      <c r="HX437" s="109"/>
    </row>
    <row xmlns:x14ac="http://schemas.microsoft.com/office/spreadsheetml/2009/9/ac" r="438" s="3" customFormat="true" x14ac:dyDescent="0.25">
      <c r="A438" s="374"/>
      <c r="B438" s="109"/>
      <c r="L438" s="109"/>
      <c r="V438" s="109"/>
      <c r="AF438" s="109"/>
      <c r="AP438" s="109"/>
      <c r="AZ438" s="109"/>
      <c r="BA438" s="109"/>
      <c r="BJ438" s="109"/>
      <c r="BT438" s="109"/>
      <c r="CD438" s="109"/>
      <c r="CN438" s="109"/>
      <c r="CX438" s="109"/>
      <c r="DH438" s="109"/>
      <c r="DR438" s="109"/>
      <c r="EB438" s="109"/>
      <c r="EL438" s="109"/>
      <c r="EV438" s="109"/>
      <c r="FF438" s="109"/>
      <c r="FP438" s="109"/>
      <c r="FZ438" s="109"/>
      <c r="GJ438" s="109"/>
      <c r="GT438" s="109"/>
      <c r="HD438" s="109"/>
      <c r="HN438" s="109"/>
      <c r="HX438" s="109"/>
    </row>
    <row xmlns:x14ac="http://schemas.microsoft.com/office/spreadsheetml/2009/9/ac" r="439" s="3" customFormat="true" x14ac:dyDescent="0.25">
      <c r="A439" s="374"/>
      <c r="B439" s="109"/>
      <c r="L439" s="109"/>
      <c r="V439" s="109"/>
      <c r="AF439" s="109"/>
      <c r="AP439" s="109"/>
      <c r="AZ439" s="109"/>
      <c r="BA439" s="109"/>
      <c r="BJ439" s="109"/>
      <c r="BT439" s="109"/>
      <c r="CD439" s="109"/>
      <c r="CN439" s="109"/>
      <c r="CX439" s="109"/>
      <c r="DH439" s="109"/>
      <c r="DR439" s="109"/>
      <c r="EB439" s="109"/>
      <c r="EL439" s="109"/>
      <c r="EV439" s="109"/>
      <c r="FF439" s="109"/>
      <c r="FP439" s="109"/>
      <c r="FZ439" s="109"/>
      <c r="GJ439" s="109"/>
      <c r="GT439" s="109"/>
      <c r="HD439" s="109"/>
      <c r="HN439" s="109"/>
      <c r="HX439" s="109"/>
    </row>
    <row xmlns:x14ac="http://schemas.microsoft.com/office/spreadsheetml/2009/9/ac" r="440" s="3" customFormat="true" x14ac:dyDescent="0.25">
      <c r="A440" s="374"/>
      <c r="B440" s="109"/>
      <c r="L440" s="109"/>
      <c r="V440" s="109"/>
      <c r="AF440" s="109"/>
      <c r="AP440" s="109"/>
      <c r="AZ440" s="109"/>
      <c r="BA440" s="109"/>
      <c r="BJ440" s="109"/>
      <c r="BT440" s="109"/>
      <c r="CD440" s="109"/>
      <c r="CN440" s="109"/>
      <c r="CX440" s="109"/>
      <c r="DH440" s="109"/>
      <c r="DR440" s="109"/>
      <c r="EB440" s="109"/>
      <c r="EL440" s="109"/>
      <c r="EV440" s="109"/>
      <c r="FF440" s="109"/>
      <c r="FP440" s="109"/>
      <c r="FZ440" s="109"/>
      <c r="GJ440" s="109"/>
      <c r="GT440" s="109"/>
      <c r="HD440" s="109"/>
      <c r="HN440" s="109"/>
      <c r="HX440" s="109"/>
    </row>
    <row xmlns:x14ac="http://schemas.microsoft.com/office/spreadsheetml/2009/9/ac" r="441" s="3" customFormat="true" x14ac:dyDescent="0.25">
      <c r="A441" s="374"/>
      <c r="B441" s="109"/>
      <c r="L441" s="109"/>
      <c r="V441" s="109"/>
      <c r="AF441" s="109"/>
      <c r="AP441" s="109"/>
      <c r="AZ441" s="109"/>
      <c r="BA441" s="109"/>
      <c r="BJ441" s="109"/>
      <c r="BT441" s="109"/>
      <c r="CD441" s="109"/>
      <c r="CN441" s="109"/>
      <c r="CX441" s="109"/>
      <c r="DH441" s="109"/>
      <c r="DR441" s="109"/>
      <c r="EB441" s="109"/>
      <c r="EL441" s="109"/>
      <c r="EV441" s="109"/>
      <c r="FF441" s="109"/>
      <c r="FP441" s="109"/>
      <c r="FZ441" s="109"/>
      <c r="GJ441" s="109"/>
      <c r="GT441" s="109"/>
      <c r="HD441" s="109"/>
      <c r="HN441" s="109"/>
      <c r="HX441" s="109"/>
    </row>
    <row xmlns:x14ac="http://schemas.microsoft.com/office/spreadsheetml/2009/9/ac" r="442" s="3" customFormat="true" x14ac:dyDescent="0.25">
      <c r="A442" s="374"/>
      <c r="B442" s="109"/>
      <c r="L442" s="109"/>
      <c r="V442" s="109"/>
      <c r="AF442" s="109"/>
      <c r="AP442" s="109"/>
      <c r="AZ442" s="109"/>
      <c r="BA442" s="109"/>
      <c r="BJ442" s="109"/>
      <c r="BT442" s="109"/>
      <c r="CD442" s="109"/>
      <c r="CN442" s="109"/>
      <c r="CX442" s="109"/>
      <c r="DH442" s="109"/>
      <c r="DR442" s="109"/>
      <c r="EB442" s="109"/>
      <c r="EL442" s="109"/>
      <c r="EV442" s="109"/>
      <c r="FF442" s="109"/>
      <c r="FP442" s="109"/>
      <c r="FZ442" s="109"/>
      <c r="GJ442" s="109"/>
      <c r="GT442" s="109"/>
      <c r="HD442" s="109"/>
      <c r="HN442" s="109"/>
      <c r="HX442" s="109"/>
    </row>
    <row xmlns:x14ac="http://schemas.microsoft.com/office/spreadsheetml/2009/9/ac" r="443" s="3" customFormat="true" x14ac:dyDescent="0.25">
      <c r="A443" s="374"/>
      <c r="B443" s="109"/>
      <c r="L443" s="109"/>
      <c r="V443" s="109"/>
      <c r="AF443" s="109"/>
      <c r="AP443" s="109"/>
      <c r="AZ443" s="109"/>
      <c r="BA443" s="109"/>
      <c r="BJ443" s="109"/>
      <c r="BT443" s="109"/>
      <c r="CD443" s="109"/>
      <c r="CN443" s="109"/>
      <c r="CX443" s="109"/>
      <c r="DH443" s="109"/>
      <c r="DR443" s="109"/>
      <c r="EB443" s="109"/>
      <c r="EL443" s="109"/>
      <c r="EV443" s="109"/>
      <c r="FF443" s="109"/>
      <c r="FP443" s="109"/>
      <c r="FZ443" s="109"/>
      <c r="GJ443" s="109"/>
      <c r="GT443" s="109"/>
      <c r="HD443" s="109"/>
      <c r="HN443" s="109"/>
      <c r="HX443" s="109"/>
    </row>
    <row xmlns:x14ac="http://schemas.microsoft.com/office/spreadsheetml/2009/9/ac" r="444" s="3" customFormat="true" x14ac:dyDescent="0.25">
      <c r="A444" s="374"/>
      <c r="B444" s="109"/>
      <c r="L444" s="109"/>
      <c r="V444" s="109"/>
      <c r="AF444" s="109"/>
      <c r="AP444" s="109"/>
      <c r="AZ444" s="109"/>
      <c r="BA444" s="109"/>
      <c r="BJ444" s="109"/>
      <c r="BT444" s="109"/>
      <c r="CD444" s="109"/>
      <c r="CN444" s="109"/>
      <c r="CX444" s="109"/>
      <c r="DH444" s="109"/>
      <c r="DR444" s="109"/>
      <c r="EB444" s="109"/>
      <c r="EL444" s="109"/>
      <c r="EV444" s="109"/>
      <c r="FF444" s="109"/>
      <c r="FP444" s="109"/>
      <c r="FZ444" s="109"/>
      <c r="GJ444" s="109"/>
      <c r="GT444" s="109"/>
      <c r="HD444" s="109"/>
      <c r="HN444" s="109"/>
      <c r="HX444" s="109"/>
    </row>
    <row xmlns:x14ac="http://schemas.microsoft.com/office/spreadsheetml/2009/9/ac" r="445" s="3" customFormat="true" x14ac:dyDescent="0.25">
      <c r="A445" s="374"/>
      <c r="B445" s="109"/>
      <c r="L445" s="109"/>
      <c r="V445" s="109"/>
      <c r="AF445" s="109"/>
      <c r="AP445" s="109"/>
      <c r="AZ445" s="109"/>
      <c r="BA445" s="109"/>
      <c r="BJ445" s="109"/>
      <c r="BT445" s="109"/>
      <c r="CD445" s="109"/>
      <c r="CN445" s="109"/>
      <c r="CX445" s="109"/>
      <c r="DH445" s="109"/>
      <c r="DR445" s="109"/>
      <c r="EB445" s="109"/>
      <c r="EL445" s="109"/>
      <c r="EV445" s="109"/>
      <c r="FF445" s="109"/>
      <c r="FP445" s="109"/>
      <c r="FZ445" s="109"/>
      <c r="GJ445" s="109"/>
      <c r="GT445" s="109"/>
      <c r="HD445" s="109"/>
      <c r="HN445" s="109"/>
      <c r="HX445" s="109"/>
    </row>
    <row xmlns:x14ac="http://schemas.microsoft.com/office/spreadsheetml/2009/9/ac" r="446" s="3" customFormat="true" x14ac:dyDescent="0.25">
      <c r="A446" s="374"/>
      <c r="B446" s="109"/>
      <c r="L446" s="109"/>
      <c r="V446" s="109"/>
      <c r="AF446" s="109"/>
      <c r="AP446" s="109"/>
      <c r="AZ446" s="109"/>
      <c r="BA446" s="109"/>
      <c r="BJ446" s="109"/>
      <c r="BT446" s="109"/>
      <c r="CD446" s="109"/>
      <c r="CN446" s="109"/>
      <c r="CX446" s="109"/>
      <c r="DH446" s="109"/>
      <c r="DR446" s="109"/>
      <c r="EB446" s="109"/>
      <c r="EL446" s="109"/>
      <c r="EV446" s="109"/>
      <c r="FF446" s="109"/>
      <c r="FP446" s="109"/>
      <c r="FZ446" s="109"/>
      <c r="GJ446" s="109"/>
      <c r="GT446" s="109"/>
      <c r="HD446" s="109"/>
      <c r="HN446" s="109"/>
      <c r="HX446" s="109"/>
    </row>
    <row xmlns:x14ac="http://schemas.microsoft.com/office/spreadsheetml/2009/9/ac" r="447" s="3" customFormat="true" x14ac:dyDescent="0.25">
      <c r="A447" s="374"/>
      <c r="B447" s="109"/>
      <c r="L447" s="109"/>
      <c r="V447" s="109"/>
      <c r="AF447" s="109"/>
      <c r="AP447" s="109"/>
      <c r="AZ447" s="109"/>
      <c r="BA447" s="109"/>
      <c r="BJ447" s="109"/>
      <c r="BT447" s="109"/>
      <c r="CD447" s="109"/>
      <c r="CN447" s="109"/>
      <c r="CX447" s="109"/>
      <c r="DH447" s="109"/>
      <c r="DR447" s="109"/>
      <c r="EB447" s="109"/>
      <c r="EL447" s="109"/>
      <c r="EV447" s="109"/>
      <c r="FF447" s="109"/>
      <c r="FP447" s="109"/>
      <c r="FZ447" s="109"/>
      <c r="GJ447" s="109"/>
      <c r="GT447" s="109"/>
      <c r="HD447" s="109"/>
      <c r="HN447" s="109"/>
      <c r="HX447" s="109"/>
    </row>
    <row xmlns:x14ac="http://schemas.microsoft.com/office/spreadsheetml/2009/9/ac" r="448" s="3" customFormat="true" x14ac:dyDescent="0.25">
      <c r="A448" s="374"/>
      <c r="B448" s="109"/>
      <c r="L448" s="109"/>
      <c r="V448" s="109"/>
      <c r="AF448" s="109"/>
      <c r="AP448" s="109"/>
      <c r="AZ448" s="109"/>
      <c r="BA448" s="109"/>
      <c r="BJ448" s="109"/>
      <c r="BT448" s="109"/>
      <c r="CD448" s="109"/>
      <c r="CN448" s="109"/>
      <c r="CX448" s="109"/>
      <c r="DH448" s="109"/>
      <c r="DR448" s="109"/>
      <c r="EB448" s="109"/>
      <c r="EL448" s="109"/>
      <c r="EV448" s="109"/>
      <c r="FF448" s="109"/>
      <c r="FP448" s="109"/>
      <c r="FZ448" s="109"/>
      <c r="GJ448" s="109"/>
      <c r="GT448" s="109"/>
      <c r="HD448" s="109"/>
      <c r="HN448" s="109"/>
      <c r="HX448" s="109"/>
    </row>
    <row xmlns:x14ac="http://schemas.microsoft.com/office/spreadsheetml/2009/9/ac" r="449" s="3" customFormat="true" x14ac:dyDescent="0.25">
      <c r="A449" s="374"/>
      <c r="B449" s="109"/>
      <c r="L449" s="109"/>
      <c r="V449" s="109"/>
      <c r="AF449" s="109"/>
      <c r="AP449" s="109"/>
      <c r="AZ449" s="109"/>
      <c r="BA449" s="109"/>
      <c r="BJ449" s="109"/>
      <c r="BT449" s="109"/>
      <c r="CD449" s="109"/>
      <c r="CN449" s="109"/>
      <c r="CX449" s="109"/>
      <c r="DH449" s="109"/>
      <c r="DR449" s="109"/>
      <c r="EB449" s="109"/>
      <c r="EL449" s="109"/>
      <c r="EV449" s="109"/>
      <c r="FF449" s="109"/>
      <c r="FP449" s="109"/>
      <c r="FZ449" s="109"/>
      <c r="GJ449" s="109"/>
      <c r="GT449" s="109"/>
      <c r="HD449" s="109"/>
      <c r="HN449" s="109"/>
      <c r="HX449" s="109"/>
    </row>
    <row xmlns:x14ac="http://schemas.microsoft.com/office/spreadsheetml/2009/9/ac" r="450" s="3" customFormat="true" x14ac:dyDescent="0.25">
      <c r="A450" s="374"/>
      <c r="B450" s="109"/>
      <c r="L450" s="109"/>
      <c r="V450" s="109"/>
      <c r="AF450" s="109"/>
      <c r="AP450" s="109"/>
      <c r="AZ450" s="109"/>
      <c r="BA450" s="109"/>
      <c r="BJ450" s="109"/>
      <c r="BT450" s="109"/>
      <c r="CD450" s="109"/>
      <c r="CN450" s="109"/>
      <c r="CX450" s="109"/>
      <c r="DH450" s="109"/>
      <c r="DR450" s="109"/>
      <c r="EB450" s="109"/>
      <c r="EL450" s="109"/>
      <c r="EV450" s="109"/>
      <c r="FF450" s="109"/>
      <c r="FP450" s="109"/>
      <c r="FZ450" s="109"/>
      <c r="GJ450" s="109"/>
      <c r="GT450" s="109"/>
      <c r="HD450" s="109"/>
      <c r="HN450" s="109"/>
      <c r="HX450" s="109"/>
    </row>
    <row xmlns:x14ac="http://schemas.microsoft.com/office/spreadsheetml/2009/9/ac" r="451" s="3" customFormat="true" x14ac:dyDescent="0.25">
      <c r="A451" s="374"/>
      <c r="B451" s="109"/>
      <c r="L451" s="109"/>
      <c r="V451" s="109"/>
      <c r="AF451" s="109"/>
      <c r="AP451" s="109"/>
      <c r="AZ451" s="109"/>
      <c r="BA451" s="109"/>
      <c r="BJ451" s="109"/>
      <c r="BT451" s="109"/>
      <c r="CD451" s="109"/>
      <c r="CN451" s="109"/>
      <c r="CX451" s="109"/>
      <c r="DH451" s="109"/>
      <c r="DR451" s="109"/>
      <c r="EB451" s="109"/>
      <c r="EL451" s="109"/>
      <c r="EV451" s="109"/>
      <c r="FF451" s="109"/>
      <c r="FP451" s="109"/>
      <c r="FZ451" s="109"/>
      <c r="GJ451" s="109"/>
      <c r="GT451" s="109"/>
      <c r="HD451" s="109"/>
      <c r="HN451" s="109"/>
      <c r="HX451" s="109"/>
    </row>
    <row xmlns:x14ac="http://schemas.microsoft.com/office/spreadsheetml/2009/9/ac" r="452" s="3" customFormat="true" x14ac:dyDescent="0.25">
      <c r="A452" s="374"/>
      <c r="B452" s="109"/>
      <c r="L452" s="109"/>
      <c r="V452" s="109"/>
      <c r="AF452" s="109"/>
      <c r="AP452" s="109"/>
      <c r="AZ452" s="109"/>
      <c r="BA452" s="109"/>
      <c r="BJ452" s="109"/>
      <c r="BT452" s="109"/>
      <c r="CD452" s="109"/>
      <c r="CN452" s="109"/>
      <c r="CX452" s="109"/>
      <c r="DH452" s="109"/>
      <c r="DR452" s="109"/>
      <c r="EB452" s="109"/>
      <c r="EL452" s="109"/>
      <c r="EV452" s="109"/>
      <c r="FF452" s="109"/>
      <c r="FP452" s="109"/>
      <c r="FZ452" s="109"/>
      <c r="GJ452" s="109"/>
      <c r="GT452" s="109"/>
      <c r="HD452" s="109"/>
      <c r="HN452" s="109"/>
      <c r="HX452" s="109"/>
    </row>
    <row xmlns:x14ac="http://schemas.microsoft.com/office/spreadsheetml/2009/9/ac" r="453" s="3" customFormat="true" x14ac:dyDescent="0.25">
      <c r="A453" s="374"/>
      <c r="B453" s="109"/>
      <c r="L453" s="109"/>
      <c r="V453" s="109"/>
      <c r="AF453" s="109"/>
      <c r="AP453" s="109"/>
      <c r="AZ453" s="109"/>
      <c r="BA453" s="109"/>
      <c r="BJ453" s="109"/>
      <c r="BT453" s="109"/>
      <c r="CD453" s="109"/>
      <c r="CN453" s="109"/>
      <c r="CX453" s="109"/>
      <c r="DH453" s="109"/>
      <c r="DR453" s="109"/>
      <c r="EB453" s="109"/>
      <c r="EL453" s="109"/>
      <c r="EV453" s="109"/>
      <c r="FF453" s="109"/>
      <c r="FP453" s="109"/>
      <c r="FZ453" s="109"/>
      <c r="GJ453" s="109"/>
      <c r="GT453" s="109"/>
      <c r="HD453" s="109"/>
      <c r="HN453" s="109"/>
      <c r="HX453" s="109"/>
    </row>
    <row xmlns:x14ac="http://schemas.microsoft.com/office/spreadsheetml/2009/9/ac" r="454" s="3" customFormat="true" x14ac:dyDescent="0.25">
      <c r="A454" s="374"/>
      <c r="B454" s="109"/>
      <c r="L454" s="109"/>
      <c r="V454" s="109"/>
      <c r="AF454" s="109"/>
      <c r="AP454" s="109"/>
      <c r="AZ454" s="109"/>
      <c r="BA454" s="109"/>
      <c r="BJ454" s="109"/>
      <c r="BT454" s="109"/>
      <c r="CD454" s="109"/>
      <c r="CN454" s="109"/>
      <c r="CX454" s="109"/>
      <c r="DH454" s="109"/>
      <c r="DR454" s="109"/>
      <c r="EB454" s="109"/>
      <c r="EL454" s="109"/>
      <c r="EV454" s="109"/>
      <c r="FF454" s="109"/>
      <c r="FP454" s="109"/>
      <c r="FZ454" s="109"/>
      <c r="GJ454" s="109"/>
      <c r="GT454" s="109"/>
      <c r="HD454" s="109"/>
      <c r="HN454" s="109"/>
      <c r="HX454" s="109"/>
    </row>
    <row xmlns:x14ac="http://schemas.microsoft.com/office/spreadsheetml/2009/9/ac" r="455" s="3" customFormat="true" x14ac:dyDescent="0.25">
      <c r="A455" s="374"/>
      <c r="B455" s="109"/>
      <c r="L455" s="109"/>
      <c r="V455" s="109"/>
      <c r="AF455" s="109"/>
      <c r="AP455" s="109"/>
      <c r="AZ455" s="109"/>
      <c r="BA455" s="109"/>
      <c r="BJ455" s="109"/>
      <c r="BT455" s="109"/>
      <c r="CD455" s="109"/>
      <c r="CN455" s="109"/>
      <c r="CX455" s="109"/>
      <c r="DH455" s="109"/>
      <c r="DR455" s="109"/>
      <c r="EB455" s="109"/>
      <c r="EL455" s="109"/>
      <c r="EV455" s="109"/>
      <c r="FF455" s="109"/>
      <c r="FP455" s="109"/>
      <c r="FZ455" s="109"/>
      <c r="GJ455" s="109"/>
      <c r="GT455" s="109"/>
      <c r="HD455" s="109"/>
      <c r="HN455" s="109"/>
      <c r="HX455" s="109"/>
    </row>
    <row xmlns:x14ac="http://schemas.microsoft.com/office/spreadsheetml/2009/9/ac" r="456" s="3" customFormat="true" x14ac:dyDescent="0.25">
      <c r="A456" s="374"/>
      <c r="B456" s="109"/>
      <c r="L456" s="109"/>
      <c r="V456" s="109"/>
      <c r="AF456" s="109"/>
      <c r="AP456" s="109"/>
      <c r="AZ456" s="109"/>
      <c r="BA456" s="109"/>
      <c r="BJ456" s="109"/>
      <c r="BT456" s="109"/>
      <c r="CD456" s="109"/>
      <c r="CN456" s="109"/>
      <c r="CX456" s="109"/>
      <c r="DH456" s="109"/>
      <c r="DR456" s="109"/>
      <c r="EB456" s="109"/>
      <c r="EL456" s="109"/>
      <c r="EV456" s="109"/>
      <c r="FF456" s="109"/>
      <c r="FP456" s="109"/>
      <c r="FZ456" s="109"/>
      <c r="GJ456" s="109"/>
      <c r="GT456" s="109"/>
      <c r="HD456" s="109"/>
      <c r="HN456" s="109"/>
      <c r="HX456" s="109"/>
    </row>
    <row xmlns:x14ac="http://schemas.microsoft.com/office/spreadsheetml/2009/9/ac" r="457" s="3" customFormat="true" x14ac:dyDescent="0.25">
      <c r="A457" s="374"/>
      <c r="B457" s="109"/>
      <c r="L457" s="109"/>
      <c r="V457" s="109"/>
      <c r="AF457" s="109"/>
      <c r="AP457" s="109"/>
      <c r="AZ457" s="109"/>
      <c r="BA457" s="109"/>
      <c r="BJ457" s="109"/>
      <c r="BT457" s="109"/>
      <c r="CD457" s="109"/>
      <c r="CN457" s="109"/>
      <c r="CX457" s="109"/>
      <c r="DH457" s="109"/>
      <c r="DR457" s="109"/>
      <c r="EB457" s="109"/>
      <c r="EL457" s="109"/>
      <c r="EV457" s="109"/>
      <c r="FF457" s="109"/>
      <c r="FP457" s="109"/>
      <c r="FZ457" s="109"/>
      <c r="GJ457" s="109"/>
      <c r="GT457" s="109"/>
      <c r="HD457" s="109"/>
      <c r="HN457" s="109"/>
      <c r="HX457" s="109"/>
    </row>
    <row xmlns:x14ac="http://schemas.microsoft.com/office/spreadsheetml/2009/9/ac" r="458" s="3" customFormat="true" x14ac:dyDescent="0.25">
      <c r="A458" s="374"/>
      <c r="B458" s="109"/>
      <c r="L458" s="109"/>
      <c r="V458" s="109"/>
      <c r="AF458" s="109"/>
      <c r="AP458" s="109"/>
      <c r="AZ458" s="109"/>
      <c r="BA458" s="109"/>
      <c r="BJ458" s="109"/>
      <c r="BT458" s="109"/>
      <c r="CD458" s="109"/>
      <c r="CN458" s="109"/>
      <c r="CX458" s="109"/>
      <c r="DH458" s="109"/>
      <c r="DR458" s="109"/>
      <c r="EB458" s="109"/>
      <c r="EL458" s="109"/>
      <c r="EV458" s="109"/>
      <c r="FF458" s="109"/>
      <c r="FP458" s="109"/>
      <c r="FZ458" s="109"/>
      <c r="GJ458" s="109"/>
      <c r="GT458" s="109"/>
      <c r="HD458" s="109"/>
      <c r="HN458" s="109"/>
      <c r="HX458" s="109"/>
    </row>
    <row xmlns:x14ac="http://schemas.microsoft.com/office/spreadsheetml/2009/9/ac" r="459" s="3" customFormat="true" x14ac:dyDescent="0.25">
      <c r="A459" s="374"/>
      <c r="B459" s="109"/>
      <c r="L459" s="109"/>
      <c r="V459" s="109"/>
      <c r="AF459" s="109"/>
      <c r="AP459" s="109"/>
      <c r="AZ459" s="109"/>
      <c r="BA459" s="109"/>
      <c r="BJ459" s="109"/>
      <c r="BT459" s="109"/>
      <c r="CD459" s="109"/>
      <c r="CN459" s="109"/>
      <c r="CX459" s="109"/>
      <c r="DH459" s="109"/>
      <c r="DR459" s="109"/>
      <c r="EB459" s="109"/>
      <c r="EL459" s="109"/>
      <c r="EV459" s="109"/>
      <c r="FF459" s="109"/>
      <c r="FP459" s="109"/>
      <c r="FZ459" s="109"/>
      <c r="GJ459" s="109"/>
      <c r="GT459" s="109"/>
      <c r="HD459" s="109"/>
      <c r="HN459" s="109"/>
      <c r="HX459" s="109"/>
    </row>
    <row xmlns:x14ac="http://schemas.microsoft.com/office/spreadsheetml/2009/9/ac" r="460" s="3" customFormat="true" x14ac:dyDescent="0.25">
      <c r="A460" s="374"/>
      <c r="B460" s="109"/>
      <c r="L460" s="109"/>
      <c r="V460" s="109"/>
      <c r="AF460" s="109"/>
      <c r="AP460" s="109"/>
      <c r="AZ460" s="109"/>
      <c r="BA460" s="109"/>
      <c r="BJ460" s="109"/>
      <c r="BT460" s="109"/>
      <c r="CD460" s="109"/>
      <c r="CN460" s="109"/>
      <c r="CX460" s="109"/>
      <c r="DH460" s="109"/>
      <c r="DR460" s="109"/>
      <c r="EB460" s="109"/>
      <c r="EL460" s="109"/>
      <c r="EV460" s="109"/>
      <c r="FF460" s="109"/>
      <c r="FP460" s="109"/>
      <c r="FZ460" s="109"/>
      <c r="GJ460" s="109"/>
      <c r="GT460" s="109"/>
      <c r="HD460" s="109"/>
      <c r="HN460" s="109"/>
      <c r="HX460" s="109"/>
    </row>
    <row xmlns:x14ac="http://schemas.microsoft.com/office/spreadsheetml/2009/9/ac" r="461" s="3" customFormat="true" x14ac:dyDescent="0.25">
      <c r="A461" s="374"/>
      <c r="B461" s="109"/>
      <c r="L461" s="109"/>
      <c r="V461" s="109"/>
      <c r="AF461" s="109"/>
      <c r="AP461" s="109"/>
      <c r="AZ461" s="109"/>
      <c r="BA461" s="109"/>
      <c r="BJ461" s="109"/>
      <c r="BT461" s="109"/>
      <c r="CD461" s="109"/>
      <c r="CN461" s="109"/>
      <c r="CX461" s="109"/>
      <c r="DH461" s="109"/>
      <c r="DR461" s="109"/>
      <c r="EB461" s="109"/>
      <c r="EL461" s="109"/>
      <c r="EV461" s="109"/>
      <c r="FF461" s="109"/>
      <c r="FP461" s="109"/>
      <c r="FZ461" s="109"/>
      <c r="GJ461" s="109"/>
      <c r="GT461" s="109"/>
      <c r="HD461" s="109"/>
      <c r="HN461" s="109"/>
      <c r="HX461" s="109"/>
    </row>
    <row xmlns:x14ac="http://schemas.microsoft.com/office/spreadsheetml/2009/9/ac" r="462" s="3" customFormat="true" x14ac:dyDescent="0.25">
      <c r="A462" s="374"/>
      <c r="B462" s="109"/>
      <c r="L462" s="109"/>
      <c r="V462" s="109"/>
      <c r="AF462" s="109"/>
      <c r="AP462" s="109"/>
      <c r="AZ462" s="109"/>
      <c r="BA462" s="109"/>
      <c r="BJ462" s="109"/>
      <c r="BT462" s="109"/>
      <c r="CD462" s="109"/>
      <c r="CN462" s="109"/>
      <c r="CX462" s="109"/>
      <c r="DH462" s="109"/>
      <c r="DR462" s="109"/>
      <c r="EB462" s="109"/>
      <c r="EL462" s="109"/>
      <c r="EV462" s="109"/>
      <c r="FF462" s="109"/>
      <c r="FP462" s="109"/>
      <c r="FZ462" s="109"/>
      <c r="GJ462" s="109"/>
      <c r="GT462" s="109"/>
      <c r="HD462" s="109"/>
      <c r="HN462" s="109"/>
      <c r="HX462" s="109"/>
    </row>
    <row xmlns:x14ac="http://schemas.microsoft.com/office/spreadsheetml/2009/9/ac" r="463" s="3" customFormat="true" x14ac:dyDescent="0.25">
      <c r="A463" s="374"/>
      <c r="B463" s="109"/>
      <c r="L463" s="109"/>
      <c r="V463" s="109"/>
      <c r="AF463" s="109"/>
      <c r="AP463" s="109"/>
      <c r="AZ463" s="109"/>
      <c r="BA463" s="109"/>
      <c r="BJ463" s="109"/>
      <c r="BT463" s="109"/>
      <c r="CD463" s="109"/>
      <c r="CN463" s="109"/>
      <c r="CX463" s="109"/>
      <c r="DH463" s="109"/>
      <c r="DR463" s="109"/>
      <c r="EB463" s="109"/>
      <c r="EL463" s="109"/>
      <c r="EV463" s="109"/>
      <c r="FF463" s="109"/>
      <c r="FP463" s="109"/>
      <c r="FZ463" s="109"/>
      <c r="GJ463" s="109"/>
      <c r="GT463" s="109"/>
      <c r="HD463" s="109"/>
      <c r="HN463" s="109"/>
      <c r="HX463" s="109"/>
    </row>
    <row xmlns:x14ac="http://schemas.microsoft.com/office/spreadsheetml/2009/9/ac" r="464" s="3" customFormat="true" x14ac:dyDescent="0.25">
      <c r="A464" s="374"/>
      <c r="B464" s="109"/>
      <c r="L464" s="109"/>
      <c r="V464" s="109"/>
      <c r="AF464" s="109"/>
      <c r="AP464" s="109"/>
      <c r="AZ464" s="109"/>
      <c r="BA464" s="109"/>
      <c r="BJ464" s="109"/>
      <c r="BT464" s="109"/>
      <c r="CD464" s="109"/>
      <c r="CN464" s="109"/>
      <c r="CX464" s="109"/>
      <c r="DH464" s="109"/>
      <c r="DR464" s="109"/>
      <c r="EB464" s="109"/>
      <c r="EL464" s="109"/>
      <c r="EV464" s="109"/>
      <c r="FF464" s="109"/>
      <c r="FP464" s="109"/>
      <c r="FZ464" s="109"/>
      <c r="GJ464" s="109"/>
      <c r="GT464" s="109"/>
      <c r="HD464" s="109"/>
      <c r="HN464" s="109"/>
      <c r="HX464" s="109"/>
    </row>
    <row xmlns:x14ac="http://schemas.microsoft.com/office/spreadsheetml/2009/9/ac" r="465" s="3" customFormat="true" x14ac:dyDescent="0.25">
      <c r="A465" s="374"/>
      <c r="B465" s="109"/>
      <c r="L465" s="109"/>
      <c r="V465" s="109"/>
      <c r="AF465" s="109"/>
      <c r="AP465" s="109"/>
      <c r="AZ465" s="109"/>
      <c r="BA465" s="109"/>
      <c r="BJ465" s="109"/>
      <c r="BT465" s="109"/>
      <c r="CD465" s="109"/>
      <c r="CN465" s="109"/>
      <c r="CX465" s="109"/>
      <c r="DH465" s="109"/>
      <c r="DR465" s="109"/>
      <c r="EB465" s="109"/>
      <c r="EL465" s="109"/>
      <c r="EV465" s="109"/>
      <c r="FF465" s="109"/>
      <c r="FP465" s="109"/>
      <c r="FZ465" s="109"/>
      <c r="GJ465" s="109"/>
      <c r="GT465" s="109"/>
      <c r="HD465" s="109"/>
      <c r="HN465" s="109"/>
      <c r="HX465" s="109"/>
    </row>
    <row xmlns:x14ac="http://schemas.microsoft.com/office/spreadsheetml/2009/9/ac" r="466" s="3" customFormat="true" x14ac:dyDescent="0.25">
      <c r="A466" s="374"/>
      <c r="B466" s="109"/>
      <c r="L466" s="109"/>
      <c r="V466" s="109"/>
      <c r="AF466" s="109"/>
      <c r="AP466" s="109"/>
      <c r="AZ466" s="109"/>
      <c r="BA466" s="109"/>
      <c r="BJ466" s="109"/>
      <c r="BT466" s="109"/>
      <c r="CD466" s="109"/>
      <c r="CN466" s="109"/>
      <c r="CX466" s="109"/>
      <c r="DH466" s="109"/>
      <c r="DR466" s="109"/>
      <c r="EB466" s="109"/>
      <c r="EL466" s="109"/>
      <c r="EV466" s="109"/>
      <c r="FF466" s="109"/>
      <c r="FP466" s="109"/>
      <c r="FZ466" s="109"/>
      <c r="GJ466" s="109"/>
      <c r="GT466" s="109"/>
      <c r="HD466" s="109"/>
      <c r="HN466" s="109"/>
      <c r="HX466" s="109"/>
    </row>
    <row xmlns:x14ac="http://schemas.microsoft.com/office/spreadsheetml/2009/9/ac" r="467" s="3" customFormat="true" x14ac:dyDescent="0.25">
      <c r="A467" s="374"/>
      <c r="B467" s="109"/>
      <c r="L467" s="109"/>
      <c r="V467" s="109"/>
      <c r="AF467" s="109"/>
      <c r="AP467" s="109"/>
      <c r="AZ467" s="109"/>
      <c r="BA467" s="109"/>
      <c r="BJ467" s="109"/>
      <c r="BT467" s="109"/>
      <c r="CD467" s="109"/>
      <c r="CN467" s="109"/>
      <c r="CX467" s="109"/>
      <c r="DH467" s="109"/>
      <c r="DR467" s="109"/>
      <c r="EB467" s="109"/>
      <c r="EL467" s="109"/>
      <c r="EV467" s="109"/>
      <c r="FF467" s="109"/>
      <c r="FP467" s="109"/>
      <c r="FZ467" s="109"/>
      <c r="GJ467" s="109"/>
      <c r="GT467" s="109"/>
      <c r="HD467" s="109"/>
      <c r="HN467" s="109"/>
      <c r="HX467" s="109"/>
    </row>
    <row xmlns:x14ac="http://schemas.microsoft.com/office/spreadsheetml/2009/9/ac" r="468" s="3" customFormat="true" x14ac:dyDescent="0.25">
      <c r="A468" s="374"/>
      <c r="B468" s="109"/>
      <c r="L468" s="109"/>
      <c r="V468" s="109"/>
      <c r="AF468" s="109"/>
      <c r="AP468" s="109"/>
      <c r="AZ468" s="109"/>
      <c r="BA468" s="109"/>
      <c r="BJ468" s="109"/>
      <c r="BT468" s="109"/>
      <c r="CD468" s="109"/>
      <c r="CN468" s="109"/>
      <c r="CX468" s="109"/>
      <c r="DH468" s="109"/>
      <c r="DR468" s="109"/>
      <c r="EB468" s="109"/>
      <c r="EL468" s="109"/>
      <c r="EV468" s="109"/>
      <c r="FF468" s="109"/>
      <c r="FP468" s="109"/>
      <c r="FZ468" s="109"/>
      <c r="GJ468" s="109"/>
      <c r="GT468" s="109"/>
      <c r="HD468" s="109"/>
      <c r="HN468" s="109"/>
      <c r="HX468" s="109"/>
    </row>
    <row xmlns:x14ac="http://schemas.microsoft.com/office/spreadsheetml/2009/9/ac" r="469" s="3" customFormat="true" x14ac:dyDescent="0.25">
      <c r="A469" s="374"/>
      <c r="B469" s="109"/>
      <c r="L469" s="109"/>
      <c r="V469" s="109"/>
      <c r="AF469" s="109"/>
      <c r="AP469" s="109"/>
      <c r="AZ469" s="109"/>
      <c r="BA469" s="109"/>
      <c r="BJ469" s="109"/>
      <c r="BT469" s="109"/>
      <c r="CD469" s="109"/>
      <c r="CN469" s="109"/>
      <c r="CX469" s="109"/>
      <c r="DH469" s="109"/>
      <c r="DR469" s="109"/>
      <c r="EB469" s="109"/>
      <c r="EL469" s="109"/>
      <c r="EV469" s="109"/>
      <c r="FF469" s="109"/>
      <c r="FP469" s="109"/>
      <c r="FZ469" s="109"/>
      <c r="GJ469" s="109"/>
      <c r="GT469" s="109"/>
      <c r="HD469" s="109"/>
      <c r="HN469" s="109"/>
      <c r="HX469" s="109"/>
    </row>
    <row xmlns:x14ac="http://schemas.microsoft.com/office/spreadsheetml/2009/9/ac" r="470" s="3" customFormat="true" x14ac:dyDescent="0.25">
      <c r="A470" s="374"/>
      <c r="B470" s="109"/>
      <c r="L470" s="109"/>
      <c r="V470" s="109"/>
      <c r="AF470" s="109"/>
      <c r="AP470" s="109"/>
      <c r="AZ470" s="109"/>
      <c r="BA470" s="109"/>
      <c r="BJ470" s="109"/>
      <c r="BT470" s="109"/>
      <c r="CD470" s="109"/>
      <c r="CN470" s="109"/>
      <c r="CX470" s="109"/>
      <c r="DH470" s="109"/>
      <c r="DR470" s="109"/>
      <c r="EB470" s="109"/>
      <c r="EL470" s="109"/>
      <c r="EV470" s="109"/>
      <c r="FF470" s="109"/>
      <c r="FP470" s="109"/>
      <c r="FZ470" s="109"/>
      <c r="GJ470" s="109"/>
      <c r="GT470" s="109"/>
      <c r="HD470" s="109"/>
      <c r="HN470" s="109"/>
      <c r="HX470" s="109"/>
    </row>
    <row xmlns:x14ac="http://schemas.microsoft.com/office/spreadsheetml/2009/9/ac" r="471" s="3" customFormat="true" x14ac:dyDescent="0.25">
      <c r="A471" s="374"/>
      <c r="B471" s="109"/>
      <c r="L471" s="109"/>
      <c r="V471" s="109"/>
      <c r="AF471" s="109"/>
      <c r="AP471" s="109"/>
      <c r="AZ471" s="109"/>
      <c r="BA471" s="109"/>
      <c r="BJ471" s="109"/>
      <c r="BT471" s="109"/>
      <c r="CD471" s="109"/>
      <c r="CN471" s="109"/>
      <c r="CX471" s="109"/>
      <c r="DH471" s="109"/>
      <c r="DR471" s="109"/>
      <c r="EB471" s="109"/>
      <c r="EL471" s="109"/>
      <c r="EV471" s="109"/>
      <c r="FF471" s="109"/>
      <c r="FP471" s="109"/>
      <c r="FZ471" s="109"/>
      <c r="GJ471" s="109"/>
      <c r="GT471" s="109"/>
      <c r="HD471" s="109"/>
      <c r="HN471" s="109"/>
      <c r="HX471" s="109"/>
    </row>
    <row xmlns:x14ac="http://schemas.microsoft.com/office/spreadsheetml/2009/9/ac" r="472" s="3" customFormat="true" x14ac:dyDescent="0.25">
      <c r="A472" s="374"/>
      <c r="B472" s="109"/>
      <c r="L472" s="109"/>
      <c r="V472" s="109"/>
      <c r="AF472" s="109"/>
      <c r="AP472" s="109"/>
      <c r="AZ472" s="109"/>
      <c r="BA472" s="109"/>
      <c r="BJ472" s="109"/>
      <c r="BT472" s="109"/>
      <c r="CD472" s="109"/>
      <c r="CN472" s="109"/>
      <c r="CX472" s="109"/>
      <c r="DH472" s="109"/>
      <c r="DR472" s="109"/>
      <c r="EB472" s="109"/>
      <c r="EL472" s="109"/>
      <c r="EV472" s="109"/>
      <c r="FF472" s="109"/>
      <c r="FP472" s="109"/>
      <c r="FZ472" s="109"/>
      <c r="GJ472" s="109"/>
      <c r="GT472" s="109"/>
      <c r="HD472" s="109"/>
      <c r="HN472" s="109"/>
      <c r="HX472" s="109"/>
    </row>
    <row xmlns:x14ac="http://schemas.microsoft.com/office/spreadsheetml/2009/9/ac" r="473" s="3" customFormat="true" x14ac:dyDescent="0.25">
      <c r="A473" s="374"/>
      <c r="B473" s="109"/>
      <c r="L473" s="109"/>
      <c r="V473" s="109"/>
      <c r="AF473" s="109"/>
      <c r="AP473" s="109"/>
      <c r="AZ473" s="109"/>
      <c r="BA473" s="109"/>
      <c r="BJ473" s="109"/>
      <c r="BT473" s="109"/>
      <c r="CD473" s="109"/>
      <c r="CN473" s="109"/>
      <c r="CX473" s="109"/>
      <c r="DH473" s="109"/>
      <c r="DR473" s="109"/>
      <c r="EB473" s="109"/>
      <c r="EL473" s="109"/>
      <c r="EV473" s="109"/>
      <c r="FF473" s="109"/>
      <c r="FP473" s="109"/>
      <c r="FZ473" s="109"/>
      <c r="GJ473" s="109"/>
      <c r="GT473" s="109"/>
      <c r="HD473" s="109"/>
      <c r="HN473" s="109"/>
      <c r="HX473" s="109"/>
    </row>
    <row xmlns:x14ac="http://schemas.microsoft.com/office/spreadsheetml/2009/9/ac" r="474" s="3" customFormat="true" x14ac:dyDescent="0.25">
      <c r="A474" s="374"/>
      <c r="B474" s="109"/>
      <c r="L474" s="109"/>
      <c r="V474" s="109"/>
      <c r="AF474" s="109"/>
      <c r="AP474" s="109"/>
      <c r="AZ474" s="109"/>
      <c r="BA474" s="109"/>
      <c r="BJ474" s="109"/>
      <c r="BT474" s="109"/>
      <c r="CD474" s="109"/>
      <c r="CN474" s="109"/>
      <c r="CX474" s="109"/>
      <c r="DH474" s="109"/>
      <c r="DR474" s="109"/>
      <c r="EB474" s="109"/>
      <c r="EL474" s="109"/>
      <c r="EV474" s="109"/>
      <c r="FF474" s="109"/>
      <c r="FP474" s="109"/>
      <c r="FZ474" s="109"/>
      <c r="GJ474" s="109"/>
      <c r="GT474" s="109"/>
      <c r="HD474" s="109"/>
      <c r="HN474" s="109"/>
      <c r="HX474" s="109"/>
    </row>
    <row xmlns:x14ac="http://schemas.microsoft.com/office/spreadsheetml/2009/9/ac" r="475" s="3" customFormat="true" x14ac:dyDescent="0.25">
      <c r="A475" s="374"/>
      <c r="B475" s="109"/>
      <c r="L475" s="109"/>
      <c r="V475" s="109"/>
      <c r="AF475" s="109"/>
      <c r="AP475" s="109"/>
      <c r="AZ475" s="109"/>
      <c r="BA475" s="109"/>
      <c r="BJ475" s="109"/>
      <c r="BT475" s="109"/>
      <c r="CD475" s="109"/>
      <c r="CN475" s="109"/>
      <c r="CX475" s="109"/>
      <c r="DH475" s="109"/>
      <c r="DR475" s="109"/>
      <c r="EB475" s="109"/>
      <c r="EL475" s="109"/>
      <c r="EV475" s="109"/>
      <c r="FF475" s="109"/>
      <c r="FP475" s="109"/>
      <c r="FZ475" s="109"/>
      <c r="GJ475" s="109"/>
      <c r="GT475" s="109"/>
      <c r="HD475" s="109"/>
      <c r="HN475" s="109"/>
      <c r="HX475" s="109"/>
    </row>
    <row xmlns:x14ac="http://schemas.microsoft.com/office/spreadsheetml/2009/9/ac" r="476" s="3" customFormat="true" x14ac:dyDescent="0.25">
      <c r="A476" s="374"/>
      <c r="B476" s="109"/>
      <c r="L476" s="109"/>
      <c r="V476" s="109"/>
      <c r="AF476" s="109"/>
      <c r="AP476" s="109"/>
      <c r="AZ476" s="109"/>
      <c r="BA476" s="109"/>
      <c r="BJ476" s="109"/>
      <c r="BT476" s="109"/>
      <c r="CD476" s="109"/>
      <c r="CN476" s="109"/>
      <c r="CX476" s="109"/>
      <c r="DH476" s="109"/>
      <c r="DR476" s="109"/>
      <c r="EB476" s="109"/>
      <c r="EL476" s="109"/>
      <c r="EV476" s="109"/>
      <c r="FF476" s="109"/>
      <c r="FP476" s="109"/>
      <c r="FZ476" s="109"/>
      <c r="GJ476" s="109"/>
      <c r="GT476" s="109"/>
      <c r="HD476" s="109"/>
      <c r="HN476" s="109"/>
      <c r="HX476" s="109"/>
    </row>
    <row xmlns:x14ac="http://schemas.microsoft.com/office/spreadsheetml/2009/9/ac" r="477" s="3" customFormat="true" x14ac:dyDescent="0.25">
      <c r="A477" s="374"/>
      <c r="B477" s="109"/>
      <c r="L477" s="109"/>
      <c r="V477" s="109"/>
      <c r="AF477" s="109"/>
      <c r="AP477" s="109"/>
      <c r="AZ477" s="109"/>
      <c r="BA477" s="109"/>
      <c r="BJ477" s="109"/>
      <c r="BT477" s="109"/>
      <c r="CD477" s="109"/>
      <c r="CN477" s="109"/>
      <c r="CX477" s="109"/>
      <c r="DH477" s="109"/>
      <c r="DR477" s="109"/>
      <c r="EB477" s="109"/>
      <c r="EL477" s="109"/>
      <c r="EV477" s="109"/>
      <c r="FF477" s="109"/>
      <c r="FP477" s="109"/>
      <c r="FZ477" s="109"/>
      <c r="GJ477" s="109"/>
      <c r="GT477" s="109"/>
      <c r="HD477" s="109"/>
      <c r="HN477" s="109"/>
      <c r="HX477" s="109"/>
    </row>
    <row xmlns:x14ac="http://schemas.microsoft.com/office/spreadsheetml/2009/9/ac" r="478" s="3" customFormat="true" x14ac:dyDescent="0.25">
      <c r="A478" s="374"/>
      <c r="B478" s="109"/>
      <c r="L478" s="109"/>
      <c r="V478" s="109"/>
      <c r="AF478" s="109"/>
      <c r="AP478" s="109"/>
      <c r="AZ478" s="109"/>
      <c r="BA478" s="109"/>
      <c r="BJ478" s="109"/>
      <c r="BT478" s="109"/>
      <c r="CD478" s="109"/>
      <c r="CN478" s="109"/>
      <c r="CX478" s="109"/>
      <c r="DH478" s="109"/>
      <c r="DR478" s="109"/>
      <c r="EB478" s="109"/>
      <c r="EL478" s="109"/>
      <c r="EV478" s="109"/>
      <c r="FF478" s="109"/>
      <c r="FP478" s="109"/>
      <c r="FZ478" s="109"/>
      <c r="GJ478" s="109"/>
      <c r="GT478" s="109"/>
      <c r="HD478" s="109"/>
      <c r="HN478" s="109"/>
      <c r="HX478" s="109"/>
    </row>
    <row xmlns:x14ac="http://schemas.microsoft.com/office/spreadsheetml/2009/9/ac" r="479" s="3" customFormat="true" x14ac:dyDescent="0.25">
      <c r="A479" s="374"/>
      <c r="B479" s="109"/>
      <c r="L479" s="109"/>
      <c r="V479" s="109"/>
      <c r="AF479" s="109"/>
      <c r="AP479" s="109"/>
      <c r="AZ479" s="109"/>
      <c r="BA479" s="109"/>
      <c r="BJ479" s="109"/>
      <c r="BT479" s="109"/>
      <c r="CD479" s="109"/>
      <c r="CN479" s="109"/>
      <c r="CX479" s="109"/>
      <c r="DH479" s="109"/>
      <c r="DR479" s="109"/>
      <c r="EB479" s="109"/>
      <c r="EL479" s="109"/>
      <c r="EV479" s="109"/>
      <c r="FF479" s="109"/>
      <c r="FP479" s="109"/>
      <c r="FZ479" s="109"/>
      <c r="GJ479" s="109"/>
      <c r="GT479" s="109"/>
      <c r="HD479" s="109"/>
      <c r="HN479" s="109"/>
      <c r="HX479" s="109"/>
    </row>
    <row xmlns:x14ac="http://schemas.microsoft.com/office/spreadsheetml/2009/9/ac" r="480" s="3" customFormat="true" x14ac:dyDescent="0.25">
      <c r="A480" s="374"/>
      <c r="B480" s="109"/>
      <c r="L480" s="109"/>
      <c r="V480" s="109"/>
      <c r="AF480" s="109"/>
      <c r="AP480" s="109"/>
      <c r="AZ480" s="109"/>
      <c r="BA480" s="109"/>
      <c r="BJ480" s="109"/>
      <c r="BT480" s="109"/>
      <c r="CD480" s="109"/>
      <c r="CN480" s="109"/>
      <c r="CX480" s="109"/>
      <c r="DH480" s="109"/>
      <c r="DR480" s="109"/>
      <c r="EB480" s="109"/>
      <c r="EL480" s="109"/>
      <c r="EV480" s="109"/>
      <c r="FF480" s="109"/>
      <c r="FP480" s="109"/>
      <c r="FZ480" s="109"/>
      <c r="GJ480" s="109"/>
      <c r="GT480" s="109"/>
      <c r="HD480" s="109"/>
      <c r="HN480" s="109"/>
      <c r="HX480" s="109"/>
    </row>
    <row xmlns:x14ac="http://schemas.microsoft.com/office/spreadsheetml/2009/9/ac" r="481" s="3" customFormat="true" x14ac:dyDescent="0.25">
      <c r="A481" s="374"/>
      <c r="B481" s="109"/>
      <c r="L481" s="109"/>
      <c r="V481" s="109"/>
      <c r="AF481" s="109"/>
      <c r="AP481" s="109"/>
      <c r="AZ481" s="109"/>
      <c r="BA481" s="109"/>
      <c r="BJ481" s="109"/>
      <c r="BT481" s="109"/>
      <c r="CD481" s="109"/>
      <c r="CN481" s="109"/>
      <c r="CX481" s="109"/>
      <c r="DH481" s="109"/>
      <c r="DR481" s="109"/>
      <c r="EB481" s="109"/>
      <c r="EL481" s="109"/>
      <c r="EV481" s="109"/>
      <c r="FF481" s="109"/>
      <c r="FP481" s="109"/>
      <c r="FZ481" s="109"/>
      <c r="GJ481" s="109"/>
      <c r="GT481" s="109"/>
      <c r="HD481" s="109"/>
      <c r="HN481" s="109"/>
      <c r="HX481" s="109"/>
    </row>
    <row xmlns:x14ac="http://schemas.microsoft.com/office/spreadsheetml/2009/9/ac" r="482" s="3" customFormat="true" x14ac:dyDescent="0.25">
      <c r="A482" s="374"/>
      <c r="B482" s="109"/>
      <c r="L482" s="109"/>
      <c r="V482" s="109"/>
      <c r="AF482" s="109"/>
      <c r="AP482" s="109"/>
      <c r="AZ482" s="109"/>
      <c r="BA482" s="109"/>
      <c r="BJ482" s="109"/>
      <c r="BT482" s="109"/>
      <c r="CD482" s="109"/>
      <c r="CN482" s="109"/>
      <c r="CX482" s="109"/>
      <c r="DH482" s="109"/>
      <c r="DR482" s="109"/>
      <c r="EB482" s="109"/>
      <c r="EL482" s="109"/>
      <c r="EV482" s="109"/>
      <c r="FF482" s="109"/>
      <c r="FP482" s="109"/>
      <c r="FZ482" s="109"/>
      <c r="GJ482" s="109"/>
      <c r="GT482" s="109"/>
      <c r="HD482" s="109"/>
      <c r="HN482" s="109"/>
      <c r="HX482" s="109"/>
    </row>
    <row xmlns:x14ac="http://schemas.microsoft.com/office/spreadsheetml/2009/9/ac" r="483" s="3" customFormat="true" x14ac:dyDescent="0.25">
      <c r="A483" s="374"/>
      <c r="B483" s="109"/>
      <c r="L483" s="109"/>
      <c r="V483" s="109"/>
      <c r="AF483" s="109"/>
      <c r="AP483" s="109"/>
      <c r="AZ483" s="109"/>
      <c r="BA483" s="109"/>
      <c r="BJ483" s="109"/>
      <c r="BT483" s="109"/>
      <c r="CD483" s="109"/>
      <c r="CN483" s="109"/>
      <c r="CX483" s="109"/>
      <c r="DH483" s="109"/>
      <c r="DR483" s="109"/>
      <c r="EB483" s="109"/>
      <c r="EL483" s="109"/>
      <c r="EV483" s="109"/>
      <c r="FF483" s="109"/>
      <c r="FP483" s="109"/>
      <c r="FZ483" s="109"/>
      <c r="GJ483" s="109"/>
      <c r="GT483" s="109"/>
      <c r="HD483" s="109"/>
      <c r="HN483" s="109"/>
      <c r="HX483" s="109"/>
    </row>
    <row xmlns:x14ac="http://schemas.microsoft.com/office/spreadsheetml/2009/9/ac" r="484" s="3" customFormat="true" x14ac:dyDescent="0.25">
      <c r="A484" s="374"/>
      <c r="B484" s="109"/>
      <c r="L484" s="109"/>
      <c r="V484" s="109"/>
      <c r="AF484" s="109"/>
      <c r="AP484" s="109"/>
      <c r="AZ484" s="109"/>
      <c r="BA484" s="109"/>
      <c r="BJ484" s="109"/>
      <c r="BT484" s="109"/>
      <c r="CD484" s="109"/>
      <c r="CN484" s="109"/>
      <c r="CX484" s="109"/>
      <c r="DH484" s="109"/>
      <c r="DR484" s="109"/>
      <c r="EB484" s="109"/>
      <c r="EL484" s="109"/>
      <c r="EV484" s="109"/>
      <c r="FF484" s="109"/>
      <c r="FP484" s="109"/>
      <c r="FZ484" s="109"/>
      <c r="GJ484" s="109"/>
      <c r="GT484" s="109"/>
      <c r="HD484" s="109"/>
      <c r="HN484" s="109"/>
      <c r="HX484" s="109"/>
    </row>
    <row xmlns:x14ac="http://schemas.microsoft.com/office/spreadsheetml/2009/9/ac" r="485" s="3" customFormat="true" x14ac:dyDescent="0.25">
      <c r="A485" s="374"/>
      <c r="B485" s="109"/>
      <c r="L485" s="109"/>
      <c r="V485" s="109"/>
      <c r="AF485" s="109"/>
      <c r="AP485" s="109"/>
      <c r="AZ485" s="109"/>
      <c r="BA485" s="109"/>
      <c r="BJ485" s="109"/>
      <c r="BT485" s="109"/>
      <c r="CD485" s="109"/>
      <c r="CN485" s="109"/>
      <c r="CX485" s="109"/>
      <c r="DH485" s="109"/>
      <c r="DR485" s="109"/>
      <c r="EB485" s="109"/>
      <c r="EL485" s="109"/>
      <c r="EV485" s="109"/>
      <c r="FF485" s="109"/>
      <c r="FP485" s="109"/>
      <c r="FZ485" s="109"/>
      <c r="GJ485" s="109"/>
      <c r="GT485" s="109"/>
      <c r="HD485" s="109"/>
      <c r="HN485" s="109"/>
      <c r="HX485" s="109"/>
    </row>
    <row xmlns:x14ac="http://schemas.microsoft.com/office/spreadsheetml/2009/9/ac" r="486" s="3" customFormat="true" x14ac:dyDescent="0.25">
      <c r="A486" s="374"/>
      <c r="B486" s="109"/>
      <c r="L486" s="109"/>
      <c r="V486" s="109"/>
      <c r="AF486" s="109"/>
      <c r="AP486" s="109"/>
      <c r="AZ486" s="109"/>
      <c r="BA486" s="109"/>
      <c r="BJ486" s="109"/>
      <c r="BT486" s="109"/>
      <c r="CD486" s="109"/>
      <c r="CN486" s="109"/>
      <c r="CX486" s="109"/>
      <c r="DH486" s="109"/>
      <c r="DR486" s="109"/>
      <c r="EB486" s="109"/>
      <c r="EL486" s="109"/>
      <c r="EV486" s="109"/>
      <c r="FF486" s="109"/>
      <c r="FP486" s="109"/>
      <c r="FZ486" s="109"/>
      <c r="GJ486" s="109"/>
      <c r="GT486" s="109"/>
      <c r="HD486" s="109"/>
      <c r="HN486" s="109"/>
      <c r="HX486" s="109"/>
    </row>
    <row xmlns:x14ac="http://schemas.microsoft.com/office/spreadsheetml/2009/9/ac" r="487" s="3" customFormat="true" x14ac:dyDescent="0.25">
      <c r="A487" s="374"/>
      <c r="B487" s="109"/>
      <c r="L487" s="109"/>
      <c r="V487" s="109"/>
      <c r="AF487" s="109"/>
      <c r="AP487" s="109"/>
      <c r="AZ487" s="109"/>
      <c r="BA487" s="109"/>
      <c r="BJ487" s="109"/>
      <c r="BT487" s="109"/>
      <c r="CD487" s="109"/>
      <c r="CN487" s="109"/>
      <c r="CX487" s="109"/>
      <c r="DH487" s="109"/>
      <c r="DR487" s="109"/>
      <c r="EB487" s="109"/>
      <c r="EL487" s="109"/>
      <c r="EV487" s="109"/>
      <c r="FF487" s="109"/>
      <c r="FP487" s="109"/>
      <c r="FZ487" s="109"/>
      <c r="GJ487" s="109"/>
      <c r="GT487" s="109"/>
      <c r="HD487" s="109"/>
      <c r="HN487" s="109"/>
      <c r="HX487" s="109"/>
    </row>
    <row xmlns:x14ac="http://schemas.microsoft.com/office/spreadsheetml/2009/9/ac" r="488" s="3" customFormat="true" x14ac:dyDescent="0.25">
      <c r="A488" s="374"/>
      <c r="B488" s="109"/>
      <c r="L488" s="109"/>
      <c r="V488" s="109"/>
      <c r="AF488" s="109"/>
      <c r="AP488" s="109"/>
      <c r="AZ488" s="109"/>
      <c r="BA488" s="109"/>
      <c r="BJ488" s="109"/>
      <c r="BT488" s="109"/>
      <c r="CD488" s="109"/>
      <c r="CN488" s="109"/>
      <c r="CX488" s="109"/>
      <c r="DH488" s="109"/>
      <c r="DR488" s="109"/>
      <c r="EB488" s="109"/>
      <c r="EL488" s="109"/>
      <c r="EV488" s="109"/>
      <c r="FF488" s="109"/>
      <c r="FP488" s="109"/>
      <c r="FZ488" s="109"/>
      <c r="GJ488" s="109"/>
      <c r="GT488" s="109"/>
      <c r="HD488" s="109"/>
      <c r="HN488" s="109"/>
      <c r="HX488" s="109"/>
    </row>
    <row xmlns:x14ac="http://schemas.microsoft.com/office/spreadsheetml/2009/9/ac" r="489" s="3" customFormat="true" x14ac:dyDescent="0.25">
      <c r="A489" s="374"/>
      <c r="B489" s="109"/>
      <c r="L489" s="109"/>
      <c r="V489" s="109"/>
      <c r="AF489" s="109"/>
      <c r="AP489" s="109"/>
      <c r="AZ489" s="109"/>
      <c r="BA489" s="109"/>
      <c r="BJ489" s="109"/>
      <c r="BT489" s="109"/>
      <c r="CD489" s="109"/>
      <c r="CN489" s="109"/>
      <c r="CX489" s="109"/>
      <c r="DH489" s="109"/>
      <c r="DR489" s="109"/>
      <c r="EB489" s="109"/>
      <c r="EL489" s="109"/>
      <c r="EV489" s="109"/>
      <c r="FF489" s="109"/>
      <c r="FP489" s="109"/>
      <c r="FZ489" s="109"/>
      <c r="GJ489" s="109"/>
      <c r="GT489" s="109"/>
      <c r="HD489" s="109"/>
      <c r="HN489" s="109"/>
      <c r="HX489" s="109"/>
    </row>
    <row xmlns:x14ac="http://schemas.microsoft.com/office/spreadsheetml/2009/9/ac" r="490" s="3" customFormat="true" x14ac:dyDescent="0.25">
      <c r="A490" s="374"/>
      <c r="B490" s="109"/>
      <c r="L490" s="109"/>
      <c r="V490" s="109"/>
      <c r="AF490" s="109"/>
      <c r="AP490" s="109"/>
      <c r="AZ490" s="109"/>
      <c r="BA490" s="109"/>
      <c r="BJ490" s="109"/>
      <c r="BT490" s="109"/>
      <c r="CD490" s="109"/>
      <c r="CN490" s="109"/>
      <c r="CX490" s="109"/>
      <c r="DH490" s="109"/>
      <c r="DR490" s="109"/>
      <c r="EB490" s="109"/>
      <c r="EL490" s="109"/>
      <c r="EV490" s="109"/>
      <c r="FF490" s="109"/>
      <c r="FP490" s="109"/>
      <c r="FZ490" s="109"/>
      <c r="GJ490" s="109"/>
      <c r="GT490" s="109"/>
      <c r="HD490" s="109"/>
      <c r="HN490" s="109"/>
      <c r="HX490" s="109"/>
    </row>
    <row xmlns:x14ac="http://schemas.microsoft.com/office/spreadsheetml/2009/9/ac" r="491" s="3" customFormat="true" x14ac:dyDescent="0.25">
      <c r="A491" s="374"/>
      <c r="B491" s="109"/>
      <c r="L491" s="109"/>
      <c r="V491" s="109"/>
      <c r="AF491" s="109"/>
      <c r="AP491" s="109"/>
      <c r="AZ491" s="109"/>
      <c r="BA491" s="109"/>
      <c r="BJ491" s="109"/>
      <c r="BT491" s="109"/>
      <c r="CD491" s="109"/>
      <c r="CN491" s="109"/>
      <c r="CX491" s="109"/>
      <c r="DH491" s="109"/>
      <c r="DR491" s="109"/>
      <c r="EB491" s="109"/>
      <c r="EL491" s="109"/>
      <c r="EV491" s="109"/>
      <c r="FF491" s="109"/>
      <c r="FP491" s="109"/>
      <c r="FZ491" s="109"/>
      <c r="GJ491" s="109"/>
      <c r="GT491" s="109"/>
      <c r="HD491" s="109"/>
      <c r="HN491" s="109"/>
      <c r="HX491" s="109"/>
    </row>
    <row xmlns:x14ac="http://schemas.microsoft.com/office/spreadsheetml/2009/9/ac" r="492" s="3" customFormat="true" x14ac:dyDescent="0.25">
      <c r="A492" s="374"/>
      <c r="B492" s="109"/>
      <c r="L492" s="109"/>
      <c r="V492" s="109"/>
      <c r="AF492" s="109"/>
      <c r="AP492" s="109"/>
      <c r="AZ492" s="109"/>
      <c r="BA492" s="109"/>
      <c r="BJ492" s="109"/>
      <c r="BT492" s="109"/>
      <c r="CD492" s="109"/>
      <c r="CN492" s="109"/>
      <c r="CX492" s="109"/>
      <c r="DH492" s="109"/>
      <c r="DR492" s="109"/>
      <c r="EB492" s="109"/>
      <c r="EL492" s="109"/>
      <c r="EV492" s="109"/>
      <c r="FF492" s="109"/>
      <c r="FP492" s="109"/>
      <c r="FZ492" s="109"/>
      <c r="GJ492" s="109"/>
      <c r="GT492" s="109"/>
      <c r="HD492" s="109"/>
      <c r="HN492" s="109"/>
      <c r="HX492" s="109"/>
    </row>
    <row xmlns:x14ac="http://schemas.microsoft.com/office/spreadsheetml/2009/9/ac" r="493" s="3" customFormat="true" x14ac:dyDescent="0.25">
      <c r="A493" s="374"/>
      <c r="B493" s="109"/>
      <c r="L493" s="109"/>
      <c r="V493" s="109"/>
      <c r="AF493" s="109"/>
      <c r="AP493" s="109"/>
      <c r="AZ493" s="109"/>
      <c r="BA493" s="109"/>
      <c r="BJ493" s="109"/>
      <c r="BT493" s="109"/>
      <c r="CD493" s="109"/>
      <c r="CN493" s="109"/>
      <c r="CX493" s="109"/>
      <c r="DH493" s="109"/>
      <c r="DR493" s="109"/>
      <c r="EB493" s="109"/>
      <c r="EL493" s="109"/>
      <c r="EV493" s="109"/>
      <c r="FF493" s="109"/>
      <c r="FP493" s="109"/>
      <c r="FZ493" s="109"/>
      <c r="GJ493" s="109"/>
      <c r="GT493" s="109"/>
      <c r="HD493" s="109"/>
      <c r="HN493" s="109"/>
      <c r="HX493" s="109"/>
    </row>
    <row xmlns:x14ac="http://schemas.microsoft.com/office/spreadsheetml/2009/9/ac" r="494" s="3" customFormat="true" x14ac:dyDescent="0.25">
      <c r="A494" s="374"/>
      <c r="B494" s="109"/>
      <c r="L494" s="109"/>
      <c r="V494" s="109"/>
      <c r="AF494" s="109"/>
      <c r="AP494" s="109"/>
      <c r="AZ494" s="109"/>
      <c r="BA494" s="109"/>
      <c r="BJ494" s="109"/>
      <c r="BT494" s="109"/>
      <c r="CD494" s="109"/>
      <c r="CN494" s="109"/>
      <c r="CX494" s="109"/>
      <c r="DH494" s="109"/>
      <c r="DR494" s="109"/>
      <c r="EB494" s="109"/>
      <c r="EL494" s="109"/>
      <c r="EV494" s="109"/>
      <c r="FF494" s="109"/>
      <c r="FP494" s="109"/>
      <c r="FZ494" s="109"/>
      <c r="GJ494" s="109"/>
      <c r="GT494" s="109"/>
      <c r="HD494" s="109"/>
      <c r="HN494" s="109"/>
      <c r="HX494" s="109"/>
    </row>
    <row xmlns:x14ac="http://schemas.microsoft.com/office/spreadsheetml/2009/9/ac" r="495" s="3" customFormat="true" x14ac:dyDescent="0.25">
      <c r="A495" s="374"/>
      <c r="B495" s="109"/>
      <c r="L495" s="109"/>
      <c r="V495" s="109"/>
      <c r="AF495" s="109"/>
      <c r="AP495" s="109"/>
      <c r="AZ495" s="109"/>
      <c r="BA495" s="109"/>
      <c r="BJ495" s="109"/>
      <c r="BT495" s="109"/>
      <c r="CD495" s="109"/>
      <c r="CN495" s="109"/>
      <c r="CX495" s="109"/>
      <c r="DH495" s="109"/>
      <c r="DR495" s="109"/>
      <c r="EB495" s="109"/>
      <c r="EL495" s="109"/>
      <c r="EV495" s="109"/>
      <c r="FF495" s="109"/>
      <c r="FP495" s="109"/>
      <c r="FZ495" s="109"/>
      <c r="GJ495" s="109"/>
      <c r="GT495" s="109"/>
      <c r="HD495" s="109"/>
      <c r="HN495" s="109"/>
      <c r="HX495" s="109"/>
    </row>
    <row xmlns:x14ac="http://schemas.microsoft.com/office/spreadsheetml/2009/9/ac" r="496" s="3" customFormat="true" x14ac:dyDescent="0.25">
      <c r="A496" s="374"/>
      <c r="B496" s="109"/>
      <c r="L496" s="109"/>
      <c r="V496" s="109"/>
      <c r="AF496" s="109"/>
      <c r="AP496" s="109"/>
      <c r="AZ496" s="109"/>
      <c r="BA496" s="109"/>
      <c r="BJ496" s="109"/>
      <c r="BT496" s="109"/>
      <c r="CD496" s="109"/>
      <c r="CN496" s="109"/>
      <c r="CX496" s="109"/>
      <c r="DH496" s="109"/>
      <c r="DR496" s="109"/>
      <c r="EB496" s="109"/>
      <c r="EL496" s="109"/>
      <c r="EV496" s="109"/>
      <c r="FF496" s="109"/>
      <c r="FP496" s="109"/>
      <c r="FZ496" s="109"/>
      <c r="GJ496" s="109"/>
      <c r="GT496" s="109"/>
      <c r="HD496" s="109"/>
      <c r="HN496" s="109"/>
      <c r="HX496" s="109"/>
    </row>
    <row xmlns:x14ac="http://schemas.microsoft.com/office/spreadsheetml/2009/9/ac" r="497" s="3" customFormat="true" x14ac:dyDescent="0.25">
      <c r="A497" s="374"/>
      <c r="B497" s="109"/>
      <c r="L497" s="109"/>
      <c r="V497" s="109"/>
      <c r="AF497" s="109"/>
      <c r="AP497" s="109"/>
      <c r="AZ497" s="109"/>
      <c r="BA497" s="109"/>
      <c r="BJ497" s="109"/>
      <c r="BT497" s="109"/>
      <c r="CD497" s="109"/>
      <c r="CN497" s="109"/>
      <c r="CX497" s="109"/>
      <c r="DH497" s="109"/>
      <c r="DR497" s="109"/>
      <c r="EB497" s="109"/>
      <c r="EL497" s="109"/>
      <c r="EV497" s="109"/>
      <c r="FF497" s="109"/>
      <c r="FP497" s="109"/>
      <c r="FZ497" s="109"/>
      <c r="GJ497" s="109"/>
      <c r="GT497" s="109"/>
      <c r="HD497" s="109"/>
      <c r="HN497" s="109"/>
      <c r="HX497" s="109"/>
    </row>
    <row xmlns:x14ac="http://schemas.microsoft.com/office/spreadsheetml/2009/9/ac" r="498" s="3" customFormat="true" x14ac:dyDescent="0.25">
      <c r="A498" s="374"/>
      <c r="B498" s="109"/>
      <c r="L498" s="109"/>
      <c r="V498" s="109"/>
      <c r="AF498" s="109"/>
      <c r="AP498" s="109"/>
      <c r="AZ498" s="109"/>
      <c r="BA498" s="109"/>
      <c r="BJ498" s="109"/>
      <c r="BT498" s="109"/>
      <c r="CD498" s="109"/>
      <c r="CN498" s="109"/>
      <c r="CX498" s="109"/>
      <c r="DH498" s="109"/>
      <c r="DR498" s="109"/>
      <c r="EB498" s="109"/>
      <c r="EL498" s="109"/>
      <c r="EV498" s="109"/>
      <c r="FF498" s="109"/>
      <c r="FP498" s="109"/>
      <c r="FZ498" s="109"/>
      <c r="GJ498" s="109"/>
      <c r="GT498" s="109"/>
      <c r="HD498" s="109"/>
      <c r="HN498" s="109"/>
      <c r="HX498" s="109"/>
    </row>
    <row xmlns:x14ac="http://schemas.microsoft.com/office/spreadsheetml/2009/9/ac" r="499" s="3" customFormat="true" x14ac:dyDescent="0.25">
      <c r="A499" s="374"/>
      <c r="B499" s="109"/>
      <c r="L499" s="109"/>
      <c r="V499" s="109"/>
      <c r="AF499" s="109"/>
      <c r="AP499" s="109"/>
      <c r="AZ499" s="109"/>
      <c r="BA499" s="109"/>
      <c r="BJ499" s="109"/>
      <c r="BT499" s="109"/>
      <c r="CD499" s="109"/>
      <c r="CN499" s="109"/>
      <c r="CX499" s="109"/>
      <c r="DH499" s="109"/>
      <c r="DR499" s="109"/>
      <c r="EB499" s="109"/>
      <c r="EL499" s="109"/>
      <c r="EV499" s="109"/>
      <c r="FF499" s="109"/>
      <c r="FP499" s="109"/>
      <c r="FZ499" s="109"/>
      <c r="GJ499" s="109"/>
      <c r="GT499" s="109"/>
      <c r="HD499" s="109"/>
      <c r="HN499" s="109"/>
      <c r="HX499" s="109"/>
    </row>
    <row xmlns:x14ac="http://schemas.microsoft.com/office/spreadsheetml/2009/9/ac" r="500" s="3" customFormat="true" x14ac:dyDescent="0.25">
      <c r="A500" s="374"/>
      <c r="B500" s="109"/>
      <c r="L500" s="109"/>
      <c r="V500" s="109"/>
      <c r="AF500" s="109"/>
      <c r="AP500" s="109"/>
      <c r="AZ500" s="109"/>
      <c r="BA500" s="109"/>
      <c r="BJ500" s="109"/>
      <c r="BT500" s="109"/>
      <c r="CD500" s="109"/>
      <c r="CN500" s="109"/>
      <c r="CX500" s="109"/>
      <c r="DH500" s="109"/>
      <c r="DR500" s="109"/>
      <c r="EB500" s="109"/>
      <c r="EL500" s="109"/>
      <c r="EV500" s="109"/>
      <c r="FF500" s="109"/>
      <c r="FP500" s="109"/>
      <c r="FZ500" s="109"/>
      <c r="GJ500" s="109"/>
      <c r="GT500" s="109"/>
      <c r="HD500" s="109"/>
      <c r="HN500" s="109"/>
      <c r="HX500" s="109"/>
    </row>
    <row xmlns:x14ac="http://schemas.microsoft.com/office/spreadsheetml/2009/9/ac" r="501" s="3" customFormat="true" x14ac:dyDescent="0.25">
      <c r="A501" s="374"/>
      <c r="B501" s="109"/>
      <c r="L501" s="109"/>
      <c r="V501" s="109"/>
      <c r="AF501" s="109"/>
      <c r="AP501" s="109"/>
      <c r="AZ501" s="109"/>
      <c r="BA501" s="109"/>
      <c r="BJ501" s="109"/>
      <c r="BT501" s="109"/>
      <c r="CD501" s="109"/>
      <c r="CN501" s="109"/>
      <c r="CX501" s="109"/>
      <c r="DH501" s="109"/>
      <c r="DR501" s="109"/>
      <c r="EB501" s="109"/>
      <c r="EL501" s="109"/>
      <c r="EV501" s="109"/>
      <c r="FF501" s="109"/>
      <c r="FP501" s="109"/>
      <c r="FZ501" s="109"/>
      <c r="GJ501" s="109"/>
      <c r="GT501" s="109"/>
      <c r="HD501" s="109"/>
      <c r="HN501" s="109"/>
      <c r="HX501" s="109"/>
    </row>
    <row xmlns:x14ac="http://schemas.microsoft.com/office/spreadsheetml/2009/9/ac" r="502" s="3" customFormat="true" x14ac:dyDescent="0.25">
      <c r="A502" s="374"/>
      <c r="B502" s="109"/>
      <c r="L502" s="109"/>
      <c r="V502" s="109"/>
      <c r="AF502" s="109"/>
      <c r="AP502" s="109"/>
      <c r="AZ502" s="109"/>
      <c r="BA502" s="109"/>
      <c r="BJ502" s="109"/>
      <c r="BT502" s="109"/>
      <c r="CD502" s="109"/>
      <c r="CN502" s="109"/>
      <c r="CX502" s="109"/>
      <c r="DH502" s="109"/>
      <c r="DR502" s="109"/>
      <c r="EB502" s="109"/>
      <c r="EL502" s="109"/>
      <c r="EV502" s="109"/>
      <c r="FF502" s="109"/>
      <c r="FP502" s="109"/>
      <c r="FZ502" s="109"/>
      <c r="GJ502" s="109"/>
      <c r="GT502" s="109"/>
      <c r="HD502" s="109"/>
      <c r="HN502" s="109"/>
      <c r="HX502" s="109"/>
    </row>
    <row xmlns:x14ac="http://schemas.microsoft.com/office/spreadsheetml/2009/9/ac" r="503" s="3" customFormat="true" x14ac:dyDescent="0.25">
      <c r="A503" s="374"/>
      <c r="B503" s="109"/>
      <c r="L503" s="109"/>
      <c r="V503" s="109"/>
      <c r="AF503" s="109"/>
      <c r="AP503" s="109"/>
      <c r="AZ503" s="109"/>
      <c r="BA503" s="109"/>
      <c r="BJ503" s="109"/>
      <c r="BT503" s="109"/>
      <c r="CD503" s="109"/>
      <c r="CN503" s="109"/>
      <c r="CX503" s="109"/>
      <c r="DH503" s="109"/>
      <c r="DR503" s="109"/>
      <c r="EB503" s="109"/>
      <c r="EL503" s="109"/>
      <c r="EV503" s="109"/>
      <c r="FF503" s="109"/>
      <c r="FP503" s="109"/>
      <c r="FZ503" s="109"/>
      <c r="GJ503" s="109"/>
      <c r="GT503" s="109"/>
      <c r="HD503" s="109"/>
      <c r="HN503" s="109"/>
      <c r="HX503" s="109"/>
    </row>
    <row xmlns:x14ac="http://schemas.microsoft.com/office/spreadsheetml/2009/9/ac" r="504" s="3" customFormat="true" x14ac:dyDescent="0.25">
      <c r="A504" s="374"/>
      <c r="B504" s="109"/>
      <c r="L504" s="109"/>
      <c r="V504" s="109"/>
      <c r="AF504" s="109"/>
      <c r="AP504" s="109"/>
      <c r="AZ504" s="109"/>
      <c r="BA504" s="109"/>
      <c r="BJ504" s="109"/>
      <c r="BT504" s="109"/>
      <c r="CD504" s="109"/>
      <c r="CN504" s="109"/>
      <c r="CX504" s="109"/>
      <c r="DH504" s="109"/>
      <c r="DR504" s="109"/>
      <c r="EB504" s="109"/>
      <c r="EL504" s="109"/>
      <c r="EV504" s="109"/>
      <c r="FF504" s="109"/>
      <c r="FP504" s="109"/>
      <c r="FZ504" s="109"/>
      <c r="GJ504" s="109"/>
      <c r="GT504" s="109"/>
      <c r="HD504" s="109"/>
      <c r="HN504" s="109"/>
      <c r="HX504" s="109"/>
    </row>
    <row xmlns:x14ac="http://schemas.microsoft.com/office/spreadsheetml/2009/9/ac" r="505" s="3" customFormat="true" x14ac:dyDescent="0.25">
      <c r="A505" s="374"/>
      <c r="B505" s="109"/>
      <c r="L505" s="109"/>
      <c r="V505" s="109"/>
      <c r="AF505" s="109"/>
      <c r="AP505" s="109"/>
      <c r="AZ505" s="109"/>
      <c r="BA505" s="109"/>
      <c r="BJ505" s="109"/>
      <c r="BT505" s="109"/>
      <c r="CD505" s="109"/>
      <c r="CN505" s="109"/>
      <c r="CX505" s="109"/>
      <c r="DH505" s="109"/>
      <c r="DR505" s="109"/>
      <c r="EB505" s="109"/>
      <c r="EL505" s="109"/>
      <c r="EV505" s="109"/>
      <c r="FF505" s="109"/>
      <c r="FP505" s="109"/>
      <c r="FZ505" s="109"/>
      <c r="GJ505" s="109"/>
      <c r="GT505" s="109"/>
      <c r="HD505" s="109"/>
      <c r="HN505" s="109"/>
      <c r="HX505" s="109"/>
    </row>
    <row xmlns:x14ac="http://schemas.microsoft.com/office/spreadsheetml/2009/9/ac" r="506" s="3" customFormat="true" x14ac:dyDescent="0.25">
      <c r="A506" s="374"/>
      <c r="B506" s="109"/>
      <c r="L506" s="109"/>
      <c r="V506" s="109"/>
      <c r="AF506" s="109"/>
      <c r="AP506" s="109"/>
      <c r="AZ506" s="109"/>
      <c r="BA506" s="109"/>
      <c r="BJ506" s="109"/>
      <c r="BT506" s="109"/>
      <c r="CD506" s="109"/>
      <c r="CN506" s="109"/>
      <c r="CX506" s="109"/>
      <c r="DH506" s="109"/>
      <c r="DR506" s="109"/>
      <c r="EB506" s="109"/>
      <c r="EL506" s="109"/>
      <c r="EV506" s="109"/>
      <c r="FF506" s="109"/>
      <c r="FP506" s="109"/>
      <c r="FZ506" s="109"/>
      <c r="GJ506" s="109"/>
      <c r="GT506" s="109"/>
      <c r="HD506" s="109"/>
      <c r="HN506" s="109"/>
      <c r="HX506" s="109"/>
    </row>
    <row xmlns:x14ac="http://schemas.microsoft.com/office/spreadsheetml/2009/9/ac" r="507" s="3" customFormat="true" x14ac:dyDescent="0.25">
      <c r="A507" s="374"/>
      <c r="B507" s="109"/>
      <c r="L507" s="109"/>
      <c r="V507" s="109"/>
      <c r="AF507" s="109"/>
      <c r="AP507" s="109"/>
      <c r="AZ507" s="109"/>
      <c r="BA507" s="109"/>
      <c r="BJ507" s="109"/>
      <c r="BT507" s="109"/>
      <c r="CD507" s="109"/>
      <c r="CN507" s="109"/>
      <c r="CX507" s="109"/>
      <c r="DH507" s="109"/>
      <c r="DR507" s="109"/>
      <c r="EB507" s="109"/>
      <c r="EL507" s="109"/>
      <c r="EV507" s="109"/>
      <c r="FF507" s="109"/>
      <c r="FP507" s="109"/>
      <c r="FZ507" s="109"/>
      <c r="GJ507" s="109"/>
      <c r="GT507" s="109"/>
      <c r="HD507" s="109"/>
      <c r="HN507" s="109"/>
      <c r="HX507" s="109"/>
    </row>
    <row xmlns:x14ac="http://schemas.microsoft.com/office/spreadsheetml/2009/9/ac" r="508" s="3" customFormat="true" x14ac:dyDescent="0.25">
      <c r="A508" s="374"/>
      <c r="B508" s="109"/>
      <c r="L508" s="109"/>
      <c r="V508" s="109"/>
      <c r="AF508" s="109"/>
      <c r="AP508" s="109"/>
      <c r="AZ508" s="109"/>
      <c r="BA508" s="109"/>
      <c r="BJ508" s="109"/>
      <c r="BT508" s="109"/>
      <c r="CD508" s="109"/>
      <c r="CN508" s="109"/>
      <c r="CX508" s="109"/>
      <c r="DH508" s="109"/>
      <c r="DR508" s="109"/>
      <c r="EB508" s="109"/>
      <c r="EL508" s="109"/>
      <c r="EV508" s="109"/>
      <c r="FF508" s="109"/>
      <c r="FP508" s="109"/>
      <c r="FZ508" s="109"/>
      <c r="GJ508" s="109"/>
      <c r="GT508" s="109"/>
      <c r="HD508" s="109"/>
      <c r="HN508" s="109"/>
      <c r="HX508" s="109"/>
    </row>
    <row xmlns:x14ac="http://schemas.microsoft.com/office/spreadsheetml/2009/9/ac" r="509" s="3" customFormat="true" x14ac:dyDescent="0.25">
      <c r="A509" s="374"/>
      <c r="B509" s="109"/>
      <c r="L509" s="109"/>
      <c r="V509" s="109"/>
      <c r="AF509" s="109"/>
      <c r="AP509" s="109"/>
      <c r="AZ509" s="109"/>
      <c r="BA509" s="109"/>
      <c r="BJ509" s="109"/>
      <c r="BT509" s="109"/>
      <c r="CD509" s="109"/>
      <c r="CN509" s="109"/>
      <c r="CX509" s="109"/>
      <c r="DH509" s="109"/>
      <c r="DR509" s="109"/>
      <c r="EB509" s="109"/>
      <c r="EL509" s="109"/>
      <c r="EV509" s="109"/>
      <c r="FF509" s="109"/>
      <c r="FP509" s="109"/>
      <c r="FZ509" s="109"/>
      <c r="GJ509" s="109"/>
      <c r="GT509" s="109"/>
      <c r="HD509" s="109"/>
      <c r="HN509" s="109"/>
      <c r="HX509" s="109"/>
    </row>
    <row xmlns:x14ac="http://schemas.microsoft.com/office/spreadsheetml/2009/9/ac" r="510" s="3" customFormat="true" x14ac:dyDescent="0.25">
      <c r="A510" s="374"/>
      <c r="B510" s="109"/>
      <c r="L510" s="109"/>
      <c r="V510" s="109"/>
      <c r="AF510" s="109"/>
      <c r="AP510" s="109"/>
      <c r="AZ510" s="109"/>
      <c r="BA510" s="109"/>
      <c r="BJ510" s="109"/>
      <c r="BT510" s="109"/>
      <c r="CD510" s="109"/>
      <c r="CN510" s="109"/>
      <c r="CX510" s="109"/>
      <c r="DH510" s="109"/>
      <c r="DR510" s="109"/>
      <c r="EB510" s="109"/>
      <c r="EL510" s="109"/>
      <c r="EV510" s="109"/>
      <c r="FF510" s="109"/>
      <c r="FP510" s="109"/>
      <c r="FZ510" s="109"/>
      <c r="GJ510" s="109"/>
      <c r="GT510" s="109"/>
      <c r="HD510" s="109"/>
      <c r="HN510" s="109"/>
      <c r="HX510" s="109"/>
    </row>
    <row xmlns:x14ac="http://schemas.microsoft.com/office/spreadsheetml/2009/9/ac" r="511" s="3" customFormat="true" x14ac:dyDescent="0.25">
      <c r="A511" s="374"/>
      <c r="B511" s="109"/>
      <c r="L511" s="109"/>
      <c r="V511" s="109"/>
      <c r="AF511" s="109"/>
      <c r="AP511" s="109"/>
      <c r="AZ511" s="109"/>
      <c r="BA511" s="109"/>
      <c r="BJ511" s="109"/>
      <c r="BT511" s="109"/>
      <c r="CD511" s="109"/>
      <c r="CN511" s="109"/>
      <c r="CX511" s="109"/>
      <c r="DH511" s="109"/>
      <c r="DR511" s="109"/>
      <c r="EB511" s="109"/>
      <c r="EL511" s="109"/>
      <c r="EV511" s="109"/>
      <c r="FF511" s="109"/>
      <c r="FP511" s="109"/>
      <c r="FZ511" s="109"/>
      <c r="GJ511" s="109"/>
      <c r="GT511" s="109"/>
      <c r="HD511" s="109"/>
      <c r="HN511" s="109"/>
      <c r="HX511" s="109"/>
    </row>
    <row xmlns:x14ac="http://schemas.microsoft.com/office/spreadsheetml/2009/9/ac" r="512" s="3" customFormat="true" x14ac:dyDescent="0.25">
      <c r="A512" s="374"/>
      <c r="B512" s="109"/>
      <c r="L512" s="109"/>
      <c r="V512" s="109"/>
      <c r="AF512" s="109"/>
      <c r="AP512" s="109"/>
      <c r="AZ512" s="109"/>
      <c r="BA512" s="109"/>
      <c r="BJ512" s="109"/>
      <c r="BT512" s="109"/>
      <c r="CD512" s="109"/>
      <c r="CN512" s="109"/>
      <c r="CX512" s="109"/>
      <c r="DH512" s="109"/>
      <c r="DR512" s="109"/>
      <c r="EB512" s="109"/>
      <c r="EL512" s="109"/>
      <c r="EV512" s="109"/>
      <c r="FF512" s="109"/>
      <c r="FP512" s="109"/>
      <c r="FZ512" s="109"/>
      <c r="GJ512" s="109"/>
      <c r="GT512" s="109"/>
      <c r="HD512" s="109"/>
      <c r="HN512" s="109"/>
      <c r="HX512" s="109"/>
    </row>
    <row xmlns:x14ac="http://schemas.microsoft.com/office/spreadsheetml/2009/9/ac" r="513" s="3" customFormat="true" x14ac:dyDescent="0.25">
      <c r="A513" s="374"/>
      <c r="B513" s="109"/>
      <c r="L513" s="109"/>
      <c r="V513" s="109"/>
      <c r="AF513" s="109"/>
      <c r="AP513" s="109"/>
      <c r="AZ513" s="109"/>
      <c r="BA513" s="109"/>
      <c r="BJ513" s="109"/>
      <c r="BT513" s="109"/>
      <c r="CD513" s="109"/>
      <c r="CN513" s="109"/>
      <c r="CX513" s="109"/>
      <c r="DH513" s="109"/>
      <c r="DR513" s="109"/>
      <c r="EB513" s="109"/>
      <c r="EL513" s="109"/>
      <c r="EV513" s="109"/>
      <c r="FF513" s="109"/>
      <c r="FP513" s="109"/>
      <c r="FZ513" s="109"/>
      <c r="GJ513" s="109"/>
      <c r="GT513" s="109"/>
      <c r="HD513" s="109"/>
      <c r="HN513" s="109"/>
      <c r="HX513" s="109"/>
    </row>
    <row xmlns:x14ac="http://schemas.microsoft.com/office/spreadsheetml/2009/9/ac" r="514" s="3" customFormat="true" x14ac:dyDescent="0.25">
      <c r="A514" s="374"/>
      <c r="B514" s="109"/>
      <c r="L514" s="109"/>
      <c r="V514" s="109"/>
      <c r="AF514" s="109"/>
      <c r="AP514" s="109"/>
      <c r="AZ514" s="109"/>
      <c r="BA514" s="109"/>
      <c r="BJ514" s="109"/>
      <c r="BT514" s="109"/>
      <c r="CD514" s="109"/>
      <c r="CN514" s="109"/>
      <c r="CX514" s="109"/>
      <c r="DH514" s="109"/>
      <c r="DR514" s="109"/>
      <c r="EB514" s="109"/>
      <c r="EL514" s="109"/>
      <c r="EV514" s="109"/>
      <c r="FF514" s="109"/>
      <c r="FP514" s="109"/>
      <c r="FZ514" s="109"/>
      <c r="GJ514" s="109"/>
      <c r="GT514" s="109"/>
      <c r="HD514" s="109"/>
      <c r="HN514" s="109"/>
      <c r="HX514" s="109"/>
    </row>
    <row xmlns:x14ac="http://schemas.microsoft.com/office/spreadsheetml/2009/9/ac" r="515" s="3" customFormat="true" x14ac:dyDescent="0.25">
      <c r="A515" s="374"/>
      <c r="B515" s="109"/>
      <c r="L515" s="109"/>
      <c r="V515" s="109"/>
      <c r="AF515" s="109"/>
      <c r="AP515" s="109"/>
      <c r="AZ515" s="109"/>
      <c r="BA515" s="109"/>
      <c r="BJ515" s="109"/>
      <c r="BT515" s="109"/>
      <c r="CD515" s="109"/>
      <c r="CN515" s="109"/>
      <c r="CX515" s="109"/>
      <c r="DH515" s="109"/>
      <c r="DR515" s="109"/>
      <c r="EB515" s="109"/>
      <c r="EL515" s="109"/>
      <c r="EV515" s="109"/>
      <c r="FF515" s="109"/>
      <c r="FP515" s="109"/>
      <c r="FZ515" s="109"/>
      <c r="GJ515" s="109"/>
      <c r="GT515" s="109"/>
      <c r="HD515" s="109"/>
      <c r="HN515" s="109"/>
      <c r="HX515" s="109"/>
    </row>
    <row xmlns:x14ac="http://schemas.microsoft.com/office/spreadsheetml/2009/9/ac" r="516" s="3" customFormat="true" x14ac:dyDescent="0.25">
      <c r="A516" s="374"/>
      <c r="B516" s="109"/>
      <c r="L516" s="109"/>
      <c r="V516" s="109"/>
      <c r="AF516" s="109"/>
      <c r="AP516" s="109"/>
      <c r="AZ516" s="109"/>
      <c r="BA516" s="109"/>
      <c r="BJ516" s="109"/>
      <c r="BT516" s="109"/>
      <c r="CD516" s="109"/>
      <c r="CN516" s="109"/>
      <c r="CX516" s="109"/>
      <c r="DH516" s="109"/>
      <c r="DR516" s="109"/>
      <c r="EB516" s="109"/>
      <c r="EL516" s="109"/>
      <c r="EV516" s="109"/>
      <c r="FF516" s="109"/>
      <c r="FP516" s="109"/>
      <c r="FZ516" s="109"/>
      <c r="GJ516" s="109"/>
      <c r="GT516" s="109"/>
      <c r="HD516" s="109"/>
      <c r="HN516" s="109"/>
      <c r="HX516" s="109"/>
    </row>
    <row xmlns:x14ac="http://schemas.microsoft.com/office/spreadsheetml/2009/9/ac" r="517" s="3" customFormat="true" x14ac:dyDescent="0.25">
      <c r="A517" s="374"/>
      <c r="B517" s="109"/>
      <c r="L517" s="109"/>
      <c r="V517" s="109"/>
      <c r="AF517" s="109"/>
      <c r="AP517" s="109"/>
      <c r="AZ517" s="109"/>
      <c r="BA517" s="109"/>
      <c r="BJ517" s="109"/>
      <c r="BT517" s="109"/>
      <c r="CD517" s="109"/>
      <c r="CN517" s="109"/>
      <c r="CX517" s="109"/>
      <c r="DH517" s="109"/>
      <c r="DR517" s="109"/>
      <c r="EB517" s="109"/>
      <c r="EL517" s="109"/>
      <c r="EV517" s="109"/>
      <c r="FF517" s="109"/>
      <c r="FP517" s="109"/>
      <c r="FZ517" s="109"/>
      <c r="GJ517" s="109"/>
      <c r="GT517" s="109"/>
      <c r="HD517" s="109"/>
      <c r="HN517" s="109"/>
      <c r="HX517" s="109"/>
    </row>
    <row xmlns:x14ac="http://schemas.microsoft.com/office/spreadsheetml/2009/9/ac" r="518" s="3" customFormat="true" x14ac:dyDescent="0.25">
      <c r="A518" s="374"/>
      <c r="B518" s="109"/>
      <c r="L518" s="109"/>
      <c r="V518" s="109"/>
      <c r="AF518" s="109"/>
      <c r="AP518" s="109"/>
      <c r="AZ518" s="109"/>
      <c r="BA518" s="109"/>
      <c r="BJ518" s="109"/>
      <c r="BT518" s="109"/>
      <c r="CD518" s="109"/>
      <c r="CN518" s="109"/>
      <c r="CX518" s="109"/>
      <c r="DH518" s="109"/>
      <c r="DR518" s="109"/>
      <c r="EB518" s="109"/>
      <c r="EL518" s="109"/>
      <c r="EV518" s="109"/>
      <c r="FF518" s="109"/>
      <c r="FP518" s="109"/>
      <c r="FZ518" s="109"/>
      <c r="GJ518" s="109"/>
      <c r="GT518" s="109"/>
      <c r="HD518" s="109"/>
      <c r="HN518" s="109"/>
      <c r="HX518" s="109"/>
    </row>
    <row xmlns:x14ac="http://schemas.microsoft.com/office/spreadsheetml/2009/9/ac" r="519" s="3" customFormat="true" x14ac:dyDescent="0.25">
      <c r="A519" s="374"/>
      <c r="B519" s="109"/>
      <c r="L519" s="109"/>
      <c r="V519" s="109"/>
      <c r="AF519" s="109"/>
      <c r="AP519" s="109"/>
      <c r="AZ519" s="109"/>
      <c r="BA519" s="109"/>
      <c r="BJ519" s="109"/>
      <c r="BT519" s="109"/>
      <c r="CD519" s="109"/>
      <c r="CN519" s="109"/>
      <c r="CX519" s="109"/>
      <c r="DH519" s="109"/>
      <c r="DR519" s="109"/>
      <c r="EB519" s="109"/>
      <c r="EL519" s="109"/>
      <c r="EV519" s="109"/>
      <c r="FF519" s="109"/>
      <c r="FP519" s="109"/>
      <c r="FZ519" s="109"/>
      <c r="GJ519" s="109"/>
      <c r="GT519" s="109"/>
      <c r="HD519" s="109"/>
      <c r="HN519" s="109"/>
      <c r="HX519" s="109"/>
    </row>
    <row xmlns:x14ac="http://schemas.microsoft.com/office/spreadsheetml/2009/9/ac" r="520" s="3" customFormat="true" x14ac:dyDescent="0.25">
      <c r="A520" s="374"/>
      <c r="B520" s="109"/>
      <c r="L520" s="109"/>
      <c r="V520" s="109"/>
      <c r="AF520" s="109"/>
      <c r="AP520" s="109"/>
      <c r="AZ520" s="109"/>
      <c r="BA520" s="109"/>
      <c r="BJ520" s="109"/>
      <c r="BT520" s="109"/>
      <c r="CD520" s="109"/>
      <c r="CN520" s="109"/>
      <c r="CX520" s="109"/>
      <c r="DH520" s="109"/>
      <c r="DR520" s="109"/>
      <c r="EB520" s="109"/>
      <c r="EL520" s="109"/>
      <c r="EV520" s="109"/>
      <c r="FF520" s="109"/>
      <c r="FP520" s="109"/>
      <c r="FZ520" s="109"/>
      <c r="GJ520" s="109"/>
      <c r="GT520" s="109"/>
      <c r="HD520" s="109"/>
      <c r="HN520" s="109"/>
      <c r="HX520" s="109"/>
    </row>
    <row xmlns:x14ac="http://schemas.microsoft.com/office/spreadsheetml/2009/9/ac" r="521" s="3" customFormat="true" x14ac:dyDescent="0.25">
      <c r="A521" s="374"/>
      <c r="B521" s="109"/>
      <c r="L521" s="109"/>
      <c r="V521" s="109"/>
      <c r="AF521" s="109"/>
      <c r="AP521" s="109"/>
      <c r="AZ521" s="109"/>
      <c r="BA521" s="109"/>
      <c r="BJ521" s="109"/>
      <c r="BT521" s="109"/>
      <c r="CD521" s="109"/>
      <c r="CN521" s="109"/>
      <c r="CX521" s="109"/>
      <c r="DH521" s="109"/>
      <c r="DR521" s="109"/>
      <c r="EB521" s="109"/>
      <c r="EL521" s="109"/>
      <c r="EV521" s="109"/>
      <c r="FF521" s="109"/>
      <c r="FP521" s="109"/>
      <c r="FZ521" s="109"/>
      <c r="GJ521" s="109"/>
      <c r="GT521" s="109"/>
      <c r="HD521" s="109"/>
      <c r="HN521" s="109"/>
      <c r="HX521" s="109"/>
    </row>
    <row xmlns:x14ac="http://schemas.microsoft.com/office/spreadsheetml/2009/9/ac" r="522" s="3" customFormat="true" x14ac:dyDescent="0.25">
      <c r="A522" s="374"/>
      <c r="B522" s="109"/>
      <c r="L522" s="109"/>
      <c r="V522" s="109"/>
      <c r="AF522" s="109"/>
      <c r="AP522" s="109"/>
      <c r="AZ522" s="109"/>
      <c r="BA522" s="109"/>
      <c r="BJ522" s="109"/>
      <c r="BT522" s="109"/>
      <c r="CD522" s="109"/>
      <c r="CN522" s="109"/>
      <c r="CX522" s="109"/>
      <c r="DH522" s="109"/>
      <c r="DR522" s="109"/>
      <c r="EB522" s="109"/>
      <c r="EL522" s="109"/>
      <c r="EV522" s="109"/>
      <c r="FF522" s="109"/>
      <c r="FP522" s="109"/>
      <c r="FZ522" s="109"/>
      <c r="GJ522" s="109"/>
      <c r="GT522" s="109"/>
      <c r="HD522" s="109"/>
      <c r="HN522" s="109"/>
      <c r="HX522" s="109"/>
    </row>
    <row xmlns:x14ac="http://schemas.microsoft.com/office/spreadsheetml/2009/9/ac" r="523" s="3" customFormat="true" x14ac:dyDescent="0.25">
      <c r="A523" s="374"/>
      <c r="B523" s="109"/>
      <c r="L523" s="109"/>
      <c r="V523" s="109"/>
      <c r="AF523" s="109"/>
      <c r="AP523" s="109"/>
      <c r="AZ523" s="109"/>
      <c r="BA523" s="109"/>
      <c r="BJ523" s="109"/>
      <c r="BT523" s="109"/>
      <c r="CD523" s="109"/>
      <c r="CN523" s="109"/>
      <c r="CX523" s="109"/>
      <c r="DH523" s="109"/>
      <c r="DR523" s="109"/>
      <c r="EB523" s="109"/>
      <c r="EL523" s="109"/>
      <c r="EV523" s="109"/>
      <c r="FF523" s="109"/>
      <c r="FP523" s="109"/>
      <c r="FZ523" s="109"/>
      <c r="GJ523" s="109"/>
      <c r="GT523" s="109"/>
      <c r="HD523" s="109"/>
      <c r="HN523" s="109"/>
      <c r="HX523" s="109"/>
    </row>
    <row xmlns:x14ac="http://schemas.microsoft.com/office/spreadsheetml/2009/9/ac" r="524" s="3" customFormat="true" x14ac:dyDescent="0.25">
      <c r="A524" s="374"/>
      <c r="B524" s="109"/>
      <c r="L524" s="109"/>
      <c r="V524" s="109"/>
      <c r="AF524" s="109"/>
      <c r="AP524" s="109"/>
      <c r="AZ524" s="109"/>
      <c r="BA524" s="109"/>
      <c r="BJ524" s="109"/>
      <c r="BT524" s="109"/>
      <c r="CD524" s="109"/>
      <c r="CN524" s="109"/>
      <c r="CX524" s="109"/>
      <c r="DH524" s="109"/>
      <c r="DR524" s="109"/>
      <c r="EB524" s="109"/>
      <c r="EL524" s="109"/>
      <c r="EV524" s="109"/>
      <c r="FF524" s="109"/>
      <c r="FP524" s="109"/>
      <c r="FZ524" s="109"/>
      <c r="GJ524" s="109"/>
      <c r="GT524" s="109"/>
      <c r="HD524" s="109"/>
      <c r="HN524" s="109"/>
      <c r="HX524" s="109"/>
    </row>
    <row xmlns:x14ac="http://schemas.microsoft.com/office/spreadsheetml/2009/9/ac" r="525" s="3" customFormat="true" x14ac:dyDescent="0.25">
      <c r="A525" s="374"/>
      <c r="B525" s="109"/>
      <c r="L525" s="109"/>
      <c r="V525" s="109"/>
      <c r="AF525" s="109"/>
      <c r="AP525" s="109"/>
      <c r="AZ525" s="109"/>
      <c r="BA525" s="109"/>
      <c r="BJ525" s="109"/>
      <c r="BT525" s="109"/>
      <c r="CD525" s="109"/>
      <c r="CN525" s="109"/>
      <c r="CX525" s="109"/>
      <c r="DH525" s="109"/>
      <c r="DR525" s="109"/>
      <c r="EB525" s="109"/>
      <c r="EL525" s="109"/>
      <c r="EV525" s="109"/>
      <c r="FF525" s="109"/>
      <c r="FP525" s="109"/>
      <c r="FZ525" s="109"/>
      <c r="GJ525" s="109"/>
      <c r="GT525" s="109"/>
      <c r="HD525" s="109"/>
      <c r="HN525" s="109"/>
      <c r="HX525" s="109"/>
    </row>
    <row xmlns:x14ac="http://schemas.microsoft.com/office/spreadsheetml/2009/9/ac" r="526" s="3" customFormat="true" x14ac:dyDescent="0.25">
      <c r="A526" s="374"/>
      <c r="B526" s="109"/>
      <c r="L526" s="109"/>
      <c r="V526" s="109"/>
      <c r="AF526" s="109"/>
      <c r="AP526" s="109"/>
      <c r="AZ526" s="109"/>
      <c r="BA526" s="109"/>
      <c r="BJ526" s="109"/>
      <c r="BT526" s="109"/>
      <c r="CD526" s="109"/>
      <c r="CN526" s="109"/>
      <c r="CX526" s="109"/>
      <c r="DH526" s="109"/>
      <c r="DR526" s="109"/>
      <c r="EB526" s="109"/>
      <c r="EL526" s="109"/>
      <c r="EV526" s="109"/>
      <c r="FF526" s="109"/>
      <c r="FP526" s="109"/>
      <c r="FZ526" s="109"/>
      <c r="GJ526" s="109"/>
      <c r="GT526" s="109"/>
      <c r="HD526" s="109"/>
      <c r="HN526" s="109"/>
      <c r="HX526" s="109"/>
    </row>
    <row xmlns:x14ac="http://schemas.microsoft.com/office/spreadsheetml/2009/9/ac" r="527" s="3" customFormat="true" x14ac:dyDescent="0.25">
      <c r="A527" s="374"/>
      <c r="B527" s="109"/>
      <c r="L527" s="109"/>
      <c r="V527" s="109"/>
      <c r="AF527" s="109"/>
      <c r="AP527" s="109"/>
      <c r="AZ527" s="109"/>
      <c r="BA527" s="109"/>
      <c r="BJ527" s="109"/>
      <c r="BT527" s="109"/>
      <c r="CD527" s="109"/>
      <c r="CN527" s="109"/>
      <c r="CX527" s="109"/>
      <c r="DH527" s="109"/>
      <c r="DR527" s="109"/>
      <c r="EB527" s="109"/>
      <c r="EL527" s="109"/>
      <c r="EV527" s="109"/>
      <c r="FF527" s="109"/>
      <c r="FP527" s="109"/>
      <c r="FZ527" s="109"/>
      <c r="GJ527" s="109"/>
      <c r="GT527" s="109"/>
      <c r="HD527" s="109"/>
      <c r="HN527" s="109"/>
      <c r="HX527" s="109"/>
    </row>
    <row xmlns:x14ac="http://schemas.microsoft.com/office/spreadsheetml/2009/9/ac" r="528" s="3" customFormat="true" x14ac:dyDescent="0.25">
      <c r="A528" s="374"/>
      <c r="B528" s="109"/>
      <c r="L528" s="109"/>
      <c r="V528" s="109"/>
      <c r="AF528" s="109"/>
      <c r="AP528" s="109"/>
      <c r="AZ528" s="109"/>
      <c r="BA528" s="109"/>
      <c r="BJ528" s="109"/>
      <c r="BT528" s="109"/>
      <c r="CD528" s="109"/>
      <c r="CN528" s="109"/>
      <c r="CX528" s="109"/>
      <c r="DH528" s="109"/>
      <c r="DR528" s="109"/>
      <c r="EB528" s="109"/>
      <c r="EL528" s="109"/>
      <c r="EV528" s="109"/>
      <c r="FF528" s="109"/>
      <c r="FP528" s="109"/>
      <c r="FZ528" s="109"/>
      <c r="GJ528" s="109"/>
      <c r="GT528" s="109"/>
      <c r="HD528" s="109"/>
      <c r="HN528" s="109"/>
      <c r="HX528" s="109"/>
    </row>
    <row xmlns:x14ac="http://schemas.microsoft.com/office/spreadsheetml/2009/9/ac" r="529" s="3" customFormat="true" x14ac:dyDescent="0.25">
      <c r="A529" s="374"/>
      <c r="B529" s="109"/>
      <c r="L529" s="109"/>
      <c r="V529" s="109"/>
      <c r="AF529" s="109"/>
      <c r="AP529" s="109"/>
      <c r="AZ529" s="109"/>
      <c r="BA529" s="109"/>
      <c r="BJ529" s="109"/>
      <c r="BT529" s="109"/>
      <c r="CD529" s="109"/>
      <c r="CN529" s="109"/>
      <c r="CX529" s="109"/>
      <c r="DH529" s="109"/>
      <c r="DR529" s="109"/>
      <c r="EB529" s="109"/>
      <c r="EL529" s="109"/>
      <c r="EV529" s="109"/>
      <c r="FF529" s="109"/>
      <c r="FP529" s="109"/>
      <c r="FZ529" s="109"/>
      <c r="GJ529" s="109"/>
      <c r="GT529" s="109"/>
      <c r="HD529" s="109"/>
      <c r="HN529" s="109"/>
      <c r="HX529" s="109"/>
    </row>
    <row xmlns:x14ac="http://schemas.microsoft.com/office/spreadsheetml/2009/9/ac" r="530" s="3" customFormat="true" x14ac:dyDescent="0.25">
      <c r="A530" s="374"/>
      <c r="B530" s="109"/>
      <c r="L530" s="109"/>
      <c r="V530" s="109"/>
      <c r="AF530" s="109"/>
      <c r="AP530" s="109"/>
      <c r="AZ530" s="109"/>
      <c r="BA530" s="109"/>
      <c r="BJ530" s="109"/>
      <c r="BT530" s="109"/>
      <c r="CD530" s="109"/>
      <c r="CN530" s="109"/>
      <c r="CX530" s="109"/>
      <c r="DH530" s="109"/>
      <c r="DR530" s="109"/>
      <c r="EB530" s="109"/>
      <c r="EL530" s="109"/>
      <c r="EV530" s="109"/>
      <c r="FF530" s="109"/>
      <c r="FP530" s="109"/>
      <c r="FZ530" s="109"/>
      <c r="GJ530" s="109"/>
      <c r="GT530" s="109"/>
      <c r="HD530" s="109"/>
      <c r="HN530" s="109"/>
      <c r="HX530" s="109"/>
    </row>
    <row xmlns:x14ac="http://schemas.microsoft.com/office/spreadsheetml/2009/9/ac" r="531" s="3" customFormat="true" x14ac:dyDescent="0.25">
      <c r="A531" s="374"/>
      <c r="B531" s="109"/>
      <c r="L531" s="109"/>
      <c r="V531" s="109"/>
      <c r="AF531" s="109"/>
      <c r="AP531" s="109"/>
      <c r="AZ531" s="109"/>
      <c r="BA531" s="109"/>
      <c r="BJ531" s="109"/>
      <c r="BT531" s="109"/>
      <c r="CD531" s="109"/>
      <c r="CN531" s="109"/>
      <c r="CX531" s="109"/>
      <c r="DH531" s="109"/>
      <c r="DR531" s="109"/>
      <c r="EB531" s="109"/>
      <c r="EL531" s="109"/>
      <c r="EV531" s="109"/>
      <c r="FF531" s="109"/>
      <c r="FP531" s="109"/>
      <c r="FZ531" s="109"/>
      <c r="GJ531" s="109"/>
      <c r="GT531" s="109"/>
      <c r="HD531" s="109"/>
      <c r="HN531" s="109"/>
      <c r="HX531" s="109"/>
    </row>
    <row xmlns:x14ac="http://schemas.microsoft.com/office/spreadsheetml/2009/9/ac" r="532" s="3" customFormat="true" x14ac:dyDescent="0.25">
      <c r="A532" s="374"/>
      <c r="B532" s="109"/>
      <c r="L532" s="109"/>
      <c r="V532" s="109"/>
      <c r="AF532" s="109"/>
      <c r="AP532" s="109"/>
      <c r="AZ532" s="109"/>
      <c r="BA532" s="109"/>
      <c r="BJ532" s="109"/>
      <c r="BT532" s="109"/>
      <c r="CD532" s="109"/>
      <c r="CN532" s="109"/>
      <c r="CX532" s="109"/>
      <c r="DH532" s="109"/>
      <c r="DR532" s="109"/>
      <c r="EB532" s="109"/>
      <c r="EL532" s="109"/>
      <c r="EV532" s="109"/>
      <c r="FF532" s="109"/>
      <c r="FP532" s="109"/>
      <c r="FZ532" s="109"/>
      <c r="GJ532" s="109"/>
      <c r="GT532" s="109"/>
      <c r="HD532" s="109"/>
      <c r="HN532" s="109"/>
      <c r="HX532" s="109"/>
    </row>
    <row xmlns:x14ac="http://schemas.microsoft.com/office/spreadsheetml/2009/9/ac" r="533" s="3" customFormat="true" x14ac:dyDescent="0.25">
      <c r="A533" s="374"/>
      <c r="B533" s="109"/>
      <c r="L533" s="109"/>
      <c r="V533" s="109"/>
      <c r="AF533" s="109"/>
      <c r="AP533" s="109"/>
      <c r="AZ533" s="109"/>
      <c r="BA533" s="109"/>
      <c r="BJ533" s="109"/>
      <c r="BT533" s="109"/>
      <c r="CD533" s="109"/>
      <c r="CN533" s="109"/>
      <c r="CX533" s="109"/>
      <c r="DH533" s="109"/>
      <c r="DR533" s="109"/>
      <c r="EB533" s="109"/>
      <c r="EL533" s="109"/>
      <c r="EV533" s="109"/>
      <c r="FF533" s="109"/>
      <c r="FP533" s="109"/>
      <c r="FZ533" s="109"/>
      <c r="GJ533" s="109"/>
      <c r="GT533" s="109"/>
      <c r="HD533" s="109"/>
      <c r="HN533" s="109"/>
      <c r="HX533" s="109"/>
    </row>
    <row xmlns:x14ac="http://schemas.microsoft.com/office/spreadsheetml/2009/9/ac" r="534" s="3" customFormat="true" x14ac:dyDescent="0.25">
      <c r="A534" s="374"/>
      <c r="B534" s="109"/>
      <c r="L534" s="109"/>
      <c r="V534" s="109"/>
      <c r="AF534" s="109"/>
      <c r="AP534" s="109"/>
      <c r="AZ534" s="109"/>
      <c r="BA534" s="109"/>
      <c r="BJ534" s="109"/>
      <c r="BT534" s="109"/>
      <c r="CD534" s="109"/>
      <c r="CN534" s="109"/>
      <c r="CX534" s="109"/>
      <c r="DH534" s="109"/>
      <c r="DR534" s="109"/>
      <c r="EB534" s="109"/>
      <c r="EL534" s="109"/>
      <c r="EV534" s="109"/>
      <c r="FF534" s="109"/>
      <c r="FP534" s="109"/>
      <c r="FZ534" s="109"/>
      <c r="GJ534" s="109"/>
      <c r="GT534" s="109"/>
      <c r="HD534" s="109"/>
      <c r="HN534" s="109"/>
      <c r="HX534" s="109"/>
    </row>
    <row xmlns:x14ac="http://schemas.microsoft.com/office/spreadsheetml/2009/9/ac" r="535" s="3" customFormat="true" x14ac:dyDescent="0.25">
      <c r="A535" s="374"/>
      <c r="B535" s="109"/>
      <c r="L535" s="109"/>
      <c r="V535" s="109"/>
      <c r="AF535" s="109"/>
      <c r="AP535" s="109"/>
      <c r="AZ535" s="109"/>
      <c r="BA535" s="109"/>
      <c r="BJ535" s="109"/>
      <c r="BT535" s="109"/>
      <c r="CD535" s="109"/>
      <c r="CN535" s="109"/>
      <c r="CX535" s="109"/>
      <c r="DH535" s="109"/>
      <c r="DR535" s="109"/>
      <c r="EB535" s="109"/>
      <c r="EL535" s="109"/>
      <c r="EV535" s="109"/>
      <c r="FF535" s="109"/>
      <c r="FP535" s="109"/>
      <c r="FZ535" s="109"/>
      <c r="GJ535" s="109"/>
      <c r="GT535" s="109"/>
      <c r="HD535" s="109"/>
      <c r="HN535" s="109"/>
      <c r="HX535" s="109"/>
    </row>
    <row xmlns:x14ac="http://schemas.microsoft.com/office/spreadsheetml/2009/9/ac" r="536" s="3" customFormat="true" x14ac:dyDescent="0.25">
      <c r="A536" s="374"/>
      <c r="B536" s="109"/>
      <c r="L536" s="109"/>
      <c r="V536" s="109"/>
      <c r="AF536" s="109"/>
      <c r="AP536" s="109"/>
      <c r="AZ536" s="109"/>
      <c r="BA536" s="109"/>
      <c r="BJ536" s="109"/>
      <c r="BT536" s="109"/>
      <c r="CD536" s="109"/>
      <c r="CN536" s="109"/>
      <c r="CX536" s="109"/>
      <c r="DH536" s="109"/>
      <c r="DR536" s="109"/>
      <c r="EB536" s="109"/>
      <c r="EL536" s="109"/>
      <c r="EV536" s="109"/>
      <c r="FF536" s="109"/>
      <c r="FP536" s="109"/>
      <c r="FZ536" s="109"/>
      <c r="GJ536" s="109"/>
      <c r="GT536" s="109"/>
      <c r="HD536" s="109"/>
      <c r="HN536" s="109"/>
      <c r="HX536" s="109"/>
    </row>
    <row xmlns:x14ac="http://schemas.microsoft.com/office/spreadsheetml/2009/9/ac" r="537" s="3" customFormat="true" x14ac:dyDescent="0.25">
      <c r="A537" s="374"/>
      <c r="B537" s="109"/>
      <c r="L537" s="109"/>
      <c r="V537" s="109"/>
      <c r="AF537" s="109"/>
      <c r="AP537" s="109"/>
      <c r="AZ537" s="109"/>
      <c r="BA537" s="109"/>
      <c r="BJ537" s="109"/>
      <c r="BT537" s="109"/>
      <c r="CD537" s="109"/>
      <c r="CN537" s="109"/>
      <c r="CX537" s="109"/>
      <c r="DH537" s="109"/>
      <c r="DR537" s="109"/>
      <c r="EB537" s="109"/>
      <c r="EL537" s="109"/>
      <c r="EV537" s="109"/>
      <c r="FF537" s="109"/>
      <c r="FP537" s="109"/>
      <c r="FZ537" s="109"/>
      <c r="GJ537" s="109"/>
      <c r="GT537" s="109"/>
      <c r="HD537" s="109"/>
      <c r="HN537" s="109"/>
      <c r="HX537" s="109"/>
    </row>
    <row xmlns:x14ac="http://schemas.microsoft.com/office/spreadsheetml/2009/9/ac" r="538" s="3" customFormat="true" x14ac:dyDescent="0.25">
      <c r="A538" s="374"/>
      <c r="B538" s="109"/>
      <c r="L538" s="109"/>
      <c r="V538" s="109"/>
      <c r="AF538" s="109"/>
      <c r="AP538" s="109"/>
      <c r="AZ538" s="109"/>
      <c r="BA538" s="109"/>
      <c r="BJ538" s="109"/>
      <c r="BT538" s="109"/>
      <c r="CD538" s="109"/>
      <c r="CN538" s="109"/>
      <c r="CX538" s="109"/>
      <c r="DH538" s="109"/>
      <c r="DR538" s="109"/>
      <c r="EB538" s="109"/>
      <c r="EL538" s="109"/>
      <c r="EV538" s="109"/>
      <c r="FF538" s="109"/>
      <c r="FP538" s="109"/>
      <c r="FZ538" s="109"/>
      <c r="GJ538" s="109"/>
      <c r="GT538" s="109"/>
      <c r="HD538" s="109"/>
      <c r="HN538" s="109"/>
      <c r="HX538" s="109"/>
    </row>
    <row xmlns:x14ac="http://schemas.microsoft.com/office/spreadsheetml/2009/9/ac" r="539" s="3" customFormat="true" x14ac:dyDescent="0.25">
      <c r="A539" s="374"/>
      <c r="B539" s="109"/>
      <c r="L539" s="109"/>
      <c r="V539" s="109"/>
      <c r="AF539" s="109"/>
      <c r="AP539" s="109"/>
      <c r="AZ539" s="109"/>
      <c r="BA539" s="109"/>
      <c r="BJ539" s="109"/>
      <c r="BT539" s="109"/>
      <c r="CD539" s="109"/>
      <c r="CN539" s="109"/>
      <c r="CX539" s="109"/>
      <c r="DH539" s="109"/>
      <c r="DR539" s="109"/>
      <c r="EB539" s="109"/>
      <c r="EL539" s="109"/>
      <c r="EV539" s="109"/>
      <c r="FF539" s="109"/>
      <c r="FP539" s="109"/>
      <c r="FZ539" s="109"/>
      <c r="GJ539" s="109"/>
      <c r="GT539" s="109"/>
      <c r="HD539" s="109"/>
      <c r="HN539" s="109"/>
      <c r="HX539" s="109"/>
    </row>
    <row xmlns:x14ac="http://schemas.microsoft.com/office/spreadsheetml/2009/9/ac" r="540" s="3" customFormat="true" x14ac:dyDescent="0.25">
      <c r="A540" s="374"/>
      <c r="B540" s="109"/>
      <c r="L540" s="109"/>
      <c r="V540" s="109"/>
      <c r="AF540" s="109"/>
      <c r="AP540" s="109"/>
      <c r="AZ540" s="109"/>
      <c r="BA540" s="109"/>
      <c r="BJ540" s="109"/>
      <c r="BT540" s="109"/>
      <c r="CD540" s="109"/>
      <c r="CN540" s="109"/>
      <c r="CX540" s="109"/>
      <c r="DH540" s="109"/>
      <c r="DR540" s="109"/>
      <c r="EB540" s="109"/>
      <c r="EL540" s="109"/>
      <c r="EV540" s="109"/>
      <c r="FF540" s="109"/>
      <c r="FP540" s="109"/>
      <c r="FZ540" s="109"/>
      <c r="GJ540" s="109"/>
      <c r="GT540" s="109"/>
      <c r="HD540" s="109"/>
      <c r="HN540" s="109"/>
      <c r="HX540" s="109"/>
    </row>
    <row xmlns:x14ac="http://schemas.microsoft.com/office/spreadsheetml/2009/9/ac" r="541" s="3" customFormat="true" x14ac:dyDescent="0.25">
      <c r="A541" s="374"/>
      <c r="B541" s="109"/>
      <c r="L541" s="109"/>
      <c r="V541" s="109"/>
      <c r="AF541" s="109"/>
      <c r="AP541" s="109"/>
      <c r="AZ541" s="109"/>
      <c r="BA541" s="109"/>
      <c r="BJ541" s="109"/>
      <c r="BT541" s="109"/>
      <c r="CD541" s="109"/>
      <c r="CN541" s="109"/>
      <c r="CX541" s="109"/>
      <c r="DH541" s="109"/>
      <c r="DR541" s="109"/>
      <c r="EB541" s="109"/>
      <c r="EL541" s="109"/>
      <c r="EV541" s="109"/>
      <c r="FF541" s="109"/>
      <c r="FP541" s="109"/>
      <c r="FZ541" s="109"/>
      <c r="GJ541" s="109"/>
      <c r="GT541" s="109"/>
      <c r="HD541" s="109"/>
      <c r="HN541" s="109"/>
      <c r="HX541" s="109"/>
    </row>
    <row xmlns:x14ac="http://schemas.microsoft.com/office/spreadsheetml/2009/9/ac" r="542" s="3" customFormat="true" x14ac:dyDescent="0.25">
      <c r="A542" s="374"/>
      <c r="B542" s="109"/>
      <c r="L542" s="109"/>
      <c r="V542" s="109"/>
      <c r="AF542" s="109"/>
      <c r="AP542" s="109"/>
      <c r="AZ542" s="109"/>
      <c r="BA542" s="109"/>
      <c r="BJ542" s="109"/>
      <c r="BT542" s="109"/>
      <c r="CD542" s="109"/>
      <c r="CN542" s="109"/>
      <c r="CX542" s="109"/>
      <c r="DH542" s="109"/>
      <c r="DR542" s="109"/>
      <c r="EB542" s="109"/>
      <c r="EL542" s="109"/>
      <c r="EV542" s="109"/>
      <c r="FF542" s="109"/>
      <c r="FP542" s="109"/>
      <c r="FZ542" s="109"/>
      <c r="GJ542" s="109"/>
      <c r="GT542" s="109"/>
      <c r="HD542" s="109"/>
      <c r="HN542" s="109"/>
      <c r="HX542" s="109"/>
    </row>
    <row xmlns:x14ac="http://schemas.microsoft.com/office/spreadsheetml/2009/9/ac" r="543" s="3" customFormat="true" x14ac:dyDescent="0.25">
      <c r="A543" s="374"/>
      <c r="B543" s="109"/>
      <c r="L543" s="109"/>
      <c r="V543" s="109"/>
      <c r="AF543" s="109"/>
      <c r="AP543" s="109"/>
      <c r="AZ543" s="109"/>
      <c r="BA543" s="109"/>
      <c r="BJ543" s="109"/>
      <c r="BT543" s="109"/>
      <c r="CD543" s="109"/>
      <c r="CN543" s="109"/>
      <c r="CX543" s="109"/>
      <c r="DH543" s="109"/>
      <c r="DR543" s="109"/>
      <c r="EB543" s="109"/>
      <c r="EL543" s="109"/>
      <c r="EV543" s="109"/>
      <c r="FF543" s="109"/>
      <c r="FP543" s="109"/>
      <c r="FZ543" s="109"/>
      <c r="GJ543" s="109"/>
      <c r="GT543" s="109"/>
      <c r="HD543" s="109"/>
      <c r="HN543" s="109"/>
      <c r="HX543" s="109"/>
    </row>
    <row xmlns:x14ac="http://schemas.microsoft.com/office/spreadsheetml/2009/9/ac" r="544" s="3" customFormat="true" x14ac:dyDescent="0.25">
      <c r="A544" s="374"/>
      <c r="B544" s="109"/>
      <c r="L544" s="109"/>
      <c r="V544" s="109"/>
      <c r="AF544" s="109"/>
      <c r="AP544" s="109"/>
      <c r="AZ544" s="109"/>
      <c r="BA544" s="109"/>
      <c r="BJ544" s="109"/>
      <c r="BT544" s="109"/>
      <c r="CD544" s="109"/>
      <c r="CN544" s="109"/>
      <c r="CX544" s="109"/>
      <c r="DH544" s="109"/>
      <c r="DR544" s="109"/>
      <c r="EB544" s="109"/>
      <c r="EL544" s="109"/>
      <c r="EV544" s="109"/>
      <c r="FF544" s="109"/>
      <c r="FP544" s="109"/>
      <c r="FZ544" s="109"/>
      <c r="GJ544" s="109"/>
      <c r="GT544" s="109"/>
      <c r="HD544" s="109"/>
      <c r="HN544" s="109"/>
      <c r="HX544" s="109"/>
    </row>
    <row xmlns:x14ac="http://schemas.microsoft.com/office/spreadsheetml/2009/9/ac" r="545" s="3" customFormat="true" x14ac:dyDescent="0.25">
      <c r="A545" s="374"/>
      <c r="B545" s="109"/>
      <c r="L545" s="109"/>
      <c r="V545" s="109"/>
      <c r="AF545" s="109"/>
      <c r="AP545" s="109"/>
      <c r="AZ545" s="109"/>
      <c r="BA545" s="109"/>
      <c r="BJ545" s="109"/>
      <c r="BT545" s="109"/>
      <c r="CD545" s="109"/>
      <c r="CN545" s="109"/>
      <c r="CX545" s="109"/>
      <c r="DH545" s="109"/>
      <c r="DR545" s="109"/>
      <c r="EB545" s="109"/>
      <c r="EL545" s="109"/>
      <c r="EV545" s="109"/>
      <c r="FF545" s="109"/>
      <c r="FP545" s="109"/>
      <c r="FZ545" s="109"/>
      <c r="GJ545" s="109"/>
      <c r="GT545" s="109"/>
      <c r="HD545" s="109"/>
      <c r="HN545" s="109"/>
      <c r="HX545" s="109"/>
    </row>
    <row xmlns:x14ac="http://schemas.microsoft.com/office/spreadsheetml/2009/9/ac" r="546" s="3" customFormat="true" x14ac:dyDescent="0.25">
      <c r="A546" s="374"/>
      <c r="B546" s="109"/>
      <c r="L546" s="109"/>
      <c r="V546" s="109"/>
      <c r="AF546" s="109"/>
      <c r="AP546" s="109"/>
      <c r="AZ546" s="109"/>
      <c r="BA546" s="109"/>
      <c r="BJ546" s="109"/>
      <c r="BT546" s="109"/>
      <c r="CD546" s="109"/>
      <c r="CN546" s="109"/>
      <c r="CX546" s="109"/>
      <c r="DH546" s="109"/>
      <c r="DR546" s="109"/>
      <c r="EB546" s="109"/>
      <c r="EL546" s="109"/>
      <c r="EV546" s="109"/>
      <c r="FF546" s="109"/>
      <c r="FP546" s="109"/>
      <c r="FZ546" s="109"/>
      <c r="GJ546" s="109"/>
      <c r="GT546" s="109"/>
      <c r="HD546" s="109"/>
      <c r="HN546" s="109"/>
      <c r="HX546" s="109"/>
    </row>
    <row xmlns:x14ac="http://schemas.microsoft.com/office/spreadsheetml/2009/9/ac" r="547" s="3" customFormat="true" x14ac:dyDescent="0.25">
      <c r="A547" s="374"/>
      <c r="B547" s="109"/>
      <c r="L547" s="109"/>
      <c r="V547" s="109"/>
      <c r="AF547" s="109"/>
      <c r="AP547" s="109"/>
      <c r="AZ547" s="109"/>
      <c r="BA547" s="109"/>
      <c r="BJ547" s="109"/>
      <c r="BT547" s="109"/>
      <c r="CD547" s="109"/>
      <c r="CN547" s="109"/>
      <c r="CX547" s="109"/>
      <c r="DH547" s="109"/>
      <c r="DR547" s="109"/>
      <c r="EB547" s="109"/>
      <c r="EL547" s="109"/>
      <c r="EV547" s="109"/>
      <c r="FF547" s="109"/>
      <c r="FP547" s="109"/>
      <c r="FZ547" s="109"/>
      <c r="GJ547" s="109"/>
      <c r="GT547" s="109"/>
      <c r="HD547" s="109"/>
      <c r="HN547" s="109"/>
      <c r="HX547" s="109"/>
    </row>
    <row xmlns:x14ac="http://schemas.microsoft.com/office/spreadsheetml/2009/9/ac" r="548" s="3" customFormat="true" x14ac:dyDescent="0.25">
      <c r="A548" s="374"/>
      <c r="B548" s="109"/>
      <c r="L548" s="109"/>
      <c r="V548" s="109"/>
      <c r="AF548" s="109"/>
      <c r="AP548" s="109"/>
      <c r="AZ548" s="109"/>
      <c r="BA548" s="109"/>
      <c r="BJ548" s="109"/>
      <c r="BT548" s="109"/>
      <c r="CD548" s="109"/>
      <c r="CN548" s="109"/>
      <c r="CX548" s="109"/>
      <c r="DH548" s="109"/>
      <c r="DR548" s="109"/>
      <c r="EB548" s="109"/>
      <c r="EL548" s="109"/>
      <c r="EV548" s="109"/>
      <c r="FF548" s="109"/>
      <c r="FP548" s="109"/>
      <c r="FZ548" s="109"/>
      <c r="GJ548" s="109"/>
      <c r="GT548" s="109"/>
      <c r="HD548" s="109"/>
      <c r="HN548" s="109"/>
      <c r="HX548" s="109"/>
    </row>
    <row xmlns:x14ac="http://schemas.microsoft.com/office/spreadsheetml/2009/9/ac" r="549" s="3" customFormat="true" x14ac:dyDescent="0.25">
      <c r="A549" s="374"/>
      <c r="B549" s="109"/>
      <c r="L549" s="109"/>
      <c r="V549" s="109"/>
      <c r="AF549" s="109"/>
      <c r="AP549" s="109"/>
      <c r="AZ549" s="109"/>
      <c r="BA549" s="109"/>
      <c r="BJ549" s="109"/>
      <c r="BT549" s="109"/>
      <c r="CD549" s="109"/>
      <c r="CN549" s="109"/>
      <c r="CX549" s="109"/>
      <c r="DH549" s="109"/>
      <c r="DR549" s="109"/>
      <c r="EB549" s="109"/>
      <c r="EL549" s="109"/>
      <c r="EV549" s="109"/>
      <c r="FF549" s="109"/>
      <c r="FP549" s="109"/>
      <c r="FZ549" s="109"/>
      <c r="GJ549" s="109"/>
      <c r="GT549" s="109"/>
      <c r="HD549" s="109"/>
      <c r="HN549" s="109"/>
      <c r="HX549" s="109"/>
    </row>
    <row xmlns:x14ac="http://schemas.microsoft.com/office/spreadsheetml/2009/9/ac" r="550" s="3" customFormat="true" x14ac:dyDescent="0.25">
      <c r="A550" s="374"/>
      <c r="B550" s="109"/>
      <c r="L550" s="109"/>
      <c r="V550" s="109"/>
      <c r="AF550" s="109"/>
      <c r="AP550" s="109"/>
      <c r="AZ550" s="109"/>
      <c r="BA550" s="109"/>
      <c r="BJ550" s="109"/>
      <c r="BT550" s="109"/>
      <c r="CD550" s="109"/>
      <c r="CN550" s="109"/>
      <c r="CX550" s="109"/>
      <c r="DH550" s="109"/>
      <c r="DR550" s="109"/>
      <c r="EB550" s="109"/>
      <c r="EL550" s="109"/>
      <c r="EV550" s="109"/>
      <c r="FF550" s="109"/>
      <c r="FP550" s="109"/>
      <c r="FZ550" s="109"/>
      <c r="GJ550" s="109"/>
      <c r="GT550" s="109"/>
      <c r="HD550" s="109"/>
      <c r="HN550" s="109"/>
      <c r="HX550" s="109"/>
    </row>
    <row xmlns:x14ac="http://schemas.microsoft.com/office/spreadsheetml/2009/9/ac" r="551" s="3" customFormat="true" x14ac:dyDescent="0.25">
      <c r="A551" s="374"/>
      <c r="B551" s="109"/>
      <c r="L551" s="109"/>
      <c r="V551" s="109"/>
      <c r="AF551" s="109"/>
      <c r="AP551" s="109"/>
      <c r="AZ551" s="109"/>
      <c r="BA551" s="109"/>
      <c r="BJ551" s="109"/>
      <c r="BT551" s="109"/>
      <c r="CD551" s="109"/>
      <c r="CN551" s="109"/>
      <c r="CX551" s="109"/>
      <c r="DH551" s="109"/>
      <c r="DR551" s="109"/>
      <c r="EB551" s="109"/>
      <c r="EL551" s="109"/>
      <c r="EV551" s="109"/>
      <c r="FF551" s="109"/>
      <c r="FP551" s="109"/>
      <c r="FZ551" s="109"/>
      <c r="GJ551" s="109"/>
      <c r="GT551" s="109"/>
      <c r="HD551" s="109"/>
      <c r="HN551" s="109"/>
      <c r="HX551" s="109"/>
    </row>
    <row xmlns:x14ac="http://schemas.microsoft.com/office/spreadsheetml/2009/9/ac" r="552" s="3" customFormat="true" x14ac:dyDescent="0.25">
      <c r="A552" s="374"/>
      <c r="B552" s="109"/>
      <c r="L552" s="109"/>
      <c r="V552" s="109"/>
      <c r="AF552" s="109"/>
      <c r="AP552" s="109"/>
      <c r="AZ552" s="109"/>
      <c r="BA552" s="109"/>
      <c r="BJ552" s="109"/>
      <c r="BT552" s="109"/>
      <c r="CD552" s="109"/>
      <c r="CN552" s="109"/>
      <c r="CX552" s="109"/>
      <c r="DH552" s="109"/>
      <c r="DR552" s="109"/>
      <c r="EB552" s="109"/>
      <c r="EL552" s="109"/>
      <c r="EV552" s="109"/>
      <c r="FF552" s="109"/>
      <c r="FP552" s="109"/>
      <c r="FZ552" s="109"/>
      <c r="GJ552" s="109"/>
      <c r="GT552" s="109"/>
      <c r="HD552" s="109"/>
      <c r="HN552" s="109"/>
      <c r="HX552" s="109"/>
    </row>
    <row xmlns:x14ac="http://schemas.microsoft.com/office/spreadsheetml/2009/9/ac" r="553" s="3" customFormat="true" x14ac:dyDescent="0.25">
      <c r="A553" s="374"/>
      <c r="B553" s="109"/>
      <c r="L553" s="109"/>
      <c r="V553" s="109"/>
      <c r="AF553" s="109"/>
      <c r="AP553" s="109"/>
      <c r="AZ553" s="109"/>
      <c r="BA553" s="109"/>
      <c r="BJ553" s="109"/>
      <c r="BT553" s="109"/>
      <c r="CD553" s="109"/>
      <c r="CN553" s="109"/>
      <c r="CX553" s="109"/>
      <c r="DH553" s="109"/>
      <c r="DR553" s="109"/>
      <c r="EB553" s="109"/>
      <c r="EL553" s="109"/>
      <c r="EV553" s="109"/>
      <c r="FF553" s="109"/>
      <c r="FP553" s="109"/>
      <c r="FZ553" s="109"/>
      <c r="GJ553" s="109"/>
      <c r="GT553" s="109"/>
      <c r="HD553" s="109"/>
      <c r="HN553" s="109"/>
      <c r="HX553" s="109"/>
    </row>
    <row xmlns:x14ac="http://schemas.microsoft.com/office/spreadsheetml/2009/9/ac" r="554" s="3" customFormat="true" x14ac:dyDescent="0.25">
      <c r="A554" s="374"/>
      <c r="B554" s="109"/>
      <c r="L554" s="109"/>
      <c r="V554" s="109"/>
      <c r="AF554" s="109"/>
      <c r="AP554" s="109"/>
      <c r="AZ554" s="109"/>
      <c r="BA554" s="109"/>
      <c r="BJ554" s="109"/>
      <c r="BT554" s="109"/>
      <c r="CD554" s="109"/>
      <c r="CN554" s="109"/>
      <c r="CX554" s="109"/>
      <c r="DH554" s="109"/>
      <c r="DR554" s="109"/>
      <c r="EB554" s="109"/>
      <c r="EL554" s="109"/>
      <c r="EV554" s="109"/>
      <c r="FF554" s="109"/>
      <c r="FP554" s="109"/>
      <c r="FZ554" s="109"/>
      <c r="GJ554" s="109"/>
      <c r="GT554" s="109"/>
      <c r="HD554" s="109"/>
      <c r="HN554" s="109"/>
      <c r="HX554" s="109"/>
    </row>
    <row xmlns:x14ac="http://schemas.microsoft.com/office/spreadsheetml/2009/9/ac" r="555" s="3" customFormat="true" x14ac:dyDescent="0.25">
      <c r="A555" s="374"/>
      <c r="B555" s="109"/>
      <c r="L555" s="109"/>
      <c r="V555" s="109"/>
      <c r="AF555" s="109"/>
      <c r="AP555" s="109"/>
      <c r="AZ555" s="109"/>
      <c r="BA555" s="109"/>
      <c r="BJ555" s="109"/>
      <c r="BT555" s="109"/>
      <c r="CD555" s="109"/>
      <c r="CN555" s="109"/>
      <c r="CX555" s="109"/>
      <c r="DH555" s="109"/>
      <c r="DR555" s="109"/>
      <c r="EB555" s="109"/>
      <c r="EL555" s="109"/>
      <c r="EV555" s="109"/>
      <c r="FF555" s="109"/>
      <c r="FP555" s="109"/>
      <c r="FZ555" s="109"/>
      <c r="GJ555" s="109"/>
      <c r="GT555" s="109"/>
      <c r="HD555" s="109"/>
      <c r="HN555" s="109"/>
      <c r="HX555" s="109"/>
    </row>
    <row xmlns:x14ac="http://schemas.microsoft.com/office/spreadsheetml/2009/9/ac" r="556" s="3" customFormat="true" x14ac:dyDescent="0.25">
      <c r="A556" s="374"/>
      <c r="B556" s="109"/>
      <c r="L556" s="109"/>
      <c r="V556" s="109"/>
      <c r="AF556" s="109"/>
      <c r="AP556" s="109"/>
      <c r="AZ556" s="109"/>
      <c r="BA556" s="109"/>
      <c r="BJ556" s="109"/>
      <c r="BT556" s="109"/>
      <c r="CD556" s="109"/>
      <c r="CN556" s="109"/>
      <c r="CX556" s="109"/>
      <c r="DH556" s="109"/>
      <c r="DR556" s="109"/>
      <c r="EB556" s="109"/>
      <c r="EL556" s="109"/>
      <c r="EV556" s="109"/>
      <c r="FF556" s="109"/>
      <c r="FP556" s="109"/>
      <c r="FZ556" s="109"/>
      <c r="GJ556" s="109"/>
      <c r="GT556" s="109"/>
      <c r="HD556" s="109"/>
      <c r="HN556" s="109"/>
      <c r="HX556" s="109"/>
    </row>
    <row xmlns:x14ac="http://schemas.microsoft.com/office/spreadsheetml/2009/9/ac" r="557" s="3" customFormat="true" x14ac:dyDescent="0.25">
      <c r="A557" s="374"/>
      <c r="B557" s="109"/>
      <c r="L557" s="109"/>
      <c r="V557" s="109"/>
      <c r="AF557" s="109"/>
      <c r="AP557" s="109"/>
      <c r="AZ557" s="109"/>
      <c r="BA557" s="109"/>
      <c r="BJ557" s="109"/>
      <c r="BT557" s="109"/>
      <c r="CD557" s="109"/>
      <c r="CN557" s="109"/>
      <c r="CX557" s="109"/>
      <c r="DH557" s="109"/>
      <c r="DR557" s="109"/>
      <c r="EB557" s="109"/>
      <c r="EL557" s="109"/>
      <c r="EV557" s="109"/>
      <c r="FF557" s="109"/>
      <c r="FP557" s="109"/>
      <c r="FZ557" s="109"/>
      <c r="GJ557" s="109"/>
      <c r="GT557" s="109"/>
      <c r="HD557" s="109"/>
      <c r="HN557" s="109"/>
      <c r="HX557" s="109"/>
    </row>
    <row xmlns:x14ac="http://schemas.microsoft.com/office/spreadsheetml/2009/9/ac" r="558" s="3" customFormat="true" x14ac:dyDescent="0.25">
      <c r="A558" s="374"/>
      <c r="B558" s="109"/>
      <c r="L558" s="109"/>
      <c r="V558" s="109"/>
      <c r="AF558" s="109"/>
      <c r="AP558" s="109"/>
      <c r="AZ558" s="109"/>
      <c r="BA558" s="109"/>
      <c r="BJ558" s="109"/>
      <c r="BT558" s="109"/>
      <c r="CD558" s="109"/>
      <c r="CN558" s="109"/>
      <c r="CX558" s="109"/>
      <c r="DH558" s="109"/>
      <c r="DR558" s="109"/>
      <c r="EB558" s="109"/>
      <c r="EL558" s="109"/>
      <c r="EV558" s="109"/>
      <c r="FF558" s="109"/>
      <c r="FP558" s="109"/>
      <c r="FZ558" s="109"/>
      <c r="GJ558" s="109"/>
      <c r="GT558" s="109"/>
      <c r="HD558" s="109"/>
      <c r="HN558" s="109"/>
      <c r="HX558" s="109"/>
    </row>
    <row xmlns:x14ac="http://schemas.microsoft.com/office/spreadsheetml/2009/9/ac" r="559" s="3" customFormat="true" x14ac:dyDescent="0.25">
      <c r="A559" s="374"/>
      <c r="B559" s="109"/>
      <c r="L559" s="109"/>
      <c r="V559" s="109"/>
      <c r="AF559" s="109"/>
      <c r="AP559" s="109"/>
      <c r="AZ559" s="109"/>
      <c r="BA559" s="109"/>
      <c r="BJ559" s="109"/>
      <c r="BT559" s="109"/>
      <c r="CD559" s="109"/>
      <c r="CN559" s="109"/>
      <c r="CX559" s="109"/>
      <c r="DH559" s="109"/>
      <c r="DR559" s="109"/>
      <c r="EB559" s="109"/>
      <c r="EL559" s="109"/>
      <c r="EV559" s="109"/>
      <c r="FF559" s="109"/>
      <c r="FP559" s="109"/>
      <c r="FZ559" s="109"/>
      <c r="GJ559" s="109"/>
      <c r="GT559" s="109"/>
      <c r="HD559" s="109"/>
      <c r="HN559" s="109"/>
      <c r="HX559" s="109"/>
    </row>
    <row xmlns:x14ac="http://schemas.microsoft.com/office/spreadsheetml/2009/9/ac" r="560" s="3" customFormat="true" x14ac:dyDescent="0.25">
      <c r="A560" s="374"/>
      <c r="B560" s="109"/>
      <c r="L560" s="109"/>
      <c r="V560" s="109"/>
      <c r="AF560" s="109"/>
      <c r="AP560" s="109"/>
      <c r="AZ560" s="109"/>
      <c r="BA560" s="109"/>
      <c r="BJ560" s="109"/>
      <c r="BT560" s="109"/>
      <c r="CD560" s="109"/>
      <c r="CN560" s="109"/>
      <c r="CX560" s="109"/>
      <c r="DH560" s="109"/>
      <c r="DR560" s="109"/>
      <c r="EB560" s="109"/>
      <c r="EL560" s="109"/>
      <c r="EV560" s="109"/>
      <c r="FF560" s="109"/>
      <c r="FP560" s="109"/>
      <c r="FZ560" s="109"/>
      <c r="GJ560" s="109"/>
      <c r="GT560" s="109"/>
      <c r="HD560" s="109"/>
      <c r="HN560" s="109"/>
      <c r="HX560" s="109"/>
    </row>
    <row xmlns:x14ac="http://schemas.microsoft.com/office/spreadsheetml/2009/9/ac" r="561" s="3" customFormat="true" x14ac:dyDescent="0.25">
      <c r="A561" s="374"/>
      <c r="B561" s="109"/>
      <c r="L561" s="109"/>
      <c r="V561" s="109"/>
      <c r="AF561" s="109"/>
      <c r="AP561" s="109"/>
      <c r="AZ561" s="109"/>
      <c r="BA561" s="109"/>
      <c r="BJ561" s="109"/>
      <c r="BT561" s="109"/>
      <c r="CD561" s="109"/>
      <c r="CN561" s="109"/>
      <c r="CX561" s="109"/>
      <c r="DH561" s="109"/>
      <c r="DR561" s="109"/>
      <c r="EB561" s="109"/>
      <c r="EL561" s="109"/>
      <c r="EV561" s="109"/>
      <c r="FF561" s="109"/>
      <c r="FP561" s="109"/>
      <c r="FZ561" s="109"/>
      <c r="GJ561" s="109"/>
      <c r="GT561" s="109"/>
      <c r="HD561" s="109"/>
      <c r="HN561" s="109"/>
      <c r="HX561" s="109"/>
    </row>
    <row xmlns:x14ac="http://schemas.microsoft.com/office/spreadsheetml/2009/9/ac" r="562" s="3" customFormat="true" x14ac:dyDescent="0.25">
      <c r="A562" s="374"/>
      <c r="B562" s="109"/>
      <c r="L562" s="109"/>
      <c r="V562" s="109"/>
      <c r="AF562" s="109"/>
      <c r="AP562" s="109"/>
      <c r="AZ562" s="109"/>
      <c r="BA562" s="109"/>
      <c r="BJ562" s="109"/>
      <c r="BT562" s="109"/>
      <c r="CD562" s="109"/>
      <c r="CN562" s="109"/>
      <c r="CX562" s="109"/>
      <c r="DH562" s="109"/>
      <c r="DR562" s="109"/>
      <c r="EB562" s="109"/>
      <c r="EL562" s="109"/>
      <c r="EV562" s="109"/>
      <c r="FF562" s="109"/>
      <c r="FP562" s="109"/>
      <c r="FZ562" s="109"/>
      <c r="GJ562" s="109"/>
      <c r="GT562" s="109"/>
      <c r="HD562" s="109"/>
      <c r="HN562" s="109"/>
      <c r="HX562" s="109"/>
    </row>
    <row xmlns:x14ac="http://schemas.microsoft.com/office/spreadsheetml/2009/9/ac" r="563" s="3" customFormat="true" x14ac:dyDescent="0.25">
      <c r="A563" s="374"/>
      <c r="B563" s="109"/>
      <c r="L563" s="109"/>
      <c r="V563" s="109"/>
      <c r="AF563" s="109"/>
      <c r="AP563" s="109"/>
      <c r="AZ563" s="109"/>
      <c r="BA563" s="109"/>
      <c r="BJ563" s="109"/>
      <c r="BT563" s="109"/>
      <c r="CD563" s="109"/>
      <c r="CN563" s="109"/>
      <c r="CX563" s="109"/>
      <c r="DH563" s="109"/>
      <c r="DR563" s="109"/>
      <c r="EB563" s="109"/>
      <c r="EL563" s="109"/>
      <c r="EV563" s="109"/>
      <c r="FF563" s="109"/>
      <c r="FP563" s="109"/>
      <c r="FZ563" s="109"/>
      <c r="GJ563" s="109"/>
      <c r="GT563" s="109"/>
      <c r="HD563" s="109"/>
      <c r="HN563" s="109"/>
      <c r="HX563" s="109"/>
    </row>
    <row xmlns:x14ac="http://schemas.microsoft.com/office/spreadsheetml/2009/9/ac" r="564" s="3" customFormat="true" x14ac:dyDescent="0.25">
      <c r="A564" s="374"/>
      <c r="B564" s="109"/>
      <c r="L564" s="109"/>
      <c r="V564" s="109"/>
      <c r="AF564" s="109"/>
      <c r="AP564" s="109"/>
      <c r="AZ564" s="109"/>
      <c r="BA564" s="109"/>
      <c r="BJ564" s="109"/>
      <c r="BT564" s="109"/>
      <c r="CD564" s="109"/>
      <c r="CN564" s="109"/>
      <c r="CX564" s="109"/>
      <c r="DH564" s="109"/>
      <c r="DR564" s="109"/>
      <c r="EB564" s="109"/>
      <c r="EL564" s="109"/>
      <c r="EV564" s="109"/>
      <c r="FF564" s="109"/>
      <c r="FP564" s="109"/>
      <c r="FZ564" s="109"/>
      <c r="GJ564" s="109"/>
      <c r="GT564" s="109"/>
      <c r="HD564" s="109"/>
      <c r="HN564" s="109"/>
      <c r="HX564" s="109"/>
    </row>
    <row xmlns:x14ac="http://schemas.microsoft.com/office/spreadsheetml/2009/9/ac" r="565" s="3" customFormat="true" x14ac:dyDescent="0.25">
      <c r="A565" s="374"/>
      <c r="B565" s="109"/>
      <c r="L565" s="109"/>
      <c r="V565" s="109"/>
      <c r="AF565" s="109"/>
      <c r="AP565" s="109"/>
      <c r="AZ565" s="109"/>
      <c r="BA565" s="109"/>
      <c r="BJ565" s="109"/>
      <c r="BT565" s="109"/>
      <c r="CD565" s="109"/>
      <c r="CN565" s="109"/>
      <c r="CX565" s="109"/>
      <c r="DH565" s="109"/>
      <c r="DR565" s="109"/>
      <c r="EB565" s="109"/>
      <c r="EL565" s="109"/>
      <c r="EV565" s="109"/>
      <c r="FF565" s="109"/>
      <c r="FP565" s="109"/>
      <c r="FZ565" s="109"/>
      <c r="GJ565" s="109"/>
      <c r="GT565" s="109"/>
      <c r="HD565" s="109"/>
      <c r="HN565" s="109"/>
      <c r="HX565" s="109"/>
    </row>
    <row xmlns:x14ac="http://schemas.microsoft.com/office/spreadsheetml/2009/9/ac" r="566" s="3" customFormat="true" x14ac:dyDescent="0.25">
      <c r="A566" s="374"/>
      <c r="B566" s="109"/>
      <c r="L566" s="109"/>
      <c r="V566" s="109"/>
      <c r="AF566" s="109"/>
      <c r="AP566" s="109"/>
      <c r="AZ566" s="109"/>
      <c r="BA566" s="109"/>
      <c r="BJ566" s="109"/>
      <c r="BT566" s="109"/>
      <c r="CD566" s="109"/>
      <c r="CN566" s="109"/>
      <c r="CX566" s="109"/>
      <c r="DH566" s="109"/>
      <c r="DR566" s="109"/>
      <c r="EB566" s="109"/>
      <c r="EL566" s="109"/>
      <c r="EV566" s="109"/>
      <c r="FF566" s="109"/>
      <c r="FP566" s="109"/>
      <c r="FZ566" s="109"/>
      <c r="GJ566" s="109"/>
      <c r="GT566" s="109"/>
      <c r="HD566" s="109"/>
      <c r="HN566" s="109"/>
      <c r="HX566" s="109"/>
    </row>
    <row xmlns:x14ac="http://schemas.microsoft.com/office/spreadsheetml/2009/9/ac" r="567" s="3" customFormat="true" x14ac:dyDescent="0.25">
      <c r="A567" s="374"/>
      <c r="B567" s="109"/>
      <c r="L567" s="109"/>
      <c r="V567" s="109"/>
      <c r="AF567" s="109"/>
      <c r="AP567" s="109"/>
      <c r="AZ567" s="109"/>
      <c r="BA567" s="109"/>
      <c r="BJ567" s="109"/>
      <c r="BT567" s="109"/>
      <c r="CD567" s="109"/>
      <c r="CN567" s="109"/>
      <c r="CX567" s="109"/>
      <c r="DH567" s="109"/>
      <c r="DR567" s="109"/>
      <c r="EB567" s="109"/>
      <c r="EL567" s="109"/>
      <c r="EV567" s="109"/>
      <c r="FF567" s="109"/>
      <c r="FP567" s="109"/>
      <c r="FZ567" s="109"/>
      <c r="GJ567" s="109"/>
      <c r="GT567" s="109"/>
      <c r="HD567" s="109"/>
      <c r="HN567" s="109"/>
      <c r="HX567" s="109"/>
    </row>
    <row xmlns:x14ac="http://schemas.microsoft.com/office/spreadsheetml/2009/9/ac" r="568" s="3" customFormat="true" x14ac:dyDescent="0.25">
      <c r="A568" s="374"/>
      <c r="B568" s="109"/>
      <c r="L568" s="109"/>
      <c r="V568" s="109"/>
      <c r="AF568" s="109"/>
      <c r="AP568" s="109"/>
      <c r="AZ568" s="109"/>
      <c r="BA568" s="109"/>
      <c r="BJ568" s="109"/>
      <c r="BT568" s="109"/>
      <c r="CD568" s="109"/>
      <c r="CN568" s="109"/>
      <c r="CX568" s="109"/>
      <c r="DH568" s="109"/>
      <c r="DR568" s="109"/>
      <c r="EB568" s="109"/>
      <c r="EL568" s="109"/>
      <c r="EV568" s="109"/>
      <c r="FF568" s="109"/>
      <c r="FP568" s="109"/>
      <c r="FZ568" s="109"/>
      <c r="GJ568" s="109"/>
      <c r="GT568" s="109"/>
      <c r="HD568" s="109"/>
      <c r="HN568" s="109"/>
      <c r="HX568" s="109"/>
    </row>
    <row xmlns:x14ac="http://schemas.microsoft.com/office/spreadsheetml/2009/9/ac" r="569" s="3" customFormat="true" x14ac:dyDescent="0.25">
      <c r="A569" s="374"/>
      <c r="B569" s="109"/>
      <c r="L569" s="109"/>
      <c r="V569" s="109"/>
      <c r="AF569" s="109"/>
      <c r="AP569" s="109"/>
      <c r="AZ569" s="109"/>
      <c r="BA569" s="109"/>
      <c r="BJ569" s="109"/>
      <c r="BT569" s="109"/>
      <c r="CD569" s="109"/>
      <c r="CN569" s="109"/>
      <c r="CX569" s="109"/>
      <c r="DH569" s="109"/>
      <c r="DR569" s="109"/>
      <c r="EB569" s="109"/>
      <c r="EL569" s="109"/>
      <c r="EV569" s="109"/>
      <c r="FF569" s="109"/>
      <c r="FP569" s="109"/>
      <c r="FZ569" s="109"/>
      <c r="GJ569" s="109"/>
      <c r="GT569" s="109"/>
      <c r="HD569" s="109"/>
      <c r="HN569" s="109"/>
      <c r="HX569" s="109"/>
    </row>
    <row xmlns:x14ac="http://schemas.microsoft.com/office/spreadsheetml/2009/9/ac" r="570" s="3" customFormat="true" x14ac:dyDescent="0.25">
      <c r="A570" s="374"/>
      <c r="B570" s="109"/>
      <c r="L570" s="109"/>
      <c r="V570" s="109"/>
      <c r="AF570" s="109"/>
      <c r="AP570" s="109"/>
      <c r="AZ570" s="109"/>
      <c r="BA570" s="109"/>
      <c r="BJ570" s="109"/>
      <c r="BT570" s="109"/>
      <c r="CD570" s="109"/>
      <c r="CN570" s="109"/>
      <c r="CX570" s="109"/>
      <c r="DH570" s="109"/>
      <c r="DR570" s="109"/>
      <c r="EB570" s="109"/>
      <c r="EL570" s="109"/>
      <c r="EV570" s="109"/>
      <c r="FF570" s="109"/>
      <c r="FP570" s="109"/>
      <c r="FZ570" s="109"/>
      <c r="GJ570" s="109"/>
      <c r="GT570" s="109"/>
      <c r="HD570" s="109"/>
      <c r="HN570" s="109"/>
      <c r="HX570" s="109"/>
    </row>
    <row xmlns:x14ac="http://schemas.microsoft.com/office/spreadsheetml/2009/9/ac" r="571" s="3" customFormat="true" x14ac:dyDescent="0.25">
      <c r="A571" s="374"/>
      <c r="B571" s="109"/>
      <c r="L571" s="109"/>
      <c r="V571" s="109"/>
      <c r="AF571" s="109"/>
      <c r="AP571" s="109"/>
      <c r="AZ571" s="109"/>
      <c r="BA571" s="109"/>
      <c r="BJ571" s="109"/>
      <c r="BT571" s="109"/>
      <c r="CD571" s="109"/>
      <c r="CN571" s="109"/>
      <c r="CX571" s="109"/>
      <c r="DH571" s="109"/>
      <c r="DR571" s="109"/>
      <c r="EB571" s="109"/>
      <c r="EL571" s="109"/>
      <c r="EV571" s="109"/>
      <c r="FF571" s="109"/>
      <c r="FP571" s="109"/>
      <c r="FZ571" s="109"/>
      <c r="GJ571" s="109"/>
      <c r="GT571" s="109"/>
      <c r="HD571" s="109"/>
      <c r="HN571" s="109"/>
      <c r="HX571" s="109"/>
    </row>
    <row xmlns:x14ac="http://schemas.microsoft.com/office/spreadsheetml/2009/9/ac" r="572" s="3" customFormat="true" x14ac:dyDescent="0.25">
      <c r="A572" s="374"/>
      <c r="B572" s="109"/>
      <c r="L572" s="109"/>
      <c r="V572" s="109"/>
      <c r="AF572" s="109"/>
      <c r="AP572" s="109"/>
      <c r="AZ572" s="109"/>
      <c r="BA572" s="109"/>
      <c r="BJ572" s="109"/>
      <c r="BT572" s="109"/>
      <c r="CD572" s="109"/>
      <c r="CN572" s="109"/>
      <c r="CX572" s="109"/>
      <c r="DH572" s="109"/>
      <c r="DR572" s="109"/>
      <c r="EB572" s="109"/>
      <c r="EL572" s="109"/>
      <c r="EV572" s="109"/>
      <c r="FF572" s="109"/>
      <c r="FP572" s="109"/>
      <c r="FZ572" s="109"/>
      <c r="GJ572" s="109"/>
      <c r="GT572" s="109"/>
      <c r="HD572" s="109"/>
      <c r="HN572" s="109"/>
      <c r="HX572" s="109"/>
    </row>
    <row xmlns:x14ac="http://schemas.microsoft.com/office/spreadsheetml/2009/9/ac" r="573" s="3" customFormat="true" x14ac:dyDescent="0.25">
      <c r="A573" s="374"/>
      <c r="B573" s="109"/>
      <c r="L573" s="109"/>
      <c r="V573" s="109"/>
      <c r="AF573" s="109"/>
      <c r="AP573" s="109"/>
      <c r="AZ573" s="109"/>
      <c r="BA573" s="109"/>
      <c r="BJ573" s="109"/>
      <c r="BT573" s="109"/>
      <c r="CD573" s="109"/>
      <c r="CN573" s="109"/>
      <c r="CX573" s="109"/>
      <c r="DH573" s="109"/>
      <c r="DR573" s="109"/>
      <c r="EB573" s="109"/>
      <c r="EL573" s="109"/>
      <c r="EV573" s="109"/>
      <c r="FF573" s="109"/>
      <c r="FP573" s="109"/>
      <c r="FZ573" s="109"/>
      <c r="GJ573" s="109"/>
      <c r="GT573" s="109"/>
      <c r="HD573" s="109"/>
      <c r="HN573" s="109"/>
      <c r="HX573" s="109"/>
    </row>
    <row xmlns:x14ac="http://schemas.microsoft.com/office/spreadsheetml/2009/9/ac" r="574" s="3" customFormat="true" x14ac:dyDescent="0.25">
      <c r="A574" s="374"/>
      <c r="B574" s="109"/>
      <c r="L574" s="109"/>
      <c r="V574" s="109"/>
      <c r="AF574" s="109"/>
      <c r="AP574" s="109"/>
      <c r="AZ574" s="109"/>
      <c r="BA574" s="109"/>
      <c r="BJ574" s="109"/>
      <c r="BT574" s="109"/>
      <c r="CD574" s="109"/>
      <c r="CN574" s="109"/>
      <c r="CX574" s="109"/>
      <c r="DH574" s="109"/>
      <c r="DR574" s="109"/>
      <c r="EB574" s="109"/>
      <c r="EL574" s="109"/>
      <c r="EV574" s="109"/>
      <c r="FF574" s="109"/>
      <c r="FP574" s="109"/>
      <c r="FZ574" s="109"/>
      <c r="GJ574" s="109"/>
      <c r="GT574" s="109"/>
      <c r="HD574" s="109"/>
      <c r="HN574" s="109"/>
      <c r="HX574" s="109"/>
    </row>
    <row xmlns:x14ac="http://schemas.microsoft.com/office/spreadsheetml/2009/9/ac" r="575" s="3" customFormat="true" x14ac:dyDescent="0.25">
      <c r="A575" s="374"/>
      <c r="B575" s="109"/>
      <c r="L575" s="109"/>
      <c r="V575" s="109"/>
      <c r="AF575" s="109"/>
      <c r="AP575" s="109"/>
      <c r="AZ575" s="109"/>
      <c r="BA575" s="109"/>
      <c r="BJ575" s="109"/>
      <c r="BT575" s="109"/>
      <c r="CD575" s="109"/>
      <c r="CN575" s="109"/>
      <c r="CX575" s="109"/>
      <c r="DH575" s="109"/>
      <c r="DR575" s="109"/>
      <c r="EB575" s="109"/>
      <c r="EL575" s="109"/>
      <c r="EV575" s="109"/>
      <c r="FF575" s="109"/>
      <c r="FP575" s="109"/>
      <c r="FZ575" s="109"/>
      <c r="GJ575" s="109"/>
      <c r="GT575" s="109"/>
      <c r="HD575" s="109"/>
      <c r="HN575" s="109"/>
      <c r="HX575" s="109"/>
    </row>
    <row xmlns:x14ac="http://schemas.microsoft.com/office/spreadsheetml/2009/9/ac" r="576" s="3" customFormat="true" x14ac:dyDescent="0.25">
      <c r="A576" s="374"/>
      <c r="B576" s="109"/>
      <c r="L576" s="109"/>
      <c r="V576" s="109"/>
      <c r="AF576" s="109"/>
      <c r="AP576" s="109"/>
      <c r="AZ576" s="109"/>
      <c r="BA576" s="109"/>
      <c r="BJ576" s="109"/>
      <c r="BT576" s="109"/>
      <c r="CD576" s="109"/>
      <c r="CN576" s="109"/>
      <c r="CX576" s="109"/>
      <c r="DH576" s="109"/>
      <c r="DR576" s="109"/>
      <c r="EB576" s="109"/>
      <c r="EL576" s="109"/>
      <c r="EV576" s="109"/>
      <c r="FF576" s="109"/>
      <c r="FP576" s="109"/>
      <c r="FZ576" s="109"/>
      <c r="GJ576" s="109"/>
      <c r="GT576" s="109"/>
      <c r="HD576" s="109"/>
      <c r="HN576" s="109"/>
      <c r="HX576" s="109"/>
    </row>
    <row xmlns:x14ac="http://schemas.microsoft.com/office/spreadsheetml/2009/9/ac" r="577" s="3" customFormat="true" x14ac:dyDescent="0.25">
      <c r="A577" s="374"/>
      <c r="B577" s="109"/>
      <c r="L577" s="109"/>
      <c r="V577" s="109"/>
      <c r="AF577" s="109"/>
      <c r="AP577" s="109"/>
      <c r="AZ577" s="109"/>
      <c r="BA577" s="109"/>
      <c r="BJ577" s="109"/>
      <c r="BT577" s="109"/>
      <c r="CD577" s="109"/>
      <c r="CN577" s="109"/>
      <c r="CX577" s="109"/>
      <c r="DH577" s="109"/>
      <c r="DR577" s="109"/>
      <c r="EB577" s="109"/>
      <c r="EL577" s="109"/>
      <c r="EV577" s="109"/>
      <c r="FF577" s="109"/>
      <c r="FP577" s="109"/>
      <c r="FZ577" s="109"/>
      <c r="GJ577" s="109"/>
      <c r="GT577" s="109"/>
      <c r="HD577" s="109"/>
      <c r="HN577" s="109"/>
      <c r="HX577" s="109"/>
    </row>
    <row xmlns:x14ac="http://schemas.microsoft.com/office/spreadsheetml/2009/9/ac" r="578" s="3" customFormat="true" x14ac:dyDescent="0.25">
      <c r="A578" s="374"/>
      <c r="B578" s="109"/>
      <c r="L578" s="109"/>
      <c r="V578" s="109"/>
      <c r="AF578" s="109"/>
      <c r="AP578" s="109"/>
      <c r="AZ578" s="109"/>
      <c r="BA578" s="109"/>
      <c r="BJ578" s="109"/>
      <c r="BT578" s="109"/>
      <c r="CD578" s="109"/>
      <c r="CN578" s="109"/>
      <c r="CX578" s="109"/>
      <c r="DH578" s="109"/>
      <c r="DR578" s="109"/>
      <c r="EB578" s="109"/>
      <c r="EL578" s="109"/>
      <c r="EV578" s="109"/>
      <c r="FF578" s="109"/>
      <c r="FP578" s="109"/>
      <c r="FZ578" s="109"/>
      <c r="GJ578" s="109"/>
      <c r="GT578" s="109"/>
      <c r="HD578" s="109"/>
      <c r="HN578" s="109"/>
      <c r="HX578" s="109"/>
    </row>
    <row xmlns:x14ac="http://schemas.microsoft.com/office/spreadsheetml/2009/9/ac" r="579" s="3" customFormat="true" x14ac:dyDescent="0.25">
      <c r="A579" s="374"/>
      <c r="B579" s="109"/>
      <c r="L579" s="109"/>
      <c r="V579" s="109"/>
      <c r="AF579" s="109"/>
      <c r="AP579" s="109"/>
      <c r="AZ579" s="109"/>
      <c r="BA579" s="109"/>
      <c r="BJ579" s="109"/>
      <c r="BT579" s="109"/>
      <c r="CD579" s="109"/>
      <c r="CN579" s="109"/>
      <c r="CX579" s="109"/>
      <c r="DH579" s="109"/>
      <c r="DR579" s="109"/>
      <c r="EB579" s="109"/>
      <c r="EL579" s="109"/>
      <c r="EV579" s="109"/>
      <c r="FF579" s="109"/>
      <c r="FP579" s="109"/>
      <c r="FZ579" s="109"/>
      <c r="GJ579" s="109"/>
      <c r="GT579" s="109"/>
      <c r="HD579" s="109"/>
      <c r="HN579" s="109"/>
      <c r="HX579" s="109"/>
    </row>
    <row xmlns:x14ac="http://schemas.microsoft.com/office/spreadsheetml/2009/9/ac" r="580" s="3" customFormat="true" x14ac:dyDescent="0.25">
      <c r="A580" s="374"/>
      <c r="B580" s="109"/>
      <c r="L580" s="109"/>
      <c r="V580" s="109"/>
      <c r="AF580" s="109"/>
      <c r="AP580" s="109"/>
      <c r="AZ580" s="109"/>
      <c r="BA580" s="109"/>
      <c r="BJ580" s="109"/>
      <c r="BT580" s="109"/>
      <c r="CD580" s="109"/>
      <c r="CN580" s="109"/>
      <c r="CX580" s="109"/>
      <c r="DH580" s="109"/>
      <c r="DR580" s="109"/>
      <c r="EB580" s="109"/>
      <c r="EL580" s="109"/>
      <c r="EV580" s="109"/>
      <c r="FF580" s="109"/>
      <c r="FP580" s="109"/>
      <c r="FZ580" s="109"/>
      <c r="GJ580" s="109"/>
      <c r="GT580" s="109"/>
      <c r="HD580" s="109"/>
      <c r="HN580" s="109"/>
      <c r="HX580" s="109"/>
    </row>
    <row xmlns:x14ac="http://schemas.microsoft.com/office/spreadsheetml/2009/9/ac" r="581" s="3" customFormat="true" x14ac:dyDescent="0.25">
      <c r="A581" s="374"/>
      <c r="B581" s="109"/>
      <c r="L581" s="109"/>
      <c r="V581" s="109"/>
      <c r="AF581" s="109"/>
      <c r="AP581" s="109"/>
      <c r="AZ581" s="109"/>
      <c r="BA581" s="109"/>
      <c r="BJ581" s="109"/>
      <c r="BT581" s="109"/>
      <c r="CD581" s="109"/>
      <c r="CN581" s="109"/>
      <c r="CX581" s="109"/>
      <c r="DH581" s="109"/>
      <c r="DR581" s="109"/>
      <c r="EB581" s="109"/>
      <c r="EL581" s="109"/>
      <c r="EV581" s="109"/>
      <c r="FF581" s="109"/>
      <c r="FP581" s="109"/>
      <c r="FZ581" s="109"/>
      <c r="GJ581" s="109"/>
      <c r="GT581" s="109"/>
      <c r="HD581" s="109"/>
      <c r="HN581" s="109"/>
      <c r="HX581" s="109"/>
    </row>
    <row xmlns:x14ac="http://schemas.microsoft.com/office/spreadsheetml/2009/9/ac" r="582" s="3" customFormat="true" x14ac:dyDescent="0.25">
      <c r="A582" s="374"/>
      <c r="B582" s="109"/>
      <c r="L582" s="109"/>
      <c r="V582" s="109"/>
      <c r="AF582" s="109"/>
      <c r="AP582" s="109"/>
      <c r="AZ582" s="109"/>
      <c r="BA582" s="109"/>
      <c r="BJ582" s="109"/>
      <c r="BT582" s="109"/>
      <c r="CD582" s="109"/>
      <c r="CN582" s="109"/>
      <c r="CX582" s="109"/>
      <c r="DH582" s="109"/>
      <c r="DR582" s="109"/>
      <c r="EB582" s="109"/>
      <c r="EL582" s="109"/>
      <c r="EV582" s="109"/>
      <c r="FF582" s="109"/>
      <c r="FP582" s="109"/>
      <c r="FZ582" s="109"/>
      <c r="GJ582" s="109"/>
      <c r="GT582" s="109"/>
      <c r="HD582" s="109"/>
      <c r="HN582" s="109"/>
      <c r="HX582" s="109"/>
    </row>
    <row xmlns:x14ac="http://schemas.microsoft.com/office/spreadsheetml/2009/9/ac" r="583" s="3" customFormat="true" x14ac:dyDescent="0.25">
      <c r="A583" s="374"/>
      <c r="B583" s="109"/>
      <c r="L583" s="109"/>
      <c r="V583" s="109"/>
      <c r="AF583" s="109"/>
      <c r="AP583" s="109"/>
      <c r="AZ583" s="109"/>
      <c r="BA583" s="109"/>
      <c r="BJ583" s="109"/>
      <c r="BT583" s="109"/>
      <c r="CD583" s="109"/>
      <c r="CN583" s="109"/>
      <c r="CX583" s="109"/>
      <c r="DH583" s="109"/>
      <c r="DR583" s="109"/>
      <c r="EB583" s="109"/>
      <c r="EL583" s="109"/>
      <c r="EV583" s="109"/>
      <c r="FF583" s="109"/>
      <c r="FP583" s="109"/>
      <c r="FZ583" s="109"/>
      <c r="GJ583" s="109"/>
      <c r="GT583" s="109"/>
      <c r="HD583" s="109"/>
      <c r="HN583" s="109"/>
      <c r="HX583" s="109"/>
    </row>
    <row xmlns:x14ac="http://schemas.microsoft.com/office/spreadsheetml/2009/9/ac" r="584" s="3" customFormat="true" x14ac:dyDescent="0.25">
      <c r="A584" s="374"/>
      <c r="B584" s="109"/>
      <c r="L584" s="109"/>
      <c r="V584" s="109"/>
      <c r="AF584" s="109"/>
      <c r="AP584" s="109"/>
      <c r="AZ584" s="109"/>
      <c r="BA584" s="109"/>
      <c r="BJ584" s="109"/>
      <c r="BT584" s="109"/>
      <c r="CD584" s="109"/>
      <c r="CN584" s="109"/>
      <c r="CX584" s="109"/>
      <c r="DH584" s="109"/>
      <c r="DR584" s="109"/>
      <c r="EB584" s="109"/>
      <c r="EL584" s="109"/>
      <c r="EV584" s="109"/>
      <c r="FF584" s="109"/>
      <c r="FP584" s="109"/>
      <c r="FZ584" s="109"/>
      <c r="GJ584" s="109"/>
      <c r="GT584" s="109"/>
      <c r="HD584" s="109"/>
      <c r="HN584" s="109"/>
      <c r="HX584" s="109"/>
    </row>
    <row xmlns:x14ac="http://schemas.microsoft.com/office/spreadsheetml/2009/9/ac" r="585" s="3" customFormat="true" x14ac:dyDescent="0.25">
      <c r="A585" s="374"/>
      <c r="B585" s="109"/>
      <c r="L585" s="109"/>
      <c r="V585" s="109"/>
      <c r="AF585" s="109"/>
      <c r="AP585" s="109"/>
      <c r="AZ585" s="109"/>
      <c r="BA585" s="109"/>
      <c r="BJ585" s="109"/>
      <c r="BT585" s="109"/>
      <c r="CD585" s="109"/>
      <c r="CN585" s="109"/>
      <c r="CX585" s="109"/>
      <c r="DH585" s="109"/>
      <c r="DR585" s="109"/>
      <c r="EB585" s="109"/>
      <c r="EL585" s="109"/>
      <c r="EV585" s="109"/>
      <c r="FF585" s="109"/>
      <c r="FP585" s="109"/>
      <c r="FZ585" s="109"/>
      <c r="GJ585" s="109"/>
      <c r="GT585" s="109"/>
      <c r="HD585" s="109"/>
      <c r="HN585" s="109"/>
      <c r="HX585" s="109"/>
    </row>
    <row xmlns:x14ac="http://schemas.microsoft.com/office/spreadsheetml/2009/9/ac" r="586" s="3" customFormat="true" x14ac:dyDescent="0.25">
      <c r="A586" s="374"/>
      <c r="B586" s="109"/>
      <c r="L586" s="109"/>
      <c r="V586" s="109"/>
      <c r="AF586" s="109"/>
      <c r="AP586" s="109"/>
      <c r="AZ586" s="109"/>
      <c r="BA586" s="109"/>
      <c r="BJ586" s="109"/>
      <c r="BT586" s="109"/>
      <c r="CD586" s="109"/>
      <c r="CN586" s="109"/>
      <c r="CX586" s="109"/>
      <c r="DH586" s="109"/>
      <c r="DR586" s="109"/>
      <c r="EB586" s="109"/>
      <c r="EL586" s="109"/>
      <c r="EV586" s="109"/>
      <c r="FF586" s="109"/>
      <c r="FP586" s="109"/>
      <c r="FZ586" s="109"/>
      <c r="GJ586" s="109"/>
      <c r="GT586" s="109"/>
      <c r="HD586" s="109"/>
      <c r="HN586" s="109"/>
      <c r="HX586" s="109"/>
    </row>
    <row xmlns:x14ac="http://schemas.microsoft.com/office/spreadsheetml/2009/9/ac" r="587" s="3" customFormat="true" x14ac:dyDescent="0.25">
      <c r="A587" s="374"/>
      <c r="B587" s="109"/>
      <c r="L587" s="109"/>
      <c r="V587" s="109"/>
      <c r="AF587" s="109"/>
      <c r="AP587" s="109"/>
      <c r="AZ587" s="109"/>
      <c r="BA587" s="109"/>
      <c r="BJ587" s="109"/>
      <c r="BT587" s="109"/>
      <c r="CD587" s="109"/>
      <c r="CN587" s="109"/>
      <c r="CX587" s="109"/>
      <c r="DH587" s="109"/>
      <c r="DR587" s="109"/>
      <c r="EB587" s="109"/>
      <c r="EL587" s="109"/>
      <c r="EV587" s="109"/>
      <c r="FF587" s="109"/>
      <c r="FP587" s="109"/>
      <c r="FZ587" s="109"/>
      <c r="GJ587" s="109"/>
      <c r="GT587" s="109"/>
      <c r="HD587" s="109"/>
      <c r="HN587" s="109"/>
      <c r="HX587" s="109"/>
    </row>
    <row xmlns:x14ac="http://schemas.microsoft.com/office/spreadsheetml/2009/9/ac" r="588" s="3" customFormat="true" x14ac:dyDescent="0.25">
      <c r="A588" s="374"/>
      <c r="B588" s="109"/>
      <c r="L588" s="109"/>
      <c r="V588" s="109"/>
      <c r="AF588" s="109"/>
      <c r="AP588" s="109"/>
      <c r="AZ588" s="109"/>
      <c r="BA588" s="109"/>
      <c r="BJ588" s="109"/>
      <c r="BT588" s="109"/>
      <c r="CD588" s="109"/>
      <c r="CN588" s="109"/>
      <c r="CX588" s="109"/>
      <c r="DH588" s="109"/>
      <c r="DR588" s="109"/>
      <c r="EB588" s="109"/>
      <c r="EL588" s="109"/>
      <c r="EV588" s="109"/>
      <c r="FF588" s="109"/>
      <c r="FP588" s="109"/>
      <c r="FZ588" s="109"/>
      <c r="GJ588" s="109"/>
      <c r="GT588" s="109"/>
      <c r="HD588" s="109"/>
      <c r="HN588" s="109"/>
      <c r="HX588" s="109"/>
    </row>
    <row xmlns:x14ac="http://schemas.microsoft.com/office/spreadsheetml/2009/9/ac" r="589" s="3" customFormat="true" x14ac:dyDescent="0.25">
      <c r="A589" s="374"/>
      <c r="B589" s="109"/>
      <c r="L589" s="109"/>
      <c r="V589" s="109"/>
      <c r="AF589" s="109"/>
      <c r="AP589" s="109"/>
      <c r="AZ589" s="109"/>
      <c r="BA589" s="109"/>
      <c r="BJ589" s="109"/>
      <c r="BT589" s="109"/>
      <c r="CD589" s="109"/>
      <c r="CN589" s="109"/>
      <c r="CX589" s="109"/>
      <c r="DH589" s="109"/>
      <c r="DR589" s="109"/>
      <c r="EB589" s="109"/>
      <c r="EL589" s="109"/>
      <c r="EV589" s="109"/>
      <c r="FF589" s="109"/>
      <c r="FP589" s="109"/>
      <c r="FZ589" s="109"/>
      <c r="GJ589" s="109"/>
      <c r="GT589" s="109"/>
      <c r="HD589" s="109"/>
      <c r="HN589" s="109"/>
      <c r="HX589" s="109"/>
    </row>
    <row xmlns:x14ac="http://schemas.microsoft.com/office/spreadsheetml/2009/9/ac" r="590" s="3" customFormat="true" x14ac:dyDescent="0.25">
      <c r="A590" s="374"/>
      <c r="B590" s="109"/>
      <c r="L590" s="109"/>
      <c r="V590" s="109"/>
      <c r="AF590" s="109"/>
      <c r="AP590" s="109"/>
      <c r="AZ590" s="109"/>
      <c r="BA590" s="109"/>
      <c r="BJ590" s="109"/>
      <c r="BT590" s="109"/>
      <c r="CD590" s="109"/>
      <c r="CN590" s="109"/>
      <c r="CX590" s="109"/>
      <c r="DH590" s="109"/>
      <c r="DR590" s="109"/>
      <c r="EB590" s="109"/>
      <c r="EL590" s="109"/>
      <c r="EV590" s="109"/>
      <c r="FF590" s="109"/>
      <c r="FP590" s="109"/>
      <c r="FZ590" s="109"/>
      <c r="GJ590" s="109"/>
      <c r="GT590" s="109"/>
      <c r="HD590" s="109"/>
      <c r="HN590" s="109"/>
      <c r="HX590" s="109"/>
    </row>
    <row xmlns:x14ac="http://schemas.microsoft.com/office/spreadsheetml/2009/9/ac" r="591" s="3" customFormat="true" x14ac:dyDescent="0.25">
      <c r="A591" s="374"/>
      <c r="B591" s="109"/>
      <c r="L591" s="109"/>
      <c r="V591" s="109"/>
      <c r="AF591" s="109"/>
      <c r="AP591" s="109"/>
      <c r="AZ591" s="109"/>
      <c r="BA591" s="109"/>
      <c r="BJ591" s="109"/>
      <c r="BT591" s="109"/>
      <c r="CD591" s="109"/>
      <c r="CN591" s="109"/>
      <c r="CX591" s="109"/>
      <c r="DH591" s="109"/>
      <c r="DR591" s="109"/>
      <c r="EB591" s="109"/>
      <c r="EL591" s="109"/>
      <c r="EV591" s="109"/>
      <c r="FF591" s="109"/>
      <c r="FP591" s="109"/>
      <c r="FZ591" s="109"/>
      <c r="GJ591" s="109"/>
      <c r="GT591" s="109"/>
      <c r="HD591" s="109"/>
      <c r="HN591" s="109"/>
      <c r="HX591" s="109"/>
    </row>
    <row xmlns:x14ac="http://schemas.microsoft.com/office/spreadsheetml/2009/9/ac" r="592" s="3" customFormat="true" x14ac:dyDescent="0.25">
      <c r="A592" s="374"/>
      <c r="B592" s="109"/>
      <c r="L592" s="109"/>
      <c r="V592" s="109"/>
      <c r="AF592" s="109"/>
      <c r="AP592" s="109"/>
      <c r="AZ592" s="109"/>
      <c r="BA592" s="109"/>
      <c r="BJ592" s="109"/>
      <c r="BT592" s="109"/>
      <c r="CD592" s="109"/>
      <c r="CN592" s="109"/>
      <c r="CX592" s="109"/>
      <c r="DH592" s="109"/>
      <c r="DR592" s="109"/>
      <c r="EB592" s="109"/>
      <c r="EL592" s="109"/>
      <c r="EV592" s="109"/>
      <c r="FF592" s="109"/>
      <c r="FP592" s="109"/>
      <c r="FZ592" s="109"/>
      <c r="GJ592" s="109"/>
      <c r="GT592" s="109"/>
      <c r="HD592" s="109"/>
      <c r="HN592" s="109"/>
      <c r="HX592" s="109"/>
    </row>
    <row xmlns:x14ac="http://schemas.microsoft.com/office/spreadsheetml/2009/9/ac" r="593" s="3" customFormat="true" x14ac:dyDescent="0.25">
      <c r="A593" s="374"/>
      <c r="B593" s="109"/>
      <c r="L593" s="109"/>
      <c r="V593" s="109"/>
      <c r="AF593" s="109"/>
      <c r="AP593" s="109"/>
      <c r="AZ593" s="109"/>
      <c r="BA593" s="109"/>
      <c r="BJ593" s="109"/>
      <c r="BT593" s="109"/>
      <c r="CD593" s="109"/>
      <c r="CN593" s="109"/>
      <c r="CX593" s="109"/>
      <c r="DH593" s="109"/>
      <c r="DR593" s="109"/>
      <c r="EB593" s="109"/>
      <c r="EL593" s="109"/>
      <c r="EV593" s="109"/>
      <c r="FF593" s="109"/>
      <c r="FP593" s="109"/>
      <c r="FZ593" s="109"/>
      <c r="GJ593" s="109"/>
      <c r="GT593" s="109"/>
      <c r="HD593" s="109"/>
      <c r="HN593" s="109"/>
      <c r="HX593" s="109"/>
    </row>
    <row xmlns:x14ac="http://schemas.microsoft.com/office/spreadsheetml/2009/9/ac" r="594" s="3" customFormat="true" x14ac:dyDescent="0.25">
      <c r="A594" s="374"/>
      <c r="B594" s="109"/>
      <c r="L594" s="109"/>
      <c r="V594" s="109"/>
      <c r="AF594" s="109"/>
      <c r="AP594" s="109"/>
      <c r="AZ594" s="109"/>
      <c r="BA594" s="109"/>
      <c r="BJ594" s="109"/>
      <c r="BT594" s="109"/>
      <c r="CD594" s="109"/>
      <c r="CN594" s="109"/>
      <c r="CX594" s="109"/>
      <c r="DH594" s="109"/>
      <c r="DR594" s="109"/>
      <c r="EB594" s="109"/>
      <c r="EL594" s="109"/>
      <c r="EV594" s="109"/>
      <c r="FF594" s="109"/>
      <c r="FP594" s="109"/>
      <c r="FZ594" s="109"/>
      <c r="GJ594" s="109"/>
      <c r="GT594" s="109"/>
      <c r="HD594" s="109"/>
      <c r="HN594" s="109"/>
      <c r="HX594" s="109"/>
    </row>
    <row xmlns:x14ac="http://schemas.microsoft.com/office/spreadsheetml/2009/9/ac" r="595" s="3" customFormat="true" x14ac:dyDescent="0.25">
      <c r="A595" s="374"/>
      <c r="B595" s="109"/>
      <c r="L595" s="109"/>
      <c r="V595" s="109"/>
      <c r="AF595" s="109"/>
      <c r="AP595" s="109"/>
      <c r="AZ595" s="109"/>
      <c r="BA595" s="109"/>
      <c r="BJ595" s="109"/>
      <c r="BT595" s="109"/>
      <c r="CD595" s="109"/>
      <c r="CN595" s="109"/>
      <c r="CX595" s="109"/>
      <c r="DH595" s="109"/>
      <c r="DR595" s="109"/>
      <c r="EB595" s="109"/>
      <c r="EL595" s="109"/>
      <c r="EV595" s="109"/>
      <c r="FF595" s="109"/>
      <c r="FP595" s="109"/>
      <c r="FZ595" s="109"/>
      <c r="GJ595" s="109"/>
      <c r="GT595" s="109"/>
      <c r="HD595" s="109"/>
      <c r="HN595" s="109"/>
      <c r="HX595" s="109"/>
    </row>
    <row xmlns:x14ac="http://schemas.microsoft.com/office/spreadsheetml/2009/9/ac" r="596" s="3" customFormat="true" x14ac:dyDescent="0.25">
      <c r="A596" s="374"/>
      <c r="B596" s="109"/>
      <c r="L596" s="109"/>
      <c r="V596" s="109"/>
      <c r="AF596" s="109"/>
      <c r="AP596" s="109"/>
      <c r="AZ596" s="109"/>
      <c r="BA596" s="109"/>
      <c r="BJ596" s="109"/>
      <c r="BT596" s="109"/>
      <c r="CD596" s="109"/>
      <c r="CN596" s="109"/>
      <c r="CX596" s="109"/>
      <c r="DH596" s="109"/>
      <c r="DR596" s="109"/>
      <c r="EB596" s="109"/>
      <c r="EL596" s="109"/>
      <c r="EV596" s="109"/>
      <c r="FF596" s="109"/>
      <c r="FP596" s="109"/>
      <c r="FZ596" s="109"/>
      <c r="GJ596" s="109"/>
      <c r="GT596" s="109"/>
      <c r="HD596" s="109"/>
      <c r="HN596" s="109"/>
      <c r="HX596" s="109"/>
    </row>
    <row xmlns:x14ac="http://schemas.microsoft.com/office/spreadsheetml/2009/9/ac" r="597" s="3" customFormat="true" x14ac:dyDescent="0.25">
      <c r="A597" s="374"/>
      <c r="B597" s="109"/>
      <c r="L597" s="109"/>
      <c r="V597" s="109"/>
      <c r="AF597" s="109"/>
      <c r="AP597" s="109"/>
      <c r="AZ597" s="109"/>
      <c r="BA597" s="109"/>
      <c r="BJ597" s="109"/>
      <c r="BT597" s="109"/>
      <c r="CD597" s="109"/>
      <c r="CN597" s="109"/>
      <c r="CX597" s="109"/>
      <c r="DH597" s="109"/>
      <c r="DR597" s="109"/>
      <c r="EB597" s="109"/>
      <c r="EL597" s="109"/>
      <c r="EV597" s="109"/>
      <c r="FF597" s="109"/>
      <c r="FP597" s="109"/>
      <c r="FZ597" s="109"/>
      <c r="GJ597" s="109"/>
      <c r="GT597" s="109"/>
      <c r="HD597" s="109"/>
      <c r="HN597" s="109"/>
      <c r="HX597" s="109"/>
    </row>
    <row xmlns:x14ac="http://schemas.microsoft.com/office/spreadsheetml/2009/9/ac" r="598" s="3" customFormat="true" x14ac:dyDescent="0.25">
      <c r="A598" s="374"/>
      <c r="B598" s="109"/>
      <c r="L598" s="109"/>
      <c r="V598" s="109"/>
      <c r="AF598" s="109"/>
      <c r="AP598" s="109"/>
      <c r="AZ598" s="109"/>
      <c r="BA598" s="109"/>
      <c r="BJ598" s="109"/>
      <c r="BT598" s="109"/>
      <c r="CD598" s="109"/>
      <c r="CN598" s="109"/>
      <c r="CX598" s="109"/>
      <c r="DH598" s="109"/>
      <c r="DR598" s="109"/>
      <c r="EB598" s="109"/>
      <c r="EL598" s="109"/>
      <c r="EV598" s="109"/>
      <c r="FF598" s="109"/>
      <c r="FP598" s="109"/>
      <c r="FZ598" s="109"/>
      <c r="GJ598" s="109"/>
      <c r="GT598" s="109"/>
      <c r="HD598" s="109"/>
      <c r="HN598" s="109"/>
      <c r="HX598" s="109"/>
    </row>
    <row xmlns:x14ac="http://schemas.microsoft.com/office/spreadsheetml/2009/9/ac" r="599" s="3" customFormat="true" x14ac:dyDescent="0.25">
      <c r="A599" s="374"/>
      <c r="B599" s="109"/>
      <c r="L599" s="109"/>
      <c r="V599" s="109"/>
      <c r="AF599" s="109"/>
      <c r="AP599" s="109"/>
      <c r="AZ599" s="109"/>
      <c r="BA599" s="109"/>
      <c r="BJ599" s="109"/>
      <c r="BT599" s="109"/>
      <c r="CD599" s="109"/>
      <c r="CN599" s="109"/>
      <c r="CX599" s="109"/>
      <c r="DH599" s="109"/>
      <c r="DR599" s="109"/>
      <c r="EB599" s="109"/>
      <c r="EL599" s="109"/>
      <c r="EV599" s="109"/>
      <c r="FF599" s="109"/>
      <c r="FP599" s="109"/>
      <c r="FZ599" s="109"/>
      <c r="GJ599" s="109"/>
      <c r="GT599" s="109"/>
      <c r="HD599" s="109"/>
      <c r="HN599" s="109"/>
      <c r="HX599" s="109"/>
    </row>
    <row xmlns:x14ac="http://schemas.microsoft.com/office/spreadsheetml/2009/9/ac" r="600" s="3" customFormat="true" x14ac:dyDescent="0.25">
      <c r="A600" s="374"/>
      <c r="B600" s="109"/>
      <c r="L600" s="109"/>
      <c r="V600" s="109"/>
      <c r="AF600" s="109"/>
      <c r="AP600" s="109"/>
      <c r="AZ600" s="109"/>
      <c r="BA600" s="109"/>
      <c r="BJ600" s="109"/>
      <c r="BT600" s="109"/>
      <c r="CD600" s="109"/>
      <c r="CN600" s="109"/>
      <c r="CX600" s="109"/>
      <c r="DH600" s="109"/>
      <c r="DR600" s="109"/>
      <c r="EB600" s="109"/>
      <c r="EL600" s="109"/>
      <c r="EV600" s="109"/>
      <c r="FF600" s="109"/>
      <c r="FP600" s="109"/>
      <c r="FZ600" s="109"/>
      <c r="GJ600" s="109"/>
      <c r="GT600" s="109"/>
      <c r="HD600" s="109"/>
      <c r="HN600" s="109"/>
      <c r="HX600" s="109"/>
    </row>
    <row xmlns:x14ac="http://schemas.microsoft.com/office/spreadsheetml/2009/9/ac" r="601" s="3" customFormat="true" x14ac:dyDescent="0.25">
      <c r="A601" s="374"/>
      <c r="B601" s="109"/>
      <c r="L601" s="109"/>
      <c r="V601" s="109"/>
      <c r="AF601" s="109"/>
      <c r="AP601" s="109"/>
      <c r="AZ601" s="109"/>
      <c r="BA601" s="109"/>
      <c r="BJ601" s="109"/>
      <c r="BT601" s="109"/>
      <c r="CD601" s="109"/>
      <c r="CN601" s="109"/>
      <c r="CX601" s="109"/>
      <c r="DH601" s="109"/>
      <c r="DR601" s="109"/>
      <c r="EB601" s="109"/>
      <c r="EL601" s="109"/>
      <c r="EV601" s="109"/>
      <c r="FF601" s="109"/>
      <c r="FP601" s="109"/>
      <c r="FZ601" s="109"/>
      <c r="GJ601" s="109"/>
      <c r="GT601" s="109"/>
      <c r="HD601" s="109"/>
      <c r="HN601" s="109"/>
      <c r="HX601" s="109"/>
    </row>
    <row xmlns:x14ac="http://schemas.microsoft.com/office/spreadsheetml/2009/9/ac" r="602" s="3" customFormat="true" x14ac:dyDescent="0.25">
      <c r="A602" s="374"/>
      <c r="B602" s="109"/>
      <c r="L602" s="109"/>
      <c r="V602" s="109"/>
      <c r="AF602" s="109"/>
      <c r="AP602" s="109"/>
      <c r="AZ602" s="109"/>
      <c r="BA602" s="109"/>
      <c r="BJ602" s="109"/>
      <c r="BT602" s="109"/>
      <c r="CD602" s="109"/>
      <c r="CN602" s="109"/>
      <c r="CX602" s="109"/>
      <c r="DH602" s="109"/>
      <c r="DR602" s="109"/>
      <c r="EB602" s="109"/>
      <c r="EL602" s="109"/>
      <c r="EV602" s="109"/>
      <c r="FF602" s="109"/>
      <c r="FP602" s="109"/>
      <c r="FZ602" s="109"/>
      <c r="GJ602" s="109"/>
      <c r="GT602" s="109"/>
      <c r="HD602" s="109"/>
      <c r="HN602" s="109"/>
      <c r="HX602" s="109"/>
    </row>
    <row xmlns:x14ac="http://schemas.microsoft.com/office/spreadsheetml/2009/9/ac" r="603" s="3" customFormat="true" x14ac:dyDescent="0.25">
      <c r="A603" s="374"/>
      <c r="B603" s="109"/>
      <c r="L603" s="109"/>
      <c r="V603" s="109"/>
      <c r="AF603" s="109"/>
      <c r="AP603" s="109"/>
      <c r="AZ603" s="109"/>
      <c r="BA603" s="109"/>
      <c r="BJ603" s="109"/>
      <c r="BT603" s="109"/>
      <c r="CD603" s="109"/>
      <c r="CN603" s="109"/>
      <c r="CX603" s="109"/>
      <c r="DH603" s="109"/>
      <c r="DR603" s="109"/>
      <c r="EB603" s="109"/>
      <c r="EL603" s="109"/>
      <c r="EV603" s="109"/>
      <c r="FF603" s="109"/>
      <c r="FP603" s="109"/>
      <c r="FZ603" s="109"/>
      <c r="GJ603" s="109"/>
      <c r="GT603" s="109"/>
      <c r="HD603" s="109"/>
      <c r="HN603" s="109"/>
      <c r="HX603" s="109"/>
    </row>
    <row xmlns:x14ac="http://schemas.microsoft.com/office/spreadsheetml/2009/9/ac" r="604" s="3" customFormat="true" x14ac:dyDescent="0.25">
      <c r="A604" s="374"/>
      <c r="B604" s="109"/>
      <c r="L604" s="109"/>
      <c r="V604" s="109"/>
      <c r="AF604" s="109"/>
      <c r="AP604" s="109"/>
      <c r="AZ604" s="109"/>
      <c r="BA604" s="109"/>
      <c r="BJ604" s="109"/>
      <c r="BT604" s="109"/>
      <c r="CD604" s="109"/>
      <c r="CN604" s="109"/>
      <c r="CX604" s="109"/>
      <c r="DH604" s="109"/>
      <c r="DR604" s="109"/>
      <c r="EB604" s="109"/>
      <c r="EL604" s="109"/>
      <c r="EV604" s="109"/>
      <c r="FF604" s="109"/>
      <c r="FP604" s="109"/>
      <c r="FZ604" s="109"/>
      <c r="GJ604" s="109"/>
      <c r="GT604" s="109"/>
      <c r="HD604" s="109"/>
      <c r="HN604" s="109"/>
      <c r="HX604" s="109"/>
    </row>
    <row xmlns:x14ac="http://schemas.microsoft.com/office/spreadsheetml/2009/9/ac" r="605" s="3" customFormat="true" x14ac:dyDescent="0.25">
      <c r="A605" s="374"/>
      <c r="B605" s="109"/>
      <c r="L605" s="109"/>
      <c r="V605" s="109"/>
      <c r="AF605" s="109"/>
      <c r="AP605" s="109"/>
      <c r="AZ605" s="109"/>
      <c r="BA605" s="109"/>
      <c r="BJ605" s="109"/>
      <c r="BT605" s="109"/>
      <c r="CD605" s="109"/>
      <c r="CN605" s="109"/>
      <c r="CX605" s="109"/>
      <c r="DH605" s="109"/>
      <c r="DR605" s="109"/>
      <c r="EB605" s="109"/>
      <c r="EL605" s="109"/>
      <c r="EV605" s="109"/>
      <c r="FF605" s="109"/>
      <c r="FP605" s="109"/>
      <c r="FZ605" s="109"/>
      <c r="GJ605" s="109"/>
      <c r="GT605" s="109"/>
      <c r="HD605" s="109"/>
      <c r="HN605" s="109"/>
      <c r="HX605" s="109"/>
    </row>
    <row xmlns:x14ac="http://schemas.microsoft.com/office/spreadsheetml/2009/9/ac" r="606" s="3" customFormat="true" x14ac:dyDescent="0.25">
      <c r="A606" s="374"/>
      <c r="B606" s="109"/>
      <c r="L606" s="109"/>
      <c r="V606" s="109"/>
      <c r="AF606" s="109"/>
      <c r="AP606" s="109"/>
      <c r="AZ606" s="109"/>
      <c r="BA606" s="109"/>
      <c r="BJ606" s="109"/>
      <c r="BT606" s="109"/>
      <c r="CD606" s="109"/>
      <c r="CN606" s="109"/>
      <c r="CX606" s="109"/>
      <c r="DH606" s="109"/>
      <c r="DR606" s="109"/>
      <c r="EB606" s="109"/>
      <c r="EL606" s="109"/>
      <c r="EV606" s="109"/>
      <c r="FF606" s="109"/>
      <c r="FP606" s="109"/>
      <c r="FZ606" s="109"/>
      <c r="GJ606" s="109"/>
      <c r="GT606" s="109"/>
      <c r="HD606" s="109"/>
      <c r="HN606" s="109"/>
      <c r="HX606" s="109"/>
    </row>
    <row xmlns:x14ac="http://schemas.microsoft.com/office/spreadsheetml/2009/9/ac" r="607" s="3" customFormat="true" x14ac:dyDescent="0.25">
      <c r="A607" s="374"/>
      <c r="B607" s="109"/>
      <c r="L607" s="109"/>
      <c r="V607" s="109"/>
      <c r="AF607" s="109"/>
      <c r="AP607" s="109"/>
      <c r="AZ607" s="109"/>
      <c r="BA607" s="109"/>
      <c r="BJ607" s="109"/>
      <c r="BT607" s="109"/>
      <c r="CD607" s="109"/>
      <c r="CN607" s="109"/>
      <c r="CX607" s="109"/>
      <c r="DH607" s="109"/>
      <c r="DR607" s="109"/>
      <c r="EB607" s="109"/>
      <c r="EL607" s="109"/>
      <c r="EV607" s="109"/>
      <c r="FF607" s="109"/>
      <c r="FP607" s="109"/>
      <c r="FZ607" s="109"/>
      <c r="GJ607" s="109"/>
      <c r="GT607" s="109"/>
      <c r="HD607" s="109"/>
      <c r="HN607" s="109"/>
      <c r="HX607" s="109"/>
    </row>
    <row xmlns:x14ac="http://schemas.microsoft.com/office/spreadsheetml/2009/9/ac" r="608" s="3" customFormat="true" x14ac:dyDescent="0.25">
      <c r="A608" s="374"/>
      <c r="B608" s="109"/>
      <c r="L608" s="109"/>
      <c r="V608" s="109"/>
      <c r="AF608" s="109"/>
      <c r="AP608" s="109"/>
      <c r="AZ608" s="109"/>
      <c r="BA608" s="109"/>
      <c r="BJ608" s="109"/>
      <c r="BT608" s="109"/>
      <c r="CD608" s="109"/>
      <c r="CN608" s="109"/>
      <c r="CX608" s="109"/>
      <c r="DH608" s="109"/>
      <c r="DR608" s="109"/>
      <c r="EB608" s="109"/>
      <c r="EL608" s="109"/>
      <c r="EV608" s="109"/>
      <c r="FF608" s="109"/>
      <c r="FP608" s="109"/>
      <c r="FZ608" s="109"/>
      <c r="GJ608" s="109"/>
      <c r="GT608" s="109"/>
      <c r="HD608" s="109"/>
      <c r="HN608" s="109"/>
      <c r="HX608" s="109"/>
    </row>
    <row xmlns:x14ac="http://schemas.microsoft.com/office/spreadsheetml/2009/9/ac" r="609" s="3" customFormat="true" x14ac:dyDescent="0.25">
      <c r="A609" s="374"/>
      <c r="B609" s="109"/>
      <c r="L609" s="109"/>
      <c r="V609" s="109"/>
      <c r="AF609" s="109"/>
      <c r="AP609" s="109"/>
      <c r="AZ609" s="109"/>
      <c r="BA609" s="109"/>
      <c r="BJ609" s="109"/>
      <c r="BT609" s="109"/>
      <c r="CD609" s="109"/>
      <c r="CN609" s="109"/>
      <c r="CX609" s="109"/>
      <c r="DH609" s="109"/>
      <c r="DR609" s="109"/>
      <c r="EB609" s="109"/>
      <c r="EL609" s="109"/>
      <c r="EV609" s="109"/>
      <c r="FF609" s="109"/>
      <c r="FP609" s="109"/>
      <c r="FZ609" s="109"/>
      <c r="GJ609" s="109"/>
      <c r="GT609" s="109"/>
      <c r="HD609" s="109"/>
      <c r="HN609" s="109"/>
      <c r="HX609" s="109"/>
    </row>
    <row xmlns:x14ac="http://schemas.microsoft.com/office/spreadsheetml/2009/9/ac" r="610" s="3" customFormat="true" x14ac:dyDescent="0.25">
      <c r="A610" s="374"/>
      <c r="B610" s="109"/>
      <c r="L610" s="109"/>
      <c r="V610" s="109"/>
      <c r="AF610" s="109"/>
      <c r="AP610" s="109"/>
      <c r="AZ610" s="109"/>
      <c r="BA610" s="109"/>
      <c r="BJ610" s="109"/>
      <c r="BT610" s="109"/>
      <c r="CD610" s="109"/>
      <c r="CN610" s="109"/>
      <c r="CX610" s="109"/>
      <c r="DH610" s="109"/>
      <c r="DR610" s="109"/>
      <c r="EB610" s="109"/>
      <c r="EL610" s="109"/>
      <c r="EV610" s="109"/>
      <c r="FF610" s="109"/>
      <c r="FP610" s="109"/>
      <c r="FZ610" s="109"/>
      <c r="GJ610" s="109"/>
      <c r="GT610" s="109"/>
      <c r="HD610" s="109"/>
      <c r="HN610" s="109"/>
      <c r="HX610" s="109"/>
    </row>
    <row xmlns:x14ac="http://schemas.microsoft.com/office/spreadsheetml/2009/9/ac" r="611" s="3" customFormat="true" x14ac:dyDescent="0.25">
      <c r="A611" s="374"/>
      <c r="B611" s="109"/>
      <c r="L611" s="109"/>
      <c r="V611" s="109"/>
      <c r="AF611" s="109"/>
      <c r="AP611" s="109"/>
      <c r="AZ611" s="109"/>
      <c r="BA611" s="109"/>
      <c r="BJ611" s="109"/>
      <c r="BT611" s="109"/>
      <c r="CD611" s="109"/>
      <c r="CN611" s="109"/>
      <c r="CX611" s="109"/>
      <c r="DH611" s="109"/>
      <c r="DR611" s="109"/>
      <c r="EB611" s="109"/>
      <c r="EL611" s="109"/>
      <c r="EV611" s="109"/>
      <c r="FF611" s="109"/>
      <c r="FP611" s="109"/>
      <c r="FZ611" s="109"/>
      <c r="GJ611" s="109"/>
      <c r="GT611" s="109"/>
      <c r="HD611" s="109"/>
      <c r="HN611" s="109"/>
      <c r="HX611" s="109"/>
    </row>
    <row xmlns:x14ac="http://schemas.microsoft.com/office/spreadsheetml/2009/9/ac" r="612" s="3" customFormat="true" x14ac:dyDescent="0.25">
      <c r="A612" s="374"/>
      <c r="B612" s="109"/>
      <c r="L612" s="109"/>
      <c r="V612" s="109"/>
      <c r="AF612" s="109"/>
      <c r="AP612" s="109"/>
      <c r="AZ612" s="109"/>
      <c r="BA612" s="109"/>
      <c r="BJ612" s="109"/>
      <c r="BT612" s="109"/>
      <c r="CD612" s="109"/>
      <c r="CN612" s="109"/>
      <c r="CX612" s="109"/>
      <c r="DH612" s="109"/>
      <c r="DR612" s="109"/>
      <c r="EB612" s="109"/>
      <c r="EL612" s="109"/>
      <c r="EV612" s="109"/>
      <c r="FF612" s="109"/>
      <c r="FP612" s="109"/>
      <c r="FZ612" s="109"/>
      <c r="GJ612" s="109"/>
      <c r="GT612" s="109"/>
      <c r="HD612" s="109"/>
      <c r="HN612" s="109"/>
      <c r="HX612" s="109"/>
    </row>
    <row xmlns:x14ac="http://schemas.microsoft.com/office/spreadsheetml/2009/9/ac" r="613" s="3" customFormat="true" x14ac:dyDescent="0.25">
      <c r="A613" s="374"/>
      <c r="B613" s="109"/>
      <c r="L613" s="109"/>
      <c r="V613" s="109"/>
      <c r="AF613" s="109"/>
      <c r="AP613" s="109"/>
      <c r="AZ613" s="109"/>
      <c r="BA613" s="109"/>
      <c r="BJ613" s="109"/>
      <c r="BT613" s="109"/>
      <c r="CD613" s="109"/>
      <c r="CN613" s="109"/>
      <c r="CX613" s="109"/>
      <c r="DH613" s="109"/>
      <c r="DR613" s="109"/>
      <c r="EB613" s="109"/>
      <c r="EL613" s="109"/>
      <c r="EV613" s="109"/>
      <c r="FF613" s="109"/>
      <c r="FP613" s="109"/>
      <c r="FZ613" s="109"/>
      <c r="GJ613" s="109"/>
      <c r="GT613" s="109"/>
      <c r="HD613" s="109"/>
      <c r="HN613" s="109"/>
      <c r="HX613" s="109"/>
    </row>
    <row xmlns:x14ac="http://schemas.microsoft.com/office/spreadsheetml/2009/9/ac" r="614" s="3" customFormat="true" x14ac:dyDescent="0.25">
      <c r="A614" s="374"/>
      <c r="B614" s="109"/>
      <c r="L614" s="109"/>
      <c r="V614" s="109"/>
      <c r="AF614" s="109"/>
      <c r="AP614" s="109"/>
      <c r="AZ614" s="109"/>
      <c r="BA614" s="109"/>
      <c r="BJ614" s="109"/>
      <c r="BT614" s="109"/>
      <c r="CD614" s="109"/>
      <c r="CN614" s="109"/>
      <c r="CX614" s="109"/>
      <c r="DH614" s="109"/>
      <c r="DR614" s="109"/>
      <c r="EB614" s="109"/>
      <c r="EL614" s="109"/>
      <c r="EV614" s="109"/>
      <c r="FF614" s="109"/>
      <c r="FP614" s="109"/>
      <c r="FZ614" s="109"/>
      <c r="GJ614" s="109"/>
      <c r="GT614" s="109"/>
      <c r="HD614" s="109"/>
      <c r="HN614" s="109"/>
      <c r="HX614" s="109"/>
    </row>
    <row xmlns:x14ac="http://schemas.microsoft.com/office/spreadsheetml/2009/9/ac" r="615" s="3" customFormat="true" x14ac:dyDescent="0.25">
      <c r="A615" s="374"/>
      <c r="B615" s="109"/>
      <c r="L615" s="109"/>
      <c r="V615" s="109"/>
      <c r="AF615" s="109"/>
      <c r="AP615" s="109"/>
      <c r="AZ615" s="109"/>
      <c r="BA615" s="109"/>
      <c r="BJ615" s="109"/>
      <c r="BT615" s="109"/>
      <c r="CD615" s="109"/>
      <c r="CN615" s="109"/>
      <c r="CX615" s="109"/>
      <c r="DH615" s="109"/>
      <c r="DR615" s="109"/>
      <c r="EB615" s="109"/>
      <c r="EL615" s="109"/>
      <c r="EV615" s="109"/>
      <c r="FF615" s="109"/>
      <c r="FP615" s="109"/>
      <c r="FZ615" s="109"/>
      <c r="GJ615" s="109"/>
      <c r="GT615" s="109"/>
      <c r="HD615" s="109"/>
      <c r="HN615" s="109"/>
      <c r="HX615" s="109"/>
    </row>
    <row xmlns:x14ac="http://schemas.microsoft.com/office/spreadsheetml/2009/9/ac" r="616" s="3" customFormat="true" x14ac:dyDescent="0.25">
      <c r="A616" s="374"/>
      <c r="B616" s="109"/>
      <c r="L616" s="109"/>
      <c r="V616" s="109"/>
      <c r="AF616" s="109"/>
      <c r="AP616" s="109"/>
      <c r="AZ616" s="109"/>
      <c r="BA616" s="109"/>
      <c r="BJ616" s="109"/>
      <c r="BT616" s="109"/>
      <c r="CD616" s="109"/>
      <c r="CN616" s="109"/>
      <c r="CX616" s="109"/>
      <c r="DH616" s="109"/>
      <c r="DR616" s="109"/>
      <c r="EB616" s="109"/>
      <c r="EL616" s="109"/>
      <c r="EV616" s="109"/>
      <c r="FF616" s="109"/>
      <c r="FP616" s="109"/>
      <c r="FZ616" s="109"/>
      <c r="GJ616" s="109"/>
      <c r="GT616" s="109"/>
      <c r="HD616" s="109"/>
      <c r="HN616" s="109"/>
      <c r="HX616" s="109"/>
    </row>
    <row xmlns:x14ac="http://schemas.microsoft.com/office/spreadsheetml/2009/9/ac" r="617" s="3" customFormat="true" x14ac:dyDescent="0.25">
      <c r="A617" s="374"/>
      <c r="B617" s="109"/>
      <c r="L617" s="109"/>
      <c r="V617" s="109"/>
      <c r="AF617" s="109"/>
      <c r="AP617" s="109"/>
      <c r="AZ617" s="109"/>
      <c r="BA617" s="109"/>
      <c r="BJ617" s="109"/>
      <c r="BT617" s="109"/>
      <c r="CD617" s="109"/>
      <c r="CN617" s="109"/>
      <c r="CX617" s="109"/>
      <c r="DH617" s="109"/>
      <c r="DR617" s="109"/>
      <c r="EB617" s="109"/>
      <c r="EL617" s="109"/>
      <c r="EV617" s="109"/>
      <c r="FF617" s="109"/>
      <c r="FP617" s="109"/>
      <c r="FZ617" s="109"/>
      <c r="GJ617" s="109"/>
      <c r="GT617" s="109"/>
      <c r="HD617" s="109"/>
      <c r="HN617" s="109"/>
      <c r="HX617" s="109"/>
    </row>
    <row xmlns:x14ac="http://schemas.microsoft.com/office/spreadsheetml/2009/9/ac" r="618" s="3" customFormat="true" x14ac:dyDescent="0.25">
      <c r="A618" s="374"/>
      <c r="B618" s="109"/>
      <c r="L618" s="109"/>
      <c r="V618" s="109"/>
      <c r="AF618" s="109"/>
      <c r="AP618" s="109"/>
      <c r="AZ618" s="109"/>
      <c r="BA618" s="109"/>
      <c r="BJ618" s="109"/>
      <c r="BT618" s="109"/>
      <c r="CD618" s="109"/>
      <c r="CN618" s="109"/>
      <c r="CX618" s="109"/>
      <c r="DH618" s="109"/>
      <c r="DR618" s="109"/>
      <c r="EB618" s="109"/>
      <c r="EL618" s="109"/>
      <c r="EV618" s="109"/>
      <c r="FF618" s="109"/>
      <c r="FP618" s="109"/>
      <c r="FZ618" s="109"/>
      <c r="GJ618" s="109"/>
      <c r="GT618" s="109"/>
      <c r="HD618" s="109"/>
      <c r="HN618" s="109"/>
      <c r="HX618" s="109"/>
    </row>
    <row xmlns:x14ac="http://schemas.microsoft.com/office/spreadsheetml/2009/9/ac" r="619" s="3" customFormat="true" x14ac:dyDescent="0.25">
      <c r="A619" s="374"/>
      <c r="B619" s="109"/>
      <c r="L619" s="109"/>
      <c r="V619" s="109"/>
      <c r="AF619" s="109"/>
      <c r="AP619" s="109"/>
      <c r="AZ619" s="109"/>
      <c r="BA619" s="109"/>
      <c r="BJ619" s="109"/>
      <c r="BT619" s="109"/>
      <c r="CD619" s="109"/>
      <c r="CN619" s="109"/>
      <c r="CX619" s="109"/>
      <c r="DH619" s="109"/>
      <c r="DR619" s="109"/>
      <c r="EB619" s="109"/>
      <c r="EL619" s="109"/>
      <c r="EV619" s="109"/>
      <c r="FF619" s="109"/>
      <c r="FP619" s="109"/>
      <c r="FZ619" s="109"/>
      <c r="GJ619" s="109"/>
      <c r="GT619" s="109"/>
      <c r="HD619" s="109"/>
      <c r="HN619" s="109"/>
      <c r="HX619" s="109"/>
    </row>
    <row xmlns:x14ac="http://schemas.microsoft.com/office/spreadsheetml/2009/9/ac" r="620" s="3" customFormat="true" x14ac:dyDescent="0.25">
      <c r="A620" s="374"/>
      <c r="B620" s="109"/>
      <c r="L620" s="109"/>
      <c r="V620" s="109"/>
      <c r="AF620" s="109"/>
      <c r="AP620" s="109"/>
      <c r="AZ620" s="109"/>
      <c r="BA620" s="109"/>
      <c r="BJ620" s="109"/>
      <c r="BT620" s="109"/>
      <c r="CD620" s="109"/>
      <c r="CN620" s="109"/>
      <c r="CX620" s="109"/>
      <c r="DH620" s="109"/>
      <c r="DR620" s="109"/>
      <c r="EB620" s="109"/>
      <c r="EL620" s="109"/>
      <c r="EV620" s="109"/>
      <c r="FF620" s="109"/>
      <c r="FP620" s="109"/>
      <c r="FZ620" s="109"/>
      <c r="GJ620" s="109"/>
      <c r="GT620" s="109"/>
      <c r="HD620" s="109"/>
      <c r="HN620" s="109"/>
      <c r="HX620" s="109"/>
    </row>
    <row xmlns:x14ac="http://schemas.microsoft.com/office/spreadsheetml/2009/9/ac" r="621" s="3" customFormat="true" x14ac:dyDescent="0.25">
      <c r="A621" s="374"/>
      <c r="B621" s="109"/>
      <c r="L621" s="109"/>
      <c r="V621" s="109"/>
      <c r="AF621" s="109"/>
      <c r="AP621" s="109"/>
      <c r="AZ621" s="109"/>
      <c r="BA621" s="109"/>
      <c r="BJ621" s="109"/>
      <c r="BT621" s="109"/>
      <c r="CD621" s="109"/>
      <c r="CN621" s="109"/>
      <c r="CX621" s="109"/>
      <c r="DH621" s="109"/>
      <c r="DR621" s="109"/>
      <c r="EB621" s="109"/>
      <c r="EL621" s="109"/>
      <c r="EV621" s="109"/>
      <c r="FF621" s="109"/>
      <c r="FP621" s="109"/>
      <c r="FZ621" s="109"/>
      <c r="GJ621" s="109"/>
      <c r="GT621" s="109"/>
      <c r="HD621" s="109"/>
      <c r="HN621" s="109"/>
      <c r="HX621" s="109"/>
    </row>
    <row xmlns:x14ac="http://schemas.microsoft.com/office/spreadsheetml/2009/9/ac" r="622" s="3" customFormat="true" x14ac:dyDescent="0.25">
      <c r="A622" s="374"/>
      <c r="B622" s="109"/>
      <c r="L622" s="109"/>
      <c r="V622" s="109"/>
      <c r="AF622" s="109"/>
      <c r="AP622" s="109"/>
      <c r="AZ622" s="109"/>
      <c r="BA622" s="109"/>
      <c r="BJ622" s="109"/>
      <c r="BT622" s="109"/>
      <c r="CD622" s="109"/>
      <c r="CN622" s="109"/>
      <c r="CX622" s="109"/>
      <c r="DH622" s="109"/>
      <c r="DR622" s="109"/>
      <c r="EB622" s="109"/>
      <c r="EL622" s="109"/>
      <c r="EV622" s="109"/>
      <c r="FF622" s="109"/>
      <c r="FP622" s="109"/>
      <c r="FZ622" s="109"/>
      <c r="GJ622" s="109"/>
      <c r="GT622" s="109"/>
      <c r="HD622" s="109"/>
      <c r="HN622" s="109"/>
      <c r="HX622" s="109"/>
    </row>
  </sheetData>
  <mergeCells count="11">
    <mergeCell ref="CE10:CK10"/>
    <mergeCell ref="CO10:CU10"/>
    <mergeCell ref="A2:A3"/>
    <mergeCell ref="BU10:CA10"/>
    <mergeCell ref="BK10:BQ10"/>
    <mergeCell ref="AQ10:AW10"/>
    <mergeCell ref="C10:I10"/>
    <mergeCell ref="BA10:BG10"/>
    <mergeCell ref="M10:S10"/>
    <mergeCell ref="W10:AC10"/>
    <mergeCell ref="AG10:AM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7"/>
    <col min="3" max="7" width="11.75" style="97" customWidth="true"/>
    <col min="8" max="16384" width="9" style="97"/>
  </cols>
  <sheetData>
    <row xmlns:x14ac="http://schemas.microsoft.com/office/spreadsheetml/2009/9/ac" r="2" ht="20.25" x14ac:dyDescent="0.2">
      <c r="B2" s="93" t="str">
        <f>+Introduction!C7</f>
        <v>Timor-Leste</v>
      </c>
      <c r="C2" s="94"/>
      <c r="D2" s="95"/>
      <c r="E2" s="95"/>
      <c r="F2" s="95"/>
      <c r="G2" s="96"/>
    </row>
    <row xmlns:x14ac="http://schemas.microsoft.com/office/spreadsheetml/2009/9/ac" r="3" x14ac:dyDescent="0.2">
      <c r="B3" s="578" t="s">
        <v>175</v>
      </c>
      <c r="C3" s="578"/>
      <c r="D3" s="578"/>
      <c r="E3" s="578"/>
      <c r="F3" s="578"/>
      <c r="G3" s="579"/>
    </row>
    <row xmlns:x14ac="http://schemas.microsoft.com/office/spreadsheetml/2009/9/ac" r="4" ht="13.5" x14ac:dyDescent="0.2">
      <c r="B4" s="98" t="s">
        <v>4</v>
      </c>
      <c r="C4" s="98" t="s">
        <v>60</v>
      </c>
      <c r="D4" s="98" t="s">
        <v>64</v>
      </c>
      <c r="E4" s="98" t="s">
        <v>61</v>
      </c>
      <c r="F4" s="98" t="s">
        <v>62</v>
      </c>
      <c r="G4" s="98" t="s">
        <v>63</v>
      </c>
    </row>
    <row xmlns:x14ac="http://schemas.microsoft.com/office/spreadsheetml/2009/9/ac" r="5" x14ac:dyDescent="0.2">
      <c r="B5" s="773">
        <v>2002</v>
      </c>
      <c r="C5" s="905">
        <v>326378</v>
      </c>
      <c r="D5" s="906">
        <v>24.979000091552734</v>
      </c>
      <c r="E5" s="907">
        <v>53484</v>
      </c>
      <c r="F5" s="908">
        <v>149666</v>
      </c>
      <c r="G5" s="909">
        <v>123228</v>
      </c>
    </row>
    <row xmlns:x14ac="http://schemas.microsoft.com/office/spreadsheetml/2009/9/ac" r="6" x14ac:dyDescent="0.2">
      <c r="B6" s="779">
        <v>2003</v>
      </c>
      <c r="C6" s="910">
        <v>332775</v>
      </c>
      <c r="D6" s="911">
        <v>25.343000411987305</v>
      </c>
      <c r="E6" s="912">
        <v>54420</v>
      </c>
      <c r="F6" s="913">
        <v>151901</v>
      </c>
      <c r="G6" s="914">
        <v>126454</v>
      </c>
    </row>
    <row xmlns:x14ac="http://schemas.microsoft.com/office/spreadsheetml/2009/9/ac" r="7" x14ac:dyDescent="0.2">
      <c r="B7" s="785">
        <v>2004</v>
      </c>
      <c r="C7" s="915">
        <v>339676</v>
      </c>
      <c r="D7" s="916">
        <v>25.709999084472656</v>
      </c>
      <c r="E7" s="917">
        <v>55647</v>
      </c>
      <c r="F7" s="918">
        <v>153764</v>
      </c>
      <c r="G7" s="919">
        <v>130265</v>
      </c>
    </row>
    <row xmlns:x14ac="http://schemas.microsoft.com/office/spreadsheetml/2009/9/ac" r="8" x14ac:dyDescent="0.2">
      <c r="B8" s="791">
        <v>2005</v>
      </c>
      <c r="C8" s="920">
        <v>347639</v>
      </c>
      <c r="D8" s="921">
        <v>26.041000366210938</v>
      </c>
      <c r="E8" s="922">
        <v>57385</v>
      </c>
      <c r="F8" s="923">
        <v>155719</v>
      </c>
      <c r="G8" s="924">
        <v>134535</v>
      </c>
    </row>
    <row xmlns:x14ac="http://schemas.microsoft.com/office/spreadsheetml/2009/9/ac" r="9" x14ac:dyDescent="0.2">
      <c r="B9" s="797">
        <v>2006</v>
      </c>
      <c r="C9" s="925">
        <v>356694</v>
      </c>
      <c r="D9" s="926">
        <v>26.374000549316406</v>
      </c>
      <c r="E9" s="927">
        <v>59546</v>
      </c>
      <c r="F9" s="928">
        <v>158672</v>
      </c>
      <c r="G9" s="929">
        <v>138476</v>
      </c>
    </row>
    <row xmlns:x14ac="http://schemas.microsoft.com/office/spreadsheetml/2009/9/ac" r="10" x14ac:dyDescent="0.2">
      <c r="B10" s="803">
        <v>2007</v>
      </c>
      <c r="C10" s="930">
        <v>366011</v>
      </c>
      <c r="D10" s="931">
        <v>26.708999633789063</v>
      </c>
      <c r="E10" s="932">
        <v>61476</v>
      </c>
      <c r="F10" s="933">
        <v>162852</v>
      </c>
      <c r="G10" s="934">
        <v>141683</v>
      </c>
    </row>
    <row xmlns:x14ac="http://schemas.microsoft.com/office/spreadsheetml/2009/9/ac" r="11" x14ac:dyDescent="0.2">
      <c r="B11" s="809">
        <v>2008</v>
      </c>
      <c r="C11" s="935">
        <v>375296</v>
      </c>
      <c r="D11" s="936">
        <v>27.048000335693359</v>
      </c>
      <c r="E11" s="937">
        <v>62824</v>
      </c>
      <c r="F11" s="938">
        <v>168215</v>
      </c>
      <c r="G11" s="939">
        <v>144257</v>
      </c>
    </row>
    <row xmlns:x14ac="http://schemas.microsoft.com/office/spreadsheetml/2009/9/ac" r="12" x14ac:dyDescent="0.2">
      <c r="B12" s="815">
        <v>2009</v>
      </c>
      <c r="C12" s="940">
        <v>384726</v>
      </c>
      <c r="D12" s="941">
        <v>27.388998031616211</v>
      </c>
      <c r="E12" s="942">
        <v>63950</v>
      </c>
      <c r="F12" s="943">
        <v>174052</v>
      </c>
      <c r="G12" s="944">
        <v>146724</v>
      </c>
    </row>
    <row xmlns:x14ac="http://schemas.microsoft.com/office/spreadsheetml/2009/9/ac" r="13" x14ac:dyDescent="0.2">
      <c r="B13" s="821">
        <v>2010</v>
      </c>
      <c r="C13" s="945">
        <v>394015</v>
      </c>
      <c r="D13" s="946">
        <v>27.732000350952148</v>
      </c>
      <c r="E13" s="947">
        <v>64758</v>
      </c>
      <c r="F13" s="948">
        <v>179779</v>
      </c>
      <c r="G13" s="949">
        <v>149478</v>
      </c>
    </row>
    <row xmlns:x14ac="http://schemas.microsoft.com/office/spreadsheetml/2009/9/ac" r="14" x14ac:dyDescent="0.2">
      <c r="B14" s="827">
        <v>2011</v>
      </c>
      <c r="C14" s="950">
        <v>402810</v>
      </c>
      <c r="D14" s="951">
        <v>28.079000473022461</v>
      </c>
      <c r="E14" s="952">
        <v>64657</v>
      </c>
      <c r="F14" s="953">
        <v>184619</v>
      </c>
      <c r="G14" s="954">
        <v>153534</v>
      </c>
    </row>
    <row xmlns:x14ac="http://schemas.microsoft.com/office/spreadsheetml/2009/9/ac" r="15" x14ac:dyDescent="0.2">
      <c r="B15" s="833">
        <v>2012</v>
      </c>
      <c r="C15" s="955">
        <v>441272</v>
      </c>
      <c r="D15" s="956">
        <v>28.427999496459961</v>
      </c>
      <c r="E15" s="957">
        <v>94103</v>
      </c>
      <c r="F15" s="958">
        <v>188230</v>
      </c>
      <c r="G15" s="959">
        <v>158939</v>
      </c>
    </row>
    <row xmlns:x14ac="http://schemas.microsoft.com/office/spreadsheetml/2009/9/ac" r="16" x14ac:dyDescent="0.2">
      <c r="B16" s="839">
        <v>2013</v>
      </c>
      <c r="C16" s="960">
        <v>448354</v>
      </c>
      <c r="D16" s="961">
        <v>28.778999328613281</v>
      </c>
      <c r="E16" s="962">
        <v>92688</v>
      </c>
      <c r="F16" s="963">
        <v>190676</v>
      </c>
      <c r="G16" s="964">
        <v>164990</v>
      </c>
    </row>
    <row xmlns:x14ac="http://schemas.microsoft.com/office/spreadsheetml/2009/9/ac" r="17" x14ac:dyDescent="0.2">
      <c r="B17" s="845">
        <v>2014</v>
      </c>
      <c r="C17" s="965">
        <v>455781</v>
      </c>
      <c r="D17" s="966">
        <v>29.133001327514649</v>
      </c>
      <c r="E17" s="967">
        <v>92709</v>
      </c>
      <c r="F17" s="968">
        <v>191797</v>
      </c>
      <c r="G17" s="969">
        <v>171275</v>
      </c>
    </row>
    <row xmlns:x14ac="http://schemas.microsoft.com/office/spreadsheetml/2009/9/ac" r="18" x14ac:dyDescent="0.2">
      <c r="B18" s="851">
        <v>2015</v>
      </c>
      <c r="C18" s="970">
        <v>461904</v>
      </c>
      <c r="D18" s="971">
        <v>29.489999771118164</v>
      </c>
      <c r="E18" s="972">
        <v>92879</v>
      </c>
      <c r="F18" s="973">
        <v>192031</v>
      </c>
      <c r="G18" s="974">
        <v>176994</v>
      </c>
    </row>
    <row xmlns:x14ac="http://schemas.microsoft.com/office/spreadsheetml/2009/9/ac" r="19" x14ac:dyDescent="0.2">
      <c r="B19" s="857">
        <v>2016</v>
      </c>
      <c r="C19" s="975">
        <v>464419</v>
      </c>
      <c r="D19" s="976">
        <v>29.850000381469727</v>
      </c>
      <c r="E19" s="977">
        <v>92617</v>
      </c>
      <c r="F19" s="978">
        <v>190670</v>
      </c>
      <c r="G19" s="979">
        <v>181132</v>
      </c>
    </row>
    <row xmlns:x14ac="http://schemas.microsoft.com/office/spreadsheetml/2009/9/ac" r="20" x14ac:dyDescent="0.2">
      <c r="B20" s="863">
        <v>2017</v>
      </c>
      <c r="C20" s="980">
        <v>465513</v>
      </c>
      <c r="D20" s="981">
        <v>30.211999893188477</v>
      </c>
      <c r="E20" s="982">
        <v>91903</v>
      </c>
      <c r="F20" s="983">
        <v>188907</v>
      </c>
      <c r="G20" s="984">
        <v>184703</v>
      </c>
    </row>
    <row xmlns:x14ac="http://schemas.microsoft.com/office/spreadsheetml/2009/9/ac" r="21" x14ac:dyDescent="0.2">
      <c r="B21" s="869">
        <v>2018</v>
      </c>
      <c r="C21" s="985">
        <v>466697</v>
      </c>
      <c r="D21" s="986">
        <v>30.577999114990234</v>
      </c>
      <c r="E21" s="987">
        <v>92065</v>
      </c>
      <c r="F21" s="988">
        <v>187114</v>
      </c>
      <c r="G21" s="989">
        <v>187518</v>
      </c>
    </row>
    <row xmlns:x14ac="http://schemas.microsoft.com/office/spreadsheetml/2009/9/ac" r="22" x14ac:dyDescent="0.2">
      <c r="B22" s="875">
        <v>2019</v>
      </c>
      <c r="C22" s="990">
        <v>467720</v>
      </c>
      <c r="D22" s="991">
        <v>30.947000503540039</v>
      </c>
      <c r="E22" s="992">
        <v>92984</v>
      </c>
      <c r="F22" s="993">
        <v>185256</v>
      </c>
      <c r="G22" s="994">
        <v>189480</v>
      </c>
    </row>
    <row xmlns:x14ac="http://schemas.microsoft.com/office/spreadsheetml/2009/9/ac" r="23" x14ac:dyDescent="0.2">
      <c r="B23" s="881">
        <v>2020</v>
      </c>
      <c r="C23" s="995">
        <v>467829</v>
      </c>
      <c r="D23" s="996">
        <v>31.319999694824219</v>
      </c>
      <c r="E23" s="997">
        <v>94035</v>
      </c>
      <c r="F23" s="998">
        <v>183547</v>
      </c>
      <c r="G23" s="999">
        <v>190247</v>
      </c>
    </row>
    <row xmlns:x14ac="http://schemas.microsoft.com/office/spreadsheetml/2009/9/ac" r="24" x14ac:dyDescent="0.2">
      <c r="B24" s="887">
        <v>2021</v>
      </c>
      <c r="C24" s="1000">
        <v>467650</v>
      </c>
      <c r="D24" s="1001">
        <v>31.694999694824219</v>
      </c>
      <c r="E24" s="1002">
        <v>94175</v>
      </c>
      <c r="F24" s="1003">
        <v>183401</v>
      </c>
      <c r="G24" s="1004">
        <v>190074</v>
      </c>
    </row>
    <row xmlns:x14ac="http://schemas.microsoft.com/office/spreadsheetml/2009/9/ac" r="25" x14ac:dyDescent="0.2">
      <c r="B25" s="893">
        <v>2022</v>
      </c>
      <c r="C25" s="1005">
        <v>466868</v>
      </c>
      <c r="D25" s="1006">
        <v>32.074001312255859</v>
      </c>
      <c r="E25" s="1007">
        <v>93742</v>
      </c>
      <c r="F25" s="1008">
        <v>184181</v>
      </c>
      <c r="G25" s="1009">
        <v>188945</v>
      </c>
    </row>
    <row xmlns:x14ac="http://schemas.microsoft.com/office/spreadsheetml/2009/9/ac" r="26" x14ac:dyDescent="0.2">
      <c r="B26" s="899">
        <v>2023</v>
      </c>
      <c r="C26" s="1010">
        <v>465237</v>
      </c>
      <c r="D26" s="1011">
        <v>32.455997467041016</v>
      </c>
      <c r="E26" s="1012">
        <v>93510</v>
      </c>
      <c r="F26" s="1013">
        <v>184579</v>
      </c>
      <c r="G26" s="1014">
        <v>187148</v>
      </c>
    </row>
    <row xmlns:x14ac="http://schemas.microsoft.com/office/spreadsheetml/2009/9/ac" r="27" x14ac:dyDescent="0.2">
      <c r="B27" s="428">
        <v>2022</v>
      </c>
      <c r="C27" s="429">
        <v>466868</v>
      </c>
      <c r="D27" s="430">
        <v>32.074001312255859</v>
      </c>
      <c r="E27" s="431">
        <v>93742</v>
      </c>
      <c r="F27" s="432">
        <v>184181</v>
      </c>
      <c r="G27" s="433">
        <v>188945</v>
      </c>
    </row>
    <row xmlns:x14ac="http://schemas.microsoft.com/office/spreadsheetml/2009/9/ac" r="28" x14ac:dyDescent="0.2">
      <c r="B28" s="434">
        <v>2023</v>
      </c>
      <c r="C28" s="435">
        <v>465237</v>
      </c>
      <c r="D28" s="436">
        <v>32.456001281738281</v>
      </c>
      <c r="E28" s="437">
        <v>93510</v>
      </c>
      <c r="F28" s="438">
        <v>184579</v>
      </c>
      <c r="G28" s="439">
        <v>187148</v>
      </c>
    </row>
    <row xmlns:x14ac="http://schemas.microsoft.com/office/spreadsheetml/2009/9/ac" r="29" x14ac:dyDescent="0.2">
      <c r="B29" s="186">
        <v>2024</v>
      </c>
      <c r="C29" s="348"/>
      <c r="D29" s="349"/>
      <c r="E29" s="350"/>
      <c r="F29" s="351"/>
      <c r="G29" s="352"/>
    </row>
    <row xmlns:x14ac="http://schemas.microsoft.com/office/spreadsheetml/2009/9/ac" r="30" x14ac:dyDescent="0.2">
      <c r="B30" s="185">
        <v>2025</v>
      </c>
      <c r="C30" s="348"/>
      <c r="D30" s="349"/>
      <c r="E30" s="350"/>
      <c r="F30" s="351"/>
      <c r="G30" s="352"/>
    </row>
    <row xmlns:x14ac="http://schemas.microsoft.com/office/spreadsheetml/2009/9/ac" r="31" x14ac:dyDescent="0.2">
      <c r="B31" s="186">
        <v>2026</v>
      </c>
      <c r="C31" s="348"/>
      <c r="D31" s="349"/>
      <c r="E31" s="350"/>
      <c r="F31" s="351"/>
      <c r="G31" s="352"/>
    </row>
    <row xmlns:x14ac="http://schemas.microsoft.com/office/spreadsheetml/2009/9/ac" r="32" x14ac:dyDescent="0.2">
      <c r="B32" s="185">
        <v>2027</v>
      </c>
      <c r="C32" s="348"/>
      <c r="D32" s="349"/>
      <c r="E32" s="350"/>
      <c r="F32" s="351"/>
      <c r="G32" s="352"/>
    </row>
    <row xmlns:x14ac="http://schemas.microsoft.com/office/spreadsheetml/2009/9/ac" r="33" x14ac:dyDescent="0.2">
      <c r="B33" s="186">
        <v>2028</v>
      </c>
      <c r="C33" s="348"/>
      <c r="D33" s="349"/>
      <c r="E33" s="350"/>
      <c r="F33" s="351"/>
      <c r="G33" s="352"/>
    </row>
    <row xmlns:x14ac="http://schemas.microsoft.com/office/spreadsheetml/2009/9/ac" r="34" x14ac:dyDescent="0.2">
      <c r="B34" s="185">
        <v>2029</v>
      </c>
      <c r="C34" s="348"/>
      <c r="D34" s="349"/>
      <c r="E34" s="350"/>
      <c r="F34" s="351"/>
      <c r="G34" s="352"/>
    </row>
    <row xmlns:x14ac="http://schemas.microsoft.com/office/spreadsheetml/2009/9/ac" r="35" x14ac:dyDescent="0.2">
      <c r="B35" s="186">
        <v>2030</v>
      </c>
      <c r="C35" s="190"/>
      <c r="D35" s="187"/>
      <c r="E35" s="191"/>
      <c r="F35" s="188"/>
      <c r="G35" s="189"/>
    </row>
    <row xmlns:x14ac="http://schemas.microsoft.com/office/spreadsheetml/2009/9/ac" r="36" ht="14.25" x14ac:dyDescent="0.2">
      <c r="B36" s="101" t="s">
        <v>177</v>
      </c>
      <c r="G36" s="99"/>
    </row>
    <row xmlns:x14ac="http://schemas.microsoft.com/office/spreadsheetml/2009/9/ac" r="37" ht="14.25" x14ac:dyDescent="0.2">
      <c r="B37" s="101" t="s">
        <v>202</v>
      </c>
    </row>
    <row xmlns:x14ac="http://schemas.microsoft.com/office/spreadsheetml/2009/9/ac" r="38" ht="14.25" x14ac:dyDescent="0.2">
      <c r="B38" s="101" t="s">
        <v>295</v>
      </c>
    </row>
    <row xmlns:x14ac="http://schemas.microsoft.com/office/spreadsheetml/2009/9/ac" r="39" x14ac:dyDescent="0.2">
      <c r="B39" s="400" t="s">
        <v>242</v>
      </c>
    </row>
    <row xmlns:x14ac="http://schemas.microsoft.com/office/spreadsheetml/2009/9/ac" r="41" x14ac:dyDescent="0.2">
      <c r="B41" s="100"/>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38728-9399-4F57-8898-F0B51722B2A6}">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3" customWidth="true"/>
  </cols>
  <sheetData>
    <row xmlns:x14ac="http://schemas.microsoft.com/office/spreadsheetml/2009/9/ac" r="2" ht="33" customHeight="true" x14ac:dyDescent="0.25">
      <c r="B2" s="580" t="s">
        <v>272</v>
      </c>
      <c r="C2" s="580"/>
    </row>
    <row xmlns:x14ac="http://schemas.microsoft.com/office/spreadsheetml/2009/9/ac" r="3" ht="6" customHeight="true" x14ac:dyDescent="0.25">
      <c r="B3" s="362"/>
    </row>
    <row xmlns:x14ac="http://schemas.microsoft.com/office/spreadsheetml/2009/9/ac" r="4" ht="30" customHeight="true" x14ac:dyDescent="0.25">
      <c r="B4" s="364" t="s">
        <v>273</v>
      </c>
      <c r="C4" s="365" t="s">
        <v>274</v>
      </c>
    </row>
    <row xmlns:x14ac="http://schemas.microsoft.com/office/spreadsheetml/2009/9/ac" r="5" ht="30" customHeight="true" x14ac:dyDescent="0.25">
      <c r="B5" s="364" t="s">
        <v>48</v>
      </c>
      <c r="C5" s="365" t="s">
        <v>275</v>
      </c>
    </row>
    <row xmlns:x14ac="http://schemas.microsoft.com/office/spreadsheetml/2009/9/ac" r="6" ht="30" customHeight="true" x14ac:dyDescent="0.25">
      <c r="B6" s="364" t="s">
        <v>276</v>
      </c>
      <c r="C6" s="365" t="s">
        <v>277</v>
      </c>
    </row>
    <row xmlns:x14ac="http://schemas.microsoft.com/office/spreadsheetml/2009/9/ac" r="7" ht="30" customHeight="true" x14ac:dyDescent="0.25">
      <c r="B7" s="364" t="s">
        <v>278</v>
      </c>
      <c r="C7" s="365" t="s">
        <v>279</v>
      </c>
    </row>
    <row xmlns:x14ac="http://schemas.microsoft.com/office/spreadsheetml/2009/9/ac" r="8" ht="30" customHeight="true" x14ac:dyDescent="0.25">
      <c r="B8" s="364" t="s">
        <v>145</v>
      </c>
      <c r="C8" s="365" t="s">
        <v>280</v>
      </c>
    </row>
    <row xmlns:x14ac="http://schemas.microsoft.com/office/spreadsheetml/2009/9/ac" r="9" ht="30" customHeight="true" x14ac:dyDescent="0.25">
      <c r="B9" s="364" t="s">
        <v>281</v>
      </c>
      <c r="C9" s="365" t="s">
        <v>282</v>
      </c>
    </row>
    <row xmlns:x14ac="http://schemas.microsoft.com/office/spreadsheetml/2009/9/ac" r="10" ht="30" customHeight="true" x14ac:dyDescent="0.25">
      <c r="B10" s="364" t="s">
        <v>149</v>
      </c>
      <c r="C10" s="365" t="s">
        <v>283</v>
      </c>
    </row>
    <row xmlns:x14ac="http://schemas.microsoft.com/office/spreadsheetml/2009/9/ac" r="11" s="368" customFormat="true" ht="6.75" customHeight="true" x14ac:dyDescent="0.25">
      <c r="B11" s="366"/>
      <c r="C11" s="367"/>
    </row>
    <row xmlns:x14ac="http://schemas.microsoft.com/office/spreadsheetml/2009/9/ac" r="12" s="370" customFormat="true" ht="11.25" x14ac:dyDescent="0.2">
      <c r="B12" s="369" t="s">
        <v>284</v>
      </c>
    </row>
    <row xmlns:x14ac="http://schemas.microsoft.com/office/spreadsheetml/2009/9/ac" r="13" x14ac:dyDescent="0.25">
      <c r="B13" s="369" t="s">
        <v>290</v>
      </c>
    </row>
    <row xmlns:x14ac="http://schemas.microsoft.com/office/spreadsheetml/2009/9/ac" r="14" x14ac:dyDescent="0.25">
      <c r="B14" s="371" t="s">
        <v>285</v>
      </c>
    </row>
    <row xmlns:x14ac="http://schemas.microsoft.com/office/spreadsheetml/2009/9/ac" r="15" ht="76.5" customHeight="true" x14ac:dyDescent="0.25">
      <c r="B15" s="581" t="s">
        <v>286</v>
      </c>
      <c r="C15" s="581"/>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A51C6-028B-4A08-BFCE-C3E1989D0BCA}">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3" customWidth="true"/>
    <col min="2" max="2" width="12.375" style="583" customWidth="true"/>
    <col min="3" max="8" width="9" style="583" customWidth="true"/>
    <col min="9" max="9" width="12.375" style="583" customWidth="true"/>
    <col min="10" max="15" width="9" style="583" customWidth="true"/>
    <col min="16" max="16" width="12.375" style="583" customWidth="true"/>
    <col min="17" max="22" width="9" style="583" customWidth="true"/>
    <col min="23" max="38" width="9" style="583"/>
    <col min="39" max="16384" width="9" style="591"/>
  </cols>
  <sheetData>
    <row xmlns:x14ac="http://schemas.microsoft.com/office/spreadsheetml/2009/9/ac" r="1" s="583" customFormat="true" x14ac:dyDescent="0.2">
      <c r="A1" s="582" t="s">
        <v>151</v>
      </c>
      <c r="B1" s="582"/>
      <c r="C1" s="582"/>
      <c r="D1" s="582"/>
      <c r="E1" s="582"/>
      <c r="F1" s="582"/>
      <c r="G1" s="582"/>
      <c r="H1" s="582"/>
      <c r="I1" s="582"/>
      <c r="J1" s="582"/>
      <c r="K1" s="582"/>
      <c r="L1" s="582"/>
      <c r="M1" s="582"/>
      <c r="N1" s="582"/>
      <c r="O1" s="582"/>
      <c r="P1" s="582"/>
      <c r="Q1" s="582"/>
      <c r="R1" s="582"/>
      <c r="S1" s="582"/>
      <c r="T1" s="582"/>
      <c r="U1" s="582"/>
      <c r="V1" s="582"/>
    </row>
    <row xmlns:x14ac="http://schemas.microsoft.com/office/spreadsheetml/2009/9/ac" r="2" s="583" customFormat="true" x14ac:dyDescent="0.2">
      <c r="A2" s="582"/>
      <c r="B2" s="582"/>
      <c r="C2" s="582"/>
      <c r="D2" s="582"/>
      <c r="E2" s="582"/>
      <c r="F2" s="582"/>
      <c r="G2" s="582"/>
      <c r="H2" s="582"/>
      <c r="I2" s="582"/>
      <c r="J2" s="582"/>
      <c r="K2" s="582"/>
      <c r="L2" s="582"/>
      <c r="M2" s="582"/>
      <c r="N2" s="582"/>
      <c r="O2" s="582"/>
      <c r="P2" s="582"/>
      <c r="Q2" s="582"/>
      <c r="R2" s="582"/>
      <c r="S2" s="582"/>
      <c r="T2" s="582"/>
      <c r="U2" s="582"/>
      <c r="V2" s="582"/>
    </row>
    <row xmlns:x14ac="http://schemas.microsoft.com/office/spreadsheetml/2009/9/ac" r="3" s="583" customFormat="true" ht="18" x14ac:dyDescent="0.2">
      <c r="A3" s="584"/>
      <c r="B3" s="584"/>
      <c r="C3" s="584"/>
      <c r="D3" s="584"/>
      <c r="E3" s="584"/>
      <c r="F3" s="584"/>
      <c r="G3" s="584"/>
      <c r="H3" s="584"/>
      <c r="I3" s="584"/>
      <c r="J3" s="584"/>
      <c r="K3" s="584"/>
      <c r="L3" s="584"/>
      <c r="M3" s="584"/>
      <c r="N3" s="584"/>
      <c r="O3" s="584"/>
      <c r="P3" s="584"/>
      <c r="Q3" s="584"/>
      <c r="R3" s="584"/>
      <c r="S3" s="584"/>
      <c r="T3" s="584"/>
      <c r="U3" s="584"/>
      <c r="V3" s="584"/>
    </row>
    <row xmlns:x14ac="http://schemas.microsoft.com/office/spreadsheetml/2009/9/ac" r="4" ht="15.75" x14ac:dyDescent="0.25">
      <c r="B4" s="585" t="s">
        <v>13</v>
      </c>
      <c r="E4" s="586"/>
      <c r="I4" s="587" t="s">
        <v>14</v>
      </c>
      <c r="P4" s="588" t="s">
        <v>15</v>
      </c>
    </row>
    <row xmlns:x14ac="http://schemas.microsoft.com/office/spreadsheetml/2009/9/ac" r="6" x14ac:dyDescent="0.2">
      <c r="G6" s="589"/>
      <c r="H6" s="589"/>
      <c r="I6" s="589"/>
      <c r="K6" s="589"/>
      <c r="L6" s="589"/>
    </row>
    <row xmlns:x14ac="http://schemas.microsoft.com/office/spreadsheetml/2009/9/ac" r="7" ht="15.75" x14ac:dyDescent="0.2">
      <c r="G7" s="589"/>
      <c r="H7" s="589"/>
      <c r="I7" s="589"/>
      <c r="K7" s="590"/>
      <c r="L7" s="589"/>
    </row>
    <row xmlns:x14ac="http://schemas.microsoft.com/office/spreadsheetml/2009/9/ac" r="8" x14ac:dyDescent="0.2">
      <c r="G8" s="589"/>
      <c r="H8" s="589"/>
      <c r="I8" s="589"/>
      <c r="K8" s="589"/>
      <c r="L8" s="589"/>
    </row>
    <row xmlns:x14ac="http://schemas.microsoft.com/office/spreadsheetml/2009/9/ac" r="9" x14ac:dyDescent="0.2">
      <c r="G9" s="589"/>
      <c r="H9" s="589"/>
      <c r="I9" s="589"/>
      <c r="K9" s="589"/>
      <c r="L9" s="589"/>
    </row>
    <row xmlns:x14ac="http://schemas.microsoft.com/office/spreadsheetml/2009/9/ac" r="10" x14ac:dyDescent="0.2">
      <c r="G10" s="589"/>
      <c r="H10" s="589"/>
      <c r="I10" s="589"/>
      <c r="K10" s="589"/>
      <c r="L10" s="589"/>
    </row>
    <row xmlns:x14ac="http://schemas.microsoft.com/office/spreadsheetml/2009/9/ac" r="11" x14ac:dyDescent="0.2">
      <c r="G11" s="589"/>
      <c r="H11" s="589"/>
      <c r="I11" s="589"/>
      <c r="K11" s="589"/>
      <c r="L11" s="589"/>
    </row>
    <row xmlns:x14ac="http://schemas.microsoft.com/office/spreadsheetml/2009/9/ac" r="12" x14ac:dyDescent="0.2">
      <c r="G12" s="589"/>
      <c r="H12" s="589"/>
      <c r="I12" s="589"/>
      <c r="K12" s="589"/>
      <c r="L12" s="589"/>
    </row>
    <row xmlns:x14ac="http://schemas.microsoft.com/office/spreadsheetml/2009/9/ac" r="13" x14ac:dyDescent="0.2">
      <c r="G13" s="589"/>
      <c r="H13" s="589"/>
      <c r="I13" s="589"/>
      <c r="K13" s="589"/>
      <c r="L13" s="589"/>
    </row>
    <row xmlns:x14ac="http://schemas.microsoft.com/office/spreadsheetml/2009/9/ac" r="14" x14ac:dyDescent="0.2">
      <c r="G14" s="589"/>
      <c r="H14" s="589"/>
      <c r="I14" s="589"/>
      <c r="K14" s="589"/>
      <c r="L14" s="589"/>
    </row>
    <row xmlns:x14ac="http://schemas.microsoft.com/office/spreadsheetml/2009/9/ac" r="15" x14ac:dyDescent="0.2">
      <c r="G15" s="589"/>
      <c r="H15" s="589"/>
      <c r="I15" s="589"/>
      <c r="K15" s="589"/>
      <c r="L15" s="589"/>
    </row>
    <row xmlns:x14ac="http://schemas.microsoft.com/office/spreadsheetml/2009/9/ac" r="16" x14ac:dyDescent="0.2">
      <c r="G16" s="589"/>
      <c r="H16" s="589"/>
      <c r="I16" s="589"/>
      <c r="K16" s="589"/>
      <c r="L16" s="589"/>
    </row>
    <row xmlns:x14ac="http://schemas.microsoft.com/office/spreadsheetml/2009/9/ac" r="17" x14ac:dyDescent="0.2">
      <c r="G17" s="589"/>
      <c r="H17" s="589"/>
      <c r="I17" s="589"/>
      <c r="K17" s="589"/>
      <c r="L17" s="589"/>
    </row>
    <row xmlns:x14ac="http://schemas.microsoft.com/office/spreadsheetml/2009/9/ac" r="18" x14ac:dyDescent="0.2">
      <c r="G18" s="589"/>
      <c r="H18" s="589"/>
      <c r="I18" s="589"/>
      <c r="K18" s="589"/>
      <c r="L18" s="589"/>
    </row>
    <row xmlns:x14ac="http://schemas.microsoft.com/office/spreadsheetml/2009/9/ac" r="19" x14ac:dyDescent="0.2">
      <c r="G19" s="589"/>
      <c r="H19" s="589"/>
      <c r="I19" s="589"/>
      <c r="K19" s="589"/>
      <c r="L19" s="589"/>
    </row>
    <row xmlns:x14ac="http://schemas.microsoft.com/office/spreadsheetml/2009/9/ac" r="20" x14ac:dyDescent="0.2">
      <c r="G20" s="589"/>
      <c r="H20" s="589"/>
      <c r="I20" s="589"/>
      <c r="K20" s="589"/>
      <c r="L20" s="589"/>
    </row>
    <row xmlns:x14ac="http://schemas.microsoft.com/office/spreadsheetml/2009/9/ac" r="21" x14ac:dyDescent="0.2">
      <c r="G21" s="589"/>
      <c r="H21" s="589"/>
      <c r="I21" s="589"/>
      <c r="K21" s="589"/>
      <c r="L21" s="589"/>
    </row>
    <row xmlns:x14ac="http://schemas.microsoft.com/office/spreadsheetml/2009/9/ac" r="23" x14ac:dyDescent="0.2">
      <c r="B23" s="592"/>
    </row>
    <row xmlns:x14ac="http://schemas.microsoft.com/office/spreadsheetml/2009/9/ac" r="25" x14ac:dyDescent="0.2">
      <c r="B25" s="593"/>
      <c r="C25" s="593" t="str">
        <f>+IF(OR((C28="National*"),(D28="Urban*"),(E28="Rural*"),(F28="Pre-primary*"),(G28="Primary*"),(H28="Secondary^"),(C28="National*^"),(D28="Urban*^"),(E28="Rural*^"),(F28="Pre-primary*^"),(G28="Primary*^"),(H28="Secondary*^")),"*No basic service estimate available","")</f>
        <v>*No basic service estimate available</v>
      </c>
      <c r="J25" s="593" t="str">
        <f>+IF(OR((J28="National*"),(K28="Urban*"),(L28="Rural*"),(M28="Pre-primary*"),(N28="Primary*"),(O28="Secondary^"),(J28="National*^"),(K28="Urban*^"),(L28="Rural*^"),(M28="Pre-primary*^"),(N28="Primary*^"),(O28="Secondary*^")),"*No basic service estimate available","")</f>
        <v>*No basic service estimate available</v>
      </c>
      <c r="Q25" s="593"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2"/>
      <c r="C26" s="593" t="str">
        <f>+IF(OR((C28="National*^"),(D28="Urban*^"),(E28="Rural*^"),(F28="Pre-primary*^"),(G28="Primary*^"),(H28="Secondary*^")),"^Facilities that cannot be classified as improved or unimproved are treated as limited","")</f>
        <v/>
      </c>
      <c r="J26" s="593" t="str">
        <f>+IF(OR((J28="National*^"),(K28="Urban*^"),(L28="Rural*^"),(M28="Pre-primary*^"),(N28="Primary*^"),(O28="Secondary*^")),"^Facilities that cannot be classified as improved or unimproved are treated as limited","")</f>
        <v/>
      </c>
      <c r="Q26" s="593" t="str">
        <f>+IF(OR((Q28="National*^"),(R28="Urban*^"),(S28="Rural*^"),(T28="Pre-primary*^"),(U28="Primary*^"),(V28="Secondary*^")),"^Facilities that cannot be classified as having water or not are treated as limited","")</f>
        <v/>
      </c>
    </row>
    <row xmlns:x14ac="http://schemas.microsoft.com/office/spreadsheetml/2009/9/ac" r="27" x14ac:dyDescent="0.2">
      <c r="B27" s="594" t="str">
        <f>+[1]Introduction!C7</f>
        <v>Bangladesh</v>
      </c>
      <c r="C27" s="595" t="s">
        <v>196</v>
      </c>
      <c r="D27" s="595"/>
      <c r="E27" s="595"/>
      <c r="F27" s="595"/>
      <c r="G27" s="595"/>
      <c r="H27" s="595"/>
      <c r="I27" s="596" t="str">
        <f>+B27</f>
        <v>Bangladesh</v>
      </c>
      <c r="J27" s="597" t="s">
        <v>14</v>
      </c>
      <c r="K27" s="598"/>
      <c r="L27" s="598"/>
      <c r="M27" s="598"/>
      <c r="N27" s="598"/>
      <c r="O27" s="598"/>
      <c r="P27" s="599" t="str">
        <f>+B27</f>
        <v>Bangladesh</v>
      </c>
      <c r="Q27" s="600" t="s">
        <v>15</v>
      </c>
      <c r="R27" s="600"/>
      <c r="S27" s="600"/>
      <c r="T27" s="600"/>
      <c r="U27" s="600"/>
      <c r="V27" s="601"/>
      <c r="AM27" s="583"/>
      <c r="AN27" s="583"/>
      <c r="AO27" s="583"/>
      <c r="AP27" s="583"/>
      <c r="AQ27" s="583"/>
      <c r="AR27" s="583"/>
      <c r="AS27" s="583"/>
      <c r="AT27" s="583"/>
      <c r="AU27" s="583"/>
    </row>
    <row xmlns:x14ac="http://schemas.microsoft.com/office/spreadsheetml/2009/9/ac" r="28" x14ac:dyDescent="0.2">
      <c r="B28" s="602"/>
      <c r="C28" s="603" t="str">
        <f>IF(AND(C30=0.0000000001,C31=0.0000000001,C32=0.0000000001), "National*",IF(AND(C30=0.0000000001,ISNUMBER(C32)),"National*", "National"))</f>
        <v>National</v>
      </c>
      <c r="D28" s="604" t="str">
        <f>IF(AND(D30=0.0000000001,D31=0.0000000001,D32=0.0000000001), "Urban*",IF(AND(D30=0.0000000001,ISNUMBER(D32)),"Urban*", "Urban"))</f>
        <v>Urban</v>
      </c>
      <c r="E28" s="604" t="str">
        <f>IF(AND(E30=0.0000000001,E31=0.0000000001,E32=0.0000000001), "Rural*",IF(AND(E30=0.0000000001,ISNUMBER(E32)),"Rural*", "Rural"))</f>
        <v>Rural</v>
      </c>
      <c r="F28" s="604" t="str">
        <f>IF(AND(F30=0.0000000001,F31=0.0000000001,F32=0.0000000001), "Pre-primary*",IF(AND(F30=0.0000000001,ISNUMBER(F32)),"Pre-primary*", "Pre-primary"))</f>
        <v>Pre-primary*</v>
      </c>
      <c r="G28" s="604" t="str">
        <f>IF(AND(G30=0.0000000001,G31=0.0000000001,G32=0.0000000001), "Primary*",IF(AND(G30=0.0000000001,ISNUMBER(G32)),"Primary*", "Primary"))</f>
        <v>Primary</v>
      </c>
      <c r="H28" s="604" t="str">
        <f>IF(AND(H30=0.0000000001,H31=0.0000000001,H32=0.0000000001), "Secondary*",IF(AND(H30=0.0000000001,ISNUMBER(H32)),"Secondary*", "Secondary"))</f>
        <v>Secondary</v>
      </c>
      <c r="I28" s="602"/>
      <c r="J28" s="605" t="str">
        <f>IF(AND(J30=0.0000000001,J31=0.0000000001,J32=0.0000000001), "National*",IF(AND(J30=0.0000000001,ISNUMBER(J32)),"National*", "National"))</f>
        <v>National</v>
      </c>
      <c r="K28" s="604" t="str">
        <f>IF(AND(K30=0.0000000001,K31=0.0000000001,K32=0.0000000001), "Urban*",IF(AND(K30=0.0000000001,ISNUMBER(K32)),"Urban*", "Urban"))</f>
        <v>Urban</v>
      </c>
      <c r="L28" s="604" t="str">
        <f>IF(AND(L30=0.0000000001,L31=0.0000000001,L32=0.0000000001), "Rural*",IF(AND(L30=0.0000000001,ISNUMBER(L32)),"Rural*", "Rural"))</f>
        <v>Rural</v>
      </c>
      <c r="M28" s="604" t="str">
        <f>IF(AND(M30=0.0000000001,M31=0.0000000001,M32=0.0000000001), "Pre-primary*",IF(AND(M30=0.0000000001,ISNUMBER(M32)),"Pre-primary*", "Pre-primary"))</f>
        <v>Pre-primary*</v>
      </c>
      <c r="N28" s="604" t="str">
        <f>IF(AND(N30=0.0000000001,N31=0.0000000001,N32=0.0000000001), "Primary*",IF(AND(N30=0.0000000001,ISNUMBER(N32)),"Primary*", "Primary"))</f>
        <v>Primary</v>
      </c>
      <c r="O28" s="604" t="str">
        <f>IF(AND(O30=0.0000000001,O31=0.0000000001,O32=0.0000000001), "Secondary*",IF(AND(O30=0.0000000001,ISNUMBER(O32)),"Secondary*", "Secondary"))</f>
        <v>Secondary</v>
      </c>
      <c r="P28" s="606"/>
      <c r="Q28" s="607" t="str">
        <f>IF(AND(Q30=0.0000000001,Q31=0.0000000001,Q32=0.0000000001), "National*",IF(AND(Q30=0.0000000001,ISNUMBER(Q32)),"National*", "National"))</f>
        <v>National</v>
      </c>
      <c r="R28" s="604" t="str">
        <f>IF(AND(R30=0.0000000001,R31=0.0000000001,R32=0.0000000001), "Urban*",IF(AND(R30=0.0000000001,ISNUMBER(R32)),"Urban*", "Urban"))</f>
        <v>Urban</v>
      </c>
      <c r="S28" s="604" t="str">
        <f>IF(AND(S30=0.0000000001,S31=0.0000000001,S32=0.0000000001), "Rural*",IF(AND(S30=0.0000000001,ISNUMBER(S32)),"Rural*", "Rural"))</f>
        <v>Rural</v>
      </c>
      <c r="T28" s="604" t="str">
        <f>IF(AND(T30=0.0000000001,T31=0.0000000001,T32=0.0000000001), "Pre-primary*",IF(AND(T30=0.0000000001,ISNUMBER(T32)),"Pre-primary*", "Pre-primary"))</f>
        <v>Pre-primary*</v>
      </c>
      <c r="U28" s="604" t="str">
        <f>IF(AND(U30=0.0000000001,U31=0.0000000001,U32=0.0000000001), "Primary*",IF(AND(U30=0.0000000001,ISNUMBER(U32)),"Primary*", "Primary"))</f>
        <v>Primary</v>
      </c>
      <c r="V28" s="608" t="str">
        <f>IF(AND(V30=0.0000000001,V31=0.0000000001,V32=0.0000000001), "Secondary*",IF(AND(V30=0.0000000001,ISNUMBER(V32)),"Secondary*", "Secondary"))</f>
        <v>Secondary</v>
      </c>
      <c r="AM28" s="583"/>
      <c r="AN28" s="583"/>
      <c r="AO28" s="583"/>
      <c r="AP28" s="583"/>
      <c r="AQ28" s="583"/>
      <c r="AR28" s="583"/>
      <c r="AS28" s="583"/>
      <c r="AT28" s="583"/>
      <c r="AU28" s="583"/>
    </row>
    <row xmlns:x14ac="http://schemas.microsoft.com/office/spreadsheetml/2009/9/ac" r="29" ht="15.75" thickBot="true" x14ac:dyDescent="0.25">
      <c r="B29" s="602"/>
      <c r="C29" s="609">
        <f>IF(ISNUMBER([1]Regressions!B4), [1]Regressions!B4, "-")</f>
        <v>2021</v>
      </c>
      <c r="D29" s="610">
        <f>C29</f>
        <v>2021</v>
      </c>
      <c r="E29" s="610">
        <f>D29</f>
        <v>2021</v>
      </c>
      <c r="F29" s="610">
        <f>E29</f>
        <v>2021</v>
      </c>
      <c r="G29" s="610">
        <f>F29</f>
        <v>2021</v>
      </c>
      <c r="H29" s="610">
        <f>F29</f>
        <v>2021</v>
      </c>
      <c r="I29" s="602"/>
      <c r="J29" s="611">
        <f>IF(ISNUMBER([1]Regressions!K4), [1]Regressions!K4, "-")</f>
        <v>2021</v>
      </c>
      <c r="K29" s="612">
        <f>J29</f>
        <v>2021</v>
      </c>
      <c r="L29" s="612">
        <f>K29</f>
        <v>2021</v>
      </c>
      <c r="M29" s="612">
        <f>L29</f>
        <v>2021</v>
      </c>
      <c r="N29" s="612">
        <f>M29</f>
        <v>2021</v>
      </c>
      <c r="O29" s="612">
        <f>M29</f>
        <v>2021</v>
      </c>
      <c r="P29" s="606"/>
      <c r="Q29" s="613">
        <f>IF(ISNUMBER([1]Regressions!T4), [1]Regressions!T4, "-")</f>
        <v>2021</v>
      </c>
      <c r="R29" s="614">
        <f>Q29</f>
        <v>2021</v>
      </c>
      <c r="S29" s="614">
        <f>R29</f>
        <v>2021</v>
      </c>
      <c r="T29" s="614">
        <f>S29</f>
        <v>2021</v>
      </c>
      <c r="U29" s="614">
        <f>T29</f>
        <v>2021</v>
      </c>
      <c r="V29" s="615">
        <f>T29</f>
        <v>2021</v>
      </c>
      <c r="AM29" s="583"/>
      <c r="AN29" s="583"/>
      <c r="AO29" s="583"/>
      <c r="AP29" s="583"/>
      <c r="AQ29" s="583"/>
      <c r="AR29" s="583"/>
      <c r="AS29" s="583"/>
      <c r="AT29" s="583"/>
      <c r="AU29" s="583"/>
    </row>
    <row xmlns:x14ac="http://schemas.microsoft.com/office/spreadsheetml/2009/9/ac" r="30" x14ac:dyDescent="0.2">
      <c r="B30" s="616" t="s">
        <v>154</v>
      </c>
      <c r="C30" s="617">
        <f>IF(ISNUMBER([1]Regressions!C4), [1]Regressions!C4, 0.0000000001)</f>
        <v>80.954264609999996</v>
      </c>
      <c r="D30" s="617">
        <f>IF(ISNUMBER([1]Regressions!D4), [1]Regressions!D4, 0.0000000001)</f>
        <v>84.722222220000006</v>
      </c>
      <c r="E30" s="617">
        <f>IF(ISNUMBER([1]Regressions!E4), [1]Regressions!E4, 0.0000000001)</f>
        <v>89.663460000000001</v>
      </c>
      <c r="F30" s="617">
        <f>IF(ISNUMBER([1]Regressions!F4), [1]Regressions!F4, 0.0000000001)</f>
        <v>1E-10</v>
      </c>
      <c r="G30" s="617">
        <f>IF(ISNUMBER([1]Regressions!G4), [1]Regressions!G4, 0.0000000001)</f>
        <v>79.550267559999995</v>
      </c>
      <c r="H30" s="617">
        <f>IF(ISNUMBER([1]Regressions!H4), [1]Regressions!H4, 0.0000000001)</f>
        <v>95.40866973</v>
      </c>
      <c r="I30" s="618" t="s">
        <v>154</v>
      </c>
      <c r="J30" s="617">
        <f>IF(ISNUMBER([1]Regressions!L4), [1]Regressions!L4,0.0000000001)</f>
        <v>57.297544739999999</v>
      </c>
      <c r="K30" s="617">
        <f>IF(ISNUMBER([1]Regressions!M4), [1]Regressions!M4,0.0000000001)</f>
        <v>49.652777780000001</v>
      </c>
      <c r="L30" s="617">
        <f>IF(ISNUMBER([1]Regressions!N4), [1]Regressions!N4,0.0000000001)</f>
        <v>50</v>
      </c>
      <c r="M30" s="617">
        <f>IF(ISNUMBER([1]Regressions!O4), [1]Regressions!O4,0.0000000001)</f>
        <v>1E-10</v>
      </c>
      <c r="N30" s="617">
        <f>IF(ISNUMBER([1]Regressions!P4), [1]Regressions!P4,0.0000000001)</f>
        <v>48.302558050000002</v>
      </c>
      <c r="O30" s="617">
        <f>IF(ISNUMBER([1]Regressions!Q4), [1]Regressions!Q4,0.0000000001)</f>
        <v>58.379429999999999</v>
      </c>
      <c r="P30" s="619" t="s">
        <v>154</v>
      </c>
      <c r="Q30" s="617">
        <f>IF(ISNUMBER([1]Regressions!U4), [1]Regressions!U4,0.0000000001)</f>
        <v>55.877211389999999</v>
      </c>
      <c r="R30" s="617">
        <f>IF(ISNUMBER([1]Regressions!V4), [1]Regressions!V4,0.0000000001)</f>
        <v>47.22</v>
      </c>
      <c r="S30" s="617">
        <f>IF(ISNUMBER([1]Regressions!W4), [1]Regressions!W4,0.0000000001)</f>
        <v>47.84</v>
      </c>
      <c r="T30" s="617">
        <f>IF(ISNUMBER([1]Regressions!X4), [1]Regressions!X4,0.0000000001)</f>
        <v>1E-10</v>
      </c>
      <c r="U30" s="617">
        <f>IF(ISNUMBER([1]Regressions!Y4), [1]Regressions!Y4,0.0000000001)</f>
        <v>84.741866000000002</v>
      </c>
      <c r="V30" s="620">
        <f>IF(ISNUMBER([1]Regressions!Z4), [1]Regressions!Z4,0.0000000001)</f>
        <v>27.741525970000001</v>
      </c>
      <c r="AM30" s="583"/>
      <c r="AN30" s="583"/>
      <c r="AO30" s="583"/>
      <c r="AP30" s="583"/>
      <c r="AQ30" s="583"/>
      <c r="AR30" s="583"/>
      <c r="AS30" s="583"/>
      <c r="AT30" s="583"/>
      <c r="AU30" s="583"/>
    </row>
    <row xmlns:x14ac="http://schemas.microsoft.com/office/spreadsheetml/2009/9/ac" r="31" x14ac:dyDescent="0.2">
      <c r="B31" s="621" t="s">
        <v>155</v>
      </c>
      <c r="C31" s="617">
        <f>IF(ISNUMBER([1]Regressions!C5), [1]Regressions!C5, 0.0000000001)</f>
        <v>13.926691549999999</v>
      </c>
      <c r="D31" s="617">
        <f>IF(ISNUMBER([1]Regressions!D5), [1]Regressions!D5, 0.0000000001)</f>
        <v>12.847222220000001</v>
      </c>
      <c r="E31" s="617">
        <f>IF(ISNUMBER([1]Regressions!E5), [1]Regressions!E5, 0.0000000001)</f>
        <v>6.7307699999999997</v>
      </c>
      <c r="F31" s="617">
        <f>IF(ISNUMBER([1]Regressions!F5), [1]Regressions!F5, 0.0000000001)</f>
        <v>1E-10</v>
      </c>
      <c r="G31" s="617">
        <f>IF(ISNUMBER([1]Regressions!G5), [1]Regressions!G5, 0.0000000001)</f>
        <v>14.71203637</v>
      </c>
      <c r="H31" s="617">
        <f>IF(ISNUMBER([1]Regressions!H5), [1]Regressions!H5, 0.0000000001)</f>
        <v>4.5913302700000003</v>
      </c>
      <c r="I31" s="622" t="s">
        <v>155</v>
      </c>
      <c r="J31" s="617">
        <f>IF(ISNUMBER([1]Regressions!L5), [1]Regressions!L5,0.0000000001)</f>
        <v>42.702455260000001</v>
      </c>
      <c r="K31" s="617">
        <f>IF(ISNUMBER([1]Regressions!M5), [1]Regressions!M5,0.0000000001)</f>
        <v>49.652777780000001</v>
      </c>
      <c r="L31" s="617">
        <f>IF(ISNUMBER([1]Regressions!N5), [1]Regressions!N5,0.0000000001)</f>
        <v>49.038460000000001</v>
      </c>
      <c r="M31" s="617">
        <f>IF(ISNUMBER([1]Regressions!O5), [1]Regressions!O5,0.0000000001)</f>
        <v>1E-10</v>
      </c>
      <c r="N31" s="617">
        <f>IF(ISNUMBER([1]Regressions!P5), [1]Regressions!P5,0.0000000001)</f>
        <v>49.918081950000001</v>
      </c>
      <c r="O31" s="617">
        <f>IF(ISNUMBER([1]Regressions!Q5), [1]Regressions!Q5,0.0000000001)</f>
        <v>40.935650070000001</v>
      </c>
      <c r="P31" s="623" t="s">
        <v>155</v>
      </c>
      <c r="Q31" s="617">
        <f>IF(ISNUMBER([1]Regressions!U5), [1]Regressions!U5,0.0000000001)</f>
        <v>39.05278861</v>
      </c>
      <c r="R31" s="617">
        <f>IF(ISNUMBER([1]Regressions!V5), [1]Regressions!V5,0.0000000001)</f>
        <v>48.27</v>
      </c>
      <c r="S31" s="617">
        <f>IF(ISNUMBER([1]Regressions!W5), [1]Regressions!W5,0.0000000001)</f>
        <v>41.1</v>
      </c>
      <c r="T31" s="617">
        <f>IF(ISNUMBER([1]Regressions!X5), [1]Regressions!X5,0.0000000001)</f>
        <v>1E-10</v>
      </c>
      <c r="U31" s="617">
        <f>IF(ISNUMBER([1]Regressions!Y5), [1]Regressions!Y5,0.0000000001)</f>
        <v>1.2681340000000001</v>
      </c>
      <c r="V31" s="620">
        <f>IF(ISNUMBER([1]Regressions!Z5), [1]Regressions!Z5,0.0000000001)</f>
        <v>68.433474029999999</v>
      </c>
      <c r="AM31" s="583"/>
      <c r="AN31" s="583"/>
      <c r="AO31" s="583"/>
      <c r="AP31" s="583"/>
      <c r="AQ31" s="583"/>
      <c r="AR31" s="583"/>
      <c r="AS31" s="583"/>
      <c r="AT31" s="583"/>
      <c r="AU31" s="583"/>
    </row>
    <row xmlns:x14ac="http://schemas.microsoft.com/office/spreadsheetml/2009/9/ac" r="32" x14ac:dyDescent="0.2">
      <c r="B32" s="621" t="s">
        <v>153</v>
      </c>
      <c r="C32" s="617">
        <f>IF(ISNUMBER([1]Regressions!C6), [1]Regressions!C6, 0.0000000001)</f>
        <v>5.1190438409999999</v>
      </c>
      <c r="D32" s="617">
        <f>IF(ISNUMBER([1]Regressions!D6), [1]Regressions!D6, 0.0000000001)</f>
        <v>2.4305555559999998</v>
      </c>
      <c r="E32" s="617">
        <f>IF(ISNUMBER([1]Regressions!E6), [1]Regressions!E6, 0.0000000001)</f>
        <v>3.6057700000000001</v>
      </c>
      <c r="F32" s="617">
        <f>IF(ISNUMBER([1]Regressions!F6), [1]Regressions!F6, 0.0000000001)</f>
        <v>1E-10</v>
      </c>
      <c r="G32" s="617">
        <f>IF(ISNUMBER([1]Regressions!G6), [1]Regressions!G6, 0.0000000001)</f>
        <v>5.7376960749999997</v>
      </c>
      <c r="H32" s="617">
        <f>IF(ISNUMBER([1]Regressions!H6), [1]Regressions!H6, 0.0000000001)</f>
        <v>0</v>
      </c>
      <c r="I32" s="624" t="s">
        <v>153</v>
      </c>
      <c r="J32" s="617">
        <f>IF(ISNUMBER([1]Regressions!L6), [1]Regressions!L6,0.0000000001)</f>
        <v>0</v>
      </c>
      <c r="K32" s="617">
        <f>IF(ISNUMBER([1]Regressions!M6), [1]Regressions!M6,0.0000000001)</f>
        <v>0.69444444439999997</v>
      </c>
      <c r="L32" s="617">
        <f>IF(ISNUMBER([1]Regressions!N6), [1]Regressions!N6,0.0000000001)</f>
        <v>0.96153999999999995</v>
      </c>
      <c r="M32" s="617">
        <f>IF(ISNUMBER([1]Regressions!O6), [1]Regressions!O6,0.0000000001)</f>
        <v>1E-10</v>
      </c>
      <c r="N32" s="617">
        <f>IF(ISNUMBER([1]Regressions!P6), [1]Regressions!P6,0.0000000001)</f>
        <v>1.7793600000000001</v>
      </c>
      <c r="O32" s="617">
        <f>IF(ISNUMBER([1]Regressions!Q6), [1]Regressions!Q6,0.0000000001)</f>
        <v>0.68491992749999997</v>
      </c>
      <c r="P32" s="625" t="s">
        <v>153</v>
      </c>
      <c r="Q32" s="617">
        <f>IF(ISNUMBER([1]Regressions!U6), [1]Regressions!U6,0.0000000001)</f>
        <v>5.07</v>
      </c>
      <c r="R32" s="617">
        <f>IF(ISNUMBER([1]Regressions!V6), [1]Regressions!V6,0.0000000001)</f>
        <v>4.51</v>
      </c>
      <c r="S32" s="617">
        <f>IF(ISNUMBER([1]Regressions!W6), [1]Regressions!W6,0.0000000001)</f>
        <v>11.06</v>
      </c>
      <c r="T32" s="617">
        <f>IF(ISNUMBER([1]Regressions!X6), [1]Regressions!X6,0.0000000001)</f>
        <v>1E-10</v>
      </c>
      <c r="U32" s="617">
        <f>IF(ISNUMBER([1]Regressions!Y6), [1]Regressions!Y6,0.0000000001)</f>
        <v>13.99</v>
      </c>
      <c r="V32" s="620">
        <f>IF(ISNUMBER([1]Regressions!Z6), [1]Regressions!Z6,0.0000000001)</f>
        <v>3.8250000000000002</v>
      </c>
      <c r="AM32" s="583"/>
      <c r="AN32" s="583"/>
      <c r="AO32" s="583"/>
      <c r="AP32" s="583"/>
      <c r="AQ32" s="583"/>
      <c r="AR32" s="583"/>
      <c r="AS32" s="583"/>
      <c r="AT32" s="583"/>
      <c r="AU32" s="583"/>
    </row>
    <row xmlns:x14ac="http://schemas.microsoft.com/office/spreadsheetml/2009/9/ac" r="33" ht="15.75" thickBot="true" x14ac:dyDescent="0.25">
      <c r="B33" s="626" t="s">
        <v>197</v>
      </c>
      <c r="C33" s="627">
        <f>IF(ISNUMBER([1]Regressions!C7), [1]Regressions!C7, 0.0000000001)</f>
        <v>0</v>
      </c>
      <c r="D33" s="627">
        <f>IF(ISNUMBER([1]Regressions!D7), [1]Regressions!D7, 0.0000000001)</f>
        <v>0</v>
      </c>
      <c r="E33" s="627">
        <f>IF(ISNUMBER([1]Regressions!E7), [1]Regressions!E7, 0.0000000001)</f>
        <v>0</v>
      </c>
      <c r="F33" s="627">
        <f>IF(ISNUMBER([1]Regressions!F7), [1]Regressions!F7, 0.0000000001)</f>
        <v>100</v>
      </c>
      <c r="G33" s="627">
        <f>IF(ISNUMBER([1]Regressions!G7), [1]Regressions!G7, 0.0000000001)</f>
        <v>0</v>
      </c>
      <c r="H33" s="627">
        <f>IF(ISNUMBER([1]Regressions!H7), [1]Regressions!H7, 0.0000000001)</f>
        <v>0</v>
      </c>
      <c r="I33" s="628" t="s">
        <v>197</v>
      </c>
      <c r="J33" s="629">
        <f>IF(ISNUMBER([1]Regressions!L7), [1]Regressions!L7,0.0000000001)</f>
        <v>0</v>
      </c>
      <c r="K33" s="627">
        <f>IF(ISNUMBER([1]Regressions!M7), [1]Regressions!M7,0.0000000001)</f>
        <v>0</v>
      </c>
      <c r="L33" s="627">
        <f>IF(ISNUMBER([1]Regressions!N7), [1]Regressions!N7,0.0000000001)</f>
        <v>0</v>
      </c>
      <c r="M33" s="627">
        <f>IF(ISNUMBER([1]Regressions!O7), [1]Regressions!O7,0.0000000001)</f>
        <v>100</v>
      </c>
      <c r="N33" s="627">
        <f>IF(ISNUMBER([1]Regressions!P7), [1]Regressions!P7,0.0000000001)</f>
        <v>0</v>
      </c>
      <c r="O33" s="627">
        <f>IF(ISNUMBER([1]Regressions!Q7), [1]Regressions!Q7,0.0000000001)</f>
        <v>0</v>
      </c>
      <c r="P33" s="630" t="s">
        <v>197</v>
      </c>
      <c r="Q33" s="629">
        <f>IF(ISNUMBER([1]Regressions!U7), [1]Regressions!U7,0.0000000001)</f>
        <v>0</v>
      </c>
      <c r="R33" s="629">
        <f>IF(ISNUMBER([1]Regressions!V7), [1]Regressions!V7,0.0000000001)</f>
        <v>0</v>
      </c>
      <c r="S33" s="627">
        <f>IF(ISNUMBER([1]Regressions!W7), [1]Regressions!W7,0.0000000001)</f>
        <v>0</v>
      </c>
      <c r="T33" s="627">
        <f>IF(ISNUMBER([1]Regressions!X7), [1]Regressions!X7,0.0000000001)</f>
        <v>100</v>
      </c>
      <c r="U33" s="627">
        <f>IF(ISNUMBER([1]Regressions!Y7), [1]Regressions!Y7,0.0000000001)</f>
        <v>0</v>
      </c>
      <c r="V33" s="631">
        <f>IF(ISNUMBER([1]Regressions!Z7), [1]Regressions!Z7,0.0000000001)</f>
        <v>0</v>
      </c>
    </row>
    <row xmlns:x14ac="http://schemas.microsoft.com/office/spreadsheetml/2009/9/ac" r="34" x14ac:dyDescent="0.2">
      <c r="B34" s="632" t="s">
        <v>293</v>
      </c>
    </row>
    <row xmlns:x14ac="http://schemas.microsoft.com/office/spreadsheetml/2009/9/ac" r="35" ht="6" customHeight="true" x14ac:dyDescent="0.2"/>
    <row xmlns:x14ac="http://schemas.microsoft.com/office/spreadsheetml/2009/9/ac" r="36" s="583" customFormat="true" ht="50.1" customHeight="true" x14ac:dyDescent="0.2">
      <c r="B36" s="633" t="s">
        <v>34</v>
      </c>
      <c r="C36" s="634" t="s">
        <v>314</v>
      </c>
      <c r="D36" s="634"/>
      <c r="E36" s="634"/>
      <c r="F36" s="634"/>
      <c r="G36" s="634"/>
      <c r="H36" s="634"/>
      <c r="I36" s="633" t="s">
        <v>34</v>
      </c>
      <c r="J36" s="635" t="s">
        <v>315</v>
      </c>
      <c r="K36" s="636"/>
      <c r="L36" s="636"/>
      <c r="M36" s="636"/>
      <c r="N36" s="636"/>
      <c r="O36" s="636"/>
      <c r="P36" s="633" t="s">
        <v>34</v>
      </c>
      <c r="Q36" s="637" t="s">
        <v>316</v>
      </c>
      <c r="R36" s="637"/>
      <c r="S36" s="637"/>
      <c r="T36" s="637"/>
      <c r="U36" s="637"/>
      <c r="V36" s="637"/>
    </row>
    <row xmlns:x14ac="http://schemas.microsoft.com/office/spreadsheetml/2009/9/ac" r="37" ht="50.1" customHeight="true" x14ac:dyDescent="0.2">
      <c r="B37" s="633" t="s">
        <v>35</v>
      </c>
      <c r="C37" s="638" t="s">
        <v>317</v>
      </c>
      <c r="D37" s="638"/>
      <c r="E37" s="638"/>
      <c r="F37" s="638"/>
      <c r="G37" s="638"/>
      <c r="H37" s="638"/>
      <c r="I37" s="633" t="s">
        <v>35</v>
      </c>
      <c r="J37" s="638" t="s">
        <v>318</v>
      </c>
      <c r="K37" s="638"/>
      <c r="L37" s="638"/>
      <c r="M37" s="638"/>
      <c r="N37" s="638"/>
      <c r="O37" s="638"/>
      <c r="P37" s="633" t="s">
        <v>35</v>
      </c>
      <c r="Q37" s="638" t="s">
        <v>319</v>
      </c>
      <c r="R37" s="638"/>
      <c r="S37" s="638"/>
      <c r="T37" s="638"/>
      <c r="U37" s="638"/>
      <c r="V37" s="638"/>
    </row>
    <row xmlns:x14ac="http://schemas.microsoft.com/office/spreadsheetml/2009/9/ac" r="38" ht="50.1" customHeight="true" x14ac:dyDescent="0.2">
      <c r="B38" s="633" t="s">
        <v>36</v>
      </c>
      <c r="C38" s="639" t="s">
        <v>320</v>
      </c>
      <c r="D38" s="639"/>
      <c r="E38" s="639"/>
      <c r="F38" s="639"/>
      <c r="G38" s="639"/>
      <c r="H38" s="639"/>
      <c r="I38" s="633" t="s">
        <v>36</v>
      </c>
      <c r="J38" s="639" t="s">
        <v>321</v>
      </c>
      <c r="K38" s="639"/>
      <c r="L38" s="639"/>
      <c r="M38" s="639"/>
      <c r="N38" s="639"/>
      <c r="O38" s="639"/>
      <c r="P38" s="633" t="s">
        <v>36</v>
      </c>
      <c r="Q38" s="639" t="s">
        <v>322</v>
      </c>
      <c r="R38" s="639"/>
      <c r="S38" s="639"/>
      <c r="T38" s="639"/>
      <c r="U38" s="639"/>
      <c r="V38" s="639"/>
    </row>
    <row xmlns:x14ac="http://schemas.microsoft.com/office/spreadsheetml/2009/9/ac" r="39" ht="50.1" customHeight="true" x14ac:dyDescent="0.2">
      <c r="B39" s="633" t="s">
        <v>197</v>
      </c>
      <c r="C39" s="640" t="s">
        <v>323</v>
      </c>
      <c r="D39" s="640"/>
      <c r="E39" s="640"/>
      <c r="F39" s="640"/>
      <c r="G39" s="640"/>
      <c r="H39" s="640"/>
      <c r="I39" s="633" t="s">
        <v>197</v>
      </c>
      <c r="J39" s="640" t="s">
        <v>323</v>
      </c>
      <c r="K39" s="640"/>
      <c r="L39" s="640"/>
      <c r="M39" s="640"/>
      <c r="N39" s="640"/>
      <c r="O39" s="640"/>
      <c r="P39" s="633" t="s">
        <v>197</v>
      </c>
      <c r="Q39" s="640" t="s">
        <v>323</v>
      </c>
      <c r="R39" s="640"/>
      <c r="S39" s="640"/>
      <c r="T39" s="640"/>
      <c r="U39" s="640"/>
      <c r="V39" s="640"/>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8"/>
    <col min="32" max="32" width="5.125" style="28" customWidth="true"/>
    <col min="33" max="16384" width="9" style="28"/>
  </cols>
  <sheetData>
    <row xmlns:x14ac="http://schemas.microsoft.com/office/spreadsheetml/2009/9/ac" r="1" s="31" customFormat="true" x14ac:dyDescent="0.2"/>
    <row xmlns:x14ac="http://schemas.microsoft.com/office/spreadsheetml/2009/9/ac" r="2" s="31" customFormat="true" ht="15.75" x14ac:dyDescent="0.25">
      <c r="A2" s="30" t="s">
        <v>156</v>
      </c>
    </row>
    <row xmlns:x14ac="http://schemas.microsoft.com/office/spreadsheetml/2009/9/ac" r="3" s="31" customFormat="true" ht="15.75" x14ac:dyDescent="0.25">
      <c r="A3" s="30"/>
    </row>
    <row xmlns:x14ac="http://schemas.microsoft.com/office/spreadsheetml/2009/9/ac" r="4" s="31" customFormat="true" x14ac:dyDescent="0.2">
      <c r="A4" s="90"/>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row>
    <row xmlns:x14ac="http://schemas.microsoft.com/office/spreadsheetml/2009/9/ac" r="5" s="31" customFormat="true" x14ac:dyDescent="0.2">
      <c r="A5" s="90"/>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row>
    <row xmlns:x14ac="http://schemas.microsoft.com/office/spreadsheetml/2009/9/ac" r="6" s="31" customFormat="true" x14ac:dyDescent="0.2">
      <c r="A6" s="90"/>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row>
    <row xmlns:x14ac="http://schemas.microsoft.com/office/spreadsheetml/2009/9/ac" r="7" s="31" customFormat="true" x14ac:dyDescent="0.2">
      <c r="A7" s="90"/>
      <c r="B7" s="90"/>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row>
    <row xmlns:x14ac="http://schemas.microsoft.com/office/spreadsheetml/2009/9/ac" r="8" s="31" customFormat="true" x14ac:dyDescent="0.2">
      <c r="A8" s="90"/>
      <c r="B8" s="90"/>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row>
    <row xmlns:x14ac="http://schemas.microsoft.com/office/spreadsheetml/2009/9/ac" r="9" s="31" customFormat="true" x14ac:dyDescent="0.2">
      <c r="A9" s="90"/>
      <c r="B9" s="90"/>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row>
    <row xmlns:x14ac="http://schemas.microsoft.com/office/spreadsheetml/2009/9/ac" r="10" s="31" customFormat="true" x14ac:dyDescent="0.2">
      <c r="A10" s="90"/>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row>
    <row xmlns:x14ac="http://schemas.microsoft.com/office/spreadsheetml/2009/9/ac" r="11" s="31" customFormat="true" x14ac:dyDescent="0.2">
      <c r="A11" s="90"/>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row>
    <row xmlns:x14ac="http://schemas.microsoft.com/office/spreadsheetml/2009/9/ac" r="12" s="31" customFormat="true" x14ac:dyDescent="0.2">
      <c r="A12" s="90"/>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row>
    <row xmlns:x14ac="http://schemas.microsoft.com/office/spreadsheetml/2009/9/ac" r="13" s="31" customFormat="true" x14ac:dyDescent="0.2">
      <c r="A13" s="90"/>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row>
    <row xmlns:x14ac="http://schemas.microsoft.com/office/spreadsheetml/2009/9/ac" r="14" s="31" customFormat="true" x14ac:dyDescent="0.2">
      <c r="A14" s="90"/>
      <c r="B14" s="90"/>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row>
    <row xmlns:x14ac="http://schemas.microsoft.com/office/spreadsheetml/2009/9/ac" r="15" s="31" customFormat="true" x14ac:dyDescent="0.2">
      <c r="A15" s="90"/>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row>
    <row xmlns:x14ac="http://schemas.microsoft.com/office/spreadsheetml/2009/9/ac" r="16" s="31" customFormat="true" x14ac:dyDescent="0.2">
      <c r="A16" s="90"/>
      <c r="B16" s="90"/>
      <c r="C16" s="90"/>
      <c r="D16" s="90"/>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row>
    <row xmlns:x14ac="http://schemas.microsoft.com/office/spreadsheetml/2009/9/ac" r="17" s="31" customFormat="true" x14ac:dyDescent="0.2">
      <c r="A17" s="90"/>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row>
    <row xmlns:x14ac="http://schemas.microsoft.com/office/spreadsheetml/2009/9/ac" r="18" s="31" customFormat="true" x14ac:dyDescent="0.2">
      <c r="A18" s="90"/>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row>
    <row xmlns:x14ac="http://schemas.microsoft.com/office/spreadsheetml/2009/9/ac" r="19" s="31" customFormat="true" x14ac:dyDescent="0.2">
      <c r="A19" s="90"/>
      <c r="B19" s="90"/>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row>
    <row xmlns:x14ac="http://schemas.microsoft.com/office/spreadsheetml/2009/9/ac" r="20" s="31" customFormat="true" x14ac:dyDescent="0.2">
      <c r="A20" s="90"/>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row>
    <row xmlns:x14ac="http://schemas.microsoft.com/office/spreadsheetml/2009/9/ac" r="21" s="31" customFormat="true" x14ac:dyDescent="0.2">
      <c r="A21" s="90"/>
      <c r="B21" s="90"/>
      <c r="C21" s="90"/>
      <c r="D21" s="90"/>
      <c r="E21" s="90"/>
      <c r="F21" s="90"/>
      <c r="G21" s="90"/>
      <c r="H21" s="90"/>
      <c r="I21" s="90"/>
      <c r="J21" s="90"/>
      <c r="K21" s="90"/>
      <c r="L21" s="90"/>
      <c r="M21" s="90"/>
      <c r="N21" s="90"/>
      <c r="O21" s="90"/>
      <c r="P21" s="90"/>
      <c r="Q21" s="90"/>
      <c r="R21" s="90"/>
      <c r="S21" s="90"/>
      <c r="T21" s="90"/>
      <c r="U21" s="90"/>
      <c r="V21" s="90"/>
      <c r="W21" s="90"/>
      <c r="X21" s="90"/>
      <c r="Y21" s="90"/>
      <c r="Z21" s="90"/>
      <c r="AA21" s="90"/>
      <c r="AB21" s="90"/>
      <c r="AC21" s="90"/>
      <c r="AD21" s="90"/>
      <c r="AE21" s="90"/>
      <c r="AF21" s="90"/>
    </row>
    <row xmlns:x14ac="http://schemas.microsoft.com/office/spreadsheetml/2009/9/ac" r="22" s="31" customFormat="true" x14ac:dyDescent="0.2">
      <c r="A22" s="90"/>
      <c r="B22" s="90"/>
      <c r="C22" s="90"/>
      <c r="D22" s="90"/>
      <c r="E22" s="90"/>
      <c r="F22" s="90"/>
      <c r="G22" s="90"/>
      <c r="H22" s="90"/>
      <c r="I22" s="90"/>
      <c r="J22" s="90"/>
      <c r="K22" s="90"/>
      <c r="L22" s="90"/>
      <c r="M22" s="90"/>
      <c r="N22" s="90"/>
      <c r="O22" s="90"/>
      <c r="P22" s="90"/>
      <c r="Q22" s="90"/>
      <c r="R22" s="90"/>
      <c r="S22" s="90"/>
      <c r="T22" s="90"/>
      <c r="U22" s="90"/>
      <c r="V22" s="90"/>
      <c r="W22" s="90"/>
      <c r="X22" s="90"/>
      <c r="Y22" s="90"/>
      <c r="Z22" s="90"/>
      <c r="AA22" s="90"/>
      <c r="AB22" s="90"/>
      <c r="AC22" s="90"/>
      <c r="AD22" s="90"/>
      <c r="AE22" s="90"/>
      <c r="AF22" s="90"/>
    </row>
    <row xmlns:x14ac="http://schemas.microsoft.com/office/spreadsheetml/2009/9/ac" r="23" s="31" customFormat="true" x14ac:dyDescent="0.2">
      <c r="A23" s="29" t="s">
        <v>293</v>
      </c>
    </row>
    <row xmlns:x14ac="http://schemas.microsoft.com/office/spreadsheetml/2009/9/ac" r="24" s="31" customFormat="true" x14ac:dyDescent="0.2">
      <c r="A24" s="29"/>
    </row>
    <row xmlns:x14ac="http://schemas.microsoft.com/office/spreadsheetml/2009/9/ac" r="25" s="31" customFormat="true" x14ac:dyDescent="0.2">
      <c r="A25" s="32"/>
      <c r="B25" s="32"/>
      <c r="C25" s="32"/>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row>
    <row xmlns:x14ac="http://schemas.microsoft.com/office/spreadsheetml/2009/9/ac" r="26" s="31" customFormat="true" x14ac:dyDescent="0.2">
      <c r="A26" s="32"/>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row>
    <row xmlns:x14ac="http://schemas.microsoft.com/office/spreadsheetml/2009/9/ac" r="27" s="31" customFormat="true" x14ac:dyDescent="0.2">
      <c r="A27" s="32"/>
      <c r="B27" s="32"/>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row>
    <row xmlns:x14ac="http://schemas.microsoft.com/office/spreadsheetml/2009/9/ac" r="28" s="31" customFormat="true" x14ac:dyDescent="0.2">
      <c r="A28" s="32"/>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row>
    <row xmlns:x14ac="http://schemas.microsoft.com/office/spreadsheetml/2009/9/ac" r="29" s="31" customFormat="true" x14ac:dyDescent="0.2">
      <c r="A29" s="32"/>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row>
    <row xmlns:x14ac="http://schemas.microsoft.com/office/spreadsheetml/2009/9/ac" r="30" s="31" customFormat="true" x14ac:dyDescent="0.2">
      <c r="A30" s="32"/>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row>
    <row xmlns:x14ac="http://schemas.microsoft.com/office/spreadsheetml/2009/9/ac" r="31" s="31" customFormat="true" x14ac:dyDescent="0.2">
      <c r="A31" s="32"/>
      <c r="B31" s="32"/>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row>
    <row xmlns:x14ac="http://schemas.microsoft.com/office/spreadsheetml/2009/9/ac" r="32" s="31" customFormat="true" x14ac:dyDescent="0.2">
      <c r="A32" s="32"/>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row>
    <row xmlns:x14ac="http://schemas.microsoft.com/office/spreadsheetml/2009/9/ac" r="33" s="31" customFormat="true" x14ac:dyDescent="0.2">
      <c r="A33" s="32"/>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row>
    <row xmlns:x14ac="http://schemas.microsoft.com/office/spreadsheetml/2009/9/ac" r="34" s="31" customFormat="true" x14ac:dyDescent="0.2">
      <c r="A34" s="32"/>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row>
    <row xmlns:x14ac="http://schemas.microsoft.com/office/spreadsheetml/2009/9/ac" r="35" s="31" customFormat="true" x14ac:dyDescent="0.2">
      <c r="A35" s="32"/>
      <c r="B35" s="32"/>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row>
    <row xmlns:x14ac="http://schemas.microsoft.com/office/spreadsheetml/2009/9/ac" r="36" s="31" customFormat="true" x14ac:dyDescent="0.2">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row>
    <row xmlns:x14ac="http://schemas.microsoft.com/office/spreadsheetml/2009/9/ac" r="37" s="31" customFormat="true" x14ac:dyDescent="0.2">
      <c r="A37" s="32"/>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row>
    <row xmlns:x14ac="http://schemas.microsoft.com/office/spreadsheetml/2009/9/ac" r="38" s="31" customFormat="true" x14ac:dyDescent="0.2">
      <c r="A38" s="32"/>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row>
    <row xmlns:x14ac="http://schemas.microsoft.com/office/spreadsheetml/2009/9/ac" r="39" s="31" customFormat="true" x14ac:dyDescent="0.2">
      <c r="A39" s="32"/>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row>
    <row xmlns:x14ac="http://schemas.microsoft.com/office/spreadsheetml/2009/9/ac" r="40" s="31" customFormat="true" x14ac:dyDescent="0.2">
      <c r="A40" s="32"/>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row>
    <row xmlns:x14ac="http://schemas.microsoft.com/office/spreadsheetml/2009/9/ac" r="41" s="31" customFormat="true" x14ac:dyDescent="0.2">
      <c r="A41" s="32"/>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row>
    <row xmlns:x14ac="http://schemas.microsoft.com/office/spreadsheetml/2009/9/ac" r="42" s="31" customFormat="true" x14ac:dyDescent="0.2">
      <c r="A42" s="32"/>
      <c r="B42" s="32"/>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row>
    <row xmlns:x14ac="http://schemas.microsoft.com/office/spreadsheetml/2009/9/ac" r="43" s="31" customFormat="true" x14ac:dyDescent="0.2">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row>
    <row xmlns:x14ac="http://schemas.microsoft.com/office/spreadsheetml/2009/9/ac" r="44" s="31" customFormat="true" x14ac:dyDescent="0.2">
      <c r="A44" s="29" t="s">
        <v>293</v>
      </c>
      <c r="B44" s="29"/>
    </row>
    <row xmlns:x14ac="http://schemas.microsoft.com/office/spreadsheetml/2009/9/ac" r="45" s="31" customFormat="true" x14ac:dyDescent="0.2"/>
    <row xmlns:x14ac="http://schemas.microsoft.com/office/spreadsheetml/2009/9/ac" r="46" s="31" customFormat="true" x14ac:dyDescent="0.2">
      <c r="A46" s="75"/>
      <c r="B46" s="75"/>
      <c r="C46" s="75"/>
      <c r="D46" s="75"/>
      <c r="E46" s="75"/>
      <c r="F46" s="75"/>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row>
    <row xmlns:x14ac="http://schemas.microsoft.com/office/spreadsheetml/2009/9/ac" r="47" s="31" customFormat="true" x14ac:dyDescent="0.2">
      <c r="A47" s="75"/>
      <c r="B47" s="75"/>
      <c r="C47" s="75"/>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row>
    <row xmlns:x14ac="http://schemas.microsoft.com/office/spreadsheetml/2009/9/ac" r="48" s="31" customFormat="true" x14ac:dyDescent="0.2">
      <c r="A48" s="75"/>
      <c r="B48" s="75"/>
      <c r="C48" s="75"/>
      <c r="D48" s="75"/>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row>
    <row xmlns:x14ac="http://schemas.microsoft.com/office/spreadsheetml/2009/9/ac" r="49" s="31" customFormat="true" x14ac:dyDescent="0.2">
      <c r="A49" s="75"/>
      <c r="B49" s="75"/>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row>
    <row xmlns:x14ac="http://schemas.microsoft.com/office/spreadsheetml/2009/9/ac" r="50" s="31" customFormat="true" x14ac:dyDescent="0.2">
      <c r="A50" s="75"/>
      <c r="B50" s="75"/>
      <c r="C50" s="75"/>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row>
    <row xmlns:x14ac="http://schemas.microsoft.com/office/spreadsheetml/2009/9/ac" r="51" s="31" customFormat="true" x14ac:dyDescent="0.2">
      <c r="A51" s="75"/>
      <c r="B51" s="75"/>
      <c r="C51" s="75"/>
      <c r="D51" s="75"/>
      <c r="E51" s="75"/>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row>
    <row xmlns:x14ac="http://schemas.microsoft.com/office/spreadsheetml/2009/9/ac" r="52" s="31" customFormat="true" x14ac:dyDescent="0.2">
      <c r="A52" s="75"/>
      <c r="B52" s="75"/>
      <c r="C52" s="75"/>
      <c r="D52" s="75"/>
      <c r="E52" s="75"/>
      <c r="F52" s="75"/>
      <c r="G52" s="75"/>
      <c r="H52" s="75"/>
      <c r="I52" s="75"/>
      <c r="J52" s="75"/>
      <c r="K52" s="75"/>
      <c r="L52" s="75"/>
      <c r="M52" s="75"/>
      <c r="N52" s="75"/>
      <c r="O52" s="75"/>
      <c r="P52" s="75"/>
      <c r="Q52" s="75"/>
      <c r="R52" s="75"/>
      <c r="S52" s="75"/>
      <c r="T52" s="75"/>
      <c r="U52" s="75"/>
      <c r="V52" s="75"/>
      <c r="W52" s="75"/>
      <c r="X52" s="75"/>
      <c r="Y52" s="75"/>
      <c r="Z52" s="75"/>
      <c r="AA52" s="75"/>
      <c r="AB52" s="75"/>
      <c r="AC52" s="75"/>
      <c r="AD52" s="75"/>
      <c r="AE52" s="75"/>
      <c r="AF52" s="75"/>
    </row>
    <row xmlns:x14ac="http://schemas.microsoft.com/office/spreadsheetml/2009/9/ac" r="53" s="31" customFormat="true" x14ac:dyDescent="0.2">
      <c r="A53" s="75"/>
      <c r="B53" s="75"/>
      <c r="C53" s="75"/>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row>
    <row xmlns:x14ac="http://schemas.microsoft.com/office/spreadsheetml/2009/9/ac" r="54" s="31" customFormat="true" x14ac:dyDescent="0.2">
      <c r="A54" s="75"/>
      <c r="B54" s="75"/>
      <c r="C54" s="75"/>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row>
    <row xmlns:x14ac="http://schemas.microsoft.com/office/spreadsheetml/2009/9/ac" r="55" s="31" customFormat="true" x14ac:dyDescent="0.2">
      <c r="A55" s="75"/>
      <c r="B55" s="75"/>
      <c r="C55" s="75"/>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row>
    <row xmlns:x14ac="http://schemas.microsoft.com/office/spreadsheetml/2009/9/ac" r="56" s="31" customFormat="true" x14ac:dyDescent="0.2">
      <c r="A56" s="75"/>
      <c r="B56" s="75"/>
      <c r="C56" s="75"/>
      <c r="D56" s="75"/>
      <c r="E56" s="75"/>
      <c r="F56" s="75"/>
      <c r="G56" s="75"/>
      <c r="H56" s="75"/>
      <c r="I56" s="75"/>
      <c r="J56" s="75"/>
      <c r="K56" s="75"/>
      <c r="L56" s="75"/>
      <c r="M56" s="75"/>
      <c r="N56" s="75"/>
      <c r="O56" s="75"/>
      <c r="P56" s="75"/>
      <c r="Q56" s="75"/>
      <c r="R56" s="75"/>
      <c r="S56" s="75"/>
      <c r="T56" s="75"/>
      <c r="U56" s="75"/>
      <c r="V56" s="75"/>
      <c r="W56" s="75"/>
      <c r="X56" s="75"/>
      <c r="Y56" s="75"/>
      <c r="Z56" s="75"/>
      <c r="AA56" s="75"/>
      <c r="AB56" s="75"/>
      <c r="AC56" s="75"/>
      <c r="AD56" s="75"/>
      <c r="AE56" s="75"/>
      <c r="AF56" s="75"/>
    </row>
    <row xmlns:x14ac="http://schemas.microsoft.com/office/spreadsheetml/2009/9/ac" r="57" s="31" customFormat="true" x14ac:dyDescent="0.2">
      <c r="A57" s="75"/>
      <c r="B57" s="75"/>
      <c r="C57" s="75"/>
      <c r="D57" s="75"/>
      <c r="E57" s="75"/>
      <c r="F57" s="75"/>
      <c r="G57" s="75"/>
      <c r="H57" s="75"/>
      <c r="I57" s="75"/>
      <c r="J57" s="75"/>
      <c r="K57" s="75"/>
      <c r="L57" s="75"/>
      <c r="M57" s="75"/>
      <c r="N57" s="75"/>
      <c r="O57" s="75"/>
      <c r="P57" s="75"/>
      <c r="Q57" s="75"/>
      <c r="R57" s="75"/>
      <c r="S57" s="75"/>
      <c r="T57" s="75"/>
      <c r="U57" s="75"/>
      <c r="V57" s="75"/>
      <c r="W57" s="75"/>
      <c r="X57" s="75"/>
      <c r="Y57" s="75"/>
      <c r="Z57" s="75"/>
      <c r="AA57" s="75"/>
      <c r="AB57" s="75"/>
      <c r="AC57" s="75"/>
      <c r="AD57" s="75"/>
      <c r="AE57" s="75"/>
      <c r="AF57" s="75"/>
    </row>
    <row xmlns:x14ac="http://schemas.microsoft.com/office/spreadsheetml/2009/9/ac" r="58" s="31" customFormat="true" x14ac:dyDescent="0.2">
      <c r="A58" s="75"/>
      <c r="B58" s="75"/>
      <c r="C58" s="75"/>
      <c r="D58" s="75"/>
      <c r="E58" s="75"/>
      <c r="F58" s="75"/>
      <c r="G58" s="75"/>
      <c r="H58" s="75"/>
      <c r="I58" s="75"/>
      <c r="J58" s="75"/>
      <c r="K58" s="75"/>
      <c r="L58" s="75"/>
      <c r="M58" s="75"/>
      <c r="N58" s="75"/>
      <c r="O58" s="75"/>
      <c r="P58" s="75"/>
      <c r="Q58" s="75"/>
      <c r="R58" s="75"/>
      <c r="S58" s="75"/>
      <c r="T58" s="75"/>
      <c r="U58" s="75"/>
      <c r="V58" s="75"/>
      <c r="W58" s="75"/>
      <c r="X58" s="75"/>
      <c r="Y58" s="75"/>
      <c r="Z58" s="75"/>
      <c r="AA58" s="75"/>
      <c r="AB58" s="75"/>
      <c r="AC58" s="75"/>
      <c r="AD58" s="75"/>
      <c r="AE58" s="75"/>
      <c r="AF58" s="75"/>
    </row>
    <row xmlns:x14ac="http://schemas.microsoft.com/office/spreadsheetml/2009/9/ac" r="59" s="31" customFormat="true" x14ac:dyDescent="0.2">
      <c r="A59" s="75"/>
      <c r="B59" s="75"/>
      <c r="C59" s="75"/>
      <c r="D59" s="75"/>
      <c r="E59" s="75"/>
      <c r="F59" s="75"/>
      <c r="G59" s="75"/>
      <c r="H59" s="75"/>
      <c r="I59" s="75"/>
      <c r="J59" s="75"/>
      <c r="K59" s="75"/>
      <c r="L59" s="75"/>
      <c r="M59" s="75"/>
      <c r="N59" s="75"/>
      <c r="O59" s="75"/>
      <c r="P59" s="75"/>
      <c r="Q59" s="75"/>
      <c r="R59" s="75"/>
      <c r="S59" s="75"/>
      <c r="T59" s="75"/>
      <c r="U59" s="75"/>
      <c r="V59" s="75"/>
      <c r="W59" s="75"/>
      <c r="X59" s="75"/>
      <c r="Y59" s="75"/>
      <c r="Z59" s="75"/>
      <c r="AA59" s="75"/>
      <c r="AB59" s="75"/>
      <c r="AC59" s="75"/>
      <c r="AD59" s="75"/>
      <c r="AE59" s="75"/>
      <c r="AF59" s="75"/>
    </row>
    <row xmlns:x14ac="http://schemas.microsoft.com/office/spreadsheetml/2009/9/ac" r="60" s="31" customFormat="true" x14ac:dyDescent="0.2">
      <c r="A60" s="75"/>
      <c r="B60" s="75"/>
      <c r="C60" s="75"/>
      <c r="D60" s="75"/>
      <c r="E60" s="75"/>
      <c r="F60" s="75"/>
      <c r="G60" s="75"/>
      <c r="H60" s="75"/>
      <c r="I60" s="75"/>
      <c r="J60" s="75"/>
      <c r="K60" s="75"/>
      <c r="L60" s="75"/>
      <c r="M60" s="75"/>
      <c r="N60" s="75"/>
      <c r="O60" s="75"/>
      <c r="P60" s="75"/>
      <c r="Q60" s="75"/>
      <c r="R60" s="75"/>
      <c r="S60" s="75"/>
      <c r="T60" s="75"/>
      <c r="U60" s="75"/>
      <c r="V60" s="75"/>
      <c r="W60" s="75"/>
      <c r="X60" s="75"/>
      <c r="Y60" s="75"/>
      <c r="Z60" s="75"/>
      <c r="AA60" s="75"/>
      <c r="AB60" s="75"/>
      <c r="AC60" s="75"/>
      <c r="AD60" s="75"/>
      <c r="AE60" s="75"/>
      <c r="AF60" s="75"/>
    </row>
    <row xmlns:x14ac="http://schemas.microsoft.com/office/spreadsheetml/2009/9/ac" r="61" s="31" customFormat="true" x14ac:dyDescent="0.2">
      <c r="A61" s="75"/>
      <c r="B61" s="75"/>
      <c r="C61" s="75"/>
      <c r="D61" s="75"/>
      <c r="E61" s="75"/>
      <c r="F61" s="75"/>
      <c r="G61" s="75"/>
      <c r="H61" s="75"/>
      <c r="I61" s="75"/>
      <c r="J61" s="75"/>
      <c r="K61" s="75"/>
      <c r="L61" s="75"/>
      <c r="M61" s="75"/>
      <c r="N61" s="75"/>
      <c r="O61" s="75"/>
      <c r="P61" s="75"/>
      <c r="Q61" s="75"/>
      <c r="R61" s="75"/>
      <c r="S61" s="75"/>
      <c r="T61" s="75"/>
      <c r="U61" s="75"/>
      <c r="V61" s="75"/>
      <c r="W61" s="75"/>
      <c r="X61" s="75"/>
      <c r="Y61" s="75"/>
      <c r="Z61" s="75"/>
      <c r="AA61" s="75"/>
      <c r="AB61" s="75"/>
      <c r="AC61" s="75"/>
      <c r="AD61" s="75"/>
      <c r="AE61" s="75"/>
      <c r="AF61" s="75"/>
    </row>
    <row xmlns:x14ac="http://schemas.microsoft.com/office/spreadsheetml/2009/9/ac" r="62" s="31" customFormat="true" x14ac:dyDescent="0.2">
      <c r="A62" s="75"/>
      <c r="B62" s="75"/>
      <c r="C62" s="75"/>
      <c r="D62" s="75"/>
      <c r="E62" s="75"/>
      <c r="F62" s="75"/>
      <c r="G62" s="75"/>
      <c r="H62" s="75"/>
      <c r="I62" s="75"/>
      <c r="J62" s="75"/>
      <c r="K62" s="75"/>
      <c r="L62" s="75"/>
      <c r="M62" s="75"/>
      <c r="N62" s="75"/>
      <c r="O62" s="75"/>
      <c r="P62" s="75"/>
      <c r="Q62" s="75"/>
      <c r="R62" s="75"/>
      <c r="S62" s="75"/>
      <c r="T62" s="75"/>
      <c r="U62" s="75"/>
      <c r="V62" s="75"/>
      <c r="W62" s="75"/>
      <c r="X62" s="75"/>
      <c r="Y62" s="75"/>
      <c r="Z62" s="75"/>
      <c r="AA62" s="75"/>
      <c r="AB62" s="75"/>
      <c r="AC62" s="75"/>
      <c r="AD62" s="75"/>
      <c r="AE62" s="75"/>
      <c r="AF62" s="75"/>
    </row>
    <row xmlns:x14ac="http://schemas.microsoft.com/office/spreadsheetml/2009/9/ac" r="63" s="31" customFormat="true" x14ac:dyDescent="0.2">
      <c r="A63" s="75"/>
      <c r="B63" s="75"/>
      <c r="C63" s="75"/>
      <c r="D63" s="75"/>
      <c r="E63" s="75"/>
      <c r="F63" s="75"/>
      <c r="G63" s="75"/>
      <c r="H63" s="75"/>
      <c r="I63" s="75"/>
      <c r="J63" s="75"/>
      <c r="K63" s="75"/>
      <c r="L63" s="75"/>
      <c r="M63" s="75"/>
      <c r="N63" s="75"/>
      <c r="O63" s="75"/>
      <c r="P63" s="75"/>
      <c r="Q63" s="75"/>
      <c r="R63" s="75"/>
      <c r="S63" s="75"/>
      <c r="T63" s="75"/>
      <c r="U63" s="75"/>
      <c r="V63" s="75"/>
      <c r="W63" s="75"/>
      <c r="X63" s="75"/>
      <c r="Y63" s="75"/>
      <c r="Z63" s="75"/>
      <c r="AA63" s="75"/>
      <c r="AB63" s="75"/>
      <c r="AC63" s="75"/>
      <c r="AD63" s="75"/>
      <c r="AE63" s="75"/>
      <c r="AF63" s="75"/>
    </row>
    <row xmlns:x14ac="http://schemas.microsoft.com/office/spreadsheetml/2009/9/ac" r="64" s="31" customFormat="true" x14ac:dyDescent="0.2">
      <c r="A64" s="75"/>
      <c r="B64" s="75"/>
      <c r="C64" s="75"/>
      <c r="D64" s="75"/>
      <c r="E64" s="75"/>
      <c r="F64" s="75"/>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row>
    <row xmlns:x14ac="http://schemas.microsoft.com/office/spreadsheetml/2009/9/ac" r="65" s="31" customFormat="true" x14ac:dyDescent="0.2">
      <c r="A65" s="29" t="s">
        <v>293</v>
      </c>
      <c r="B65" s="29"/>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8" customWidth="true"/>
    <col min="2" max="2" width="9" style="28"/>
    <col min="3" max="3" width="5.875" style="28" customWidth="true"/>
    <col min="4" max="5" width="4.125" style="28" customWidth="true"/>
    <col min="6" max="6" width="3.875" style="28" customWidth="true"/>
    <col min="7" max="7" width="4.125" style="28" customWidth="true"/>
    <col min="8" max="9" width="3.875" style="28" customWidth="true"/>
    <col min="10" max="10" width="4.125" style="28" customWidth="true"/>
    <col min="11" max="12" width="3.875" style="28" customWidth="true"/>
    <col min="13" max="13" width="4.125" style="28" customWidth="true"/>
    <col min="14" max="15" width="3.875" style="28" customWidth="true"/>
    <col min="16" max="16" width="4.125" style="28" customWidth="true"/>
    <col min="17" max="18" width="3.875" style="28" customWidth="true"/>
    <col min="19" max="19" width="4.125" style="28" customWidth="true"/>
    <col min="20" max="21" width="3.875" style="28" customWidth="true"/>
    <col min="22" max="51" width="3.875" style="55" customWidth="true"/>
    <col min="52" max="69" width="3.875" style="59" customWidth="true"/>
    <col min="70" max="16384" width="9" style="28"/>
  </cols>
  <sheetData>
    <row xmlns:x14ac="http://schemas.microsoft.com/office/spreadsheetml/2009/9/ac" r="1" ht="18" x14ac:dyDescent="0.25">
      <c r="A1" s="33" t="s">
        <v>101</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row>
    <row xmlns:x14ac="http://schemas.microsoft.com/office/spreadsheetml/2009/9/ac" r="2" ht="15.75" x14ac:dyDescent="0.25">
      <c r="A2" s="35"/>
      <c r="B2" s="35"/>
      <c r="C2" s="35"/>
      <c r="D2" s="57" t="s">
        <v>13</v>
      </c>
      <c r="E2" s="57"/>
      <c r="F2" s="34"/>
      <c r="G2" s="57"/>
      <c r="H2" s="34"/>
      <c r="I2" s="34"/>
      <c r="J2" s="57"/>
      <c r="K2" s="36"/>
      <c r="L2" s="36"/>
      <c r="M2" s="57"/>
      <c r="N2" s="34"/>
      <c r="O2" s="34"/>
      <c r="P2" s="57"/>
      <c r="Q2" s="34"/>
      <c r="R2" s="34"/>
      <c r="S2" s="57"/>
      <c r="T2" s="34"/>
      <c r="U2" s="34"/>
      <c r="V2" s="56" t="s">
        <v>14</v>
      </c>
      <c r="W2" s="56"/>
      <c r="X2" s="36"/>
      <c r="Y2" s="36"/>
      <c r="Z2" s="36"/>
      <c r="AA2" s="56"/>
      <c r="AB2" s="36"/>
      <c r="AC2" s="36"/>
      <c r="AD2" s="36"/>
      <c r="AE2" s="36"/>
      <c r="AF2" s="56"/>
      <c r="AG2" s="36"/>
      <c r="AH2" s="36"/>
      <c r="AI2" s="36"/>
      <c r="AJ2" s="36"/>
      <c r="AK2" s="56"/>
      <c r="AL2" s="36"/>
      <c r="AM2" s="36"/>
      <c r="AN2" s="36"/>
      <c r="AO2" s="36"/>
      <c r="AP2" s="56"/>
      <c r="AQ2" s="36"/>
      <c r="AR2" s="36"/>
      <c r="AS2" s="36"/>
      <c r="AT2" s="36"/>
      <c r="AU2" s="56"/>
      <c r="AV2" s="36"/>
      <c r="AW2" s="36"/>
      <c r="AX2" s="36"/>
      <c r="AY2" s="36"/>
      <c r="AZ2" s="58" t="s">
        <v>15</v>
      </c>
      <c r="BA2" s="58"/>
      <c r="BB2" s="58"/>
      <c r="BC2" s="58"/>
      <c r="BD2" s="58"/>
      <c r="BE2" s="58"/>
      <c r="BF2" s="58"/>
      <c r="BG2" s="58"/>
      <c r="BH2" s="58"/>
      <c r="BI2" s="58"/>
      <c r="BJ2" s="58"/>
      <c r="BK2" s="58"/>
      <c r="BL2" s="58"/>
      <c r="BM2" s="58"/>
      <c r="BN2" s="58"/>
      <c r="BO2" s="58"/>
      <c r="BP2" s="58"/>
      <c r="BQ2" s="58"/>
    </row>
    <row xmlns:x14ac="http://schemas.microsoft.com/office/spreadsheetml/2009/9/ac" r="3" ht="14.25" x14ac:dyDescent="0.2">
      <c r="A3" s="39"/>
      <c r="B3" s="34"/>
      <c r="C3" s="34"/>
      <c r="D3" s="40" t="s">
        <v>7</v>
      </c>
      <c r="E3" s="40"/>
      <c r="F3" s="40"/>
      <c r="G3" s="40" t="s">
        <v>1</v>
      </c>
      <c r="I3" s="40"/>
      <c r="J3" s="40" t="s">
        <v>2</v>
      </c>
      <c r="L3" s="40"/>
      <c r="M3" s="40" t="s">
        <v>16</v>
      </c>
      <c r="O3" s="40"/>
      <c r="P3" s="40" t="s">
        <v>17</v>
      </c>
      <c r="R3" s="40"/>
      <c r="S3" s="40" t="s">
        <v>18</v>
      </c>
      <c r="U3" s="40"/>
      <c r="V3" s="40" t="s">
        <v>7</v>
      </c>
      <c r="W3" s="40"/>
      <c r="X3" s="40"/>
      <c r="Y3" s="40"/>
      <c r="Z3" s="40"/>
      <c r="AA3" s="40" t="s">
        <v>1</v>
      </c>
      <c r="AB3" s="31"/>
      <c r="AC3" s="40"/>
      <c r="AD3" s="40"/>
      <c r="AE3" s="40"/>
      <c r="AF3" s="40" t="s">
        <v>2</v>
      </c>
      <c r="AG3" s="31"/>
      <c r="AH3" s="40"/>
      <c r="AI3" s="40"/>
      <c r="AJ3" s="40"/>
      <c r="AK3" s="40" t="s">
        <v>16</v>
      </c>
      <c r="AL3" s="31"/>
      <c r="AM3" s="40"/>
      <c r="AN3" s="40"/>
      <c r="AO3" s="40"/>
      <c r="AP3" s="40" t="s">
        <v>17</v>
      </c>
      <c r="AQ3" s="31"/>
      <c r="AR3" s="40"/>
      <c r="AS3" s="40"/>
      <c r="AT3" s="40"/>
      <c r="AU3" s="40" t="s">
        <v>18</v>
      </c>
      <c r="AV3" s="31"/>
      <c r="AW3" s="40"/>
      <c r="AX3" s="40"/>
      <c r="AY3" s="40"/>
      <c r="AZ3" s="40" t="s">
        <v>7</v>
      </c>
      <c r="BA3" s="40"/>
      <c r="BB3" s="40"/>
      <c r="BC3" s="40" t="s">
        <v>1</v>
      </c>
      <c r="BD3" s="31"/>
      <c r="BE3" s="40"/>
      <c r="BF3" s="40" t="s">
        <v>2</v>
      </c>
      <c r="BG3" s="31"/>
      <c r="BH3" s="40"/>
      <c r="BI3" s="40" t="s">
        <v>16</v>
      </c>
      <c r="BJ3" s="31"/>
      <c r="BK3" s="40"/>
      <c r="BL3" s="40" t="s">
        <v>17</v>
      </c>
      <c r="BM3" s="31"/>
      <c r="BN3" s="40"/>
      <c r="BO3" s="40" t="s">
        <v>18</v>
      </c>
      <c r="BP3" s="31"/>
      <c r="BQ3" s="40"/>
    </row>
    <row xmlns:x14ac="http://schemas.microsoft.com/office/spreadsheetml/2009/9/ac" r="4" ht="164.25" x14ac:dyDescent="0.2">
      <c r="A4" s="41" t="s">
        <v>5</v>
      </c>
      <c r="B4" s="41" t="s">
        <v>6</v>
      </c>
      <c r="C4" s="41" t="s">
        <v>4</v>
      </c>
      <c r="D4" s="116" t="s">
        <v>25</v>
      </c>
      <c r="E4" s="117" t="s">
        <v>19</v>
      </c>
      <c r="F4" s="118" t="s">
        <v>121</v>
      </c>
      <c r="G4" s="116" t="s">
        <v>25</v>
      </c>
      <c r="H4" s="117" t="s">
        <v>19</v>
      </c>
      <c r="I4" s="118" t="s">
        <v>121</v>
      </c>
      <c r="J4" s="116" t="s">
        <v>25</v>
      </c>
      <c r="K4" s="117" t="s">
        <v>19</v>
      </c>
      <c r="L4" s="118" t="s">
        <v>121</v>
      </c>
      <c r="M4" s="116" t="s">
        <v>25</v>
      </c>
      <c r="N4" s="117" t="s">
        <v>19</v>
      </c>
      <c r="O4" s="118" t="s">
        <v>121</v>
      </c>
      <c r="P4" s="116" t="s">
        <v>25</v>
      </c>
      <c r="Q4" s="117" t="s">
        <v>19</v>
      </c>
      <c r="R4" s="118" t="s">
        <v>121</v>
      </c>
      <c r="S4" s="116" t="s">
        <v>25</v>
      </c>
      <c r="T4" s="117" t="s">
        <v>19</v>
      </c>
      <c r="U4" s="119" t="s">
        <v>121</v>
      </c>
      <c r="V4" s="120" t="s">
        <v>25</v>
      </c>
      <c r="W4" s="121" t="s">
        <v>19</v>
      </c>
      <c r="X4" s="121" t="s">
        <v>21</v>
      </c>
      <c r="Y4" s="121" t="s">
        <v>29</v>
      </c>
      <c r="Z4" s="123" t="s">
        <v>122</v>
      </c>
      <c r="AA4" s="120" t="s">
        <v>25</v>
      </c>
      <c r="AB4" s="121" t="s">
        <v>19</v>
      </c>
      <c r="AC4" s="121" t="s">
        <v>21</v>
      </c>
      <c r="AD4" s="121" t="s">
        <v>29</v>
      </c>
      <c r="AE4" s="123" t="s">
        <v>122</v>
      </c>
      <c r="AF4" s="120" t="s">
        <v>25</v>
      </c>
      <c r="AG4" s="121" t="s">
        <v>19</v>
      </c>
      <c r="AH4" s="121" t="s">
        <v>21</v>
      </c>
      <c r="AI4" s="121" t="s">
        <v>29</v>
      </c>
      <c r="AJ4" s="123" t="s">
        <v>122</v>
      </c>
      <c r="AK4" s="120" t="s">
        <v>25</v>
      </c>
      <c r="AL4" s="121" t="s">
        <v>19</v>
      </c>
      <c r="AM4" s="121" t="s">
        <v>21</v>
      </c>
      <c r="AN4" s="121" t="s">
        <v>29</v>
      </c>
      <c r="AO4" s="123" t="s">
        <v>122</v>
      </c>
      <c r="AP4" s="120" t="s">
        <v>25</v>
      </c>
      <c r="AQ4" s="121" t="s">
        <v>19</v>
      </c>
      <c r="AR4" s="121" t="s">
        <v>21</v>
      </c>
      <c r="AS4" s="121" t="s">
        <v>29</v>
      </c>
      <c r="AT4" s="123" t="s">
        <v>122</v>
      </c>
      <c r="AU4" s="120" t="s">
        <v>25</v>
      </c>
      <c r="AV4" s="121" t="s">
        <v>19</v>
      </c>
      <c r="AW4" s="121" t="s">
        <v>21</v>
      </c>
      <c r="AX4" s="121" t="s">
        <v>29</v>
      </c>
      <c r="AY4" s="124" t="s">
        <v>122</v>
      </c>
      <c r="AZ4" s="125" t="s">
        <v>25</v>
      </c>
      <c r="BA4" s="126" t="s">
        <v>141</v>
      </c>
      <c r="BB4" s="127" t="s">
        <v>142</v>
      </c>
      <c r="BC4" s="125" t="s">
        <v>25</v>
      </c>
      <c r="BD4" s="126" t="s">
        <v>141</v>
      </c>
      <c r="BE4" s="127" t="s">
        <v>142</v>
      </c>
      <c r="BF4" s="125" t="s">
        <v>25</v>
      </c>
      <c r="BG4" s="126" t="s">
        <v>141</v>
      </c>
      <c r="BH4" s="127" t="s">
        <v>142</v>
      </c>
      <c r="BI4" s="125" t="s">
        <v>25</v>
      </c>
      <c r="BJ4" s="126" t="s">
        <v>141</v>
      </c>
      <c r="BK4" s="127" t="s">
        <v>142</v>
      </c>
      <c r="BL4" s="125" t="s">
        <v>25</v>
      </c>
      <c r="BM4" s="126" t="s">
        <v>141</v>
      </c>
      <c r="BN4" s="127" t="s">
        <v>142</v>
      </c>
      <c r="BO4" s="125" t="s">
        <v>25</v>
      </c>
      <c r="BP4" s="126" t="s">
        <v>141</v>
      </c>
      <c r="BQ4" s="127" t="s">
        <v>142</v>
      </c>
    </row>
    <row xmlns:x14ac="http://schemas.microsoft.com/office/spreadsheetml/2009/9/ac" r="5" ht="48" hidden="true" x14ac:dyDescent="0.2">
      <c r="A5" s="41" t="s">
        <v>39</v>
      </c>
      <c r="B5" s="41" t="s">
        <v>40</v>
      </c>
      <c r="C5" s="41" t="s">
        <v>41</v>
      </c>
      <c r="D5" s="116" t="s">
        <v>135</v>
      </c>
      <c r="E5" s="117" t="s">
        <v>42</v>
      </c>
      <c r="F5" s="118" t="s">
        <v>178</v>
      </c>
      <c r="G5" s="116" t="s">
        <v>136</v>
      </c>
      <c r="H5" s="117" t="s">
        <v>43</v>
      </c>
      <c r="I5" s="118" t="s">
        <v>179</v>
      </c>
      <c r="J5" s="116" t="s">
        <v>137</v>
      </c>
      <c r="K5" s="117" t="s">
        <v>44</v>
      </c>
      <c r="L5" s="118" t="s">
        <v>180</v>
      </c>
      <c r="M5" s="116" t="s">
        <v>138</v>
      </c>
      <c r="N5" s="117" t="s">
        <v>86</v>
      </c>
      <c r="O5" s="118" t="s">
        <v>181</v>
      </c>
      <c r="P5" s="116" t="s">
        <v>139</v>
      </c>
      <c r="Q5" s="117" t="s">
        <v>87</v>
      </c>
      <c r="R5" s="118" t="s">
        <v>182</v>
      </c>
      <c r="S5" s="116" t="s">
        <v>140</v>
      </c>
      <c r="T5" s="117" t="s">
        <v>88</v>
      </c>
      <c r="U5" s="119" t="s">
        <v>183</v>
      </c>
      <c r="V5" s="120" t="s">
        <v>129</v>
      </c>
      <c r="W5" s="121" t="s">
        <v>45</v>
      </c>
      <c r="X5" s="122" t="s">
        <v>65</v>
      </c>
      <c r="Y5" s="122" t="s">
        <v>66</v>
      </c>
      <c r="Z5" s="123" t="s">
        <v>184</v>
      </c>
      <c r="AA5" s="120" t="s">
        <v>130</v>
      </c>
      <c r="AB5" s="121" t="s">
        <v>46</v>
      </c>
      <c r="AC5" s="122" t="s">
        <v>67</v>
      </c>
      <c r="AD5" s="122" t="s">
        <v>68</v>
      </c>
      <c r="AE5" s="123" t="s">
        <v>185</v>
      </c>
      <c r="AF5" s="120" t="s">
        <v>131</v>
      </c>
      <c r="AG5" s="121" t="s">
        <v>47</v>
      </c>
      <c r="AH5" s="122" t="s">
        <v>69</v>
      </c>
      <c r="AI5" s="122" t="s">
        <v>70</v>
      </c>
      <c r="AJ5" s="123" t="s">
        <v>186</v>
      </c>
      <c r="AK5" s="120" t="s">
        <v>132</v>
      </c>
      <c r="AL5" s="121" t="s">
        <v>71</v>
      </c>
      <c r="AM5" s="122" t="s">
        <v>72</v>
      </c>
      <c r="AN5" s="122" t="s">
        <v>73</v>
      </c>
      <c r="AO5" s="123" t="s">
        <v>187</v>
      </c>
      <c r="AP5" s="120" t="s">
        <v>133</v>
      </c>
      <c r="AQ5" s="121" t="s">
        <v>74</v>
      </c>
      <c r="AR5" s="122" t="s">
        <v>75</v>
      </c>
      <c r="AS5" s="122" t="s">
        <v>76</v>
      </c>
      <c r="AT5" s="123" t="s">
        <v>188</v>
      </c>
      <c r="AU5" s="120" t="s">
        <v>134</v>
      </c>
      <c r="AV5" s="121" t="s">
        <v>77</v>
      </c>
      <c r="AW5" s="122" t="s">
        <v>78</v>
      </c>
      <c r="AX5" s="122" t="s">
        <v>79</v>
      </c>
      <c r="AY5" s="124" t="s">
        <v>189</v>
      </c>
      <c r="AZ5" s="125" t="s">
        <v>80</v>
      </c>
      <c r="BA5" s="126" t="s">
        <v>114</v>
      </c>
      <c r="BB5" s="127" t="s">
        <v>190</v>
      </c>
      <c r="BC5" s="125" t="s">
        <v>85</v>
      </c>
      <c r="BD5" s="126" t="s">
        <v>115</v>
      </c>
      <c r="BE5" s="127" t="s">
        <v>191</v>
      </c>
      <c r="BF5" s="125" t="s">
        <v>84</v>
      </c>
      <c r="BG5" s="126" t="s">
        <v>116</v>
      </c>
      <c r="BH5" s="127" t="s">
        <v>192</v>
      </c>
      <c r="BI5" s="125" t="s">
        <v>83</v>
      </c>
      <c r="BJ5" s="126" t="s">
        <v>117</v>
      </c>
      <c r="BK5" s="127" t="s">
        <v>193</v>
      </c>
      <c r="BL5" s="125" t="s">
        <v>82</v>
      </c>
      <c r="BM5" s="126" t="s">
        <v>118</v>
      </c>
      <c r="BN5" s="127" t="s">
        <v>194</v>
      </c>
      <c r="BO5" s="125" t="s">
        <v>81</v>
      </c>
      <c r="BP5" s="126" t="s">
        <v>119</v>
      </c>
      <c r="BQ5" s="127" t="s">
        <v>195</v>
      </c>
    </row>
    <row xmlns:x14ac="http://schemas.microsoft.com/office/spreadsheetml/2009/9/ac" r="6" x14ac:dyDescent="0.2">
      <c r="A6" s="328" t="str">
        <f>+RIGHT('Data Summary'!A6,LEN('Data Summary'!A6)-9)</f>
        <v>EMIS</v>
      </c>
      <c r="B6" s="34" t="str">
        <f>+IF(ISTEXT('Data Summary'!B6),'Data Summary'!B6,"")</f>
        <v>EMIS</v>
      </c>
      <c r="C6" s="327">
        <f>+VALUE('Data Summary'!C6)</f>
        <v>2010</v>
      </c>
      <c r="D6" s="87">
        <f>+IF(AND(ISNUMBER('Water Data'!D4),'Data Summary'!BS6="Yes"),100-'Water Data'!D4,NA())</f>
        <v>66.89</v>
      </c>
      <c r="E6" s="87">
        <f>+IF(AND(ISNUMBER('Water Data'!D6),'Data Summary'!BT6="Yes"),'Water Data'!D6,NA())</f>
        <v>56.674041297935098</v>
      </c>
      <c r="F6" s="87" t="e">
        <f>+IF(AND(ISNUMBER('Water Data'!D9),'Data Summary'!BU6="Yes"),'Water Data'!D9,NA())</f>
        <v>#N/A</v>
      </c>
      <c r="G6" s="87" t="e">
        <f>+IF(AND(ISNUMBER('Water Data'!E4),'Data Summary'!BV6="Yes"),100-'Water Data'!E4,NA())</f>
        <v>#N/A</v>
      </c>
      <c r="H6" s="87" t="e">
        <f>+IF(AND(ISNUMBER('Water Data'!E6),'Data Summary'!BW6="Yes"),'Water Data'!E6,NA())</f>
        <v>#N/A</v>
      </c>
      <c r="I6" s="87" t="e">
        <f>+IF(AND(ISNUMBER('Water Data'!E9),'Data Summary'!BX6="Yes"),'Water Data'!E9,NA())</f>
        <v>#N/A</v>
      </c>
      <c r="J6" s="87" t="e">
        <f>+IF(AND(ISNUMBER('Water Data'!F4),'Data Summary'!BY6="Yes"),100-'Water Data'!F4,NA())</f>
        <v>#N/A</v>
      </c>
      <c r="K6" s="87" t="e">
        <f>+IF(AND(ISNUMBER('Water Data'!F6),'Data Summary'!BZ6="Yes"),'Water Data'!F6,NA())</f>
        <v>#N/A</v>
      </c>
      <c r="L6" s="87" t="e">
        <f>+IF(AND(ISNUMBER('Water Data'!F9),'Data Summary'!CA6="Yes"),'Water Data'!F9,NA())</f>
        <v>#N/A</v>
      </c>
      <c r="M6" s="87" t="e">
        <f>+IF(AND(ISNUMBER('Water Data'!G4),'Data Summary'!CB6="Yes"),100-'Water Data'!G4,NA())</f>
        <v>#N/A</v>
      </c>
      <c r="N6" s="87" t="e">
        <f>+IF(AND(ISNUMBER('Water Data'!G6),'Data Summary'!CC6="Yes"),'Water Data'!G6,NA())</f>
        <v>#N/A</v>
      </c>
      <c r="O6" s="87" t="e">
        <f>+IF(AND(ISNUMBER('Water Data'!G9),'Data Summary'!CD6="Yes"),'Water Data'!G9,NA())</f>
        <v>#N/A</v>
      </c>
      <c r="P6" s="87">
        <f>+IF(AND(ISNUMBER('Water Data'!H4),'Data Summary'!CE6="Yes"),100-'Water Data'!H4,NA())</f>
        <v>66.88</v>
      </c>
      <c r="Q6" s="87">
        <f>+IF(AND(ISNUMBER('Water Data'!H6),'Data Summary'!CF6="Yes"),'Water Data'!H6,NA())</f>
        <v>56.95652173913043</v>
      </c>
      <c r="R6" s="87" t="e">
        <f>+IF(AND(ISNUMBER('Water Data'!H9),'Data Summary'!CG6="Yes"),'Water Data'!H9,NA())</f>
        <v>#N/A</v>
      </c>
      <c r="S6" s="87">
        <f>+IF(AND(ISNUMBER('Water Data'!I4),'Data Summary'!CH6="Yes"),100-'Water Data'!I4,NA())</f>
        <v>67.03</v>
      </c>
      <c r="T6" s="87">
        <f>+IF(AND(ISNUMBER('Water Data'!I6),'Data Summary'!CI6="Yes"),'Water Data'!I6,NA())</f>
        <v>52.747252747252787</v>
      </c>
      <c r="U6" s="87" t="e">
        <f>+IF(AND(ISNUMBER('Water Data'!I9),'Data Summary'!CJ6="Yes"),'Water Data'!I9,NA())</f>
        <v>#N/A</v>
      </c>
      <c r="V6" s="88" t="e">
        <f>+IF(AND(ISNUMBER('Sanitation Data'!D4),'Data Summary'!CK6="Yes"),100-'Sanitation Data'!D4,NA())</f>
        <v>#N/A</v>
      </c>
      <c r="W6" s="88" t="e">
        <f>+IF(AND(ISNUMBER('Sanitation Data'!D6),'Data Summary'!CL6="Yes"),'Sanitation Data'!D6,NA())</f>
        <v>#N/A</v>
      </c>
      <c r="X6" s="88" t="e">
        <f>+IF(AND(ISNUMBER('Sanitation Data'!D10),'Data Summary'!CM6="Yes"),'Sanitation Data'!D10,NA())</f>
        <v>#N/A</v>
      </c>
      <c r="Y6" s="88" t="e">
        <f>+IF(AND(ISNUMBER('Sanitation Data'!D11),'Data Summary'!CN6="Yes"),'Sanitation Data'!D11,NA())</f>
        <v>#N/A</v>
      </c>
      <c r="Z6" s="88" t="e">
        <f>+IF(AND(ISNUMBER('Sanitation Data'!D12),'Data Summary'!CO6="Yes"),'Sanitation Data'!D12,NA())</f>
        <v>#N/A</v>
      </c>
      <c r="AA6" s="88" t="e">
        <f>+IF(AND(ISNUMBER('Sanitation Data'!E4),'Data Summary'!CP6="Yes"),100-'Sanitation Data'!E4,NA())</f>
        <v>#N/A</v>
      </c>
      <c r="AB6" s="88" t="e">
        <f>+IF(AND(ISNUMBER('Sanitation Data'!E6),'Data Summary'!CQ6="Yes"),'Sanitation Data'!E6,NA())</f>
        <v>#N/A</v>
      </c>
      <c r="AC6" s="88" t="e">
        <f>+IF(AND(ISNUMBER('Sanitation Data'!E10),'Data Summary'!CR6="Yes"),'Sanitation Data'!E10,NA())</f>
        <v>#N/A</v>
      </c>
      <c r="AD6" s="88" t="e">
        <f>+IF(AND(ISNUMBER('Sanitation Data'!E11),'Data Summary'!CS6="Yes"),'Sanitation Data'!E11,NA())</f>
        <v>#N/A</v>
      </c>
      <c r="AE6" s="88" t="e">
        <f>+IF(AND(ISNUMBER('Sanitation Data'!E12),'Data Summary'!CT6="Yes"),'Sanitation Data'!E12,NA())</f>
        <v>#N/A</v>
      </c>
      <c r="AF6" s="88" t="e">
        <f>+IF(AND(ISNUMBER('Sanitation Data'!F4),'Data Summary'!CU6="Yes"),100-'Sanitation Data'!F4,NA())</f>
        <v>#N/A</v>
      </c>
      <c r="AG6" s="88" t="e">
        <f>+IF(AND(ISNUMBER('Sanitation Data'!F6),'Data Summary'!CV6="Yes"),'Sanitation Data'!F6,NA())</f>
        <v>#N/A</v>
      </c>
      <c r="AH6" s="88" t="e">
        <f>+IF(AND(ISNUMBER('Sanitation Data'!F10),'Data Summary'!CW6="Yes"),'Sanitation Data'!F10,NA())</f>
        <v>#N/A</v>
      </c>
      <c r="AI6" s="88" t="e">
        <f>+IF(AND(ISNUMBER('Sanitation Data'!F11),'Data Summary'!CX6="Yes"),'Sanitation Data'!F11,NA())</f>
        <v>#N/A</v>
      </c>
      <c r="AJ6" s="88" t="e">
        <f>+IF(AND(ISNUMBER('Sanitation Data'!F12),'Data Summary'!CY6="Yes"),'Sanitation Data'!F12,NA())</f>
        <v>#N/A</v>
      </c>
      <c r="AK6" s="88" t="e">
        <f>+IF(AND(ISNUMBER('Sanitation Data'!G4),'Data Summary'!CZ6="Yes"),100-'Sanitation Data'!G4,NA())</f>
        <v>#N/A</v>
      </c>
      <c r="AL6" s="88" t="e">
        <f>+IF(AND(ISNUMBER('Sanitation Data'!G6),'Data Summary'!DA6="Yes"),'Sanitation Data'!G6,NA())</f>
        <v>#N/A</v>
      </c>
      <c r="AM6" s="88" t="e">
        <f>+IF(AND(ISNUMBER('Sanitation Data'!G10),'Data Summary'!DB6="Yes"),'Sanitation Data'!G10,NA())</f>
        <v>#N/A</v>
      </c>
      <c r="AN6" s="88" t="e">
        <f>+IF(AND(ISNUMBER('Sanitation Data'!G11),'Data Summary'!DC6="Yes"),'Sanitation Data'!G11,NA())</f>
        <v>#N/A</v>
      </c>
      <c r="AO6" s="88" t="e">
        <f>+IF(AND(ISNUMBER('Sanitation Data'!G12),'Data Summary'!DD6="Yes"),'Sanitation Data'!G12,NA())</f>
        <v>#N/A</v>
      </c>
      <c r="AP6" s="88" t="e">
        <f>+IF(AND(ISNUMBER('Sanitation Data'!H4),'Data Summary'!DE6="Yes"),100-'Sanitation Data'!H4,NA())</f>
        <v>#N/A</v>
      </c>
      <c r="AQ6" s="88" t="e">
        <f>+IF(AND(ISNUMBER('Sanitation Data'!H6),'Data Summary'!DF6="Yes"),'Sanitation Data'!H6,NA())</f>
        <v>#N/A</v>
      </c>
      <c r="AR6" s="88" t="e">
        <f>+IF(AND(ISNUMBER('Sanitation Data'!H10),'Data Summary'!DG6="Yes"),'Sanitation Data'!H10,NA())</f>
        <v>#N/A</v>
      </c>
      <c r="AS6" s="88" t="e">
        <f>+IF(AND(ISNUMBER('Sanitation Data'!H11),'Data Summary'!DH6="Yes"),'Sanitation Data'!H11,NA())</f>
        <v>#N/A</v>
      </c>
      <c r="AT6" s="88" t="e">
        <f>+IF(AND(ISNUMBER('Sanitation Data'!H12),'Data Summary'!DI6="Yes"),'Sanitation Data'!H12,NA())</f>
        <v>#N/A</v>
      </c>
      <c r="AU6" s="88" t="e">
        <f>+IF(AND(ISNUMBER('Sanitation Data'!I4),'Data Summary'!DJ6="Yes"),100-'Sanitation Data'!I4,NA())</f>
        <v>#N/A</v>
      </c>
      <c r="AV6" s="88" t="e">
        <f>+IF(AND(ISNUMBER('Sanitation Data'!I6),'Data Summary'!DK6="Yes"),'Sanitation Data'!I6,NA())</f>
        <v>#N/A</v>
      </c>
      <c r="AW6" s="88" t="e">
        <f>+IF(AND(ISNUMBER('Sanitation Data'!I10),'Data Summary'!DL6="Yes"),'Sanitation Data'!I10,NA())</f>
        <v>#N/A</v>
      </c>
      <c r="AX6" s="88" t="e">
        <f>+IF(AND(ISNUMBER('Sanitation Data'!I11),'Data Summary'!DM6="Yes"),'Sanitation Data'!I11,NA())</f>
        <v>#N/A</v>
      </c>
      <c r="AY6" s="88" t="e">
        <f>+IF(AND(ISNUMBER('Sanitation Data'!I12),'Data Summary'!DN6="Yes"),'Sanitation Data'!I12,NA())</f>
        <v>#N/A</v>
      </c>
      <c r="AZ6" s="89" t="e">
        <f>+IF(AND(ISNUMBER('Hygiene Data'!D5),'Data Summary'!DO6="Yes"),'Hygiene Data'!D5,NA())</f>
        <v>#N/A</v>
      </c>
      <c r="BA6" s="89" t="e">
        <f>+IF(AND(ISNUMBER('Hygiene Data'!D7),'Data Summary'!DP6="Yes"),'Hygiene Data'!D7,NA())</f>
        <v>#N/A</v>
      </c>
      <c r="BB6" s="89" t="e">
        <f>+IF(AND(ISNUMBER('Hygiene Data'!D9),'Data Summary'!DQ6="Yes"),'Hygiene Data'!D9,NA())</f>
        <v>#N/A</v>
      </c>
      <c r="BC6" s="89" t="e">
        <f>+IF(AND(ISNUMBER('Hygiene Data'!E5),'Data Summary'!DR6="Yes"),'Hygiene Data'!E5,NA())</f>
        <v>#N/A</v>
      </c>
      <c r="BD6" s="89" t="e">
        <f>+IF(AND(ISNUMBER('Hygiene Data'!E7),'Data Summary'!DS6="Yes"),'Hygiene Data'!E7,NA())</f>
        <v>#N/A</v>
      </c>
      <c r="BE6" s="89" t="e">
        <f>+IF(AND(ISNUMBER('Hygiene Data'!E9),'Data Summary'!DT6="Yes"),'Hygiene Data'!E9,NA())</f>
        <v>#N/A</v>
      </c>
      <c r="BF6" s="89" t="e">
        <f>+IF(AND(ISNUMBER('Hygiene Data'!F5),'Data Summary'!DU6="Yes"),'Hygiene Data'!F5,NA())</f>
        <v>#N/A</v>
      </c>
      <c r="BG6" s="89" t="e">
        <f>+IF(AND(ISNUMBER('Hygiene Data'!F7),'Data Summary'!DV6="Yes"),'Hygiene Data'!F7,NA())</f>
        <v>#N/A</v>
      </c>
      <c r="BH6" s="89" t="e">
        <f>+IF(AND(ISNUMBER('Hygiene Data'!F9),'Data Summary'!DW6="Yes"),'Hygiene Data'!F9,NA())</f>
        <v>#N/A</v>
      </c>
      <c r="BI6" s="89" t="e">
        <f>+IF(AND(ISNUMBER('Hygiene Data'!G5),'Data Summary'!DX6="Yes"),'Hygiene Data'!G5,NA())</f>
        <v>#N/A</v>
      </c>
      <c r="BJ6" s="89" t="e">
        <f>+IF(AND(ISNUMBER('Hygiene Data'!G7),'Data Summary'!DY6="Yes"),'Hygiene Data'!G7,NA())</f>
        <v>#N/A</v>
      </c>
      <c r="BK6" s="89" t="e">
        <f>+IF(AND(ISNUMBER('Hygiene Data'!G9),'Data Summary'!DZ6="Yes"),'Hygiene Data'!G9,NA())</f>
        <v>#N/A</v>
      </c>
      <c r="BL6" s="89" t="e">
        <f>+IF(AND(ISNUMBER('Hygiene Data'!H5),'Data Summary'!EA6="Yes"),'Hygiene Data'!H5,NA())</f>
        <v>#N/A</v>
      </c>
      <c r="BM6" s="89" t="e">
        <f>+IF(AND(ISNUMBER('Hygiene Data'!H7),'Data Summary'!EB6="Yes"),'Hygiene Data'!H7,NA())</f>
        <v>#N/A</v>
      </c>
      <c r="BN6" s="89" t="e">
        <f>+IF(AND(ISNUMBER('Hygiene Data'!H9),'Data Summary'!EC6="Yes"),'Hygiene Data'!H9,NA())</f>
        <v>#N/A</v>
      </c>
      <c r="BO6" s="89" t="e">
        <f>+IF(AND(ISNUMBER('Hygiene Data'!I5),'Data Summary'!ED6="Yes"),'Hygiene Data'!I5,NA())</f>
        <v>#N/A</v>
      </c>
      <c r="BP6" s="89" t="e">
        <f>+IF(AND(ISNUMBER('Hygiene Data'!I7),'Data Summary'!EE6="Yes"),'Hygiene Data'!I7,NA())</f>
        <v>#N/A</v>
      </c>
      <c r="BQ6" s="89" t="e">
        <f>+IF(AND(ISNUMBER('Hygiene Data'!I9),'Data Summary'!EF6="Yes"),'Hygiene Data'!I9,NA())</f>
        <v>#N/A</v>
      </c>
    </row>
    <row xmlns:x14ac="http://schemas.microsoft.com/office/spreadsheetml/2009/9/ac" r="7" x14ac:dyDescent="0.2">
      <c r="A7" s="328" t="str">
        <f ca="true">+RIGHT('Data Summary'!A7,LEN('Data Summary'!A7)-9)</f>
        <v>EMIS</v>
      </c>
      <c r="B7" s="34" t="str">
        <f ca="true">+IF(ISTEXT('Data Summary'!B7),'Data Summary'!B7,"")</f>
        <v>EMIS</v>
      </c>
      <c r="C7" s="327">
        <f ca="true">+VALUE('Data Summary'!C7)</f>
        <v>2011</v>
      </c>
      <c r="D7" s="87">
        <f ca="true">+IF(AND(ISNUMBER(OFFSET('Water Data'!$D$4,0,10*ROW('Water Data'!D1))),'Data Summary'!BS7="Yes"),100-OFFSET('Water Data'!$D$4,0,10*ROW('Water Data'!D1)),NA())</f>
        <v>76.58</v>
      </c>
      <c r="E7" s="87">
        <f ca="true">+IF(AND(ISNUMBER(OFFSET('Water Data'!$D$6,0,10*ROW('Water Data'!D1))),'Data Summary'!BT7="Yes"),OFFSET('Water Data'!$D$6,0,10*ROW('Water Data'!D1)),NA())</f>
        <v>63.325991189427313</v>
      </c>
      <c r="F7" s="87" t="e">
        <f ca="true">+IF(AND(ISNUMBER(OFFSET('Water Data'!$D$9,0,10*ROW('Water Data'!D1))),'Data Summary'!BU7="Yes"),OFFSET('Water Data'!$D$9,0,10*ROW('Water Data'!D1)),NA())</f>
        <v>#N/A</v>
      </c>
      <c r="G7" s="87" t="e">
        <f ca="true">+IF(AND(ISNUMBER(OFFSET('Water Data'!$E$4,0,10*ROW('Water Data'!E1))),'Data Summary'!BV7="Yes"),100-OFFSET('Water Data'!$E$4,0,10*ROW('Water Data'!E1)),NA())</f>
        <v>#N/A</v>
      </c>
      <c r="H7" s="87" t="e">
        <f ca="true">+IF(AND(ISNUMBER(OFFSET('Water Data'!$E$6,0,10*ROW('Water Data'!E1))),'Data Summary'!BW7="Yes"),OFFSET('Water Data'!$E$6,0,10*ROW('Water Data'!E1)),NA())</f>
        <v>#N/A</v>
      </c>
      <c r="I7" s="87" t="e">
        <f ca="true">+IF(AND(ISNUMBER(OFFSET('Water Data'!$E$9,0,10*ROW('Water Data'!E1))),'Data Summary'!BX7="Yes"),OFFSET('Water Data'!$E$9,0,10*ROW('Water Data'!E1)),NA())</f>
        <v>#N/A</v>
      </c>
      <c r="J7" s="87" t="e">
        <f ca="true">+IF(AND(ISNUMBER(OFFSET('Water Data'!$F$4,0,10*ROW('Water Data'!F1))),'Data Summary'!BY7="Yes"),100-OFFSET('Water Data'!$F$4,0,10*ROW('Water Data'!F1)),NA())</f>
        <v>#N/A</v>
      </c>
      <c r="K7" s="87" t="e">
        <f ca="true">+IF(AND(ISNUMBER(OFFSET('Water Data'!$F$6,0,10*ROW('Water Data'!F1))),'Data Summary'!BZ7="Yes"),OFFSET('Water Data'!$F$6,0,10*ROW('Water Data'!F1)),NA())</f>
        <v>#N/A</v>
      </c>
      <c r="L7" s="87" t="e">
        <f ca="true">+IF(AND(ISNUMBER(OFFSET('Water Data'!$F$9,0,10*ROW('Water Data'!F1))),'Data Summary'!CA7="Yes"),OFFSET('Water Data'!$F$9,0,10*ROW('Water Data'!F1)),NA())</f>
        <v>#N/A</v>
      </c>
      <c r="M7" s="87" t="e">
        <f ca="true">+IF(AND(ISNUMBER(OFFSET('Water Data'!$G$4,0,10*ROW('Water Data'!G1))),'Data Summary'!CB7="Yes"),100-OFFSET('Water Data'!$G$4,0,10*ROW('Water Data'!G1)),NA())</f>
        <v>#N/A</v>
      </c>
      <c r="N7" s="87" t="e">
        <f ca="true">+IF(AND(ISNUMBER(OFFSET('Water Data'!$G$6,0,10*ROW('Water Data'!G1))),'Data Summary'!CC7="Yes"),OFFSET('Water Data'!$G$6,0,10*ROW('Water Data'!G1)),NA())</f>
        <v>#N/A</v>
      </c>
      <c r="O7" s="87" t="e">
        <f ca="true">+IF(AND(ISNUMBER(OFFSET('Water Data'!$G$9,0,10*ROW('Water Data'!G1))),'Data Summary'!CD7="Yes"),OFFSET('Water Data'!$G$9,0,10*ROW('Water Data'!G1)),NA())</f>
        <v>#N/A</v>
      </c>
      <c r="P7" s="87">
        <f ca="true">+IF(AND(ISNUMBER(OFFSET('Water Data'!$H$4,0,10*ROW('Water Data'!H1))),'Data Summary'!CE7="Yes"),100-OFFSET('Water Data'!$H$4,0,10*ROW('Water Data'!H1)),NA())</f>
        <v>76.929133858267718</v>
      </c>
      <c r="Q7" s="87">
        <f ca="true">+IF(AND(ISNUMBER(OFFSET('Water Data'!$H$6,0,10*ROW('Water Data'!H1))),'Data Summary'!CF7="Yes"),OFFSET('Water Data'!$H$6,0,10*ROW('Water Data'!H1)),NA())</f>
        <v>63.897637795275593</v>
      </c>
      <c r="R7" s="87" t="e">
        <f ca="true">+IF(AND(ISNUMBER(OFFSET('Water Data'!$H$9,0,10*ROW('Water Data'!H1))),'Data Summary'!CG7="Yes"),OFFSET('Water Data'!$H$9,0,10*ROW('Water Data'!H1)),NA())</f>
        <v>#N/A</v>
      </c>
      <c r="S7" s="87">
        <f ca="true">+IF(AND(ISNUMBER(OFFSET('Water Data'!$I$4,0,10*ROW('Water Data'!I1))),'Data Summary'!CH7="Yes"),100-OFFSET('Water Data'!$I$4,0,10*ROW('Water Data'!I1)),NA())</f>
        <v>71.739130434782609</v>
      </c>
      <c r="T7" s="87">
        <f ca="true">+IF(AND(ISNUMBER(OFFSET('Water Data'!$I$6,0,10*ROW('Water Data'!I1))),'Data Summary'!CI7="Yes"),OFFSET('Water Data'!$I$6,0,10*ROW('Water Data'!I1)),NA())</f>
        <v>55.434782608695656</v>
      </c>
      <c r="U7" s="87" t="e">
        <f ca="true">+IF(AND(ISNUMBER(OFFSET('Water Data'!$I$9,0,10*ROW('Water Data'!I1))),'Data Summary'!CJ7="Yes"),OFFSET('Water Data'!$I$9,0,10*ROW('Water Data'!I1)),NA())</f>
        <v>#N/A</v>
      </c>
      <c r="V7" s="88" t="e">
        <f ca="true">+IF(AND(ISNUMBER(OFFSET('Sanitation Data'!$D$4,0,10*ROW('Sanitation Data'!D1))),'Data Summary'!CK7="Yes"),100-OFFSET('Sanitation Data'!$D$4,0,10*ROW('Sanitation Data'!D1)),NA())</f>
        <v>#N/A</v>
      </c>
      <c r="W7" s="88" t="e">
        <f ca="true">+IF(AND(ISNUMBER(OFFSET('Sanitation Data'!$D$6,0,10*ROW('Sanitation Data'!D1))),'Data Summary'!CL7="Yes"),OFFSET('Sanitation Data'!$D$6,0,10*ROW('Sanitation Data'!D1)),NA())</f>
        <v>#N/A</v>
      </c>
      <c r="X7" s="88" t="e">
        <f ca="true">+IF(AND(ISNUMBER(OFFSET('Sanitation Data'!$D$10,0,10*ROW('Sanitation Data'!D1))),'Data Summary'!CM7="Yes"),OFFSET('Sanitation Data'!$D$10,0,10*ROW('Sanitation Data'!D1)),NA())</f>
        <v>#N/A</v>
      </c>
      <c r="Y7" s="88" t="e">
        <f ca="true">+IF(AND(ISNUMBER(OFFSET('Sanitation Data'!$D$11,0,10*ROW('Sanitation Data'!D1))),'Data Summary'!CN7="Yes"),OFFSET('Sanitation Data'!$D$11,0,10*ROW('Sanitation Data'!D1)),NA())</f>
        <v>#N/A</v>
      </c>
      <c r="Z7" s="88" t="e">
        <f ca="true">+IF(AND(ISNUMBER(OFFSET('Sanitation Data'!$D$12,0,10*ROW('Sanitation Data'!D1))),'Data Summary'!CO7="Yes"),OFFSET('Sanitation Data'!$D$12,0,10*ROW('Sanitation Data'!D1)),NA())</f>
        <v>#N/A</v>
      </c>
      <c r="AA7" s="88" t="e">
        <f ca="true">+IF(AND(ISNUMBER(OFFSET('Sanitation Data'!$E$4,0,10*ROW('Sanitation Data'!E1))),'Data Summary'!CP7="Yes"),100-OFFSET('Sanitation Data'!$E$4,0,10*ROW('Sanitation Data'!E1)),NA())</f>
        <v>#N/A</v>
      </c>
      <c r="AB7" s="88" t="e">
        <f ca="true">+IF(AND(ISNUMBER(OFFSET('Sanitation Data'!$E$6,0,10*ROW('Sanitation Data'!E1))),'Data Summary'!CQ7="Yes"),OFFSET('Sanitation Data'!$E$6,0,10*ROW('Sanitation Data'!E1)),NA())</f>
        <v>#N/A</v>
      </c>
      <c r="AC7" s="88" t="e">
        <f ca="true">+IF(AND(ISNUMBER(OFFSET('Sanitation Data'!$E$10,0,10*ROW('Sanitation Data'!E1))),'Data Summary'!CR7="Yes"),OFFSET('Sanitation Data'!$E$10,0,10*ROW('Sanitation Data'!E1)),NA())</f>
        <v>#N/A</v>
      </c>
      <c r="AD7" s="88" t="e">
        <f ca="true">+IF(AND(ISNUMBER(OFFSET('Sanitation Data'!$E$11,0,10*ROW('Sanitation Data'!E1))),'Data Summary'!CS7="Yes"),OFFSET('Sanitation Data'!$E$11,0,10*ROW('Sanitation Data'!E1)),NA())</f>
        <v>#N/A</v>
      </c>
      <c r="AE7" s="88" t="e">
        <f ca="true">+IF(AND(ISNUMBER(OFFSET('Sanitation Data'!$E$12,0,10*ROW('Sanitation Data'!E1))),'Data Summary'!CT7="Yes"),OFFSET('Sanitation Data'!$E$12,0,10*ROW('Sanitation Data'!E1)),NA())</f>
        <v>#N/A</v>
      </c>
      <c r="AF7" s="88" t="e">
        <f ca="true">+IF(AND(ISNUMBER(OFFSET('Sanitation Data'!$F$4,0,10*ROW('Sanitation Data'!F1))),'Data Summary'!CU7="Yes"),100-OFFSET('Sanitation Data'!$F$4,0,10*ROW('Sanitation Data'!F1)),NA())</f>
        <v>#N/A</v>
      </c>
      <c r="AG7" s="88" t="e">
        <f ca="true">+IF(AND(ISNUMBER(OFFSET('Sanitation Data'!$F$6,0,10*ROW('Sanitation Data'!F1))),'Data Summary'!CV7="Yes"),OFFSET('Sanitation Data'!$F$6,0,10*ROW('Sanitation Data'!F1)),NA())</f>
        <v>#N/A</v>
      </c>
      <c r="AH7" s="88" t="e">
        <f ca="true">+IF(AND(ISNUMBER(OFFSET('Sanitation Data'!$F$10,0,10*ROW('Sanitation Data'!F1))),'Data Summary'!CW7="Yes"),OFFSET('Sanitation Data'!$F$10,0,10*ROW('Sanitation Data'!F1)),NA())</f>
        <v>#N/A</v>
      </c>
      <c r="AI7" s="88" t="e">
        <f ca="true">+IF(AND(ISNUMBER(OFFSET('Sanitation Data'!$F$11,0,10*ROW('Sanitation Data'!F1))),'Data Summary'!CX7="Yes"),OFFSET('Sanitation Data'!$F$11,0,10*ROW('Sanitation Data'!F1)),NA())</f>
        <v>#N/A</v>
      </c>
      <c r="AJ7" s="88" t="e">
        <f ca="true">+IF(AND(ISNUMBER(OFFSET('Sanitation Data'!$F$12,0,10*ROW('Sanitation Data'!F1))),'Data Summary'!CY7="Yes"),OFFSET('Sanitation Data'!$F$12,0,10*ROW('Sanitation Data'!F1)),NA())</f>
        <v>#N/A</v>
      </c>
      <c r="AK7" s="88" t="e">
        <f ca="true">+IF(AND(ISNUMBER(OFFSET('Sanitation Data'!$G$4,0,10*ROW('Sanitation Data'!G1))),'Data Summary'!CZ7="Yes"),100-OFFSET('Sanitation Data'!$G$4,0,10*ROW('Sanitation Data'!G1)),NA())</f>
        <v>#N/A</v>
      </c>
      <c r="AL7" s="88" t="e">
        <f ca="true">+IF(AND(ISNUMBER(OFFSET('Sanitation Data'!$G$6,0,10*ROW('Sanitation Data'!G1))),'Data Summary'!DA7="Yes"),OFFSET('Sanitation Data'!$G$6,0,10*ROW('Sanitation Data'!G1)),NA())</f>
        <v>#N/A</v>
      </c>
      <c r="AM7" s="88" t="e">
        <f ca="true">+IF(AND(ISNUMBER(OFFSET('Sanitation Data'!$G$10,0,10*ROW('Sanitation Data'!G1))),'Data Summary'!DB7="Yes"),OFFSET('Sanitation Data'!$G$10,0,10*ROW('Sanitation Data'!G1)),NA())</f>
        <v>#N/A</v>
      </c>
      <c r="AN7" s="88" t="e">
        <f ca="true">+IF(AND(ISNUMBER(OFFSET('Sanitation Data'!$G$11,0,10*ROW('Sanitation Data'!G1))),'Data Summary'!DC7="Yes"),OFFSET('Sanitation Data'!$G$11,0,10*ROW('Sanitation Data'!G1)),NA())</f>
        <v>#N/A</v>
      </c>
      <c r="AO7" s="88" t="e">
        <f ca="true">+IF(AND(ISNUMBER(OFFSET('Sanitation Data'!$G$12,0,10*ROW('Sanitation Data'!G1))),'Data Summary'!DD7="Yes"),OFFSET('Sanitation Data'!$G$12,0,10*ROW('Sanitation Data'!G1)),NA())</f>
        <v>#N/A</v>
      </c>
      <c r="AP7" s="88" t="e">
        <f ca="true">+IF(AND(ISNUMBER(OFFSET('Sanitation Data'!$H$4,0,10*ROW('Sanitation Data'!H1))),'Data Summary'!DE7="Yes"),100-OFFSET('Sanitation Data'!$H$4,0,10*ROW('Sanitation Data'!H1)),NA())</f>
        <v>#N/A</v>
      </c>
      <c r="AQ7" s="88" t="e">
        <f ca="true">+IF(AND(ISNUMBER(OFFSET('Sanitation Data'!$H$6,0,10*ROW('Sanitation Data'!H1))),'Data Summary'!DF7="Yes"),OFFSET('Sanitation Data'!$H$6,0,10*ROW('Sanitation Data'!H1)),NA())</f>
        <v>#N/A</v>
      </c>
      <c r="AR7" s="88" t="e">
        <f ca="true">+IF(AND(ISNUMBER(OFFSET('Sanitation Data'!$H$10,0,10*ROW('Sanitation Data'!H1))),'Data Summary'!DG7="Yes"),OFFSET('Sanitation Data'!$H$10,0,10*ROW('Sanitation Data'!H1)),NA())</f>
        <v>#N/A</v>
      </c>
      <c r="AS7" s="88" t="e">
        <f ca="true">+IF(AND(ISNUMBER(OFFSET('Sanitation Data'!$H$11,0,10*ROW('Sanitation Data'!H1))),'Data Summary'!DH7="Yes"),OFFSET('Sanitation Data'!$H$11,0,10*ROW('Sanitation Data'!H1)),NA())</f>
        <v>#N/A</v>
      </c>
      <c r="AT7" s="88" t="e">
        <f ca="true">+IF(AND(ISNUMBER(OFFSET('Sanitation Data'!$H$12,0,10*ROW('Sanitation Data'!H1))),'Data Summary'!DI7="Yes"),OFFSET('Sanitation Data'!$H$12,0,10*ROW('Sanitation Data'!H1)),NA())</f>
        <v>#N/A</v>
      </c>
      <c r="AU7" s="88" t="e">
        <f ca="true">+IF(AND(ISNUMBER(OFFSET('Sanitation Data'!$I$4,0,10*ROW('Sanitation Data'!I1))),'Data Summary'!DJ7="Yes"),100-OFFSET('Sanitation Data'!$I$4,0,10*ROW('Sanitation Data'!I1)),NA())</f>
        <v>#N/A</v>
      </c>
      <c r="AV7" s="88" t="e">
        <f ca="true">+IF(AND(ISNUMBER(OFFSET('Sanitation Data'!$I$6,0,10*ROW('Sanitation Data'!I1))),'Data Summary'!DK7="Yes"),OFFSET('Sanitation Data'!$I$6,0,10*ROW('Sanitation Data'!I1)),NA())</f>
        <v>#N/A</v>
      </c>
      <c r="AW7" s="88" t="e">
        <f ca="true">+IF(AND(ISNUMBER(OFFSET('Sanitation Data'!$I$10,0,10*ROW('Sanitation Data'!I1))),'Data Summary'!DL7="Yes"),OFFSET('Sanitation Data'!$I$10,0,10*ROW('Sanitation Data'!I1)),NA())</f>
        <v>#N/A</v>
      </c>
      <c r="AX7" s="88" t="e">
        <f ca="true">+IF(AND(ISNUMBER(OFFSET('Sanitation Data'!$I$11,0,10*ROW('Sanitation Data'!I1))),'Data Summary'!DM7="Yes"),OFFSET('Sanitation Data'!$I$11,0,10*ROW('Sanitation Data'!I1)),NA())</f>
        <v>#N/A</v>
      </c>
      <c r="AY7" s="88" t="e">
        <f ca="true">+IF(AND(ISNUMBER(OFFSET('Sanitation Data'!$I$12,0,10*ROW('Sanitation Data'!I1))),'Data Summary'!DN7="Yes"),OFFSET('Sanitation Data'!$I$12,0,10*ROW('Sanitation Data'!I1)),NA())</f>
        <v>#N/A</v>
      </c>
      <c r="AZ7" s="89" t="e">
        <f ca="true">+IF(AND(ISNUMBER(OFFSET('Hygiene Data'!$D$5,0,10*ROW('Hygiene Data'!D1))),'Data Summary'!DO7="Yes"),OFFSET('Hygiene Data'!$D$5,0,10*ROW('Hygiene Data'!D1)),NA())</f>
        <v>#N/A</v>
      </c>
      <c r="BA7" s="89" t="e">
        <f ca="true">+IF(AND(ISNUMBER(OFFSET('Hygiene Data'!$D$7,0,10*ROW('Hygiene Data'!D1))),'Data Summary'!DP7="Yes"),OFFSET('Hygiene Data'!$D$7,0,10*ROW('Hygiene Data'!D1)),NA())</f>
        <v>#N/A</v>
      </c>
      <c r="BB7" s="89" t="e">
        <f ca="true">+IF(AND(ISNUMBER(OFFSET('Hygiene Data'!$D$9,0,10*ROW('Hygiene Data'!D1))),'Data Summary'!DQ7="Yes"),OFFSET('Hygiene Data'!$D$9,0,10*ROW('Hygiene Data'!D1)),NA())</f>
        <v>#N/A</v>
      </c>
      <c r="BC7" s="89" t="e">
        <f ca="true">+IF(AND(ISNUMBER(OFFSET('Hygiene Data'!$E$5,0,10*ROW('Hygiene Data'!E1))),'Data Summary'!DR7="Yes"),OFFSET('Hygiene Data'!$E$5,0,10*ROW('Hygiene Data'!E1)),NA())</f>
        <v>#N/A</v>
      </c>
      <c r="BD7" s="89" t="e">
        <f ca="true">+IF(AND(ISNUMBER(OFFSET('Hygiene Data'!$E$7,0,10*ROW('Hygiene Data'!E1))),'Data Summary'!DS7="Yes"),OFFSET('Hygiene Data'!$E$7,0,10*ROW('Hygiene Data'!E1)),NA())</f>
        <v>#N/A</v>
      </c>
      <c r="BE7" s="89" t="e">
        <f ca="true">+IF(AND(ISNUMBER(OFFSET('Hygiene Data'!$E$9,0,10*ROW('Hygiene Data'!E1))),'Data Summary'!DT7="Yes"),OFFSET('Hygiene Data'!$E$9,0,10*ROW('Hygiene Data'!E1)),NA())</f>
        <v>#N/A</v>
      </c>
      <c r="BF7" s="89" t="e">
        <f ca="true">+IF(AND(ISNUMBER(OFFSET('Hygiene Data'!$F$5,0,10*ROW('Hygiene Data'!F1))),'Data Summary'!DU7="Yes"),OFFSET('Hygiene Data'!$F$5,0,10*ROW('Hygiene Data'!F1)),NA())</f>
        <v>#N/A</v>
      </c>
      <c r="BG7" s="89" t="e">
        <f ca="true">+IF(AND(ISNUMBER(OFFSET('Hygiene Data'!$F$7,0,10*ROW('Hygiene Data'!F1))),'Data Summary'!DV7="Yes"),OFFSET('Hygiene Data'!$F$7,0,10*ROW('Hygiene Data'!F1)),NA())</f>
        <v>#N/A</v>
      </c>
      <c r="BH7" s="89" t="e">
        <f ca="true">+IF(AND(ISNUMBER(OFFSET('Hygiene Data'!$F$9,0,10*ROW('Hygiene Data'!F1))),'Data Summary'!DW7="Yes"),OFFSET('Hygiene Data'!$F$9,0,10*ROW('Hygiene Data'!F1)),NA())</f>
        <v>#N/A</v>
      </c>
      <c r="BI7" s="89" t="e">
        <f ca="true">+IF(AND(ISNUMBER(OFFSET('Hygiene Data'!$G$5,0,10*ROW('Hygiene Data'!G1))),'Data Summary'!DX7="Yes"),OFFSET('Hygiene Data'!$G$5,0,10*ROW('Hygiene Data'!G1)),NA())</f>
        <v>#N/A</v>
      </c>
      <c r="BJ7" s="89" t="e">
        <f ca="true">+IF(AND(ISNUMBER(OFFSET('Hygiene Data'!$G$7,0,10*ROW('Hygiene Data'!G1))),'Data Summary'!DY7="Yes"),OFFSET('Hygiene Data'!$G$7,0,10*ROW('Hygiene Data'!G1)),NA())</f>
        <v>#N/A</v>
      </c>
      <c r="BK7" s="89" t="e">
        <f ca="true">+IF(AND(ISNUMBER(OFFSET('Hygiene Data'!$G$9,0,10*ROW('Hygiene Data'!G1))),'Data Summary'!DZ7="Yes"),OFFSET('Hygiene Data'!$G$9,0,10*ROW('Hygiene Data'!G1)),NA())</f>
        <v>#N/A</v>
      </c>
      <c r="BL7" s="89" t="e">
        <f ca="true">+IF(AND(ISNUMBER(OFFSET('Hygiene Data'!$H$5,0,10*ROW('Hygiene Data'!H1))),'Data Summary'!EA7="Yes"),OFFSET('Hygiene Data'!$H$5,0,10*ROW('Hygiene Data'!H1)),NA())</f>
        <v>#N/A</v>
      </c>
      <c r="BM7" s="89" t="e">
        <f ca="true">+IF(AND(ISNUMBER(OFFSET('Hygiene Data'!$H$7,0,10*ROW('Hygiene Data'!H1))),'Data Summary'!EB7="Yes"),OFFSET('Hygiene Data'!$H$7,0,10*ROW('Hygiene Data'!H1)),NA())</f>
        <v>#N/A</v>
      </c>
      <c r="BN7" s="89" t="e">
        <f ca="true">+IF(AND(ISNUMBER(OFFSET('Hygiene Data'!$H$9,0,10*ROW('Hygiene Data'!H1))),'Data Summary'!EC7="Yes"),OFFSET('Hygiene Data'!$H$9,0,10*ROW('Hygiene Data'!H1)),NA())</f>
        <v>#N/A</v>
      </c>
      <c r="BO7" s="89" t="e">
        <f ca="true">+IF(AND(ISNUMBER(OFFSET('Hygiene Data'!$I$5,0,10*ROW('Hygiene Data'!I1))),'Data Summary'!ED7="Yes"),OFFSET('Hygiene Data'!$I$5,0,10*ROW('Hygiene Data'!I1)),NA())</f>
        <v>#N/A</v>
      </c>
      <c r="BP7" s="89" t="e">
        <f ca="true">+IF(AND(ISNUMBER(OFFSET('Hygiene Data'!$I$7,0,10*ROW('Hygiene Data'!I1))),'Data Summary'!EE7="Yes"),OFFSET('Hygiene Data'!$I$7,0,10*ROW('Hygiene Data'!I1)),NA())</f>
        <v>#N/A</v>
      </c>
      <c r="BQ7" s="89" t="e">
        <f ca="true">+IF(AND(ISNUMBER(OFFSET('Hygiene Data'!$I$9,0,10*ROW('Hygiene Data'!I1))),'Data Summary'!EF7="Yes"),OFFSET('Hygiene Data'!$I$9,0,10*ROW('Hygiene Data'!I1)),NA())</f>
        <v>#N/A</v>
      </c>
    </row>
    <row xmlns:x14ac="http://schemas.microsoft.com/office/spreadsheetml/2009/9/ac" r="8" x14ac:dyDescent="0.2">
      <c r="A8" s="328" t="str">
        <f ca="true">+RIGHT('Data Summary'!A8,LEN('Data Summary'!A8)-9)</f>
        <v>EMIS</v>
      </c>
      <c r="B8" s="34" t="str">
        <f ca="true">+IF(ISTEXT('Data Summary'!B8),'Data Summary'!B8,"")</f>
        <v>EMIS</v>
      </c>
      <c r="C8" s="327">
        <f ca="true">+VALUE('Data Summary'!C8)</f>
        <v>2012</v>
      </c>
      <c r="D8" s="87">
        <f ca="true">+IF(AND(ISNUMBER(OFFSET('Water Data'!$D$4,0,10*ROW('Water Data'!D2))),'Data Summary'!BS8="Yes"),100-OFFSET('Water Data'!$D$4,0,10*ROW('Water Data'!D2)),NA())</f>
        <v>66.52000000000001</v>
      </c>
      <c r="E8" s="87">
        <f ca="true">+IF(AND(ISNUMBER(OFFSET('Water Data'!$D$6,0,10*ROW('Water Data'!D2))),'Data Summary'!BT8="Yes"),OFFSET('Water Data'!$D$6,0,10*ROW('Water Data'!D2)),NA())</f>
        <v>63.035000000000004</v>
      </c>
      <c r="F8" s="87">
        <f ca="true">+IF(AND(ISNUMBER(OFFSET('Water Data'!$D$9,0,10*ROW('Water Data'!D2))),'Data Summary'!BU8="Yes"),OFFSET('Water Data'!$D$9,0,10*ROW('Water Data'!D2)),NA())</f>
        <v>60.28</v>
      </c>
      <c r="G8" s="87" t="e">
        <f ca="true">+IF(AND(ISNUMBER(OFFSET('Water Data'!$E$4,0,10*ROW('Water Data'!E2))),'Data Summary'!BV8="Yes"),100-OFFSET('Water Data'!$E$4,0,10*ROW('Water Data'!E2)),NA())</f>
        <v>#N/A</v>
      </c>
      <c r="H8" s="87" t="e">
        <f ca="true">+IF(AND(ISNUMBER(OFFSET('Water Data'!$E$6,0,10*ROW('Water Data'!E2))),'Data Summary'!BW8="Yes"),OFFSET('Water Data'!$E$6,0,10*ROW('Water Data'!E2)),NA())</f>
        <v>#N/A</v>
      </c>
      <c r="I8" s="87" t="e">
        <f ca="true">+IF(AND(ISNUMBER(OFFSET('Water Data'!$E$9,0,10*ROW('Water Data'!E2))),'Data Summary'!BX8="Yes"),OFFSET('Water Data'!$E$9,0,10*ROW('Water Data'!E2)),NA())</f>
        <v>#N/A</v>
      </c>
      <c r="J8" s="87" t="e">
        <f ca="true">+IF(AND(ISNUMBER(OFFSET('Water Data'!$F$4,0,10*ROW('Water Data'!F2))),'Data Summary'!BY8="Yes"),100-OFFSET('Water Data'!$F$4,0,10*ROW('Water Data'!F2)),NA())</f>
        <v>#N/A</v>
      </c>
      <c r="K8" s="87" t="e">
        <f ca="true">+IF(AND(ISNUMBER(OFFSET('Water Data'!$F$6,0,10*ROW('Water Data'!F2))),'Data Summary'!BZ8="Yes"),OFFSET('Water Data'!$F$6,0,10*ROW('Water Data'!F2)),NA())</f>
        <v>#N/A</v>
      </c>
      <c r="L8" s="87" t="e">
        <f ca="true">+IF(AND(ISNUMBER(OFFSET('Water Data'!$F$9,0,10*ROW('Water Data'!F2))),'Data Summary'!CA8="Yes"),OFFSET('Water Data'!$F$9,0,10*ROW('Water Data'!F2)),NA())</f>
        <v>#N/A</v>
      </c>
      <c r="M8" s="87" t="e">
        <f ca="true">+IF(AND(ISNUMBER(OFFSET('Water Data'!$G$4,0,10*ROW('Water Data'!G2))),'Data Summary'!CB8="Yes"),100-OFFSET('Water Data'!$G$4,0,10*ROW('Water Data'!G2)),NA())</f>
        <v>#N/A</v>
      </c>
      <c r="N8" s="87" t="e">
        <f ca="true">+IF(AND(ISNUMBER(OFFSET('Water Data'!$G$6,0,10*ROW('Water Data'!G2))),'Data Summary'!CC8="Yes"),OFFSET('Water Data'!$G$6,0,10*ROW('Water Data'!G2)),NA())</f>
        <v>#N/A</v>
      </c>
      <c r="O8" s="87" t="e">
        <f ca="true">+IF(AND(ISNUMBER(OFFSET('Water Data'!$G$9,0,10*ROW('Water Data'!G2))),'Data Summary'!CD8="Yes"),OFFSET('Water Data'!$G$9,0,10*ROW('Water Data'!G2)),NA())</f>
        <v>#N/A</v>
      </c>
      <c r="P8" s="87">
        <f ca="true">+IF(AND(ISNUMBER(OFFSET('Water Data'!$H$4,0,10*ROW('Water Data'!H2))),'Data Summary'!CE8="Yes"),100-OFFSET('Water Data'!$H$4,0,10*ROW('Water Data'!H2)),NA())</f>
        <v>65.819999999999993</v>
      </c>
      <c r="Q8" s="87">
        <f ca="true">+IF(AND(ISNUMBER(OFFSET('Water Data'!$H$6,0,10*ROW('Water Data'!H2))),'Data Summary'!CF8="Yes"),OFFSET('Water Data'!$H$6,0,10*ROW('Water Data'!H2)),NA())</f>
        <v>62.669999999999995</v>
      </c>
      <c r="R8" s="87">
        <f ca="true">+IF(AND(ISNUMBER(OFFSET('Water Data'!$H$9,0,10*ROW('Water Data'!H2))),'Data Summary'!CG8="Yes"),OFFSET('Water Data'!$H$9,0,10*ROW('Water Data'!H2)),NA())</f>
        <v>59.91</v>
      </c>
      <c r="S8" s="87">
        <f ca="true">+IF(AND(ISNUMBER(OFFSET('Water Data'!$I$4,0,10*ROW('Water Data'!I2))),'Data Summary'!CH8="Yes"),100-OFFSET('Water Data'!$I$4,0,10*ROW('Water Data'!I2)),NA())</f>
        <v>75.789999999999992</v>
      </c>
      <c r="T8" s="87">
        <f ca="true">+IF(AND(ISNUMBER(OFFSET('Water Data'!$I$6,0,10*ROW('Water Data'!I2))),'Data Summary'!CI8="Yes"),OFFSET('Water Data'!$I$6,0,10*ROW('Water Data'!I2)),NA())</f>
        <v>67.89</v>
      </c>
      <c r="U8" s="87">
        <f ca="true">+IF(AND(ISNUMBER(OFFSET('Water Data'!$I$9,0,10*ROW('Water Data'!I2))),'Data Summary'!CJ8="Yes"),OFFSET('Water Data'!$I$9,0,10*ROW('Water Data'!I2)),NA())</f>
        <v>65.260000000000005</v>
      </c>
      <c r="V8" s="88">
        <f ca="true">+IF(AND(ISNUMBER(OFFSET('Sanitation Data'!$D$4,0,10*ROW('Sanitation Data'!D2))),'Data Summary'!CK8="Yes"),100-OFFSET('Sanitation Data'!$D$4,0,10*ROW('Sanitation Data'!D2)),NA())</f>
        <v>85.5</v>
      </c>
      <c r="W8" s="88">
        <f ca="true">+IF(AND(ISNUMBER(OFFSET('Sanitation Data'!$D$6,0,10*ROW('Sanitation Data'!D2))),'Data Summary'!CL8="Yes"),OFFSET('Sanitation Data'!$D$6,0,10*ROW('Sanitation Data'!D2)),NA())</f>
        <v>71.150000000000006</v>
      </c>
      <c r="X8" s="88" t="e">
        <f ca="true">+IF(AND(ISNUMBER(OFFSET('Sanitation Data'!$D$10,0,10*ROW('Sanitation Data'!D2))),'Data Summary'!CM8="Yes"),OFFSET('Sanitation Data'!$D$10,0,10*ROW('Sanitation Data'!D2)),NA())</f>
        <v>#N/A</v>
      </c>
      <c r="Y8" s="88" t="e">
        <f ca="true">+IF(AND(ISNUMBER(OFFSET('Sanitation Data'!$D$11,0,10*ROW('Sanitation Data'!D2))),'Data Summary'!CN8="Yes"),OFFSET('Sanitation Data'!$D$11,0,10*ROW('Sanitation Data'!D2)),NA())</f>
        <v>#N/A</v>
      </c>
      <c r="Z8" s="88">
        <f ca="true">+IF(AND(ISNUMBER(OFFSET('Sanitation Data'!$D$12,0,10*ROW('Sanitation Data'!D2))),'Data Summary'!CO8="Yes"),OFFSET('Sanitation Data'!$D$12,0,10*ROW('Sanitation Data'!D2)),NA())</f>
        <v>40.75</v>
      </c>
      <c r="AA8" s="88" t="e">
        <f ca="true">+IF(AND(ISNUMBER(OFFSET('Sanitation Data'!$E$4,0,10*ROW('Sanitation Data'!E2))),'Data Summary'!CP8="Yes"),100-OFFSET('Sanitation Data'!$E$4,0,10*ROW('Sanitation Data'!E2)),NA())</f>
        <v>#N/A</v>
      </c>
      <c r="AB8" s="88" t="e">
        <f ca="true">+IF(AND(ISNUMBER(OFFSET('Sanitation Data'!$E$6,0,10*ROW('Sanitation Data'!E2))),'Data Summary'!CQ8="Yes"),OFFSET('Sanitation Data'!$E$6,0,10*ROW('Sanitation Data'!E2)),NA())</f>
        <v>#N/A</v>
      </c>
      <c r="AC8" s="88" t="e">
        <f ca="true">+IF(AND(ISNUMBER(OFFSET('Sanitation Data'!$E$10,0,10*ROW('Sanitation Data'!E2))),'Data Summary'!CR8="Yes"),OFFSET('Sanitation Data'!$E$10,0,10*ROW('Sanitation Data'!E2)),NA())</f>
        <v>#N/A</v>
      </c>
      <c r="AD8" s="88" t="e">
        <f ca="true">+IF(AND(ISNUMBER(OFFSET('Sanitation Data'!$E$11,0,10*ROW('Sanitation Data'!E2))),'Data Summary'!CS8="Yes"),OFFSET('Sanitation Data'!$E$11,0,10*ROW('Sanitation Data'!E2)),NA())</f>
        <v>#N/A</v>
      </c>
      <c r="AE8" s="88" t="e">
        <f ca="true">+IF(AND(ISNUMBER(OFFSET('Sanitation Data'!$E$12,0,10*ROW('Sanitation Data'!E2))),'Data Summary'!CT8="Yes"),OFFSET('Sanitation Data'!$E$12,0,10*ROW('Sanitation Data'!E2)),NA())</f>
        <v>#N/A</v>
      </c>
      <c r="AF8" s="88" t="e">
        <f ca="true">+IF(AND(ISNUMBER(OFFSET('Sanitation Data'!$F$4,0,10*ROW('Sanitation Data'!F2))),'Data Summary'!CU8="Yes"),100-OFFSET('Sanitation Data'!$F$4,0,10*ROW('Sanitation Data'!F2)),NA())</f>
        <v>#N/A</v>
      </c>
      <c r="AG8" s="88" t="e">
        <f ca="true">+IF(AND(ISNUMBER(OFFSET('Sanitation Data'!$F$6,0,10*ROW('Sanitation Data'!F2))),'Data Summary'!CV8="Yes"),OFFSET('Sanitation Data'!$F$6,0,10*ROW('Sanitation Data'!F2)),NA())</f>
        <v>#N/A</v>
      </c>
      <c r="AH8" s="88" t="e">
        <f ca="true">+IF(AND(ISNUMBER(OFFSET('Sanitation Data'!$F$10,0,10*ROW('Sanitation Data'!F2))),'Data Summary'!CW8="Yes"),OFFSET('Sanitation Data'!$F$10,0,10*ROW('Sanitation Data'!F2)),NA())</f>
        <v>#N/A</v>
      </c>
      <c r="AI8" s="88" t="e">
        <f ca="true">+IF(AND(ISNUMBER(OFFSET('Sanitation Data'!$F$11,0,10*ROW('Sanitation Data'!F2))),'Data Summary'!CX8="Yes"),OFFSET('Sanitation Data'!$F$11,0,10*ROW('Sanitation Data'!F2)),NA())</f>
        <v>#N/A</v>
      </c>
      <c r="AJ8" s="88" t="e">
        <f ca="true">+IF(AND(ISNUMBER(OFFSET('Sanitation Data'!$F$12,0,10*ROW('Sanitation Data'!F2))),'Data Summary'!CY8="Yes"),OFFSET('Sanitation Data'!$F$12,0,10*ROW('Sanitation Data'!F2)),NA())</f>
        <v>#N/A</v>
      </c>
      <c r="AK8" s="88" t="e">
        <f ca="true">+IF(AND(ISNUMBER(OFFSET('Sanitation Data'!$G$4,0,10*ROW('Sanitation Data'!G2))),'Data Summary'!CZ8="Yes"),100-OFFSET('Sanitation Data'!$G$4,0,10*ROW('Sanitation Data'!G2)),NA())</f>
        <v>#N/A</v>
      </c>
      <c r="AL8" s="88" t="e">
        <f ca="true">+IF(AND(ISNUMBER(OFFSET('Sanitation Data'!$G$6,0,10*ROW('Sanitation Data'!G2))),'Data Summary'!DA8="Yes"),OFFSET('Sanitation Data'!$G$6,0,10*ROW('Sanitation Data'!G2)),NA())</f>
        <v>#N/A</v>
      </c>
      <c r="AM8" s="88" t="e">
        <f ca="true">+IF(AND(ISNUMBER(OFFSET('Sanitation Data'!$G$10,0,10*ROW('Sanitation Data'!G2))),'Data Summary'!DB8="Yes"),OFFSET('Sanitation Data'!$G$10,0,10*ROW('Sanitation Data'!G2)),NA())</f>
        <v>#N/A</v>
      </c>
      <c r="AN8" s="88" t="e">
        <f ca="true">+IF(AND(ISNUMBER(OFFSET('Sanitation Data'!$G$11,0,10*ROW('Sanitation Data'!G2))),'Data Summary'!DC8="Yes"),OFFSET('Sanitation Data'!$G$11,0,10*ROW('Sanitation Data'!G2)),NA())</f>
        <v>#N/A</v>
      </c>
      <c r="AO8" s="88" t="e">
        <f ca="true">+IF(AND(ISNUMBER(OFFSET('Sanitation Data'!$G$12,0,10*ROW('Sanitation Data'!G2))),'Data Summary'!DD8="Yes"),OFFSET('Sanitation Data'!$G$12,0,10*ROW('Sanitation Data'!G2)),NA())</f>
        <v>#N/A</v>
      </c>
      <c r="AP8" s="88">
        <f ca="true">+IF(AND(ISNUMBER(OFFSET('Sanitation Data'!$H$4,0,10*ROW('Sanitation Data'!H2))),'Data Summary'!DE8="Yes"),100-OFFSET('Sanitation Data'!$H$4,0,10*ROW('Sanitation Data'!H2)),NA())</f>
        <v>85.1</v>
      </c>
      <c r="AQ8" s="88">
        <f ca="true">+IF(AND(ISNUMBER(OFFSET('Sanitation Data'!$H$6,0,10*ROW('Sanitation Data'!H2))),'Data Summary'!DF8="Yes"),OFFSET('Sanitation Data'!$H$6,0,10*ROW('Sanitation Data'!H2)),NA())</f>
        <v>70.199999999999989</v>
      </c>
      <c r="AR8" s="88" t="e">
        <f ca="true">+IF(AND(ISNUMBER(OFFSET('Sanitation Data'!$H$10,0,10*ROW('Sanitation Data'!H2))),'Data Summary'!DG8="Yes"),OFFSET('Sanitation Data'!$H$10,0,10*ROW('Sanitation Data'!H2)),NA())</f>
        <v>#N/A</v>
      </c>
      <c r="AS8" s="88" t="e">
        <f ca="true">+IF(AND(ISNUMBER(OFFSET('Sanitation Data'!$H$11,0,10*ROW('Sanitation Data'!H2))),'Data Summary'!DH8="Yes"),OFFSET('Sanitation Data'!$H$11,0,10*ROW('Sanitation Data'!H2)),NA())</f>
        <v>#N/A</v>
      </c>
      <c r="AT8" s="88">
        <f ca="true">+IF(AND(ISNUMBER(OFFSET('Sanitation Data'!$H$12,0,10*ROW('Sanitation Data'!H2))),'Data Summary'!DI8="Yes"),OFFSET('Sanitation Data'!$H$12,0,10*ROW('Sanitation Data'!H2)),NA())</f>
        <v>40.299999999999997</v>
      </c>
      <c r="AU8" s="88">
        <f ca="true">+IF(AND(ISNUMBER(OFFSET('Sanitation Data'!$I$4,0,10*ROW('Sanitation Data'!I2))),'Data Summary'!DJ8="Yes"),100-OFFSET('Sanitation Data'!$I$4,0,10*ROW('Sanitation Data'!I2)),NA())</f>
        <v>92.1</v>
      </c>
      <c r="AV8" s="88">
        <f ca="true">+IF(AND(ISNUMBER(OFFSET('Sanitation Data'!$I$6,0,10*ROW('Sanitation Data'!I2))),'Data Summary'!DK8="Yes"),OFFSET('Sanitation Data'!$I$6,0,10*ROW('Sanitation Data'!I2)),NA())</f>
        <v>84.199999999999989</v>
      </c>
      <c r="AW8" s="88" t="e">
        <f ca="true">+IF(AND(ISNUMBER(OFFSET('Sanitation Data'!$I$10,0,10*ROW('Sanitation Data'!I2))),'Data Summary'!DL8="Yes"),OFFSET('Sanitation Data'!$I$10,0,10*ROW('Sanitation Data'!I2)),NA())</f>
        <v>#N/A</v>
      </c>
      <c r="AX8" s="88" t="e">
        <f ca="true">+IF(AND(ISNUMBER(OFFSET('Sanitation Data'!$I$11,0,10*ROW('Sanitation Data'!I2))),'Data Summary'!DM8="Yes"),OFFSET('Sanitation Data'!$I$11,0,10*ROW('Sanitation Data'!I2)),NA())</f>
        <v>#N/A</v>
      </c>
      <c r="AY8" s="88">
        <f ca="true">+IF(AND(ISNUMBER(OFFSET('Sanitation Data'!$I$12,0,10*ROW('Sanitation Data'!I2))),'Data Summary'!DN8="Yes"),OFFSET('Sanitation Data'!$I$12,0,10*ROW('Sanitation Data'!I2)),NA())</f>
        <v>47.4</v>
      </c>
      <c r="AZ8" s="89" t="e">
        <f ca="true">+IF(AND(ISNUMBER(OFFSET('Hygiene Data'!$D$5,0,10*ROW('Hygiene Data'!D2))),'Data Summary'!DO8="Yes"),OFFSET('Hygiene Data'!$D$5,0,10*ROW('Hygiene Data'!D2)),NA())</f>
        <v>#N/A</v>
      </c>
      <c r="BA8" s="89" t="e">
        <f ca="true">+IF(AND(ISNUMBER(OFFSET('Hygiene Data'!$D$7,0,10*ROW('Hygiene Data'!D2))),'Data Summary'!DP8="Yes"),OFFSET('Hygiene Data'!$D$7,0,10*ROW('Hygiene Data'!D2)),NA())</f>
        <v>#N/A</v>
      </c>
      <c r="BB8" s="89" t="e">
        <f ca="true">+IF(AND(ISNUMBER(OFFSET('Hygiene Data'!$D$9,0,10*ROW('Hygiene Data'!D2))),'Data Summary'!DQ8="Yes"),OFFSET('Hygiene Data'!$D$9,0,10*ROW('Hygiene Data'!D2)),NA())</f>
        <v>#N/A</v>
      </c>
      <c r="BC8" s="89" t="e">
        <f ca="true">+IF(AND(ISNUMBER(OFFSET('Hygiene Data'!$E$5,0,10*ROW('Hygiene Data'!E2))),'Data Summary'!DR8="Yes"),OFFSET('Hygiene Data'!$E$5,0,10*ROW('Hygiene Data'!E2)),NA())</f>
        <v>#N/A</v>
      </c>
      <c r="BD8" s="89" t="e">
        <f ca="true">+IF(AND(ISNUMBER(OFFSET('Hygiene Data'!$E$7,0,10*ROW('Hygiene Data'!E2))),'Data Summary'!DS8="Yes"),OFFSET('Hygiene Data'!$E$7,0,10*ROW('Hygiene Data'!E2)),NA())</f>
        <v>#N/A</v>
      </c>
      <c r="BE8" s="89" t="e">
        <f ca="true">+IF(AND(ISNUMBER(OFFSET('Hygiene Data'!$E$9,0,10*ROW('Hygiene Data'!E2))),'Data Summary'!DT8="Yes"),OFFSET('Hygiene Data'!$E$9,0,10*ROW('Hygiene Data'!E2)),NA())</f>
        <v>#N/A</v>
      </c>
      <c r="BF8" s="89" t="e">
        <f ca="true">+IF(AND(ISNUMBER(OFFSET('Hygiene Data'!$F$5,0,10*ROW('Hygiene Data'!F2))),'Data Summary'!DU8="Yes"),OFFSET('Hygiene Data'!$F$5,0,10*ROW('Hygiene Data'!F2)),NA())</f>
        <v>#N/A</v>
      </c>
      <c r="BG8" s="89" t="e">
        <f ca="true">+IF(AND(ISNUMBER(OFFSET('Hygiene Data'!$F$7,0,10*ROW('Hygiene Data'!F2))),'Data Summary'!DV8="Yes"),OFFSET('Hygiene Data'!$F$7,0,10*ROW('Hygiene Data'!F2)),NA())</f>
        <v>#N/A</v>
      </c>
      <c r="BH8" s="89" t="e">
        <f ca="true">+IF(AND(ISNUMBER(OFFSET('Hygiene Data'!$F$9,0,10*ROW('Hygiene Data'!F2))),'Data Summary'!DW8="Yes"),OFFSET('Hygiene Data'!$F$9,0,10*ROW('Hygiene Data'!F2)),NA())</f>
        <v>#N/A</v>
      </c>
      <c r="BI8" s="89" t="e">
        <f ca="true">+IF(AND(ISNUMBER(OFFSET('Hygiene Data'!$G$5,0,10*ROW('Hygiene Data'!G2))),'Data Summary'!DX8="Yes"),OFFSET('Hygiene Data'!$G$5,0,10*ROW('Hygiene Data'!G2)),NA())</f>
        <v>#N/A</v>
      </c>
      <c r="BJ8" s="89" t="e">
        <f ca="true">+IF(AND(ISNUMBER(OFFSET('Hygiene Data'!$G$7,0,10*ROW('Hygiene Data'!G2))),'Data Summary'!DY8="Yes"),OFFSET('Hygiene Data'!$G$7,0,10*ROW('Hygiene Data'!G2)),NA())</f>
        <v>#N/A</v>
      </c>
      <c r="BK8" s="89" t="e">
        <f ca="true">+IF(AND(ISNUMBER(OFFSET('Hygiene Data'!$G$9,0,10*ROW('Hygiene Data'!G2))),'Data Summary'!DZ8="Yes"),OFFSET('Hygiene Data'!$G$9,0,10*ROW('Hygiene Data'!G2)),NA())</f>
        <v>#N/A</v>
      </c>
      <c r="BL8" s="89" t="e">
        <f ca="true">+IF(AND(ISNUMBER(OFFSET('Hygiene Data'!$H$5,0,10*ROW('Hygiene Data'!H2))),'Data Summary'!EA8="Yes"),OFFSET('Hygiene Data'!$H$5,0,10*ROW('Hygiene Data'!H2)),NA())</f>
        <v>#N/A</v>
      </c>
      <c r="BM8" s="89" t="e">
        <f ca="true">+IF(AND(ISNUMBER(OFFSET('Hygiene Data'!$H$7,0,10*ROW('Hygiene Data'!H2))),'Data Summary'!EB8="Yes"),OFFSET('Hygiene Data'!$H$7,0,10*ROW('Hygiene Data'!H2)),NA())</f>
        <v>#N/A</v>
      </c>
      <c r="BN8" s="89" t="e">
        <f ca="true">+IF(AND(ISNUMBER(OFFSET('Hygiene Data'!$H$9,0,10*ROW('Hygiene Data'!H2))),'Data Summary'!EC8="Yes"),OFFSET('Hygiene Data'!$H$9,0,10*ROW('Hygiene Data'!H2)),NA())</f>
        <v>#N/A</v>
      </c>
      <c r="BO8" s="89" t="e">
        <f ca="true">+IF(AND(ISNUMBER(OFFSET('Hygiene Data'!$I$5,0,10*ROW('Hygiene Data'!I2))),'Data Summary'!ED8="Yes"),OFFSET('Hygiene Data'!$I$5,0,10*ROW('Hygiene Data'!I2)),NA())</f>
        <v>#N/A</v>
      </c>
      <c r="BP8" s="89" t="e">
        <f ca="true">+IF(AND(ISNUMBER(OFFSET('Hygiene Data'!$I$7,0,10*ROW('Hygiene Data'!I2))),'Data Summary'!EE8="Yes"),OFFSET('Hygiene Data'!$I$7,0,10*ROW('Hygiene Data'!I2)),NA())</f>
        <v>#N/A</v>
      </c>
      <c r="BQ8" s="89" t="e">
        <f ca="true">+IF(AND(ISNUMBER(OFFSET('Hygiene Data'!$I$9,0,10*ROW('Hygiene Data'!I2))),'Data Summary'!EF8="Yes"),OFFSET('Hygiene Data'!$I$9,0,10*ROW('Hygiene Data'!I2)),NA())</f>
        <v>#N/A</v>
      </c>
    </row>
    <row xmlns:x14ac="http://schemas.microsoft.com/office/spreadsheetml/2009/9/ac" r="9" x14ac:dyDescent="0.2">
      <c r="A9" s="328" t="str">
        <f ca="true">+RIGHT('Data Summary'!A9,LEN('Data Summary'!A9)-9)</f>
        <v>EMIS</v>
      </c>
      <c r="B9" s="34" t="str">
        <f ca="true">+IF(ISTEXT('Data Summary'!B9),'Data Summary'!B9,"")</f>
        <v>EMIS</v>
      </c>
      <c r="C9" s="327">
        <f ca="true">+VALUE('Data Summary'!C9)</f>
        <v>2013</v>
      </c>
      <c r="D9" s="87">
        <f ca="true">+IF(AND(ISNUMBER(OFFSET('Water Data'!$D$4,0,10*ROW('Water Data'!D3))),'Data Summary'!BS9="Yes"),100-OFFSET('Water Data'!$D$4,0,10*ROW('Water Data'!D3)),NA())</f>
        <v>66.202029799085551</v>
      </c>
      <c r="E9" s="87">
        <f ca="true">+IF(AND(ISNUMBER(OFFSET('Water Data'!$D$6,0,10*ROW('Water Data'!D3))),'Data Summary'!BT9="Yes"),OFFSET('Water Data'!$D$6,0,10*ROW('Water Data'!D3)),NA())</f>
        <v>62.407054508454245</v>
      </c>
      <c r="F9" s="87">
        <f ca="true">+IF(AND(ISNUMBER(OFFSET('Water Data'!$D$9,0,10*ROW('Water Data'!D3))),'Data Summary'!BU9="Yes"),OFFSET('Water Data'!$D$9,0,10*ROW('Water Data'!D3)),NA())</f>
        <v>58.612079217822931</v>
      </c>
      <c r="G9" s="87" t="e">
        <f ca="true">+IF(AND(ISNUMBER(OFFSET('Water Data'!$E$4,0,10*ROW('Water Data'!E3))),'Data Summary'!BV9="Yes"),100-OFFSET('Water Data'!$E$4,0,10*ROW('Water Data'!E3)),NA())</f>
        <v>#N/A</v>
      </c>
      <c r="H9" s="87" t="e">
        <f ca="true">+IF(AND(ISNUMBER(OFFSET('Water Data'!$E$6,0,10*ROW('Water Data'!E3))),'Data Summary'!BW9="Yes"),OFFSET('Water Data'!$E$6,0,10*ROW('Water Data'!E3)),NA())</f>
        <v>#N/A</v>
      </c>
      <c r="I9" s="87" t="e">
        <f ca="true">+IF(AND(ISNUMBER(OFFSET('Water Data'!$E$9,0,10*ROW('Water Data'!E3))),'Data Summary'!BX9="Yes"),OFFSET('Water Data'!$E$9,0,10*ROW('Water Data'!E3)),NA())</f>
        <v>#N/A</v>
      </c>
      <c r="J9" s="87" t="e">
        <f ca="true">+IF(AND(ISNUMBER(OFFSET('Water Data'!$F$4,0,10*ROW('Water Data'!F3))),'Data Summary'!BY9="Yes"),100-OFFSET('Water Data'!$F$4,0,10*ROW('Water Data'!F3)),NA())</f>
        <v>#N/A</v>
      </c>
      <c r="K9" s="87" t="e">
        <f ca="true">+IF(AND(ISNUMBER(OFFSET('Water Data'!$F$6,0,10*ROW('Water Data'!F3))),'Data Summary'!BZ9="Yes"),OFFSET('Water Data'!$F$6,0,10*ROW('Water Data'!F3)),NA())</f>
        <v>#N/A</v>
      </c>
      <c r="L9" s="87" t="e">
        <f ca="true">+IF(AND(ISNUMBER(OFFSET('Water Data'!$F$9,0,10*ROW('Water Data'!F3))),'Data Summary'!CA9="Yes"),OFFSET('Water Data'!$F$9,0,10*ROW('Water Data'!F3)),NA())</f>
        <v>#N/A</v>
      </c>
      <c r="M9" s="87">
        <f ca="true">+IF(AND(ISNUMBER(OFFSET('Water Data'!$G$4,0,10*ROW('Water Data'!G3))),'Data Summary'!CB9="Yes"),100-OFFSET('Water Data'!$G$4,0,10*ROW('Water Data'!G3)),NA())</f>
        <v>72.043010752688176</v>
      </c>
      <c r="N9" s="87">
        <f ca="true">+IF(AND(ISNUMBER(OFFSET('Water Data'!$G$6,0,10*ROW('Water Data'!G3))),'Data Summary'!CC9="Yes"),OFFSET('Water Data'!$G$6,0,10*ROW('Water Data'!G3)),NA())</f>
        <v>67.204301075268816</v>
      </c>
      <c r="O9" s="87">
        <f ca="true">+IF(AND(ISNUMBER(OFFSET('Water Data'!$G$9,0,10*ROW('Water Data'!G3))),'Data Summary'!CD9="Yes"),OFFSET('Water Data'!$G$9,0,10*ROW('Water Data'!G3)),NA())</f>
        <v>62.365591397849464</v>
      </c>
      <c r="P9" s="87">
        <f ca="true">+IF(AND(ISNUMBER(OFFSET('Water Data'!$H$4,0,10*ROW('Water Data'!H3))),'Data Summary'!CE9="Yes"),100-OFFSET('Water Data'!$H$4,0,10*ROW('Water Data'!H3)),NA())</f>
        <v>65.126416739319978</v>
      </c>
      <c r="Q9" s="87">
        <f ca="true">+IF(AND(ISNUMBER(OFFSET('Water Data'!$H$6,0,10*ROW('Water Data'!H3))),'Data Summary'!CF9="Yes"),OFFSET('Water Data'!$H$6,0,10*ROW('Water Data'!H3)),NA())</f>
        <v>61.595466434176117</v>
      </c>
      <c r="R9" s="87">
        <f ca="true">+IF(AND(ISNUMBER(OFFSET('Water Data'!$H$9,0,10*ROW('Water Data'!H3))),'Data Summary'!CG9="Yes"),OFFSET('Water Data'!$H$9,0,10*ROW('Water Data'!H3)),NA())</f>
        <v>58.064516129032263</v>
      </c>
      <c r="S9" s="87">
        <f ca="true">+IF(AND(ISNUMBER(OFFSET('Water Data'!$I$4,0,10*ROW('Water Data'!I3))),'Data Summary'!CH9="Yes"),100-OFFSET('Water Data'!$I$4,0,10*ROW('Water Data'!I3)),NA())</f>
        <v>66.21621621621621</v>
      </c>
      <c r="T9" s="87">
        <f ca="true">+IF(AND(ISNUMBER(OFFSET('Water Data'!$I$6,0,10*ROW('Water Data'!I3))),'Data Summary'!CI9="Yes"),OFFSET('Water Data'!$I$6,0,10*ROW('Water Data'!I3)),NA())</f>
        <v>61.486486486486484</v>
      </c>
      <c r="U9" s="87">
        <f ca="true">+IF(AND(ISNUMBER(OFFSET('Water Data'!$I$9,0,10*ROW('Water Data'!I3))),'Data Summary'!CJ9="Yes"),OFFSET('Water Data'!$I$9,0,10*ROW('Water Data'!I3)),NA())</f>
        <v>56.756756756756758</v>
      </c>
      <c r="V9" s="88">
        <f ca="true">+IF(AND(ISNUMBER(OFFSET('Sanitation Data'!$D$4,0,10*ROW('Sanitation Data'!D3))),'Data Summary'!CK9="Yes"),100-OFFSET('Sanitation Data'!$D$4,0,10*ROW('Sanitation Data'!D3)),NA())</f>
        <v>90.3</v>
      </c>
      <c r="W9" s="88">
        <f ca="true">+IF(AND(ISNUMBER(OFFSET('Sanitation Data'!$D$6,0,10*ROW('Sanitation Data'!D3))),'Data Summary'!CL9="Yes"),OFFSET('Sanitation Data'!$D$6,0,10*ROW('Sanitation Data'!D3)),NA())</f>
        <v>61.221945137157107</v>
      </c>
      <c r="X9" s="88" t="e">
        <f ca="true">+IF(AND(ISNUMBER(OFFSET('Sanitation Data'!$D$10,0,10*ROW('Sanitation Data'!D3))),'Data Summary'!CM9="Yes"),OFFSET('Sanitation Data'!$D$10,0,10*ROW('Sanitation Data'!D3)),NA())</f>
        <v>#N/A</v>
      </c>
      <c r="Y9" s="88" t="e">
        <f ca="true">+IF(AND(ISNUMBER(OFFSET('Sanitation Data'!$D$11,0,10*ROW('Sanitation Data'!D3))),'Data Summary'!CN9="Yes"),OFFSET('Sanitation Data'!$D$11,0,10*ROW('Sanitation Data'!D3)),NA())</f>
        <v>#N/A</v>
      </c>
      <c r="Z9" s="88">
        <f ca="true">+IF(AND(ISNUMBER(OFFSET('Sanitation Data'!$D$12,0,10*ROW('Sanitation Data'!D3))),'Data Summary'!CO9="Yes"),OFFSET('Sanitation Data'!$D$12,0,10*ROW('Sanitation Data'!D3)),NA())</f>
        <v>35.099750623441395</v>
      </c>
      <c r="AA9" s="88" t="e">
        <f ca="true">+IF(AND(ISNUMBER(OFFSET('Sanitation Data'!$E$4,0,10*ROW('Sanitation Data'!E3))),'Data Summary'!CP9="Yes"),100-OFFSET('Sanitation Data'!$E$4,0,10*ROW('Sanitation Data'!E3)),NA())</f>
        <v>#N/A</v>
      </c>
      <c r="AB9" s="88" t="e">
        <f ca="true">+IF(AND(ISNUMBER(OFFSET('Sanitation Data'!$E$6,0,10*ROW('Sanitation Data'!E3))),'Data Summary'!CQ9="Yes"),OFFSET('Sanitation Data'!$E$6,0,10*ROW('Sanitation Data'!E3)),NA())</f>
        <v>#N/A</v>
      </c>
      <c r="AC9" s="88" t="e">
        <f ca="true">+IF(AND(ISNUMBER(OFFSET('Sanitation Data'!$E$10,0,10*ROW('Sanitation Data'!E3))),'Data Summary'!CR9="Yes"),OFFSET('Sanitation Data'!$E$10,0,10*ROW('Sanitation Data'!E3)),NA())</f>
        <v>#N/A</v>
      </c>
      <c r="AD9" s="88" t="e">
        <f ca="true">+IF(AND(ISNUMBER(OFFSET('Sanitation Data'!$E$11,0,10*ROW('Sanitation Data'!E3))),'Data Summary'!CS9="Yes"),OFFSET('Sanitation Data'!$E$11,0,10*ROW('Sanitation Data'!E3)),NA())</f>
        <v>#N/A</v>
      </c>
      <c r="AE9" s="88" t="e">
        <f ca="true">+IF(AND(ISNUMBER(OFFSET('Sanitation Data'!$E$12,0,10*ROW('Sanitation Data'!E3))),'Data Summary'!CT9="Yes"),OFFSET('Sanitation Data'!$E$12,0,10*ROW('Sanitation Data'!E3)),NA())</f>
        <v>#N/A</v>
      </c>
      <c r="AF9" s="88" t="e">
        <f ca="true">+IF(AND(ISNUMBER(OFFSET('Sanitation Data'!$F$4,0,10*ROW('Sanitation Data'!F3))),'Data Summary'!CU9="Yes"),100-OFFSET('Sanitation Data'!$F$4,0,10*ROW('Sanitation Data'!F3)),NA())</f>
        <v>#N/A</v>
      </c>
      <c r="AG9" s="88" t="e">
        <f ca="true">+IF(AND(ISNUMBER(OFFSET('Sanitation Data'!$F$6,0,10*ROW('Sanitation Data'!F3))),'Data Summary'!CV9="Yes"),OFFSET('Sanitation Data'!$F$6,0,10*ROW('Sanitation Data'!F3)),NA())</f>
        <v>#N/A</v>
      </c>
      <c r="AH9" s="88" t="e">
        <f ca="true">+IF(AND(ISNUMBER(OFFSET('Sanitation Data'!$F$10,0,10*ROW('Sanitation Data'!F3))),'Data Summary'!CW9="Yes"),OFFSET('Sanitation Data'!$F$10,0,10*ROW('Sanitation Data'!F3)),NA())</f>
        <v>#N/A</v>
      </c>
      <c r="AI9" s="88" t="e">
        <f ca="true">+IF(AND(ISNUMBER(OFFSET('Sanitation Data'!$F$11,0,10*ROW('Sanitation Data'!F3))),'Data Summary'!CX9="Yes"),OFFSET('Sanitation Data'!$F$11,0,10*ROW('Sanitation Data'!F3)),NA())</f>
        <v>#N/A</v>
      </c>
      <c r="AJ9" s="88" t="e">
        <f ca="true">+IF(AND(ISNUMBER(OFFSET('Sanitation Data'!$F$12,0,10*ROW('Sanitation Data'!F3))),'Data Summary'!CY9="Yes"),OFFSET('Sanitation Data'!$F$12,0,10*ROW('Sanitation Data'!F3)),NA())</f>
        <v>#N/A</v>
      </c>
      <c r="AK9" s="88">
        <f ca="true">+IF(AND(ISNUMBER(OFFSET('Sanitation Data'!$G$4,0,10*ROW('Sanitation Data'!G3))),'Data Summary'!CZ9="Yes"),100-OFFSET('Sanitation Data'!$G$4,0,10*ROW('Sanitation Data'!G3)),NA())</f>
        <v>76.3</v>
      </c>
      <c r="AL9" s="88">
        <f ca="true">+IF(AND(ISNUMBER(OFFSET('Sanitation Data'!$G$6,0,10*ROW('Sanitation Data'!G3))),'Data Summary'!DA9="Yes"),OFFSET('Sanitation Data'!$G$6,0,10*ROW('Sanitation Data'!G3)),NA())</f>
        <v>52.564102564102569</v>
      </c>
      <c r="AM9" s="88" t="e">
        <f ca="true">+IF(AND(ISNUMBER(OFFSET('Sanitation Data'!$G$10,0,10*ROW('Sanitation Data'!G3))),'Data Summary'!DB9="Yes"),OFFSET('Sanitation Data'!$G$10,0,10*ROW('Sanitation Data'!G3)),NA())</f>
        <v>#N/A</v>
      </c>
      <c r="AN9" s="88" t="e">
        <f ca="true">+IF(AND(ISNUMBER(OFFSET('Sanitation Data'!$G$11,0,10*ROW('Sanitation Data'!G3))),'Data Summary'!DC9="Yes"),OFFSET('Sanitation Data'!$G$11,0,10*ROW('Sanitation Data'!G3)),NA())</f>
        <v>#N/A</v>
      </c>
      <c r="AO9" s="88">
        <f ca="true">+IF(AND(ISNUMBER(OFFSET('Sanitation Data'!$G$12,0,10*ROW('Sanitation Data'!G3))),'Data Summary'!DD9="Yes"),OFFSET('Sanitation Data'!$G$12,0,10*ROW('Sanitation Data'!G3)),NA())</f>
        <v>38.461538461538467</v>
      </c>
      <c r="AP9" s="88">
        <f ca="true">+IF(AND(ISNUMBER(OFFSET('Sanitation Data'!$H$4,0,10*ROW('Sanitation Data'!H3))),'Data Summary'!DE9="Yes"),100-OFFSET('Sanitation Data'!$H$4,0,10*ROW('Sanitation Data'!H3)),NA())</f>
        <v>81</v>
      </c>
      <c r="AQ9" s="88">
        <f ca="true">+IF(AND(ISNUMBER(OFFSET('Sanitation Data'!$H$6,0,10*ROW('Sanitation Data'!H3))),'Data Summary'!DF9="Yes"),OFFSET('Sanitation Data'!$H$6,0,10*ROW('Sanitation Data'!H3)),NA())</f>
        <v>62.028301886792448</v>
      </c>
      <c r="AR9" s="88" t="e">
        <f ca="true">+IF(AND(ISNUMBER(OFFSET('Sanitation Data'!$H$10,0,10*ROW('Sanitation Data'!H3))),'Data Summary'!DG9="Yes"),OFFSET('Sanitation Data'!$H$10,0,10*ROW('Sanitation Data'!H3)),NA())</f>
        <v>#N/A</v>
      </c>
      <c r="AS9" s="88" t="e">
        <f ca="true">+IF(AND(ISNUMBER(OFFSET('Sanitation Data'!$H$11,0,10*ROW('Sanitation Data'!H3))),'Data Summary'!DH9="Yes"),OFFSET('Sanitation Data'!$H$11,0,10*ROW('Sanitation Data'!H3)),NA())</f>
        <v>#N/A</v>
      </c>
      <c r="AT9" s="88">
        <f ca="true">+IF(AND(ISNUMBER(OFFSET('Sanitation Data'!$H$12,0,10*ROW('Sanitation Data'!H3))),'Data Summary'!DI9="Yes"),OFFSET('Sanitation Data'!$H$12,0,10*ROW('Sanitation Data'!H3)),NA())</f>
        <v>34.276729559748425</v>
      </c>
      <c r="AU9" s="88">
        <f ca="true">+IF(AND(ISNUMBER(OFFSET('Sanitation Data'!$I$4,0,10*ROW('Sanitation Data'!I3))),'Data Summary'!DJ9="Yes"),100-OFFSET('Sanitation Data'!$I$4,0,10*ROW('Sanitation Data'!I3)),NA())</f>
        <v>85.7</v>
      </c>
      <c r="AV9" s="88">
        <f ca="true">+IF(AND(ISNUMBER(OFFSET('Sanitation Data'!$I$6,0,10*ROW('Sanitation Data'!I3))),'Data Summary'!DK9="Yes"),OFFSET('Sanitation Data'!$I$6,0,10*ROW('Sanitation Data'!I3)),NA())</f>
        <v>71.428571428571416</v>
      </c>
      <c r="AW9" s="88" t="e">
        <f ca="true">+IF(AND(ISNUMBER(OFFSET('Sanitation Data'!$I$10,0,10*ROW('Sanitation Data'!I3))),'Data Summary'!DL9="Yes"),OFFSET('Sanitation Data'!$I$10,0,10*ROW('Sanitation Data'!I3)),NA())</f>
        <v>#N/A</v>
      </c>
      <c r="AX9" s="88" t="e">
        <f ca="true">+IF(AND(ISNUMBER(OFFSET('Sanitation Data'!$I$11,0,10*ROW('Sanitation Data'!I3))),'Data Summary'!DM9="Yes"),OFFSET('Sanitation Data'!$I$11,0,10*ROW('Sanitation Data'!I3)),NA())</f>
        <v>#N/A</v>
      </c>
      <c r="AY9" s="88">
        <f ca="true">+IF(AND(ISNUMBER(OFFSET('Sanitation Data'!$I$12,0,10*ROW('Sanitation Data'!I3))),'Data Summary'!DN9="Yes"),OFFSET('Sanitation Data'!$I$12,0,10*ROW('Sanitation Data'!I3)),NA())</f>
        <v>37.755102040816325</v>
      </c>
      <c r="AZ9" s="89" t="e">
        <f ca="true">+IF(AND(ISNUMBER(OFFSET('Hygiene Data'!$D$5,0,10*ROW('Hygiene Data'!D3))),'Data Summary'!DO9="Yes"),OFFSET('Hygiene Data'!$D$5,0,10*ROW('Hygiene Data'!D3)),NA())</f>
        <v>#N/A</v>
      </c>
      <c r="BA9" s="89" t="e">
        <f ca="true">+IF(AND(ISNUMBER(OFFSET('Hygiene Data'!$D$7,0,10*ROW('Hygiene Data'!D3))),'Data Summary'!DP9="Yes"),OFFSET('Hygiene Data'!$D$7,0,10*ROW('Hygiene Data'!D3)),NA())</f>
        <v>#N/A</v>
      </c>
      <c r="BB9" s="89" t="e">
        <f ca="true">+IF(AND(ISNUMBER(OFFSET('Hygiene Data'!$D$9,0,10*ROW('Hygiene Data'!D3))),'Data Summary'!DQ9="Yes"),OFFSET('Hygiene Data'!$D$9,0,10*ROW('Hygiene Data'!D3)),NA())</f>
        <v>#N/A</v>
      </c>
      <c r="BC9" s="89" t="e">
        <f ca="true">+IF(AND(ISNUMBER(OFFSET('Hygiene Data'!$E$5,0,10*ROW('Hygiene Data'!E3))),'Data Summary'!DR9="Yes"),OFFSET('Hygiene Data'!$E$5,0,10*ROW('Hygiene Data'!E3)),NA())</f>
        <v>#N/A</v>
      </c>
      <c r="BD9" s="89" t="e">
        <f ca="true">+IF(AND(ISNUMBER(OFFSET('Hygiene Data'!$E$7,0,10*ROW('Hygiene Data'!E3))),'Data Summary'!DS9="Yes"),OFFSET('Hygiene Data'!$E$7,0,10*ROW('Hygiene Data'!E3)),NA())</f>
        <v>#N/A</v>
      </c>
      <c r="BE9" s="89" t="e">
        <f ca="true">+IF(AND(ISNUMBER(OFFSET('Hygiene Data'!$E$9,0,10*ROW('Hygiene Data'!E3))),'Data Summary'!DT9="Yes"),OFFSET('Hygiene Data'!$E$9,0,10*ROW('Hygiene Data'!E3)),NA())</f>
        <v>#N/A</v>
      </c>
      <c r="BF9" s="89" t="e">
        <f ca="true">+IF(AND(ISNUMBER(OFFSET('Hygiene Data'!$F$5,0,10*ROW('Hygiene Data'!F3))),'Data Summary'!DU9="Yes"),OFFSET('Hygiene Data'!$F$5,0,10*ROW('Hygiene Data'!F3)),NA())</f>
        <v>#N/A</v>
      </c>
      <c r="BG9" s="89" t="e">
        <f ca="true">+IF(AND(ISNUMBER(OFFSET('Hygiene Data'!$F$7,0,10*ROW('Hygiene Data'!F3))),'Data Summary'!DV9="Yes"),OFFSET('Hygiene Data'!$F$7,0,10*ROW('Hygiene Data'!F3)),NA())</f>
        <v>#N/A</v>
      </c>
      <c r="BH9" s="89" t="e">
        <f ca="true">+IF(AND(ISNUMBER(OFFSET('Hygiene Data'!$F$9,0,10*ROW('Hygiene Data'!F3))),'Data Summary'!DW9="Yes"),OFFSET('Hygiene Data'!$F$9,0,10*ROW('Hygiene Data'!F3)),NA())</f>
        <v>#N/A</v>
      </c>
      <c r="BI9" s="89" t="e">
        <f ca="true">+IF(AND(ISNUMBER(OFFSET('Hygiene Data'!$G$5,0,10*ROW('Hygiene Data'!G3))),'Data Summary'!DX9="Yes"),OFFSET('Hygiene Data'!$G$5,0,10*ROW('Hygiene Data'!G3)),NA())</f>
        <v>#N/A</v>
      </c>
      <c r="BJ9" s="89" t="e">
        <f ca="true">+IF(AND(ISNUMBER(OFFSET('Hygiene Data'!$G$7,0,10*ROW('Hygiene Data'!G3))),'Data Summary'!DY9="Yes"),OFFSET('Hygiene Data'!$G$7,0,10*ROW('Hygiene Data'!G3)),NA())</f>
        <v>#N/A</v>
      </c>
      <c r="BK9" s="89" t="e">
        <f ca="true">+IF(AND(ISNUMBER(OFFSET('Hygiene Data'!$G$9,0,10*ROW('Hygiene Data'!G3))),'Data Summary'!DZ9="Yes"),OFFSET('Hygiene Data'!$G$9,0,10*ROW('Hygiene Data'!G3)),NA())</f>
        <v>#N/A</v>
      </c>
      <c r="BL9" s="89" t="e">
        <f ca="true">+IF(AND(ISNUMBER(OFFSET('Hygiene Data'!$H$5,0,10*ROW('Hygiene Data'!H3))),'Data Summary'!EA9="Yes"),OFFSET('Hygiene Data'!$H$5,0,10*ROW('Hygiene Data'!H3)),NA())</f>
        <v>#N/A</v>
      </c>
      <c r="BM9" s="89" t="e">
        <f ca="true">+IF(AND(ISNUMBER(OFFSET('Hygiene Data'!$H$7,0,10*ROW('Hygiene Data'!H3))),'Data Summary'!EB9="Yes"),OFFSET('Hygiene Data'!$H$7,0,10*ROW('Hygiene Data'!H3)),NA())</f>
        <v>#N/A</v>
      </c>
      <c r="BN9" s="89" t="e">
        <f ca="true">+IF(AND(ISNUMBER(OFFSET('Hygiene Data'!$H$9,0,10*ROW('Hygiene Data'!H3))),'Data Summary'!EC9="Yes"),OFFSET('Hygiene Data'!$H$9,0,10*ROW('Hygiene Data'!H3)),NA())</f>
        <v>#N/A</v>
      </c>
      <c r="BO9" s="89" t="e">
        <f ca="true">+IF(AND(ISNUMBER(OFFSET('Hygiene Data'!$I$5,0,10*ROW('Hygiene Data'!I3))),'Data Summary'!ED9="Yes"),OFFSET('Hygiene Data'!$I$5,0,10*ROW('Hygiene Data'!I3)),NA())</f>
        <v>#N/A</v>
      </c>
      <c r="BP9" s="89" t="e">
        <f ca="true">+IF(AND(ISNUMBER(OFFSET('Hygiene Data'!$I$7,0,10*ROW('Hygiene Data'!I3))),'Data Summary'!EE9="Yes"),OFFSET('Hygiene Data'!$I$7,0,10*ROW('Hygiene Data'!I3)),NA())</f>
        <v>#N/A</v>
      </c>
      <c r="BQ9" s="89" t="e">
        <f ca="true">+IF(AND(ISNUMBER(OFFSET('Hygiene Data'!$I$9,0,10*ROW('Hygiene Data'!I3))),'Data Summary'!EF9="Yes"),OFFSET('Hygiene Data'!$I$9,0,10*ROW('Hygiene Data'!I3)),NA())</f>
        <v>#N/A</v>
      </c>
    </row>
    <row xmlns:x14ac="http://schemas.microsoft.com/office/spreadsheetml/2009/9/ac" r="10" x14ac:dyDescent="0.2">
      <c r="A10" s="328" t="str">
        <f ca="true">+RIGHT('Data Summary'!A10,LEN('Data Summary'!A10)-9)</f>
        <v>EMIS</v>
      </c>
      <c r="B10" s="34" t="str">
        <f ca="true">+IF(ISTEXT('Data Summary'!B10),'Data Summary'!B10,"")</f>
        <v>EMIS</v>
      </c>
      <c r="C10" s="327">
        <f ca="true">+VALUE('Data Summary'!C10)</f>
        <v>2014</v>
      </c>
      <c r="D10" s="87">
        <f ca="true">+IF(AND(ISNUMBER(OFFSET('Water Data'!$D$4,0,10*ROW('Water Data'!D4))),'Data Summary'!BS10="Yes"),100-OFFSET('Water Data'!$D$4,0,10*ROW('Water Data'!D4)),NA())</f>
        <v>78.022230374174612</v>
      </c>
      <c r="E10" s="87">
        <f ca="true">+IF(AND(ISNUMBER(OFFSET('Water Data'!$D$6,0,10*ROW('Water Data'!D4))),'Data Summary'!BT10="Yes"),OFFSET('Water Data'!$D$6,0,10*ROW('Water Data'!D4)),NA())</f>
        <v>69.788554658840795</v>
      </c>
      <c r="F10" s="87">
        <f ca="true">+IF(AND(ISNUMBER(OFFSET('Water Data'!$D$9,0,10*ROW('Water Data'!D4))),'Data Summary'!BU10="Yes"),OFFSET('Water Data'!$D$9,0,10*ROW('Water Data'!D4)),NA())</f>
        <v>64.743140132061626</v>
      </c>
      <c r="G10" s="87" t="e">
        <f ca="true">+IF(AND(ISNUMBER(OFFSET('Water Data'!$E$4,0,10*ROW('Water Data'!E4))),'Data Summary'!BV10="Yes"),100-OFFSET('Water Data'!$E$4,0,10*ROW('Water Data'!E4)),NA())</f>
        <v>#N/A</v>
      </c>
      <c r="H10" s="87" t="e">
        <f ca="true">+IF(AND(ISNUMBER(OFFSET('Water Data'!$E$6,0,10*ROW('Water Data'!E4))),'Data Summary'!BW10="Yes"),OFFSET('Water Data'!$E$6,0,10*ROW('Water Data'!E4)),NA())</f>
        <v>#N/A</v>
      </c>
      <c r="I10" s="87" t="e">
        <f ca="true">+IF(AND(ISNUMBER(OFFSET('Water Data'!$E$9,0,10*ROW('Water Data'!E4))),'Data Summary'!BX10="Yes"),OFFSET('Water Data'!$E$9,0,10*ROW('Water Data'!E4)),NA())</f>
        <v>#N/A</v>
      </c>
      <c r="J10" s="87" t="e">
        <f ca="true">+IF(AND(ISNUMBER(OFFSET('Water Data'!$F$4,0,10*ROW('Water Data'!F4))),'Data Summary'!BY10="Yes"),100-OFFSET('Water Data'!$F$4,0,10*ROW('Water Data'!F4)),NA())</f>
        <v>#N/A</v>
      </c>
      <c r="K10" s="87" t="e">
        <f ca="true">+IF(AND(ISNUMBER(OFFSET('Water Data'!$F$6,0,10*ROW('Water Data'!F4))),'Data Summary'!BZ10="Yes"),OFFSET('Water Data'!$F$6,0,10*ROW('Water Data'!F4)),NA())</f>
        <v>#N/A</v>
      </c>
      <c r="L10" s="87" t="e">
        <f ca="true">+IF(AND(ISNUMBER(OFFSET('Water Data'!$F$9,0,10*ROW('Water Data'!F4))),'Data Summary'!CA10="Yes"),OFFSET('Water Data'!$F$9,0,10*ROW('Water Data'!F4)),NA())</f>
        <v>#N/A</v>
      </c>
      <c r="M10" s="87" t="e">
        <f ca="true">+IF(AND(ISNUMBER(OFFSET('Water Data'!$G$4,0,10*ROW('Water Data'!G4))),'Data Summary'!CB10="Yes"),100-OFFSET('Water Data'!$G$4,0,10*ROW('Water Data'!G4)),NA())</f>
        <v>#N/A</v>
      </c>
      <c r="N10" s="87" t="e">
        <f ca="true">+IF(AND(ISNUMBER(OFFSET('Water Data'!$G$6,0,10*ROW('Water Data'!G4))),'Data Summary'!CC10="Yes"),OFFSET('Water Data'!$G$6,0,10*ROW('Water Data'!G4)),NA())</f>
        <v>#N/A</v>
      </c>
      <c r="O10" s="87" t="e">
        <f ca="true">+IF(AND(ISNUMBER(OFFSET('Water Data'!$G$9,0,10*ROW('Water Data'!G4))),'Data Summary'!CD10="Yes"),OFFSET('Water Data'!$G$9,0,10*ROW('Water Data'!G4)),NA())</f>
        <v>#N/A</v>
      </c>
      <c r="P10" s="87">
        <f ca="true">+IF(AND(ISNUMBER(OFFSET('Water Data'!$H$4,0,10*ROW('Water Data'!H4))),'Data Summary'!CE10="Yes"),100-OFFSET('Water Data'!$H$4,0,10*ROW('Water Data'!H4)),NA())</f>
        <v>77.900000000000006</v>
      </c>
      <c r="Q10" s="87">
        <f ca="true">+IF(AND(ISNUMBER(OFFSET('Water Data'!$H$6,0,10*ROW('Water Data'!H4))),'Data Summary'!CF10="Yes"),OFFSET('Water Data'!$H$6,0,10*ROW('Water Data'!H4)),NA())</f>
        <v>69.900000000000006</v>
      </c>
      <c r="R10" s="87">
        <f ca="true">+IF(AND(ISNUMBER(OFFSET('Water Data'!$H$9,0,10*ROW('Water Data'!H4))),'Data Summary'!CG10="Yes"),OFFSET('Water Data'!$H$9,0,10*ROW('Water Data'!H4)),NA())</f>
        <v>64.7</v>
      </c>
      <c r="S10" s="87">
        <f ca="true">+IF(AND(ISNUMBER(OFFSET('Water Data'!$I$4,0,10*ROW('Water Data'!I4))),'Data Summary'!CH10="Yes"),100-OFFSET('Water Data'!$I$4,0,10*ROW('Water Data'!I4)),NA())</f>
        <v>79.599999999999994</v>
      </c>
      <c r="T10" s="87">
        <f ca="true">+IF(AND(ISNUMBER(OFFSET('Water Data'!$I$6,0,10*ROW('Water Data'!I4))),'Data Summary'!CI10="Yes"),OFFSET('Water Data'!$I$6,0,10*ROW('Water Data'!I4)),NA())</f>
        <v>68.349999999999994</v>
      </c>
      <c r="U10" s="87">
        <f ca="true">+IF(AND(ISNUMBER(OFFSET('Water Data'!$I$9,0,10*ROW('Water Data'!I4))),'Data Summary'!CJ10="Yes"),OFFSET('Water Data'!$I$9,0,10*ROW('Water Data'!I4)),NA())</f>
        <v>65.3</v>
      </c>
      <c r="V10" s="88" t="e">
        <f ca="true">+IF(AND(ISNUMBER(OFFSET('Sanitation Data'!$D$4,0,10*ROW('Sanitation Data'!D4))),'Data Summary'!CK10="Yes"),100-OFFSET('Sanitation Data'!$D$4,0,10*ROW('Sanitation Data'!D4)),NA())</f>
        <v>#N/A</v>
      </c>
      <c r="W10" s="88" t="e">
        <f ca="true">+IF(AND(ISNUMBER(OFFSET('Sanitation Data'!$D$6,0,10*ROW('Sanitation Data'!D4))),'Data Summary'!CL10="Yes"),OFFSET('Sanitation Data'!$D$6,0,10*ROW('Sanitation Data'!D4)),NA())</f>
        <v>#N/A</v>
      </c>
      <c r="X10" s="88" t="e">
        <f ca="true">+IF(AND(ISNUMBER(OFFSET('Sanitation Data'!$D$10,0,10*ROW('Sanitation Data'!D4))),'Data Summary'!CM10="Yes"),OFFSET('Sanitation Data'!$D$10,0,10*ROW('Sanitation Data'!D4)),NA())</f>
        <v>#N/A</v>
      </c>
      <c r="Y10" s="88" t="e">
        <f ca="true">+IF(AND(ISNUMBER(OFFSET('Sanitation Data'!$D$11,0,10*ROW('Sanitation Data'!D4))),'Data Summary'!CN10="Yes"),OFFSET('Sanitation Data'!$D$11,0,10*ROW('Sanitation Data'!D4)),NA())</f>
        <v>#N/A</v>
      </c>
      <c r="Z10" s="88" t="e">
        <f ca="true">+IF(AND(ISNUMBER(OFFSET('Sanitation Data'!$D$12,0,10*ROW('Sanitation Data'!D4))),'Data Summary'!CO10="Yes"),OFFSET('Sanitation Data'!$D$12,0,10*ROW('Sanitation Data'!D4)),NA())</f>
        <v>#N/A</v>
      </c>
      <c r="AA10" s="88" t="e">
        <f ca="true">+IF(AND(ISNUMBER(OFFSET('Sanitation Data'!$E$4,0,10*ROW('Sanitation Data'!E4))),'Data Summary'!CP10="Yes"),100-OFFSET('Sanitation Data'!$E$4,0,10*ROW('Sanitation Data'!E4)),NA())</f>
        <v>#N/A</v>
      </c>
      <c r="AB10" s="88" t="e">
        <f ca="true">+IF(AND(ISNUMBER(OFFSET('Sanitation Data'!$E$6,0,10*ROW('Sanitation Data'!E4))),'Data Summary'!CQ10="Yes"),OFFSET('Sanitation Data'!$E$6,0,10*ROW('Sanitation Data'!E4)),NA())</f>
        <v>#N/A</v>
      </c>
      <c r="AC10" s="88" t="e">
        <f ca="true">+IF(AND(ISNUMBER(OFFSET('Sanitation Data'!$E$10,0,10*ROW('Sanitation Data'!E4))),'Data Summary'!CR10="Yes"),OFFSET('Sanitation Data'!$E$10,0,10*ROW('Sanitation Data'!E4)),NA())</f>
        <v>#N/A</v>
      </c>
      <c r="AD10" s="88" t="e">
        <f ca="true">+IF(AND(ISNUMBER(OFFSET('Sanitation Data'!$E$11,0,10*ROW('Sanitation Data'!E4))),'Data Summary'!CS10="Yes"),OFFSET('Sanitation Data'!$E$11,0,10*ROW('Sanitation Data'!E4)),NA())</f>
        <v>#N/A</v>
      </c>
      <c r="AE10" s="88" t="e">
        <f ca="true">+IF(AND(ISNUMBER(OFFSET('Sanitation Data'!$E$12,0,10*ROW('Sanitation Data'!E4))),'Data Summary'!CT10="Yes"),OFFSET('Sanitation Data'!$E$12,0,10*ROW('Sanitation Data'!E4)),NA())</f>
        <v>#N/A</v>
      </c>
      <c r="AF10" s="88" t="e">
        <f ca="true">+IF(AND(ISNUMBER(OFFSET('Sanitation Data'!$F$4,0,10*ROW('Sanitation Data'!F4))),'Data Summary'!CU10="Yes"),100-OFFSET('Sanitation Data'!$F$4,0,10*ROW('Sanitation Data'!F4)),NA())</f>
        <v>#N/A</v>
      </c>
      <c r="AG10" s="88" t="e">
        <f ca="true">+IF(AND(ISNUMBER(OFFSET('Sanitation Data'!$F$6,0,10*ROW('Sanitation Data'!F4))),'Data Summary'!CV10="Yes"),OFFSET('Sanitation Data'!$F$6,0,10*ROW('Sanitation Data'!F4)),NA())</f>
        <v>#N/A</v>
      </c>
      <c r="AH10" s="88" t="e">
        <f ca="true">+IF(AND(ISNUMBER(OFFSET('Sanitation Data'!$F$10,0,10*ROW('Sanitation Data'!F4))),'Data Summary'!CW10="Yes"),OFFSET('Sanitation Data'!$F$10,0,10*ROW('Sanitation Data'!F4)),NA())</f>
        <v>#N/A</v>
      </c>
      <c r="AI10" s="88" t="e">
        <f ca="true">+IF(AND(ISNUMBER(OFFSET('Sanitation Data'!$F$11,0,10*ROW('Sanitation Data'!F4))),'Data Summary'!CX10="Yes"),OFFSET('Sanitation Data'!$F$11,0,10*ROW('Sanitation Data'!F4)),NA())</f>
        <v>#N/A</v>
      </c>
      <c r="AJ10" s="88" t="e">
        <f ca="true">+IF(AND(ISNUMBER(OFFSET('Sanitation Data'!$F$12,0,10*ROW('Sanitation Data'!F4))),'Data Summary'!CY10="Yes"),OFFSET('Sanitation Data'!$F$12,0,10*ROW('Sanitation Data'!F4)),NA())</f>
        <v>#N/A</v>
      </c>
      <c r="AK10" s="88" t="e">
        <f ca="true">+IF(AND(ISNUMBER(OFFSET('Sanitation Data'!$G$4,0,10*ROW('Sanitation Data'!G4))),'Data Summary'!CZ10="Yes"),100-OFFSET('Sanitation Data'!$G$4,0,10*ROW('Sanitation Data'!G4)),NA())</f>
        <v>#N/A</v>
      </c>
      <c r="AL10" s="88" t="e">
        <f ca="true">+IF(AND(ISNUMBER(OFFSET('Sanitation Data'!$G$6,0,10*ROW('Sanitation Data'!G4))),'Data Summary'!DA10="Yes"),OFFSET('Sanitation Data'!$G$6,0,10*ROW('Sanitation Data'!G4)),NA())</f>
        <v>#N/A</v>
      </c>
      <c r="AM10" s="88" t="e">
        <f ca="true">+IF(AND(ISNUMBER(OFFSET('Sanitation Data'!$G$10,0,10*ROW('Sanitation Data'!G4))),'Data Summary'!DB10="Yes"),OFFSET('Sanitation Data'!$G$10,0,10*ROW('Sanitation Data'!G4)),NA())</f>
        <v>#N/A</v>
      </c>
      <c r="AN10" s="88" t="e">
        <f ca="true">+IF(AND(ISNUMBER(OFFSET('Sanitation Data'!$G$11,0,10*ROW('Sanitation Data'!G4))),'Data Summary'!DC10="Yes"),OFFSET('Sanitation Data'!$G$11,0,10*ROW('Sanitation Data'!G4)),NA())</f>
        <v>#N/A</v>
      </c>
      <c r="AO10" s="88" t="e">
        <f ca="true">+IF(AND(ISNUMBER(OFFSET('Sanitation Data'!$G$12,0,10*ROW('Sanitation Data'!G4))),'Data Summary'!DD10="Yes"),OFFSET('Sanitation Data'!$G$12,0,10*ROW('Sanitation Data'!G4)),NA())</f>
        <v>#N/A</v>
      </c>
      <c r="AP10" s="88" t="e">
        <f ca="true">+IF(AND(ISNUMBER(OFFSET('Sanitation Data'!$H$4,0,10*ROW('Sanitation Data'!H4))),'Data Summary'!DE10="Yes"),100-OFFSET('Sanitation Data'!$H$4,0,10*ROW('Sanitation Data'!H4)),NA())</f>
        <v>#N/A</v>
      </c>
      <c r="AQ10" s="88" t="e">
        <f ca="true">+IF(AND(ISNUMBER(OFFSET('Sanitation Data'!$H$6,0,10*ROW('Sanitation Data'!H4))),'Data Summary'!DF10="Yes"),OFFSET('Sanitation Data'!$H$6,0,10*ROW('Sanitation Data'!H4)),NA())</f>
        <v>#N/A</v>
      </c>
      <c r="AR10" s="88" t="e">
        <f ca="true">+IF(AND(ISNUMBER(OFFSET('Sanitation Data'!$H$10,0,10*ROW('Sanitation Data'!H4))),'Data Summary'!DG10="Yes"),OFFSET('Sanitation Data'!$H$10,0,10*ROW('Sanitation Data'!H4)),NA())</f>
        <v>#N/A</v>
      </c>
      <c r="AS10" s="88" t="e">
        <f ca="true">+IF(AND(ISNUMBER(OFFSET('Sanitation Data'!$H$11,0,10*ROW('Sanitation Data'!H4))),'Data Summary'!DH10="Yes"),OFFSET('Sanitation Data'!$H$11,0,10*ROW('Sanitation Data'!H4)),NA())</f>
        <v>#N/A</v>
      </c>
      <c r="AT10" s="88" t="e">
        <f ca="true">+IF(AND(ISNUMBER(OFFSET('Sanitation Data'!$H$12,0,10*ROW('Sanitation Data'!H4))),'Data Summary'!DI10="Yes"),OFFSET('Sanitation Data'!$H$12,0,10*ROW('Sanitation Data'!H4)),NA())</f>
        <v>#N/A</v>
      </c>
      <c r="AU10" s="88" t="e">
        <f ca="true">+IF(AND(ISNUMBER(OFFSET('Sanitation Data'!$I$4,0,10*ROW('Sanitation Data'!I4))),'Data Summary'!DJ10="Yes"),100-OFFSET('Sanitation Data'!$I$4,0,10*ROW('Sanitation Data'!I4)),NA())</f>
        <v>#N/A</v>
      </c>
      <c r="AV10" s="88" t="e">
        <f ca="true">+IF(AND(ISNUMBER(OFFSET('Sanitation Data'!$I$6,0,10*ROW('Sanitation Data'!I4))),'Data Summary'!DK10="Yes"),OFFSET('Sanitation Data'!$I$6,0,10*ROW('Sanitation Data'!I4)),NA())</f>
        <v>#N/A</v>
      </c>
      <c r="AW10" s="88" t="e">
        <f ca="true">+IF(AND(ISNUMBER(OFFSET('Sanitation Data'!$I$10,0,10*ROW('Sanitation Data'!I4))),'Data Summary'!DL10="Yes"),OFFSET('Sanitation Data'!$I$10,0,10*ROW('Sanitation Data'!I4)),NA())</f>
        <v>#N/A</v>
      </c>
      <c r="AX10" s="88" t="e">
        <f ca="true">+IF(AND(ISNUMBER(OFFSET('Sanitation Data'!$I$11,0,10*ROW('Sanitation Data'!I4))),'Data Summary'!DM10="Yes"),OFFSET('Sanitation Data'!$I$11,0,10*ROW('Sanitation Data'!I4)),NA())</f>
        <v>#N/A</v>
      </c>
      <c r="AY10" s="88" t="e">
        <f ca="true">+IF(AND(ISNUMBER(OFFSET('Sanitation Data'!$I$12,0,10*ROW('Sanitation Data'!I4))),'Data Summary'!DN10="Yes"),OFFSET('Sanitation Data'!$I$12,0,10*ROW('Sanitation Data'!I4)),NA())</f>
        <v>#N/A</v>
      </c>
      <c r="AZ10" s="89" t="e">
        <f ca="true">+IF(AND(ISNUMBER(OFFSET('Hygiene Data'!$D$5,0,10*ROW('Hygiene Data'!D4))),'Data Summary'!DO10="Yes"),OFFSET('Hygiene Data'!$D$5,0,10*ROW('Hygiene Data'!D4)),NA())</f>
        <v>#N/A</v>
      </c>
      <c r="BA10" s="89" t="e">
        <f ca="true">+IF(AND(ISNUMBER(OFFSET('Hygiene Data'!$D$7,0,10*ROW('Hygiene Data'!D4))),'Data Summary'!DP10="Yes"),OFFSET('Hygiene Data'!$D$7,0,10*ROW('Hygiene Data'!D4)),NA())</f>
        <v>#N/A</v>
      </c>
      <c r="BB10" s="89" t="e">
        <f ca="true">+IF(AND(ISNUMBER(OFFSET('Hygiene Data'!$D$9,0,10*ROW('Hygiene Data'!D4))),'Data Summary'!DQ10="Yes"),OFFSET('Hygiene Data'!$D$9,0,10*ROW('Hygiene Data'!D4)),NA())</f>
        <v>#N/A</v>
      </c>
      <c r="BC10" s="89" t="e">
        <f ca="true">+IF(AND(ISNUMBER(OFFSET('Hygiene Data'!$E$5,0,10*ROW('Hygiene Data'!E4))),'Data Summary'!DR10="Yes"),OFFSET('Hygiene Data'!$E$5,0,10*ROW('Hygiene Data'!E4)),NA())</f>
        <v>#N/A</v>
      </c>
      <c r="BD10" s="89" t="e">
        <f ca="true">+IF(AND(ISNUMBER(OFFSET('Hygiene Data'!$E$7,0,10*ROW('Hygiene Data'!E4))),'Data Summary'!DS10="Yes"),OFFSET('Hygiene Data'!$E$7,0,10*ROW('Hygiene Data'!E4)),NA())</f>
        <v>#N/A</v>
      </c>
      <c r="BE10" s="89" t="e">
        <f ca="true">+IF(AND(ISNUMBER(OFFSET('Hygiene Data'!$E$9,0,10*ROW('Hygiene Data'!E4))),'Data Summary'!DT10="Yes"),OFFSET('Hygiene Data'!$E$9,0,10*ROW('Hygiene Data'!E4)),NA())</f>
        <v>#N/A</v>
      </c>
      <c r="BF10" s="89" t="e">
        <f ca="true">+IF(AND(ISNUMBER(OFFSET('Hygiene Data'!$F$5,0,10*ROW('Hygiene Data'!F4))),'Data Summary'!DU10="Yes"),OFFSET('Hygiene Data'!$F$5,0,10*ROW('Hygiene Data'!F4)),NA())</f>
        <v>#N/A</v>
      </c>
      <c r="BG10" s="89" t="e">
        <f ca="true">+IF(AND(ISNUMBER(OFFSET('Hygiene Data'!$F$7,0,10*ROW('Hygiene Data'!F4))),'Data Summary'!DV10="Yes"),OFFSET('Hygiene Data'!$F$7,0,10*ROW('Hygiene Data'!F4)),NA())</f>
        <v>#N/A</v>
      </c>
      <c r="BH10" s="89" t="e">
        <f ca="true">+IF(AND(ISNUMBER(OFFSET('Hygiene Data'!$F$9,0,10*ROW('Hygiene Data'!F4))),'Data Summary'!DW10="Yes"),OFFSET('Hygiene Data'!$F$9,0,10*ROW('Hygiene Data'!F4)),NA())</f>
        <v>#N/A</v>
      </c>
      <c r="BI10" s="89" t="e">
        <f ca="true">+IF(AND(ISNUMBER(OFFSET('Hygiene Data'!$G$5,0,10*ROW('Hygiene Data'!G4))),'Data Summary'!DX10="Yes"),OFFSET('Hygiene Data'!$G$5,0,10*ROW('Hygiene Data'!G4)),NA())</f>
        <v>#N/A</v>
      </c>
      <c r="BJ10" s="89" t="e">
        <f ca="true">+IF(AND(ISNUMBER(OFFSET('Hygiene Data'!$G$7,0,10*ROW('Hygiene Data'!G4))),'Data Summary'!DY10="Yes"),OFFSET('Hygiene Data'!$G$7,0,10*ROW('Hygiene Data'!G4)),NA())</f>
        <v>#N/A</v>
      </c>
      <c r="BK10" s="89" t="e">
        <f ca="true">+IF(AND(ISNUMBER(OFFSET('Hygiene Data'!$G$9,0,10*ROW('Hygiene Data'!G4))),'Data Summary'!DZ10="Yes"),OFFSET('Hygiene Data'!$G$9,0,10*ROW('Hygiene Data'!G4)),NA())</f>
        <v>#N/A</v>
      </c>
      <c r="BL10" s="89" t="e">
        <f ca="true">+IF(AND(ISNUMBER(OFFSET('Hygiene Data'!$H$5,0,10*ROW('Hygiene Data'!H4))),'Data Summary'!EA10="Yes"),OFFSET('Hygiene Data'!$H$5,0,10*ROW('Hygiene Data'!H4)),NA())</f>
        <v>#N/A</v>
      </c>
      <c r="BM10" s="89" t="e">
        <f ca="true">+IF(AND(ISNUMBER(OFFSET('Hygiene Data'!$H$7,0,10*ROW('Hygiene Data'!H4))),'Data Summary'!EB10="Yes"),OFFSET('Hygiene Data'!$H$7,0,10*ROW('Hygiene Data'!H4)),NA())</f>
        <v>#N/A</v>
      </c>
      <c r="BN10" s="89" t="e">
        <f ca="true">+IF(AND(ISNUMBER(OFFSET('Hygiene Data'!$H$9,0,10*ROW('Hygiene Data'!H4))),'Data Summary'!EC10="Yes"),OFFSET('Hygiene Data'!$H$9,0,10*ROW('Hygiene Data'!H4)),NA())</f>
        <v>#N/A</v>
      </c>
      <c r="BO10" s="89" t="e">
        <f ca="true">+IF(AND(ISNUMBER(OFFSET('Hygiene Data'!$I$5,0,10*ROW('Hygiene Data'!I4))),'Data Summary'!ED10="Yes"),OFFSET('Hygiene Data'!$I$5,0,10*ROW('Hygiene Data'!I4)),NA())</f>
        <v>#N/A</v>
      </c>
      <c r="BP10" s="89" t="e">
        <f ca="true">+IF(AND(ISNUMBER(OFFSET('Hygiene Data'!$I$7,0,10*ROW('Hygiene Data'!I4))),'Data Summary'!EE10="Yes"),OFFSET('Hygiene Data'!$I$7,0,10*ROW('Hygiene Data'!I4)),NA())</f>
        <v>#N/A</v>
      </c>
      <c r="BQ10" s="89" t="e">
        <f ca="true">+IF(AND(ISNUMBER(OFFSET('Hygiene Data'!$I$9,0,10*ROW('Hygiene Data'!I4))),'Data Summary'!EF10="Yes"),OFFSET('Hygiene Data'!$I$9,0,10*ROW('Hygiene Data'!I4)),NA())</f>
        <v>#N/A</v>
      </c>
    </row>
    <row xmlns:x14ac="http://schemas.microsoft.com/office/spreadsheetml/2009/9/ac" r="11" x14ac:dyDescent="0.2">
      <c r="A11" s="328" t="str">
        <f ca="true">+RIGHT('Data Summary'!A11,LEN('Data Summary'!A11)-9)</f>
        <v>EMIS</v>
      </c>
      <c r="B11" s="34" t="str">
        <f ca="true">+IF(ISTEXT('Data Summary'!B11),'Data Summary'!B11,"")</f>
        <v>EMIS</v>
      </c>
      <c r="C11" s="327">
        <f ca="true">+VALUE('Data Summary'!C11)</f>
        <v>2015</v>
      </c>
      <c r="D11" s="87" t="e">
        <f ca="true">+IF(AND(ISNUMBER(OFFSET('Water Data'!$D$4,0,10*ROW('Water Data'!D5))),'Data Summary'!BS11="Yes"),100-OFFSET('Water Data'!$D$4,0,10*ROW('Water Data'!D5)),NA())</f>
        <v>#N/A</v>
      </c>
      <c r="E11" s="87" t="e">
        <f ca="true">+IF(AND(ISNUMBER(OFFSET('Water Data'!$D$6,0,10*ROW('Water Data'!D5))),'Data Summary'!BT11="Yes"),OFFSET('Water Data'!$D$6,0,10*ROW('Water Data'!D5)),NA())</f>
        <v>#N/A</v>
      </c>
      <c r="F11" s="87" t="e">
        <f ca="true">+IF(AND(ISNUMBER(OFFSET('Water Data'!$D$9,0,10*ROW('Water Data'!D5))),'Data Summary'!BU11="Yes"),OFFSET('Water Data'!$D$9,0,10*ROW('Water Data'!D5)),NA())</f>
        <v>#N/A</v>
      </c>
      <c r="G11" s="87" t="e">
        <f ca="true">+IF(AND(ISNUMBER(OFFSET('Water Data'!$E$4,0,10*ROW('Water Data'!E5))),'Data Summary'!BV11="Yes"),100-OFFSET('Water Data'!$E$4,0,10*ROW('Water Data'!E5)),NA())</f>
        <v>#N/A</v>
      </c>
      <c r="H11" s="87" t="e">
        <f ca="true">+IF(AND(ISNUMBER(OFFSET('Water Data'!$E$6,0,10*ROW('Water Data'!E5))),'Data Summary'!BW11="Yes"),OFFSET('Water Data'!$E$6,0,10*ROW('Water Data'!E5)),NA())</f>
        <v>#N/A</v>
      </c>
      <c r="I11" s="87" t="e">
        <f ca="true">+IF(AND(ISNUMBER(OFFSET('Water Data'!$E$9,0,10*ROW('Water Data'!E5))),'Data Summary'!BX11="Yes"),OFFSET('Water Data'!$E$9,0,10*ROW('Water Data'!E5)),NA())</f>
        <v>#N/A</v>
      </c>
      <c r="J11" s="87" t="e">
        <f ca="true">+IF(AND(ISNUMBER(OFFSET('Water Data'!$F$4,0,10*ROW('Water Data'!F5))),'Data Summary'!BY11="Yes"),100-OFFSET('Water Data'!$F$4,0,10*ROW('Water Data'!F5)),NA())</f>
        <v>#N/A</v>
      </c>
      <c r="K11" s="87" t="e">
        <f ca="true">+IF(AND(ISNUMBER(OFFSET('Water Data'!$F$6,0,10*ROW('Water Data'!F5))),'Data Summary'!BZ11="Yes"),OFFSET('Water Data'!$F$6,0,10*ROW('Water Data'!F5)),NA())</f>
        <v>#N/A</v>
      </c>
      <c r="L11" s="87" t="e">
        <f ca="true">+IF(AND(ISNUMBER(OFFSET('Water Data'!$F$9,0,10*ROW('Water Data'!F5))),'Data Summary'!CA11="Yes"),OFFSET('Water Data'!$F$9,0,10*ROW('Water Data'!F5)),NA())</f>
        <v>#N/A</v>
      </c>
      <c r="M11" s="87" t="e">
        <f ca="true">+IF(AND(ISNUMBER(OFFSET('Water Data'!$G$4,0,10*ROW('Water Data'!G5))),'Data Summary'!CB11="Yes"),100-OFFSET('Water Data'!$G$4,0,10*ROW('Water Data'!G5)),NA())</f>
        <v>#N/A</v>
      </c>
      <c r="N11" s="87" t="e">
        <f ca="true">+IF(AND(ISNUMBER(OFFSET('Water Data'!$G$6,0,10*ROW('Water Data'!G5))),'Data Summary'!CC11="Yes"),OFFSET('Water Data'!$G$6,0,10*ROW('Water Data'!G5)),NA())</f>
        <v>#N/A</v>
      </c>
      <c r="O11" s="87" t="e">
        <f ca="true">+IF(AND(ISNUMBER(OFFSET('Water Data'!$G$9,0,10*ROW('Water Data'!G5))),'Data Summary'!CD11="Yes"),OFFSET('Water Data'!$G$9,0,10*ROW('Water Data'!G5)),NA())</f>
        <v>#N/A</v>
      </c>
      <c r="P11" s="87" t="e">
        <f ca="true">+IF(AND(ISNUMBER(OFFSET('Water Data'!$H$4,0,10*ROW('Water Data'!H5))),'Data Summary'!CE11="Yes"),100-OFFSET('Water Data'!$H$4,0,10*ROW('Water Data'!H5)),NA())</f>
        <v>#N/A</v>
      </c>
      <c r="Q11" s="87" t="e">
        <f ca="true">+IF(AND(ISNUMBER(OFFSET('Water Data'!$H$6,0,10*ROW('Water Data'!H5))),'Data Summary'!CF11="Yes"),OFFSET('Water Data'!$H$6,0,10*ROW('Water Data'!H5)),NA())</f>
        <v>#N/A</v>
      </c>
      <c r="R11" s="87" t="e">
        <f ca="true">+IF(AND(ISNUMBER(OFFSET('Water Data'!$H$9,0,10*ROW('Water Data'!H5))),'Data Summary'!CG11="Yes"),OFFSET('Water Data'!$H$9,0,10*ROW('Water Data'!H5)),NA())</f>
        <v>#N/A</v>
      </c>
      <c r="S11" s="87" t="e">
        <f ca="true">+IF(AND(ISNUMBER(OFFSET('Water Data'!$I$4,0,10*ROW('Water Data'!I5))),'Data Summary'!CH11="Yes"),100-OFFSET('Water Data'!$I$4,0,10*ROW('Water Data'!I5)),NA())</f>
        <v>#N/A</v>
      </c>
      <c r="T11" s="87" t="e">
        <f ca="true">+IF(AND(ISNUMBER(OFFSET('Water Data'!$I$6,0,10*ROW('Water Data'!I5))),'Data Summary'!CI11="Yes"),OFFSET('Water Data'!$I$6,0,10*ROW('Water Data'!I5)),NA())</f>
        <v>#N/A</v>
      </c>
      <c r="U11" s="87" t="e">
        <f ca="true">+IF(AND(ISNUMBER(OFFSET('Water Data'!$I$9,0,10*ROW('Water Data'!I5))),'Data Summary'!CJ11="Yes"),OFFSET('Water Data'!$I$9,0,10*ROW('Water Data'!I5)),NA())</f>
        <v>#N/A</v>
      </c>
      <c r="V11" s="88" t="e">
        <f ca="true">+IF(AND(ISNUMBER(OFFSET('Sanitation Data'!$D$4,0,10*ROW('Sanitation Data'!D5))),'Data Summary'!CK11="Yes"),100-OFFSET('Sanitation Data'!$D$4,0,10*ROW('Sanitation Data'!D5)),NA())</f>
        <v>#N/A</v>
      </c>
      <c r="W11" s="88" t="e">
        <f ca="true">+IF(AND(ISNUMBER(OFFSET('Sanitation Data'!$D$6,0,10*ROW('Sanitation Data'!D5))),'Data Summary'!CL11="Yes"),OFFSET('Sanitation Data'!$D$6,0,10*ROW('Sanitation Data'!D5)),NA())</f>
        <v>#N/A</v>
      </c>
      <c r="X11" s="88" t="e">
        <f ca="true">+IF(AND(ISNUMBER(OFFSET('Sanitation Data'!$D$10,0,10*ROW('Sanitation Data'!D5))),'Data Summary'!CM11="Yes"),OFFSET('Sanitation Data'!$D$10,0,10*ROW('Sanitation Data'!D5)),NA())</f>
        <v>#N/A</v>
      </c>
      <c r="Y11" s="88" t="e">
        <f ca="true">+IF(AND(ISNUMBER(OFFSET('Sanitation Data'!$D$11,0,10*ROW('Sanitation Data'!D5))),'Data Summary'!CN11="Yes"),OFFSET('Sanitation Data'!$D$11,0,10*ROW('Sanitation Data'!D5)),NA())</f>
        <v>#N/A</v>
      </c>
      <c r="Z11" s="88" t="e">
        <f ca="true">+IF(AND(ISNUMBER(OFFSET('Sanitation Data'!$D$12,0,10*ROW('Sanitation Data'!D5))),'Data Summary'!CO11="Yes"),OFFSET('Sanitation Data'!$D$12,0,10*ROW('Sanitation Data'!D5)),NA())</f>
        <v>#N/A</v>
      </c>
      <c r="AA11" s="88" t="e">
        <f ca="true">+IF(AND(ISNUMBER(OFFSET('Sanitation Data'!$E$4,0,10*ROW('Sanitation Data'!E5))),'Data Summary'!CP11="Yes"),100-OFFSET('Sanitation Data'!$E$4,0,10*ROW('Sanitation Data'!E5)),NA())</f>
        <v>#N/A</v>
      </c>
      <c r="AB11" s="88" t="e">
        <f ca="true">+IF(AND(ISNUMBER(OFFSET('Sanitation Data'!$E$6,0,10*ROW('Sanitation Data'!E5))),'Data Summary'!CQ11="Yes"),OFFSET('Sanitation Data'!$E$6,0,10*ROW('Sanitation Data'!E5)),NA())</f>
        <v>#N/A</v>
      </c>
      <c r="AC11" s="88" t="e">
        <f ca="true">+IF(AND(ISNUMBER(OFFSET('Sanitation Data'!$E$10,0,10*ROW('Sanitation Data'!E5))),'Data Summary'!CR11="Yes"),OFFSET('Sanitation Data'!$E$10,0,10*ROW('Sanitation Data'!E5)),NA())</f>
        <v>#N/A</v>
      </c>
      <c r="AD11" s="88" t="e">
        <f ca="true">+IF(AND(ISNUMBER(OFFSET('Sanitation Data'!$E$11,0,10*ROW('Sanitation Data'!E5))),'Data Summary'!CS11="Yes"),OFFSET('Sanitation Data'!$E$11,0,10*ROW('Sanitation Data'!E5)),NA())</f>
        <v>#N/A</v>
      </c>
      <c r="AE11" s="88" t="e">
        <f ca="true">+IF(AND(ISNUMBER(OFFSET('Sanitation Data'!$E$12,0,10*ROW('Sanitation Data'!E5))),'Data Summary'!CT11="Yes"),OFFSET('Sanitation Data'!$E$12,0,10*ROW('Sanitation Data'!E5)),NA())</f>
        <v>#N/A</v>
      </c>
      <c r="AF11" s="88" t="e">
        <f ca="true">+IF(AND(ISNUMBER(OFFSET('Sanitation Data'!$F$4,0,10*ROW('Sanitation Data'!F5))),'Data Summary'!CU11="Yes"),100-OFFSET('Sanitation Data'!$F$4,0,10*ROW('Sanitation Data'!F5)),NA())</f>
        <v>#N/A</v>
      </c>
      <c r="AG11" s="88" t="e">
        <f ca="true">+IF(AND(ISNUMBER(OFFSET('Sanitation Data'!$F$6,0,10*ROW('Sanitation Data'!F5))),'Data Summary'!CV11="Yes"),OFFSET('Sanitation Data'!$F$6,0,10*ROW('Sanitation Data'!F5)),NA())</f>
        <v>#N/A</v>
      </c>
      <c r="AH11" s="88" t="e">
        <f ca="true">+IF(AND(ISNUMBER(OFFSET('Sanitation Data'!$F$10,0,10*ROW('Sanitation Data'!F5))),'Data Summary'!CW11="Yes"),OFFSET('Sanitation Data'!$F$10,0,10*ROW('Sanitation Data'!F5)),NA())</f>
        <v>#N/A</v>
      </c>
      <c r="AI11" s="88" t="e">
        <f ca="true">+IF(AND(ISNUMBER(OFFSET('Sanitation Data'!$F$11,0,10*ROW('Sanitation Data'!F5))),'Data Summary'!CX11="Yes"),OFFSET('Sanitation Data'!$F$11,0,10*ROW('Sanitation Data'!F5)),NA())</f>
        <v>#N/A</v>
      </c>
      <c r="AJ11" s="88" t="e">
        <f ca="true">+IF(AND(ISNUMBER(OFFSET('Sanitation Data'!$F$12,0,10*ROW('Sanitation Data'!F5))),'Data Summary'!CY11="Yes"),OFFSET('Sanitation Data'!$F$12,0,10*ROW('Sanitation Data'!F5)),NA())</f>
        <v>#N/A</v>
      </c>
      <c r="AK11" s="88" t="e">
        <f ca="true">+IF(AND(ISNUMBER(OFFSET('Sanitation Data'!$G$4,0,10*ROW('Sanitation Data'!G5))),'Data Summary'!CZ11="Yes"),100-OFFSET('Sanitation Data'!$G$4,0,10*ROW('Sanitation Data'!G5)),NA())</f>
        <v>#N/A</v>
      </c>
      <c r="AL11" s="88" t="e">
        <f ca="true">+IF(AND(ISNUMBER(OFFSET('Sanitation Data'!$G$6,0,10*ROW('Sanitation Data'!G5))),'Data Summary'!DA11="Yes"),OFFSET('Sanitation Data'!$G$6,0,10*ROW('Sanitation Data'!G5)),NA())</f>
        <v>#N/A</v>
      </c>
      <c r="AM11" s="88" t="e">
        <f ca="true">+IF(AND(ISNUMBER(OFFSET('Sanitation Data'!$G$10,0,10*ROW('Sanitation Data'!G5))),'Data Summary'!DB11="Yes"),OFFSET('Sanitation Data'!$G$10,0,10*ROW('Sanitation Data'!G5)),NA())</f>
        <v>#N/A</v>
      </c>
      <c r="AN11" s="88" t="e">
        <f ca="true">+IF(AND(ISNUMBER(OFFSET('Sanitation Data'!$G$11,0,10*ROW('Sanitation Data'!G5))),'Data Summary'!DC11="Yes"),OFFSET('Sanitation Data'!$G$11,0,10*ROW('Sanitation Data'!G5)),NA())</f>
        <v>#N/A</v>
      </c>
      <c r="AO11" s="88" t="e">
        <f ca="true">+IF(AND(ISNUMBER(OFFSET('Sanitation Data'!$G$12,0,10*ROW('Sanitation Data'!G5))),'Data Summary'!DD11="Yes"),OFFSET('Sanitation Data'!$G$12,0,10*ROW('Sanitation Data'!G5)),NA())</f>
        <v>#N/A</v>
      </c>
      <c r="AP11" s="88" t="e">
        <f ca="true">+IF(AND(ISNUMBER(OFFSET('Sanitation Data'!$H$4,0,10*ROW('Sanitation Data'!H5))),'Data Summary'!DE11="Yes"),100-OFFSET('Sanitation Data'!$H$4,0,10*ROW('Sanitation Data'!H5)),NA())</f>
        <v>#N/A</v>
      </c>
      <c r="AQ11" s="88" t="e">
        <f ca="true">+IF(AND(ISNUMBER(OFFSET('Sanitation Data'!$H$6,0,10*ROW('Sanitation Data'!H5))),'Data Summary'!DF11="Yes"),OFFSET('Sanitation Data'!$H$6,0,10*ROW('Sanitation Data'!H5)),NA())</f>
        <v>#N/A</v>
      </c>
      <c r="AR11" s="88" t="e">
        <f ca="true">+IF(AND(ISNUMBER(OFFSET('Sanitation Data'!$H$10,0,10*ROW('Sanitation Data'!H5))),'Data Summary'!DG11="Yes"),OFFSET('Sanitation Data'!$H$10,0,10*ROW('Sanitation Data'!H5)),NA())</f>
        <v>#N/A</v>
      </c>
      <c r="AS11" s="88" t="e">
        <f ca="true">+IF(AND(ISNUMBER(OFFSET('Sanitation Data'!$H$11,0,10*ROW('Sanitation Data'!H5))),'Data Summary'!DH11="Yes"),OFFSET('Sanitation Data'!$H$11,0,10*ROW('Sanitation Data'!H5)),NA())</f>
        <v>#N/A</v>
      </c>
      <c r="AT11" s="88" t="e">
        <f ca="true">+IF(AND(ISNUMBER(OFFSET('Sanitation Data'!$H$12,0,10*ROW('Sanitation Data'!H5))),'Data Summary'!DI11="Yes"),OFFSET('Sanitation Data'!$H$12,0,10*ROW('Sanitation Data'!H5)),NA())</f>
        <v>#N/A</v>
      </c>
      <c r="AU11" s="88" t="e">
        <f ca="true">+IF(AND(ISNUMBER(OFFSET('Sanitation Data'!$I$4,0,10*ROW('Sanitation Data'!I5))),'Data Summary'!DJ11="Yes"),100-OFFSET('Sanitation Data'!$I$4,0,10*ROW('Sanitation Data'!I5)),NA())</f>
        <v>#N/A</v>
      </c>
      <c r="AV11" s="88" t="e">
        <f ca="true">+IF(AND(ISNUMBER(OFFSET('Sanitation Data'!$I$6,0,10*ROW('Sanitation Data'!I5))),'Data Summary'!DK11="Yes"),OFFSET('Sanitation Data'!$I$6,0,10*ROW('Sanitation Data'!I5)),NA())</f>
        <v>#N/A</v>
      </c>
      <c r="AW11" s="88" t="e">
        <f ca="true">+IF(AND(ISNUMBER(OFFSET('Sanitation Data'!$I$10,0,10*ROW('Sanitation Data'!I5))),'Data Summary'!DL11="Yes"),OFFSET('Sanitation Data'!$I$10,0,10*ROW('Sanitation Data'!I5)),NA())</f>
        <v>#N/A</v>
      </c>
      <c r="AX11" s="88" t="e">
        <f ca="true">+IF(AND(ISNUMBER(OFFSET('Sanitation Data'!$I$11,0,10*ROW('Sanitation Data'!I5))),'Data Summary'!DM11="Yes"),OFFSET('Sanitation Data'!$I$11,0,10*ROW('Sanitation Data'!I5)),NA())</f>
        <v>#N/A</v>
      </c>
      <c r="AY11" s="88" t="e">
        <f ca="true">+IF(AND(ISNUMBER(OFFSET('Sanitation Data'!$I$12,0,10*ROW('Sanitation Data'!I5))),'Data Summary'!DN11="Yes"),OFFSET('Sanitation Data'!$I$12,0,10*ROW('Sanitation Data'!I5)),NA())</f>
        <v>#N/A</v>
      </c>
      <c r="AZ11" s="89" t="e">
        <f ca="true">+IF(AND(ISNUMBER(OFFSET('Hygiene Data'!$D$5,0,10*ROW('Hygiene Data'!D5))),'Data Summary'!DO11="Yes"),OFFSET('Hygiene Data'!$D$5,0,10*ROW('Hygiene Data'!D5)),NA())</f>
        <v>#N/A</v>
      </c>
      <c r="BA11" s="89" t="e">
        <f ca="true">+IF(AND(ISNUMBER(OFFSET('Hygiene Data'!$D$7,0,10*ROW('Hygiene Data'!D5))),'Data Summary'!DP11="Yes"),OFFSET('Hygiene Data'!$D$7,0,10*ROW('Hygiene Data'!D5)),NA())</f>
        <v>#N/A</v>
      </c>
      <c r="BB11" s="89" t="e">
        <f ca="true">+IF(AND(ISNUMBER(OFFSET('Hygiene Data'!$D$9,0,10*ROW('Hygiene Data'!D5))),'Data Summary'!DQ11="Yes"),OFFSET('Hygiene Data'!$D$9,0,10*ROW('Hygiene Data'!D5)),NA())</f>
        <v>#N/A</v>
      </c>
      <c r="BC11" s="89" t="e">
        <f ca="true">+IF(AND(ISNUMBER(OFFSET('Hygiene Data'!$E$5,0,10*ROW('Hygiene Data'!E5))),'Data Summary'!DR11="Yes"),OFFSET('Hygiene Data'!$E$5,0,10*ROW('Hygiene Data'!E5)),NA())</f>
        <v>#N/A</v>
      </c>
      <c r="BD11" s="89" t="e">
        <f ca="true">+IF(AND(ISNUMBER(OFFSET('Hygiene Data'!$E$7,0,10*ROW('Hygiene Data'!E5))),'Data Summary'!DS11="Yes"),OFFSET('Hygiene Data'!$E$7,0,10*ROW('Hygiene Data'!E5)),NA())</f>
        <v>#N/A</v>
      </c>
      <c r="BE11" s="89" t="e">
        <f ca="true">+IF(AND(ISNUMBER(OFFSET('Hygiene Data'!$E$9,0,10*ROW('Hygiene Data'!E5))),'Data Summary'!DT11="Yes"),OFFSET('Hygiene Data'!$E$9,0,10*ROW('Hygiene Data'!E5)),NA())</f>
        <v>#N/A</v>
      </c>
      <c r="BF11" s="89" t="e">
        <f ca="true">+IF(AND(ISNUMBER(OFFSET('Hygiene Data'!$F$5,0,10*ROW('Hygiene Data'!F5))),'Data Summary'!DU11="Yes"),OFFSET('Hygiene Data'!$F$5,0,10*ROW('Hygiene Data'!F5)),NA())</f>
        <v>#N/A</v>
      </c>
      <c r="BG11" s="89" t="e">
        <f ca="true">+IF(AND(ISNUMBER(OFFSET('Hygiene Data'!$F$7,0,10*ROW('Hygiene Data'!F5))),'Data Summary'!DV11="Yes"),OFFSET('Hygiene Data'!$F$7,0,10*ROW('Hygiene Data'!F5)),NA())</f>
        <v>#N/A</v>
      </c>
      <c r="BH11" s="89" t="e">
        <f ca="true">+IF(AND(ISNUMBER(OFFSET('Hygiene Data'!$F$9,0,10*ROW('Hygiene Data'!F5))),'Data Summary'!DW11="Yes"),OFFSET('Hygiene Data'!$F$9,0,10*ROW('Hygiene Data'!F5)),NA())</f>
        <v>#N/A</v>
      </c>
      <c r="BI11" s="89" t="e">
        <f ca="true">+IF(AND(ISNUMBER(OFFSET('Hygiene Data'!$G$5,0,10*ROW('Hygiene Data'!G5))),'Data Summary'!DX11="Yes"),OFFSET('Hygiene Data'!$G$5,0,10*ROW('Hygiene Data'!G5)),NA())</f>
        <v>#N/A</v>
      </c>
      <c r="BJ11" s="89" t="e">
        <f ca="true">+IF(AND(ISNUMBER(OFFSET('Hygiene Data'!$G$7,0,10*ROW('Hygiene Data'!G5))),'Data Summary'!DY11="Yes"),OFFSET('Hygiene Data'!$G$7,0,10*ROW('Hygiene Data'!G5)),NA())</f>
        <v>#N/A</v>
      </c>
      <c r="BK11" s="89" t="e">
        <f ca="true">+IF(AND(ISNUMBER(OFFSET('Hygiene Data'!$G$9,0,10*ROW('Hygiene Data'!G5))),'Data Summary'!DZ11="Yes"),OFFSET('Hygiene Data'!$G$9,0,10*ROW('Hygiene Data'!G5)),NA())</f>
        <v>#N/A</v>
      </c>
      <c r="BL11" s="89" t="e">
        <f ca="true">+IF(AND(ISNUMBER(OFFSET('Hygiene Data'!$H$5,0,10*ROW('Hygiene Data'!H5))),'Data Summary'!EA11="Yes"),OFFSET('Hygiene Data'!$H$5,0,10*ROW('Hygiene Data'!H5)),NA())</f>
        <v>#N/A</v>
      </c>
      <c r="BM11" s="89" t="e">
        <f ca="true">+IF(AND(ISNUMBER(OFFSET('Hygiene Data'!$H$7,0,10*ROW('Hygiene Data'!H5))),'Data Summary'!EB11="Yes"),OFFSET('Hygiene Data'!$H$7,0,10*ROW('Hygiene Data'!H5)),NA())</f>
        <v>#N/A</v>
      </c>
      <c r="BN11" s="89" t="e">
        <f ca="true">+IF(AND(ISNUMBER(OFFSET('Hygiene Data'!$H$9,0,10*ROW('Hygiene Data'!H5))),'Data Summary'!EC11="Yes"),OFFSET('Hygiene Data'!$H$9,0,10*ROW('Hygiene Data'!H5)),NA())</f>
        <v>#N/A</v>
      </c>
      <c r="BO11" s="89" t="e">
        <f ca="true">+IF(AND(ISNUMBER(OFFSET('Hygiene Data'!$I$5,0,10*ROW('Hygiene Data'!I5))),'Data Summary'!ED11="Yes"),OFFSET('Hygiene Data'!$I$5,0,10*ROW('Hygiene Data'!I5)),NA())</f>
        <v>#N/A</v>
      </c>
      <c r="BP11" s="89" t="e">
        <f ca="true">+IF(AND(ISNUMBER(OFFSET('Hygiene Data'!$I$7,0,10*ROW('Hygiene Data'!I5))),'Data Summary'!EE11="Yes"),OFFSET('Hygiene Data'!$I$7,0,10*ROW('Hygiene Data'!I5)),NA())</f>
        <v>#N/A</v>
      </c>
      <c r="BQ11" s="89" t="e">
        <f ca="true">+IF(AND(ISNUMBER(OFFSET('Hygiene Data'!$I$9,0,10*ROW('Hygiene Data'!I5))),'Data Summary'!EF11="Yes"),OFFSET('Hygiene Data'!$I$9,0,10*ROW('Hygiene Data'!I5)),NA())</f>
        <v>#N/A</v>
      </c>
    </row>
    <row xmlns:x14ac="http://schemas.microsoft.com/office/spreadsheetml/2009/9/ac" r="12" x14ac:dyDescent="0.2">
      <c r="A12" s="328" t="str">
        <f ca="true">+RIGHT('Data Summary'!A12,LEN('Data Summary'!A12)-9)</f>
        <v>UIS</v>
      </c>
      <c r="B12" s="34" t="str">
        <f ca="true">+IF(ISTEXT('Data Summary'!B12),'Data Summary'!B12,"")</f>
        <v>Other</v>
      </c>
      <c r="C12" s="327">
        <f ca="true">+VALUE('Data Summary'!C12)</f>
        <v>2018</v>
      </c>
      <c r="D12" s="87" t="e">
        <f ca="true">+IF(AND(ISNUMBER(OFFSET('Water Data'!$D$4,0,10*ROW('Water Data'!D6))),'Data Summary'!BS12="Yes"),100-OFFSET('Water Data'!$D$4,0,10*ROW('Water Data'!D6)),NA())</f>
        <v>#N/A</v>
      </c>
      <c r="E12" s="87" t="e">
        <f ca="true">+IF(AND(ISNUMBER(OFFSET('Water Data'!$D$6,0,10*ROW('Water Data'!D6))),'Data Summary'!BT12="Yes"),OFFSET('Water Data'!$D$6,0,10*ROW('Water Data'!D6)),NA())</f>
        <v>#N/A</v>
      </c>
      <c r="F12" s="87">
        <f ca="true">+IF(AND(ISNUMBER(OFFSET('Water Data'!$D$9,0,10*ROW('Water Data'!D6))),'Data Summary'!BU12="Yes"),OFFSET('Water Data'!$D$9,0,10*ROW('Water Data'!D6)),NA())</f>
        <v>67.316690000000008</v>
      </c>
      <c r="G12" s="87" t="e">
        <f ca="true">+IF(AND(ISNUMBER(OFFSET('Water Data'!$E$4,0,10*ROW('Water Data'!E6))),'Data Summary'!BV12="Yes"),100-OFFSET('Water Data'!$E$4,0,10*ROW('Water Data'!E6)),NA())</f>
        <v>#N/A</v>
      </c>
      <c r="H12" s="87" t="e">
        <f ca="true">+IF(AND(ISNUMBER(OFFSET('Water Data'!$E$6,0,10*ROW('Water Data'!E6))),'Data Summary'!BW12="Yes"),OFFSET('Water Data'!$E$6,0,10*ROW('Water Data'!E6)),NA())</f>
        <v>#N/A</v>
      </c>
      <c r="I12" s="87" t="e">
        <f ca="true">+IF(AND(ISNUMBER(OFFSET('Water Data'!$E$9,0,10*ROW('Water Data'!E6))),'Data Summary'!BX12="Yes"),OFFSET('Water Data'!$E$9,0,10*ROW('Water Data'!E6)),NA())</f>
        <v>#N/A</v>
      </c>
      <c r="J12" s="87" t="e">
        <f ca="true">+IF(AND(ISNUMBER(OFFSET('Water Data'!$F$4,0,10*ROW('Water Data'!F6))),'Data Summary'!BY12="Yes"),100-OFFSET('Water Data'!$F$4,0,10*ROW('Water Data'!F6)),NA())</f>
        <v>#N/A</v>
      </c>
      <c r="K12" s="87" t="e">
        <f ca="true">+IF(AND(ISNUMBER(OFFSET('Water Data'!$F$6,0,10*ROW('Water Data'!F6))),'Data Summary'!BZ12="Yes"),OFFSET('Water Data'!$F$6,0,10*ROW('Water Data'!F6)),NA())</f>
        <v>#N/A</v>
      </c>
      <c r="L12" s="87" t="e">
        <f ca="true">+IF(AND(ISNUMBER(OFFSET('Water Data'!$F$9,0,10*ROW('Water Data'!F6))),'Data Summary'!CA12="Yes"),OFFSET('Water Data'!$F$9,0,10*ROW('Water Data'!F6)),NA())</f>
        <v>#N/A</v>
      </c>
      <c r="M12" s="87" t="e">
        <f ca="true">+IF(AND(ISNUMBER(OFFSET('Water Data'!$G$4,0,10*ROW('Water Data'!G6))),'Data Summary'!CB12="Yes"),100-OFFSET('Water Data'!$G$4,0,10*ROW('Water Data'!G6)),NA())</f>
        <v>#N/A</v>
      </c>
      <c r="N12" s="87" t="e">
        <f ca="true">+IF(AND(ISNUMBER(OFFSET('Water Data'!$G$6,0,10*ROW('Water Data'!G6))),'Data Summary'!CC12="Yes"),OFFSET('Water Data'!$G$6,0,10*ROW('Water Data'!G6)),NA())</f>
        <v>#N/A</v>
      </c>
      <c r="O12" s="87" t="e">
        <f ca="true">+IF(AND(ISNUMBER(OFFSET('Water Data'!$G$9,0,10*ROW('Water Data'!G6))),'Data Summary'!CD12="Yes"),OFFSET('Water Data'!$G$9,0,10*ROW('Water Data'!G6)),NA())</f>
        <v>#N/A</v>
      </c>
      <c r="P12" s="87" t="e">
        <f ca="true">+IF(AND(ISNUMBER(OFFSET('Water Data'!$H$4,0,10*ROW('Water Data'!H6))),'Data Summary'!CE12="Yes"),100-OFFSET('Water Data'!$H$4,0,10*ROW('Water Data'!H6)),NA())</f>
        <v>#N/A</v>
      </c>
      <c r="Q12" s="87" t="e">
        <f ca="true">+IF(AND(ISNUMBER(OFFSET('Water Data'!$H$6,0,10*ROW('Water Data'!H6))),'Data Summary'!CF12="Yes"),OFFSET('Water Data'!$H$6,0,10*ROW('Water Data'!H6)),NA())</f>
        <v>#N/A</v>
      </c>
      <c r="R12" s="87">
        <f ca="true">+IF(AND(ISNUMBER(OFFSET('Water Data'!$H$9,0,10*ROW('Water Data'!H6))),'Data Summary'!CG12="Yes"),OFFSET('Water Data'!$H$9,0,10*ROW('Water Data'!H6)),NA())</f>
        <v>67.316689999999994</v>
      </c>
      <c r="S12" s="87" t="e">
        <f ca="true">+IF(AND(ISNUMBER(OFFSET('Water Data'!$I$4,0,10*ROW('Water Data'!I6))),'Data Summary'!CH12="Yes"),100-OFFSET('Water Data'!$I$4,0,10*ROW('Water Data'!I6)),NA())</f>
        <v>#N/A</v>
      </c>
      <c r="T12" s="87" t="e">
        <f ca="true">+IF(AND(ISNUMBER(OFFSET('Water Data'!$I$6,0,10*ROW('Water Data'!I6))),'Data Summary'!CI12="Yes"),OFFSET('Water Data'!$I$6,0,10*ROW('Water Data'!I6)),NA())</f>
        <v>#N/A</v>
      </c>
      <c r="U12" s="87">
        <f ca="true">+IF(AND(ISNUMBER(OFFSET('Water Data'!$I$9,0,10*ROW('Water Data'!I6))),'Data Summary'!CJ12="Yes"),OFFSET('Water Data'!$I$9,0,10*ROW('Water Data'!I6)),NA())</f>
        <v>67.316689999999994</v>
      </c>
      <c r="V12" s="88" t="e">
        <f ca="true">+IF(AND(ISNUMBER(OFFSET('Sanitation Data'!$D$4,0,10*ROW('Sanitation Data'!D6))),'Data Summary'!CK12="Yes"),100-OFFSET('Sanitation Data'!$D$4,0,10*ROW('Sanitation Data'!D6)),NA())</f>
        <v>#N/A</v>
      </c>
      <c r="W12" s="88" t="e">
        <f ca="true">+IF(AND(ISNUMBER(OFFSET('Sanitation Data'!$D$6,0,10*ROW('Sanitation Data'!D6))),'Data Summary'!CL12="Yes"),OFFSET('Sanitation Data'!$D$6,0,10*ROW('Sanitation Data'!D6)),NA())</f>
        <v>#N/A</v>
      </c>
      <c r="X12" s="88" t="e">
        <f ca="true">+IF(AND(ISNUMBER(OFFSET('Sanitation Data'!$D$10,0,10*ROW('Sanitation Data'!D6))),'Data Summary'!CM12="Yes"),OFFSET('Sanitation Data'!$D$10,0,10*ROW('Sanitation Data'!D6)),NA())</f>
        <v>#N/A</v>
      </c>
      <c r="Y12" s="88" t="e">
        <f ca="true">+IF(AND(ISNUMBER(OFFSET('Sanitation Data'!$D$11,0,10*ROW('Sanitation Data'!D6))),'Data Summary'!CN12="Yes"),OFFSET('Sanitation Data'!$D$11,0,10*ROW('Sanitation Data'!D6)),NA())</f>
        <v>#N/A</v>
      </c>
      <c r="Z12" s="88" t="e">
        <f ca="true">+IF(AND(ISNUMBER(OFFSET('Sanitation Data'!$D$12,0,10*ROW('Sanitation Data'!D6))),'Data Summary'!CO12="Yes"),OFFSET('Sanitation Data'!$D$12,0,10*ROW('Sanitation Data'!D6)),NA())</f>
        <v>#N/A</v>
      </c>
      <c r="AA12" s="88" t="e">
        <f ca="true">+IF(AND(ISNUMBER(OFFSET('Sanitation Data'!$E$4,0,10*ROW('Sanitation Data'!E6))),'Data Summary'!CP12="Yes"),100-OFFSET('Sanitation Data'!$E$4,0,10*ROW('Sanitation Data'!E6)),NA())</f>
        <v>#N/A</v>
      </c>
      <c r="AB12" s="88" t="e">
        <f ca="true">+IF(AND(ISNUMBER(OFFSET('Sanitation Data'!$E$6,0,10*ROW('Sanitation Data'!E6))),'Data Summary'!CQ12="Yes"),OFFSET('Sanitation Data'!$E$6,0,10*ROW('Sanitation Data'!E6)),NA())</f>
        <v>#N/A</v>
      </c>
      <c r="AC12" s="88" t="e">
        <f ca="true">+IF(AND(ISNUMBER(OFFSET('Sanitation Data'!$E$10,0,10*ROW('Sanitation Data'!E6))),'Data Summary'!CR12="Yes"),OFFSET('Sanitation Data'!$E$10,0,10*ROW('Sanitation Data'!E6)),NA())</f>
        <v>#N/A</v>
      </c>
      <c r="AD12" s="88" t="e">
        <f ca="true">+IF(AND(ISNUMBER(OFFSET('Sanitation Data'!$E$11,0,10*ROW('Sanitation Data'!E6))),'Data Summary'!CS12="Yes"),OFFSET('Sanitation Data'!$E$11,0,10*ROW('Sanitation Data'!E6)),NA())</f>
        <v>#N/A</v>
      </c>
      <c r="AE12" s="88" t="e">
        <f ca="true">+IF(AND(ISNUMBER(OFFSET('Sanitation Data'!$E$12,0,10*ROW('Sanitation Data'!E6))),'Data Summary'!CT12="Yes"),OFFSET('Sanitation Data'!$E$12,0,10*ROW('Sanitation Data'!E6)),NA())</f>
        <v>#N/A</v>
      </c>
      <c r="AF12" s="88" t="e">
        <f ca="true">+IF(AND(ISNUMBER(OFFSET('Sanitation Data'!$F$4,0,10*ROW('Sanitation Data'!F6))),'Data Summary'!CU12="Yes"),100-OFFSET('Sanitation Data'!$F$4,0,10*ROW('Sanitation Data'!F6)),NA())</f>
        <v>#N/A</v>
      </c>
      <c r="AG12" s="88" t="e">
        <f ca="true">+IF(AND(ISNUMBER(OFFSET('Sanitation Data'!$F$6,0,10*ROW('Sanitation Data'!F6))),'Data Summary'!CV12="Yes"),OFFSET('Sanitation Data'!$F$6,0,10*ROW('Sanitation Data'!F6)),NA())</f>
        <v>#N/A</v>
      </c>
      <c r="AH12" s="88" t="e">
        <f ca="true">+IF(AND(ISNUMBER(OFFSET('Sanitation Data'!$F$10,0,10*ROW('Sanitation Data'!F6))),'Data Summary'!CW12="Yes"),OFFSET('Sanitation Data'!$F$10,0,10*ROW('Sanitation Data'!F6)),NA())</f>
        <v>#N/A</v>
      </c>
      <c r="AI12" s="88" t="e">
        <f ca="true">+IF(AND(ISNUMBER(OFFSET('Sanitation Data'!$F$11,0,10*ROW('Sanitation Data'!F6))),'Data Summary'!CX12="Yes"),OFFSET('Sanitation Data'!$F$11,0,10*ROW('Sanitation Data'!F6)),NA())</f>
        <v>#N/A</v>
      </c>
      <c r="AJ12" s="88" t="e">
        <f ca="true">+IF(AND(ISNUMBER(OFFSET('Sanitation Data'!$F$12,0,10*ROW('Sanitation Data'!F6))),'Data Summary'!CY12="Yes"),OFFSET('Sanitation Data'!$F$12,0,10*ROW('Sanitation Data'!F6)),NA())</f>
        <v>#N/A</v>
      </c>
      <c r="AK12" s="88" t="e">
        <f ca="true">+IF(AND(ISNUMBER(OFFSET('Sanitation Data'!$G$4,0,10*ROW('Sanitation Data'!G6))),'Data Summary'!CZ12="Yes"),100-OFFSET('Sanitation Data'!$G$4,0,10*ROW('Sanitation Data'!G6)),NA())</f>
        <v>#N/A</v>
      </c>
      <c r="AL12" s="88" t="e">
        <f ca="true">+IF(AND(ISNUMBER(OFFSET('Sanitation Data'!$G$6,0,10*ROW('Sanitation Data'!G6))),'Data Summary'!DA12="Yes"),OFFSET('Sanitation Data'!$G$6,0,10*ROW('Sanitation Data'!G6)),NA())</f>
        <v>#N/A</v>
      </c>
      <c r="AM12" s="88" t="e">
        <f ca="true">+IF(AND(ISNUMBER(OFFSET('Sanitation Data'!$G$10,0,10*ROW('Sanitation Data'!G6))),'Data Summary'!DB12="Yes"),OFFSET('Sanitation Data'!$G$10,0,10*ROW('Sanitation Data'!G6)),NA())</f>
        <v>#N/A</v>
      </c>
      <c r="AN12" s="88" t="e">
        <f ca="true">+IF(AND(ISNUMBER(OFFSET('Sanitation Data'!$G$11,0,10*ROW('Sanitation Data'!G6))),'Data Summary'!DC12="Yes"),OFFSET('Sanitation Data'!$G$11,0,10*ROW('Sanitation Data'!G6)),NA())</f>
        <v>#N/A</v>
      </c>
      <c r="AO12" s="88" t="e">
        <f ca="true">+IF(AND(ISNUMBER(OFFSET('Sanitation Data'!$G$12,0,10*ROW('Sanitation Data'!G6))),'Data Summary'!DD12="Yes"),OFFSET('Sanitation Data'!$G$12,0,10*ROW('Sanitation Data'!G6)),NA())</f>
        <v>#N/A</v>
      </c>
      <c r="AP12" s="88" t="e">
        <f ca="true">+IF(AND(ISNUMBER(OFFSET('Sanitation Data'!$H$4,0,10*ROW('Sanitation Data'!H6))),'Data Summary'!DE12="Yes"),100-OFFSET('Sanitation Data'!$H$4,0,10*ROW('Sanitation Data'!H6)),NA())</f>
        <v>#N/A</v>
      </c>
      <c r="AQ12" s="88" t="e">
        <f ca="true">+IF(AND(ISNUMBER(OFFSET('Sanitation Data'!$H$6,0,10*ROW('Sanitation Data'!H6))),'Data Summary'!DF12="Yes"),OFFSET('Sanitation Data'!$H$6,0,10*ROW('Sanitation Data'!H6)),NA())</f>
        <v>#N/A</v>
      </c>
      <c r="AR12" s="88" t="e">
        <f ca="true">+IF(AND(ISNUMBER(OFFSET('Sanitation Data'!$H$10,0,10*ROW('Sanitation Data'!H6))),'Data Summary'!DG12="Yes"),OFFSET('Sanitation Data'!$H$10,0,10*ROW('Sanitation Data'!H6)),NA())</f>
        <v>#N/A</v>
      </c>
      <c r="AS12" s="88" t="e">
        <f ca="true">+IF(AND(ISNUMBER(OFFSET('Sanitation Data'!$H$11,0,10*ROW('Sanitation Data'!H6))),'Data Summary'!DH12="Yes"),OFFSET('Sanitation Data'!$H$11,0,10*ROW('Sanitation Data'!H6)),NA())</f>
        <v>#N/A</v>
      </c>
      <c r="AT12" s="88" t="e">
        <f ca="true">+IF(AND(ISNUMBER(OFFSET('Sanitation Data'!$H$12,0,10*ROW('Sanitation Data'!H6))),'Data Summary'!DI12="Yes"),OFFSET('Sanitation Data'!$H$12,0,10*ROW('Sanitation Data'!H6)),NA())</f>
        <v>#N/A</v>
      </c>
      <c r="AU12" s="88" t="e">
        <f ca="true">+IF(AND(ISNUMBER(OFFSET('Sanitation Data'!$I$4,0,10*ROW('Sanitation Data'!I6))),'Data Summary'!DJ12="Yes"),100-OFFSET('Sanitation Data'!$I$4,0,10*ROW('Sanitation Data'!I6)),NA())</f>
        <v>#N/A</v>
      </c>
      <c r="AV12" s="88" t="e">
        <f ca="true">+IF(AND(ISNUMBER(OFFSET('Sanitation Data'!$I$6,0,10*ROW('Sanitation Data'!I6))),'Data Summary'!DK12="Yes"),OFFSET('Sanitation Data'!$I$6,0,10*ROW('Sanitation Data'!I6)),NA())</f>
        <v>#N/A</v>
      </c>
      <c r="AW12" s="88" t="e">
        <f ca="true">+IF(AND(ISNUMBER(OFFSET('Sanitation Data'!$I$10,0,10*ROW('Sanitation Data'!I6))),'Data Summary'!DL12="Yes"),OFFSET('Sanitation Data'!$I$10,0,10*ROW('Sanitation Data'!I6)),NA())</f>
        <v>#N/A</v>
      </c>
      <c r="AX12" s="88" t="e">
        <f ca="true">+IF(AND(ISNUMBER(OFFSET('Sanitation Data'!$I$11,0,10*ROW('Sanitation Data'!I6))),'Data Summary'!DM12="Yes"),OFFSET('Sanitation Data'!$I$11,0,10*ROW('Sanitation Data'!I6)),NA())</f>
        <v>#N/A</v>
      </c>
      <c r="AY12" s="88" t="e">
        <f ca="true">+IF(AND(ISNUMBER(OFFSET('Sanitation Data'!$I$12,0,10*ROW('Sanitation Data'!I6))),'Data Summary'!DN12="Yes"),OFFSET('Sanitation Data'!$I$12,0,10*ROW('Sanitation Data'!I6)),NA())</f>
        <v>#N/A</v>
      </c>
      <c r="AZ12" s="89" t="e">
        <f ca="true">+IF(AND(ISNUMBER(OFFSET('Hygiene Data'!$D$5,0,10*ROW('Hygiene Data'!D6))),'Data Summary'!DO12="Yes"),OFFSET('Hygiene Data'!$D$5,0,10*ROW('Hygiene Data'!D6)),NA())</f>
        <v>#N/A</v>
      </c>
      <c r="BA12" s="89" t="e">
        <f ca="true">+IF(AND(ISNUMBER(OFFSET('Hygiene Data'!$D$7,0,10*ROW('Hygiene Data'!D6))),'Data Summary'!DP12="Yes"),OFFSET('Hygiene Data'!$D$7,0,10*ROW('Hygiene Data'!D6)),NA())</f>
        <v>#N/A</v>
      </c>
      <c r="BB12" s="89" t="e">
        <f ca="true">+IF(AND(ISNUMBER(OFFSET('Hygiene Data'!$D$9,0,10*ROW('Hygiene Data'!D6))),'Data Summary'!DQ12="Yes"),OFFSET('Hygiene Data'!$D$9,0,10*ROW('Hygiene Data'!D6)),NA())</f>
        <v>#N/A</v>
      </c>
      <c r="BC12" s="89" t="e">
        <f ca="true">+IF(AND(ISNUMBER(OFFSET('Hygiene Data'!$E$5,0,10*ROW('Hygiene Data'!E6))),'Data Summary'!DR12="Yes"),OFFSET('Hygiene Data'!$E$5,0,10*ROW('Hygiene Data'!E6)),NA())</f>
        <v>#N/A</v>
      </c>
      <c r="BD12" s="89" t="e">
        <f ca="true">+IF(AND(ISNUMBER(OFFSET('Hygiene Data'!$E$7,0,10*ROW('Hygiene Data'!E6))),'Data Summary'!DS12="Yes"),OFFSET('Hygiene Data'!$E$7,0,10*ROW('Hygiene Data'!E6)),NA())</f>
        <v>#N/A</v>
      </c>
      <c r="BE12" s="89" t="e">
        <f ca="true">+IF(AND(ISNUMBER(OFFSET('Hygiene Data'!$E$9,0,10*ROW('Hygiene Data'!E6))),'Data Summary'!DT12="Yes"),OFFSET('Hygiene Data'!$E$9,0,10*ROW('Hygiene Data'!E6)),NA())</f>
        <v>#N/A</v>
      </c>
      <c r="BF12" s="89" t="e">
        <f ca="true">+IF(AND(ISNUMBER(OFFSET('Hygiene Data'!$F$5,0,10*ROW('Hygiene Data'!F6))),'Data Summary'!DU12="Yes"),OFFSET('Hygiene Data'!$F$5,0,10*ROW('Hygiene Data'!F6)),NA())</f>
        <v>#N/A</v>
      </c>
      <c r="BG12" s="89" t="e">
        <f ca="true">+IF(AND(ISNUMBER(OFFSET('Hygiene Data'!$F$7,0,10*ROW('Hygiene Data'!F6))),'Data Summary'!DV12="Yes"),OFFSET('Hygiene Data'!$F$7,0,10*ROW('Hygiene Data'!F6)),NA())</f>
        <v>#N/A</v>
      </c>
      <c r="BH12" s="89" t="e">
        <f ca="true">+IF(AND(ISNUMBER(OFFSET('Hygiene Data'!$F$9,0,10*ROW('Hygiene Data'!F6))),'Data Summary'!DW12="Yes"),OFFSET('Hygiene Data'!$F$9,0,10*ROW('Hygiene Data'!F6)),NA())</f>
        <v>#N/A</v>
      </c>
      <c r="BI12" s="89" t="e">
        <f ca="true">+IF(AND(ISNUMBER(OFFSET('Hygiene Data'!$G$5,0,10*ROW('Hygiene Data'!G6))),'Data Summary'!DX12="Yes"),OFFSET('Hygiene Data'!$G$5,0,10*ROW('Hygiene Data'!G6)),NA())</f>
        <v>#N/A</v>
      </c>
      <c r="BJ12" s="89" t="e">
        <f ca="true">+IF(AND(ISNUMBER(OFFSET('Hygiene Data'!$G$7,0,10*ROW('Hygiene Data'!G6))),'Data Summary'!DY12="Yes"),OFFSET('Hygiene Data'!$G$7,0,10*ROW('Hygiene Data'!G6)),NA())</f>
        <v>#N/A</v>
      </c>
      <c r="BK12" s="89" t="e">
        <f ca="true">+IF(AND(ISNUMBER(OFFSET('Hygiene Data'!$G$9,0,10*ROW('Hygiene Data'!G6))),'Data Summary'!DZ12="Yes"),OFFSET('Hygiene Data'!$G$9,0,10*ROW('Hygiene Data'!G6)),NA())</f>
        <v>#N/A</v>
      </c>
      <c r="BL12" s="89" t="e">
        <f ca="true">+IF(AND(ISNUMBER(OFFSET('Hygiene Data'!$H$5,0,10*ROW('Hygiene Data'!H6))),'Data Summary'!EA12="Yes"),OFFSET('Hygiene Data'!$H$5,0,10*ROW('Hygiene Data'!H6)),NA())</f>
        <v>#N/A</v>
      </c>
      <c r="BM12" s="89" t="e">
        <f ca="true">+IF(AND(ISNUMBER(OFFSET('Hygiene Data'!$H$7,0,10*ROW('Hygiene Data'!H6))),'Data Summary'!EB12="Yes"),OFFSET('Hygiene Data'!$H$7,0,10*ROW('Hygiene Data'!H6)),NA())</f>
        <v>#N/A</v>
      </c>
      <c r="BN12" s="89" t="e">
        <f ca="true">+IF(AND(ISNUMBER(OFFSET('Hygiene Data'!$H$9,0,10*ROW('Hygiene Data'!H6))),'Data Summary'!EC12="Yes"),OFFSET('Hygiene Data'!$H$9,0,10*ROW('Hygiene Data'!H6)),NA())</f>
        <v>#N/A</v>
      </c>
      <c r="BO12" s="89" t="e">
        <f ca="true">+IF(AND(ISNUMBER(OFFSET('Hygiene Data'!$I$5,0,10*ROW('Hygiene Data'!I6))),'Data Summary'!ED12="Yes"),OFFSET('Hygiene Data'!$I$5,0,10*ROW('Hygiene Data'!I6)),NA())</f>
        <v>#N/A</v>
      </c>
      <c r="BP12" s="89" t="e">
        <f ca="true">+IF(AND(ISNUMBER(OFFSET('Hygiene Data'!$I$7,0,10*ROW('Hygiene Data'!I6))),'Data Summary'!EE12="Yes"),OFFSET('Hygiene Data'!$I$7,0,10*ROW('Hygiene Data'!I6)),NA())</f>
        <v>#N/A</v>
      </c>
      <c r="BQ12" s="89" t="e">
        <f ca="true">+IF(AND(ISNUMBER(OFFSET('Hygiene Data'!$I$9,0,10*ROW('Hygiene Data'!I6))),'Data Summary'!EF12="Yes"),OFFSET('Hygiene Data'!$I$9,0,10*ROW('Hygiene Data'!I6)),NA())</f>
        <v>#N/A</v>
      </c>
    </row>
    <row xmlns:x14ac="http://schemas.microsoft.com/office/spreadsheetml/2009/9/ac" r="13" x14ac:dyDescent="0.2">
      <c r="A13" s="328" t="str">
        <f ca="true">+RIGHT('Data Summary'!A13,LEN('Data Summary'!A13)-9)</f>
        <v>UIS</v>
      </c>
      <c r="B13" s="34" t="str">
        <f ca="true">+IF(ISTEXT('Data Summary'!B13),'Data Summary'!B13,"")</f>
        <v>Other</v>
      </c>
      <c r="C13" s="327">
        <f ca="true">+VALUE('Data Summary'!C13)</f>
        <v>2019</v>
      </c>
      <c r="D13" s="87" t="e">
        <f ca="true">+IF(AND(ISNUMBER(OFFSET('Water Data'!$D$4,0,10*ROW('Water Data'!D7))),'Data Summary'!BS13="Yes"),100-OFFSET('Water Data'!$D$4,0,10*ROW('Water Data'!D7)),NA())</f>
        <v>#N/A</v>
      </c>
      <c r="E13" s="87" t="e">
        <f ca="true">+IF(AND(ISNUMBER(OFFSET('Water Data'!$D$6,0,10*ROW('Water Data'!D7))),'Data Summary'!BT13="Yes"),OFFSET('Water Data'!$D$6,0,10*ROW('Water Data'!D7)),NA())</f>
        <v>#N/A</v>
      </c>
      <c r="F13" s="87">
        <f ca="true">+IF(AND(ISNUMBER(OFFSET('Water Data'!$D$9,0,10*ROW('Water Data'!D7))),'Data Summary'!BU13="Yes"),OFFSET('Water Data'!$D$9,0,10*ROW('Water Data'!D7)),NA())</f>
        <v>67.231634120591366</v>
      </c>
      <c r="G13" s="87" t="e">
        <f ca="true">+IF(AND(ISNUMBER(OFFSET('Water Data'!$E$4,0,10*ROW('Water Data'!E7))),'Data Summary'!BV13="Yes"),100-OFFSET('Water Data'!$E$4,0,10*ROW('Water Data'!E7)),NA())</f>
        <v>#N/A</v>
      </c>
      <c r="H13" s="87" t="e">
        <f ca="true">+IF(AND(ISNUMBER(OFFSET('Water Data'!$E$6,0,10*ROW('Water Data'!E7))),'Data Summary'!BW13="Yes"),OFFSET('Water Data'!$E$6,0,10*ROW('Water Data'!E7)),NA())</f>
        <v>#N/A</v>
      </c>
      <c r="I13" s="87" t="e">
        <f ca="true">+IF(AND(ISNUMBER(OFFSET('Water Data'!$E$9,0,10*ROW('Water Data'!E7))),'Data Summary'!BX13="Yes"),OFFSET('Water Data'!$E$9,0,10*ROW('Water Data'!E7)),NA())</f>
        <v>#N/A</v>
      </c>
      <c r="J13" s="87" t="e">
        <f ca="true">+IF(AND(ISNUMBER(OFFSET('Water Data'!$F$4,0,10*ROW('Water Data'!F7))),'Data Summary'!BY13="Yes"),100-OFFSET('Water Data'!$F$4,0,10*ROW('Water Data'!F7)),NA())</f>
        <v>#N/A</v>
      </c>
      <c r="K13" s="87" t="e">
        <f ca="true">+IF(AND(ISNUMBER(OFFSET('Water Data'!$F$6,0,10*ROW('Water Data'!F7))),'Data Summary'!BZ13="Yes"),OFFSET('Water Data'!$F$6,0,10*ROW('Water Data'!F7)),NA())</f>
        <v>#N/A</v>
      </c>
      <c r="L13" s="87" t="e">
        <f ca="true">+IF(AND(ISNUMBER(OFFSET('Water Data'!$F$9,0,10*ROW('Water Data'!F7))),'Data Summary'!CA13="Yes"),OFFSET('Water Data'!$F$9,0,10*ROW('Water Data'!F7)),NA())</f>
        <v>#N/A</v>
      </c>
      <c r="M13" s="87" t="e">
        <f ca="true">+IF(AND(ISNUMBER(OFFSET('Water Data'!$G$4,0,10*ROW('Water Data'!G7))),'Data Summary'!CB13="Yes"),100-OFFSET('Water Data'!$G$4,0,10*ROW('Water Data'!G7)),NA())</f>
        <v>#N/A</v>
      </c>
      <c r="N13" s="87" t="e">
        <f ca="true">+IF(AND(ISNUMBER(OFFSET('Water Data'!$G$6,0,10*ROW('Water Data'!G7))),'Data Summary'!CC13="Yes"),OFFSET('Water Data'!$G$6,0,10*ROW('Water Data'!G7)),NA())</f>
        <v>#N/A</v>
      </c>
      <c r="O13" s="87" t="e">
        <f ca="true">+IF(AND(ISNUMBER(OFFSET('Water Data'!$G$9,0,10*ROW('Water Data'!G7))),'Data Summary'!CD13="Yes"),OFFSET('Water Data'!$G$9,0,10*ROW('Water Data'!G7)),NA())</f>
        <v>#N/A</v>
      </c>
      <c r="P13" s="87" t="e">
        <f ca="true">+IF(AND(ISNUMBER(OFFSET('Water Data'!$H$4,0,10*ROW('Water Data'!H7))),'Data Summary'!CE13="Yes"),100-OFFSET('Water Data'!$H$4,0,10*ROW('Water Data'!H7)),NA())</f>
        <v>#N/A</v>
      </c>
      <c r="Q13" s="87" t="e">
        <f ca="true">+IF(AND(ISNUMBER(OFFSET('Water Data'!$H$6,0,10*ROW('Water Data'!H7))),'Data Summary'!CF13="Yes"),OFFSET('Water Data'!$H$6,0,10*ROW('Water Data'!H7)),NA())</f>
        <v>#N/A</v>
      </c>
      <c r="R13" s="87">
        <f ca="true">+IF(AND(ISNUMBER(OFFSET('Water Data'!$H$9,0,10*ROW('Water Data'!H7))),'Data Summary'!CG13="Yes"),OFFSET('Water Data'!$H$9,0,10*ROW('Water Data'!H7)),NA())</f>
        <v>68.146420000000006</v>
      </c>
      <c r="S13" s="87" t="e">
        <f ca="true">+IF(AND(ISNUMBER(OFFSET('Water Data'!$I$4,0,10*ROW('Water Data'!I7))),'Data Summary'!CH13="Yes"),100-OFFSET('Water Data'!$I$4,0,10*ROW('Water Data'!I7)),NA())</f>
        <v>#N/A</v>
      </c>
      <c r="T13" s="87" t="e">
        <f ca="true">+IF(AND(ISNUMBER(OFFSET('Water Data'!$I$6,0,10*ROW('Water Data'!I7))),'Data Summary'!CI13="Yes"),OFFSET('Water Data'!$I$6,0,10*ROW('Water Data'!I7)),NA())</f>
        <v>#N/A</v>
      </c>
      <c r="U13" s="87">
        <f ca="true">+IF(AND(ISNUMBER(OFFSET('Water Data'!$I$9,0,10*ROW('Water Data'!I7))),'Data Summary'!CJ13="Yes"),OFFSET('Water Data'!$I$9,0,10*ROW('Water Data'!I7)),NA())</f>
        <v>66.332615852452179</v>
      </c>
      <c r="V13" s="88" t="e">
        <f ca="true">+IF(AND(ISNUMBER(OFFSET('Sanitation Data'!$D$4,0,10*ROW('Sanitation Data'!D7))),'Data Summary'!CK13="Yes"),100-OFFSET('Sanitation Data'!$D$4,0,10*ROW('Sanitation Data'!D7)),NA())</f>
        <v>#N/A</v>
      </c>
      <c r="W13" s="88" t="e">
        <f ca="true">+IF(AND(ISNUMBER(OFFSET('Sanitation Data'!$D$6,0,10*ROW('Sanitation Data'!D7))),'Data Summary'!CL13="Yes"),OFFSET('Sanitation Data'!$D$6,0,10*ROW('Sanitation Data'!D7)),NA())</f>
        <v>#N/A</v>
      </c>
      <c r="X13" s="88" t="e">
        <f ca="true">+IF(AND(ISNUMBER(OFFSET('Sanitation Data'!$D$10,0,10*ROW('Sanitation Data'!D7))),'Data Summary'!CM13="Yes"),OFFSET('Sanitation Data'!$D$10,0,10*ROW('Sanitation Data'!D7)),NA())</f>
        <v>#N/A</v>
      </c>
      <c r="Y13" s="88" t="e">
        <f ca="true">+IF(AND(ISNUMBER(OFFSET('Sanitation Data'!$D$11,0,10*ROW('Sanitation Data'!D7))),'Data Summary'!CN13="Yes"),OFFSET('Sanitation Data'!$D$11,0,10*ROW('Sanitation Data'!D7)),NA())</f>
        <v>#N/A</v>
      </c>
      <c r="Z13" s="88" t="e">
        <f ca="true">+IF(AND(ISNUMBER(OFFSET('Sanitation Data'!$D$12,0,10*ROW('Sanitation Data'!D7))),'Data Summary'!CO13="Yes"),OFFSET('Sanitation Data'!$D$12,0,10*ROW('Sanitation Data'!D7)),NA())</f>
        <v>#N/A</v>
      </c>
      <c r="AA13" s="88" t="e">
        <f ca="true">+IF(AND(ISNUMBER(OFFSET('Sanitation Data'!$E$4,0,10*ROW('Sanitation Data'!E7))),'Data Summary'!CP13="Yes"),100-OFFSET('Sanitation Data'!$E$4,0,10*ROW('Sanitation Data'!E7)),NA())</f>
        <v>#N/A</v>
      </c>
      <c r="AB13" s="88" t="e">
        <f ca="true">+IF(AND(ISNUMBER(OFFSET('Sanitation Data'!$E$6,0,10*ROW('Sanitation Data'!E7))),'Data Summary'!CQ13="Yes"),OFFSET('Sanitation Data'!$E$6,0,10*ROW('Sanitation Data'!E7)),NA())</f>
        <v>#N/A</v>
      </c>
      <c r="AC13" s="88" t="e">
        <f ca="true">+IF(AND(ISNUMBER(OFFSET('Sanitation Data'!$E$10,0,10*ROW('Sanitation Data'!E7))),'Data Summary'!CR13="Yes"),OFFSET('Sanitation Data'!$E$10,0,10*ROW('Sanitation Data'!E7)),NA())</f>
        <v>#N/A</v>
      </c>
      <c r="AD13" s="88" t="e">
        <f ca="true">+IF(AND(ISNUMBER(OFFSET('Sanitation Data'!$E$11,0,10*ROW('Sanitation Data'!E7))),'Data Summary'!CS13="Yes"),OFFSET('Sanitation Data'!$E$11,0,10*ROW('Sanitation Data'!E7)),NA())</f>
        <v>#N/A</v>
      </c>
      <c r="AE13" s="88" t="e">
        <f ca="true">+IF(AND(ISNUMBER(OFFSET('Sanitation Data'!$E$12,0,10*ROW('Sanitation Data'!E7))),'Data Summary'!CT13="Yes"),OFFSET('Sanitation Data'!$E$12,0,10*ROW('Sanitation Data'!E7)),NA())</f>
        <v>#N/A</v>
      </c>
      <c r="AF13" s="88" t="e">
        <f ca="true">+IF(AND(ISNUMBER(OFFSET('Sanitation Data'!$F$4,0,10*ROW('Sanitation Data'!F7))),'Data Summary'!CU13="Yes"),100-OFFSET('Sanitation Data'!$F$4,0,10*ROW('Sanitation Data'!F7)),NA())</f>
        <v>#N/A</v>
      </c>
      <c r="AG13" s="88" t="e">
        <f ca="true">+IF(AND(ISNUMBER(OFFSET('Sanitation Data'!$F$6,0,10*ROW('Sanitation Data'!F7))),'Data Summary'!CV13="Yes"),OFFSET('Sanitation Data'!$F$6,0,10*ROW('Sanitation Data'!F7)),NA())</f>
        <v>#N/A</v>
      </c>
      <c r="AH13" s="88" t="e">
        <f ca="true">+IF(AND(ISNUMBER(OFFSET('Sanitation Data'!$F$10,0,10*ROW('Sanitation Data'!F7))),'Data Summary'!CW13="Yes"),OFFSET('Sanitation Data'!$F$10,0,10*ROW('Sanitation Data'!F7)),NA())</f>
        <v>#N/A</v>
      </c>
      <c r="AI13" s="88" t="e">
        <f ca="true">+IF(AND(ISNUMBER(OFFSET('Sanitation Data'!$F$11,0,10*ROW('Sanitation Data'!F7))),'Data Summary'!CX13="Yes"),OFFSET('Sanitation Data'!$F$11,0,10*ROW('Sanitation Data'!F7)),NA())</f>
        <v>#N/A</v>
      </c>
      <c r="AJ13" s="88" t="e">
        <f ca="true">+IF(AND(ISNUMBER(OFFSET('Sanitation Data'!$F$12,0,10*ROW('Sanitation Data'!F7))),'Data Summary'!CY13="Yes"),OFFSET('Sanitation Data'!$F$12,0,10*ROW('Sanitation Data'!F7)),NA())</f>
        <v>#N/A</v>
      </c>
      <c r="AK13" s="88" t="e">
        <f ca="true">+IF(AND(ISNUMBER(OFFSET('Sanitation Data'!$G$4,0,10*ROW('Sanitation Data'!G7))),'Data Summary'!CZ13="Yes"),100-OFFSET('Sanitation Data'!$G$4,0,10*ROW('Sanitation Data'!G7)),NA())</f>
        <v>#N/A</v>
      </c>
      <c r="AL13" s="88" t="e">
        <f ca="true">+IF(AND(ISNUMBER(OFFSET('Sanitation Data'!$G$6,0,10*ROW('Sanitation Data'!G7))),'Data Summary'!DA13="Yes"),OFFSET('Sanitation Data'!$G$6,0,10*ROW('Sanitation Data'!G7)),NA())</f>
        <v>#N/A</v>
      </c>
      <c r="AM13" s="88" t="e">
        <f ca="true">+IF(AND(ISNUMBER(OFFSET('Sanitation Data'!$G$10,0,10*ROW('Sanitation Data'!G7))),'Data Summary'!DB13="Yes"),OFFSET('Sanitation Data'!$G$10,0,10*ROW('Sanitation Data'!G7)),NA())</f>
        <v>#N/A</v>
      </c>
      <c r="AN13" s="88" t="e">
        <f ca="true">+IF(AND(ISNUMBER(OFFSET('Sanitation Data'!$G$11,0,10*ROW('Sanitation Data'!G7))),'Data Summary'!DC13="Yes"),OFFSET('Sanitation Data'!$G$11,0,10*ROW('Sanitation Data'!G7)),NA())</f>
        <v>#N/A</v>
      </c>
      <c r="AO13" s="88" t="e">
        <f ca="true">+IF(AND(ISNUMBER(OFFSET('Sanitation Data'!$G$12,0,10*ROW('Sanitation Data'!G7))),'Data Summary'!DD13="Yes"),OFFSET('Sanitation Data'!$G$12,0,10*ROW('Sanitation Data'!G7)),NA())</f>
        <v>#N/A</v>
      </c>
      <c r="AP13" s="88" t="e">
        <f ca="true">+IF(AND(ISNUMBER(OFFSET('Sanitation Data'!$H$4,0,10*ROW('Sanitation Data'!H7))),'Data Summary'!DE13="Yes"),100-OFFSET('Sanitation Data'!$H$4,0,10*ROW('Sanitation Data'!H7)),NA())</f>
        <v>#N/A</v>
      </c>
      <c r="AQ13" s="88" t="e">
        <f ca="true">+IF(AND(ISNUMBER(OFFSET('Sanitation Data'!$H$6,0,10*ROW('Sanitation Data'!H7))),'Data Summary'!DF13="Yes"),OFFSET('Sanitation Data'!$H$6,0,10*ROW('Sanitation Data'!H7)),NA())</f>
        <v>#N/A</v>
      </c>
      <c r="AR13" s="88" t="e">
        <f ca="true">+IF(AND(ISNUMBER(OFFSET('Sanitation Data'!$H$10,0,10*ROW('Sanitation Data'!H7))),'Data Summary'!DG13="Yes"),OFFSET('Sanitation Data'!$H$10,0,10*ROW('Sanitation Data'!H7)),NA())</f>
        <v>#N/A</v>
      </c>
      <c r="AS13" s="88" t="e">
        <f ca="true">+IF(AND(ISNUMBER(OFFSET('Sanitation Data'!$H$11,0,10*ROW('Sanitation Data'!H7))),'Data Summary'!DH13="Yes"),OFFSET('Sanitation Data'!$H$11,0,10*ROW('Sanitation Data'!H7)),NA())</f>
        <v>#N/A</v>
      </c>
      <c r="AT13" s="88" t="e">
        <f ca="true">+IF(AND(ISNUMBER(OFFSET('Sanitation Data'!$H$12,0,10*ROW('Sanitation Data'!H7))),'Data Summary'!DI13="Yes"),OFFSET('Sanitation Data'!$H$12,0,10*ROW('Sanitation Data'!H7)),NA())</f>
        <v>#N/A</v>
      </c>
      <c r="AU13" s="88" t="e">
        <f ca="true">+IF(AND(ISNUMBER(OFFSET('Sanitation Data'!$I$4,0,10*ROW('Sanitation Data'!I7))),'Data Summary'!DJ13="Yes"),100-OFFSET('Sanitation Data'!$I$4,0,10*ROW('Sanitation Data'!I7)),NA())</f>
        <v>#N/A</v>
      </c>
      <c r="AV13" s="88" t="e">
        <f ca="true">+IF(AND(ISNUMBER(OFFSET('Sanitation Data'!$I$6,0,10*ROW('Sanitation Data'!I7))),'Data Summary'!DK13="Yes"),OFFSET('Sanitation Data'!$I$6,0,10*ROW('Sanitation Data'!I7)),NA())</f>
        <v>#N/A</v>
      </c>
      <c r="AW13" s="88" t="e">
        <f ca="true">+IF(AND(ISNUMBER(OFFSET('Sanitation Data'!$I$10,0,10*ROW('Sanitation Data'!I7))),'Data Summary'!DL13="Yes"),OFFSET('Sanitation Data'!$I$10,0,10*ROW('Sanitation Data'!I7)),NA())</f>
        <v>#N/A</v>
      </c>
      <c r="AX13" s="88" t="e">
        <f ca="true">+IF(AND(ISNUMBER(OFFSET('Sanitation Data'!$I$11,0,10*ROW('Sanitation Data'!I7))),'Data Summary'!DM13="Yes"),OFFSET('Sanitation Data'!$I$11,0,10*ROW('Sanitation Data'!I7)),NA())</f>
        <v>#N/A</v>
      </c>
      <c r="AY13" s="88" t="e">
        <f ca="true">+IF(AND(ISNUMBER(OFFSET('Sanitation Data'!$I$12,0,10*ROW('Sanitation Data'!I7))),'Data Summary'!DN13="Yes"),OFFSET('Sanitation Data'!$I$12,0,10*ROW('Sanitation Data'!I7)),NA())</f>
        <v>#N/A</v>
      </c>
      <c r="AZ13" s="89" t="e">
        <f ca="true">+IF(AND(ISNUMBER(OFFSET('Hygiene Data'!$D$5,0,10*ROW('Hygiene Data'!D7))),'Data Summary'!DO13="Yes"),OFFSET('Hygiene Data'!$D$5,0,10*ROW('Hygiene Data'!D7)),NA())</f>
        <v>#N/A</v>
      </c>
      <c r="BA13" s="89" t="e">
        <f ca="true">+IF(AND(ISNUMBER(OFFSET('Hygiene Data'!$D$7,0,10*ROW('Hygiene Data'!D7))),'Data Summary'!DP13="Yes"),OFFSET('Hygiene Data'!$D$7,0,10*ROW('Hygiene Data'!D7)),NA())</f>
        <v>#N/A</v>
      </c>
      <c r="BB13" s="89">
        <f ca="true">+IF(AND(ISNUMBER(OFFSET('Hygiene Data'!$D$9,0,10*ROW('Hygiene Data'!D7))),'Data Summary'!DQ13="Yes"),OFFSET('Hygiene Data'!$D$9,0,10*ROW('Hygiene Data'!D7)),NA())</f>
        <v>65.722422788816672</v>
      </c>
      <c r="BC13" s="89" t="e">
        <f ca="true">+IF(AND(ISNUMBER(OFFSET('Hygiene Data'!$E$5,0,10*ROW('Hygiene Data'!E7))),'Data Summary'!DR13="Yes"),OFFSET('Hygiene Data'!$E$5,0,10*ROW('Hygiene Data'!E7)),NA())</f>
        <v>#N/A</v>
      </c>
      <c r="BD13" s="89" t="e">
        <f ca="true">+IF(AND(ISNUMBER(OFFSET('Hygiene Data'!$E$7,0,10*ROW('Hygiene Data'!E7))),'Data Summary'!DS13="Yes"),OFFSET('Hygiene Data'!$E$7,0,10*ROW('Hygiene Data'!E7)),NA())</f>
        <v>#N/A</v>
      </c>
      <c r="BE13" s="89" t="e">
        <f ca="true">+IF(AND(ISNUMBER(OFFSET('Hygiene Data'!$E$9,0,10*ROW('Hygiene Data'!E7))),'Data Summary'!DT13="Yes"),OFFSET('Hygiene Data'!$E$9,0,10*ROW('Hygiene Data'!E7)),NA())</f>
        <v>#N/A</v>
      </c>
      <c r="BF13" s="89" t="e">
        <f ca="true">+IF(AND(ISNUMBER(OFFSET('Hygiene Data'!$F$5,0,10*ROW('Hygiene Data'!F7))),'Data Summary'!DU13="Yes"),OFFSET('Hygiene Data'!$F$5,0,10*ROW('Hygiene Data'!F7)),NA())</f>
        <v>#N/A</v>
      </c>
      <c r="BG13" s="89" t="e">
        <f ca="true">+IF(AND(ISNUMBER(OFFSET('Hygiene Data'!$F$7,0,10*ROW('Hygiene Data'!F7))),'Data Summary'!DV13="Yes"),OFFSET('Hygiene Data'!$F$7,0,10*ROW('Hygiene Data'!F7)),NA())</f>
        <v>#N/A</v>
      </c>
      <c r="BH13" s="89" t="e">
        <f ca="true">+IF(AND(ISNUMBER(OFFSET('Hygiene Data'!$F$9,0,10*ROW('Hygiene Data'!F7))),'Data Summary'!DW13="Yes"),OFFSET('Hygiene Data'!$F$9,0,10*ROW('Hygiene Data'!F7)),NA())</f>
        <v>#N/A</v>
      </c>
      <c r="BI13" s="89" t="e">
        <f ca="true">+IF(AND(ISNUMBER(OFFSET('Hygiene Data'!$G$5,0,10*ROW('Hygiene Data'!G7))),'Data Summary'!DX13="Yes"),OFFSET('Hygiene Data'!$G$5,0,10*ROW('Hygiene Data'!G7)),NA())</f>
        <v>#N/A</v>
      </c>
      <c r="BJ13" s="89" t="e">
        <f ca="true">+IF(AND(ISNUMBER(OFFSET('Hygiene Data'!$G$7,0,10*ROW('Hygiene Data'!G7))),'Data Summary'!DY13="Yes"),OFFSET('Hygiene Data'!$G$7,0,10*ROW('Hygiene Data'!G7)),NA())</f>
        <v>#N/A</v>
      </c>
      <c r="BK13" s="89" t="e">
        <f ca="true">+IF(AND(ISNUMBER(OFFSET('Hygiene Data'!$G$9,0,10*ROW('Hygiene Data'!G7))),'Data Summary'!DZ13="Yes"),OFFSET('Hygiene Data'!$G$9,0,10*ROW('Hygiene Data'!G7)),NA())</f>
        <v>#N/A</v>
      </c>
      <c r="BL13" s="89" t="e">
        <f ca="true">+IF(AND(ISNUMBER(OFFSET('Hygiene Data'!$H$5,0,10*ROW('Hygiene Data'!H7))),'Data Summary'!EA13="Yes"),OFFSET('Hygiene Data'!$H$5,0,10*ROW('Hygiene Data'!H7)),NA())</f>
        <v>#N/A</v>
      </c>
      <c r="BM13" s="89" t="e">
        <f ca="true">+IF(AND(ISNUMBER(OFFSET('Hygiene Data'!$H$7,0,10*ROW('Hygiene Data'!H7))),'Data Summary'!EB13="Yes"),OFFSET('Hygiene Data'!$H$7,0,10*ROW('Hygiene Data'!H7)),NA())</f>
        <v>#N/A</v>
      </c>
      <c r="BN13" s="89">
        <f ca="true">+IF(AND(ISNUMBER(OFFSET('Hygiene Data'!$H$9,0,10*ROW('Hygiene Data'!H7))),'Data Summary'!EC13="Yes"),OFFSET('Hygiene Data'!$H$9,0,10*ROW('Hygiene Data'!H7)),NA())</f>
        <v>68.302180000000007</v>
      </c>
      <c r="BO13" s="89" t="e">
        <f ca="true">+IF(AND(ISNUMBER(OFFSET('Hygiene Data'!$I$5,0,10*ROW('Hygiene Data'!I7))),'Data Summary'!ED13="Yes"),OFFSET('Hygiene Data'!$I$5,0,10*ROW('Hygiene Data'!I7)),NA())</f>
        <v>#N/A</v>
      </c>
      <c r="BP13" s="89" t="e">
        <f ca="true">+IF(AND(ISNUMBER(OFFSET('Hygiene Data'!$I$7,0,10*ROW('Hygiene Data'!I7))),'Data Summary'!EE13="Yes"),OFFSET('Hygiene Data'!$I$7,0,10*ROW('Hygiene Data'!I7)),NA())</f>
        <v>#N/A</v>
      </c>
      <c r="BQ13" s="89">
        <f ca="true">+IF(AND(ISNUMBER(OFFSET('Hygiene Data'!$I$9,0,10*ROW('Hygiene Data'!I7))),'Data Summary'!EF13="Yes"),OFFSET('Hygiene Data'!$I$9,0,10*ROW('Hygiene Data'!I7)),NA())</f>
        <v>63.187131293372033</v>
      </c>
    </row>
    <row xmlns:x14ac="http://schemas.microsoft.com/office/spreadsheetml/2009/9/ac" r="14" x14ac:dyDescent="0.2">
      <c r="A14" s="328" t="str">
        <f ca="true">+RIGHT('Data Summary'!A14,LEN('Data Summary'!A14)-9)</f>
        <v>SUR</v>
      </c>
      <c r="B14" s="34" t="str">
        <f ca="true">+IF(ISTEXT('Data Summary'!B14),'Data Summary'!B14,"")</f>
        <v>Survey</v>
      </c>
      <c r="C14" s="327">
        <f ca="true">+VALUE('Data Summary'!C14)</f>
        <v>2020</v>
      </c>
      <c r="D14" s="87" t="e">
        <f ca="true">+IF(AND(ISNUMBER(OFFSET('Water Data'!$D$4,0,10*ROW('Water Data'!D8))),'Data Summary'!BS14="Yes"),100-OFFSET('Water Data'!$D$4,0,10*ROW('Water Data'!D8)),NA())</f>
        <v>#N/A</v>
      </c>
      <c r="E14" s="87" t="e">
        <f ca="true">+IF(AND(ISNUMBER(OFFSET('Water Data'!$D$6,0,10*ROW('Water Data'!D8))),'Data Summary'!BT14="Yes"),OFFSET('Water Data'!$D$6,0,10*ROW('Water Data'!D8)),NA())</f>
        <v>#N/A</v>
      </c>
      <c r="F14" s="87" t="e">
        <f ca="true">+IF(AND(ISNUMBER(OFFSET('Water Data'!$D$9,0,10*ROW('Water Data'!D8))),'Data Summary'!BU14="Yes"),OFFSET('Water Data'!$D$9,0,10*ROW('Water Data'!D8)),NA())</f>
        <v>#N/A</v>
      </c>
      <c r="G14" s="87" t="e">
        <f ca="true">+IF(AND(ISNUMBER(OFFSET('Water Data'!$E$4,0,10*ROW('Water Data'!E8))),'Data Summary'!BV14="Yes"),100-OFFSET('Water Data'!$E$4,0,10*ROW('Water Data'!E8)),NA())</f>
        <v>#N/A</v>
      </c>
      <c r="H14" s="87" t="e">
        <f ca="true">+IF(AND(ISNUMBER(OFFSET('Water Data'!$E$6,0,10*ROW('Water Data'!E8))),'Data Summary'!BW14="Yes"),OFFSET('Water Data'!$E$6,0,10*ROW('Water Data'!E8)),NA())</f>
        <v>#N/A</v>
      </c>
      <c r="I14" s="87" t="e">
        <f ca="true">+IF(AND(ISNUMBER(OFFSET('Water Data'!$E$9,0,10*ROW('Water Data'!E8))),'Data Summary'!BX14="Yes"),OFFSET('Water Data'!$E$9,0,10*ROW('Water Data'!E8)),NA())</f>
        <v>#N/A</v>
      </c>
      <c r="J14" s="87" t="e">
        <f ca="true">+IF(AND(ISNUMBER(OFFSET('Water Data'!$F$4,0,10*ROW('Water Data'!F8))),'Data Summary'!BY14="Yes"),100-OFFSET('Water Data'!$F$4,0,10*ROW('Water Data'!F8)),NA())</f>
        <v>#N/A</v>
      </c>
      <c r="K14" s="87" t="e">
        <f ca="true">+IF(AND(ISNUMBER(OFFSET('Water Data'!$F$6,0,10*ROW('Water Data'!F8))),'Data Summary'!BZ14="Yes"),OFFSET('Water Data'!$F$6,0,10*ROW('Water Data'!F8)),NA())</f>
        <v>#N/A</v>
      </c>
      <c r="L14" s="87" t="e">
        <f ca="true">+IF(AND(ISNUMBER(OFFSET('Water Data'!$F$9,0,10*ROW('Water Data'!F8))),'Data Summary'!CA14="Yes"),OFFSET('Water Data'!$F$9,0,10*ROW('Water Data'!F8)),NA())</f>
        <v>#N/A</v>
      </c>
      <c r="M14" s="87" t="e">
        <f ca="true">+IF(AND(ISNUMBER(OFFSET('Water Data'!$G$4,0,10*ROW('Water Data'!G8))),'Data Summary'!CB14="Yes"),100-OFFSET('Water Data'!$G$4,0,10*ROW('Water Data'!G8)),NA())</f>
        <v>#N/A</v>
      </c>
      <c r="N14" s="87" t="e">
        <f ca="true">+IF(AND(ISNUMBER(OFFSET('Water Data'!$G$6,0,10*ROW('Water Data'!G8))),'Data Summary'!CC14="Yes"),OFFSET('Water Data'!$G$6,0,10*ROW('Water Data'!G8)),NA())</f>
        <v>#N/A</v>
      </c>
      <c r="O14" s="87" t="e">
        <f ca="true">+IF(AND(ISNUMBER(OFFSET('Water Data'!$G$9,0,10*ROW('Water Data'!G8))),'Data Summary'!CD14="Yes"),OFFSET('Water Data'!$G$9,0,10*ROW('Water Data'!G8)),NA())</f>
        <v>#N/A</v>
      </c>
      <c r="P14" s="87" t="e">
        <f ca="true">+IF(AND(ISNUMBER(OFFSET('Water Data'!$H$4,0,10*ROW('Water Data'!H8))),'Data Summary'!CE14="Yes"),100-OFFSET('Water Data'!$H$4,0,10*ROW('Water Data'!H8)),NA())</f>
        <v>#N/A</v>
      </c>
      <c r="Q14" s="87" t="e">
        <f ca="true">+IF(AND(ISNUMBER(OFFSET('Water Data'!$H$6,0,10*ROW('Water Data'!H8))),'Data Summary'!CF14="Yes"),OFFSET('Water Data'!$H$6,0,10*ROW('Water Data'!H8)),NA())</f>
        <v>#N/A</v>
      </c>
      <c r="R14" s="87" t="e">
        <f ca="true">+IF(AND(ISNUMBER(OFFSET('Water Data'!$H$9,0,10*ROW('Water Data'!H8))),'Data Summary'!CG14="Yes"),OFFSET('Water Data'!$H$9,0,10*ROW('Water Data'!H8)),NA())</f>
        <v>#N/A</v>
      </c>
      <c r="S14" s="87" t="e">
        <f ca="true">+IF(AND(ISNUMBER(OFFSET('Water Data'!$I$4,0,10*ROW('Water Data'!I8))),'Data Summary'!CH14="Yes"),100-OFFSET('Water Data'!$I$4,0,10*ROW('Water Data'!I8)),NA())</f>
        <v>#N/A</v>
      </c>
      <c r="T14" s="87" t="e">
        <f ca="true">+IF(AND(ISNUMBER(OFFSET('Water Data'!$I$6,0,10*ROW('Water Data'!I8))),'Data Summary'!CI14="Yes"),OFFSET('Water Data'!$I$6,0,10*ROW('Water Data'!I8)),NA())</f>
        <v>#N/A</v>
      </c>
      <c r="U14" s="87" t="e">
        <f ca="true">+IF(AND(ISNUMBER(OFFSET('Water Data'!$I$9,0,10*ROW('Water Data'!I8))),'Data Summary'!CJ14="Yes"),OFFSET('Water Data'!$I$9,0,10*ROW('Water Data'!I8)),NA())</f>
        <v>#N/A</v>
      </c>
      <c r="V14" s="88" t="e">
        <f ca="true">+IF(AND(ISNUMBER(OFFSET('Sanitation Data'!$D$4,0,10*ROW('Sanitation Data'!D8))),'Data Summary'!CK14="Yes"),100-OFFSET('Sanitation Data'!$D$4,0,10*ROW('Sanitation Data'!D8)),NA())</f>
        <v>#N/A</v>
      </c>
      <c r="W14" s="88" t="e">
        <f ca="true">+IF(AND(ISNUMBER(OFFSET('Sanitation Data'!$D$6,0,10*ROW('Sanitation Data'!D8))),'Data Summary'!CL14="Yes"),OFFSET('Sanitation Data'!$D$6,0,10*ROW('Sanitation Data'!D8)),NA())</f>
        <v>#N/A</v>
      </c>
      <c r="X14" s="88" t="e">
        <f ca="true">+IF(AND(ISNUMBER(OFFSET('Sanitation Data'!$D$10,0,10*ROW('Sanitation Data'!D8))),'Data Summary'!CM14="Yes"),OFFSET('Sanitation Data'!$D$10,0,10*ROW('Sanitation Data'!D8)),NA())</f>
        <v>#N/A</v>
      </c>
      <c r="Y14" s="88" t="e">
        <f ca="true">+IF(AND(ISNUMBER(OFFSET('Sanitation Data'!$D$11,0,10*ROW('Sanitation Data'!D8))),'Data Summary'!CN14="Yes"),OFFSET('Sanitation Data'!$D$11,0,10*ROW('Sanitation Data'!D8)),NA())</f>
        <v>#N/A</v>
      </c>
      <c r="Z14" s="88" t="e">
        <f ca="true">+IF(AND(ISNUMBER(OFFSET('Sanitation Data'!$D$12,0,10*ROW('Sanitation Data'!D8))),'Data Summary'!CO14="Yes"),OFFSET('Sanitation Data'!$D$12,0,10*ROW('Sanitation Data'!D8)),NA())</f>
        <v>#N/A</v>
      </c>
      <c r="AA14" s="88" t="e">
        <f ca="true">+IF(AND(ISNUMBER(OFFSET('Sanitation Data'!$E$4,0,10*ROW('Sanitation Data'!E8))),'Data Summary'!CP14="Yes"),100-OFFSET('Sanitation Data'!$E$4,0,10*ROW('Sanitation Data'!E8)),NA())</f>
        <v>#N/A</v>
      </c>
      <c r="AB14" s="88" t="e">
        <f ca="true">+IF(AND(ISNUMBER(OFFSET('Sanitation Data'!$E$6,0,10*ROW('Sanitation Data'!E8))),'Data Summary'!CQ14="Yes"),OFFSET('Sanitation Data'!$E$6,0,10*ROW('Sanitation Data'!E8)),NA())</f>
        <v>#N/A</v>
      </c>
      <c r="AC14" s="88" t="e">
        <f ca="true">+IF(AND(ISNUMBER(OFFSET('Sanitation Data'!$E$10,0,10*ROW('Sanitation Data'!E8))),'Data Summary'!CR14="Yes"),OFFSET('Sanitation Data'!$E$10,0,10*ROW('Sanitation Data'!E8)),NA())</f>
        <v>#N/A</v>
      </c>
      <c r="AD14" s="88" t="e">
        <f ca="true">+IF(AND(ISNUMBER(OFFSET('Sanitation Data'!$E$11,0,10*ROW('Sanitation Data'!E8))),'Data Summary'!CS14="Yes"),OFFSET('Sanitation Data'!$E$11,0,10*ROW('Sanitation Data'!E8)),NA())</f>
        <v>#N/A</v>
      </c>
      <c r="AE14" s="88" t="e">
        <f ca="true">+IF(AND(ISNUMBER(OFFSET('Sanitation Data'!$E$12,0,10*ROW('Sanitation Data'!E8))),'Data Summary'!CT14="Yes"),OFFSET('Sanitation Data'!$E$12,0,10*ROW('Sanitation Data'!E8)),NA())</f>
        <v>#N/A</v>
      </c>
      <c r="AF14" s="88" t="e">
        <f ca="true">+IF(AND(ISNUMBER(OFFSET('Sanitation Data'!$F$4,0,10*ROW('Sanitation Data'!F8))),'Data Summary'!CU14="Yes"),100-OFFSET('Sanitation Data'!$F$4,0,10*ROW('Sanitation Data'!F8)),NA())</f>
        <v>#N/A</v>
      </c>
      <c r="AG14" s="88" t="e">
        <f ca="true">+IF(AND(ISNUMBER(OFFSET('Sanitation Data'!$F$6,0,10*ROW('Sanitation Data'!F8))),'Data Summary'!CV14="Yes"),OFFSET('Sanitation Data'!$F$6,0,10*ROW('Sanitation Data'!F8)),NA())</f>
        <v>#N/A</v>
      </c>
      <c r="AH14" s="88" t="e">
        <f ca="true">+IF(AND(ISNUMBER(OFFSET('Sanitation Data'!$F$10,0,10*ROW('Sanitation Data'!F8))),'Data Summary'!CW14="Yes"),OFFSET('Sanitation Data'!$F$10,0,10*ROW('Sanitation Data'!F8)),NA())</f>
        <v>#N/A</v>
      </c>
      <c r="AI14" s="88" t="e">
        <f ca="true">+IF(AND(ISNUMBER(OFFSET('Sanitation Data'!$F$11,0,10*ROW('Sanitation Data'!F8))),'Data Summary'!CX14="Yes"),OFFSET('Sanitation Data'!$F$11,0,10*ROW('Sanitation Data'!F8)),NA())</f>
        <v>#N/A</v>
      </c>
      <c r="AJ14" s="88" t="e">
        <f ca="true">+IF(AND(ISNUMBER(OFFSET('Sanitation Data'!$F$12,0,10*ROW('Sanitation Data'!F8))),'Data Summary'!CY14="Yes"),OFFSET('Sanitation Data'!$F$12,0,10*ROW('Sanitation Data'!F8)),NA())</f>
        <v>#N/A</v>
      </c>
      <c r="AK14" s="88" t="e">
        <f ca="true">+IF(AND(ISNUMBER(OFFSET('Sanitation Data'!$G$4,0,10*ROW('Sanitation Data'!G8))),'Data Summary'!CZ14="Yes"),100-OFFSET('Sanitation Data'!$G$4,0,10*ROW('Sanitation Data'!G8)),NA())</f>
        <v>#N/A</v>
      </c>
      <c r="AL14" s="88" t="e">
        <f ca="true">+IF(AND(ISNUMBER(OFFSET('Sanitation Data'!$G$6,0,10*ROW('Sanitation Data'!G8))),'Data Summary'!DA14="Yes"),OFFSET('Sanitation Data'!$G$6,0,10*ROW('Sanitation Data'!G8)),NA())</f>
        <v>#N/A</v>
      </c>
      <c r="AM14" s="88" t="e">
        <f ca="true">+IF(AND(ISNUMBER(OFFSET('Sanitation Data'!$G$10,0,10*ROW('Sanitation Data'!G8))),'Data Summary'!DB14="Yes"),OFFSET('Sanitation Data'!$G$10,0,10*ROW('Sanitation Data'!G8)),NA())</f>
        <v>#N/A</v>
      </c>
      <c r="AN14" s="88" t="e">
        <f ca="true">+IF(AND(ISNUMBER(OFFSET('Sanitation Data'!$G$11,0,10*ROW('Sanitation Data'!G8))),'Data Summary'!DC14="Yes"),OFFSET('Sanitation Data'!$G$11,0,10*ROW('Sanitation Data'!G8)),NA())</f>
        <v>#N/A</v>
      </c>
      <c r="AO14" s="88" t="e">
        <f ca="true">+IF(AND(ISNUMBER(OFFSET('Sanitation Data'!$G$12,0,10*ROW('Sanitation Data'!G8))),'Data Summary'!DD14="Yes"),OFFSET('Sanitation Data'!$G$12,0,10*ROW('Sanitation Data'!G8)),NA())</f>
        <v>#N/A</v>
      </c>
      <c r="AP14" s="88" t="e">
        <f ca="true">+IF(AND(ISNUMBER(OFFSET('Sanitation Data'!$H$4,0,10*ROW('Sanitation Data'!H8))),'Data Summary'!DE14="Yes"),100-OFFSET('Sanitation Data'!$H$4,0,10*ROW('Sanitation Data'!H8)),NA())</f>
        <v>#N/A</v>
      </c>
      <c r="AQ14" s="88" t="e">
        <f ca="true">+IF(AND(ISNUMBER(OFFSET('Sanitation Data'!$H$6,0,10*ROW('Sanitation Data'!H8))),'Data Summary'!DF14="Yes"),OFFSET('Sanitation Data'!$H$6,0,10*ROW('Sanitation Data'!H8)),NA())</f>
        <v>#N/A</v>
      </c>
      <c r="AR14" s="88" t="e">
        <f ca="true">+IF(AND(ISNUMBER(OFFSET('Sanitation Data'!$H$10,0,10*ROW('Sanitation Data'!H8))),'Data Summary'!DG14="Yes"),OFFSET('Sanitation Data'!$H$10,0,10*ROW('Sanitation Data'!H8)),NA())</f>
        <v>#N/A</v>
      </c>
      <c r="AS14" s="88" t="e">
        <f ca="true">+IF(AND(ISNUMBER(OFFSET('Sanitation Data'!$H$11,0,10*ROW('Sanitation Data'!H8))),'Data Summary'!DH14="Yes"),OFFSET('Sanitation Data'!$H$11,0,10*ROW('Sanitation Data'!H8)),NA())</f>
        <v>#N/A</v>
      </c>
      <c r="AT14" s="88" t="e">
        <f ca="true">+IF(AND(ISNUMBER(OFFSET('Sanitation Data'!$H$12,0,10*ROW('Sanitation Data'!H8))),'Data Summary'!DI14="Yes"),OFFSET('Sanitation Data'!$H$12,0,10*ROW('Sanitation Data'!H8)),NA())</f>
        <v>#N/A</v>
      </c>
      <c r="AU14" s="88" t="e">
        <f ca="true">+IF(AND(ISNUMBER(OFFSET('Sanitation Data'!$I$4,0,10*ROW('Sanitation Data'!I8))),'Data Summary'!DJ14="Yes"),100-OFFSET('Sanitation Data'!$I$4,0,10*ROW('Sanitation Data'!I8)),NA())</f>
        <v>#N/A</v>
      </c>
      <c r="AV14" s="88" t="e">
        <f ca="true">+IF(AND(ISNUMBER(OFFSET('Sanitation Data'!$I$6,0,10*ROW('Sanitation Data'!I8))),'Data Summary'!DK14="Yes"),OFFSET('Sanitation Data'!$I$6,0,10*ROW('Sanitation Data'!I8)),NA())</f>
        <v>#N/A</v>
      </c>
      <c r="AW14" s="88" t="e">
        <f ca="true">+IF(AND(ISNUMBER(OFFSET('Sanitation Data'!$I$10,0,10*ROW('Sanitation Data'!I8))),'Data Summary'!DL14="Yes"),OFFSET('Sanitation Data'!$I$10,0,10*ROW('Sanitation Data'!I8)),NA())</f>
        <v>#N/A</v>
      </c>
      <c r="AX14" s="88" t="e">
        <f ca="true">+IF(AND(ISNUMBER(OFFSET('Sanitation Data'!$I$11,0,10*ROW('Sanitation Data'!I8))),'Data Summary'!DM14="Yes"),OFFSET('Sanitation Data'!$I$11,0,10*ROW('Sanitation Data'!I8)),NA())</f>
        <v>#N/A</v>
      </c>
      <c r="AY14" s="88" t="e">
        <f ca="true">+IF(AND(ISNUMBER(OFFSET('Sanitation Data'!$I$12,0,10*ROW('Sanitation Data'!I8))),'Data Summary'!DN14="Yes"),OFFSET('Sanitation Data'!$I$12,0,10*ROW('Sanitation Data'!I8)),NA())</f>
        <v>#N/A</v>
      </c>
      <c r="AZ14" s="89" t="e">
        <f ca="true">+IF(AND(ISNUMBER(OFFSET('Hygiene Data'!$D$5,0,10*ROW('Hygiene Data'!D8))),'Data Summary'!DO14="Yes"),OFFSET('Hygiene Data'!$D$5,0,10*ROW('Hygiene Data'!D8)),NA())</f>
        <v>#N/A</v>
      </c>
      <c r="BA14" s="89" t="e">
        <f ca="true">+IF(AND(ISNUMBER(OFFSET('Hygiene Data'!$D$7,0,10*ROW('Hygiene Data'!D8))),'Data Summary'!DP14="Yes"),OFFSET('Hygiene Data'!$D$7,0,10*ROW('Hygiene Data'!D8)),NA())</f>
        <v>#N/A</v>
      </c>
      <c r="BB14" s="89" t="e">
        <f ca="true">+IF(AND(ISNUMBER(OFFSET('Hygiene Data'!$D$9,0,10*ROW('Hygiene Data'!D8))),'Data Summary'!DQ14="Yes"),OFFSET('Hygiene Data'!$D$9,0,10*ROW('Hygiene Data'!D8)),NA())</f>
        <v>#N/A</v>
      </c>
      <c r="BC14" s="89" t="e">
        <f ca="true">+IF(AND(ISNUMBER(OFFSET('Hygiene Data'!$E$5,0,10*ROW('Hygiene Data'!E8))),'Data Summary'!DR14="Yes"),OFFSET('Hygiene Data'!$E$5,0,10*ROW('Hygiene Data'!E8)),NA())</f>
        <v>#N/A</v>
      </c>
      <c r="BD14" s="89" t="e">
        <f ca="true">+IF(AND(ISNUMBER(OFFSET('Hygiene Data'!$E$7,0,10*ROW('Hygiene Data'!E8))),'Data Summary'!DS14="Yes"),OFFSET('Hygiene Data'!$E$7,0,10*ROW('Hygiene Data'!E8)),NA())</f>
        <v>#N/A</v>
      </c>
      <c r="BE14" s="89" t="e">
        <f ca="true">+IF(AND(ISNUMBER(OFFSET('Hygiene Data'!$E$9,0,10*ROW('Hygiene Data'!E8))),'Data Summary'!DT14="Yes"),OFFSET('Hygiene Data'!$E$9,0,10*ROW('Hygiene Data'!E8)),NA())</f>
        <v>#N/A</v>
      </c>
      <c r="BF14" s="89" t="e">
        <f ca="true">+IF(AND(ISNUMBER(OFFSET('Hygiene Data'!$F$5,0,10*ROW('Hygiene Data'!F8))),'Data Summary'!DU14="Yes"),OFFSET('Hygiene Data'!$F$5,0,10*ROW('Hygiene Data'!F8)),NA())</f>
        <v>#N/A</v>
      </c>
      <c r="BG14" s="89" t="e">
        <f ca="true">+IF(AND(ISNUMBER(OFFSET('Hygiene Data'!$F$7,0,10*ROW('Hygiene Data'!F8))),'Data Summary'!DV14="Yes"),OFFSET('Hygiene Data'!$F$7,0,10*ROW('Hygiene Data'!F8)),NA())</f>
        <v>#N/A</v>
      </c>
      <c r="BH14" s="89" t="e">
        <f ca="true">+IF(AND(ISNUMBER(OFFSET('Hygiene Data'!$F$9,0,10*ROW('Hygiene Data'!F8))),'Data Summary'!DW14="Yes"),OFFSET('Hygiene Data'!$F$9,0,10*ROW('Hygiene Data'!F8)),NA())</f>
        <v>#N/A</v>
      </c>
      <c r="BI14" s="89" t="e">
        <f ca="true">+IF(AND(ISNUMBER(OFFSET('Hygiene Data'!$G$5,0,10*ROW('Hygiene Data'!G8))),'Data Summary'!DX14="Yes"),OFFSET('Hygiene Data'!$G$5,0,10*ROW('Hygiene Data'!G8)),NA())</f>
        <v>#N/A</v>
      </c>
      <c r="BJ14" s="89" t="e">
        <f ca="true">+IF(AND(ISNUMBER(OFFSET('Hygiene Data'!$G$7,0,10*ROW('Hygiene Data'!G8))),'Data Summary'!DY14="Yes"),OFFSET('Hygiene Data'!$G$7,0,10*ROW('Hygiene Data'!G8)),NA())</f>
        <v>#N/A</v>
      </c>
      <c r="BK14" s="89" t="e">
        <f ca="true">+IF(AND(ISNUMBER(OFFSET('Hygiene Data'!$G$9,0,10*ROW('Hygiene Data'!G8))),'Data Summary'!DZ14="Yes"),OFFSET('Hygiene Data'!$G$9,0,10*ROW('Hygiene Data'!G8)),NA())</f>
        <v>#N/A</v>
      </c>
      <c r="BL14" s="89" t="e">
        <f ca="true">+IF(AND(ISNUMBER(OFFSET('Hygiene Data'!$H$5,0,10*ROW('Hygiene Data'!H8))),'Data Summary'!EA14="Yes"),OFFSET('Hygiene Data'!$H$5,0,10*ROW('Hygiene Data'!H8)),NA())</f>
        <v>#N/A</v>
      </c>
      <c r="BM14" s="89" t="e">
        <f ca="true">+IF(AND(ISNUMBER(OFFSET('Hygiene Data'!$H$7,0,10*ROW('Hygiene Data'!H8))),'Data Summary'!EB14="Yes"),OFFSET('Hygiene Data'!$H$7,0,10*ROW('Hygiene Data'!H8)),NA())</f>
        <v>#N/A</v>
      </c>
      <c r="BN14" s="89" t="e">
        <f ca="true">+IF(AND(ISNUMBER(OFFSET('Hygiene Data'!$H$9,0,10*ROW('Hygiene Data'!H8))),'Data Summary'!EC14="Yes"),OFFSET('Hygiene Data'!$H$9,0,10*ROW('Hygiene Data'!H8)),NA())</f>
        <v>#N/A</v>
      </c>
      <c r="BO14" s="89" t="e">
        <f ca="true">+IF(AND(ISNUMBER(OFFSET('Hygiene Data'!$I$5,0,10*ROW('Hygiene Data'!I8))),'Data Summary'!ED14="Yes"),OFFSET('Hygiene Data'!$I$5,0,10*ROW('Hygiene Data'!I8)),NA())</f>
        <v>#N/A</v>
      </c>
      <c r="BP14" s="89" t="e">
        <f ca="true">+IF(AND(ISNUMBER(OFFSET('Hygiene Data'!$I$7,0,10*ROW('Hygiene Data'!I8))),'Data Summary'!EE14="Yes"),OFFSET('Hygiene Data'!$I$7,0,10*ROW('Hygiene Data'!I8)),NA())</f>
        <v>#N/A</v>
      </c>
      <c r="BQ14" s="89" t="e">
        <f ca="true">+IF(AND(ISNUMBER(OFFSET('Hygiene Data'!$I$9,0,10*ROW('Hygiene Data'!I8))),'Data Summary'!EF14="Yes"),OFFSET('Hygiene Data'!$I$9,0,10*ROW('Hygiene Data'!I8)),NA())</f>
        <v>#N/A</v>
      </c>
    </row>
    <row xmlns:x14ac="http://schemas.microsoft.com/office/spreadsheetml/2009/9/ac" r="15" x14ac:dyDescent="0.2">
      <c r="A15" s="328" t="str">
        <f ca="true">+RIGHT('Data Summary'!A15,LEN('Data Summary'!A15)-9)</f>
        <v>EMIS</v>
      </c>
      <c r="B15" s="34" t="str">
        <f ca="true">+IF(ISTEXT('Data Summary'!B15),'Data Summary'!B15,"")</f>
        <v>EMIS</v>
      </c>
      <c r="C15" s="327">
        <f ca="true">+VALUE('Data Summary'!C15)</f>
        <v>2021</v>
      </c>
      <c r="D15" s="87">
        <f ca="true">+IF(AND(ISNUMBER(OFFSET('Water Data'!$D$4,0,10*ROW('Water Data'!D9))),'Data Summary'!BS15="Yes"),100-OFFSET('Water Data'!$D$4,0,10*ROW('Water Data'!D9)),NA())</f>
        <v>90.463645943098001</v>
      </c>
      <c r="E15" s="87" t="e">
        <f ca="true">+IF(AND(ISNUMBER(OFFSET('Water Data'!$D$6,0,10*ROW('Water Data'!D9))),'Data Summary'!BT15="Yes"),OFFSET('Water Data'!$D$6,0,10*ROW('Water Data'!D9)),NA())</f>
        <v>#N/A</v>
      </c>
      <c r="F15" s="87" t="e">
        <f ca="true">+IF(AND(ISNUMBER(OFFSET('Water Data'!$D$9,0,10*ROW('Water Data'!D9))),'Data Summary'!BU15="Yes"),OFFSET('Water Data'!$D$9,0,10*ROW('Water Data'!D9)),NA())</f>
        <v>#N/A</v>
      </c>
      <c r="G15" s="87" t="e">
        <f ca="true">+IF(AND(ISNUMBER(OFFSET('Water Data'!$E$4,0,10*ROW('Water Data'!E9))),'Data Summary'!BV15="Yes"),100-OFFSET('Water Data'!$E$4,0,10*ROW('Water Data'!E9)),NA())</f>
        <v>#N/A</v>
      </c>
      <c r="H15" s="87" t="e">
        <f ca="true">+IF(AND(ISNUMBER(OFFSET('Water Data'!$E$6,0,10*ROW('Water Data'!E9))),'Data Summary'!BW15="Yes"),OFFSET('Water Data'!$E$6,0,10*ROW('Water Data'!E9)),NA())</f>
        <v>#N/A</v>
      </c>
      <c r="I15" s="87" t="e">
        <f ca="true">+IF(AND(ISNUMBER(OFFSET('Water Data'!$E$9,0,10*ROW('Water Data'!E9))),'Data Summary'!BX15="Yes"),OFFSET('Water Data'!$E$9,0,10*ROW('Water Data'!E9)),NA())</f>
        <v>#N/A</v>
      </c>
      <c r="J15" s="87" t="e">
        <f ca="true">+IF(AND(ISNUMBER(OFFSET('Water Data'!$F$4,0,10*ROW('Water Data'!F9))),'Data Summary'!BY15="Yes"),100-OFFSET('Water Data'!$F$4,0,10*ROW('Water Data'!F9)),NA())</f>
        <v>#N/A</v>
      </c>
      <c r="K15" s="87" t="e">
        <f ca="true">+IF(AND(ISNUMBER(OFFSET('Water Data'!$F$6,0,10*ROW('Water Data'!F9))),'Data Summary'!BZ15="Yes"),OFFSET('Water Data'!$F$6,0,10*ROW('Water Data'!F9)),NA())</f>
        <v>#N/A</v>
      </c>
      <c r="L15" s="87" t="e">
        <f ca="true">+IF(AND(ISNUMBER(OFFSET('Water Data'!$F$9,0,10*ROW('Water Data'!F9))),'Data Summary'!CA15="Yes"),OFFSET('Water Data'!$F$9,0,10*ROW('Water Data'!F9)),NA())</f>
        <v>#N/A</v>
      </c>
      <c r="M15" s="87">
        <f ca="true">+IF(AND(ISNUMBER(OFFSET('Water Data'!$G$4,0,10*ROW('Water Data'!G9))),'Data Summary'!CB15="Yes"),100-OFFSET('Water Data'!$G$4,0,10*ROW('Water Data'!G9)),NA())</f>
        <v>80</v>
      </c>
      <c r="N15" s="87" t="e">
        <f ca="true">+IF(AND(ISNUMBER(OFFSET('Water Data'!$G$6,0,10*ROW('Water Data'!G9))),'Data Summary'!CC15="Yes"),OFFSET('Water Data'!$G$6,0,10*ROW('Water Data'!G9)),NA())</f>
        <v>#N/A</v>
      </c>
      <c r="O15" s="87" t="e">
        <f ca="true">+IF(AND(ISNUMBER(OFFSET('Water Data'!$G$9,0,10*ROW('Water Data'!G9))),'Data Summary'!CD15="Yes"),OFFSET('Water Data'!$G$9,0,10*ROW('Water Data'!G9)),NA())</f>
        <v>#N/A</v>
      </c>
      <c r="P15" s="87">
        <f ca="true">+IF(AND(ISNUMBER(OFFSET('Water Data'!$H$4,0,10*ROW('Water Data'!H9))),'Data Summary'!CE15="Yes"),100-OFFSET('Water Data'!$H$4,0,10*ROW('Water Data'!H9)),NA())</f>
        <v>93.925233644859816</v>
      </c>
      <c r="Q15" s="87" t="e">
        <f ca="true">+IF(AND(ISNUMBER(OFFSET('Water Data'!$H$6,0,10*ROW('Water Data'!H9))),'Data Summary'!CF15="Yes"),OFFSET('Water Data'!$H$6,0,10*ROW('Water Data'!H9)),NA())</f>
        <v>#N/A</v>
      </c>
      <c r="R15" s="87" t="e">
        <f ca="true">+IF(AND(ISNUMBER(OFFSET('Water Data'!$H$9,0,10*ROW('Water Data'!H9))),'Data Summary'!CG15="Yes"),OFFSET('Water Data'!$H$9,0,10*ROW('Water Data'!H9)),NA())</f>
        <v>#N/A</v>
      </c>
      <c r="S15" s="87">
        <f ca="true">+IF(AND(ISNUMBER(OFFSET('Water Data'!$I$4,0,10*ROW('Water Data'!I9))),'Data Summary'!CH15="Yes"),100-OFFSET('Water Data'!$I$4,0,10*ROW('Water Data'!I9)),NA())</f>
        <v>91.715976331360949</v>
      </c>
      <c r="T15" s="87" t="e">
        <f ca="true">+IF(AND(ISNUMBER(OFFSET('Water Data'!$I$6,0,10*ROW('Water Data'!I9))),'Data Summary'!CI15="Yes"),OFFSET('Water Data'!$I$6,0,10*ROW('Water Data'!I9)),NA())</f>
        <v>#N/A</v>
      </c>
      <c r="U15" s="87" t="e">
        <f ca="true">+IF(AND(ISNUMBER(OFFSET('Water Data'!$I$9,0,10*ROW('Water Data'!I9))),'Data Summary'!CJ15="Yes"),OFFSET('Water Data'!$I$9,0,10*ROW('Water Data'!I9)),NA())</f>
        <v>#N/A</v>
      </c>
      <c r="V15" s="88">
        <f ca="true">+IF(AND(ISNUMBER(OFFSET('Sanitation Data'!$D$4,0,10*ROW('Sanitation Data'!D9))),'Data Summary'!CK15="Yes"),100-OFFSET('Sanitation Data'!$D$4,0,10*ROW('Sanitation Data'!D9)),NA())</f>
        <v>67.017913593256054</v>
      </c>
      <c r="W15" s="88" t="e">
        <f ca="true">+IF(AND(ISNUMBER(OFFSET('Sanitation Data'!$D$6,0,10*ROW('Sanitation Data'!D9))),'Data Summary'!CL15="Yes"),OFFSET('Sanitation Data'!$D$6,0,10*ROW('Sanitation Data'!D9)),NA())</f>
        <v>#N/A</v>
      </c>
      <c r="X15" s="88" t="e">
        <f ca="true">+IF(AND(ISNUMBER(OFFSET('Sanitation Data'!$D$10,0,10*ROW('Sanitation Data'!D9))),'Data Summary'!CM15="Yes"),OFFSET('Sanitation Data'!$D$10,0,10*ROW('Sanitation Data'!D9)),NA())</f>
        <v>#N/A</v>
      </c>
      <c r="Y15" s="88" t="e">
        <f ca="true">+IF(AND(ISNUMBER(OFFSET('Sanitation Data'!$D$11,0,10*ROW('Sanitation Data'!D9))),'Data Summary'!CN15="Yes"),OFFSET('Sanitation Data'!$D$11,0,10*ROW('Sanitation Data'!D9)),NA())</f>
        <v>#N/A</v>
      </c>
      <c r="Z15" s="88" t="e">
        <f ca="true">+IF(AND(ISNUMBER(OFFSET('Sanitation Data'!$D$12,0,10*ROW('Sanitation Data'!D9))),'Data Summary'!CO15="Yes"),OFFSET('Sanitation Data'!$D$12,0,10*ROW('Sanitation Data'!D9)),NA())</f>
        <v>#N/A</v>
      </c>
      <c r="AA15" s="88" t="e">
        <f ca="true">+IF(AND(ISNUMBER(OFFSET('Sanitation Data'!$E$4,0,10*ROW('Sanitation Data'!E9))),'Data Summary'!CP15="Yes"),100-OFFSET('Sanitation Data'!$E$4,0,10*ROW('Sanitation Data'!E9)),NA())</f>
        <v>#N/A</v>
      </c>
      <c r="AB15" s="88" t="e">
        <f ca="true">+IF(AND(ISNUMBER(OFFSET('Sanitation Data'!$E$6,0,10*ROW('Sanitation Data'!E9))),'Data Summary'!CQ15="Yes"),OFFSET('Sanitation Data'!$E$6,0,10*ROW('Sanitation Data'!E9)),NA())</f>
        <v>#N/A</v>
      </c>
      <c r="AC15" s="88" t="e">
        <f ca="true">+IF(AND(ISNUMBER(OFFSET('Sanitation Data'!$E$10,0,10*ROW('Sanitation Data'!E9))),'Data Summary'!CR15="Yes"),OFFSET('Sanitation Data'!$E$10,0,10*ROW('Sanitation Data'!E9)),NA())</f>
        <v>#N/A</v>
      </c>
      <c r="AD15" s="88" t="e">
        <f ca="true">+IF(AND(ISNUMBER(OFFSET('Sanitation Data'!$E$11,0,10*ROW('Sanitation Data'!E9))),'Data Summary'!CS15="Yes"),OFFSET('Sanitation Data'!$E$11,0,10*ROW('Sanitation Data'!E9)),NA())</f>
        <v>#N/A</v>
      </c>
      <c r="AE15" s="88" t="e">
        <f ca="true">+IF(AND(ISNUMBER(OFFSET('Sanitation Data'!$E$12,0,10*ROW('Sanitation Data'!E9))),'Data Summary'!CT15="Yes"),OFFSET('Sanitation Data'!$E$12,0,10*ROW('Sanitation Data'!E9)),NA())</f>
        <v>#N/A</v>
      </c>
      <c r="AF15" s="88" t="e">
        <f ca="true">+IF(AND(ISNUMBER(OFFSET('Sanitation Data'!$F$4,0,10*ROW('Sanitation Data'!F9))),'Data Summary'!CU15="Yes"),100-OFFSET('Sanitation Data'!$F$4,0,10*ROW('Sanitation Data'!F9)),NA())</f>
        <v>#N/A</v>
      </c>
      <c r="AG15" s="88" t="e">
        <f ca="true">+IF(AND(ISNUMBER(OFFSET('Sanitation Data'!$F$6,0,10*ROW('Sanitation Data'!F9))),'Data Summary'!CV15="Yes"),OFFSET('Sanitation Data'!$F$6,0,10*ROW('Sanitation Data'!F9)),NA())</f>
        <v>#N/A</v>
      </c>
      <c r="AH15" s="88" t="e">
        <f ca="true">+IF(AND(ISNUMBER(OFFSET('Sanitation Data'!$F$10,0,10*ROW('Sanitation Data'!F9))),'Data Summary'!CW15="Yes"),OFFSET('Sanitation Data'!$F$10,0,10*ROW('Sanitation Data'!F9)),NA())</f>
        <v>#N/A</v>
      </c>
      <c r="AI15" s="88" t="e">
        <f ca="true">+IF(AND(ISNUMBER(OFFSET('Sanitation Data'!$F$11,0,10*ROW('Sanitation Data'!F9))),'Data Summary'!CX15="Yes"),OFFSET('Sanitation Data'!$F$11,0,10*ROW('Sanitation Data'!F9)),NA())</f>
        <v>#N/A</v>
      </c>
      <c r="AJ15" s="88" t="e">
        <f ca="true">+IF(AND(ISNUMBER(OFFSET('Sanitation Data'!$F$12,0,10*ROW('Sanitation Data'!F9))),'Data Summary'!CY15="Yes"),OFFSET('Sanitation Data'!$F$12,0,10*ROW('Sanitation Data'!F9)),NA())</f>
        <v>#N/A</v>
      </c>
      <c r="AK15" s="88">
        <f ca="true">+IF(AND(ISNUMBER(OFFSET('Sanitation Data'!$G$4,0,10*ROW('Sanitation Data'!G9))),'Data Summary'!CZ15="Yes"),100-OFFSET('Sanitation Data'!$G$4,0,10*ROW('Sanitation Data'!G9)),NA())</f>
        <v>40.449438202247187</v>
      </c>
      <c r="AL15" s="88" t="e">
        <f ca="true">+IF(AND(ISNUMBER(OFFSET('Sanitation Data'!$G$6,0,10*ROW('Sanitation Data'!G9))),'Data Summary'!DA15="Yes"),OFFSET('Sanitation Data'!$G$6,0,10*ROW('Sanitation Data'!G9)),NA())</f>
        <v>#N/A</v>
      </c>
      <c r="AM15" s="88" t="e">
        <f ca="true">+IF(AND(ISNUMBER(OFFSET('Sanitation Data'!$G$10,0,10*ROW('Sanitation Data'!G9))),'Data Summary'!DB15="Yes"),OFFSET('Sanitation Data'!$G$10,0,10*ROW('Sanitation Data'!G9)),NA())</f>
        <v>#N/A</v>
      </c>
      <c r="AN15" s="88" t="e">
        <f ca="true">+IF(AND(ISNUMBER(OFFSET('Sanitation Data'!$G$11,0,10*ROW('Sanitation Data'!G9))),'Data Summary'!DC15="Yes"),OFFSET('Sanitation Data'!$G$11,0,10*ROW('Sanitation Data'!G9)),NA())</f>
        <v>#N/A</v>
      </c>
      <c r="AO15" s="88" t="e">
        <f ca="true">+IF(AND(ISNUMBER(OFFSET('Sanitation Data'!$G$12,0,10*ROW('Sanitation Data'!G9))),'Data Summary'!DD15="Yes"),OFFSET('Sanitation Data'!$G$12,0,10*ROW('Sanitation Data'!G9)),NA())</f>
        <v>#N/A</v>
      </c>
      <c r="AP15" s="88">
        <f ca="true">+IF(AND(ISNUMBER(OFFSET('Sanitation Data'!$H$4,0,10*ROW('Sanitation Data'!H9))),'Data Summary'!DE15="Yes"),100-OFFSET('Sanitation Data'!$H$4,0,10*ROW('Sanitation Data'!H9)),NA())</f>
        <v>74.844236760124602</v>
      </c>
      <c r="AQ15" s="88" t="e">
        <f ca="true">+IF(AND(ISNUMBER(OFFSET('Sanitation Data'!$H$6,0,10*ROW('Sanitation Data'!H9))),'Data Summary'!DF15="Yes"),OFFSET('Sanitation Data'!$H$6,0,10*ROW('Sanitation Data'!H9)),NA())</f>
        <v>#N/A</v>
      </c>
      <c r="AR15" s="88" t="e">
        <f ca="true">+IF(AND(ISNUMBER(OFFSET('Sanitation Data'!$H$10,0,10*ROW('Sanitation Data'!H9))),'Data Summary'!DG15="Yes"),OFFSET('Sanitation Data'!$H$10,0,10*ROW('Sanitation Data'!H9)),NA())</f>
        <v>#N/A</v>
      </c>
      <c r="AS15" s="88" t="e">
        <f ca="true">+IF(AND(ISNUMBER(OFFSET('Sanitation Data'!$H$11,0,10*ROW('Sanitation Data'!H9))),'Data Summary'!DH15="Yes"),OFFSET('Sanitation Data'!$H$11,0,10*ROW('Sanitation Data'!H9)),NA())</f>
        <v>#N/A</v>
      </c>
      <c r="AT15" s="88" t="e">
        <f ca="true">+IF(AND(ISNUMBER(OFFSET('Sanitation Data'!$H$12,0,10*ROW('Sanitation Data'!H9))),'Data Summary'!DI15="Yes"),OFFSET('Sanitation Data'!$H$12,0,10*ROW('Sanitation Data'!H9)),NA())</f>
        <v>#N/A</v>
      </c>
      <c r="AU15" s="88">
        <f ca="true">+IF(AND(ISNUMBER(OFFSET('Sanitation Data'!$I$4,0,10*ROW('Sanitation Data'!I9))),'Data Summary'!DJ15="Yes"),100-OFFSET('Sanitation Data'!$I$4,0,10*ROW('Sanitation Data'!I9)),NA())</f>
        <v>77.514792899408278</v>
      </c>
      <c r="AV15" s="88" t="e">
        <f ca="true">+IF(AND(ISNUMBER(OFFSET('Sanitation Data'!$I$6,0,10*ROW('Sanitation Data'!I9))),'Data Summary'!DK15="Yes"),OFFSET('Sanitation Data'!$I$6,0,10*ROW('Sanitation Data'!I9)),NA())</f>
        <v>#N/A</v>
      </c>
      <c r="AW15" s="88" t="e">
        <f ca="true">+IF(AND(ISNUMBER(OFFSET('Sanitation Data'!$I$10,0,10*ROW('Sanitation Data'!I9))),'Data Summary'!DL15="Yes"),OFFSET('Sanitation Data'!$I$10,0,10*ROW('Sanitation Data'!I9)),NA())</f>
        <v>#N/A</v>
      </c>
      <c r="AX15" s="88" t="e">
        <f ca="true">+IF(AND(ISNUMBER(OFFSET('Sanitation Data'!$I$11,0,10*ROW('Sanitation Data'!I9))),'Data Summary'!DM15="Yes"),OFFSET('Sanitation Data'!$I$11,0,10*ROW('Sanitation Data'!I9)),NA())</f>
        <v>#N/A</v>
      </c>
      <c r="AY15" s="88" t="e">
        <f ca="true">+IF(AND(ISNUMBER(OFFSET('Sanitation Data'!$I$12,0,10*ROW('Sanitation Data'!I9))),'Data Summary'!DN15="Yes"),OFFSET('Sanitation Data'!$I$12,0,10*ROW('Sanitation Data'!I9)),NA())</f>
        <v>#N/A</v>
      </c>
      <c r="AZ15" s="89" t="e">
        <f ca="true">+IF(AND(ISNUMBER(OFFSET('Hygiene Data'!$D$5,0,10*ROW('Hygiene Data'!D9))),'Data Summary'!DO15="Yes"),OFFSET('Hygiene Data'!$D$5,0,10*ROW('Hygiene Data'!D9)),NA())</f>
        <v>#N/A</v>
      </c>
      <c r="BA15" s="89" t="e">
        <f ca="true">+IF(AND(ISNUMBER(OFFSET('Hygiene Data'!$D$7,0,10*ROW('Hygiene Data'!D9))),'Data Summary'!DP15="Yes"),OFFSET('Hygiene Data'!$D$7,0,10*ROW('Hygiene Data'!D9)),NA())</f>
        <v>#N/A</v>
      </c>
      <c r="BB15" s="89" t="e">
        <f ca="true">+IF(AND(ISNUMBER(OFFSET('Hygiene Data'!$D$9,0,10*ROW('Hygiene Data'!D9))),'Data Summary'!DQ15="Yes"),OFFSET('Hygiene Data'!$D$9,0,10*ROW('Hygiene Data'!D9)),NA())</f>
        <v>#N/A</v>
      </c>
      <c r="BC15" s="89" t="e">
        <f ca="true">+IF(AND(ISNUMBER(OFFSET('Hygiene Data'!$E$5,0,10*ROW('Hygiene Data'!E9))),'Data Summary'!DR15="Yes"),OFFSET('Hygiene Data'!$E$5,0,10*ROW('Hygiene Data'!E9)),NA())</f>
        <v>#N/A</v>
      </c>
      <c r="BD15" s="89" t="e">
        <f ca="true">+IF(AND(ISNUMBER(OFFSET('Hygiene Data'!$E$7,0,10*ROW('Hygiene Data'!E9))),'Data Summary'!DS15="Yes"),OFFSET('Hygiene Data'!$E$7,0,10*ROW('Hygiene Data'!E9)),NA())</f>
        <v>#N/A</v>
      </c>
      <c r="BE15" s="89" t="e">
        <f ca="true">+IF(AND(ISNUMBER(OFFSET('Hygiene Data'!$E$9,0,10*ROW('Hygiene Data'!E9))),'Data Summary'!DT15="Yes"),OFFSET('Hygiene Data'!$E$9,0,10*ROW('Hygiene Data'!E9)),NA())</f>
        <v>#N/A</v>
      </c>
      <c r="BF15" s="89" t="e">
        <f ca="true">+IF(AND(ISNUMBER(OFFSET('Hygiene Data'!$F$5,0,10*ROW('Hygiene Data'!F9))),'Data Summary'!DU15="Yes"),OFFSET('Hygiene Data'!$F$5,0,10*ROW('Hygiene Data'!F9)),NA())</f>
        <v>#N/A</v>
      </c>
      <c r="BG15" s="89" t="e">
        <f ca="true">+IF(AND(ISNUMBER(OFFSET('Hygiene Data'!$F$7,0,10*ROW('Hygiene Data'!F9))),'Data Summary'!DV15="Yes"),OFFSET('Hygiene Data'!$F$7,0,10*ROW('Hygiene Data'!F9)),NA())</f>
        <v>#N/A</v>
      </c>
      <c r="BH15" s="89" t="e">
        <f ca="true">+IF(AND(ISNUMBER(OFFSET('Hygiene Data'!$F$9,0,10*ROW('Hygiene Data'!F9))),'Data Summary'!DW15="Yes"),OFFSET('Hygiene Data'!$F$9,0,10*ROW('Hygiene Data'!F9)),NA())</f>
        <v>#N/A</v>
      </c>
      <c r="BI15" s="89" t="e">
        <f ca="true">+IF(AND(ISNUMBER(OFFSET('Hygiene Data'!$G$5,0,10*ROW('Hygiene Data'!G9))),'Data Summary'!DX15="Yes"),OFFSET('Hygiene Data'!$G$5,0,10*ROW('Hygiene Data'!G9)),NA())</f>
        <v>#N/A</v>
      </c>
      <c r="BJ15" s="89" t="e">
        <f ca="true">+IF(AND(ISNUMBER(OFFSET('Hygiene Data'!$G$7,0,10*ROW('Hygiene Data'!G9))),'Data Summary'!DY15="Yes"),OFFSET('Hygiene Data'!$G$7,0,10*ROW('Hygiene Data'!G9)),NA())</f>
        <v>#N/A</v>
      </c>
      <c r="BK15" s="89" t="e">
        <f ca="true">+IF(AND(ISNUMBER(OFFSET('Hygiene Data'!$G$9,0,10*ROW('Hygiene Data'!G9))),'Data Summary'!DZ15="Yes"),OFFSET('Hygiene Data'!$G$9,0,10*ROW('Hygiene Data'!G9)),NA())</f>
        <v>#N/A</v>
      </c>
      <c r="BL15" s="89" t="e">
        <f ca="true">+IF(AND(ISNUMBER(OFFSET('Hygiene Data'!$H$5,0,10*ROW('Hygiene Data'!H9))),'Data Summary'!EA15="Yes"),OFFSET('Hygiene Data'!$H$5,0,10*ROW('Hygiene Data'!H9)),NA())</f>
        <v>#N/A</v>
      </c>
      <c r="BM15" s="89" t="e">
        <f ca="true">+IF(AND(ISNUMBER(OFFSET('Hygiene Data'!$H$7,0,10*ROW('Hygiene Data'!H9))),'Data Summary'!EB15="Yes"),OFFSET('Hygiene Data'!$H$7,0,10*ROW('Hygiene Data'!H9)),NA())</f>
        <v>#N/A</v>
      </c>
      <c r="BN15" s="89" t="e">
        <f ca="true">+IF(AND(ISNUMBER(OFFSET('Hygiene Data'!$H$9,0,10*ROW('Hygiene Data'!H9))),'Data Summary'!EC15="Yes"),OFFSET('Hygiene Data'!$H$9,0,10*ROW('Hygiene Data'!H9)),NA())</f>
        <v>#N/A</v>
      </c>
      <c r="BO15" s="89" t="e">
        <f ca="true">+IF(AND(ISNUMBER(OFFSET('Hygiene Data'!$I$5,0,10*ROW('Hygiene Data'!I9))),'Data Summary'!ED15="Yes"),OFFSET('Hygiene Data'!$I$5,0,10*ROW('Hygiene Data'!I9)),NA())</f>
        <v>#N/A</v>
      </c>
      <c r="BP15" s="89" t="e">
        <f ca="true">+IF(AND(ISNUMBER(OFFSET('Hygiene Data'!$I$7,0,10*ROW('Hygiene Data'!I9))),'Data Summary'!EE15="Yes"),OFFSET('Hygiene Data'!$I$7,0,10*ROW('Hygiene Data'!I9)),NA())</f>
        <v>#N/A</v>
      </c>
      <c r="BQ15" s="89" t="e">
        <f ca="true">+IF(AND(ISNUMBER(OFFSET('Hygiene Data'!$I$9,0,10*ROW('Hygiene Data'!I9))),'Data Summary'!EF15="Yes"),OFFSET('Hygiene Data'!$I$9,0,10*ROW('Hygiene Data'!I9)),NA())</f>
        <v>#N/A</v>
      </c>
    </row>
    <row xmlns:x14ac="http://schemas.microsoft.com/office/spreadsheetml/2009/9/ac" r="16" x14ac:dyDescent="0.2">
      <c r="A16" s="328" t="e">
        <f ca="true">+RIGHT('Data Summary'!A16,LEN('Data Summary'!A16)-9)</f>
        <v>#VALUE!</v>
      </c>
      <c r="B16" s="34" t="str">
        <f ca="true">+IF(ISTEXT('Data Summary'!B16),'Data Summary'!B16,"")</f>
        <v/>
      </c>
      <c r="C16" s="327" t="e">
        <f ca="true">+VALUE('Data Summary'!C16)</f>
        <v>#VALUE!</v>
      </c>
      <c r="D16" s="87" t="e">
        <f ca="true">+IF(AND(ISNUMBER(OFFSET('Water Data'!$D$4,0,10*ROW('Water Data'!D10))),'Data Summary'!BS16="Yes"),100-OFFSET('Water Data'!$D$4,0,10*ROW('Water Data'!D10)),NA())</f>
        <v>#N/A</v>
      </c>
      <c r="E16" s="87" t="e">
        <f ca="true">+IF(AND(ISNUMBER(OFFSET('Water Data'!$D$6,0,10*ROW('Water Data'!D10))),'Data Summary'!BT16="Yes"),OFFSET('Water Data'!$D$6,0,10*ROW('Water Data'!D10)),NA())</f>
        <v>#N/A</v>
      </c>
      <c r="F16" s="87" t="e">
        <f ca="true">+IF(AND(ISNUMBER(OFFSET('Water Data'!$D$9,0,10*ROW('Water Data'!D10))),'Data Summary'!BU16="Yes"),OFFSET('Water Data'!$D$9,0,10*ROW('Water Data'!D10)),NA())</f>
        <v>#N/A</v>
      </c>
      <c r="G16" s="87" t="e">
        <f ca="true">+IF(AND(ISNUMBER(OFFSET('Water Data'!$E$4,0,10*ROW('Water Data'!E10))),'Data Summary'!BV16="Yes"),100-OFFSET('Water Data'!$E$4,0,10*ROW('Water Data'!E10)),NA())</f>
        <v>#N/A</v>
      </c>
      <c r="H16" s="87" t="e">
        <f ca="true">+IF(AND(ISNUMBER(OFFSET('Water Data'!$E$6,0,10*ROW('Water Data'!E10))),'Data Summary'!BW16="Yes"),OFFSET('Water Data'!$E$6,0,10*ROW('Water Data'!E10)),NA())</f>
        <v>#N/A</v>
      </c>
      <c r="I16" s="87" t="e">
        <f ca="true">+IF(AND(ISNUMBER(OFFSET('Water Data'!$E$9,0,10*ROW('Water Data'!E10))),'Data Summary'!BX16="Yes"),OFFSET('Water Data'!$E$9,0,10*ROW('Water Data'!E10)),NA())</f>
        <v>#N/A</v>
      </c>
      <c r="J16" s="87" t="e">
        <f ca="true">+IF(AND(ISNUMBER(OFFSET('Water Data'!$F$4,0,10*ROW('Water Data'!F10))),'Data Summary'!BY16="Yes"),100-OFFSET('Water Data'!$F$4,0,10*ROW('Water Data'!F10)),NA())</f>
        <v>#N/A</v>
      </c>
      <c r="K16" s="87" t="e">
        <f ca="true">+IF(AND(ISNUMBER(OFFSET('Water Data'!$F$6,0,10*ROW('Water Data'!F10))),'Data Summary'!BZ16="Yes"),OFFSET('Water Data'!$F$6,0,10*ROW('Water Data'!F10)),NA())</f>
        <v>#N/A</v>
      </c>
      <c r="L16" s="87" t="e">
        <f ca="true">+IF(AND(ISNUMBER(OFFSET('Water Data'!$F$9,0,10*ROW('Water Data'!F10))),'Data Summary'!CA16="Yes"),OFFSET('Water Data'!$F$9,0,10*ROW('Water Data'!F10)),NA())</f>
        <v>#N/A</v>
      </c>
      <c r="M16" s="87" t="e">
        <f ca="true">+IF(AND(ISNUMBER(OFFSET('Water Data'!$G$4,0,10*ROW('Water Data'!G10))),'Data Summary'!CB16="Yes"),100-OFFSET('Water Data'!$G$4,0,10*ROW('Water Data'!G10)),NA())</f>
        <v>#N/A</v>
      </c>
      <c r="N16" s="87" t="e">
        <f ca="true">+IF(AND(ISNUMBER(OFFSET('Water Data'!$G$6,0,10*ROW('Water Data'!G10))),'Data Summary'!CC16="Yes"),OFFSET('Water Data'!$G$6,0,10*ROW('Water Data'!G10)),NA())</f>
        <v>#N/A</v>
      </c>
      <c r="O16" s="87" t="e">
        <f ca="true">+IF(AND(ISNUMBER(OFFSET('Water Data'!$G$9,0,10*ROW('Water Data'!G10))),'Data Summary'!CD16="Yes"),OFFSET('Water Data'!$G$9,0,10*ROW('Water Data'!G10)),NA())</f>
        <v>#N/A</v>
      </c>
      <c r="P16" s="87" t="e">
        <f ca="true">+IF(AND(ISNUMBER(OFFSET('Water Data'!$H$4,0,10*ROW('Water Data'!H10))),'Data Summary'!CE16="Yes"),100-OFFSET('Water Data'!$H$4,0,10*ROW('Water Data'!H10)),NA())</f>
        <v>#N/A</v>
      </c>
      <c r="Q16" s="87" t="e">
        <f ca="true">+IF(AND(ISNUMBER(OFFSET('Water Data'!$H$6,0,10*ROW('Water Data'!H10))),'Data Summary'!CF16="Yes"),OFFSET('Water Data'!$H$6,0,10*ROW('Water Data'!H10)),NA())</f>
        <v>#N/A</v>
      </c>
      <c r="R16" s="87" t="e">
        <f ca="true">+IF(AND(ISNUMBER(OFFSET('Water Data'!$H$9,0,10*ROW('Water Data'!H10))),'Data Summary'!CG16="Yes"),OFFSET('Water Data'!$H$9,0,10*ROW('Water Data'!H10)),NA())</f>
        <v>#N/A</v>
      </c>
      <c r="S16" s="87" t="e">
        <f ca="true">+IF(AND(ISNUMBER(OFFSET('Water Data'!$I$4,0,10*ROW('Water Data'!I10))),'Data Summary'!CH16="Yes"),100-OFFSET('Water Data'!$I$4,0,10*ROW('Water Data'!I10)),NA())</f>
        <v>#N/A</v>
      </c>
      <c r="T16" s="87" t="e">
        <f ca="true">+IF(AND(ISNUMBER(OFFSET('Water Data'!$I$6,0,10*ROW('Water Data'!I10))),'Data Summary'!CI16="Yes"),OFFSET('Water Data'!$I$6,0,10*ROW('Water Data'!I10)),NA())</f>
        <v>#N/A</v>
      </c>
      <c r="U16" s="87" t="e">
        <f ca="true">+IF(AND(ISNUMBER(OFFSET('Water Data'!$I$9,0,10*ROW('Water Data'!I10))),'Data Summary'!CJ16="Yes"),OFFSET('Water Data'!$I$9,0,10*ROW('Water Data'!I10)),NA())</f>
        <v>#N/A</v>
      </c>
      <c r="V16" s="88" t="e">
        <f ca="true">+IF(AND(ISNUMBER(OFFSET('Sanitation Data'!$D$4,0,10*ROW('Sanitation Data'!D10))),'Data Summary'!CK16="Yes"),100-OFFSET('Sanitation Data'!$D$4,0,10*ROW('Sanitation Data'!D10)),NA())</f>
        <v>#N/A</v>
      </c>
      <c r="W16" s="88" t="e">
        <f ca="true">+IF(AND(ISNUMBER(OFFSET('Sanitation Data'!$D$6,0,10*ROW('Sanitation Data'!D10))),'Data Summary'!CL16="Yes"),OFFSET('Sanitation Data'!$D$6,0,10*ROW('Sanitation Data'!D10)),NA())</f>
        <v>#N/A</v>
      </c>
      <c r="X16" s="88" t="e">
        <f ca="true">+IF(AND(ISNUMBER(OFFSET('Sanitation Data'!$D$10,0,10*ROW('Sanitation Data'!D10))),'Data Summary'!CM16="Yes"),OFFSET('Sanitation Data'!$D$10,0,10*ROW('Sanitation Data'!D10)),NA())</f>
        <v>#N/A</v>
      </c>
      <c r="Y16" s="88" t="e">
        <f ca="true">+IF(AND(ISNUMBER(OFFSET('Sanitation Data'!$D$11,0,10*ROW('Sanitation Data'!D10))),'Data Summary'!CN16="Yes"),OFFSET('Sanitation Data'!$D$11,0,10*ROW('Sanitation Data'!D10)),NA())</f>
        <v>#N/A</v>
      </c>
      <c r="Z16" s="88" t="e">
        <f ca="true">+IF(AND(ISNUMBER(OFFSET('Sanitation Data'!$D$12,0,10*ROW('Sanitation Data'!D10))),'Data Summary'!CO16="Yes"),OFFSET('Sanitation Data'!$D$12,0,10*ROW('Sanitation Data'!D10)),NA())</f>
        <v>#N/A</v>
      </c>
      <c r="AA16" s="88" t="e">
        <f ca="true">+IF(AND(ISNUMBER(OFFSET('Sanitation Data'!$E$4,0,10*ROW('Sanitation Data'!E10))),'Data Summary'!CP16="Yes"),100-OFFSET('Sanitation Data'!$E$4,0,10*ROW('Sanitation Data'!E10)),NA())</f>
        <v>#N/A</v>
      </c>
      <c r="AB16" s="88" t="e">
        <f ca="true">+IF(AND(ISNUMBER(OFFSET('Sanitation Data'!$E$6,0,10*ROW('Sanitation Data'!E10))),'Data Summary'!CQ16="Yes"),OFFSET('Sanitation Data'!$E$6,0,10*ROW('Sanitation Data'!E10)),NA())</f>
        <v>#N/A</v>
      </c>
      <c r="AC16" s="88" t="e">
        <f ca="true">+IF(AND(ISNUMBER(OFFSET('Sanitation Data'!$E$10,0,10*ROW('Sanitation Data'!E10))),'Data Summary'!CR16="Yes"),OFFSET('Sanitation Data'!$E$10,0,10*ROW('Sanitation Data'!E10)),NA())</f>
        <v>#N/A</v>
      </c>
      <c r="AD16" s="88" t="e">
        <f ca="true">+IF(AND(ISNUMBER(OFFSET('Sanitation Data'!$E$11,0,10*ROW('Sanitation Data'!E10))),'Data Summary'!CS16="Yes"),OFFSET('Sanitation Data'!$E$11,0,10*ROW('Sanitation Data'!E10)),NA())</f>
        <v>#N/A</v>
      </c>
      <c r="AE16" s="88" t="e">
        <f ca="true">+IF(AND(ISNUMBER(OFFSET('Sanitation Data'!$E$12,0,10*ROW('Sanitation Data'!E10))),'Data Summary'!CT16="Yes"),OFFSET('Sanitation Data'!$E$12,0,10*ROW('Sanitation Data'!E10)),NA())</f>
        <v>#N/A</v>
      </c>
      <c r="AF16" s="88" t="e">
        <f ca="true">+IF(AND(ISNUMBER(OFFSET('Sanitation Data'!$F$4,0,10*ROW('Sanitation Data'!F10))),'Data Summary'!CU16="Yes"),100-OFFSET('Sanitation Data'!$F$4,0,10*ROW('Sanitation Data'!F10)),NA())</f>
        <v>#N/A</v>
      </c>
      <c r="AG16" s="88" t="e">
        <f ca="true">+IF(AND(ISNUMBER(OFFSET('Sanitation Data'!$F$6,0,10*ROW('Sanitation Data'!F10))),'Data Summary'!CV16="Yes"),OFFSET('Sanitation Data'!$F$6,0,10*ROW('Sanitation Data'!F10)),NA())</f>
        <v>#N/A</v>
      </c>
      <c r="AH16" s="88" t="e">
        <f ca="true">+IF(AND(ISNUMBER(OFFSET('Sanitation Data'!$F$10,0,10*ROW('Sanitation Data'!F10))),'Data Summary'!CW16="Yes"),OFFSET('Sanitation Data'!$F$10,0,10*ROW('Sanitation Data'!F10)),NA())</f>
        <v>#N/A</v>
      </c>
      <c r="AI16" s="88" t="e">
        <f ca="true">+IF(AND(ISNUMBER(OFFSET('Sanitation Data'!$F$11,0,10*ROW('Sanitation Data'!F10))),'Data Summary'!CX16="Yes"),OFFSET('Sanitation Data'!$F$11,0,10*ROW('Sanitation Data'!F10)),NA())</f>
        <v>#N/A</v>
      </c>
      <c r="AJ16" s="88" t="e">
        <f ca="true">+IF(AND(ISNUMBER(OFFSET('Sanitation Data'!$F$12,0,10*ROW('Sanitation Data'!F10))),'Data Summary'!CY16="Yes"),OFFSET('Sanitation Data'!$F$12,0,10*ROW('Sanitation Data'!F10)),NA())</f>
        <v>#N/A</v>
      </c>
      <c r="AK16" s="88" t="e">
        <f ca="true">+IF(AND(ISNUMBER(OFFSET('Sanitation Data'!$G$4,0,10*ROW('Sanitation Data'!G10))),'Data Summary'!CZ16="Yes"),100-OFFSET('Sanitation Data'!$G$4,0,10*ROW('Sanitation Data'!G10)),NA())</f>
        <v>#N/A</v>
      </c>
      <c r="AL16" s="88" t="e">
        <f ca="true">+IF(AND(ISNUMBER(OFFSET('Sanitation Data'!$G$6,0,10*ROW('Sanitation Data'!G10))),'Data Summary'!DA16="Yes"),OFFSET('Sanitation Data'!$G$6,0,10*ROW('Sanitation Data'!G10)),NA())</f>
        <v>#N/A</v>
      </c>
      <c r="AM16" s="88" t="e">
        <f ca="true">+IF(AND(ISNUMBER(OFFSET('Sanitation Data'!$G$10,0,10*ROW('Sanitation Data'!G10))),'Data Summary'!DB16="Yes"),OFFSET('Sanitation Data'!$G$10,0,10*ROW('Sanitation Data'!G10)),NA())</f>
        <v>#N/A</v>
      </c>
      <c r="AN16" s="88" t="e">
        <f ca="true">+IF(AND(ISNUMBER(OFFSET('Sanitation Data'!$G$11,0,10*ROW('Sanitation Data'!G10))),'Data Summary'!DC16="Yes"),OFFSET('Sanitation Data'!$G$11,0,10*ROW('Sanitation Data'!G10)),NA())</f>
        <v>#N/A</v>
      </c>
      <c r="AO16" s="88" t="e">
        <f ca="true">+IF(AND(ISNUMBER(OFFSET('Sanitation Data'!$G$12,0,10*ROW('Sanitation Data'!G10))),'Data Summary'!DD16="Yes"),OFFSET('Sanitation Data'!$G$12,0,10*ROW('Sanitation Data'!G10)),NA())</f>
        <v>#N/A</v>
      </c>
      <c r="AP16" s="88" t="e">
        <f ca="true">+IF(AND(ISNUMBER(OFFSET('Sanitation Data'!$H$4,0,10*ROW('Sanitation Data'!H10))),'Data Summary'!DE16="Yes"),100-OFFSET('Sanitation Data'!$H$4,0,10*ROW('Sanitation Data'!H10)),NA())</f>
        <v>#N/A</v>
      </c>
      <c r="AQ16" s="88" t="e">
        <f ca="true">+IF(AND(ISNUMBER(OFFSET('Sanitation Data'!$H$6,0,10*ROW('Sanitation Data'!H10))),'Data Summary'!DF16="Yes"),OFFSET('Sanitation Data'!$H$6,0,10*ROW('Sanitation Data'!H10)),NA())</f>
        <v>#N/A</v>
      </c>
      <c r="AR16" s="88" t="e">
        <f ca="true">+IF(AND(ISNUMBER(OFFSET('Sanitation Data'!$H$10,0,10*ROW('Sanitation Data'!H10))),'Data Summary'!DG16="Yes"),OFFSET('Sanitation Data'!$H$10,0,10*ROW('Sanitation Data'!H10)),NA())</f>
        <v>#N/A</v>
      </c>
      <c r="AS16" s="88" t="e">
        <f ca="true">+IF(AND(ISNUMBER(OFFSET('Sanitation Data'!$H$11,0,10*ROW('Sanitation Data'!H10))),'Data Summary'!DH16="Yes"),OFFSET('Sanitation Data'!$H$11,0,10*ROW('Sanitation Data'!H10)),NA())</f>
        <v>#N/A</v>
      </c>
      <c r="AT16" s="88" t="e">
        <f ca="true">+IF(AND(ISNUMBER(OFFSET('Sanitation Data'!$H$12,0,10*ROW('Sanitation Data'!H10))),'Data Summary'!DI16="Yes"),OFFSET('Sanitation Data'!$H$12,0,10*ROW('Sanitation Data'!H10)),NA())</f>
        <v>#N/A</v>
      </c>
      <c r="AU16" s="88" t="e">
        <f ca="true">+IF(AND(ISNUMBER(OFFSET('Sanitation Data'!$I$4,0,10*ROW('Sanitation Data'!I10))),'Data Summary'!DJ16="Yes"),100-OFFSET('Sanitation Data'!$I$4,0,10*ROW('Sanitation Data'!I10)),NA())</f>
        <v>#N/A</v>
      </c>
      <c r="AV16" s="88" t="e">
        <f ca="true">+IF(AND(ISNUMBER(OFFSET('Sanitation Data'!$I$6,0,10*ROW('Sanitation Data'!I10))),'Data Summary'!DK16="Yes"),OFFSET('Sanitation Data'!$I$6,0,10*ROW('Sanitation Data'!I10)),NA())</f>
        <v>#N/A</v>
      </c>
      <c r="AW16" s="88" t="e">
        <f ca="true">+IF(AND(ISNUMBER(OFFSET('Sanitation Data'!$I$10,0,10*ROW('Sanitation Data'!I10))),'Data Summary'!DL16="Yes"),OFFSET('Sanitation Data'!$I$10,0,10*ROW('Sanitation Data'!I10)),NA())</f>
        <v>#N/A</v>
      </c>
      <c r="AX16" s="88" t="e">
        <f ca="true">+IF(AND(ISNUMBER(OFFSET('Sanitation Data'!$I$11,0,10*ROW('Sanitation Data'!I10))),'Data Summary'!DM16="Yes"),OFFSET('Sanitation Data'!$I$11,0,10*ROW('Sanitation Data'!I10)),NA())</f>
        <v>#N/A</v>
      </c>
      <c r="AY16" s="88" t="e">
        <f ca="true">+IF(AND(ISNUMBER(OFFSET('Sanitation Data'!$I$12,0,10*ROW('Sanitation Data'!I10))),'Data Summary'!DN16="Yes"),OFFSET('Sanitation Data'!$I$12,0,10*ROW('Sanitation Data'!I10)),NA())</f>
        <v>#N/A</v>
      </c>
      <c r="AZ16" s="89" t="e">
        <f ca="true">+IF(AND(ISNUMBER(OFFSET('Hygiene Data'!$D$5,0,10*ROW('Hygiene Data'!D10))),'Data Summary'!DO16="Yes"),OFFSET('Hygiene Data'!$D$5,0,10*ROW('Hygiene Data'!D10)),NA())</f>
        <v>#N/A</v>
      </c>
      <c r="BA16" s="89" t="e">
        <f ca="true">+IF(AND(ISNUMBER(OFFSET('Hygiene Data'!$D$7,0,10*ROW('Hygiene Data'!D10))),'Data Summary'!DP16="Yes"),OFFSET('Hygiene Data'!$D$7,0,10*ROW('Hygiene Data'!D10)),NA())</f>
        <v>#N/A</v>
      </c>
      <c r="BB16" s="89" t="e">
        <f ca="true">+IF(AND(ISNUMBER(OFFSET('Hygiene Data'!$D$9,0,10*ROW('Hygiene Data'!D10))),'Data Summary'!DQ16="Yes"),OFFSET('Hygiene Data'!$D$9,0,10*ROW('Hygiene Data'!D10)),NA())</f>
        <v>#N/A</v>
      </c>
      <c r="BC16" s="89" t="e">
        <f ca="true">+IF(AND(ISNUMBER(OFFSET('Hygiene Data'!$E$5,0,10*ROW('Hygiene Data'!E10))),'Data Summary'!DR16="Yes"),OFFSET('Hygiene Data'!$E$5,0,10*ROW('Hygiene Data'!E10)),NA())</f>
        <v>#N/A</v>
      </c>
      <c r="BD16" s="89" t="e">
        <f ca="true">+IF(AND(ISNUMBER(OFFSET('Hygiene Data'!$E$7,0,10*ROW('Hygiene Data'!E10))),'Data Summary'!DS16="Yes"),OFFSET('Hygiene Data'!$E$7,0,10*ROW('Hygiene Data'!E10)),NA())</f>
        <v>#N/A</v>
      </c>
      <c r="BE16" s="89" t="e">
        <f ca="true">+IF(AND(ISNUMBER(OFFSET('Hygiene Data'!$E$9,0,10*ROW('Hygiene Data'!E10))),'Data Summary'!DT16="Yes"),OFFSET('Hygiene Data'!$E$9,0,10*ROW('Hygiene Data'!E10)),NA())</f>
        <v>#N/A</v>
      </c>
      <c r="BF16" s="89" t="e">
        <f ca="true">+IF(AND(ISNUMBER(OFFSET('Hygiene Data'!$F$5,0,10*ROW('Hygiene Data'!F10))),'Data Summary'!DU16="Yes"),OFFSET('Hygiene Data'!$F$5,0,10*ROW('Hygiene Data'!F10)),NA())</f>
        <v>#N/A</v>
      </c>
      <c r="BG16" s="89" t="e">
        <f ca="true">+IF(AND(ISNUMBER(OFFSET('Hygiene Data'!$F$7,0,10*ROW('Hygiene Data'!F10))),'Data Summary'!DV16="Yes"),OFFSET('Hygiene Data'!$F$7,0,10*ROW('Hygiene Data'!F10)),NA())</f>
        <v>#N/A</v>
      </c>
      <c r="BH16" s="89" t="e">
        <f ca="true">+IF(AND(ISNUMBER(OFFSET('Hygiene Data'!$F$9,0,10*ROW('Hygiene Data'!F10))),'Data Summary'!DW16="Yes"),OFFSET('Hygiene Data'!$F$9,0,10*ROW('Hygiene Data'!F10)),NA())</f>
        <v>#N/A</v>
      </c>
      <c r="BI16" s="89" t="e">
        <f ca="true">+IF(AND(ISNUMBER(OFFSET('Hygiene Data'!$G$5,0,10*ROW('Hygiene Data'!G10))),'Data Summary'!DX16="Yes"),OFFSET('Hygiene Data'!$G$5,0,10*ROW('Hygiene Data'!G10)),NA())</f>
        <v>#N/A</v>
      </c>
      <c r="BJ16" s="89" t="e">
        <f ca="true">+IF(AND(ISNUMBER(OFFSET('Hygiene Data'!$G$7,0,10*ROW('Hygiene Data'!G10))),'Data Summary'!DY16="Yes"),OFFSET('Hygiene Data'!$G$7,0,10*ROW('Hygiene Data'!G10)),NA())</f>
        <v>#N/A</v>
      </c>
      <c r="BK16" s="89" t="e">
        <f ca="true">+IF(AND(ISNUMBER(OFFSET('Hygiene Data'!$G$9,0,10*ROW('Hygiene Data'!G10))),'Data Summary'!DZ16="Yes"),OFFSET('Hygiene Data'!$G$9,0,10*ROW('Hygiene Data'!G10)),NA())</f>
        <v>#N/A</v>
      </c>
      <c r="BL16" s="89" t="e">
        <f ca="true">+IF(AND(ISNUMBER(OFFSET('Hygiene Data'!$H$5,0,10*ROW('Hygiene Data'!H10))),'Data Summary'!EA16="Yes"),OFFSET('Hygiene Data'!$H$5,0,10*ROW('Hygiene Data'!H10)),NA())</f>
        <v>#N/A</v>
      </c>
      <c r="BM16" s="89" t="e">
        <f ca="true">+IF(AND(ISNUMBER(OFFSET('Hygiene Data'!$H$7,0,10*ROW('Hygiene Data'!H10))),'Data Summary'!EB16="Yes"),OFFSET('Hygiene Data'!$H$7,0,10*ROW('Hygiene Data'!H10)),NA())</f>
        <v>#N/A</v>
      </c>
      <c r="BN16" s="89" t="e">
        <f ca="true">+IF(AND(ISNUMBER(OFFSET('Hygiene Data'!$H$9,0,10*ROW('Hygiene Data'!H10))),'Data Summary'!EC16="Yes"),OFFSET('Hygiene Data'!$H$9,0,10*ROW('Hygiene Data'!H10)),NA())</f>
        <v>#N/A</v>
      </c>
      <c r="BO16" s="89" t="e">
        <f ca="true">+IF(AND(ISNUMBER(OFFSET('Hygiene Data'!$I$5,0,10*ROW('Hygiene Data'!I10))),'Data Summary'!ED16="Yes"),OFFSET('Hygiene Data'!$I$5,0,10*ROW('Hygiene Data'!I10)),NA())</f>
        <v>#N/A</v>
      </c>
      <c r="BP16" s="89" t="e">
        <f ca="true">+IF(AND(ISNUMBER(OFFSET('Hygiene Data'!$I$7,0,10*ROW('Hygiene Data'!I10))),'Data Summary'!EE16="Yes"),OFFSET('Hygiene Data'!$I$7,0,10*ROW('Hygiene Data'!I10)),NA())</f>
        <v>#N/A</v>
      </c>
      <c r="BQ16" s="89" t="e">
        <f ca="true">+IF(AND(ISNUMBER(OFFSET('Hygiene Data'!$I$9,0,10*ROW('Hygiene Data'!I10))),'Data Summary'!EF16="Yes"),OFFSET('Hygiene Data'!$I$9,0,10*ROW('Hygiene Data'!I10)),NA())</f>
        <v>#N/A</v>
      </c>
    </row>
    <row xmlns:x14ac="http://schemas.microsoft.com/office/spreadsheetml/2009/9/ac" r="17" x14ac:dyDescent="0.2">
      <c r="A17" s="328" t="e">
        <f ca="true">+RIGHT('Data Summary'!A17,LEN('Data Summary'!A17)-9)</f>
        <v>#VALUE!</v>
      </c>
      <c r="B17" s="34" t="str">
        <f ca="true">+IF(ISTEXT('Data Summary'!B17),'Data Summary'!B17,"")</f>
        <v/>
      </c>
      <c r="C17" s="327" t="e">
        <f ca="true">+VALUE('Data Summary'!C17)</f>
        <v>#VALUE!</v>
      </c>
      <c r="D17" s="87" t="e">
        <f ca="true">+IF(AND(ISNUMBER(OFFSET('Water Data'!$D$4,0,10*ROW('Water Data'!D11))),'Data Summary'!BS17="Yes"),100-OFFSET('Water Data'!$D$4,0,10*ROW('Water Data'!D11)),NA())</f>
        <v>#N/A</v>
      </c>
      <c r="E17" s="87" t="e">
        <f ca="true">+IF(AND(ISNUMBER(OFFSET('Water Data'!$D$6,0,10*ROW('Water Data'!D11))),'Data Summary'!BT17="Yes"),OFFSET('Water Data'!$D$6,0,10*ROW('Water Data'!D11)),NA())</f>
        <v>#N/A</v>
      </c>
      <c r="F17" s="87" t="e">
        <f ca="true">+IF(AND(ISNUMBER(OFFSET('Water Data'!$D$9,0,10*ROW('Water Data'!D11))),'Data Summary'!BU17="Yes"),OFFSET('Water Data'!$D$9,0,10*ROW('Water Data'!D11)),NA())</f>
        <v>#N/A</v>
      </c>
      <c r="G17" s="87" t="e">
        <f ca="true">+IF(AND(ISNUMBER(OFFSET('Water Data'!$E$4,0,10*ROW('Water Data'!E11))),'Data Summary'!BV17="Yes"),100-OFFSET('Water Data'!$E$4,0,10*ROW('Water Data'!E11)),NA())</f>
        <v>#N/A</v>
      </c>
      <c r="H17" s="87" t="e">
        <f ca="true">+IF(AND(ISNUMBER(OFFSET('Water Data'!$E$6,0,10*ROW('Water Data'!E11))),'Data Summary'!BW17="Yes"),OFFSET('Water Data'!$E$6,0,10*ROW('Water Data'!E11)),NA())</f>
        <v>#N/A</v>
      </c>
      <c r="I17" s="87" t="e">
        <f ca="true">+IF(AND(ISNUMBER(OFFSET('Water Data'!$E$9,0,10*ROW('Water Data'!E11))),'Data Summary'!BX17="Yes"),OFFSET('Water Data'!$E$9,0,10*ROW('Water Data'!E11)),NA())</f>
        <v>#N/A</v>
      </c>
      <c r="J17" s="87" t="e">
        <f ca="true">+IF(AND(ISNUMBER(OFFSET('Water Data'!$F$4,0,10*ROW('Water Data'!F11))),'Data Summary'!BY17="Yes"),100-OFFSET('Water Data'!$F$4,0,10*ROW('Water Data'!F11)),NA())</f>
        <v>#N/A</v>
      </c>
      <c r="K17" s="87" t="e">
        <f ca="true">+IF(AND(ISNUMBER(OFFSET('Water Data'!$F$6,0,10*ROW('Water Data'!F11))),'Data Summary'!BZ17="Yes"),OFFSET('Water Data'!$F$6,0,10*ROW('Water Data'!F11)),NA())</f>
        <v>#N/A</v>
      </c>
      <c r="L17" s="87" t="e">
        <f ca="true">+IF(AND(ISNUMBER(OFFSET('Water Data'!$F$9,0,10*ROW('Water Data'!F11))),'Data Summary'!CA17="Yes"),OFFSET('Water Data'!$F$9,0,10*ROW('Water Data'!F11)),NA())</f>
        <v>#N/A</v>
      </c>
      <c r="M17" s="87" t="e">
        <f ca="true">+IF(AND(ISNUMBER(OFFSET('Water Data'!$G$4,0,10*ROW('Water Data'!G11))),'Data Summary'!CB17="Yes"),100-OFFSET('Water Data'!$G$4,0,10*ROW('Water Data'!G11)),NA())</f>
        <v>#N/A</v>
      </c>
      <c r="N17" s="87" t="e">
        <f ca="true">+IF(AND(ISNUMBER(OFFSET('Water Data'!$G$6,0,10*ROW('Water Data'!G11))),'Data Summary'!CC17="Yes"),OFFSET('Water Data'!$G$6,0,10*ROW('Water Data'!G11)),NA())</f>
        <v>#N/A</v>
      </c>
      <c r="O17" s="87" t="e">
        <f ca="true">+IF(AND(ISNUMBER(OFFSET('Water Data'!$G$9,0,10*ROW('Water Data'!G11))),'Data Summary'!CD17="Yes"),OFFSET('Water Data'!$G$9,0,10*ROW('Water Data'!G11)),NA())</f>
        <v>#N/A</v>
      </c>
      <c r="P17" s="87" t="e">
        <f ca="true">+IF(AND(ISNUMBER(OFFSET('Water Data'!$H$4,0,10*ROW('Water Data'!H11))),'Data Summary'!CE17="Yes"),100-OFFSET('Water Data'!$H$4,0,10*ROW('Water Data'!H11)),NA())</f>
        <v>#N/A</v>
      </c>
      <c r="Q17" s="87" t="e">
        <f ca="true">+IF(AND(ISNUMBER(OFFSET('Water Data'!$H$6,0,10*ROW('Water Data'!H11))),'Data Summary'!CF17="Yes"),OFFSET('Water Data'!$H$6,0,10*ROW('Water Data'!H11)),NA())</f>
        <v>#N/A</v>
      </c>
      <c r="R17" s="87" t="e">
        <f ca="true">+IF(AND(ISNUMBER(OFFSET('Water Data'!$H$9,0,10*ROW('Water Data'!H11))),'Data Summary'!CG17="Yes"),OFFSET('Water Data'!$H$9,0,10*ROW('Water Data'!H11)),NA())</f>
        <v>#N/A</v>
      </c>
      <c r="S17" s="87" t="e">
        <f ca="true">+IF(AND(ISNUMBER(OFFSET('Water Data'!$I$4,0,10*ROW('Water Data'!I11))),'Data Summary'!CH17="Yes"),100-OFFSET('Water Data'!$I$4,0,10*ROW('Water Data'!I11)),NA())</f>
        <v>#N/A</v>
      </c>
      <c r="T17" s="87" t="e">
        <f ca="true">+IF(AND(ISNUMBER(OFFSET('Water Data'!$I$6,0,10*ROW('Water Data'!I11))),'Data Summary'!CI17="Yes"),OFFSET('Water Data'!$I$6,0,10*ROW('Water Data'!I11)),NA())</f>
        <v>#N/A</v>
      </c>
      <c r="U17" s="87" t="e">
        <f ca="true">+IF(AND(ISNUMBER(OFFSET('Water Data'!$I$9,0,10*ROW('Water Data'!I11))),'Data Summary'!CJ17="Yes"),OFFSET('Water Data'!$I$9,0,10*ROW('Water Data'!I11)),NA())</f>
        <v>#N/A</v>
      </c>
      <c r="V17" s="88" t="e">
        <f ca="true">+IF(AND(ISNUMBER(OFFSET('Sanitation Data'!$D$4,0,10*ROW('Sanitation Data'!D11))),'Data Summary'!CK17="Yes"),100-OFFSET('Sanitation Data'!$D$4,0,10*ROW('Sanitation Data'!D11)),NA())</f>
        <v>#N/A</v>
      </c>
      <c r="W17" s="88" t="e">
        <f ca="true">+IF(AND(ISNUMBER(OFFSET('Sanitation Data'!$D$6,0,10*ROW('Sanitation Data'!D11))),'Data Summary'!CL17="Yes"),OFFSET('Sanitation Data'!$D$6,0,10*ROW('Sanitation Data'!D11)),NA())</f>
        <v>#N/A</v>
      </c>
      <c r="X17" s="88" t="e">
        <f ca="true">+IF(AND(ISNUMBER(OFFSET('Sanitation Data'!$D$10,0,10*ROW('Sanitation Data'!D11))),'Data Summary'!CM17="Yes"),OFFSET('Sanitation Data'!$D$10,0,10*ROW('Sanitation Data'!D11)),NA())</f>
        <v>#N/A</v>
      </c>
      <c r="Y17" s="88" t="e">
        <f ca="true">+IF(AND(ISNUMBER(OFFSET('Sanitation Data'!$D$11,0,10*ROW('Sanitation Data'!D11))),'Data Summary'!CN17="Yes"),OFFSET('Sanitation Data'!$D$11,0,10*ROW('Sanitation Data'!D11)),NA())</f>
        <v>#N/A</v>
      </c>
      <c r="Z17" s="88" t="e">
        <f ca="true">+IF(AND(ISNUMBER(OFFSET('Sanitation Data'!$D$12,0,10*ROW('Sanitation Data'!D11))),'Data Summary'!CO17="Yes"),OFFSET('Sanitation Data'!$D$12,0,10*ROW('Sanitation Data'!D11)),NA())</f>
        <v>#N/A</v>
      </c>
      <c r="AA17" s="88" t="e">
        <f ca="true">+IF(AND(ISNUMBER(OFFSET('Sanitation Data'!$E$4,0,10*ROW('Sanitation Data'!E11))),'Data Summary'!CP17="Yes"),100-OFFSET('Sanitation Data'!$E$4,0,10*ROW('Sanitation Data'!E11)),NA())</f>
        <v>#N/A</v>
      </c>
      <c r="AB17" s="88" t="e">
        <f ca="true">+IF(AND(ISNUMBER(OFFSET('Sanitation Data'!$E$6,0,10*ROW('Sanitation Data'!E11))),'Data Summary'!CQ17="Yes"),OFFSET('Sanitation Data'!$E$6,0,10*ROW('Sanitation Data'!E11)),NA())</f>
        <v>#N/A</v>
      </c>
      <c r="AC17" s="88" t="e">
        <f ca="true">+IF(AND(ISNUMBER(OFFSET('Sanitation Data'!$E$10,0,10*ROW('Sanitation Data'!E11))),'Data Summary'!CR17="Yes"),OFFSET('Sanitation Data'!$E$10,0,10*ROW('Sanitation Data'!E11)),NA())</f>
        <v>#N/A</v>
      </c>
      <c r="AD17" s="88" t="e">
        <f ca="true">+IF(AND(ISNUMBER(OFFSET('Sanitation Data'!$E$11,0,10*ROW('Sanitation Data'!E11))),'Data Summary'!CS17="Yes"),OFFSET('Sanitation Data'!$E$11,0,10*ROW('Sanitation Data'!E11)),NA())</f>
        <v>#N/A</v>
      </c>
      <c r="AE17" s="88" t="e">
        <f ca="true">+IF(AND(ISNUMBER(OFFSET('Sanitation Data'!$E$12,0,10*ROW('Sanitation Data'!E11))),'Data Summary'!CT17="Yes"),OFFSET('Sanitation Data'!$E$12,0,10*ROW('Sanitation Data'!E11)),NA())</f>
        <v>#N/A</v>
      </c>
      <c r="AF17" s="88" t="e">
        <f ca="true">+IF(AND(ISNUMBER(OFFSET('Sanitation Data'!$F$4,0,10*ROW('Sanitation Data'!F11))),'Data Summary'!CU17="Yes"),100-OFFSET('Sanitation Data'!$F$4,0,10*ROW('Sanitation Data'!F11)),NA())</f>
        <v>#N/A</v>
      </c>
      <c r="AG17" s="88" t="e">
        <f ca="true">+IF(AND(ISNUMBER(OFFSET('Sanitation Data'!$F$6,0,10*ROW('Sanitation Data'!F11))),'Data Summary'!CV17="Yes"),OFFSET('Sanitation Data'!$F$6,0,10*ROW('Sanitation Data'!F11)),NA())</f>
        <v>#N/A</v>
      </c>
      <c r="AH17" s="88" t="e">
        <f ca="true">+IF(AND(ISNUMBER(OFFSET('Sanitation Data'!$F$10,0,10*ROW('Sanitation Data'!F11))),'Data Summary'!CW17="Yes"),OFFSET('Sanitation Data'!$F$10,0,10*ROW('Sanitation Data'!F11)),NA())</f>
        <v>#N/A</v>
      </c>
      <c r="AI17" s="88" t="e">
        <f ca="true">+IF(AND(ISNUMBER(OFFSET('Sanitation Data'!$F$11,0,10*ROW('Sanitation Data'!F11))),'Data Summary'!CX17="Yes"),OFFSET('Sanitation Data'!$F$11,0,10*ROW('Sanitation Data'!F11)),NA())</f>
        <v>#N/A</v>
      </c>
      <c r="AJ17" s="88" t="e">
        <f ca="true">+IF(AND(ISNUMBER(OFFSET('Sanitation Data'!$F$12,0,10*ROW('Sanitation Data'!F11))),'Data Summary'!CY17="Yes"),OFFSET('Sanitation Data'!$F$12,0,10*ROW('Sanitation Data'!F11)),NA())</f>
        <v>#N/A</v>
      </c>
      <c r="AK17" s="88" t="e">
        <f ca="true">+IF(AND(ISNUMBER(OFFSET('Sanitation Data'!$G$4,0,10*ROW('Sanitation Data'!G11))),'Data Summary'!CZ17="Yes"),100-OFFSET('Sanitation Data'!$G$4,0,10*ROW('Sanitation Data'!G11)),NA())</f>
        <v>#N/A</v>
      </c>
      <c r="AL17" s="88" t="e">
        <f ca="true">+IF(AND(ISNUMBER(OFFSET('Sanitation Data'!$G$6,0,10*ROW('Sanitation Data'!G11))),'Data Summary'!DA17="Yes"),OFFSET('Sanitation Data'!$G$6,0,10*ROW('Sanitation Data'!G11)),NA())</f>
        <v>#N/A</v>
      </c>
      <c r="AM17" s="88" t="e">
        <f ca="true">+IF(AND(ISNUMBER(OFFSET('Sanitation Data'!$G$10,0,10*ROW('Sanitation Data'!G11))),'Data Summary'!DB17="Yes"),OFFSET('Sanitation Data'!$G$10,0,10*ROW('Sanitation Data'!G11)),NA())</f>
        <v>#N/A</v>
      </c>
      <c r="AN17" s="88" t="e">
        <f ca="true">+IF(AND(ISNUMBER(OFFSET('Sanitation Data'!$G$11,0,10*ROW('Sanitation Data'!G11))),'Data Summary'!DC17="Yes"),OFFSET('Sanitation Data'!$G$11,0,10*ROW('Sanitation Data'!G11)),NA())</f>
        <v>#N/A</v>
      </c>
      <c r="AO17" s="88" t="e">
        <f ca="true">+IF(AND(ISNUMBER(OFFSET('Sanitation Data'!$G$12,0,10*ROW('Sanitation Data'!G11))),'Data Summary'!DD17="Yes"),OFFSET('Sanitation Data'!$G$12,0,10*ROW('Sanitation Data'!G11)),NA())</f>
        <v>#N/A</v>
      </c>
      <c r="AP17" s="88" t="e">
        <f ca="true">+IF(AND(ISNUMBER(OFFSET('Sanitation Data'!$H$4,0,10*ROW('Sanitation Data'!H11))),'Data Summary'!DE17="Yes"),100-OFFSET('Sanitation Data'!$H$4,0,10*ROW('Sanitation Data'!H11)),NA())</f>
        <v>#N/A</v>
      </c>
      <c r="AQ17" s="88" t="e">
        <f ca="true">+IF(AND(ISNUMBER(OFFSET('Sanitation Data'!$H$6,0,10*ROW('Sanitation Data'!H11))),'Data Summary'!DF17="Yes"),OFFSET('Sanitation Data'!$H$6,0,10*ROW('Sanitation Data'!H11)),NA())</f>
        <v>#N/A</v>
      </c>
      <c r="AR17" s="88" t="e">
        <f ca="true">+IF(AND(ISNUMBER(OFFSET('Sanitation Data'!$H$10,0,10*ROW('Sanitation Data'!H11))),'Data Summary'!DG17="Yes"),OFFSET('Sanitation Data'!$H$10,0,10*ROW('Sanitation Data'!H11)),NA())</f>
        <v>#N/A</v>
      </c>
      <c r="AS17" s="88" t="e">
        <f ca="true">+IF(AND(ISNUMBER(OFFSET('Sanitation Data'!$H$11,0,10*ROW('Sanitation Data'!H11))),'Data Summary'!DH17="Yes"),OFFSET('Sanitation Data'!$H$11,0,10*ROW('Sanitation Data'!H11)),NA())</f>
        <v>#N/A</v>
      </c>
      <c r="AT17" s="88" t="e">
        <f ca="true">+IF(AND(ISNUMBER(OFFSET('Sanitation Data'!$H$12,0,10*ROW('Sanitation Data'!H11))),'Data Summary'!DI17="Yes"),OFFSET('Sanitation Data'!$H$12,0,10*ROW('Sanitation Data'!H11)),NA())</f>
        <v>#N/A</v>
      </c>
      <c r="AU17" s="88" t="e">
        <f ca="true">+IF(AND(ISNUMBER(OFFSET('Sanitation Data'!$I$4,0,10*ROW('Sanitation Data'!I11))),'Data Summary'!DJ17="Yes"),100-OFFSET('Sanitation Data'!$I$4,0,10*ROW('Sanitation Data'!I11)),NA())</f>
        <v>#N/A</v>
      </c>
      <c r="AV17" s="88" t="e">
        <f ca="true">+IF(AND(ISNUMBER(OFFSET('Sanitation Data'!$I$6,0,10*ROW('Sanitation Data'!I11))),'Data Summary'!DK17="Yes"),OFFSET('Sanitation Data'!$I$6,0,10*ROW('Sanitation Data'!I11)),NA())</f>
        <v>#N/A</v>
      </c>
      <c r="AW17" s="88" t="e">
        <f ca="true">+IF(AND(ISNUMBER(OFFSET('Sanitation Data'!$I$10,0,10*ROW('Sanitation Data'!I11))),'Data Summary'!DL17="Yes"),OFFSET('Sanitation Data'!$I$10,0,10*ROW('Sanitation Data'!I11)),NA())</f>
        <v>#N/A</v>
      </c>
      <c r="AX17" s="88" t="e">
        <f ca="true">+IF(AND(ISNUMBER(OFFSET('Sanitation Data'!$I$11,0,10*ROW('Sanitation Data'!I11))),'Data Summary'!DM17="Yes"),OFFSET('Sanitation Data'!$I$11,0,10*ROW('Sanitation Data'!I11)),NA())</f>
        <v>#N/A</v>
      </c>
      <c r="AY17" s="88" t="e">
        <f ca="true">+IF(AND(ISNUMBER(OFFSET('Sanitation Data'!$I$12,0,10*ROW('Sanitation Data'!I11))),'Data Summary'!DN17="Yes"),OFFSET('Sanitation Data'!$I$12,0,10*ROW('Sanitation Data'!I11)),NA())</f>
        <v>#N/A</v>
      </c>
      <c r="AZ17" s="89" t="e">
        <f ca="true">+IF(AND(ISNUMBER(OFFSET('Hygiene Data'!$D$5,0,10*ROW('Hygiene Data'!D11))),'Data Summary'!DO17="Yes"),OFFSET('Hygiene Data'!$D$5,0,10*ROW('Hygiene Data'!D11)),NA())</f>
        <v>#N/A</v>
      </c>
      <c r="BA17" s="89" t="e">
        <f ca="true">+IF(AND(ISNUMBER(OFFSET('Hygiene Data'!$D$7,0,10*ROW('Hygiene Data'!D11))),'Data Summary'!DP17="Yes"),OFFSET('Hygiene Data'!$D$7,0,10*ROW('Hygiene Data'!D11)),NA())</f>
        <v>#N/A</v>
      </c>
      <c r="BB17" s="89" t="e">
        <f ca="true">+IF(AND(ISNUMBER(OFFSET('Hygiene Data'!$D$9,0,10*ROW('Hygiene Data'!D11))),'Data Summary'!DQ17="Yes"),OFFSET('Hygiene Data'!$D$9,0,10*ROW('Hygiene Data'!D11)),NA())</f>
        <v>#N/A</v>
      </c>
      <c r="BC17" s="89" t="e">
        <f ca="true">+IF(AND(ISNUMBER(OFFSET('Hygiene Data'!$E$5,0,10*ROW('Hygiene Data'!E11))),'Data Summary'!DR17="Yes"),OFFSET('Hygiene Data'!$E$5,0,10*ROW('Hygiene Data'!E11)),NA())</f>
        <v>#N/A</v>
      </c>
      <c r="BD17" s="89" t="e">
        <f ca="true">+IF(AND(ISNUMBER(OFFSET('Hygiene Data'!$E$7,0,10*ROW('Hygiene Data'!E11))),'Data Summary'!DS17="Yes"),OFFSET('Hygiene Data'!$E$7,0,10*ROW('Hygiene Data'!E11)),NA())</f>
        <v>#N/A</v>
      </c>
      <c r="BE17" s="89" t="e">
        <f ca="true">+IF(AND(ISNUMBER(OFFSET('Hygiene Data'!$E$9,0,10*ROW('Hygiene Data'!E11))),'Data Summary'!DT17="Yes"),OFFSET('Hygiene Data'!$E$9,0,10*ROW('Hygiene Data'!E11)),NA())</f>
        <v>#N/A</v>
      </c>
      <c r="BF17" s="89" t="e">
        <f ca="true">+IF(AND(ISNUMBER(OFFSET('Hygiene Data'!$F$5,0,10*ROW('Hygiene Data'!F11))),'Data Summary'!DU17="Yes"),OFFSET('Hygiene Data'!$F$5,0,10*ROW('Hygiene Data'!F11)),NA())</f>
        <v>#N/A</v>
      </c>
      <c r="BG17" s="89" t="e">
        <f ca="true">+IF(AND(ISNUMBER(OFFSET('Hygiene Data'!$F$7,0,10*ROW('Hygiene Data'!F11))),'Data Summary'!DV17="Yes"),OFFSET('Hygiene Data'!$F$7,0,10*ROW('Hygiene Data'!F11)),NA())</f>
        <v>#N/A</v>
      </c>
      <c r="BH17" s="89" t="e">
        <f ca="true">+IF(AND(ISNUMBER(OFFSET('Hygiene Data'!$F$9,0,10*ROW('Hygiene Data'!F11))),'Data Summary'!DW17="Yes"),OFFSET('Hygiene Data'!$F$9,0,10*ROW('Hygiene Data'!F11)),NA())</f>
        <v>#N/A</v>
      </c>
      <c r="BI17" s="89" t="e">
        <f ca="true">+IF(AND(ISNUMBER(OFFSET('Hygiene Data'!$G$5,0,10*ROW('Hygiene Data'!G11))),'Data Summary'!DX17="Yes"),OFFSET('Hygiene Data'!$G$5,0,10*ROW('Hygiene Data'!G11)),NA())</f>
        <v>#N/A</v>
      </c>
      <c r="BJ17" s="89" t="e">
        <f ca="true">+IF(AND(ISNUMBER(OFFSET('Hygiene Data'!$G$7,0,10*ROW('Hygiene Data'!G11))),'Data Summary'!DY17="Yes"),OFFSET('Hygiene Data'!$G$7,0,10*ROW('Hygiene Data'!G11)),NA())</f>
        <v>#N/A</v>
      </c>
      <c r="BK17" s="89" t="e">
        <f ca="true">+IF(AND(ISNUMBER(OFFSET('Hygiene Data'!$G$9,0,10*ROW('Hygiene Data'!G11))),'Data Summary'!DZ17="Yes"),OFFSET('Hygiene Data'!$G$9,0,10*ROW('Hygiene Data'!G11)),NA())</f>
        <v>#N/A</v>
      </c>
      <c r="BL17" s="89" t="e">
        <f ca="true">+IF(AND(ISNUMBER(OFFSET('Hygiene Data'!$H$5,0,10*ROW('Hygiene Data'!H11))),'Data Summary'!EA17="Yes"),OFFSET('Hygiene Data'!$H$5,0,10*ROW('Hygiene Data'!H11)),NA())</f>
        <v>#N/A</v>
      </c>
      <c r="BM17" s="89" t="e">
        <f ca="true">+IF(AND(ISNUMBER(OFFSET('Hygiene Data'!$H$7,0,10*ROW('Hygiene Data'!H11))),'Data Summary'!EB17="Yes"),OFFSET('Hygiene Data'!$H$7,0,10*ROW('Hygiene Data'!H11)),NA())</f>
        <v>#N/A</v>
      </c>
      <c r="BN17" s="89" t="e">
        <f ca="true">+IF(AND(ISNUMBER(OFFSET('Hygiene Data'!$H$9,0,10*ROW('Hygiene Data'!H11))),'Data Summary'!EC17="Yes"),OFFSET('Hygiene Data'!$H$9,0,10*ROW('Hygiene Data'!H11)),NA())</f>
        <v>#N/A</v>
      </c>
      <c r="BO17" s="89" t="e">
        <f ca="true">+IF(AND(ISNUMBER(OFFSET('Hygiene Data'!$I$5,0,10*ROW('Hygiene Data'!I11))),'Data Summary'!ED17="Yes"),OFFSET('Hygiene Data'!$I$5,0,10*ROW('Hygiene Data'!I11)),NA())</f>
        <v>#N/A</v>
      </c>
      <c r="BP17" s="89" t="e">
        <f ca="true">+IF(AND(ISNUMBER(OFFSET('Hygiene Data'!$I$7,0,10*ROW('Hygiene Data'!I11))),'Data Summary'!EE17="Yes"),OFFSET('Hygiene Data'!$I$7,0,10*ROW('Hygiene Data'!I11)),NA())</f>
        <v>#N/A</v>
      </c>
      <c r="BQ17" s="89" t="e">
        <f ca="true">+IF(AND(ISNUMBER(OFFSET('Hygiene Data'!$I$9,0,10*ROW('Hygiene Data'!I11))),'Data Summary'!EF17="Yes"),OFFSET('Hygiene Data'!$I$9,0,10*ROW('Hygiene Data'!I11)),NA())</f>
        <v>#N/A</v>
      </c>
    </row>
    <row xmlns:x14ac="http://schemas.microsoft.com/office/spreadsheetml/2009/9/ac" r="18" x14ac:dyDescent="0.2">
      <c r="A18" s="328" t="e">
        <f ca="true">+RIGHT('Data Summary'!A18,LEN('Data Summary'!A18)-9)</f>
        <v>#VALUE!</v>
      </c>
      <c r="B18" s="34" t="str">
        <f ca="true">+IF(ISTEXT('Data Summary'!B18),'Data Summary'!B18,"")</f>
        <v/>
      </c>
      <c r="C18" s="327" t="e">
        <f ca="true">+VALUE('Data Summary'!C18)</f>
        <v>#VALUE!</v>
      </c>
      <c r="D18" s="87" t="e">
        <f ca="true">+IF(AND(ISNUMBER(OFFSET('Water Data'!$D$4,0,10*ROW('Water Data'!D12))),'Data Summary'!BS18="Yes"),100-OFFSET('Water Data'!$D$4,0,10*ROW('Water Data'!D12)),NA())</f>
        <v>#N/A</v>
      </c>
      <c r="E18" s="87" t="e">
        <f ca="true">+IF(AND(ISNUMBER(OFFSET('Water Data'!$D$6,0,10*ROW('Water Data'!D12))),'Data Summary'!BT18="Yes"),OFFSET('Water Data'!$D$6,0,10*ROW('Water Data'!D12)),NA())</f>
        <v>#N/A</v>
      </c>
      <c r="F18" s="87" t="e">
        <f ca="true">+IF(AND(ISNUMBER(OFFSET('Water Data'!$D$9,0,10*ROW('Water Data'!D12))),'Data Summary'!BU18="Yes"),OFFSET('Water Data'!$D$9,0,10*ROW('Water Data'!D12)),NA())</f>
        <v>#N/A</v>
      </c>
      <c r="G18" s="87" t="e">
        <f ca="true">+IF(AND(ISNUMBER(OFFSET('Water Data'!$E$4,0,10*ROW('Water Data'!E12))),'Data Summary'!BV18="Yes"),100-OFFSET('Water Data'!$E$4,0,10*ROW('Water Data'!E12)),NA())</f>
        <v>#N/A</v>
      </c>
      <c r="H18" s="87" t="e">
        <f ca="true">+IF(AND(ISNUMBER(OFFSET('Water Data'!$E$6,0,10*ROW('Water Data'!E12))),'Data Summary'!BW18="Yes"),OFFSET('Water Data'!$E$6,0,10*ROW('Water Data'!E12)),NA())</f>
        <v>#N/A</v>
      </c>
      <c r="I18" s="87" t="e">
        <f ca="true">+IF(AND(ISNUMBER(OFFSET('Water Data'!$E$9,0,10*ROW('Water Data'!E12))),'Data Summary'!BX18="Yes"),OFFSET('Water Data'!$E$9,0,10*ROW('Water Data'!E12)),NA())</f>
        <v>#N/A</v>
      </c>
      <c r="J18" s="87" t="e">
        <f ca="true">+IF(AND(ISNUMBER(OFFSET('Water Data'!$F$4,0,10*ROW('Water Data'!F12))),'Data Summary'!BY18="Yes"),100-OFFSET('Water Data'!$F$4,0,10*ROW('Water Data'!F12)),NA())</f>
        <v>#N/A</v>
      </c>
      <c r="K18" s="87" t="e">
        <f ca="true">+IF(AND(ISNUMBER(OFFSET('Water Data'!$F$6,0,10*ROW('Water Data'!F12))),'Data Summary'!BZ18="Yes"),OFFSET('Water Data'!$F$6,0,10*ROW('Water Data'!F12)),NA())</f>
        <v>#N/A</v>
      </c>
      <c r="L18" s="87" t="e">
        <f ca="true">+IF(AND(ISNUMBER(OFFSET('Water Data'!$F$9,0,10*ROW('Water Data'!F12))),'Data Summary'!CA18="Yes"),OFFSET('Water Data'!$F$9,0,10*ROW('Water Data'!F12)),NA())</f>
        <v>#N/A</v>
      </c>
      <c r="M18" s="87" t="e">
        <f ca="true">+IF(AND(ISNUMBER(OFFSET('Water Data'!$G$4,0,10*ROW('Water Data'!G12))),'Data Summary'!CB18="Yes"),100-OFFSET('Water Data'!$G$4,0,10*ROW('Water Data'!G12)),NA())</f>
        <v>#N/A</v>
      </c>
      <c r="N18" s="87" t="e">
        <f ca="true">+IF(AND(ISNUMBER(OFFSET('Water Data'!$G$6,0,10*ROW('Water Data'!G12))),'Data Summary'!CC18="Yes"),OFFSET('Water Data'!$G$6,0,10*ROW('Water Data'!G12)),NA())</f>
        <v>#N/A</v>
      </c>
      <c r="O18" s="87" t="e">
        <f ca="true">+IF(AND(ISNUMBER(OFFSET('Water Data'!$G$9,0,10*ROW('Water Data'!G12))),'Data Summary'!CD18="Yes"),OFFSET('Water Data'!$G$9,0,10*ROW('Water Data'!G12)),NA())</f>
        <v>#N/A</v>
      </c>
      <c r="P18" s="87" t="e">
        <f ca="true">+IF(AND(ISNUMBER(OFFSET('Water Data'!$H$4,0,10*ROW('Water Data'!H12))),'Data Summary'!CE18="Yes"),100-OFFSET('Water Data'!$H$4,0,10*ROW('Water Data'!H12)),NA())</f>
        <v>#N/A</v>
      </c>
      <c r="Q18" s="87" t="e">
        <f ca="true">+IF(AND(ISNUMBER(OFFSET('Water Data'!$H$6,0,10*ROW('Water Data'!H12))),'Data Summary'!CF18="Yes"),OFFSET('Water Data'!$H$6,0,10*ROW('Water Data'!H12)),NA())</f>
        <v>#N/A</v>
      </c>
      <c r="R18" s="87" t="e">
        <f ca="true">+IF(AND(ISNUMBER(OFFSET('Water Data'!$H$9,0,10*ROW('Water Data'!H12))),'Data Summary'!CG18="Yes"),OFFSET('Water Data'!$H$9,0,10*ROW('Water Data'!H12)),NA())</f>
        <v>#N/A</v>
      </c>
      <c r="S18" s="87" t="e">
        <f ca="true">+IF(AND(ISNUMBER(OFFSET('Water Data'!$I$4,0,10*ROW('Water Data'!I12))),'Data Summary'!CH18="Yes"),100-OFFSET('Water Data'!$I$4,0,10*ROW('Water Data'!I12)),NA())</f>
        <v>#N/A</v>
      </c>
      <c r="T18" s="87" t="e">
        <f ca="true">+IF(AND(ISNUMBER(OFFSET('Water Data'!$I$6,0,10*ROW('Water Data'!I12))),'Data Summary'!CI18="Yes"),OFFSET('Water Data'!$I$6,0,10*ROW('Water Data'!I12)),NA())</f>
        <v>#N/A</v>
      </c>
      <c r="U18" s="87" t="e">
        <f ca="true">+IF(AND(ISNUMBER(OFFSET('Water Data'!$I$9,0,10*ROW('Water Data'!I12))),'Data Summary'!CJ18="Yes"),OFFSET('Water Data'!$I$9,0,10*ROW('Water Data'!I12)),NA())</f>
        <v>#N/A</v>
      </c>
      <c r="V18" s="88" t="e">
        <f ca="true">+IF(AND(ISNUMBER(OFFSET('Sanitation Data'!$D$4,0,10*ROW('Sanitation Data'!D12))),'Data Summary'!CK18="Yes"),100-OFFSET('Sanitation Data'!$D$4,0,10*ROW('Sanitation Data'!D12)),NA())</f>
        <v>#N/A</v>
      </c>
      <c r="W18" s="88" t="e">
        <f ca="true">+IF(AND(ISNUMBER(OFFSET('Sanitation Data'!$D$6,0,10*ROW('Sanitation Data'!D12))),'Data Summary'!CL18="Yes"),OFFSET('Sanitation Data'!$D$6,0,10*ROW('Sanitation Data'!D12)),NA())</f>
        <v>#N/A</v>
      </c>
      <c r="X18" s="88" t="e">
        <f ca="true">+IF(AND(ISNUMBER(OFFSET('Sanitation Data'!$D$10,0,10*ROW('Sanitation Data'!D12))),'Data Summary'!CM18="Yes"),OFFSET('Sanitation Data'!$D$10,0,10*ROW('Sanitation Data'!D12)),NA())</f>
        <v>#N/A</v>
      </c>
      <c r="Y18" s="88" t="e">
        <f ca="true">+IF(AND(ISNUMBER(OFFSET('Sanitation Data'!$D$11,0,10*ROW('Sanitation Data'!D12))),'Data Summary'!CN18="Yes"),OFFSET('Sanitation Data'!$D$11,0,10*ROW('Sanitation Data'!D12)),NA())</f>
        <v>#N/A</v>
      </c>
      <c r="Z18" s="88" t="e">
        <f ca="true">+IF(AND(ISNUMBER(OFFSET('Sanitation Data'!$D$12,0,10*ROW('Sanitation Data'!D12))),'Data Summary'!CO18="Yes"),OFFSET('Sanitation Data'!$D$12,0,10*ROW('Sanitation Data'!D12)),NA())</f>
        <v>#N/A</v>
      </c>
      <c r="AA18" s="88" t="e">
        <f ca="true">+IF(AND(ISNUMBER(OFFSET('Sanitation Data'!$E$4,0,10*ROW('Sanitation Data'!E12))),'Data Summary'!CP18="Yes"),100-OFFSET('Sanitation Data'!$E$4,0,10*ROW('Sanitation Data'!E12)),NA())</f>
        <v>#N/A</v>
      </c>
      <c r="AB18" s="88" t="e">
        <f ca="true">+IF(AND(ISNUMBER(OFFSET('Sanitation Data'!$E$6,0,10*ROW('Sanitation Data'!E12))),'Data Summary'!CQ18="Yes"),OFFSET('Sanitation Data'!$E$6,0,10*ROW('Sanitation Data'!E12)),NA())</f>
        <v>#N/A</v>
      </c>
      <c r="AC18" s="88" t="e">
        <f ca="true">+IF(AND(ISNUMBER(OFFSET('Sanitation Data'!$E$10,0,10*ROW('Sanitation Data'!E12))),'Data Summary'!CR18="Yes"),OFFSET('Sanitation Data'!$E$10,0,10*ROW('Sanitation Data'!E12)),NA())</f>
        <v>#N/A</v>
      </c>
      <c r="AD18" s="88" t="e">
        <f ca="true">+IF(AND(ISNUMBER(OFFSET('Sanitation Data'!$E$11,0,10*ROW('Sanitation Data'!E12))),'Data Summary'!CS18="Yes"),OFFSET('Sanitation Data'!$E$11,0,10*ROW('Sanitation Data'!E12)),NA())</f>
        <v>#N/A</v>
      </c>
      <c r="AE18" s="88" t="e">
        <f ca="true">+IF(AND(ISNUMBER(OFFSET('Sanitation Data'!$E$12,0,10*ROW('Sanitation Data'!E12))),'Data Summary'!CT18="Yes"),OFFSET('Sanitation Data'!$E$12,0,10*ROW('Sanitation Data'!E12)),NA())</f>
        <v>#N/A</v>
      </c>
      <c r="AF18" s="88" t="e">
        <f ca="true">+IF(AND(ISNUMBER(OFFSET('Sanitation Data'!$F$4,0,10*ROW('Sanitation Data'!F12))),'Data Summary'!CU18="Yes"),100-OFFSET('Sanitation Data'!$F$4,0,10*ROW('Sanitation Data'!F12)),NA())</f>
        <v>#N/A</v>
      </c>
      <c r="AG18" s="88" t="e">
        <f ca="true">+IF(AND(ISNUMBER(OFFSET('Sanitation Data'!$F$6,0,10*ROW('Sanitation Data'!F12))),'Data Summary'!CV18="Yes"),OFFSET('Sanitation Data'!$F$6,0,10*ROW('Sanitation Data'!F12)),NA())</f>
        <v>#N/A</v>
      </c>
      <c r="AH18" s="88" t="e">
        <f ca="true">+IF(AND(ISNUMBER(OFFSET('Sanitation Data'!$F$10,0,10*ROW('Sanitation Data'!F12))),'Data Summary'!CW18="Yes"),OFFSET('Sanitation Data'!$F$10,0,10*ROW('Sanitation Data'!F12)),NA())</f>
        <v>#N/A</v>
      </c>
      <c r="AI18" s="88" t="e">
        <f ca="true">+IF(AND(ISNUMBER(OFFSET('Sanitation Data'!$F$11,0,10*ROW('Sanitation Data'!F12))),'Data Summary'!CX18="Yes"),OFFSET('Sanitation Data'!$F$11,0,10*ROW('Sanitation Data'!F12)),NA())</f>
        <v>#N/A</v>
      </c>
      <c r="AJ18" s="88" t="e">
        <f ca="true">+IF(AND(ISNUMBER(OFFSET('Sanitation Data'!$F$12,0,10*ROW('Sanitation Data'!F12))),'Data Summary'!CY18="Yes"),OFFSET('Sanitation Data'!$F$12,0,10*ROW('Sanitation Data'!F12)),NA())</f>
        <v>#N/A</v>
      </c>
      <c r="AK18" s="88" t="e">
        <f ca="true">+IF(AND(ISNUMBER(OFFSET('Sanitation Data'!$G$4,0,10*ROW('Sanitation Data'!G12))),'Data Summary'!CZ18="Yes"),100-OFFSET('Sanitation Data'!$G$4,0,10*ROW('Sanitation Data'!G12)),NA())</f>
        <v>#N/A</v>
      </c>
      <c r="AL18" s="88" t="e">
        <f ca="true">+IF(AND(ISNUMBER(OFFSET('Sanitation Data'!$G$6,0,10*ROW('Sanitation Data'!G12))),'Data Summary'!DA18="Yes"),OFFSET('Sanitation Data'!$G$6,0,10*ROW('Sanitation Data'!G12)),NA())</f>
        <v>#N/A</v>
      </c>
      <c r="AM18" s="88" t="e">
        <f ca="true">+IF(AND(ISNUMBER(OFFSET('Sanitation Data'!$G$10,0,10*ROW('Sanitation Data'!G12))),'Data Summary'!DB18="Yes"),OFFSET('Sanitation Data'!$G$10,0,10*ROW('Sanitation Data'!G12)),NA())</f>
        <v>#N/A</v>
      </c>
      <c r="AN18" s="88" t="e">
        <f ca="true">+IF(AND(ISNUMBER(OFFSET('Sanitation Data'!$G$11,0,10*ROW('Sanitation Data'!G12))),'Data Summary'!DC18="Yes"),OFFSET('Sanitation Data'!$G$11,0,10*ROW('Sanitation Data'!G12)),NA())</f>
        <v>#N/A</v>
      </c>
      <c r="AO18" s="88" t="e">
        <f ca="true">+IF(AND(ISNUMBER(OFFSET('Sanitation Data'!$G$12,0,10*ROW('Sanitation Data'!G12))),'Data Summary'!DD18="Yes"),OFFSET('Sanitation Data'!$G$12,0,10*ROW('Sanitation Data'!G12)),NA())</f>
        <v>#N/A</v>
      </c>
      <c r="AP18" s="88" t="e">
        <f ca="true">+IF(AND(ISNUMBER(OFFSET('Sanitation Data'!$H$4,0,10*ROW('Sanitation Data'!H12))),'Data Summary'!DE18="Yes"),100-OFFSET('Sanitation Data'!$H$4,0,10*ROW('Sanitation Data'!H12)),NA())</f>
        <v>#N/A</v>
      </c>
      <c r="AQ18" s="88" t="e">
        <f ca="true">+IF(AND(ISNUMBER(OFFSET('Sanitation Data'!$H$6,0,10*ROW('Sanitation Data'!H12))),'Data Summary'!DF18="Yes"),OFFSET('Sanitation Data'!$H$6,0,10*ROW('Sanitation Data'!H12)),NA())</f>
        <v>#N/A</v>
      </c>
      <c r="AR18" s="88" t="e">
        <f ca="true">+IF(AND(ISNUMBER(OFFSET('Sanitation Data'!$H$10,0,10*ROW('Sanitation Data'!H12))),'Data Summary'!DG18="Yes"),OFFSET('Sanitation Data'!$H$10,0,10*ROW('Sanitation Data'!H12)),NA())</f>
        <v>#N/A</v>
      </c>
      <c r="AS18" s="88" t="e">
        <f ca="true">+IF(AND(ISNUMBER(OFFSET('Sanitation Data'!$H$11,0,10*ROW('Sanitation Data'!H12))),'Data Summary'!DH18="Yes"),OFFSET('Sanitation Data'!$H$11,0,10*ROW('Sanitation Data'!H12)),NA())</f>
        <v>#N/A</v>
      </c>
      <c r="AT18" s="88" t="e">
        <f ca="true">+IF(AND(ISNUMBER(OFFSET('Sanitation Data'!$H$12,0,10*ROW('Sanitation Data'!H12))),'Data Summary'!DI18="Yes"),OFFSET('Sanitation Data'!$H$12,0,10*ROW('Sanitation Data'!H12)),NA())</f>
        <v>#N/A</v>
      </c>
      <c r="AU18" s="88" t="e">
        <f ca="true">+IF(AND(ISNUMBER(OFFSET('Sanitation Data'!$I$4,0,10*ROW('Sanitation Data'!I12))),'Data Summary'!DJ18="Yes"),100-OFFSET('Sanitation Data'!$I$4,0,10*ROW('Sanitation Data'!I12)),NA())</f>
        <v>#N/A</v>
      </c>
      <c r="AV18" s="88" t="e">
        <f ca="true">+IF(AND(ISNUMBER(OFFSET('Sanitation Data'!$I$6,0,10*ROW('Sanitation Data'!I12))),'Data Summary'!DK18="Yes"),OFFSET('Sanitation Data'!$I$6,0,10*ROW('Sanitation Data'!I12)),NA())</f>
        <v>#N/A</v>
      </c>
      <c r="AW18" s="88" t="e">
        <f ca="true">+IF(AND(ISNUMBER(OFFSET('Sanitation Data'!$I$10,0,10*ROW('Sanitation Data'!I12))),'Data Summary'!DL18="Yes"),OFFSET('Sanitation Data'!$I$10,0,10*ROW('Sanitation Data'!I12)),NA())</f>
        <v>#N/A</v>
      </c>
      <c r="AX18" s="88" t="e">
        <f ca="true">+IF(AND(ISNUMBER(OFFSET('Sanitation Data'!$I$11,0,10*ROW('Sanitation Data'!I12))),'Data Summary'!DM18="Yes"),OFFSET('Sanitation Data'!$I$11,0,10*ROW('Sanitation Data'!I12)),NA())</f>
        <v>#N/A</v>
      </c>
      <c r="AY18" s="88" t="e">
        <f ca="true">+IF(AND(ISNUMBER(OFFSET('Sanitation Data'!$I$12,0,10*ROW('Sanitation Data'!I12))),'Data Summary'!DN18="Yes"),OFFSET('Sanitation Data'!$I$12,0,10*ROW('Sanitation Data'!I12)),NA())</f>
        <v>#N/A</v>
      </c>
      <c r="AZ18" s="89" t="e">
        <f ca="true">+IF(AND(ISNUMBER(OFFSET('Hygiene Data'!$D$5,0,10*ROW('Hygiene Data'!D12))),'Data Summary'!DO18="Yes"),OFFSET('Hygiene Data'!$D$5,0,10*ROW('Hygiene Data'!D12)),NA())</f>
        <v>#N/A</v>
      </c>
      <c r="BA18" s="89" t="e">
        <f ca="true">+IF(AND(ISNUMBER(OFFSET('Hygiene Data'!$D$7,0,10*ROW('Hygiene Data'!D12))),'Data Summary'!DP18="Yes"),OFFSET('Hygiene Data'!$D$7,0,10*ROW('Hygiene Data'!D12)),NA())</f>
        <v>#N/A</v>
      </c>
      <c r="BB18" s="89" t="e">
        <f ca="true">+IF(AND(ISNUMBER(OFFSET('Hygiene Data'!$D$9,0,10*ROW('Hygiene Data'!D12))),'Data Summary'!DQ18="Yes"),OFFSET('Hygiene Data'!$D$9,0,10*ROW('Hygiene Data'!D12)),NA())</f>
        <v>#N/A</v>
      </c>
      <c r="BC18" s="89" t="e">
        <f ca="true">+IF(AND(ISNUMBER(OFFSET('Hygiene Data'!$E$5,0,10*ROW('Hygiene Data'!E12))),'Data Summary'!DR18="Yes"),OFFSET('Hygiene Data'!$E$5,0,10*ROW('Hygiene Data'!E12)),NA())</f>
        <v>#N/A</v>
      </c>
      <c r="BD18" s="89" t="e">
        <f ca="true">+IF(AND(ISNUMBER(OFFSET('Hygiene Data'!$E$7,0,10*ROW('Hygiene Data'!E12))),'Data Summary'!DS18="Yes"),OFFSET('Hygiene Data'!$E$7,0,10*ROW('Hygiene Data'!E12)),NA())</f>
        <v>#N/A</v>
      </c>
      <c r="BE18" s="89" t="e">
        <f ca="true">+IF(AND(ISNUMBER(OFFSET('Hygiene Data'!$E$9,0,10*ROW('Hygiene Data'!E12))),'Data Summary'!DT18="Yes"),OFFSET('Hygiene Data'!$E$9,0,10*ROW('Hygiene Data'!E12)),NA())</f>
        <v>#N/A</v>
      </c>
      <c r="BF18" s="89" t="e">
        <f ca="true">+IF(AND(ISNUMBER(OFFSET('Hygiene Data'!$F$5,0,10*ROW('Hygiene Data'!F12))),'Data Summary'!DU18="Yes"),OFFSET('Hygiene Data'!$F$5,0,10*ROW('Hygiene Data'!F12)),NA())</f>
        <v>#N/A</v>
      </c>
      <c r="BG18" s="89" t="e">
        <f ca="true">+IF(AND(ISNUMBER(OFFSET('Hygiene Data'!$F$7,0,10*ROW('Hygiene Data'!F12))),'Data Summary'!DV18="Yes"),OFFSET('Hygiene Data'!$F$7,0,10*ROW('Hygiene Data'!F12)),NA())</f>
        <v>#N/A</v>
      </c>
      <c r="BH18" s="89" t="e">
        <f ca="true">+IF(AND(ISNUMBER(OFFSET('Hygiene Data'!$F$9,0,10*ROW('Hygiene Data'!F12))),'Data Summary'!DW18="Yes"),OFFSET('Hygiene Data'!$F$9,0,10*ROW('Hygiene Data'!F12)),NA())</f>
        <v>#N/A</v>
      </c>
      <c r="BI18" s="89" t="e">
        <f ca="true">+IF(AND(ISNUMBER(OFFSET('Hygiene Data'!$G$5,0,10*ROW('Hygiene Data'!G12))),'Data Summary'!DX18="Yes"),OFFSET('Hygiene Data'!$G$5,0,10*ROW('Hygiene Data'!G12)),NA())</f>
        <v>#N/A</v>
      </c>
      <c r="BJ18" s="89" t="e">
        <f ca="true">+IF(AND(ISNUMBER(OFFSET('Hygiene Data'!$G$7,0,10*ROW('Hygiene Data'!G12))),'Data Summary'!DY18="Yes"),OFFSET('Hygiene Data'!$G$7,0,10*ROW('Hygiene Data'!G12)),NA())</f>
        <v>#N/A</v>
      </c>
      <c r="BK18" s="89" t="e">
        <f ca="true">+IF(AND(ISNUMBER(OFFSET('Hygiene Data'!$G$9,0,10*ROW('Hygiene Data'!G12))),'Data Summary'!DZ18="Yes"),OFFSET('Hygiene Data'!$G$9,0,10*ROW('Hygiene Data'!G12)),NA())</f>
        <v>#N/A</v>
      </c>
      <c r="BL18" s="89" t="e">
        <f ca="true">+IF(AND(ISNUMBER(OFFSET('Hygiene Data'!$H$5,0,10*ROW('Hygiene Data'!H12))),'Data Summary'!EA18="Yes"),OFFSET('Hygiene Data'!$H$5,0,10*ROW('Hygiene Data'!H12)),NA())</f>
        <v>#N/A</v>
      </c>
      <c r="BM18" s="89" t="e">
        <f ca="true">+IF(AND(ISNUMBER(OFFSET('Hygiene Data'!$H$7,0,10*ROW('Hygiene Data'!H12))),'Data Summary'!EB18="Yes"),OFFSET('Hygiene Data'!$H$7,0,10*ROW('Hygiene Data'!H12)),NA())</f>
        <v>#N/A</v>
      </c>
      <c r="BN18" s="89" t="e">
        <f ca="true">+IF(AND(ISNUMBER(OFFSET('Hygiene Data'!$H$9,0,10*ROW('Hygiene Data'!H12))),'Data Summary'!EC18="Yes"),OFFSET('Hygiene Data'!$H$9,0,10*ROW('Hygiene Data'!H12)),NA())</f>
        <v>#N/A</v>
      </c>
      <c r="BO18" s="89" t="e">
        <f ca="true">+IF(AND(ISNUMBER(OFFSET('Hygiene Data'!$I$5,0,10*ROW('Hygiene Data'!I12))),'Data Summary'!ED18="Yes"),OFFSET('Hygiene Data'!$I$5,0,10*ROW('Hygiene Data'!I12)),NA())</f>
        <v>#N/A</v>
      </c>
      <c r="BP18" s="89" t="e">
        <f ca="true">+IF(AND(ISNUMBER(OFFSET('Hygiene Data'!$I$7,0,10*ROW('Hygiene Data'!I12))),'Data Summary'!EE18="Yes"),OFFSET('Hygiene Data'!$I$7,0,10*ROW('Hygiene Data'!I12)),NA())</f>
        <v>#N/A</v>
      </c>
      <c r="BQ18" s="89" t="e">
        <f ca="true">+IF(AND(ISNUMBER(OFFSET('Hygiene Data'!$I$9,0,10*ROW('Hygiene Data'!I12))),'Data Summary'!EF18="Yes"),OFFSET('Hygiene Data'!$I$9,0,10*ROW('Hygiene Data'!I12)),NA())</f>
        <v>#N/A</v>
      </c>
    </row>
    <row xmlns:x14ac="http://schemas.microsoft.com/office/spreadsheetml/2009/9/ac" r="19" x14ac:dyDescent="0.2">
      <c r="A19" s="328" t="e">
        <f ca="true">+RIGHT('Data Summary'!A19,LEN('Data Summary'!A19)-9)</f>
        <v>#VALUE!</v>
      </c>
      <c r="B19" s="34" t="str">
        <f ca="true">+IF(ISTEXT('Data Summary'!B19),'Data Summary'!B19,"")</f>
        <v/>
      </c>
      <c r="C19" s="327" t="e">
        <f ca="true">+VALUE('Data Summary'!C19)</f>
        <v>#VALUE!</v>
      </c>
      <c r="D19" s="87" t="e">
        <f ca="true">+IF(AND(ISNUMBER(OFFSET('Water Data'!$D$4,0,10*ROW('Water Data'!D13))),'Data Summary'!BS19="Yes"),100-OFFSET('Water Data'!$D$4,0,10*ROW('Water Data'!D13)),NA())</f>
        <v>#N/A</v>
      </c>
      <c r="E19" s="87" t="e">
        <f ca="true">+IF(AND(ISNUMBER(OFFSET('Water Data'!$D$6,0,10*ROW('Water Data'!D13))),'Data Summary'!BT19="Yes"),OFFSET('Water Data'!$D$6,0,10*ROW('Water Data'!D13)),NA())</f>
        <v>#N/A</v>
      </c>
      <c r="F19" s="87" t="e">
        <f ca="true">+IF(AND(ISNUMBER(OFFSET('Water Data'!$D$9,0,10*ROW('Water Data'!D13))),'Data Summary'!BU19="Yes"),OFFSET('Water Data'!$D$9,0,10*ROW('Water Data'!D13)),NA())</f>
        <v>#N/A</v>
      </c>
      <c r="G19" s="87" t="e">
        <f ca="true">+IF(AND(ISNUMBER(OFFSET('Water Data'!$E$4,0,10*ROW('Water Data'!E13))),'Data Summary'!BV19="Yes"),100-OFFSET('Water Data'!$E$4,0,10*ROW('Water Data'!E13)),NA())</f>
        <v>#N/A</v>
      </c>
      <c r="H19" s="87" t="e">
        <f ca="true">+IF(AND(ISNUMBER(OFFSET('Water Data'!$E$6,0,10*ROW('Water Data'!E13))),'Data Summary'!BW19="Yes"),OFFSET('Water Data'!$E$6,0,10*ROW('Water Data'!E13)),NA())</f>
        <v>#N/A</v>
      </c>
      <c r="I19" s="87" t="e">
        <f ca="true">+IF(AND(ISNUMBER(OFFSET('Water Data'!$E$9,0,10*ROW('Water Data'!E13))),'Data Summary'!BX19="Yes"),OFFSET('Water Data'!$E$9,0,10*ROW('Water Data'!E13)),NA())</f>
        <v>#N/A</v>
      </c>
      <c r="J19" s="87" t="e">
        <f ca="true">+IF(AND(ISNUMBER(OFFSET('Water Data'!$F$4,0,10*ROW('Water Data'!F13))),'Data Summary'!BY19="Yes"),100-OFFSET('Water Data'!$F$4,0,10*ROW('Water Data'!F13)),NA())</f>
        <v>#N/A</v>
      </c>
      <c r="K19" s="87" t="e">
        <f ca="true">+IF(AND(ISNUMBER(OFFSET('Water Data'!$F$6,0,10*ROW('Water Data'!F13))),'Data Summary'!BZ19="Yes"),OFFSET('Water Data'!$F$6,0,10*ROW('Water Data'!F13)),NA())</f>
        <v>#N/A</v>
      </c>
      <c r="L19" s="87" t="e">
        <f ca="true">+IF(AND(ISNUMBER(OFFSET('Water Data'!$F$9,0,10*ROW('Water Data'!F13))),'Data Summary'!CA19="Yes"),OFFSET('Water Data'!$F$9,0,10*ROW('Water Data'!F13)),NA())</f>
        <v>#N/A</v>
      </c>
      <c r="M19" s="87" t="e">
        <f ca="true">+IF(AND(ISNUMBER(OFFSET('Water Data'!$G$4,0,10*ROW('Water Data'!G13))),'Data Summary'!CB19="Yes"),100-OFFSET('Water Data'!$G$4,0,10*ROW('Water Data'!G13)),NA())</f>
        <v>#N/A</v>
      </c>
      <c r="N19" s="87" t="e">
        <f ca="true">+IF(AND(ISNUMBER(OFFSET('Water Data'!$G$6,0,10*ROW('Water Data'!G13))),'Data Summary'!CC19="Yes"),OFFSET('Water Data'!$G$6,0,10*ROW('Water Data'!G13)),NA())</f>
        <v>#N/A</v>
      </c>
      <c r="O19" s="87" t="e">
        <f ca="true">+IF(AND(ISNUMBER(OFFSET('Water Data'!$G$9,0,10*ROW('Water Data'!G13))),'Data Summary'!CD19="Yes"),OFFSET('Water Data'!$G$9,0,10*ROW('Water Data'!G13)),NA())</f>
        <v>#N/A</v>
      </c>
      <c r="P19" s="87" t="e">
        <f ca="true">+IF(AND(ISNUMBER(OFFSET('Water Data'!$H$4,0,10*ROW('Water Data'!H13))),'Data Summary'!CE19="Yes"),100-OFFSET('Water Data'!$H$4,0,10*ROW('Water Data'!H13)),NA())</f>
        <v>#N/A</v>
      </c>
      <c r="Q19" s="87" t="e">
        <f ca="true">+IF(AND(ISNUMBER(OFFSET('Water Data'!$H$6,0,10*ROW('Water Data'!H13))),'Data Summary'!CF19="Yes"),OFFSET('Water Data'!$H$6,0,10*ROW('Water Data'!H13)),NA())</f>
        <v>#N/A</v>
      </c>
      <c r="R19" s="87" t="e">
        <f ca="true">+IF(AND(ISNUMBER(OFFSET('Water Data'!$H$9,0,10*ROW('Water Data'!H13))),'Data Summary'!CG19="Yes"),OFFSET('Water Data'!$H$9,0,10*ROW('Water Data'!H13)),NA())</f>
        <v>#N/A</v>
      </c>
      <c r="S19" s="87" t="e">
        <f ca="true">+IF(AND(ISNUMBER(OFFSET('Water Data'!$I$4,0,10*ROW('Water Data'!I13))),'Data Summary'!CH19="Yes"),100-OFFSET('Water Data'!$I$4,0,10*ROW('Water Data'!I13)),NA())</f>
        <v>#N/A</v>
      </c>
      <c r="T19" s="87" t="e">
        <f ca="true">+IF(AND(ISNUMBER(OFFSET('Water Data'!$I$6,0,10*ROW('Water Data'!I13))),'Data Summary'!CI19="Yes"),OFFSET('Water Data'!$I$6,0,10*ROW('Water Data'!I13)),NA())</f>
        <v>#N/A</v>
      </c>
      <c r="U19" s="87" t="e">
        <f ca="true">+IF(AND(ISNUMBER(OFFSET('Water Data'!$I$9,0,10*ROW('Water Data'!I13))),'Data Summary'!CJ19="Yes"),OFFSET('Water Data'!$I$9,0,10*ROW('Water Data'!I13)),NA())</f>
        <v>#N/A</v>
      </c>
      <c r="V19" s="88" t="e">
        <f ca="true">+IF(AND(ISNUMBER(OFFSET('Sanitation Data'!$D$4,0,10*ROW('Sanitation Data'!D13))),'Data Summary'!CK19="Yes"),100-OFFSET('Sanitation Data'!$D$4,0,10*ROW('Sanitation Data'!D13)),NA())</f>
        <v>#N/A</v>
      </c>
      <c r="W19" s="88" t="e">
        <f ca="true">+IF(AND(ISNUMBER(OFFSET('Sanitation Data'!$D$6,0,10*ROW('Sanitation Data'!D13))),'Data Summary'!CL19="Yes"),OFFSET('Sanitation Data'!$D$6,0,10*ROW('Sanitation Data'!D13)),NA())</f>
        <v>#N/A</v>
      </c>
      <c r="X19" s="88" t="e">
        <f ca="true">+IF(AND(ISNUMBER(OFFSET('Sanitation Data'!$D$10,0,10*ROW('Sanitation Data'!D13))),'Data Summary'!CM19="Yes"),OFFSET('Sanitation Data'!$D$10,0,10*ROW('Sanitation Data'!D13)),NA())</f>
        <v>#N/A</v>
      </c>
      <c r="Y19" s="88" t="e">
        <f ca="true">+IF(AND(ISNUMBER(OFFSET('Sanitation Data'!$D$11,0,10*ROW('Sanitation Data'!D13))),'Data Summary'!CN19="Yes"),OFFSET('Sanitation Data'!$D$11,0,10*ROW('Sanitation Data'!D13)),NA())</f>
        <v>#N/A</v>
      </c>
      <c r="Z19" s="88" t="e">
        <f ca="true">+IF(AND(ISNUMBER(OFFSET('Sanitation Data'!$D$12,0,10*ROW('Sanitation Data'!D13))),'Data Summary'!CO19="Yes"),OFFSET('Sanitation Data'!$D$12,0,10*ROW('Sanitation Data'!D13)),NA())</f>
        <v>#N/A</v>
      </c>
      <c r="AA19" s="88" t="e">
        <f ca="true">+IF(AND(ISNUMBER(OFFSET('Sanitation Data'!$E$4,0,10*ROW('Sanitation Data'!E13))),'Data Summary'!CP19="Yes"),100-OFFSET('Sanitation Data'!$E$4,0,10*ROW('Sanitation Data'!E13)),NA())</f>
        <v>#N/A</v>
      </c>
      <c r="AB19" s="88" t="e">
        <f ca="true">+IF(AND(ISNUMBER(OFFSET('Sanitation Data'!$E$6,0,10*ROW('Sanitation Data'!E13))),'Data Summary'!CQ19="Yes"),OFFSET('Sanitation Data'!$E$6,0,10*ROW('Sanitation Data'!E13)),NA())</f>
        <v>#N/A</v>
      </c>
      <c r="AC19" s="88" t="e">
        <f ca="true">+IF(AND(ISNUMBER(OFFSET('Sanitation Data'!$E$10,0,10*ROW('Sanitation Data'!E13))),'Data Summary'!CR19="Yes"),OFFSET('Sanitation Data'!$E$10,0,10*ROW('Sanitation Data'!E13)),NA())</f>
        <v>#N/A</v>
      </c>
      <c r="AD19" s="88" t="e">
        <f ca="true">+IF(AND(ISNUMBER(OFFSET('Sanitation Data'!$E$11,0,10*ROW('Sanitation Data'!E13))),'Data Summary'!CS19="Yes"),OFFSET('Sanitation Data'!$E$11,0,10*ROW('Sanitation Data'!E13)),NA())</f>
        <v>#N/A</v>
      </c>
      <c r="AE19" s="88" t="e">
        <f ca="true">+IF(AND(ISNUMBER(OFFSET('Sanitation Data'!$E$12,0,10*ROW('Sanitation Data'!E13))),'Data Summary'!CT19="Yes"),OFFSET('Sanitation Data'!$E$12,0,10*ROW('Sanitation Data'!E13)),NA())</f>
        <v>#N/A</v>
      </c>
      <c r="AF19" s="88" t="e">
        <f ca="true">+IF(AND(ISNUMBER(OFFSET('Sanitation Data'!$F$4,0,10*ROW('Sanitation Data'!F13))),'Data Summary'!CU19="Yes"),100-OFFSET('Sanitation Data'!$F$4,0,10*ROW('Sanitation Data'!F13)),NA())</f>
        <v>#N/A</v>
      </c>
      <c r="AG19" s="88" t="e">
        <f ca="true">+IF(AND(ISNUMBER(OFFSET('Sanitation Data'!$F$6,0,10*ROW('Sanitation Data'!F13))),'Data Summary'!CV19="Yes"),OFFSET('Sanitation Data'!$F$6,0,10*ROW('Sanitation Data'!F13)),NA())</f>
        <v>#N/A</v>
      </c>
      <c r="AH19" s="88" t="e">
        <f ca="true">+IF(AND(ISNUMBER(OFFSET('Sanitation Data'!$F$10,0,10*ROW('Sanitation Data'!F13))),'Data Summary'!CW19="Yes"),OFFSET('Sanitation Data'!$F$10,0,10*ROW('Sanitation Data'!F13)),NA())</f>
        <v>#N/A</v>
      </c>
      <c r="AI19" s="88" t="e">
        <f ca="true">+IF(AND(ISNUMBER(OFFSET('Sanitation Data'!$F$11,0,10*ROW('Sanitation Data'!F13))),'Data Summary'!CX19="Yes"),OFFSET('Sanitation Data'!$F$11,0,10*ROW('Sanitation Data'!F13)),NA())</f>
        <v>#N/A</v>
      </c>
      <c r="AJ19" s="88" t="e">
        <f ca="true">+IF(AND(ISNUMBER(OFFSET('Sanitation Data'!$F$12,0,10*ROW('Sanitation Data'!F13))),'Data Summary'!CY19="Yes"),OFFSET('Sanitation Data'!$F$12,0,10*ROW('Sanitation Data'!F13)),NA())</f>
        <v>#N/A</v>
      </c>
      <c r="AK19" s="88" t="e">
        <f ca="true">+IF(AND(ISNUMBER(OFFSET('Sanitation Data'!$G$4,0,10*ROW('Sanitation Data'!G13))),'Data Summary'!CZ19="Yes"),100-OFFSET('Sanitation Data'!$G$4,0,10*ROW('Sanitation Data'!G13)),NA())</f>
        <v>#N/A</v>
      </c>
      <c r="AL19" s="88" t="e">
        <f ca="true">+IF(AND(ISNUMBER(OFFSET('Sanitation Data'!$G$6,0,10*ROW('Sanitation Data'!G13))),'Data Summary'!DA19="Yes"),OFFSET('Sanitation Data'!$G$6,0,10*ROW('Sanitation Data'!G13)),NA())</f>
        <v>#N/A</v>
      </c>
      <c r="AM19" s="88" t="e">
        <f ca="true">+IF(AND(ISNUMBER(OFFSET('Sanitation Data'!$G$10,0,10*ROW('Sanitation Data'!G13))),'Data Summary'!DB19="Yes"),OFFSET('Sanitation Data'!$G$10,0,10*ROW('Sanitation Data'!G13)),NA())</f>
        <v>#N/A</v>
      </c>
      <c r="AN19" s="88" t="e">
        <f ca="true">+IF(AND(ISNUMBER(OFFSET('Sanitation Data'!$G$11,0,10*ROW('Sanitation Data'!G13))),'Data Summary'!DC19="Yes"),OFFSET('Sanitation Data'!$G$11,0,10*ROW('Sanitation Data'!G13)),NA())</f>
        <v>#N/A</v>
      </c>
      <c r="AO19" s="88" t="e">
        <f ca="true">+IF(AND(ISNUMBER(OFFSET('Sanitation Data'!$G$12,0,10*ROW('Sanitation Data'!G13))),'Data Summary'!DD19="Yes"),OFFSET('Sanitation Data'!$G$12,0,10*ROW('Sanitation Data'!G13)),NA())</f>
        <v>#N/A</v>
      </c>
      <c r="AP19" s="88" t="e">
        <f ca="true">+IF(AND(ISNUMBER(OFFSET('Sanitation Data'!$H$4,0,10*ROW('Sanitation Data'!H13))),'Data Summary'!DE19="Yes"),100-OFFSET('Sanitation Data'!$H$4,0,10*ROW('Sanitation Data'!H13)),NA())</f>
        <v>#N/A</v>
      </c>
      <c r="AQ19" s="88" t="e">
        <f ca="true">+IF(AND(ISNUMBER(OFFSET('Sanitation Data'!$H$6,0,10*ROW('Sanitation Data'!H13))),'Data Summary'!DF19="Yes"),OFFSET('Sanitation Data'!$H$6,0,10*ROW('Sanitation Data'!H13)),NA())</f>
        <v>#N/A</v>
      </c>
      <c r="AR19" s="88" t="e">
        <f ca="true">+IF(AND(ISNUMBER(OFFSET('Sanitation Data'!$H$10,0,10*ROW('Sanitation Data'!H13))),'Data Summary'!DG19="Yes"),OFFSET('Sanitation Data'!$H$10,0,10*ROW('Sanitation Data'!H13)),NA())</f>
        <v>#N/A</v>
      </c>
      <c r="AS19" s="88" t="e">
        <f ca="true">+IF(AND(ISNUMBER(OFFSET('Sanitation Data'!$H$11,0,10*ROW('Sanitation Data'!H13))),'Data Summary'!DH19="Yes"),OFFSET('Sanitation Data'!$H$11,0,10*ROW('Sanitation Data'!H13)),NA())</f>
        <v>#N/A</v>
      </c>
      <c r="AT19" s="88" t="e">
        <f ca="true">+IF(AND(ISNUMBER(OFFSET('Sanitation Data'!$H$12,0,10*ROW('Sanitation Data'!H13))),'Data Summary'!DI19="Yes"),OFFSET('Sanitation Data'!$H$12,0,10*ROW('Sanitation Data'!H13)),NA())</f>
        <v>#N/A</v>
      </c>
      <c r="AU19" s="88" t="e">
        <f ca="true">+IF(AND(ISNUMBER(OFFSET('Sanitation Data'!$I$4,0,10*ROW('Sanitation Data'!I13))),'Data Summary'!DJ19="Yes"),100-OFFSET('Sanitation Data'!$I$4,0,10*ROW('Sanitation Data'!I13)),NA())</f>
        <v>#N/A</v>
      </c>
      <c r="AV19" s="88" t="e">
        <f ca="true">+IF(AND(ISNUMBER(OFFSET('Sanitation Data'!$I$6,0,10*ROW('Sanitation Data'!I13))),'Data Summary'!DK19="Yes"),OFFSET('Sanitation Data'!$I$6,0,10*ROW('Sanitation Data'!I13)),NA())</f>
        <v>#N/A</v>
      </c>
      <c r="AW19" s="88" t="e">
        <f ca="true">+IF(AND(ISNUMBER(OFFSET('Sanitation Data'!$I$10,0,10*ROW('Sanitation Data'!I13))),'Data Summary'!DL19="Yes"),OFFSET('Sanitation Data'!$I$10,0,10*ROW('Sanitation Data'!I13)),NA())</f>
        <v>#N/A</v>
      </c>
      <c r="AX19" s="88" t="e">
        <f ca="true">+IF(AND(ISNUMBER(OFFSET('Sanitation Data'!$I$11,0,10*ROW('Sanitation Data'!I13))),'Data Summary'!DM19="Yes"),OFFSET('Sanitation Data'!$I$11,0,10*ROW('Sanitation Data'!I13)),NA())</f>
        <v>#N/A</v>
      </c>
      <c r="AY19" s="88" t="e">
        <f ca="true">+IF(AND(ISNUMBER(OFFSET('Sanitation Data'!$I$12,0,10*ROW('Sanitation Data'!I13))),'Data Summary'!DN19="Yes"),OFFSET('Sanitation Data'!$I$12,0,10*ROW('Sanitation Data'!I13)),NA())</f>
        <v>#N/A</v>
      </c>
      <c r="AZ19" s="89" t="e">
        <f ca="true">+IF(AND(ISNUMBER(OFFSET('Hygiene Data'!$D$5,0,10*ROW('Hygiene Data'!D13))),'Data Summary'!DO19="Yes"),OFFSET('Hygiene Data'!$D$5,0,10*ROW('Hygiene Data'!D13)),NA())</f>
        <v>#N/A</v>
      </c>
      <c r="BA19" s="89" t="e">
        <f ca="true">+IF(AND(ISNUMBER(OFFSET('Hygiene Data'!$D$7,0,10*ROW('Hygiene Data'!D13))),'Data Summary'!DP19="Yes"),OFFSET('Hygiene Data'!$D$7,0,10*ROW('Hygiene Data'!D13)),NA())</f>
        <v>#N/A</v>
      </c>
      <c r="BB19" s="89" t="e">
        <f ca="true">+IF(AND(ISNUMBER(OFFSET('Hygiene Data'!$D$9,0,10*ROW('Hygiene Data'!D13))),'Data Summary'!DQ19="Yes"),OFFSET('Hygiene Data'!$D$9,0,10*ROW('Hygiene Data'!D13)),NA())</f>
        <v>#N/A</v>
      </c>
      <c r="BC19" s="89" t="e">
        <f ca="true">+IF(AND(ISNUMBER(OFFSET('Hygiene Data'!$E$5,0,10*ROW('Hygiene Data'!E13))),'Data Summary'!DR19="Yes"),OFFSET('Hygiene Data'!$E$5,0,10*ROW('Hygiene Data'!E13)),NA())</f>
        <v>#N/A</v>
      </c>
      <c r="BD19" s="89" t="e">
        <f ca="true">+IF(AND(ISNUMBER(OFFSET('Hygiene Data'!$E$7,0,10*ROW('Hygiene Data'!E13))),'Data Summary'!DS19="Yes"),OFFSET('Hygiene Data'!$E$7,0,10*ROW('Hygiene Data'!E13)),NA())</f>
        <v>#N/A</v>
      </c>
      <c r="BE19" s="89" t="e">
        <f ca="true">+IF(AND(ISNUMBER(OFFSET('Hygiene Data'!$E$9,0,10*ROW('Hygiene Data'!E13))),'Data Summary'!DT19="Yes"),OFFSET('Hygiene Data'!$E$9,0,10*ROW('Hygiene Data'!E13)),NA())</f>
        <v>#N/A</v>
      </c>
      <c r="BF19" s="89" t="e">
        <f ca="true">+IF(AND(ISNUMBER(OFFSET('Hygiene Data'!$F$5,0,10*ROW('Hygiene Data'!F13))),'Data Summary'!DU19="Yes"),OFFSET('Hygiene Data'!$F$5,0,10*ROW('Hygiene Data'!F13)),NA())</f>
        <v>#N/A</v>
      </c>
      <c r="BG19" s="89" t="e">
        <f ca="true">+IF(AND(ISNUMBER(OFFSET('Hygiene Data'!$F$7,0,10*ROW('Hygiene Data'!F13))),'Data Summary'!DV19="Yes"),OFFSET('Hygiene Data'!$F$7,0,10*ROW('Hygiene Data'!F13)),NA())</f>
        <v>#N/A</v>
      </c>
      <c r="BH19" s="89" t="e">
        <f ca="true">+IF(AND(ISNUMBER(OFFSET('Hygiene Data'!$F$9,0,10*ROW('Hygiene Data'!F13))),'Data Summary'!DW19="Yes"),OFFSET('Hygiene Data'!$F$9,0,10*ROW('Hygiene Data'!F13)),NA())</f>
        <v>#N/A</v>
      </c>
      <c r="BI19" s="89" t="e">
        <f ca="true">+IF(AND(ISNUMBER(OFFSET('Hygiene Data'!$G$5,0,10*ROW('Hygiene Data'!G13))),'Data Summary'!DX19="Yes"),OFFSET('Hygiene Data'!$G$5,0,10*ROW('Hygiene Data'!G13)),NA())</f>
        <v>#N/A</v>
      </c>
      <c r="BJ19" s="89" t="e">
        <f ca="true">+IF(AND(ISNUMBER(OFFSET('Hygiene Data'!$G$7,0,10*ROW('Hygiene Data'!G13))),'Data Summary'!DY19="Yes"),OFFSET('Hygiene Data'!$G$7,0,10*ROW('Hygiene Data'!G13)),NA())</f>
        <v>#N/A</v>
      </c>
      <c r="BK19" s="89" t="e">
        <f ca="true">+IF(AND(ISNUMBER(OFFSET('Hygiene Data'!$G$9,0,10*ROW('Hygiene Data'!G13))),'Data Summary'!DZ19="Yes"),OFFSET('Hygiene Data'!$G$9,0,10*ROW('Hygiene Data'!G13)),NA())</f>
        <v>#N/A</v>
      </c>
      <c r="BL19" s="89" t="e">
        <f ca="true">+IF(AND(ISNUMBER(OFFSET('Hygiene Data'!$H$5,0,10*ROW('Hygiene Data'!H13))),'Data Summary'!EA19="Yes"),OFFSET('Hygiene Data'!$H$5,0,10*ROW('Hygiene Data'!H13)),NA())</f>
        <v>#N/A</v>
      </c>
      <c r="BM19" s="89" t="e">
        <f ca="true">+IF(AND(ISNUMBER(OFFSET('Hygiene Data'!$H$7,0,10*ROW('Hygiene Data'!H13))),'Data Summary'!EB19="Yes"),OFFSET('Hygiene Data'!$H$7,0,10*ROW('Hygiene Data'!H13)),NA())</f>
        <v>#N/A</v>
      </c>
      <c r="BN19" s="89" t="e">
        <f ca="true">+IF(AND(ISNUMBER(OFFSET('Hygiene Data'!$H$9,0,10*ROW('Hygiene Data'!H13))),'Data Summary'!EC19="Yes"),OFFSET('Hygiene Data'!$H$9,0,10*ROW('Hygiene Data'!H13)),NA())</f>
        <v>#N/A</v>
      </c>
      <c r="BO19" s="89" t="e">
        <f ca="true">+IF(AND(ISNUMBER(OFFSET('Hygiene Data'!$I$5,0,10*ROW('Hygiene Data'!I13))),'Data Summary'!ED19="Yes"),OFFSET('Hygiene Data'!$I$5,0,10*ROW('Hygiene Data'!I13)),NA())</f>
        <v>#N/A</v>
      </c>
      <c r="BP19" s="89" t="e">
        <f ca="true">+IF(AND(ISNUMBER(OFFSET('Hygiene Data'!$I$7,0,10*ROW('Hygiene Data'!I13))),'Data Summary'!EE19="Yes"),OFFSET('Hygiene Data'!$I$7,0,10*ROW('Hygiene Data'!I13)),NA())</f>
        <v>#N/A</v>
      </c>
      <c r="BQ19" s="89" t="e">
        <f ca="true">+IF(AND(ISNUMBER(OFFSET('Hygiene Data'!$I$9,0,10*ROW('Hygiene Data'!I13))),'Data Summary'!EF19="Yes"),OFFSET('Hygiene Data'!$I$9,0,10*ROW('Hygiene Data'!I13)),NA())</f>
        <v>#N/A</v>
      </c>
    </row>
    <row xmlns:x14ac="http://schemas.microsoft.com/office/spreadsheetml/2009/9/ac" r="20" x14ac:dyDescent="0.2">
      <c r="A20" s="328" t="e">
        <f ca="true">+RIGHT('Data Summary'!A20,LEN('Data Summary'!A20)-9)</f>
        <v>#VALUE!</v>
      </c>
      <c r="B20" s="34" t="str">
        <f ca="true">+IF(ISTEXT('Data Summary'!B20),'Data Summary'!B20,"")</f>
        <v/>
      </c>
      <c r="C20" s="327" t="e">
        <f ca="true">+VALUE('Data Summary'!C20)</f>
        <v>#VALUE!</v>
      </c>
      <c r="D20" s="87" t="e">
        <f ca="true">+IF(AND(ISNUMBER(OFFSET('Water Data'!$D$4,0,10*ROW('Water Data'!D14))),'Data Summary'!BS20="Yes"),100-OFFSET('Water Data'!$D$4,0,10*ROW('Water Data'!D14)),NA())</f>
        <v>#N/A</v>
      </c>
      <c r="E20" s="87" t="e">
        <f ca="true">+IF(AND(ISNUMBER(OFFSET('Water Data'!$D$6,0,10*ROW('Water Data'!D14))),'Data Summary'!BT20="Yes"),OFFSET('Water Data'!$D$6,0,10*ROW('Water Data'!D14)),NA())</f>
        <v>#N/A</v>
      </c>
      <c r="F20" s="87" t="e">
        <f ca="true">+IF(AND(ISNUMBER(OFFSET('Water Data'!$D$9,0,10*ROW('Water Data'!D14))),'Data Summary'!BU20="Yes"),OFFSET('Water Data'!$D$9,0,10*ROW('Water Data'!D14)),NA())</f>
        <v>#N/A</v>
      </c>
      <c r="G20" s="87" t="e">
        <f ca="true">+IF(AND(ISNUMBER(OFFSET('Water Data'!$E$4,0,10*ROW('Water Data'!E14))),'Data Summary'!BV20="Yes"),100-OFFSET('Water Data'!$E$4,0,10*ROW('Water Data'!E14)),NA())</f>
        <v>#N/A</v>
      </c>
      <c r="H20" s="87" t="e">
        <f ca="true">+IF(AND(ISNUMBER(OFFSET('Water Data'!$E$6,0,10*ROW('Water Data'!E14))),'Data Summary'!BW20="Yes"),OFFSET('Water Data'!$E$6,0,10*ROW('Water Data'!E14)),NA())</f>
        <v>#N/A</v>
      </c>
      <c r="I20" s="87" t="e">
        <f ca="true">+IF(AND(ISNUMBER(OFFSET('Water Data'!$E$9,0,10*ROW('Water Data'!E14))),'Data Summary'!BX20="Yes"),OFFSET('Water Data'!$E$9,0,10*ROW('Water Data'!E14)),NA())</f>
        <v>#N/A</v>
      </c>
      <c r="J20" s="87" t="e">
        <f ca="true">+IF(AND(ISNUMBER(OFFSET('Water Data'!$F$4,0,10*ROW('Water Data'!F14))),'Data Summary'!BY20="Yes"),100-OFFSET('Water Data'!$F$4,0,10*ROW('Water Data'!F14)),NA())</f>
        <v>#N/A</v>
      </c>
      <c r="K20" s="87" t="e">
        <f ca="true">+IF(AND(ISNUMBER(OFFSET('Water Data'!$F$6,0,10*ROW('Water Data'!F14))),'Data Summary'!BZ20="Yes"),OFFSET('Water Data'!$F$6,0,10*ROW('Water Data'!F14)),NA())</f>
        <v>#N/A</v>
      </c>
      <c r="L20" s="87" t="e">
        <f ca="true">+IF(AND(ISNUMBER(OFFSET('Water Data'!$F$9,0,10*ROW('Water Data'!F14))),'Data Summary'!CA20="Yes"),OFFSET('Water Data'!$F$9,0,10*ROW('Water Data'!F14)),NA())</f>
        <v>#N/A</v>
      </c>
      <c r="M20" s="87" t="e">
        <f ca="true">+IF(AND(ISNUMBER(OFFSET('Water Data'!$G$4,0,10*ROW('Water Data'!G14))),'Data Summary'!CB20="Yes"),100-OFFSET('Water Data'!$G$4,0,10*ROW('Water Data'!G14)),NA())</f>
        <v>#N/A</v>
      </c>
      <c r="N20" s="87" t="e">
        <f ca="true">+IF(AND(ISNUMBER(OFFSET('Water Data'!$G$6,0,10*ROW('Water Data'!G14))),'Data Summary'!CC20="Yes"),OFFSET('Water Data'!$G$6,0,10*ROW('Water Data'!G14)),NA())</f>
        <v>#N/A</v>
      </c>
      <c r="O20" s="87" t="e">
        <f ca="true">+IF(AND(ISNUMBER(OFFSET('Water Data'!$G$9,0,10*ROW('Water Data'!G14))),'Data Summary'!CD20="Yes"),OFFSET('Water Data'!$G$9,0,10*ROW('Water Data'!G14)),NA())</f>
        <v>#N/A</v>
      </c>
      <c r="P20" s="87" t="e">
        <f ca="true">+IF(AND(ISNUMBER(OFFSET('Water Data'!$H$4,0,10*ROW('Water Data'!H14))),'Data Summary'!CE20="Yes"),100-OFFSET('Water Data'!$H$4,0,10*ROW('Water Data'!H14)),NA())</f>
        <v>#N/A</v>
      </c>
      <c r="Q20" s="87" t="e">
        <f ca="true">+IF(AND(ISNUMBER(OFFSET('Water Data'!$H$6,0,10*ROW('Water Data'!H14))),'Data Summary'!CF20="Yes"),OFFSET('Water Data'!$H$6,0,10*ROW('Water Data'!H14)),NA())</f>
        <v>#N/A</v>
      </c>
      <c r="R20" s="87" t="e">
        <f ca="true">+IF(AND(ISNUMBER(OFFSET('Water Data'!$H$9,0,10*ROW('Water Data'!H14))),'Data Summary'!CG20="Yes"),OFFSET('Water Data'!$H$9,0,10*ROW('Water Data'!H14)),NA())</f>
        <v>#N/A</v>
      </c>
      <c r="S20" s="87" t="e">
        <f ca="true">+IF(AND(ISNUMBER(OFFSET('Water Data'!$I$4,0,10*ROW('Water Data'!I14))),'Data Summary'!CH20="Yes"),100-OFFSET('Water Data'!$I$4,0,10*ROW('Water Data'!I14)),NA())</f>
        <v>#N/A</v>
      </c>
      <c r="T20" s="87" t="e">
        <f ca="true">+IF(AND(ISNUMBER(OFFSET('Water Data'!$I$6,0,10*ROW('Water Data'!I14))),'Data Summary'!CI20="Yes"),OFFSET('Water Data'!$I$6,0,10*ROW('Water Data'!I14)),NA())</f>
        <v>#N/A</v>
      </c>
      <c r="U20" s="87" t="e">
        <f ca="true">+IF(AND(ISNUMBER(OFFSET('Water Data'!$I$9,0,10*ROW('Water Data'!I14))),'Data Summary'!CJ20="Yes"),OFFSET('Water Data'!$I$9,0,10*ROW('Water Data'!I14)),NA())</f>
        <v>#N/A</v>
      </c>
      <c r="V20" s="88" t="e">
        <f ca="true">+IF(AND(ISNUMBER(OFFSET('Sanitation Data'!$D$4,0,10*ROW('Sanitation Data'!D14))),'Data Summary'!CK20="Yes"),100-OFFSET('Sanitation Data'!$D$4,0,10*ROW('Sanitation Data'!D14)),NA())</f>
        <v>#N/A</v>
      </c>
      <c r="W20" s="88" t="e">
        <f ca="true">+IF(AND(ISNUMBER(OFFSET('Sanitation Data'!$D$6,0,10*ROW('Sanitation Data'!D14))),'Data Summary'!CL20="Yes"),OFFSET('Sanitation Data'!$D$6,0,10*ROW('Sanitation Data'!D14)),NA())</f>
        <v>#N/A</v>
      </c>
      <c r="X20" s="88" t="e">
        <f ca="true">+IF(AND(ISNUMBER(OFFSET('Sanitation Data'!$D$10,0,10*ROW('Sanitation Data'!D14))),'Data Summary'!CM20="Yes"),OFFSET('Sanitation Data'!$D$10,0,10*ROW('Sanitation Data'!D14)),NA())</f>
        <v>#N/A</v>
      </c>
      <c r="Y20" s="88" t="e">
        <f ca="true">+IF(AND(ISNUMBER(OFFSET('Sanitation Data'!$D$11,0,10*ROW('Sanitation Data'!D14))),'Data Summary'!CN20="Yes"),OFFSET('Sanitation Data'!$D$11,0,10*ROW('Sanitation Data'!D14)),NA())</f>
        <v>#N/A</v>
      </c>
      <c r="Z20" s="88" t="e">
        <f ca="true">+IF(AND(ISNUMBER(OFFSET('Sanitation Data'!$D$12,0,10*ROW('Sanitation Data'!D14))),'Data Summary'!CO20="Yes"),OFFSET('Sanitation Data'!$D$12,0,10*ROW('Sanitation Data'!D14)),NA())</f>
        <v>#N/A</v>
      </c>
      <c r="AA20" s="88" t="e">
        <f ca="true">+IF(AND(ISNUMBER(OFFSET('Sanitation Data'!$E$4,0,10*ROW('Sanitation Data'!E14))),'Data Summary'!CP20="Yes"),100-OFFSET('Sanitation Data'!$E$4,0,10*ROW('Sanitation Data'!E14)),NA())</f>
        <v>#N/A</v>
      </c>
      <c r="AB20" s="88" t="e">
        <f ca="true">+IF(AND(ISNUMBER(OFFSET('Sanitation Data'!$E$6,0,10*ROW('Sanitation Data'!E14))),'Data Summary'!CQ20="Yes"),OFFSET('Sanitation Data'!$E$6,0,10*ROW('Sanitation Data'!E14)),NA())</f>
        <v>#N/A</v>
      </c>
      <c r="AC20" s="88" t="e">
        <f ca="true">+IF(AND(ISNUMBER(OFFSET('Sanitation Data'!$E$10,0,10*ROW('Sanitation Data'!E14))),'Data Summary'!CR20="Yes"),OFFSET('Sanitation Data'!$E$10,0,10*ROW('Sanitation Data'!E14)),NA())</f>
        <v>#N/A</v>
      </c>
      <c r="AD20" s="88" t="e">
        <f ca="true">+IF(AND(ISNUMBER(OFFSET('Sanitation Data'!$E$11,0,10*ROW('Sanitation Data'!E14))),'Data Summary'!CS20="Yes"),OFFSET('Sanitation Data'!$E$11,0,10*ROW('Sanitation Data'!E14)),NA())</f>
        <v>#N/A</v>
      </c>
      <c r="AE20" s="88" t="e">
        <f ca="true">+IF(AND(ISNUMBER(OFFSET('Sanitation Data'!$E$12,0,10*ROW('Sanitation Data'!E14))),'Data Summary'!CT20="Yes"),OFFSET('Sanitation Data'!$E$12,0,10*ROW('Sanitation Data'!E14)),NA())</f>
        <v>#N/A</v>
      </c>
      <c r="AF20" s="88" t="e">
        <f ca="true">+IF(AND(ISNUMBER(OFFSET('Sanitation Data'!$F$4,0,10*ROW('Sanitation Data'!F14))),'Data Summary'!CU20="Yes"),100-OFFSET('Sanitation Data'!$F$4,0,10*ROW('Sanitation Data'!F14)),NA())</f>
        <v>#N/A</v>
      </c>
      <c r="AG20" s="88" t="e">
        <f ca="true">+IF(AND(ISNUMBER(OFFSET('Sanitation Data'!$F$6,0,10*ROW('Sanitation Data'!F14))),'Data Summary'!CV20="Yes"),OFFSET('Sanitation Data'!$F$6,0,10*ROW('Sanitation Data'!F14)),NA())</f>
        <v>#N/A</v>
      </c>
      <c r="AH20" s="88" t="e">
        <f ca="true">+IF(AND(ISNUMBER(OFFSET('Sanitation Data'!$F$10,0,10*ROW('Sanitation Data'!F14))),'Data Summary'!CW20="Yes"),OFFSET('Sanitation Data'!$F$10,0,10*ROW('Sanitation Data'!F14)),NA())</f>
        <v>#N/A</v>
      </c>
      <c r="AI20" s="88" t="e">
        <f ca="true">+IF(AND(ISNUMBER(OFFSET('Sanitation Data'!$F$11,0,10*ROW('Sanitation Data'!F14))),'Data Summary'!CX20="Yes"),OFFSET('Sanitation Data'!$F$11,0,10*ROW('Sanitation Data'!F14)),NA())</f>
        <v>#N/A</v>
      </c>
      <c r="AJ20" s="88" t="e">
        <f ca="true">+IF(AND(ISNUMBER(OFFSET('Sanitation Data'!$F$12,0,10*ROW('Sanitation Data'!F14))),'Data Summary'!CY20="Yes"),OFFSET('Sanitation Data'!$F$12,0,10*ROW('Sanitation Data'!F14)),NA())</f>
        <v>#N/A</v>
      </c>
      <c r="AK20" s="88" t="e">
        <f ca="true">+IF(AND(ISNUMBER(OFFSET('Sanitation Data'!$G$4,0,10*ROW('Sanitation Data'!G14))),'Data Summary'!CZ20="Yes"),100-OFFSET('Sanitation Data'!$G$4,0,10*ROW('Sanitation Data'!G14)),NA())</f>
        <v>#N/A</v>
      </c>
      <c r="AL20" s="88" t="e">
        <f ca="true">+IF(AND(ISNUMBER(OFFSET('Sanitation Data'!$G$6,0,10*ROW('Sanitation Data'!G14))),'Data Summary'!DA20="Yes"),OFFSET('Sanitation Data'!$G$6,0,10*ROW('Sanitation Data'!G14)),NA())</f>
        <v>#N/A</v>
      </c>
      <c r="AM20" s="88" t="e">
        <f ca="true">+IF(AND(ISNUMBER(OFFSET('Sanitation Data'!$G$10,0,10*ROW('Sanitation Data'!G14))),'Data Summary'!DB20="Yes"),OFFSET('Sanitation Data'!$G$10,0,10*ROW('Sanitation Data'!G14)),NA())</f>
        <v>#N/A</v>
      </c>
      <c r="AN20" s="88" t="e">
        <f ca="true">+IF(AND(ISNUMBER(OFFSET('Sanitation Data'!$G$11,0,10*ROW('Sanitation Data'!G14))),'Data Summary'!DC20="Yes"),OFFSET('Sanitation Data'!$G$11,0,10*ROW('Sanitation Data'!G14)),NA())</f>
        <v>#N/A</v>
      </c>
      <c r="AO20" s="88" t="e">
        <f ca="true">+IF(AND(ISNUMBER(OFFSET('Sanitation Data'!$G$12,0,10*ROW('Sanitation Data'!G14))),'Data Summary'!DD20="Yes"),OFFSET('Sanitation Data'!$G$12,0,10*ROW('Sanitation Data'!G14)),NA())</f>
        <v>#N/A</v>
      </c>
      <c r="AP20" s="88" t="e">
        <f ca="true">+IF(AND(ISNUMBER(OFFSET('Sanitation Data'!$H$4,0,10*ROW('Sanitation Data'!H14))),'Data Summary'!DE20="Yes"),100-OFFSET('Sanitation Data'!$H$4,0,10*ROW('Sanitation Data'!H14)),NA())</f>
        <v>#N/A</v>
      </c>
      <c r="AQ20" s="88" t="e">
        <f ca="true">+IF(AND(ISNUMBER(OFFSET('Sanitation Data'!$H$6,0,10*ROW('Sanitation Data'!H14))),'Data Summary'!DF20="Yes"),OFFSET('Sanitation Data'!$H$6,0,10*ROW('Sanitation Data'!H14)),NA())</f>
        <v>#N/A</v>
      </c>
      <c r="AR20" s="88" t="e">
        <f ca="true">+IF(AND(ISNUMBER(OFFSET('Sanitation Data'!$H$10,0,10*ROW('Sanitation Data'!H14))),'Data Summary'!DG20="Yes"),OFFSET('Sanitation Data'!$H$10,0,10*ROW('Sanitation Data'!H14)),NA())</f>
        <v>#N/A</v>
      </c>
      <c r="AS20" s="88" t="e">
        <f ca="true">+IF(AND(ISNUMBER(OFFSET('Sanitation Data'!$H$11,0,10*ROW('Sanitation Data'!H14))),'Data Summary'!DH20="Yes"),OFFSET('Sanitation Data'!$H$11,0,10*ROW('Sanitation Data'!H14)),NA())</f>
        <v>#N/A</v>
      </c>
      <c r="AT20" s="88" t="e">
        <f ca="true">+IF(AND(ISNUMBER(OFFSET('Sanitation Data'!$H$12,0,10*ROW('Sanitation Data'!H14))),'Data Summary'!DI20="Yes"),OFFSET('Sanitation Data'!$H$12,0,10*ROW('Sanitation Data'!H14)),NA())</f>
        <v>#N/A</v>
      </c>
      <c r="AU20" s="88" t="e">
        <f ca="true">+IF(AND(ISNUMBER(OFFSET('Sanitation Data'!$I$4,0,10*ROW('Sanitation Data'!I14))),'Data Summary'!DJ20="Yes"),100-OFFSET('Sanitation Data'!$I$4,0,10*ROW('Sanitation Data'!I14)),NA())</f>
        <v>#N/A</v>
      </c>
      <c r="AV20" s="88" t="e">
        <f ca="true">+IF(AND(ISNUMBER(OFFSET('Sanitation Data'!$I$6,0,10*ROW('Sanitation Data'!I14))),'Data Summary'!DK20="Yes"),OFFSET('Sanitation Data'!$I$6,0,10*ROW('Sanitation Data'!I14)),NA())</f>
        <v>#N/A</v>
      </c>
      <c r="AW20" s="88" t="e">
        <f ca="true">+IF(AND(ISNUMBER(OFFSET('Sanitation Data'!$I$10,0,10*ROW('Sanitation Data'!I14))),'Data Summary'!DL20="Yes"),OFFSET('Sanitation Data'!$I$10,0,10*ROW('Sanitation Data'!I14)),NA())</f>
        <v>#N/A</v>
      </c>
      <c r="AX20" s="88" t="e">
        <f ca="true">+IF(AND(ISNUMBER(OFFSET('Sanitation Data'!$I$11,0,10*ROW('Sanitation Data'!I14))),'Data Summary'!DM20="Yes"),OFFSET('Sanitation Data'!$I$11,0,10*ROW('Sanitation Data'!I14)),NA())</f>
        <v>#N/A</v>
      </c>
      <c r="AY20" s="88" t="e">
        <f ca="true">+IF(AND(ISNUMBER(OFFSET('Sanitation Data'!$I$12,0,10*ROW('Sanitation Data'!I14))),'Data Summary'!DN20="Yes"),OFFSET('Sanitation Data'!$I$12,0,10*ROW('Sanitation Data'!I14)),NA())</f>
        <v>#N/A</v>
      </c>
      <c r="AZ20" s="89" t="e">
        <f ca="true">+IF(AND(ISNUMBER(OFFSET('Hygiene Data'!$D$5,0,10*ROW('Hygiene Data'!D14))),'Data Summary'!DO20="Yes"),OFFSET('Hygiene Data'!$D$5,0,10*ROW('Hygiene Data'!D14)),NA())</f>
        <v>#N/A</v>
      </c>
      <c r="BA20" s="89" t="e">
        <f ca="true">+IF(AND(ISNUMBER(OFFSET('Hygiene Data'!$D$7,0,10*ROW('Hygiene Data'!D14))),'Data Summary'!DP20="Yes"),OFFSET('Hygiene Data'!$D$7,0,10*ROW('Hygiene Data'!D14)),NA())</f>
        <v>#N/A</v>
      </c>
      <c r="BB20" s="89" t="e">
        <f ca="true">+IF(AND(ISNUMBER(OFFSET('Hygiene Data'!$D$9,0,10*ROW('Hygiene Data'!D14))),'Data Summary'!DQ20="Yes"),OFFSET('Hygiene Data'!$D$9,0,10*ROW('Hygiene Data'!D14)),NA())</f>
        <v>#N/A</v>
      </c>
      <c r="BC20" s="89" t="e">
        <f ca="true">+IF(AND(ISNUMBER(OFFSET('Hygiene Data'!$E$5,0,10*ROW('Hygiene Data'!E14))),'Data Summary'!DR20="Yes"),OFFSET('Hygiene Data'!$E$5,0,10*ROW('Hygiene Data'!E14)),NA())</f>
        <v>#N/A</v>
      </c>
      <c r="BD20" s="89" t="e">
        <f ca="true">+IF(AND(ISNUMBER(OFFSET('Hygiene Data'!$E$7,0,10*ROW('Hygiene Data'!E14))),'Data Summary'!DS20="Yes"),OFFSET('Hygiene Data'!$E$7,0,10*ROW('Hygiene Data'!E14)),NA())</f>
        <v>#N/A</v>
      </c>
      <c r="BE20" s="89" t="e">
        <f ca="true">+IF(AND(ISNUMBER(OFFSET('Hygiene Data'!$E$9,0,10*ROW('Hygiene Data'!E14))),'Data Summary'!DT20="Yes"),OFFSET('Hygiene Data'!$E$9,0,10*ROW('Hygiene Data'!E14)),NA())</f>
        <v>#N/A</v>
      </c>
      <c r="BF20" s="89" t="e">
        <f ca="true">+IF(AND(ISNUMBER(OFFSET('Hygiene Data'!$F$5,0,10*ROW('Hygiene Data'!F14))),'Data Summary'!DU20="Yes"),OFFSET('Hygiene Data'!$F$5,0,10*ROW('Hygiene Data'!F14)),NA())</f>
        <v>#N/A</v>
      </c>
      <c r="BG20" s="89" t="e">
        <f ca="true">+IF(AND(ISNUMBER(OFFSET('Hygiene Data'!$F$7,0,10*ROW('Hygiene Data'!F14))),'Data Summary'!DV20="Yes"),OFFSET('Hygiene Data'!$F$7,0,10*ROW('Hygiene Data'!F14)),NA())</f>
        <v>#N/A</v>
      </c>
      <c r="BH20" s="89" t="e">
        <f ca="true">+IF(AND(ISNUMBER(OFFSET('Hygiene Data'!$F$9,0,10*ROW('Hygiene Data'!F14))),'Data Summary'!DW20="Yes"),OFFSET('Hygiene Data'!$F$9,0,10*ROW('Hygiene Data'!F14)),NA())</f>
        <v>#N/A</v>
      </c>
      <c r="BI20" s="89" t="e">
        <f ca="true">+IF(AND(ISNUMBER(OFFSET('Hygiene Data'!$G$5,0,10*ROW('Hygiene Data'!G14))),'Data Summary'!DX20="Yes"),OFFSET('Hygiene Data'!$G$5,0,10*ROW('Hygiene Data'!G14)),NA())</f>
        <v>#N/A</v>
      </c>
      <c r="BJ20" s="89" t="e">
        <f ca="true">+IF(AND(ISNUMBER(OFFSET('Hygiene Data'!$G$7,0,10*ROW('Hygiene Data'!G14))),'Data Summary'!DY20="Yes"),OFFSET('Hygiene Data'!$G$7,0,10*ROW('Hygiene Data'!G14)),NA())</f>
        <v>#N/A</v>
      </c>
      <c r="BK20" s="89" t="e">
        <f ca="true">+IF(AND(ISNUMBER(OFFSET('Hygiene Data'!$G$9,0,10*ROW('Hygiene Data'!G14))),'Data Summary'!DZ20="Yes"),OFFSET('Hygiene Data'!$G$9,0,10*ROW('Hygiene Data'!G14)),NA())</f>
        <v>#N/A</v>
      </c>
      <c r="BL20" s="89" t="e">
        <f ca="true">+IF(AND(ISNUMBER(OFFSET('Hygiene Data'!$H$5,0,10*ROW('Hygiene Data'!H14))),'Data Summary'!EA20="Yes"),OFFSET('Hygiene Data'!$H$5,0,10*ROW('Hygiene Data'!H14)),NA())</f>
        <v>#N/A</v>
      </c>
      <c r="BM20" s="89" t="e">
        <f ca="true">+IF(AND(ISNUMBER(OFFSET('Hygiene Data'!$H$7,0,10*ROW('Hygiene Data'!H14))),'Data Summary'!EB20="Yes"),OFFSET('Hygiene Data'!$H$7,0,10*ROW('Hygiene Data'!H14)),NA())</f>
        <v>#N/A</v>
      </c>
      <c r="BN20" s="89" t="e">
        <f ca="true">+IF(AND(ISNUMBER(OFFSET('Hygiene Data'!$H$9,0,10*ROW('Hygiene Data'!H14))),'Data Summary'!EC20="Yes"),OFFSET('Hygiene Data'!$H$9,0,10*ROW('Hygiene Data'!H14)),NA())</f>
        <v>#N/A</v>
      </c>
      <c r="BO20" s="89" t="e">
        <f ca="true">+IF(AND(ISNUMBER(OFFSET('Hygiene Data'!$I$5,0,10*ROW('Hygiene Data'!I14))),'Data Summary'!ED20="Yes"),OFFSET('Hygiene Data'!$I$5,0,10*ROW('Hygiene Data'!I14)),NA())</f>
        <v>#N/A</v>
      </c>
      <c r="BP20" s="89" t="e">
        <f ca="true">+IF(AND(ISNUMBER(OFFSET('Hygiene Data'!$I$7,0,10*ROW('Hygiene Data'!I14))),'Data Summary'!EE20="Yes"),OFFSET('Hygiene Data'!$I$7,0,10*ROW('Hygiene Data'!I14)),NA())</f>
        <v>#N/A</v>
      </c>
      <c r="BQ20" s="89" t="e">
        <f ca="true">+IF(AND(ISNUMBER(OFFSET('Hygiene Data'!$I$9,0,10*ROW('Hygiene Data'!I14))),'Data Summary'!EF20="Yes"),OFFSET('Hygiene Data'!$I$9,0,10*ROW('Hygiene Data'!I14)),NA())</f>
        <v>#N/A</v>
      </c>
    </row>
    <row xmlns:x14ac="http://schemas.microsoft.com/office/spreadsheetml/2009/9/ac" r="21" x14ac:dyDescent="0.2">
      <c r="A21" s="328" t="e">
        <f ca="true">+RIGHT('Data Summary'!A21,LEN('Data Summary'!A21)-9)</f>
        <v>#VALUE!</v>
      </c>
      <c r="B21" s="34" t="str">
        <f ca="true">+IF(ISTEXT('Data Summary'!B21),'Data Summary'!B21,"")</f>
        <v/>
      </c>
      <c r="C21" s="327" t="e">
        <f ca="true">+VALUE('Data Summary'!C21)</f>
        <v>#VALUE!</v>
      </c>
      <c r="D21" s="87" t="e">
        <f ca="true">+IF(AND(ISNUMBER(OFFSET('Water Data'!$D$4,0,10*ROW('Water Data'!D15))),'Data Summary'!BS21="Yes"),100-OFFSET('Water Data'!$D$4,0,10*ROW('Water Data'!D15)),NA())</f>
        <v>#N/A</v>
      </c>
      <c r="E21" s="87" t="e">
        <f ca="true">+IF(AND(ISNUMBER(OFFSET('Water Data'!$D$6,0,10*ROW('Water Data'!D15))),'Data Summary'!BT21="Yes"),OFFSET('Water Data'!$D$6,0,10*ROW('Water Data'!D15)),NA())</f>
        <v>#N/A</v>
      </c>
      <c r="F21" s="87" t="e">
        <f ca="true">+IF(AND(ISNUMBER(OFFSET('Water Data'!$D$9,0,10*ROW('Water Data'!D15))),'Data Summary'!BU21="Yes"),OFFSET('Water Data'!$D$9,0,10*ROW('Water Data'!D15)),NA())</f>
        <v>#N/A</v>
      </c>
      <c r="G21" s="87" t="e">
        <f ca="true">+IF(AND(ISNUMBER(OFFSET('Water Data'!$E$4,0,10*ROW('Water Data'!E15))),'Data Summary'!BV21="Yes"),100-OFFSET('Water Data'!$E$4,0,10*ROW('Water Data'!E15)),NA())</f>
        <v>#N/A</v>
      </c>
      <c r="H21" s="87" t="e">
        <f ca="true">+IF(AND(ISNUMBER(OFFSET('Water Data'!$E$6,0,10*ROW('Water Data'!E15))),'Data Summary'!BW21="Yes"),OFFSET('Water Data'!$E$6,0,10*ROW('Water Data'!E15)),NA())</f>
        <v>#N/A</v>
      </c>
      <c r="I21" s="87" t="e">
        <f ca="true">+IF(AND(ISNUMBER(OFFSET('Water Data'!$E$9,0,10*ROW('Water Data'!E15))),'Data Summary'!BX21="Yes"),OFFSET('Water Data'!$E$9,0,10*ROW('Water Data'!E15)),NA())</f>
        <v>#N/A</v>
      </c>
      <c r="J21" s="87" t="e">
        <f ca="true">+IF(AND(ISNUMBER(OFFSET('Water Data'!$F$4,0,10*ROW('Water Data'!F15))),'Data Summary'!BY21="Yes"),100-OFFSET('Water Data'!$F$4,0,10*ROW('Water Data'!F15)),NA())</f>
        <v>#N/A</v>
      </c>
      <c r="K21" s="87" t="e">
        <f ca="true">+IF(AND(ISNUMBER(OFFSET('Water Data'!$F$6,0,10*ROW('Water Data'!F15))),'Data Summary'!BZ21="Yes"),OFFSET('Water Data'!$F$6,0,10*ROW('Water Data'!F15)),NA())</f>
        <v>#N/A</v>
      </c>
      <c r="L21" s="87" t="e">
        <f ca="true">+IF(AND(ISNUMBER(OFFSET('Water Data'!$F$9,0,10*ROW('Water Data'!F15))),'Data Summary'!CA21="Yes"),OFFSET('Water Data'!$F$9,0,10*ROW('Water Data'!F15)),NA())</f>
        <v>#N/A</v>
      </c>
      <c r="M21" s="87" t="e">
        <f ca="true">+IF(AND(ISNUMBER(OFFSET('Water Data'!$G$4,0,10*ROW('Water Data'!G15))),'Data Summary'!CB21="Yes"),100-OFFSET('Water Data'!$G$4,0,10*ROW('Water Data'!G15)),NA())</f>
        <v>#N/A</v>
      </c>
      <c r="N21" s="87" t="e">
        <f ca="true">+IF(AND(ISNUMBER(OFFSET('Water Data'!$G$6,0,10*ROW('Water Data'!G15))),'Data Summary'!CC21="Yes"),OFFSET('Water Data'!$G$6,0,10*ROW('Water Data'!G15)),NA())</f>
        <v>#N/A</v>
      </c>
      <c r="O21" s="87" t="e">
        <f ca="true">+IF(AND(ISNUMBER(OFFSET('Water Data'!$G$9,0,10*ROW('Water Data'!G15))),'Data Summary'!CD21="Yes"),OFFSET('Water Data'!$G$9,0,10*ROW('Water Data'!G15)),NA())</f>
        <v>#N/A</v>
      </c>
      <c r="P21" s="87" t="e">
        <f ca="true">+IF(AND(ISNUMBER(OFFSET('Water Data'!$H$4,0,10*ROW('Water Data'!H15))),'Data Summary'!CE21="Yes"),100-OFFSET('Water Data'!$H$4,0,10*ROW('Water Data'!H15)),NA())</f>
        <v>#N/A</v>
      </c>
      <c r="Q21" s="87" t="e">
        <f ca="true">+IF(AND(ISNUMBER(OFFSET('Water Data'!$H$6,0,10*ROW('Water Data'!H15))),'Data Summary'!CF21="Yes"),OFFSET('Water Data'!$H$6,0,10*ROW('Water Data'!H15)),NA())</f>
        <v>#N/A</v>
      </c>
      <c r="R21" s="87" t="e">
        <f ca="true">+IF(AND(ISNUMBER(OFFSET('Water Data'!$H$9,0,10*ROW('Water Data'!H15))),'Data Summary'!CG21="Yes"),OFFSET('Water Data'!$H$9,0,10*ROW('Water Data'!H15)),NA())</f>
        <v>#N/A</v>
      </c>
      <c r="S21" s="87" t="e">
        <f ca="true">+IF(AND(ISNUMBER(OFFSET('Water Data'!$I$4,0,10*ROW('Water Data'!I15))),'Data Summary'!CH21="Yes"),100-OFFSET('Water Data'!$I$4,0,10*ROW('Water Data'!I15)),NA())</f>
        <v>#N/A</v>
      </c>
      <c r="T21" s="87" t="e">
        <f ca="true">+IF(AND(ISNUMBER(OFFSET('Water Data'!$I$6,0,10*ROW('Water Data'!I15))),'Data Summary'!CI21="Yes"),OFFSET('Water Data'!$I$6,0,10*ROW('Water Data'!I15)),NA())</f>
        <v>#N/A</v>
      </c>
      <c r="U21" s="87" t="e">
        <f ca="true">+IF(AND(ISNUMBER(OFFSET('Water Data'!$I$9,0,10*ROW('Water Data'!I15))),'Data Summary'!CJ21="Yes"),OFFSET('Water Data'!$I$9,0,10*ROW('Water Data'!I15)),NA())</f>
        <v>#N/A</v>
      </c>
      <c r="V21" s="88" t="e">
        <f ca="true">+IF(AND(ISNUMBER(OFFSET('Sanitation Data'!$D$4,0,10*ROW('Sanitation Data'!D15))),'Data Summary'!CK21="Yes"),100-OFFSET('Sanitation Data'!$D$4,0,10*ROW('Sanitation Data'!D15)),NA())</f>
        <v>#N/A</v>
      </c>
      <c r="W21" s="88" t="e">
        <f ca="true">+IF(AND(ISNUMBER(OFFSET('Sanitation Data'!$D$6,0,10*ROW('Sanitation Data'!D15))),'Data Summary'!CL21="Yes"),OFFSET('Sanitation Data'!$D$6,0,10*ROW('Sanitation Data'!D15)),NA())</f>
        <v>#N/A</v>
      </c>
      <c r="X21" s="88" t="e">
        <f ca="true">+IF(AND(ISNUMBER(OFFSET('Sanitation Data'!$D$10,0,10*ROW('Sanitation Data'!D15))),'Data Summary'!CM21="Yes"),OFFSET('Sanitation Data'!$D$10,0,10*ROW('Sanitation Data'!D15)),NA())</f>
        <v>#N/A</v>
      </c>
      <c r="Y21" s="88" t="e">
        <f ca="true">+IF(AND(ISNUMBER(OFFSET('Sanitation Data'!$D$11,0,10*ROW('Sanitation Data'!D15))),'Data Summary'!CN21="Yes"),OFFSET('Sanitation Data'!$D$11,0,10*ROW('Sanitation Data'!D15)),NA())</f>
        <v>#N/A</v>
      </c>
      <c r="Z21" s="88" t="e">
        <f ca="true">+IF(AND(ISNUMBER(OFFSET('Sanitation Data'!$D$12,0,10*ROW('Sanitation Data'!D15))),'Data Summary'!CO21="Yes"),OFFSET('Sanitation Data'!$D$12,0,10*ROW('Sanitation Data'!D15)),NA())</f>
        <v>#N/A</v>
      </c>
      <c r="AA21" s="88" t="e">
        <f ca="true">+IF(AND(ISNUMBER(OFFSET('Sanitation Data'!$E$4,0,10*ROW('Sanitation Data'!E15))),'Data Summary'!CP21="Yes"),100-OFFSET('Sanitation Data'!$E$4,0,10*ROW('Sanitation Data'!E15)),NA())</f>
        <v>#N/A</v>
      </c>
      <c r="AB21" s="88" t="e">
        <f ca="true">+IF(AND(ISNUMBER(OFFSET('Sanitation Data'!$E$6,0,10*ROW('Sanitation Data'!E15))),'Data Summary'!CQ21="Yes"),OFFSET('Sanitation Data'!$E$6,0,10*ROW('Sanitation Data'!E15)),NA())</f>
        <v>#N/A</v>
      </c>
      <c r="AC21" s="88" t="e">
        <f ca="true">+IF(AND(ISNUMBER(OFFSET('Sanitation Data'!$E$10,0,10*ROW('Sanitation Data'!E15))),'Data Summary'!CR21="Yes"),OFFSET('Sanitation Data'!$E$10,0,10*ROW('Sanitation Data'!E15)),NA())</f>
        <v>#N/A</v>
      </c>
      <c r="AD21" s="88" t="e">
        <f ca="true">+IF(AND(ISNUMBER(OFFSET('Sanitation Data'!$E$11,0,10*ROW('Sanitation Data'!E15))),'Data Summary'!CS21="Yes"),OFFSET('Sanitation Data'!$E$11,0,10*ROW('Sanitation Data'!E15)),NA())</f>
        <v>#N/A</v>
      </c>
      <c r="AE21" s="88" t="e">
        <f ca="true">+IF(AND(ISNUMBER(OFFSET('Sanitation Data'!$E$12,0,10*ROW('Sanitation Data'!E15))),'Data Summary'!CT21="Yes"),OFFSET('Sanitation Data'!$E$12,0,10*ROW('Sanitation Data'!E15)),NA())</f>
        <v>#N/A</v>
      </c>
      <c r="AF21" s="88" t="e">
        <f ca="true">+IF(AND(ISNUMBER(OFFSET('Sanitation Data'!$F$4,0,10*ROW('Sanitation Data'!F15))),'Data Summary'!CU21="Yes"),100-OFFSET('Sanitation Data'!$F$4,0,10*ROW('Sanitation Data'!F15)),NA())</f>
        <v>#N/A</v>
      </c>
      <c r="AG21" s="88" t="e">
        <f ca="true">+IF(AND(ISNUMBER(OFFSET('Sanitation Data'!$F$6,0,10*ROW('Sanitation Data'!F15))),'Data Summary'!CV21="Yes"),OFFSET('Sanitation Data'!$F$6,0,10*ROW('Sanitation Data'!F15)),NA())</f>
        <v>#N/A</v>
      </c>
      <c r="AH21" s="88" t="e">
        <f ca="true">+IF(AND(ISNUMBER(OFFSET('Sanitation Data'!$F$10,0,10*ROW('Sanitation Data'!F15))),'Data Summary'!CW21="Yes"),OFFSET('Sanitation Data'!$F$10,0,10*ROW('Sanitation Data'!F15)),NA())</f>
        <v>#N/A</v>
      </c>
      <c r="AI21" s="88" t="e">
        <f ca="true">+IF(AND(ISNUMBER(OFFSET('Sanitation Data'!$F$11,0,10*ROW('Sanitation Data'!F15))),'Data Summary'!CX21="Yes"),OFFSET('Sanitation Data'!$F$11,0,10*ROW('Sanitation Data'!F15)),NA())</f>
        <v>#N/A</v>
      </c>
      <c r="AJ21" s="88" t="e">
        <f ca="true">+IF(AND(ISNUMBER(OFFSET('Sanitation Data'!$F$12,0,10*ROW('Sanitation Data'!F15))),'Data Summary'!CY21="Yes"),OFFSET('Sanitation Data'!$F$12,0,10*ROW('Sanitation Data'!F15)),NA())</f>
        <v>#N/A</v>
      </c>
      <c r="AK21" s="88" t="e">
        <f ca="true">+IF(AND(ISNUMBER(OFFSET('Sanitation Data'!$G$4,0,10*ROW('Sanitation Data'!G15))),'Data Summary'!CZ21="Yes"),100-OFFSET('Sanitation Data'!$G$4,0,10*ROW('Sanitation Data'!G15)),NA())</f>
        <v>#N/A</v>
      </c>
      <c r="AL21" s="88" t="e">
        <f ca="true">+IF(AND(ISNUMBER(OFFSET('Sanitation Data'!$G$6,0,10*ROW('Sanitation Data'!G15))),'Data Summary'!DA21="Yes"),OFFSET('Sanitation Data'!$G$6,0,10*ROW('Sanitation Data'!G15)),NA())</f>
        <v>#N/A</v>
      </c>
      <c r="AM21" s="88" t="e">
        <f ca="true">+IF(AND(ISNUMBER(OFFSET('Sanitation Data'!$G$10,0,10*ROW('Sanitation Data'!G15))),'Data Summary'!DB21="Yes"),OFFSET('Sanitation Data'!$G$10,0,10*ROW('Sanitation Data'!G15)),NA())</f>
        <v>#N/A</v>
      </c>
      <c r="AN21" s="88" t="e">
        <f ca="true">+IF(AND(ISNUMBER(OFFSET('Sanitation Data'!$G$11,0,10*ROW('Sanitation Data'!G15))),'Data Summary'!DC21="Yes"),OFFSET('Sanitation Data'!$G$11,0,10*ROW('Sanitation Data'!G15)),NA())</f>
        <v>#N/A</v>
      </c>
      <c r="AO21" s="88" t="e">
        <f ca="true">+IF(AND(ISNUMBER(OFFSET('Sanitation Data'!$G$12,0,10*ROW('Sanitation Data'!G15))),'Data Summary'!DD21="Yes"),OFFSET('Sanitation Data'!$G$12,0,10*ROW('Sanitation Data'!G15)),NA())</f>
        <v>#N/A</v>
      </c>
      <c r="AP21" s="88" t="e">
        <f ca="true">+IF(AND(ISNUMBER(OFFSET('Sanitation Data'!$H$4,0,10*ROW('Sanitation Data'!H15))),'Data Summary'!DE21="Yes"),100-OFFSET('Sanitation Data'!$H$4,0,10*ROW('Sanitation Data'!H15)),NA())</f>
        <v>#N/A</v>
      </c>
      <c r="AQ21" s="88" t="e">
        <f ca="true">+IF(AND(ISNUMBER(OFFSET('Sanitation Data'!$H$6,0,10*ROW('Sanitation Data'!H15))),'Data Summary'!DF21="Yes"),OFFSET('Sanitation Data'!$H$6,0,10*ROW('Sanitation Data'!H15)),NA())</f>
        <v>#N/A</v>
      </c>
      <c r="AR21" s="88" t="e">
        <f ca="true">+IF(AND(ISNUMBER(OFFSET('Sanitation Data'!$H$10,0,10*ROW('Sanitation Data'!H15))),'Data Summary'!DG21="Yes"),OFFSET('Sanitation Data'!$H$10,0,10*ROW('Sanitation Data'!H15)),NA())</f>
        <v>#N/A</v>
      </c>
      <c r="AS21" s="88" t="e">
        <f ca="true">+IF(AND(ISNUMBER(OFFSET('Sanitation Data'!$H$11,0,10*ROW('Sanitation Data'!H15))),'Data Summary'!DH21="Yes"),OFFSET('Sanitation Data'!$H$11,0,10*ROW('Sanitation Data'!H15)),NA())</f>
        <v>#N/A</v>
      </c>
      <c r="AT21" s="88" t="e">
        <f ca="true">+IF(AND(ISNUMBER(OFFSET('Sanitation Data'!$H$12,0,10*ROW('Sanitation Data'!H15))),'Data Summary'!DI21="Yes"),OFFSET('Sanitation Data'!$H$12,0,10*ROW('Sanitation Data'!H15)),NA())</f>
        <v>#N/A</v>
      </c>
      <c r="AU21" s="88" t="e">
        <f ca="true">+IF(AND(ISNUMBER(OFFSET('Sanitation Data'!$I$4,0,10*ROW('Sanitation Data'!I15))),'Data Summary'!DJ21="Yes"),100-OFFSET('Sanitation Data'!$I$4,0,10*ROW('Sanitation Data'!I15)),NA())</f>
        <v>#N/A</v>
      </c>
      <c r="AV21" s="88" t="e">
        <f ca="true">+IF(AND(ISNUMBER(OFFSET('Sanitation Data'!$I$6,0,10*ROW('Sanitation Data'!I15))),'Data Summary'!DK21="Yes"),OFFSET('Sanitation Data'!$I$6,0,10*ROW('Sanitation Data'!I15)),NA())</f>
        <v>#N/A</v>
      </c>
      <c r="AW21" s="88" t="e">
        <f ca="true">+IF(AND(ISNUMBER(OFFSET('Sanitation Data'!$I$10,0,10*ROW('Sanitation Data'!I15))),'Data Summary'!DL21="Yes"),OFFSET('Sanitation Data'!$I$10,0,10*ROW('Sanitation Data'!I15)),NA())</f>
        <v>#N/A</v>
      </c>
      <c r="AX21" s="88" t="e">
        <f ca="true">+IF(AND(ISNUMBER(OFFSET('Sanitation Data'!$I$11,0,10*ROW('Sanitation Data'!I15))),'Data Summary'!DM21="Yes"),OFFSET('Sanitation Data'!$I$11,0,10*ROW('Sanitation Data'!I15)),NA())</f>
        <v>#N/A</v>
      </c>
      <c r="AY21" s="88" t="e">
        <f ca="true">+IF(AND(ISNUMBER(OFFSET('Sanitation Data'!$I$12,0,10*ROW('Sanitation Data'!I15))),'Data Summary'!DN21="Yes"),OFFSET('Sanitation Data'!$I$12,0,10*ROW('Sanitation Data'!I15)),NA())</f>
        <v>#N/A</v>
      </c>
      <c r="AZ21" s="89" t="e">
        <f ca="true">+IF(AND(ISNUMBER(OFFSET('Hygiene Data'!$D$5,0,10*ROW('Hygiene Data'!D15))),'Data Summary'!DO21="Yes"),OFFSET('Hygiene Data'!$D$5,0,10*ROW('Hygiene Data'!D15)),NA())</f>
        <v>#N/A</v>
      </c>
      <c r="BA21" s="89" t="e">
        <f ca="true">+IF(AND(ISNUMBER(OFFSET('Hygiene Data'!$D$7,0,10*ROW('Hygiene Data'!D15))),'Data Summary'!DP21="Yes"),OFFSET('Hygiene Data'!$D$7,0,10*ROW('Hygiene Data'!D15)),NA())</f>
        <v>#N/A</v>
      </c>
      <c r="BB21" s="89" t="e">
        <f ca="true">+IF(AND(ISNUMBER(OFFSET('Hygiene Data'!$D$9,0,10*ROW('Hygiene Data'!D15))),'Data Summary'!DQ21="Yes"),OFFSET('Hygiene Data'!$D$9,0,10*ROW('Hygiene Data'!D15)),NA())</f>
        <v>#N/A</v>
      </c>
      <c r="BC21" s="89" t="e">
        <f ca="true">+IF(AND(ISNUMBER(OFFSET('Hygiene Data'!$E$5,0,10*ROW('Hygiene Data'!E15))),'Data Summary'!DR21="Yes"),OFFSET('Hygiene Data'!$E$5,0,10*ROW('Hygiene Data'!E15)),NA())</f>
        <v>#N/A</v>
      </c>
      <c r="BD21" s="89" t="e">
        <f ca="true">+IF(AND(ISNUMBER(OFFSET('Hygiene Data'!$E$7,0,10*ROW('Hygiene Data'!E15))),'Data Summary'!DS21="Yes"),OFFSET('Hygiene Data'!$E$7,0,10*ROW('Hygiene Data'!E15)),NA())</f>
        <v>#N/A</v>
      </c>
      <c r="BE21" s="89" t="e">
        <f ca="true">+IF(AND(ISNUMBER(OFFSET('Hygiene Data'!$E$9,0,10*ROW('Hygiene Data'!E15))),'Data Summary'!DT21="Yes"),OFFSET('Hygiene Data'!$E$9,0,10*ROW('Hygiene Data'!E15)),NA())</f>
        <v>#N/A</v>
      </c>
      <c r="BF21" s="89" t="e">
        <f ca="true">+IF(AND(ISNUMBER(OFFSET('Hygiene Data'!$F$5,0,10*ROW('Hygiene Data'!F15))),'Data Summary'!DU21="Yes"),OFFSET('Hygiene Data'!$F$5,0,10*ROW('Hygiene Data'!F15)),NA())</f>
        <v>#N/A</v>
      </c>
      <c r="BG21" s="89" t="e">
        <f ca="true">+IF(AND(ISNUMBER(OFFSET('Hygiene Data'!$F$7,0,10*ROW('Hygiene Data'!F15))),'Data Summary'!DV21="Yes"),OFFSET('Hygiene Data'!$F$7,0,10*ROW('Hygiene Data'!F15)),NA())</f>
        <v>#N/A</v>
      </c>
      <c r="BH21" s="89" t="e">
        <f ca="true">+IF(AND(ISNUMBER(OFFSET('Hygiene Data'!$F$9,0,10*ROW('Hygiene Data'!F15))),'Data Summary'!DW21="Yes"),OFFSET('Hygiene Data'!$F$9,0,10*ROW('Hygiene Data'!F15)),NA())</f>
        <v>#N/A</v>
      </c>
      <c r="BI21" s="89" t="e">
        <f ca="true">+IF(AND(ISNUMBER(OFFSET('Hygiene Data'!$G$5,0,10*ROW('Hygiene Data'!G15))),'Data Summary'!DX21="Yes"),OFFSET('Hygiene Data'!$G$5,0,10*ROW('Hygiene Data'!G15)),NA())</f>
        <v>#N/A</v>
      </c>
      <c r="BJ21" s="89" t="e">
        <f ca="true">+IF(AND(ISNUMBER(OFFSET('Hygiene Data'!$G$7,0,10*ROW('Hygiene Data'!G15))),'Data Summary'!DY21="Yes"),OFFSET('Hygiene Data'!$G$7,0,10*ROW('Hygiene Data'!G15)),NA())</f>
        <v>#N/A</v>
      </c>
      <c r="BK21" s="89" t="e">
        <f ca="true">+IF(AND(ISNUMBER(OFFSET('Hygiene Data'!$G$9,0,10*ROW('Hygiene Data'!G15))),'Data Summary'!DZ21="Yes"),OFFSET('Hygiene Data'!$G$9,0,10*ROW('Hygiene Data'!G15)),NA())</f>
        <v>#N/A</v>
      </c>
      <c r="BL21" s="89" t="e">
        <f ca="true">+IF(AND(ISNUMBER(OFFSET('Hygiene Data'!$H$5,0,10*ROW('Hygiene Data'!H15))),'Data Summary'!EA21="Yes"),OFFSET('Hygiene Data'!$H$5,0,10*ROW('Hygiene Data'!H15)),NA())</f>
        <v>#N/A</v>
      </c>
      <c r="BM21" s="89" t="e">
        <f ca="true">+IF(AND(ISNUMBER(OFFSET('Hygiene Data'!$H$7,0,10*ROW('Hygiene Data'!H15))),'Data Summary'!EB21="Yes"),OFFSET('Hygiene Data'!$H$7,0,10*ROW('Hygiene Data'!H15)),NA())</f>
        <v>#N/A</v>
      </c>
      <c r="BN21" s="89" t="e">
        <f ca="true">+IF(AND(ISNUMBER(OFFSET('Hygiene Data'!$H$9,0,10*ROW('Hygiene Data'!H15))),'Data Summary'!EC21="Yes"),OFFSET('Hygiene Data'!$H$9,0,10*ROW('Hygiene Data'!H15)),NA())</f>
        <v>#N/A</v>
      </c>
      <c r="BO21" s="89" t="e">
        <f ca="true">+IF(AND(ISNUMBER(OFFSET('Hygiene Data'!$I$5,0,10*ROW('Hygiene Data'!I15))),'Data Summary'!ED21="Yes"),OFFSET('Hygiene Data'!$I$5,0,10*ROW('Hygiene Data'!I15)),NA())</f>
        <v>#N/A</v>
      </c>
      <c r="BP21" s="89" t="e">
        <f ca="true">+IF(AND(ISNUMBER(OFFSET('Hygiene Data'!$I$7,0,10*ROW('Hygiene Data'!I15))),'Data Summary'!EE21="Yes"),OFFSET('Hygiene Data'!$I$7,0,10*ROW('Hygiene Data'!I15)),NA())</f>
        <v>#N/A</v>
      </c>
      <c r="BQ21" s="89" t="e">
        <f ca="true">+IF(AND(ISNUMBER(OFFSET('Hygiene Data'!$I$9,0,10*ROW('Hygiene Data'!I15))),'Data Summary'!EF21="Yes"),OFFSET('Hygiene Data'!$I$9,0,10*ROW('Hygiene Data'!I15)),NA())</f>
        <v>#N/A</v>
      </c>
    </row>
    <row xmlns:x14ac="http://schemas.microsoft.com/office/spreadsheetml/2009/9/ac" r="22" x14ac:dyDescent="0.2">
      <c r="A22" s="328" t="e">
        <f ca="true">+RIGHT('Data Summary'!A22,LEN('Data Summary'!A22)-9)</f>
        <v>#VALUE!</v>
      </c>
      <c r="B22" s="34" t="str">
        <f ca="true">+IF(ISTEXT('Data Summary'!B22),'Data Summary'!B22,"")</f>
        <v/>
      </c>
      <c r="C22" s="327" t="e">
        <f ca="true">+VALUE('Data Summary'!C22)</f>
        <v>#VALUE!</v>
      </c>
      <c r="D22" s="87" t="e">
        <f ca="true">+IF(AND(ISNUMBER(OFFSET('Water Data'!$D$4,0,10*ROW('Water Data'!D16))),'Data Summary'!BS22="Yes"),100-OFFSET('Water Data'!$D$4,0,10*ROW('Water Data'!D16)),NA())</f>
        <v>#N/A</v>
      </c>
      <c r="E22" s="87" t="e">
        <f ca="true">+IF(AND(ISNUMBER(OFFSET('Water Data'!$D$6,0,10*ROW('Water Data'!D16))),'Data Summary'!BT22="Yes"),OFFSET('Water Data'!$D$6,0,10*ROW('Water Data'!D16)),NA())</f>
        <v>#N/A</v>
      </c>
      <c r="F22" s="87" t="e">
        <f ca="true">+IF(AND(ISNUMBER(OFFSET('Water Data'!$D$9,0,10*ROW('Water Data'!D16))),'Data Summary'!BU22="Yes"),OFFSET('Water Data'!$D$9,0,10*ROW('Water Data'!D16)),NA())</f>
        <v>#N/A</v>
      </c>
      <c r="G22" s="87" t="e">
        <f ca="true">+IF(AND(ISNUMBER(OFFSET('Water Data'!$E$4,0,10*ROW('Water Data'!E16))),'Data Summary'!BV22="Yes"),100-OFFSET('Water Data'!$E$4,0,10*ROW('Water Data'!E16)),NA())</f>
        <v>#N/A</v>
      </c>
      <c r="H22" s="87" t="e">
        <f ca="true">+IF(AND(ISNUMBER(OFFSET('Water Data'!$E$6,0,10*ROW('Water Data'!E16))),'Data Summary'!BW22="Yes"),OFFSET('Water Data'!$E$6,0,10*ROW('Water Data'!E16)),NA())</f>
        <v>#N/A</v>
      </c>
      <c r="I22" s="87" t="e">
        <f ca="true">+IF(AND(ISNUMBER(OFFSET('Water Data'!$E$9,0,10*ROW('Water Data'!E16))),'Data Summary'!BX22="Yes"),OFFSET('Water Data'!$E$9,0,10*ROW('Water Data'!E16)),NA())</f>
        <v>#N/A</v>
      </c>
      <c r="J22" s="87" t="e">
        <f ca="true">+IF(AND(ISNUMBER(OFFSET('Water Data'!$F$4,0,10*ROW('Water Data'!F16))),'Data Summary'!BY22="Yes"),100-OFFSET('Water Data'!$F$4,0,10*ROW('Water Data'!F16)),NA())</f>
        <v>#N/A</v>
      </c>
      <c r="K22" s="87" t="e">
        <f ca="true">+IF(AND(ISNUMBER(OFFSET('Water Data'!$F$6,0,10*ROW('Water Data'!F16))),'Data Summary'!BZ22="Yes"),OFFSET('Water Data'!$F$6,0,10*ROW('Water Data'!F16)),NA())</f>
        <v>#N/A</v>
      </c>
      <c r="L22" s="87" t="e">
        <f ca="true">+IF(AND(ISNUMBER(OFFSET('Water Data'!$F$9,0,10*ROW('Water Data'!F16))),'Data Summary'!CA22="Yes"),OFFSET('Water Data'!$F$9,0,10*ROW('Water Data'!F16)),NA())</f>
        <v>#N/A</v>
      </c>
      <c r="M22" s="87" t="e">
        <f ca="true">+IF(AND(ISNUMBER(OFFSET('Water Data'!$G$4,0,10*ROW('Water Data'!G16))),'Data Summary'!CB22="Yes"),100-OFFSET('Water Data'!$G$4,0,10*ROW('Water Data'!G16)),NA())</f>
        <v>#N/A</v>
      </c>
      <c r="N22" s="87" t="e">
        <f ca="true">+IF(AND(ISNUMBER(OFFSET('Water Data'!$G$6,0,10*ROW('Water Data'!G16))),'Data Summary'!CC22="Yes"),OFFSET('Water Data'!$G$6,0,10*ROW('Water Data'!G16)),NA())</f>
        <v>#N/A</v>
      </c>
      <c r="O22" s="87" t="e">
        <f ca="true">+IF(AND(ISNUMBER(OFFSET('Water Data'!$G$9,0,10*ROW('Water Data'!G16))),'Data Summary'!CD22="Yes"),OFFSET('Water Data'!$G$9,0,10*ROW('Water Data'!G16)),NA())</f>
        <v>#N/A</v>
      </c>
      <c r="P22" s="87" t="e">
        <f ca="true">+IF(AND(ISNUMBER(OFFSET('Water Data'!$H$4,0,10*ROW('Water Data'!H16))),'Data Summary'!CE22="Yes"),100-OFFSET('Water Data'!$H$4,0,10*ROW('Water Data'!H16)),NA())</f>
        <v>#N/A</v>
      </c>
      <c r="Q22" s="87" t="e">
        <f ca="true">+IF(AND(ISNUMBER(OFFSET('Water Data'!$H$6,0,10*ROW('Water Data'!H16))),'Data Summary'!CF22="Yes"),OFFSET('Water Data'!$H$6,0,10*ROW('Water Data'!H16)),NA())</f>
        <v>#N/A</v>
      </c>
      <c r="R22" s="87" t="e">
        <f ca="true">+IF(AND(ISNUMBER(OFFSET('Water Data'!$H$9,0,10*ROW('Water Data'!H16))),'Data Summary'!CG22="Yes"),OFFSET('Water Data'!$H$9,0,10*ROW('Water Data'!H16)),NA())</f>
        <v>#N/A</v>
      </c>
      <c r="S22" s="87" t="e">
        <f ca="true">+IF(AND(ISNUMBER(OFFSET('Water Data'!$I$4,0,10*ROW('Water Data'!I16))),'Data Summary'!CH22="Yes"),100-OFFSET('Water Data'!$I$4,0,10*ROW('Water Data'!I16)),NA())</f>
        <v>#N/A</v>
      </c>
      <c r="T22" s="87" t="e">
        <f ca="true">+IF(AND(ISNUMBER(OFFSET('Water Data'!$I$6,0,10*ROW('Water Data'!I16))),'Data Summary'!CI22="Yes"),OFFSET('Water Data'!$I$6,0,10*ROW('Water Data'!I16)),NA())</f>
        <v>#N/A</v>
      </c>
      <c r="U22" s="87" t="e">
        <f ca="true">+IF(AND(ISNUMBER(OFFSET('Water Data'!$I$9,0,10*ROW('Water Data'!I16))),'Data Summary'!CJ22="Yes"),OFFSET('Water Data'!$I$9,0,10*ROW('Water Data'!I16)),NA())</f>
        <v>#N/A</v>
      </c>
      <c r="V22" s="88" t="e">
        <f ca="true">+IF(AND(ISNUMBER(OFFSET('Sanitation Data'!$D$4,0,10*ROW('Sanitation Data'!D16))),'Data Summary'!CK22="Yes"),100-OFFSET('Sanitation Data'!$D$4,0,10*ROW('Sanitation Data'!D16)),NA())</f>
        <v>#N/A</v>
      </c>
      <c r="W22" s="88" t="e">
        <f ca="true">+IF(AND(ISNUMBER(OFFSET('Sanitation Data'!$D$6,0,10*ROW('Sanitation Data'!D16))),'Data Summary'!CL22="Yes"),OFFSET('Sanitation Data'!$D$6,0,10*ROW('Sanitation Data'!D16)),NA())</f>
        <v>#N/A</v>
      </c>
      <c r="X22" s="88" t="e">
        <f ca="true">+IF(AND(ISNUMBER(OFFSET('Sanitation Data'!$D$10,0,10*ROW('Sanitation Data'!D16))),'Data Summary'!CM22="Yes"),OFFSET('Sanitation Data'!$D$10,0,10*ROW('Sanitation Data'!D16)),NA())</f>
        <v>#N/A</v>
      </c>
      <c r="Y22" s="88" t="e">
        <f ca="true">+IF(AND(ISNUMBER(OFFSET('Sanitation Data'!$D$11,0,10*ROW('Sanitation Data'!D16))),'Data Summary'!CN22="Yes"),OFFSET('Sanitation Data'!$D$11,0,10*ROW('Sanitation Data'!D16)),NA())</f>
        <v>#N/A</v>
      </c>
      <c r="Z22" s="88" t="e">
        <f ca="true">+IF(AND(ISNUMBER(OFFSET('Sanitation Data'!$D$12,0,10*ROW('Sanitation Data'!D16))),'Data Summary'!CO22="Yes"),OFFSET('Sanitation Data'!$D$12,0,10*ROW('Sanitation Data'!D16)),NA())</f>
        <v>#N/A</v>
      </c>
      <c r="AA22" s="88" t="e">
        <f ca="true">+IF(AND(ISNUMBER(OFFSET('Sanitation Data'!$E$4,0,10*ROW('Sanitation Data'!E16))),'Data Summary'!CP22="Yes"),100-OFFSET('Sanitation Data'!$E$4,0,10*ROW('Sanitation Data'!E16)),NA())</f>
        <v>#N/A</v>
      </c>
      <c r="AB22" s="88" t="e">
        <f ca="true">+IF(AND(ISNUMBER(OFFSET('Sanitation Data'!$E$6,0,10*ROW('Sanitation Data'!E16))),'Data Summary'!CQ22="Yes"),OFFSET('Sanitation Data'!$E$6,0,10*ROW('Sanitation Data'!E16)),NA())</f>
        <v>#N/A</v>
      </c>
      <c r="AC22" s="88" t="e">
        <f ca="true">+IF(AND(ISNUMBER(OFFSET('Sanitation Data'!$E$10,0,10*ROW('Sanitation Data'!E16))),'Data Summary'!CR22="Yes"),OFFSET('Sanitation Data'!$E$10,0,10*ROW('Sanitation Data'!E16)),NA())</f>
        <v>#N/A</v>
      </c>
      <c r="AD22" s="88" t="e">
        <f ca="true">+IF(AND(ISNUMBER(OFFSET('Sanitation Data'!$E$11,0,10*ROW('Sanitation Data'!E16))),'Data Summary'!CS22="Yes"),OFFSET('Sanitation Data'!$E$11,0,10*ROW('Sanitation Data'!E16)),NA())</f>
        <v>#N/A</v>
      </c>
      <c r="AE22" s="88" t="e">
        <f ca="true">+IF(AND(ISNUMBER(OFFSET('Sanitation Data'!$E$12,0,10*ROW('Sanitation Data'!E16))),'Data Summary'!CT22="Yes"),OFFSET('Sanitation Data'!$E$12,0,10*ROW('Sanitation Data'!E16)),NA())</f>
        <v>#N/A</v>
      </c>
      <c r="AF22" s="88" t="e">
        <f ca="true">+IF(AND(ISNUMBER(OFFSET('Sanitation Data'!$F$4,0,10*ROW('Sanitation Data'!F16))),'Data Summary'!CU22="Yes"),100-OFFSET('Sanitation Data'!$F$4,0,10*ROW('Sanitation Data'!F16)),NA())</f>
        <v>#N/A</v>
      </c>
      <c r="AG22" s="88" t="e">
        <f ca="true">+IF(AND(ISNUMBER(OFFSET('Sanitation Data'!$F$6,0,10*ROW('Sanitation Data'!F16))),'Data Summary'!CV22="Yes"),OFFSET('Sanitation Data'!$F$6,0,10*ROW('Sanitation Data'!F16)),NA())</f>
        <v>#N/A</v>
      </c>
      <c r="AH22" s="88" t="e">
        <f ca="true">+IF(AND(ISNUMBER(OFFSET('Sanitation Data'!$F$10,0,10*ROW('Sanitation Data'!F16))),'Data Summary'!CW22="Yes"),OFFSET('Sanitation Data'!$F$10,0,10*ROW('Sanitation Data'!F16)),NA())</f>
        <v>#N/A</v>
      </c>
      <c r="AI22" s="88" t="e">
        <f ca="true">+IF(AND(ISNUMBER(OFFSET('Sanitation Data'!$F$11,0,10*ROW('Sanitation Data'!F16))),'Data Summary'!CX22="Yes"),OFFSET('Sanitation Data'!$F$11,0,10*ROW('Sanitation Data'!F16)),NA())</f>
        <v>#N/A</v>
      </c>
      <c r="AJ22" s="88" t="e">
        <f ca="true">+IF(AND(ISNUMBER(OFFSET('Sanitation Data'!$F$12,0,10*ROW('Sanitation Data'!F16))),'Data Summary'!CY22="Yes"),OFFSET('Sanitation Data'!$F$12,0,10*ROW('Sanitation Data'!F16)),NA())</f>
        <v>#N/A</v>
      </c>
      <c r="AK22" s="88" t="e">
        <f ca="true">+IF(AND(ISNUMBER(OFFSET('Sanitation Data'!$G$4,0,10*ROW('Sanitation Data'!G16))),'Data Summary'!CZ22="Yes"),100-OFFSET('Sanitation Data'!$G$4,0,10*ROW('Sanitation Data'!G16)),NA())</f>
        <v>#N/A</v>
      </c>
      <c r="AL22" s="88" t="e">
        <f ca="true">+IF(AND(ISNUMBER(OFFSET('Sanitation Data'!$G$6,0,10*ROW('Sanitation Data'!G16))),'Data Summary'!DA22="Yes"),OFFSET('Sanitation Data'!$G$6,0,10*ROW('Sanitation Data'!G16)),NA())</f>
        <v>#N/A</v>
      </c>
      <c r="AM22" s="88" t="e">
        <f ca="true">+IF(AND(ISNUMBER(OFFSET('Sanitation Data'!$G$10,0,10*ROW('Sanitation Data'!G16))),'Data Summary'!DB22="Yes"),OFFSET('Sanitation Data'!$G$10,0,10*ROW('Sanitation Data'!G16)),NA())</f>
        <v>#N/A</v>
      </c>
      <c r="AN22" s="88" t="e">
        <f ca="true">+IF(AND(ISNUMBER(OFFSET('Sanitation Data'!$G$11,0,10*ROW('Sanitation Data'!G16))),'Data Summary'!DC22="Yes"),OFFSET('Sanitation Data'!$G$11,0,10*ROW('Sanitation Data'!G16)),NA())</f>
        <v>#N/A</v>
      </c>
      <c r="AO22" s="88" t="e">
        <f ca="true">+IF(AND(ISNUMBER(OFFSET('Sanitation Data'!$G$12,0,10*ROW('Sanitation Data'!G16))),'Data Summary'!DD22="Yes"),OFFSET('Sanitation Data'!$G$12,0,10*ROW('Sanitation Data'!G16)),NA())</f>
        <v>#N/A</v>
      </c>
      <c r="AP22" s="88" t="e">
        <f ca="true">+IF(AND(ISNUMBER(OFFSET('Sanitation Data'!$H$4,0,10*ROW('Sanitation Data'!H16))),'Data Summary'!DE22="Yes"),100-OFFSET('Sanitation Data'!$H$4,0,10*ROW('Sanitation Data'!H16)),NA())</f>
        <v>#N/A</v>
      </c>
      <c r="AQ22" s="88" t="e">
        <f ca="true">+IF(AND(ISNUMBER(OFFSET('Sanitation Data'!$H$6,0,10*ROW('Sanitation Data'!H16))),'Data Summary'!DF22="Yes"),OFFSET('Sanitation Data'!$H$6,0,10*ROW('Sanitation Data'!H16)),NA())</f>
        <v>#N/A</v>
      </c>
      <c r="AR22" s="88" t="e">
        <f ca="true">+IF(AND(ISNUMBER(OFFSET('Sanitation Data'!$H$10,0,10*ROW('Sanitation Data'!H16))),'Data Summary'!DG22="Yes"),OFFSET('Sanitation Data'!$H$10,0,10*ROW('Sanitation Data'!H16)),NA())</f>
        <v>#N/A</v>
      </c>
      <c r="AS22" s="88" t="e">
        <f ca="true">+IF(AND(ISNUMBER(OFFSET('Sanitation Data'!$H$11,0,10*ROW('Sanitation Data'!H16))),'Data Summary'!DH22="Yes"),OFFSET('Sanitation Data'!$H$11,0,10*ROW('Sanitation Data'!H16)),NA())</f>
        <v>#N/A</v>
      </c>
      <c r="AT22" s="88" t="e">
        <f ca="true">+IF(AND(ISNUMBER(OFFSET('Sanitation Data'!$H$12,0,10*ROW('Sanitation Data'!H16))),'Data Summary'!DI22="Yes"),OFFSET('Sanitation Data'!$H$12,0,10*ROW('Sanitation Data'!H16)),NA())</f>
        <v>#N/A</v>
      </c>
      <c r="AU22" s="88" t="e">
        <f ca="true">+IF(AND(ISNUMBER(OFFSET('Sanitation Data'!$I$4,0,10*ROW('Sanitation Data'!I16))),'Data Summary'!DJ22="Yes"),100-OFFSET('Sanitation Data'!$I$4,0,10*ROW('Sanitation Data'!I16)),NA())</f>
        <v>#N/A</v>
      </c>
      <c r="AV22" s="88" t="e">
        <f ca="true">+IF(AND(ISNUMBER(OFFSET('Sanitation Data'!$I$6,0,10*ROW('Sanitation Data'!I16))),'Data Summary'!DK22="Yes"),OFFSET('Sanitation Data'!$I$6,0,10*ROW('Sanitation Data'!I16)),NA())</f>
        <v>#N/A</v>
      </c>
      <c r="AW22" s="88" t="e">
        <f ca="true">+IF(AND(ISNUMBER(OFFSET('Sanitation Data'!$I$10,0,10*ROW('Sanitation Data'!I16))),'Data Summary'!DL22="Yes"),OFFSET('Sanitation Data'!$I$10,0,10*ROW('Sanitation Data'!I16)),NA())</f>
        <v>#N/A</v>
      </c>
      <c r="AX22" s="88" t="e">
        <f ca="true">+IF(AND(ISNUMBER(OFFSET('Sanitation Data'!$I$11,0,10*ROW('Sanitation Data'!I16))),'Data Summary'!DM22="Yes"),OFFSET('Sanitation Data'!$I$11,0,10*ROW('Sanitation Data'!I16)),NA())</f>
        <v>#N/A</v>
      </c>
      <c r="AY22" s="88" t="e">
        <f ca="true">+IF(AND(ISNUMBER(OFFSET('Sanitation Data'!$I$12,0,10*ROW('Sanitation Data'!I16))),'Data Summary'!DN22="Yes"),OFFSET('Sanitation Data'!$I$12,0,10*ROW('Sanitation Data'!I16)),NA())</f>
        <v>#N/A</v>
      </c>
      <c r="AZ22" s="89" t="e">
        <f ca="true">+IF(AND(ISNUMBER(OFFSET('Hygiene Data'!$D$5,0,10*ROW('Hygiene Data'!D16))),'Data Summary'!DO22="Yes"),OFFSET('Hygiene Data'!$D$5,0,10*ROW('Hygiene Data'!D16)),NA())</f>
        <v>#N/A</v>
      </c>
      <c r="BA22" s="89" t="e">
        <f ca="true">+IF(AND(ISNUMBER(OFFSET('Hygiene Data'!$D$7,0,10*ROW('Hygiene Data'!D16))),'Data Summary'!DP22="Yes"),OFFSET('Hygiene Data'!$D$7,0,10*ROW('Hygiene Data'!D16)),NA())</f>
        <v>#N/A</v>
      </c>
      <c r="BB22" s="89" t="e">
        <f ca="true">+IF(AND(ISNUMBER(OFFSET('Hygiene Data'!$D$9,0,10*ROW('Hygiene Data'!D16))),'Data Summary'!DQ22="Yes"),OFFSET('Hygiene Data'!$D$9,0,10*ROW('Hygiene Data'!D16)),NA())</f>
        <v>#N/A</v>
      </c>
      <c r="BC22" s="89" t="e">
        <f ca="true">+IF(AND(ISNUMBER(OFFSET('Hygiene Data'!$E$5,0,10*ROW('Hygiene Data'!E16))),'Data Summary'!DR22="Yes"),OFFSET('Hygiene Data'!$E$5,0,10*ROW('Hygiene Data'!E16)),NA())</f>
        <v>#N/A</v>
      </c>
      <c r="BD22" s="89" t="e">
        <f ca="true">+IF(AND(ISNUMBER(OFFSET('Hygiene Data'!$E$7,0,10*ROW('Hygiene Data'!E16))),'Data Summary'!DS22="Yes"),OFFSET('Hygiene Data'!$E$7,0,10*ROW('Hygiene Data'!E16)),NA())</f>
        <v>#N/A</v>
      </c>
      <c r="BE22" s="89" t="e">
        <f ca="true">+IF(AND(ISNUMBER(OFFSET('Hygiene Data'!$E$9,0,10*ROW('Hygiene Data'!E16))),'Data Summary'!DT22="Yes"),OFFSET('Hygiene Data'!$E$9,0,10*ROW('Hygiene Data'!E16)),NA())</f>
        <v>#N/A</v>
      </c>
      <c r="BF22" s="89" t="e">
        <f ca="true">+IF(AND(ISNUMBER(OFFSET('Hygiene Data'!$F$5,0,10*ROW('Hygiene Data'!F16))),'Data Summary'!DU22="Yes"),OFFSET('Hygiene Data'!$F$5,0,10*ROW('Hygiene Data'!F16)),NA())</f>
        <v>#N/A</v>
      </c>
      <c r="BG22" s="89" t="e">
        <f ca="true">+IF(AND(ISNUMBER(OFFSET('Hygiene Data'!$F$7,0,10*ROW('Hygiene Data'!F16))),'Data Summary'!DV22="Yes"),OFFSET('Hygiene Data'!$F$7,0,10*ROW('Hygiene Data'!F16)),NA())</f>
        <v>#N/A</v>
      </c>
      <c r="BH22" s="89" t="e">
        <f ca="true">+IF(AND(ISNUMBER(OFFSET('Hygiene Data'!$F$9,0,10*ROW('Hygiene Data'!F16))),'Data Summary'!DW22="Yes"),OFFSET('Hygiene Data'!$F$9,0,10*ROW('Hygiene Data'!F16)),NA())</f>
        <v>#N/A</v>
      </c>
      <c r="BI22" s="89" t="e">
        <f ca="true">+IF(AND(ISNUMBER(OFFSET('Hygiene Data'!$G$5,0,10*ROW('Hygiene Data'!G16))),'Data Summary'!DX22="Yes"),OFFSET('Hygiene Data'!$G$5,0,10*ROW('Hygiene Data'!G16)),NA())</f>
        <v>#N/A</v>
      </c>
      <c r="BJ22" s="89" t="e">
        <f ca="true">+IF(AND(ISNUMBER(OFFSET('Hygiene Data'!$G$7,0,10*ROW('Hygiene Data'!G16))),'Data Summary'!DY22="Yes"),OFFSET('Hygiene Data'!$G$7,0,10*ROW('Hygiene Data'!G16)),NA())</f>
        <v>#N/A</v>
      </c>
      <c r="BK22" s="89" t="e">
        <f ca="true">+IF(AND(ISNUMBER(OFFSET('Hygiene Data'!$G$9,0,10*ROW('Hygiene Data'!G16))),'Data Summary'!DZ22="Yes"),OFFSET('Hygiene Data'!$G$9,0,10*ROW('Hygiene Data'!G16)),NA())</f>
        <v>#N/A</v>
      </c>
      <c r="BL22" s="89" t="e">
        <f ca="true">+IF(AND(ISNUMBER(OFFSET('Hygiene Data'!$H$5,0,10*ROW('Hygiene Data'!H16))),'Data Summary'!EA22="Yes"),OFFSET('Hygiene Data'!$H$5,0,10*ROW('Hygiene Data'!H16)),NA())</f>
        <v>#N/A</v>
      </c>
      <c r="BM22" s="89" t="e">
        <f ca="true">+IF(AND(ISNUMBER(OFFSET('Hygiene Data'!$H$7,0,10*ROW('Hygiene Data'!H16))),'Data Summary'!EB22="Yes"),OFFSET('Hygiene Data'!$H$7,0,10*ROW('Hygiene Data'!H16)),NA())</f>
        <v>#N/A</v>
      </c>
      <c r="BN22" s="89" t="e">
        <f ca="true">+IF(AND(ISNUMBER(OFFSET('Hygiene Data'!$H$9,0,10*ROW('Hygiene Data'!H16))),'Data Summary'!EC22="Yes"),OFFSET('Hygiene Data'!$H$9,0,10*ROW('Hygiene Data'!H16)),NA())</f>
        <v>#N/A</v>
      </c>
      <c r="BO22" s="89" t="e">
        <f ca="true">+IF(AND(ISNUMBER(OFFSET('Hygiene Data'!$I$5,0,10*ROW('Hygiene Data'!I16))),'Data Summary'!ED22="Yes"),OFFSET('Hygiene Data'!$I$5,0,10*ROW('Hygiene Data'!I16)),NA())</f>
        <v>#N/A</v>
      </c>
      <c r="BP22" s="89" t="e">
        <f ca="true">+IF(AND(ISNUMBER(OFFSET('Hygiene Data'!$I$7,0,10*ROW('Hygiene Data'!I16))),'Data Summary'!EE22="Yes"),OFFSET('Hygiene Data'!$I$7,0,10*ROW('Hygiene Data'!I16)),NA())</f>
        <v>#N/A</v>
      </c>
      <c r="BQ22" s="89" t="e">
        <f ca="true">+IF(AND(ISNUMBER(OFFSET('Hygiene Data'!$I$9,0,10*ROW('Hygiene Data'!I16))),'Data Summary'!EF22="Yes"),OFFSET('Hygiene Data'!$I$9,0,10*ROW('Hygiene Data'!I16)),NA())</f>
        <v>#N/A</v>
      </c>
    </row>
    <row xmlns:x14ac="http://schemas.microsoft.com/office/spreadsheetml/2009/9/ac" r="23" x14ac:dyDescent="0.2">
      <c r="A23" s="328" t="e">
        <f ca="true">+RIGHT('Data Summary'!A23,LEN('Data Summary'!A23)-9)</f>
        <v>#VALUE!</v>
      </c>
      <c r="B23" s="34" t="str">
        <f ca="true">+IF(ISTEXT('Data Summary'!B23),'Data Summary'!B23,"")</f>
        <v/>
      </c>
      <c r="C23" s="327" t="e">
        <f ca="true">+VALUE('Data Summary'!C23)</f>
        <v>#VALUE!</v>
      </c>
      <c r="D23" s="87" t="e">
        <f ca="true">+IF(AND(ISNUMBER(OFFSET('Water Data'!$D$4,0,10*ROW('Water Data'!D17))),'Data Summary'!BS23="Yes"),100-OFFSET('Water Data'!$D$4,0,10*ROW('Water Data'!D17)),NA())</f>
        <v>#N/A</v>
      </c>
      <c r="E23" s="87" t="e">
        <f ca="true">+IF(AND(ISNUMBER(OFFSET('Water Data'!$D$6,0,10*ROW('Water Data'!D17))),'Data Summary'!BT23="Yes"),OFFSET('Water Data'!$D$6,0,10*ROW('Water Data'!D17)),NA())</f>
        <v>#N/A</v>
      </c>
      <c r="F23" s="87" t="e">
        <f ca="true">+IF(AND(ISNUMBER(OFFSET('Water Data'!$D$9,0,10*ROW('Water Data'!D17))),'Data Summary'!BU23="Yes"),OFFSET('Water Data'!$D$9,0,10*ROW('Water Data'!D17)),NA())</f>
        <v>#N/A</v>
      </c>
      <c r="G23" s="87" t="e">
        <f ca="true">+IF(AND(ISNUMBER(OFFSET('Water Data'!$E$4,0,10*ROW('Water Data'!E17))),'Data Summary'!BV23="Yes"),100-OFFSET('Water Data'!$E$4,0,10*ROW('Water Data'!E17)),NA())</f>
        <v>#N/A</v>
      </c>
      <c r="H23" s="87" t="e">
        <f ca="true">+IF(AND(ISNUMBER(OFFSET('Water Data'!$E$6,0,10*ROW('Water Data'!E17))),'Data Summary'!BW23="Yes"),OFFSET('Water Data'!$E$6,0,10*ROW('Water Data'!E17)),NA())</f>
        <v>#N/A</v>
      </c>
      <c r="I23" s="87" t="e">
        <f ca="true">+IF(AND(ISNUMBER(OFFSET('Water Data'!$E$9,0,10*ROW('Water Data'!E17))),'Data Summary'!BX23="Yes"),OFFSET('Water Data'!$E$9,0,10*ROW('Water Data'!E17)),NA())</f>
        <v>#N/A</v>
      </c>
      <c r="J23" s="87" t="e">
        <f ca="true">+IF(AND(ISNUMBER(OFFSET('Water Data'!$F$4,0,10*ROW('Water Data'!F17))),'Data Summary'!BY23="Yes"),100-OFFSET('Water Data'!$F$4,0,10*ROW('Water Data'!F17)),NA())</f>
        <v>#N/A</v>
      </c>
      <c r="K23" s="87" t="e">
        <f ca="true">+IF(AND(ISNUMBER(OFFSET('Water Data'!$F$6,0,10*ROW('Water Data'!F17))),'Data Summary'!BZ23="Yes"),OFFSET('Water Data'!$F$6,0,10*ROW('Water Data'!F17)),NA())</f>
        <v>#N/A</v>
      </c>
      <c r="L23" s="87" t="e">
        <f ca="true">+IF(AND(ISNUMBER(OFFSET('Water Data'!$F$9,0,10*ROW('Water Data'!F17))),'Data Summary'!CA23="Yes"),OFFSET('Water Data'!$F$9,0,10*ROW('Water Data'!F17)),NA())</f>
        <v>#N/A</v>
      </c>
      <c r="M23" s="87" t="e">
        <f ca="true">+IF(AND(ISNUMBER(OFFSET('Water Data'!$G$4,0,10*ROW('Water Data'!G17))),'Data Summary'!CB23="Yes"),100-OFFSET('Water Data'!$G$4,0,10*ROW('Water Data'!G17)),NA())</f>
        <v>#N/A</v>
      </c>
      <c r="N23" s="87" t="e">
        <f ca="true">+IF(AND(ISNUMBER(OFFSET('Water Data'!$G$6,0,10*ROW('Water Data'!G17))),'Data Summary'!CC23="Yes"),OFFSET('Water Data'!$G$6,0,10*ROW('Water Data'!G17)),NA())</f>
        <v>#N/A</v>
      </c>
      <c r="O23" s="87" t="e">
        <f ca="true">+IF(AND(ISNUMBER(OFFSET('Water Data'!$G$9,0,10*ROW('Water Data'!G17))),'Data Summary'!CD23="Yes"),OFFSET('Water Data'!$G$9,0,10*ROW('Water Data'!G17)),NA())</f>
        <v>#N/A</v>
      </c>
      <c r="P23" s="87" t="e">
        <f ca="true">+IF(AND(ISNUMBER(OFFSET('Water Data'!$H$4,0,10*ROW('Water Data'!H17))),'Data Summary'!CE23="Yes"),100-OFFSET('Water Data'!$H$4,0,10*ROW('Water Data'!H17)),NA())</f>
        <v>#N/A</v>
      </c>
      <c r="Q23" s="87" t="e">
        <f ca="true">+IF(AND(ISNUMBER(OFFSET('Water Data'!$H$6,0,10*ROW('Water Data'!H17))),'Data Summary'!CF23="Yes"),OFFSET('Water Data'!$H$6,0,10*ROW('Water Data'!H17)),NA())</f>
        <v>#N/A</v>
      </c>
      <c r="R23" s="87" t="e">
        <f ca="true">+IF(AND(ISNUMBER(OFFSET('Water Data'!$H$9,0,10*ROW('Water Data'!H17))),'Data Summary'!CG23="Yes"),OFFSET('Water Data'!$H$9,0,10*ROW('Water Data'!H17)),NA())</f>
        <v>#N/A</v>
      </c>
      <c r="S23" s="87" t="e">
        <f ca="true">+IF(AND(ISNUMBER(OFFSET('Water Data'!$I$4,0,10*ROW('Water Data'!I17))),'Data Summary'!CH23="Yes"),100-OFFSET('Water Data'!$I$4,0,10*ROW('Water Data'!I17)),NA())</f>
        <v>#N/A</v>
      </c>
      <c r="T23" s="87" t="e">
        <f ca="true">+IF(AND(ISNUMBER(OFFSET('Water Data'!$I$6,0,10*ROW('Water Data'!I17))),'Data Summary'!CI23="Yes"),OFFSET('Water Data'!$I$6,0,10*ROW('Water Data'!I17)),NA())</f>
        <v>#N/A</v>
      </c>
      <c r="U23" s="87" t="e">
        <f ca="true">+IF(AND(ISNUMBER(OFFSET('Water Data'!$I$9,0,10*ROW('Water Data'!I17))),'Data Summary'!CJ23="Yes"),OFFSET('Water Data'!$I$9,0,10*ROW('Water Data'!I17)),NA())</f>
        <v>#N/A</v>
      </c>
      <c r="V23" s="88" t="e">
        <f ca="true">+IF(AND(ISNUMBER(OFFSET('Sanitation Data'!$D$4,0,10*ROW('Sanitation Data'!D17))),'Data Summary'!CK23="Yes"),100-OFFSET('Sanitation Data'!$D$4,0,10*ROW('Sanitation Data'!D17)),NA())</f>
        <v>#N/A</v>
      </c>
      <c r="W23" s="88" t="e">
        <f ca="true">+IF(AND(ISNUMBER(OFFSET('Sanitation Data'!$D$6,0,10*ROW('Sanitation Data'!D17))),'Data Summary'!CL23="Yes"),OFFSET('Sanitation Data'!$D$6,0,10*ROW('Sanitation Data'!D17)),NA())</f>
        <v>#N/A</v>
      </c>
      <c r="X23" s="88" t="e">
        <f ca="true">+IF(AND(ISNUMBER(OFFSET('Sanitation Data'!$D$10,0,10*ROW('Sanitation Data'!D17))),'Data Summary'!CM23="Yes"),OFFSET('Sanitation Data'!$D$10,0,10*ROW('Sanitation Data'!D17)),NA())</f>
        <v>#N/A</v>
      </c>
      <c r="Y23" s="88" t="e">
        <f ca="true">+IF(AND(ISNUMBER(OFFSET('Sanitation Data'!$D$11,0,10*ROW('Sanitation Data'!D17))),'Data Summary'!CN23="Yes"),OFFSET('Sanitation Data'!$D$11,0,10*ROW('Sanitation Data'!D17)),NA())</f>
        <v>#N/A</v>
      </c>
      <c r="Z23" s="88" t="e">
        <f ca="true">+IF(AND(ISNUMBER(OFFSET('Sanitation Data'!$D$12,0,10*ROW('Sanitation Data'!D17))),'Data Summary'!CO23="Yes"),OFFSET('Sanitation Data'!$D$12,0,10*ROW('Sanitation Data'!D17)),NA())</f>
        <v>#N/A</v>
      </c>
      <c r="AA23" s="88" t="e">
        <f ca="true">+IF(AND(ISNUMBER(OFFSET('Sanitation Data'!$E$4,0,10*ROW('Sanitation Data'!E17))),'Data Summary'!CP23="Yes"),100-OFFSET('Sanitation Data'!$E$4,0,10*ROW('Sanitation Data'!E17)),NA())</f>
        <v>#N/A</v>
      </c>
      <c r="AB23" s="88" t="e">
        <f ca="true">+IF(AND(ISNUMBER(OFFSET('Sanitation Data'!$E$6,0,10*ROW('Sanitation Data'!E17))),'Data Summary'!CQ23="Yes"),OFFSET('Sanitation Data'!$E$6,0,10*ROW('Sanitation Data'!E17)),NA())</f>
        <v>#N/A</v>
      </c>
      <c r="AC23" s="88" t="e">
        <f ca="true">+IF(AND(ISNUMBER(OFFSET('Sanitation Data'!$E$10,0,10*ROW('Sanitation Data'!E17))),'Data Summary'!CR23="Yes"),OFFSET('Sanitation Data'!$E$10,0,10*ROW('Sanitation Data'!E17)),NA())</f>
        <v>#N/A</v>
      </c>
      <c r="AD23" s="88" t="e">
        <f ca="true">+IF(AND(ISNUMBER(OFFSET('Sanitation Data'!$E$11,0,10*ROW('Sanitation Data'!E17))),'Data Summary'!CS23="Yes"),OFFSET('Sanitation Data'!$E$11,0,10*ROW('Sanitation Data'!E17)),NA())</f>
        <v>#N/A</v>
      </c>
      <c r="AE23" s="88" t="e">
        <f ca="true">+IF(AND(ISNUMBER(OFFSET('Sanitation Data'!$E$12,0,10*ROW('Sanitation Data'!E17))),'Data Summary'!CT23="Yes"),OFFSET('Sanitation Data'!$E$12,0,10*ROW('Sanitation Data'!E17)),NA())</f>
        <v>#N/A</v>
      </c>
      <c r="AF23" s="88" t="e">
        <f ca="true">+IF(AND(ISNUMBER(OFFSET('Sanitation Data'!$F$4,0,10*ROW('Sanitation Data'!F17))),'Data Summary'!CU23="Yes"),100-OFFSET('Sanitation Data'!$F$4,0,10*ROW('Sanitation Data'!F17)),NA())</f>
        <v>#N/A</v>
      </c>
      <c r="AG23" s="88" t="e">
        <f ca="true">+IF(AND(ISNUMBER(OFFSET('Sanitation Data'!$F$6,0,10*ROW('Sanitation Data'!F17))),'Data Summary'!CV23="Yes"),OFFSET('Sanitation Data'!$F$6,0,10*ROW('Sanitation Data'!F17)),NA())</f>
        <v>#N/A</v>
      </c>
      <c r="AH23" s="88" t="e">
        <f ca="true">+IF(AND(ISNUMBER(OFFSET('Sanitation Data'!$F$10,0,10*ROW('Sanitation Data'!F17))),'Data Summary'!CW23="Yes"),OFFSET('Sanitation Data'!$F$10,0,10*ROW('Sanitation Data'!F17)),NA())</f>
        <v>#N/A</v>
      </c>
      <c r="AI23" s="88" t="e">
        <f ca="true">+IF(AND(ISNUMBER(OFFSET('Sanitation Data'!$F$11,0,10*ROW('Sanitation Data'!F17))),'Data Summary'!CX23="Yes"),OFFSET('Sanitation Data'!$F$11,0,10*ROW('Sanitation Data'!F17)),NA())</f>
        <v>#N/A</v>
      </c>
      <c r="AJ23" s="88" t="e">
        <f ca="true">+IF(AND(ISNUMBER(OFFSET('Sanitation Data'!$F$12,0,10*ROW('Sanitation Data'!F17))),'Data Summary'!CY23="Yes"),OFFSET('Sanitation Data'!$F$12,0,10*ROW('Sanitation Data'!F17)),NA())</f>
        <v>#N/A</v>
      </c>
      <c r="AK23" s="88" t="e">
        <f ca="true">+IF(AND(ISNUMBER(OFFSET('Sanitation Data'!$G$4,0,10*ROW('Sanitation Data'!G17))),'Data Summary'!CZ23="Yes"),100-OFFSET('Sanitation Data'!$G$4,0,10*ROW('Sanitation Data'!G17)),NA())</f>
        <v>#N/A</v>
      </c>
      <c r="AL23" s="88" t="e">
        <f ca="true">+IF(AND(ISNUMBER(OFFSET('Sanitation Data'!$G$6,0,10*ROW('Sanitation Data'!G17))),'Data Summary'!DA23="Yes"),OFFSET('Sanitation Data'!$G$6,0,10*ROW('Sanitation Data'!G17)),NA())</f>
        <v>#N/A</v>
      </c>
      <c r="AM23" s="88" t="e">
        <f ca="true">+IF(AND(ISNUMBER(OFFSET('Sanitation Data'!$G$10,0,10*ROW('Sanitation Data'!G17))),'Data Summary'!DB23="Yes"),OFFSET('Sanitation Data'!$G$10,0,10*ROW('Sanitation Data'!G17)),NA())</f>
        <v>#N/A</v>
      </c>
      <c r="AN23" s="88" t="e">
        <f ca="true">+IF(AND(ISNUMBER(OFFSET('Sanitation Data'!$G$11,0,10*ROW('Sanitation Data'!G17))),'Data Summary'!DC23="Yes"),OFFSET('Sanitation Data'!$G$11,0,10*ROW('Sanitation Data'!G17)),NA())</f>
        <v>#N/A</v>
      </c>
      <c r="AO23" s="88" t="e">
        <f ca="true">+IF(AND(ISNUMBER(OFFSET('Sanitation Data'!$G$12,0,10*ROW('Sanitation Data'!G17))),'Data Summary'!DD23="Yes"),OFFSET('Sanitation Data'!$G$12,0,10*ROW('Sanitation Data'!G17)),NA())</f>
        <v>#N/A</v>
      </c>
      <c r="AP23" s="88" t="e">
        <f ca="true">+IF(AND(ISNUMBER(OFFSET('Sanitation Data'!$H$4,0,10*ROW('Sanitation Data'!H17))),'Data Summary'!DE23="Yes"),100-OFFSET('Sanitation Data'!$H$4,0,10*ROW('Sanitation Data'!H17)),NA())</f>
        <v>#N/A</v>
      </c>
      <c r="AQ23" s="88" t="e">
        <f ca="true">+IF(AND(ISNUMBER(OFFSET('Sanitation Data'!$H$6,0,10*ROW('Sanitation Data'!H17))),'Data Summary'!DF23="Yes"),OFFSET('Sanitation Data'!$H$6,0,10*ROW('Sanitation Data'!H17)),NA())</f>
        <v>#N/A</v>
      </c>
      <c r="AR23" s="88" t="e">
        <f ca="true">+IF(AND(ISNUMBER(OFFSET('Sanitation Data'!$H$10,0,10*ROW('Sanitation Data'!H17))),'Data Summary'!DG23="Yes"),OFFSET('Sanitation Data'!$H$10,0,10*ROW('Sanitation Data'!H17)),NA())</f>
        <v>#N/A</v>
      </c>
      <c r="AS23" s="88" t="e">
        <f ca="true">+IF(AND(ISNUMBER(OFFSET('Sanitation Data'!$H$11,0,10*ROW('Sanitation Data'!H17))),'Data Summary'!DH23="Yes"),OFFSET('Sanitation Data'!$H$11,0,10*ROW('Sanitation Data'!H17)),NA())</f>
        <v>#N/A</v>
      </c>
      <c r="AT23" s="88" t="e">
        <f ca="true">+IF(AND(ISNUMBER(OFFSET('Sanitation Data'!$H$12,0,10*ROW('Sanitation Data'!H17))),'Data Summary'!DI23="Yes"),OFFSET('Sanitation Data'!$H$12,0,10*ROW('Sanitation Data'!H17)),NA())</f>
        <v>#N/A</v>
      </c>
      <c r="AU23" s="88" t="e">
        <f ca="true">+IF(AND(ISNUMBER(OFFSET('Sanitation Data'!$I$4,0,10*ROW('Sanitation Data'!I17))),'Data Summary'!DJ23="Yes"),100-OFFSET('Sanitation Data'!$I$4,0,10*ROW('Sanitation Data'!I17)),NA())</f>
        <v>#N/A</v>
      </c>
      <c r="AV23" s="88" t="e">
        <f ca="true">+IF(AND(ISNUMBER(OFFSET('Sanitation Data'!$I$6,0,10*ROW('Sanitation Data'!I17))),'Data Summary'!DK23="Yes"),OFFSET('Sanitation Data'!$I$6,0,10*ROW('Sanitation Data'!I17)),NA())</f>
        <v>#N/A</v>
      </c>
      <c r="AW23" s="88" t="e">
        <f ca="true">+IF(AND(ISNUMBER(OFFSET('Sanitation Data'!$I$10,0,10*ROW('Sanitation Data'!I17))),'Data Summary'!DL23="Yes"),OFFSET('Sanitation Data'!$I$10,0,10*ROW('Sanitation Data'!I17)),NA())</f>
        <v>#N/A</v>
      </c>
      <c r="AX23" s="88" t="e">
        <f ca="true">+IF(AND(ISNUMBER(OFFSET('Sanitation Data'!$I$11,0,10*ROW('Sanitation Data'!I17))),'Data Summary'!DM23="Yes"),OFFSET('Sanitation Data'!$I$11,0,10*ROW('Sanitation Data'!I17)),NA())</f>
        <v>#N/A</v>
      </c>
      <c r="AY23" s="88" t="e">
        <f ca="true">+IF(AND(ISNUMBER(OFFSET('Sanitation Data'!$I$12,0,10*ROW('Sanitation Data'!I17))),'Data Summary'!DN23="Yes"),OFFSET('Sanitation Data'!$I$12,0,10*ROW('Sanitation Data'!I17)),NA())</f>
        <v>#N/A</v>
      </c>
      <c r="AZ23" s="89" t="e">
        <f ca="true">+IF(AND(ISNUMBER(OFFSET('Hygiene Data'!$D$5,0,10*ROW('Hygiene Data'!D17))),'Data Summary'!DO23="Yes"),OFFSET('Hygiene Data'!$D$5,0,10*ROW('Hygiene Data'!D17)),NA())</f>
        <v>#N/A</v>
      </c>
      <c r="BA23" s="89" t="e">
        <f ca="true">+IF(AND(ISNUMBER(OFFSET('Hygiene Data'!$D$7,0,10*ROW('Hygiene Data'!D17))),'Data Summary'!DP23="Yes"),OFFSET('Hygiene Data'!$D$7,0,10*ROW('Hygiene Data'!D17)),NA())</f>
        <v>#N/A</v>
      </c>
      <c r="BB23" s="89" t="e">
        <f ca="true">+IF(AND(ISNUMBER(OFFSET('Hygiene Data'!$D$9,0,10*ROW('Hygiene Data'!D17))),'Data Summary'!DQ23="Yes"),OFFSET('Hygiene Data'!$D$9,0,10*ROW('Hygiene Data'!D17)),NA())</f>
        <v>#N/A</v>
      </c>
      <c r="BC23" s="89" t="e">
        <f ca="true">+IF(AND(ISNUMBER(OFFSET('Hygiene Data'!$E$5,0,10*ROW('Hygiene Data'!E17))),'Data Summary'!DR23="Yes"),OFFSET('Hygiene Data'!$E$5,0,10*ROW('Hygiene Data'!E17)),NA())</f>
        <v>#N/A</v>
      </c>
      <c r="BD23" s="89" t="e">
        <f ca="true">+IF(AND(ISNUMBER(OFFSET('Hygiene Data'!$E$7,0,10*ROW('Hygiene Data'!E17))),'Data Summary'!DS23="Yes"),OFFSET('Hygiene Data'!$E$7,0,10*ROW('Hygiene Data'!E17)),NA())</f>
        <v>#N/A</v>
      </c>
      <c r="BE23" s="89" t="e">
        <f ca="true">+IF(AND(ISNUMBER(OFFSET('Hygiene Data'!$E$9,0,10*ROW('Hygiene Data'!E17))),'Data Summary'!DT23="Yes"),OFFSET('Hygiene Data'!$E$9,0,10*ROW('Hygiene Data'!E17)),NA())</f>
        <v>#N/A</v>
      </c>
      <c r="BF23" s="89" t="e">
        <f ca="true">+IF(AND(ISNUMBER(OFFSET('Hygiene Data'!$F$5,0,10*ROW('Hygiene Data'!F17))),'Data Summary'!DU23="Yes"),OFFSET('Hygiene Data'!$F$5,0,10*ROW('Hygiene Data'!F17)),NA())</f>
        <v>#N/A</v>
      </c>
      <c r="BG23" s="89" t="e">
        <f ca="true">+IF(AND(ISNUMBER(OFFSET('Hygiene Data'!$F$7,0,10*ROW('Hygiene Data'!F17))),'Data Summary'!DV23="Yes"),OFFSET('Hygiene Data'!$F$7,0,10*ROW('Hygiene Data'!F17)),NA())</f>
        <v>#N/A</v>
      </c>
      <c r="BH23" s="89" t="e">
        <f ca="true">+IF(AND(ISNUMBER(OFFSET('Hygiene Data'!$F$9,0,10*ROW('Hygiene Data'!F17))),'Data Summary'!DW23="Yes"),OFFSET('Hygiene Data'!$F$9,0,10*ROW('Hygiene Data'!F17)),NA())</f>
        <v>#N/A</v>
      </c>
      <c r="BI23" s="89" t="e">
        <f ca="true">+IF(AND(ISNUMBER(OFFSET('Hygiene Data'!$G$5,0,10*ROW('Hygiene Data'!G17))),'Data Summary'!DX23="Yes"),OFFSET('Hygiene Data'!$G$5,0,10*ROW('Hygiene Data'!G17)),NA())</f>
        <v>#N/A</v>
      </c>
      <c r="BJ23" s="89" t="e">
        <f ca="true">+IF(AND(ISNUMBER(OFFSET('Hygiene Data'!$G$7,0,10*ROW('Hygiene Data'!G17))),'Data Summary'!DY23="Yes"),OFFSET('Hygiene Data'!$G$7,0,10*ROW('Hygiene Data'!G17)),NA())</f>
        <v>#N/A</v>
      </c>
      <c r="BK23" s="89" t="e">
        <f ca="true">+IF(AND(ISNUMBER(OFFSET('Hygiene Data'!$G$9,0,10*ROW('Hygiene Data'!G17))),'Data Summary'!DZ23="Yes"),OFFSET('Hygiene Data'!$G$9,0,10*ROW('Hygiene Data'!G17)),NA())</f>
        <v>#N/A</v>
      </c>
      <c r="BL23" s="89" t="e">
        <f ca="true">+IF(AND(ISNUMBER(OFFSET('Hygiene Data'!$H$5,0,10*ROW('Hygiene Data'!H17))),'Data Summary'!EA23="Yes"),OFFSET('Hygiene Data'!$H$5,0,10*ROW('Hygiene Data'!H17)),NA())</f>
        <v>#N/A</v>
      </c>
      <c r="BM23" s="89" t="e">
        <f ca="true">+IF(AND(ISNUMBER(OFFSET('Hygiene Data'!$H$7,0,10*ROW('Hygiene Data'!H17))),'Data Summary'!EB23="Yes"),OFFSET('Hygiene Data'!$H$7,0,10*ROW('Hygiene Data'!H17)),NA())</f>
        <v>#N/A</v>
      </c>
      <c r="BN23" s="89" t="e">
        <f ca="true">+IF(AND(ISNUMBER(OFFSET('Hygiene Data'!$H$9,0,10*ROW('Hygiene Data'!H17))),'Data Summary'!EC23="Yes"),OFFSET('Hygiene Data'!$H$9,0,10*ROW('Hygiene Data'!H17)),NA())</f>
        <v>#N/A</v>
      </c>
      <c r="BO23" s="89" t="e">
        <f ca="true">+IF(AND(ISNUMBER(OFFSET('Hygiene Data'!$I$5,0,10*ROW('Hygiene Data'!I17))),'Data Summary'!ED23="Yes"),OFFSET('Hygiene Data'!$I$5,0,10*ROW('Hygiene Data'!I17)),NA())</f>
        <v>#N/A</v>
      </c>
      <c r="BP23" s="89" t="e">
        <f ca="true">+IF(AND(ISNUMBER(OFFSET('Hygiene Data'!$I$7,0,10*ROW('Hygiene Data'!I17))),'Data Summary'!EE23="Yes"),OFFSET('Hygiene Data'!$I$7,0,10*ROW('Hygiene Data'!I17)),NA())</f>
        <v>#N/A</v>
      </c>
      <c r="BQ23" s="89" t="e">
        <f ca="true">+IF(AND(ISNUMBER(OFFSET('Hygiene Data'!$I$9,0,10*ROW('Hygiene Data'!I17))),'Data Summary'!EF23="Yes"),OFFSET('Hygiene Data'!$I$9,0,10*ROW('Hygiene Data'!I17)),NA())</f>
        <v>#N/A</v>
      </c>
    </row>
    <row xmlns:x14ac="http://schemas.microsoft.com/office/spreadsheetml/2009/9/ac" r="24" x14ac:dyDescent="0.2">
      <c r="A24" s="328" t="e">
        <f ca="true">+RIGHT('Data Summary'!A24,LEN('Data Summary'!A24)-9)</f>
        <v>#VALUE!</v>
      </c>
      <c r="B24" s="34" t="str">
        <f ca="true">+IF(ISTEXT('Data Summary'!B24),'Data Summary'!B24,"")</f>
        <v/>
      </c>
      <c r="C24" s="327" t="e">
        <f ca="true">+VALUE('Data Summary'!C24)</f>
        <v>#VALUE!</v>
      </c>
      <c r="D24" s="87" t="e">
        <f ca="true">+IF(AND(ISNUMBER(OFFSET('Water Data'!$D$4,0,10*ROW('Water Data'!D18))),'Data Summary'!BS24="Yes"),100-OFFSET('Water Data'!$D$4,0,10*ROW('Water Data'!D18)),NA())</f>
        <v>#N/A</v>
      </c>
      <c r="E24" s="87" t="e">
        <f ca="true">+IF(AND(ISNUMBER(OFFSET('Water Data'!$D$6,0,10*ROW('Water Data'!D18))),'Data Summary'!BT24="Yes"),OFFSET('Water Data'!$D$6,0,10*ROW('Water Data'!D18)),NA())</f>
        <v>#N/A</v>
      </c>
      <c r="F24" s="87" t="e">
        <f ca="true">+IF(AND(ISNUMBER(OFFSET('Water Data'!$D$9,0,10*ROW('Water Data'!D18))),'Data Summary'!BU24="Yes"),OFFSET('Water Data'!$D$9,0,10*ROW('Water Data'!D18)),NA())</f>
        <v>#N/A</v>
      </c>
      <c r="G24" s="87" t="e">
        <f ca="true">+IF(AND(ISNUMBER(OFFSET('Water Data'!$E$4,0,10*ROW('Water Data'!E18))),'Data Summary'!BV24="Yes"),100-OFFSET('Water Data'!$E$4,0,10*ROW('Water Data'!E18)),NA())</f>
        <v>#N/A</v>
      </c>
      <c r="H24" s="87" t="e">
        <f ca="true">+IF(AND(ISNUMBER(OFFSET('Water Data'!$E$6,0,10*ROW('Water Data'!E18))),'Data Summary'!BW24="Yes"),OFFSET('Water Data'!$E$6,0,10*ROW('Water Data'!E18)),NA())</f>
        <v>#N/A</v>
      </c>
      <c r="I24" s="87" t="e">
        <f ca="true">+IF(AND(ISNUMBER(OFFSET('Water Data'!$E$9,0,10*ROW('Water Data'!E18))),'Data Summary'!BX24="Yes"),OFFSET('Water Data'!$E$9,0,10*ROW('Water Data'!E18)),NA())</f>
        <v>#N/A</v>
      </c>
      <c r="J24" s="87" t="e">
        <f ca="true">+IF(AND(ISNUMBER(OFFSET('Water Data'!$F$4,0,10*ROW('Water Data'!F18))),'Data Summary'!BY24="Yes"),100-OFFSET('Water Data'!$F$4,0,10*ROW('Water Data'!F18)),NA())</f>
        <v>#N/A</v>
      </c>
      <c r="K24" s="87" t="e">
        <f ca="true">+IF(AND(ISNUMBER(OFFSET('Water Data'!$F$6,0,10*ROW('Water Data'!F18))),'Data Summary'!BZ24="Yes"),OFFSET('Water Data'!$F$6,0,10*ROW('Water Data'!F18)),NA())</f>
        <v>#N/A</v>
      </c>
      <c r="L24" s="87" t="e">
        <f ca="true">+IF(AND(ISNUMBER(OFFSET('Water Data'!$F$9,0,10*ROW('Water Data'!F18))),'Data Summary'!CA24="Yes"),OFFSET('Water Data'!$F$9,0,10*ROW('Water Data'!F18)),NA())</f>
        <v>#N/A</v>
      </c>
      <c r="M24" s="87" t="e">
        <f ca="true">+IF(AND(ISNUMBER(OFFSET('Water Data'!$G$4,0,10*ROW('Water Data'!G18))),'Data Summary'!CB24="Yes"),100-OFFSET('Water Data'!$G$4,0,10*ROW('Water Data'!G18)),NA())</f>
        <v>#N/A</v>
      </c>
      <c r="N24" s="87" t="e">
        <f ca="true">+IF(AND(ISNUMBER(OFFSET('Water Data'!$G$6,0,10*ROW('Water Data'!G18))),'Data Summary'!CC24="Yes"),OFFSET('Water Data'!$G$6,0,10*ROW('Water Data'!G18)),NA())</f>
        <v>#N/A</v>
      </c>
      <c r="O24" s="87" t="e">
        <f ca="true">+IF(AND(ISNUMBER(OFFSET('Water Data'!$G$9,0,10*ROW('Water Data'!G18))),'Data Summary'!CD24="Yes"),OFFSET('Water Data'!$G$9,0,10*ROW('Water Data'!G18)),NA())</f>
        <v>#N/A</v>
      </c>
      <c r="P24" s="87" t="e">
        <f ca="true">+IF(AND(ISNUMBER(OFFSET('Water Data'!$H$4,0,10*ROW('Water Data'!H18))),'Data Summary'!CE24="Yes"),100-OFFSET('Water Data'!$H$4,0,10*ROW('Water Data'!H18)),NA())</f>
        <v>#N/A</v>
      </c>
      <c r="Q24" s="87" t="e">
        <f ca="true">+IF(AND(ISNUMBER(OFFSET('Water Data'!$H$6,0,10*ROW('Water Data'!H18))),'Data Summary'!CF24="Yes"),OFFSET('Water Data'!$H$6,0,10*ROW('Water Data'!H18)),NA())</f>
        <v>#N/A</v>
      </c>
      <c r="R24" s="87" t="e">
        <f ca="true">+IF(AND(ISNUMBER(OFFSET('Water Data'!$H$9,0,10*ROW('Water Data'!H18))),'Data Summary'!CG24="Yes"),OFFSET('Water Data'!$H$9,0,10*ROW('Water Data'!H18)),NA())</f>
        <v>#N/A</v>
      </c>
      <c r="S24" s="87" t="e">
        <f ca="true">+IF(AND(ISNUMBER(OFFSET('Water Data'!$I$4,0,10*ROW('Water Data'!I18))),'Data Summary'!CH24="Yes"),100-OFFSET('Water Data'!$I$4,0,10*ROW('Water Data'!I18)),NA())</f>
        <v>#N/A</v>
      </c>
      <c r="T24" s="87" t="e">
        <f ca="true">+IF(AND(ISNUMBER(OFFSET('Water Data'!$I$6,0,10*ROW('Water Data'!I18))),'Data Summary'!CI24="Yes"),OFFSET('Water Data'!$I$6,0,10*ROW('Water Data'!I18)),NA())</f>
        <v>#N/A</v>
      </c>
      <c r="U24" s="87" t="e">
        <f ca="true">+IF(AND(ISNUMBER(OFFSET('Water Data'!$I$9,0,10*ROW('Water Data'!I18))),'Data Summary'!CJ24="Yes"),OFFSET('Water Data'!$I$9,0,10*ROW('Water Data'!I18)),NA())</f>
        <v>#N/A</v>
      </c>
      <c r="V24" s="88" t="e">
        <f ca="true">+IF(AND(ISNUMBER(OFFSET('Sanitation Data'!$D$4,0,10*ROW('Sanitation Data'!D18))),'Data Summary'!CK24="Yes"),100-OFFSET('Sanitation Data'!$D$4,0,10*ROW('Sanitation Data'!D18)),NA())</f>
        <v>#N/A</v>
      </c>
      <c r="W24" s="88" t="e">
        <f ca="true">+IF(AND(ISNUMBER(OFFSET('Sanitation Data'!$D$6,0,10*ROW('Sanitation Data'!D18))),'Data Summary'!CL24="Yes"),OFFSET('Sanitation Data'!$D$6,0,10*ROW('Sanitation Data'!D18)),NA())</f>
        <v>#N/A</v>
      </c>
      <c r="X24" s="88" t="e">
        <f ca="true">+IF(AND(ISNUMBER(OFFSET('Sanitation Data'!$D$10,0,10*ROW('Sanitation Data'!D18))),'Data Summary'!CM24="Yes"),OFFSET('Sanitation Data'!$D$10,0,10*ROW('Sanitation Data'!D18)),NA())</f>
        <v>#N/A</v>
      </c>
      <c r="Y24" s="88" t="e">
        <f ca="true">+IF(AND(ISNUMBER(OFFSET('Sanitation Data'!$D$11,0,10*ROW('Sanitation Data'!D18))),'Data Summary'!CN24="Yes"),OFFSET('Sanitation Data'!$D$11,0,10*ROW('Sanitation Data'!D18)),NA())</f>
        <v>#N/A</v>
      </c>
      <c r="Z24" s="88" t="e">
        <f ca="true">+IF(AND(ISNUMBER(OFFSET('Sanitation Data'!$D$12,0,10*ROW('Sanitation Data'!D18))),'Data Summary'!CO24="Yes"),OFFSET('Sanitation Data'!$D$12,0,10*ROW('Sanitation Data'!D18)),NA())</f>
        <v>#N/A</v>
      </c>
      <c r="AA24" s="88" t="e">
        <f ca="true">+IF(AND(ISNUMBER(OFFSET('Sanitation Data'!$E$4,0,10*ROW('Sanitation Data'!E18))),'Data Summary'!CP24="Yes"),100-OFFSET('Sanitation Data'!$E$4,0,10*ROW('Sanitation Data'!E18)),NA())</f>
        <v>#N/A</v>
      </c>
      <c r="AB24" s="88" t="e">
        <f ca="true">+IF(AND(ISNUMBER(OFFSET('Sanitation Data'!$E$6,0,10*ROW('Sanitation Data'!E18))),'Data Summary'!CQ24="Yes"),OFFSET('Sanitation Data'!$E$6,0,10*ROW('Sanitation Data'!E18)),NA())</f>
        <v>#N/A</v>
      </c>
      <c r="AC24" s="88" t="e">
        <f ca="true">+IF(AND(ISNUMBER(OFFSET('Sanitation Data'!$E$10,0,10*ROW('Sanitation Data'!E18))),'Data Summary'!CR24="Yes"),OFFSET('Sanitation Data'!$E$10,0,10*ROW('Sanitation Data'!E18)),NA())</f>
        <v>#N/A</v>
      </c>
      <c r="AD24" s="88" t="e">
        <f ca="true">+IF(AND(ISNUMBER(OFFSET('Sanitation Data'!$E$11,0,10*ROW('Sanitation Data'!E18))),'Data Summary'!CS24="Yes"),OFFSET('Sanitation Data'!$E$11,0,10*ROW('Sanitation Data'!E18)),NA())</f>
        <v>#N/A</v>
      </c>
      <c r="AE24" s="88" t="e">
        <f ca="true">+IF(AND(ISNUMBER(OFFSET('Sanitation Data'!$E$12,0,10*ROW('Sanitation Data'!E18))),'Data Summary'!CT24="Yes"),OFFSET('Sanitation Data'!$E$12,0,10*ROW('Sanitation Data'!E18)),NA())</f>
        <v>#N/A</v>
      </c>
      <c r="AF24" s="88" t="e">
        <f ca="true">+IF(AND(ISNUMBER(OFFSET('Sanitation Data'!$F$4,0,10*ROW('Sanitation Data'!F18))),'Data Summary'!CU24="Yes"),100-OFFSET('Sanitation Data'!$F$4,0,10*ROW('Sanitation Data'!F18)),NA())</f>
        <v>#N/A</v>
      </c>
      <c r="AG24" s="88" t="e">
        <f ca="true">+IF(AND(ISNUMBER(OFFSET('Sanitation Data'!$F$6,0,10*ROW('Sanitation Data'!F18))),'Data Summary'!CV24="Yes"),OFFSET('Sanitation Data'!$F$6,0,10*ROW('Sanitation Data'!F18)),NA())</f>
        <v>#N/A</v>
      </c>
      <c r="AH24" s="88" t="e">
        <f ca="true">+IF(AND(ISNUMBER(OFFSET('Sanitation Data'!$F$10,0,10*ROW('Sanitation Data'!F18))),'Data Summary'!CW24="Yes"),OFFSET('Sanitation Data'!$F$10,0,10*ROW('Sanitation Data'!F18)),NA())</f>
        <v>#N/A</v>
      </c>
      <c r="AI24" s="88" t="e">
        <f ca="true">+IF(AND(ISNUMBER(OFFSET('Sanitation Data'!$F$11,0,10*ROW('Sanitation Data'!F18))),'Data Summary'!CX24="Yes"),OFFSET('Sanitation Data'!$F$11,0,10*ROW('Sanitation Data'!F18)),NA())</f>
        <v>#N/A</v>
      </c>
      <c r="AJ24" s="88" t="e">
        <f ca="true">+IF(AND(ISNUMBER(OFFSET('Sanitation Data'!$F$12,0,10*ROW('Sanitation Data'!F18))),'Data Summary'!CY24="Yes"),OFFSET('Sanitation Data'!$F$12,0,10*ROW('Sanitation Data'!F18)),NA())</f>
        <v>#N/A</v>
      </c>
      <c r="AK24" s="88" t="e">
        <f ca="true">+IF(AND(ISNUMBER(OFFSET('Sanitation Data'!$G$4,0,10*ROW('Sanitation Data'!G18))),'Data Summary'!CZ24="Yes"),100-OFFSET('Sanitation Data'!$G$4,0,10*ROW('Sanitation Data'!G18)),NA())</f>
        <v>#N/A</v>
      </c>
      <c r="AL24" s="88" t="e">
        <f ca="true">+IF(AND(ISNUMBER(OFFSET('Sanitation Data'!$G$6,0,10*ROW('Sanitation Data'!G18))),'Data Summary'!DA24="Yes"),OFFSET('Sanitation Data'!$G$6,0,10*ROW('Sanitation Data'!G18)),NA())</f>
        <v>#N/A</v>
      </c>
      <c r="AM24" s="88" t="e">
        <f ca="true">+IF(AND(ISNUMBER(OFFSET('Sanitation Data'!$G$10,0,10*ROW('Sanitation Data'!G18))),'Data Summary'!DB24="Yes"),OFFSET('Sanitation Data'!$G$10,0,10*ROW('Sanitation Data'!G18)),NA())</f>
        <v>#N/A</v>
      </c>
      <c r="AN24" s="88" t="e">
        <f ca="true">+IF(AND(ISNUMBER(OFFSET('Sanitation Data'!$G$11,0,10*ROW('Sanitation Data'!G18))),'Data Summary'!DC24="Yes"),OFFSET('Sanitation Data'!$G$11,0,10*ROW('Sanitation Data'!G18)),NA())</f>
        <v>#N/A</v>
      </c>
      <c r="AO24" s="88" t="e">
        <f ca="true">+IF(AND(ISNUMBER(OFFSET('Sanitation Data'!$G$12,0,10*ROW('Sanitation Data'!G18))),'Data Summary'!DD24="Yes"),OFFSET('Sanitation Data'!$G$12,0,10*ROW('Sanitation Data'!G18)),NA())</f>
        <v>#N/A</v>
      </c>
      <c r="AP24" s="88" t="e">
        <f ca="true">+IF(AND(ISNUMBER(OFFSET('Sanitation Data'!$H$4,0,10*ROW('Sanitation Data'!H18))),'Data Summary'!DE24="Yes"),100-OFFSET('Sanitation Data'!$H$4,0,10*ROW('Sanitation Data'!H18)),NA())</f>
        <v>#N/A</v>
      </c>
      <c r="AQ24" s="88" t="e">
        <f ca="true">+IF(AND(ISNUMBER(OFFSET('Sanitation Data'!$H$6,0,10*ROW('Sanitation Data'!H18))),'Data Summary'!DF24="Yes"),OFFSET('Sanitation Data'!$H$6,0,10*ROW('Sanitation Data'!H18)),NA())</f>
        <v>#N/A</v>
      </c>
      <c r="AR24" s="88" t="e">
        <f ca="true">+IF(AND(ISNUMBER(OFFSET('Sanitation Data'!$H$10,0,10*ROW('Sanitation Data'!H18))),'Data Summary'!DG24="Yes"),OFFSET('Sanitation Data'!$H$10,0,10*ROW('Sanitation Data'!H18)),NA())</f>
        <v>#N/A</v>
      </c>
      <c r="AS24" s="88" t="e">
        <f ca="true">+IF(AND(ISNUMBER(OFFSET('Sanitation Data'!$H$11,0,10*ROW('Sanitation Data'!H18))),'Data Summary'!DH24="Yes"),OFFSET('Sanitation Data'!$H$11,0,10*ROW('Sanitation Data'!H18)),NA())</f>
        <v>#N/A</v>
      </c>
      <c r="AT24" s="88" t="e">
        <f ca="true">+IF(AND(ISNUMBER(OFFSET('Sanitation Data'!$H$12,0,10*ROW('Sanitation Data'!H18))),'Data Summary'!DI24="Yes"),OFFSET('Sanitation Data'!$H$12,0,10*ROW('Sanitation Data'!H18)),NA())</f>
        <v>#N/A</v>
      </c>
      <c r="AU24" s="88" t="e">
        <f ca="true">+IF(AND(ISNUMBER(OFFSET('Sanitation Data'!$I$4,0,10*ROW('Sanitation Data'!I18))),'Data Summary'!DJ24="Yes"),100-OFFSET('Sanitation Data'!$I$4,0,10*ROW('Sanitation Data'!I18)),NA())</f>
        <v>#N/A</v>
      </c>
      <c r="AV24" s="88" t="e">
        <f ca="true">+IF(AND(ISNUMBER(OFFSET('Sanitation Data'!$I$6,0,10*ROW('Sanitation Data'!I18))),'Data Summary'!DK24="Yes"),OFFSET('Sanitation Data'!$I$6,0,10*ROW('Sanitation Data'!I18)),NA())</f>
        <v>#N/A</v>
      </c>
      <c r="AW24" s="88" t="e">
        <f ca="true">+IF(AND(ISNUMBER(OFFSET('Sanitation Data'!$I$10,0,10*ROW('Sanitation Data'!I18))),'Data Summary'!DL24="Yes"),OFFSET('Sanitation Data'!$I$10,0,10*ROW('Sanitation Data'!I18)),NA())</f>
        <v>#N/A</v>
      </c>
      <c r="AX24" s="88" t="e">
        <f ca="true">+IF(AND(ISNUMBER(OFFSET('Sanitation Data'!$I$11,0,10*ROW('Sanitation Data'!I18))),'Data Summary'!DM24="Yes"),OFFSET('Sanitation Data'!$I$11,0,10*ROW('Sanitation Data'!I18)),NA())</f>
        <v>#N/A</v>
      </c>
      <c r="AY24" s="88" t="e">
        <f ca="true">+IF(AND(ISNUMBER(OFFSET('Sanitation Data'!$I$12,0,10*ROW('Sanitation Data'!I18))),'Data Summary'!DN24="Yes"),OFFSET('Sanitation Data'!$I$12,0,10*ROW('Sanitation Data'!I18)),NA())</f>
        <v>#N/A</v>
      </c>
      <c r="AZ24" s="89" t="e">
        <f ca="true">+IF(AND(ISNUMBER(OFFSET('Hygiene Data'!$D$5,0,10*ROW('Hygiene Data'!D18))),'Data Summary'!DO24="Yes"),OFFSET('Hygiene Data'!$D$5,0,10*ROW('Hygiene Data'!D18)),NA())</f>
        <v>#N/A</v>
      </c>
      <c r="BA24" s="89" t="e">
        <f ca="true">+IF(AND(ISNUMBER(OFFSET('Hygiene Data'!$D$7,0,10*ROW('Hygiene Data'!D18))),'Data Summary'!DP24="Yes"),OFFSET('Hygiene Data'!$D$7,0,10*ROW('Hygiene Data'!D18)),NA())</f>
        <v>#N/A</v>
      </c>
      <c r="BB24" s="89" t="e">
        <f ca="true">+IF(AND(ISNUMBER(OFFSET('Hygiene Data'!$D$9,0,10*ROW('Hygiene Data'!D18))),'Data Summary'!DQ24="Yes"),OFFSET('Hygiene Data'!$D$9,0,10*ROW('Hygiene Data'!D18)),NA())</f>
        <v>#N/A</v>
      </c>
      <c r="BC24" s="89" t="e">
        <f ca="true">+IF(AND(ISNUMBER(OFFSET('Hygiene Data'!$E$5,0,10*ROW('Hygiene Data'!E18))),'Data Summary'!DR24="Yes"),OFFSET('Hygiene Data'!$E$5,0,10*ROW('Hygiene Data'!E18)),NA())</f>
        <v>#N/A</v>
      </c>
      <c r="BD24" s="89" t="e">
        <f ca="true">+IF(AND(ISNUMBER(OFFSET('Hygiene Data'!$E$7,0,10*ROW('Hygiene Data'!E18))),'Data Summary'!DS24="Yes"),OFFSET('Hygiene Data'!$E$7,0,10*ROW('Hygiene Data'!E18)),NA())</f>
        <v>#N/A</v>
      </c>
      <c r="BE24" s="89" t="e">
        <f ca="true">+IF(AND(ISNUMBER(OFFSET('Hygiene Data'!$E$9,0,10*ROW('Hygiene Data'!E18))),'Data Summary'!DT24="Yes"),OFFSET('Hygiene Data'!$E$9,0,10*ROW('Hygiene Data'!E18)),NA())</f>
        <v>#N/A</v>
      </c>
      <c r="BF24" s="89" t="e">
        <f ca="true">+IF(AND(ISNUMBER(OFFSET('Hygiene Data'!$F$5,0,10*ROW('Hygiene Data'!F18))),'Data Summary'!DU24="Yes"),OFFSET('Hygiene Data'!$F$5,0,10*ROW('Hygiene Data'!F18)),NA())</f>
        <v>#N/A</v>
      </c>
      <c r="BG24" s="89" t="e">
        <f ca="true">+IF(AND(ISNUMBER(OFFSET('Hygiene Data'!$F$7,0,10*ROW('Hygiene Data'!F18))),'Data Summary'!DV24="Yes"),OFFSET('Hygiene Data'!$F$7,0,10*ROW('Hygiene Data'!F18)),NA())</f>
        <v>#N/A</v>
      </c>
      <c r="BH24" s="89" t="e">
        <f ca="true">+IF(AND(ISNUMBER(OFFSET('Hygiene Data'!$F$9,0,10*ROW('Hygiene Data'!F18))),'Data Summary'!DW24="Yes"),OFFSET('Hygiene Data'!$F$9,0,10*ROW('Hygiene Data'!F18)),NA())</f>
        <v>#N/A</v>
      </c>
      <c r="BI24" s="89" t="e">
        <f ca="true">+IF(AND(ISNUMBER(OFFSET('Hygiene Data'!$G$5,0,10*ROW('Hygiene Data'!G18))),'Data Summary'!DX24="Yes"),OFFSET('Hygiene Data'!$G$5,0,10*ROW('Hygiene Data'!G18)),NA())</f>
        <v>#N/A</v>
      </c>
      <c r="BJ24" s="89" t="e">
        <f ca="true">+IF(AND(ISNUMBER(OFFSET('Hygiene Data'!$G$7,0,10*ROW('Hygiene Data'!G18))),'Data Summary'!DY24="Yes"),OFFSET('Hygiene Data'!$G$7,0,10*ROW('Hygiene Data'!G18)),NA())</f>
        <v>#N/A</v>
      </c>
      <c r="BK24" s="89" t="e">
        <f ca="true">+IF(AND(ISNUMBER(OFFSET('Hygiene Data'!$G$9,0,10*ROW('Hygiene Data'!G18))),'Data Summary'!DZ24="Yes"),OFFSET('Hygiene Data'!$G$9,0,10*ROW('Hygiene Data'!G18)),NA())</f>
        <v>#N/A</v>
      </c>
      <c r="BL24" s="89" t="e">
        <f ca="true">+IF(AND(ISNUMBER(OFFSET('Hygiene Data'!$H$5,0,10*ROW('Hygiene Data'!H18))),'Data Summary'!EA24="Yes"),OFFSET('Hygiene Data'!$H$5,0,10*ROW('Hygiene Data'!H18)),NA())</f>
        <v>#N/A</v>
      </c>
      <c r="BM24" s="89" t="e">
        <f ca="true">+IF(AND(ISNUMBER(OFFSET('Hygiene Data'!$H$7,0,10*ROW('Hygiene Data'!H18))),'Data Summary'!EB24="Yes"),OFFSET('Hygiene Data'!$H$7,0,10*ROW('Hygiene Data'!H18)),NA())</f>
        <v>#N/A</v>
      </c>
      <c r="BN24" s="89" t="e">
        <f ca="true">+IF(AND(ISNUMBER(OFFSET('Hygiene Data'!$H$9,0,10*ROW('Hygiene Data'!H18))),'Data Summary'!EC24="Yes"),OFFSET('Hygiene Data'!$H$9,0,10*ROW('Hygiene Data'!H18)),NA())</f>
        <v>#N/A</v>
      </c>
      <c r="BO24" s="89" t="e">
        <f ca="true">+IF(AND(ISNUMBER(OFFSET('Hygiene Data'!$I$5,0,10*ROW('Hygiene Data'!I18))),'Data Summary'!ED24="Yes"),OFFSET('Hygiene Data'!$I$5,0,10*ROW('Hygiene Data'!I18)),NA())</f>
        <v>#N/A</v>
      </c>
      <c r="BP24" s="89" t="e">
        <f ca="true">+IF(AND(ISNUMBER(OFFSET('Hygiene Data'!$I$7,0,10*ROW('Hygiene Data'!I18))),'Data Summary'!EE24="Yes"),OFFSET('Hygiene Data'!$I$7,0,10*ROW('Hygiene Data'!I18)),NA())</f>
        <v>#N/A</v>
      </c>
      <c r="BQ24" s="89" t="e">
        <f ca="true">+IF(AND(ISNUMBER(OFFSET('Hygiene Data'!$I$9,0,10*ROW('Hygiene Data'!I18))),'Data Summary'!EF24="Yes"),OFFSET('Hygiene Data'!$I$9,0,10*ROW('Hygiene Data'!I18)),NA())</f>
        <v>#N/A</v>
      </c>
    </row>
    <row xmlns:x14ac="http://schemas.microsoft.com/office/spreadsheetml/2009/9/ac" r="25" x14ac:dyDescent="0.2">
      <c r="A25" s="328" t="e">
        <f ca="true">+RIGHT('Data Summary'!A25,LEN('Data Summary'!A25)-9)</f>
        <v>#VALUE!</v>
      </c>
      <c r="B25" s="34" t="str">
        <f ca="true">+IF(ISTEXT('Data Summary'!B25),'Data Summary'!B25,"")</f>
        <v/>
      </c>
      <c r="C25" s="327" t="e">
        <f ca="true">+VALUE('Data Summary'!C25)</f>
        <v>#VALUE!</v>
      </c>
      <c r="D25" s="87" t="e">
        <f ca="true">+IF(AND(ISNUMBER(OFFSET('Water Data'!$D$4,0,10*ROW('Water Data'!D19))),'Data Summary'!BS25="Yes"),100-OFFSET('Water Data'!$D$4,0,10*ROW('Water Data'!D19)),NA())</f>
        <v>#N/A</v>
      </c>
      <c r="E25" s="87" t="e">
        <f ca="true">+IF(AND(ISNUMBER(OFFSET('Water Data'!$D$6,0,10*ROW('Water Data'!D19))),'Data Summary'!BT25="Yes"),OFFSET('Water Data'!$D$6,0,10*ROW('Water Data'!D19)),NA())</f>
        <v>#N/A</v>
      </c>
      <c r="F25" s="87" t="e">
        <f ca="true">+IF(AND(ISNUMBER(OFFSET('Water Data'!$D$9,0,10*ROW('Water Data'!D19))),'Data Summary'!BU25="Yes"),OFFSET('Water Data'!$D$9,0,10*ROW('Water Data'!D19)),NA())</f>
        <v>#N/A</v>
      </c>
      <c r="G25" s="87" t="e">
        <f ca="true">+IF(AND(ISNUMBER(OFFSET('Water Data'!$E$4,0,10*ROW('Water Data'!E19))),'Data Summary'!BV25="Yes"),100-OFFSET('Water Data'!$E$4,0,10*ROW('Water Data'!E19)),NA())</f>
        <v>#N/A</v>
      </c>
      <c r="H25" s="87" t="e">
        <f ca="true">+IF(AND(ISNUMBER(OFFSET('Water Data'!$E$6,0,10*ROW('Water Data'!E19))),'Data Summary'!BW25="Yes"),OFFSET('Water Data'!$E$6,0,10*ROW('Water Data'!E19)),NA())</f>
        <v>#N/A</v>
      </c>
      <c r="I25" s="87" t="e">
        <f ca="true">+IF(AND(ISNUMBER(OFFSET('Water Data'!$E$9,0,10*ROW('Water Data'!E19))),'Data Summary'!BX25="Yes"),OFFSET('Water Data'!$E$9,0,10*ROW('Water Data'!E19)),NA())</f>
        <v>#N/A</v>
      </c>
      <c r="J25" s="87" t="e">
        <f ca="true">+IF(AND(ISNUMBER(OFFSET('Water Data'!$F$4,0,10*ROW('Water Data'!F19))),'Data Summary'!BY25="Yes"),100-OFFSET('Water Data'!$F$4,0,10*ROW('Water Data'!F19)),NA())</f>
        <v>#N/A</v>
      </c>
      <c r="K25" s="87" t="e">
        <f ca="true">+IF(AND(ISNUMBER(OFFSET('Water Data'!$F$6,0,10*ROW('Water Data'!F19))),'Data Summary'!BZ25="Yes"),OFFSET('Water Data'!$F$6,0,10*ROW('Water Data'!F19)),NA())</f>
        <v>#N/A</v>
      </c>
      <c r="L25" s="87" t="e">
        <f ca="true">+IF(AND(ISNUMBER(OFFSET('Water Data'!$F$9,0,10*ROW('Water Data'!F19))),'Data Summary'!CA25="Yes"),OFFSET('Water Data'!$F$9,0,10*ROW('Water Data'!F19)),NA())</f>
        <v>#N/A</v>
      </c>
      <c r="M25" s="87" t="e">
        <f ca="true">+IF(AND(ISNUMBER(OFFSET('Water Data'!$G$4,0,10*ROW('Water Data'!G19))),'Data Summary'!CB25="Yes"),100-OFFSET('Water Data'!$G$4,0,10*ROW('Water Data'!G19)),NA())</f>
        <v>#N/A</v>
      </c>
      <c r="N25" s="87" t="e">
        <f ca="true">+IF(AND(ISNUMBER(OFFSET('Water Data'!$G$6,0,10*ROW('Water Data'!G19))),'Data Summary'!CC25="Yes"),OFFSET('Water Data'!$G$6,0,10*ROW('Water Data'!G19)),NA())</f>
        <v>#N/A</v>
      </c>
      <c r="O25" s="87" t="e">
        <f ca="true">+IF(AND(ISNUMBER(OFFSET('Water Data'!$G$9,0,10*ROW('Water Data'!G19))),'Data Summary'!CD25="Yes"),OFFSET('Water Data'!$G$9,0,10*ROW('Water Data'!G19)),NA())</f>
        <v>#N/A</v>
      </c>
      <c r="P25" s="87" t="e">
        <f ca="true">+IF(AND(ISNUMBER(OFFSET('Water Data'!$H$4,0,10*ROW('Water Data'!H19))),'Data Summary'!CE25="Yes"),100-OFFSET('Water Data'!$H$4,0,10*ROW('Water Data'!H19)),NA())</f>
        <v>#N/A</v>
      </c>
      <c r="Q25" s="87" t="e">
        <f ca="true">+IF(AND(ISNUMBER(OFFSET('Water Data'!$H$6,0,10*ROW('Water Data'!H19))),'Data Summary'!CF25="Yes"),OFFSET('Water Data'!$H$6,0,10*ROW('Water Data'!H19)),NA())</f>
        <v>#N/A</v>
      </c>
      <c r="R25" s="87" t="e">
        <f ca="true">+IF(AND(ISNUMBER(OFFSET('Water Data'!$H$9,0,10*ROW('Water Data'!H19))),'Data Summary'!CG25="Yes"),OFFSET('Water Data'!$H$9,0,10*ROW('Water Data'!H19)),NA())</f>
        <v>#N/A</v>
      </c>
      <c r="S25" s="87" t="e">
        <f ca="true">+IF(AND(ISNUMBER(OFFSET('Water Data'!$I$4,0,10*ROW('Water Data'!I19))),'Data Summary'!CH25="Yes"),100-OFFSET('Water Data'!$I$4,0,10*ROW('Water Data'!I19)),NA())</f>
        <v>#N/A</v>
      </c>
      <c r="T25" s="87" t="e">
        <f ca="true">+IF(AND(ISNUMBER(OFFSET('Water Data'!$I$6,0,10*ROW('Water Data'!I19))),'Data Summary'!CI25="Yes"),OFFSET('Water Data'!$I$6,0,10*ROW('Water Data'!I19)),NA())</f>
        <v>#N/A</v>
      </c>
      <c r="U25" s="87" t="e">
        <f ca="true">+IF(AND(ISNUMBER(OFFSET('Water Data'!$I$9,0,10*ROW('Water Data'!I19))),'Data Summary'!CJ25="Yes"),OFFSET('Water Data'!$I$9,0,10*ROW('Water Data'!I19)),NA())</f>
        <v>#N/A</v>
      </c>
      <c r="V25" s="88" t="e">
        <f ca="true">+IF(AND(ISNUMBER(OFFSET('Sanitation Data'!$D$4,0,10*ROW('Sanitation Data'!D19))),'Data Summary'!CK25="Yes"),100-OFFSET('Sanitation Data'!$D$4,0,10*ROW('Sanitation Data'!D19)),NA())</f>
        <v>#N/A</v>
      </c>
      <c r="W25" s="88" t="e">
        <f ca="true">+IF(AND(ISNUMBER(OFFSET('Sanitation Data'!$D$6,0,10*ROW('Sanitation Data'!D19))),'Data Summary'!CL25="Yes"),OFFSET('Sanitation Data'!$D$6,0,10*ROW('Sanitation Data'!D19)),NA())</f>
        <v>#N/A</v>
      </c>
      <c r="X25" s="88" t="e">
        <f ca="true">+IF(AND(ISNUMBER(OFFSET('Sanitation Data'!$D$10,0,10*ROW('Sanitation Data'!D19))),'Data Summary'!CM25="Yes"),OFFSET('Sanitation Data'!$D$10,0,10*ROW('Sanitation Data'!D19)),NA())</f>
        <v>#N/A</v>
      </c>
      <c r="Y25" s="88" t="e">
        <f ca="true">+IF(AND(ISNUMBER(OFFSET('Sanitation Data'!$D$11,0,10*ROW('Sanitation Data'!D19))),'Data Summary'!CN25="Yes"),OFFSET('Sanitation Data'!$D$11,0,10*ROW('Sanitation Data'!D19)),NA())</f>
        <v>#N/A</v>
      </c>
      <c r="Z25" s="88" t="e">
        <f ca="true">+IF(AND(ISNUMBER(OFFSET('Sanitation Data'!$D$12,0,10*ROW('Sanitation Data'!D19))),'Data Summary'!CO25="Yes"),OFFSET('Sanitation Data'!$D$12,0,10*ROW('Sanitation Data'!D19)),NA())</f>
        <v>#N/A</v>
      </c>
      <c r="AA25" s="88" t="e">
        <f ca="true">+IF(AND(ISNUMBER(OFFSET('Sanitation Data'!$E$4,0,10*ROW('Sanitation Data'!E19))),'Data Summary'!CP25="Yes"),100-OFFSET('Sanitation Data'!$E$4,0,10*ROW('Sanitation Data'!E19)),NA())</f>
        <v>#N/A</v>
      </c>
      <c r="AB25" s="88" t="e">
        <f ca="true">+IF(AND(ISNUMBER(OFFSET('Sanitation Data'!$E$6,0,10*ROW('Sanitation Data'!E19))),'Data Summary'!CQ25="Yes"),OFFSET('Sanitation Data'!$E$6,0,10*ROW('Sanitation Data'!E19)),NA())</f>
        <v>#N/A</v>
      </c>
      <c r="AC25" s="88" t="e">
        <f ca="true">+IF(AND(ISNUMBER(OFFSET('Sanitation Data'!$E$10,0,10*ROW('Sanitation Data'!E19))),'Data Summary'!CR25="Yes"),OFFSET('Sanitation Data'!$E$10,0,10*ROW('Sanitation Data'!E19)),NA())</f>
        <v>#N/A</v>
      </c>
      <c r="AD25" s="88" t="e">
        <f ca="true">+IF(AND(ISNUMBER(OFFSET('Sanitation Data'!$E$11,0,10*ROW('Sanitation Data'!E19))),'Data Summary'!CS25="Yes"),OFFSET('Sanitation Data'!$E$11,0,10*ROW('Sanitation Data'!E19)),NA())</f>
        <v>#N/A</v>
      </c>
      <c r="AE25" s="88" t="e">
        <f ca="true">+IF(AND(ISNUMBER(OFFSET('Sanitation Data'!$E$12,0,10*ROW('Sanitation Data'!E19))),'Data Summary'!CT25="Yes"),OFFSET('Sanitation Data'!$E$12,0,10*ROW('Sanitation Data'!E19)),NA())</f>
        <v>#N/A</v>
      </c>
      <c r="AF25" s="88" t="e">
        <f ca="true">+IF(AND(ISNUMBER(OFFSET('Sanitation Data'!$F$4,0,10*ROW('Sanitation Data'!F19))),'Data Summary'!CU25="Yes"),100-OFFSET('Sanitation Data'!$F$4,0,10*ROW('Sanitation Data'!F19)),NA())</f>
        <v>#N/A</v>
      </c>
      <c r="AG25" s="88" t="e">
        <f ca="true">+IF(AND(ISNUMBER(OFFSET('Sanitation Data'!$F$6,0,10*ROW('Sanitation Data'!F19))),'Data Summary'!CV25="Yes"),OFFSET('Sanitation Data'!$F$6,0,10*ROW('Sanitation Data'!F19)),NA())</f>
        <v>#N/A</v>
      </c>
      <c r="AH25" s="88" t="e">
        <f ca="true">+IF(AND(ISNUMBER(OFFSET('Sanitation Data'!$F$10,0,10*ROW('Sanitation Data'!F19))),'Data Summary'!CW25="Yes"),OFFSET('Sanitation Data'!$F$10,0,10*ROW('Sanitation Data'!F19)),NA())</f>
        <v>#N/A</v>
      </c>
      <c r="AI25" s="88" t="e">
        <f ca="true">+IF(AND(ISNUMBER(OFFSET('Sanitation Data'!$F$11,0,10*ROW('Sanitation Data'!F19))),'Data Summary'!CX25="Yes"),OFFSET('Sanitation Data'!$F$11,0,10*ROW('Sanitation Data'!F19)),NA())</f>
        <v>#N/A</v>
      </c>
      <c r="AJ25" s="88" t="e">
        <f ca="true">+IF(AND(ISNUMBER(OFFSET('Sanitation Data'!$F$12,0,10*ROW('Sanitation Data'!F19))),'Data Summary'!CY25="Yes"),OFFSET('Sanitation Data'!$F$12,0,10*ROW('Sanitation Data'!F19)),NA())</f>
        <v>#N/A</v>
      </c>
      <c r="AK25" s="88" t="e">
        <f ca="true">+IF(AND(ISNUMBER(OFFSET('Sanitation Data'!$G$4,0,10*ROW('Sanitation Data'!G19))),'Data Summary'!CZ25="Yes"),100-OFFSET('Sanitation Data'!$G$4,0,10*ROW('Sanitation Data'!G19)),NA())</f>
        <v>#N/A</v>
      </c>
      <c r="AL25" s="88" t="e">
        <f ca="true">+IF(AND(ISNUMBER(OFFSET('Sanitation Data'!$G$6,0,10*ROW('Sanitation Data'!G19))),'Data Summary'!DA25="Yes"),OFFSET('Sanitation Data'!$G$6,0,10*ROW('Sanitation Data'!G19)),NA())</f>
        <v>#N/A</v>
      </c>
      <c r="AM25" s="88" t="e">
        <f ca="true">+IF(AND(ISNUMBER(OFFSET('Sanitation Data'!$G$10,0,10*ROW('Sanitation Data'!G19))),'Data Summary'!DB25="Yes"),OFFSET('Sanitation Data'!$G$10,0,10*ROW('Sanitation Data'!G19)),NA())</f>
        <v>#N/A</v>
      </c>
      <c r="AN25" s="88" t="e">
        <f ca="true">+IF(AND(ISNUMBER(OFFSET('Sanitation Data'!$G$11,0,10*ROW('Sanitation Data'!G19))),'Data Summary'!DC25="Yes"),OFFSET('Sanitation Data'!$G$11,0,10*ROW('Sanitation Data'!G19)),NA())</f>
        <v>#N/A</v>
      </c>
      <c r="AO25" s="88" t="e">
        <f ca="true">+IF(AND(ISNUMBER(OFFSET('Sanitation Data'!$G$12,0,10*ROW('Sanitation Data'!G19))),'Data Summary'!DD25="Yes"),OFFSET('Sanitation Data'!$G$12,0,10*ROW('Sanitation Data'!G19)),NA())</f>
        <v>#N/A</v>
      </c>
      <c r="AP25" s="88" t="e">
        <f ca="true">+IF(AND(ISNUMBER(OFFSET('Sanitation Data'!$H$4,0,10*ROW('Sanitation Data'!H19))),'Data Summary'!DE25="Yes"),100-OFFSET('Sanitation Data'!$H$4,0,10*ROW('Sanitation Data'!H19)),NA())</f>
        <v>#N/A</v>
      </c>
      <c r="AQ25" s="88" t="e">
        <f ca="true">+IF(AND(ISNUMBER(OFFSET('Sanitation Data'!$H$6,0,10*ROW('Sanitation Data'!H19))),'Data Summary'!DF25="Yes"),OFFSET('Sanitation Data'!$H$6,0,10*ROW('Sanitation Data'!H19)),NA())</f>
        <v>#N/A</v>
      </c>
      <c r="AR25" s="88" t="e">
        <f ca="true">+IF(AND(ISNUMBER(OFFSET('Sanitation Data'!$H$10,0,10*ROW('Sanitation Data'!H19))),'Data Summary'!DG25="Yes"),OFFSET('Sanitation Data'!$H$10,0,10*ROW('Sanitation Data'!H19)),NA())</f>
        <v>#N/A</v>
      </c>
      <c r="AS25" s="88" t="e">
        <f ca="true">+IF(AND(ISNUMBER(OFFSET('Sanitation Data'!$H$11,0,10*ROW('Sanitation Data'!H19))),'Data Summary'!DH25="Yes"),OFFSET('Sanitation Data'!$H$11,0,10*ROW('Sanitation Data'!H19)),NA())</f>
        <v>#N/A</v>
      </c>
      <c r="AT25" s="88" t="e">
        <f ca="true">+IF(AND(ISNUMBER(OFFSET('Sanitation Data'!$H$12,0,10*ROW('Sanitation Data'!H19))),'Data Summary'!DI25="Yes"),OFFSET('Sanitation Data'!$H$12,0,10*ROW('Sanitation Data'!H19)),NA())</f>
        <v>#N/A</v>
      </c>
      <c r="AU25" s="88" t="e">
        <f ca="true">+IF(AND(ISNUMBER(OFFSET('Sanitation Data'!$I$4,0,10*ROW('Sanitation Data'!I19))),'Data Summary'!DJ25="Yes"),100-OFFSET('Sanitation Data'!$I$4,0,10*ROW('Sanitation Data'!I19)),NA())</f>
        <v>#N/A</v>
      </c>
      <c r="AV25" s="88" t="e">
        <f ca="true">+IF(AND(ISNUMBER(OFFSET('Sanitation Data'!$I$6,0,10*ROW('Sanitation Data'!I19))),'Data Summary'!DK25="Yes"),OFFSET('Sanitation Data'!$I$6,0,10*ROW('Sanitation Data'!I19)),NA())</f>
        <v>#N/A</v>
      </c>
      <c r="AW25" s="88" t="e">
        <f ca="true">+IF(AND(ISNUMBER(OFFSET('Sanitation Data'!$I$10,0,10*ROW('Sanitation Data'!I19))),'Data Summary'!DL25="Yes"),OFFSET('Sanitation Data'!$I$10,0,10*ROW('Sanitation Data'!I19)),NA())</f>
        <v>#N/A</v>
      </c>
      <c r="AX25" s="88" t="e">
        <f ca="true">+IF(AND(ISNUMBER(OFFSET('Sanitation Data'!$I$11,0,10*ROW('Sanitation Data'!I19))),'Data Summary'!DM25="Yes"),OFFSET('Sanitation Data'!$I$11,0,10*ROW('Sanitation Data'!I19)),NA())</f>
        <v>#N/A</v>
      </c>
      <c r="AY25" s="88" t="e">
        <f ca="true">+IF(AND(ISNUMBER(OFFSET('Sanitation Data'!$I$12,0,10*ROW('Sanitation Data'!I19))),'Data Summary'!DN25="Yes"),OFFSET('Sanitation Data'!$I$12,0,10*ROW('Sanitation Data'!I19)),NA())</f>
        <v>#N/A</v>
      </c>
      <c r="AZ25" s="89" t="e">
        <f ca="true">+IF(AND(ISNUMBER(OFFSET('Hygiene Data'!$D$5,0,10*ROW('Hygiene Data'!D19))),'Data Summary'!DO25="Yes"),OFFSET('Hygiene Data'!$D$5,0,10*ROW('Hygiene Data'!D19)),NA())</f>
        <v>#N/A</v>
      </c>
      <c r="BA25" s="89" t="e">
        <f ca="true">+IF(AND(ISNUMBER(OFFSET('Hygiene Data'!$D$7,0,10*ROW('Hygiene Data'!D19))),'Data Summary'!DP25="Yes"),OFFSET('Hygiene Data'!$D$7,0,10*ROW('Hygiene Data'!D19)),NA())</f>
        <v>#N/A</v>
      </c>
      <c r="BB25" s="89" t="e">
        <f ca="true">+IF(AND(ISNUMBER(OFFSET('Hygiene Data'!$D$9,0,10*ROW('Hygiene Data'!D19))),'Data Summary'!DQ25="Yes"),OFFSET('Hygiene Data'!$D$9,0,10*ROW('Hygiene Data'!D19)),NA())</f>
        <v>#N/A</v>
      </c>
      <c r="BC25" s="89" t="e">
        <f ca="true">+IF(AND(ISNUMBER(OFFSET('Hygiene Data'!$E$5,0,10*ROW('Hygiene Data'!E19))),'Data Summary'!DR25="Yes"),OFFSET('Hygiene Data'!$E$5,0,10*ROW('Hygiene Data'!E19)),NA())</f>
        <v>#N/A</v>
      </c>
      <c r="BD25" s="89" t="e">
        <f ca="true">+IF(AND(ISNUMBER(OFFSET('Hygiene Data'!$E$7,0,10*ROW('Hygiene Data'!E19))),'Data Summary'!DS25="Yes"),OFFSET('Hygiene Data'!$E$7,0,10*ROW('Hygiene Data'!E19)),NA())</f>
        <v>#N/A</v>
      </c>
      <c r="BE25" s="89" t="e">
        <f ca="true">+IF(AND(ISNUMBER(OFFSET('Hygiene Data'!$E$9,0,10*ROW('Hygiene Data'!E19))),'Data Summary'!DT25="Yes"),OFFSET('Hygiene Data'!$E$9,0,10*ROW('Hygiene Data'!E19)),NA())</f>
        <v>#N/A</v>
      </c>
      <c r="BF25" s="89" t="e">
        <f ca="true">+IF(AND(ISNUMBER(OFFSET('Hygiene Data'!$F$5,0,10*ROW('Hygiene Data'!F19))),'Data Summary'!DU25="Yes"),OFFSET('Hygiene Data'!$F$5,0,10*ROW('Hygiene Data'!F19)),NA())</f>
        <v>#N/A</v>
      </c>
      <c r="BG25" s="89" t="e">
        <f ca="true">+IF(AND(ISNUMBER(OFFSET('Hygiene Data'!$F$7,0,10*ROW('Hygiene Data'!F19))),'Data Summary'!DV25="Yes"),OFFSET('Hygiene Data'!$F$7,0,10*ROW('Hygiene Data'!F19)),NA())</f>
        <v>#N/A</v>
      </c>
      <c r="BH25" s="89" t="e">
        <f ca="true">+IF(AND(ISNUMBER(OFFSET('Hygiene Data'!$F$9,0,10*ROW('Hygiene Data'!F19))),'Data Summary'!DW25="Yes"),OFFSET('Hygiene Data'!$F$9,0,10*ROW('Hygiene Data'!F19)),NA())</f>
        <v>#N/A</v>
      </c>
      <c r="BI25" s="89" t="e">
        <f ca="true">+IF(AND(ISNUMBER(OFFSET('Hygiene Data'!$G$5,0,10*ROW('Hygiene Data'!G19))),'Data Summary'!DX25="Yes"),OFFSET('Hygiene Data'!$G$5,0,10*ROW('Hygiene Data'!G19)),NA())</f>
        <v>#N/A</v>
      </c>
      <c r="BJ25" s="89" t="e">
        <f ca="true">+IF(AND(ISNUMBER(OFFSET('Hygiene Data'!$G$7,0,10*ROW('Hygiene Data'!G19))),'Data Summary'!DY25="Yes"),OFFSET('Hygiene Data'!$G$7,0,10*ROW('Hygiene Data'!G19)),NA())</f>
        <v>#N/A</v>
      </c>
      <c r="BK25" s="89" t="e">
        <f ca="true">+IF(AND(ISNUMBER(OFFSET('Hygiene Data'!$G$9,0,10*ROW('Hygiene Data'!G19))),'Data Summary'!DZ25="Yes"),OFFSET('Hygiene Data'!$G$9,0,10*ROW('Hygiene Data'!G19)),NA())</f>
        <v>#N/A</v>
      </c>
      <c r="BL25" s="89" t="e">
        <f ca="true">+IF(AND(ISNUMBER(OFFSET('Hygiene Data'!$H$5,0,10*ROW('Hygiene Data'!H19))),'Data Summary'!EA25="Yes"),OFFSET('Hygiene Data'!$H$5,0,10*ROW('Hygiene Data'!H19)),NA())</f>
        <v>#N/A</v>
      </c>
      <c r="BM25" s="89" t="e">
        <f ca="true">+IF(AND(ISNUMBER(OFFSET('Hygiene Data'!$H$7,0,10*ROW('Hygiene Data'!H19))),'Data Summary'!EB25="Yes"),OFFSET('Hygiene Data'!$H$7,0,10*ROW('Hygiene Data'!H19)),NA())</f>
        <v>#N/A</v>
      </c>
      <c r="BN25" s="89" t="e">
        <f ca="true">+IF(AND(ISNUMBER(OFFSET('Hygiene Data'!$H$9,0,10*ROW('Hygiene Data'!H19))),'Data Summary'!EC25="Yes"),OFFSET('Hygiene Data'!$H$9,0,10*ROW('Hygiene Data'!H19)),NA())</f>
        <v>#N/A</v>
      </c>
      <c r="BO25" s="89" t="e">
        <f ca="true">+IF(AND(ISNUMBER(OFFSET('Hygiene Data'!$I$5,0,10*ROW('Hygiene Data'!I19))),'Data Summary'!ED25="Yes"),OFFSET('Hygiene Data'!$I$5,0,10*ROW('Hygiene Data'!I19)),NA())</f>
        <v>#N/A</v>
      </c>
      <c r="BP25" s="89" t="e">
        <f ca="true">+IF(AND(ISNUMBER(OFFSET('Hygiene Data'!$I$7,0,10*ROW('Hygiene Data'!I19))),'Data Summary'!EE25="Yes"),OFFSET('Hygiene Data'!$I$7,0,10*ROW('Hygiene Data'!I19)),NA())</f>
        <v>#N/A</v>
      </c>
      <c r="BQ25" s="89" t="e">
        <f ca="true">+IF(AND(ISNUMBER(OFFSET('Hygiene Data'!$I$9,0,10*ROW('Hygiene Data'!I19))),'Data Summary'!EF25="Yes"),OFFSET('Hygiene Data'!$I$9,0,10*ROW('Hygiene Data'!I19)),NA())</f>
        <v>#N/A</v>
      </c>
    </row>
    <row xmlns:x14ac="http://schemas.microsoft.com/office/spreadsheetml/2009/9/ac" r="26" x14ac:dyDescent="0.2">
      <c r="A26" s="328" t="e">
        <f ca="true">+RIGHT('Data Summary'!A26,LEN('Data Summary'!A26)-9)</f>
        <v>#VALUE!</v>
      </c>
      <c r="B26" s="34" t="str">
        <f ca="true">+IF(ISTEXT('Data Summary'!B26),'Data Summary'!B26,"")</f>
        <v/>
      </c>
      <c r="C26" s="327" t="e">
        <f ca="true">+VALUE('Data Summary'!C26)</f>
        <v>#VALUE!</v>
      </c>
      <c r="D26" s="87" t="e">
        <f ca="true">+IF(AND(ISNUMBER(OFFSET('Water Data'!$D$4,0,10*ROW('Water Data'!D20))),'Data Summary'!BS26="Yes"),100-OFFSET('Water Data'!$D$4,0,10*ROW('Water Data'!D20)),NA())</f>
        <v>#N/A</v>
      </c>
      <c r="E26" s="87" t="e">
        <f ca="true">+IF(AND(ISNUMBER(OFFSET('Water Data'!$D$6,0,10*ROW('Water Data'!D20))),'Data Summary'!BT26="Yes"),OFFSET('Water Data'!$D$6,0,10*ROW('Water Data'!D20)),NA())</f>
        <v>#N/A</v>
      </c>
      <c r="F26" s="87" t="e">
        <f ca="true">+IF(AND(ISNUMBER(OFFSET('Water Data'!$D$9,0,10*ROW('Water Data'!D20))),'Data Summary'!BU26="Yes"),OFFSET('Water Data'!$D$9,0,10*ROW('Water Data'!D20)),NA())</f>
        <v>#N/A</v>
      </c>
      <c r="G26" s="87" t="e">
        <f ca="true">+IF(AND(ISNUMBER(OFFSET('Water Data'!$E$4,0,10*ROW('Water Data'!E20))),'Data Summary'!BV26="Yes"),100-OFFSET('Water Data'!$E$4,0,10*ROW('Water Data'!E20)),NA())</f>
        <v>#N/A</v>
      </c>
      <c r="H26" s="87" t="e">
        <f ca="true">+IF(AND(ISNUMBER(OFFSET('Water Data'!$E$6,0,10*ROW('Water Data'!E20))),'Data Summary'!BW26="Yes"),OFFSET('Water Data'!$E$6,0,10*ROW('Water Data'!E20)),NA())</f>
        <v>#N/A</v>
      </c>
      <c r="I26" s="87" t="e">
        <f ca="true">+IF(AND(ISNUMBER(OFFSET('Water Data'!$E$9,0,10*ROW('Water Data'!E20))),'Data Summary'!BX26="Yes"),OFFSET('Water Data'!$E$9,0,10*ROW('Water Data'!E20)),NA())</f>
        <v>#N/A</v>
      </c>
      <c r="J26" s="87" t="e">
        <f ca="true">+IF(AND(ISNUMBER(OFFSET('Water Data'!$F$4,0,10*ROW('Water Data'!F20))),'Data Summary'!BY26="Yes"),100-OFFSET('Water Data'!$F$4,0,10*ROW('Water Data'!F20)),NA())</f>
        <v>#N/A</v>
      </c>
      <c r="K26" s="87" t="e">
        <f ca="true">+IF(AND(ISNUMBER(OFFSET('Water Data'!$F$6,0,10*ROW('Water Data'!F20))),'Data Summary'!BZ26="Yes"),OFFSET('Water Data'!$F$6,0,10*ROW('Water Data'!F20)),NA())</f>
        <v>#N/A</v>
      </c>
      <c r="L26" s="87" t="e">
        <f ca="true">+IF(AND(ISNUMBER(OFFSET('Water Data'!$F$9,0,10*ROW('Water Data'!F20))),'Data Summary'!CA26="Yes"),OFFSET('Water Data'!$F$9,0,10*ROW('Water Data'!F20)),NA())</f>
        <v>#N/A</v>
      </c>
      <c r="M26" s="87" t="e">
        <f ca="true">+IF(AND(ISNUMBER(OFFSET('Water Data'!$G$4,0,10*ROW('Water Data'!G20))),'Data Summary'!CB26="Yes"),100-OFFSET('Water Data'!$G$4,0,10*ROW('Water Data'!G20)),NA())</f>
        <v>#N/A</v>
      </c>
      <c r="N26" s="87" t="e">
        <f ca="true">+IF(AND(ISNUMBER(OFFSET('Water Data'!$G$6,0,10*ROW('Water Data'!G20))),'Data Summary'!CC26="Yes"),OFFSET('Water Data'!$G$6,0,10*ROW('Water Data'!G20)),NA())</f>
        <v>#N/A</v>
      </c>
      <c r="O26" s="87" t="e">
        <f ca="true">+IF(AND(ISNUMBER(OFFSET('Water Data'!$G$9,0,10*ROW('Water Data'!G20))),'Data Summary'!CD26="Yes"),OFFSET('Water Data'!$G$9,0,10*ROW('Water Data'!G20)),NA())</f>
        <v>#N/A</v>
      </c>
      <c r="P26" s="87" t="e">
        <f ca="true">+IF(AND(ISNUMBER(OFFSET('Water Data'!$H$4,0,10*ROW('Water Data'!H20))),'Data Summary'!CE26="Yes"),100-OFFSET('Water Data'!$H$4,0,10*ROW('Water Data'!H20)),NA())</f>
        <v>#N/A</v>
      </c>
      <c r="Q26" s="87" t="e">
        <f ca="true">+IF(AND(ISNUMBER(OFFSET('Water Data'!$H$6,0,10*ROW('Water Data'!H20))),'Data Summary'!CF26="Yes"),OFFSET('Water Data'!$H$6,0,10*ROW('Water Data'!H20)),NA())</f>
        <v>#N/A</v>
      </c>
      <c r="R26" s="87" t="e">
        <f ca="true">+IF(AND(ISNUMBER(OFFSET('Water Data'!$H$9,0,10*ROW('Water Data'!H20))),'Data Summary'!CG26="Yes"),OFFSET('Water Data'!$H$9,0,10*ROW('Water Data'!H20)),NA())</f>
        <v>#N/A</v>
      </c>
      <c r="S26" s="87" t="e">
        <f ca="true">+IF(AND(ISNUMBER(OFFSET('Water Data'!$I$4,0,10*ROW('Water Data'!I20))),'Data Summary'!CH26="Yes"),100-OFFSET('Water Data'!$I$4,0,10*ROW('Water Data'!I20)),NA())</f>
        <v>#N/A</v>
      </c>
      <c r="T26" s="87" t="e">
        <f ca="true">+IF(AND(ISNUMBER(OFFSET('Water Data'!$I$6,0,10*ROW('Water Data'!I20))),'Data Summary'!CI26="Yes"),OFFSET('Water Data'!$I$6,0,10*ROW('Water Data'!I20)),NA())</f>
        <v>#N/A</v>
      </c>
      <c r="U26" s="87" t="e">
        <f ca="true">+IF(AND(ISNUMBER(OFFSET('Water Data'!$I$9,0,10*ROW('Water Data'!I20))),'Data Summary'!CJ26="Yes"),OFFSET('Water Data'!$I$9,0,10*ROW('Water Data'!I20)),NA())</f>
        <v>#N/A</v>
      </c>
      <c r="V26" s="88" t="e">
        <f ca="true">+IF(AND(ISNUMBER(OFFSET('Sanitation Data'!$D$4,0,10*ROW('Sanitation Data'!D20))),'Data Summary'!CK26="Yes"),100-OFFSET('Sanitation Data'!$D$4,0,10*ROW('Sanitation Data'!D20)),NA())</f>
        <v>#N/A</v>
      </c>
      <c r="W26" s="88" t="e">
        <f ca="true">+IF(AND(ISNUMBER(OFFSET('Sanitation Data'!$D$6,0,10*ROW('Sanitation Data'!D20))),'Data Summary'!CL26="Yes"),OFFSET('Sanitation Data'!$D$6,0,10*ROW('Sanitation Data'!D20)),NA())</f>
        <v>#N/A</v>
      </c>
      <c r="X26" s="88" t="e">
        <f ca="true">+IF(AND(ISNUMBER(OFFSET('Sanitation Data'!$D$10,0,10*ROW('Sanitation Data'!D20))),'Data Summary'!CM26="Yes"),OFFSET('Sanitation Data'!$D$10,0,10*ROW('Sanitation Data'!D20)),NA())</f>
        <v>#N/A</v>
      </c>
      <c r="Y26" s="88" t="e">
        <f ca="true">+IF(AND(ISNUMBER(OFFSET('Sanitation Data'!$D$11,0,10*ROW('Sanitation Data'!D20))),'Data Summary'!CN26="Yes"),OFFSET('Sanitation Data'!$D$11,0,10*ROW('Sanitation Data'!D20)),NA())</f>
        <v>#N/A</v>
      </c>
      <c r="Z26" s="88" t="e">
        <f ca="true">+IF(AND(ISNUMBER(OFFSET('Sanitation Data'!$D$12,0,10*ROW('Sanitation Data'!D20))),'Data Summary'!CO26="Yes"),OFFSET('Sanitation Data'!$D$12,0,10*ROW('Sanitation Data'!D20)),NA())</f>
        <v>#N/A</v>
      </c>
      <c r="AA26" s="88" t="e">
        <f ca="true">+IF(AND(ISNUMBER(OFFSET('Sanitation Data'!$E$4,0,10*ROW('Sanitation Data'!E20))),'Data Summary'!CP26="Yes"),100-OFFSET('Sanitation Data'!$E$4,0,10*ROW('Sanitation Data'!E20)),NA())</f>
        <v>#N/A</v>
      </c>
      <c r="AB26" s="88" t="e">
        <f ca="true">+IF(AND(ISNUMBER(OFFSET('Sanitation Data'!$E$6,0,10*ROW('Sanitation Data'!E20))),'Data Summary'!CQ26="Yes"),OFFSET('Sanitation Data'!$E$6,0,10*ROW('Sanitation Data'!E20)),NA())</f>
        <v>#N/A</v>
      </c>
      <c r="AC26" s="88" t="e">
        <f ca="true">+IF(AND(ISNUMBER(OFFSET('Sanitation Data'!$E$10,0,10*ROW('Sanitation Data'!E20))),'Data Summary'!CR26="Yes"),OFFSET('Sanitation Data'!$E$10,0,10*ROW('Sanitation Data'!E20)),NA())</f>
        <v>#N/A</v>
      </c>
      <c r="AD26" s="88" t="e">
        <f ca="true">+IF(AND(ISNUMBER(OFFSET('Sanitation Data'!$E$11,0,10*ROW('Sanitation Data'!E20))),'Data Summary'!CS26="Yes"),OFFSET('Sanitation Data'!$E$11,0,10*ROW('Sanitation Data'!E20)),NA())</f>
        <v>#N/A</v>
      </c>
      <c r="AE26" s="88" t="e">
        <f ca="true">+IF(AND(ISNUMBER(OFFSET('Sanitation Data'!$E$12,0,10*ROW('Sanitation Data'!E20))),'Data Summary'!CT26="Yes"),OFFSET('Sanitation Data'!$E$12,0,10*ROW('Sanitation Data'!E20)),NA())</f>
        <v>#N/A</v>
      </c>
      <c r="AF26" s="88" t="e">
        <f ca="true">+IF(AND(ISNUMBER(OFFSET('Sanitation Data'!$F$4,0,10*ROW('Sanitation Data'!F20))),'Data Summary'!CU26="Yes"),100-OFFSET('Sanitation Data'!$F$4,0,10*ROW('Sanitation Data'!F20)),NA())</f>
        <v>#N/A</v>
      </c>
      <c r="AG26" s="88" t="e">
        <f ca="true">+IF(AND(ISNUMBER(OFFSET('Sanitation Data'!$F$6,0,10*ROW('Sanitation Data'!F20))),'Data Summary'!CV26="Yes"),OFFSET('Sanitation Data'!$F$6,0,10*ROW('Sanitation Data'!F20)),NA())</f>
        <v>#N/A</v>
      </c>
      <c r="AH26" s="88" t="e">
        <f ca="true">+IF(AND(ISNUMBER(OFFSET('Sanitation Data'!$F$10,0,10*ROW('Sanitation Data'!F20))),'Data Summary'!CW26="Yes"),OFFSET('Sanitation Data'!$F$10,0,10*ROW('Sanitation Data'!F20)),NA())</f>
        <v>#N/A</v>
      </c>
      <c r="AI26" s="88" t="e">
        <f ca="true">+IF(AND(ISNUMBER(OFFSET('Sanitation Data'!$F$11,0,10*ROW('Sanitation Data'!F20))),'Data Summary'!CX26="Yes"),OFFSET('Sanitation Data'!$F$11,0,10*ROW('Sanitation Data'!F20)),NA())</f>
        <v>#N/A</v>
      </c>
      <c r="AJ26" s="88" t="e">
        <f ca="true">+IF(AND(ISNUMBER(OFFSET('Sanitation Data'!$F$12,0,10*ROW('Sanitation Data'!F20))),'Data Summary'!CY26="Yes"),OFFSET('Sanitation Data'!$F$12,0,10*ROW('Sanitation Data'!F20)),NA())</f>
        <v>#N/A</v>
      </c>
      <c r="AK26" s="88" t="e">
        <f ca="true">+IF(AND(ISNUMBER(OFFSET('Sanitation Data'!$G$4,0,10*ROW('Sanitation Data'!G20))),'Data Summary'!CZ26="Yes"),100-OFFSET('Sanitation Data'!$G$4,0,10*ROW('Sanitation Data'!G20)),NA())</f>
        <v>#N/A</v>
      </c>
      <c r="AL26" s="88" t="e">
        <f ca="true">+IF(AND(ISNUMBER(OFFSET('Sanitation Data'!$G$6,0,10*ROW('Sanitation Data'!G20))),'Data Summary'!DA26="Yes"),OFFSET('Sanitation Data'!$G$6,0,10*ROW('Sanitation Data'!G20)),NA())</f>
        <v>#N/A</v>
      </c>
      <c r="AM26" s="88" t="e">
        <f ca="true">+IF(AND(ISNUMBER(OFFSET('Sanitation Data'!$G$10,0,10*ROW('Sanitation Data'!G20))),'Data Summary'!DB26="Yes"),OFFSET('Sanitation Data'!$G$10,0,10*ROW('Sanitation Data'!G20)),NA())</f>
        <v>#N/A</v>
      </c>
      <c r="AN26" s="88" t="e">
        <f ca="true">+IF(AND(ISNUMBER(OFFSET('Sanitation Data'!$G$11,0,10*ROW('Sanitation Data'!G20))),'Data Summary'!DC26="Yes"),OFFSET('Sanitation Data'!$G$11,0,10*ROW('Sanitation Data'!G20)),NA())</f>
        <v>#N/A</v>
      </c>
      <c r="AO26" s="88" t="e">
        <f ca="true">+IF(AND(ISNUMBER(OFFSET('Sanitation Data'!$G$12,0,10*ROW('Sanitation Data'!G20))),'Data Summary'!DD26="Yes"),OFFSET('Sanitation Data'!$G$12,0,10*ROW('Sanitation Data'!G20)),NA())</f>
        <v>#N/A</v>
      </c>
      <c r="AP26" s="88" t="e">
        <f ca="true">+IF(AND(ISNUMBER(OFFSET('Sanitation Data'!$H$4,0,10*ROW('Sanitation Data'!H20))),'Data Summary'!DE26="Yes"),100-OFFSET('Sanitation Data'!$H$4,0,10*ROW('Sanitation Data'!H20)),NA())</f>
        <v>#N/A</v>
      </c>
      <c r="AQ26" s="88" t="e">
        <f ca="true">+IF(AND(ISNUMBER(OFFSET('Sanitation Data'!$H$6,0,10*ROW('Sanitation Data'!H20))),'Data Summary'!DF26="Yes"),OFFSET('Sanitation Data'!$H$6,0,10*ROW('Sanitation Data'!H20)),NA())</f>
        <v>#N/A</v>
      </c>
      <c r="AR26" s="88" t="e">
        <f ca="true">+IF(AND(ISNUMBER(OFFSET('Sanitation Data'!$H$10,0,10*ROW('Sanitation Data'!H20))),'Data Summary'!DG26="Yes"),OFFSET('Sanitation Data'!$H$10,0,10*ROW('Sanitation Data'!H20)),NA())</f>
        <v>#N/A</v>
      </c>
      <c r="AS26" s="88" t="e">
        <f ca="true">+IF(AND(ISNUMBER(OFFSET('Sanitation Data'!$H$11,0,10*ROW('Sanitation Data'!H20))),'Data Summary'!DH26="Yes"),OFFSET('Sanitation Data'!$H$11,0,10*ROW('Sanitation Data'!H20)),NA())</f>
        <v>#N/A</v>
      </c>
      <c r="AT26" s="88" t="e">
        <f ca="true">+IF(AND(ISNUMBER(OFFSET('Sanitation Data'!$H$12,0,10*ROW('Sanitation Data'!H20))),'Data Summary'!DI26="Yes"),OFFSET('Sanitation Data'!$H$12,0,10*ROW('Sanitation Data'!H20)),NA())</f>
        <v>#N/A</v>
      </c>
      <c r="AU26" s="88" t="e">
        <f ca="true">+IF(AND(ISNUMBER(OFFSET('Sanitation Data'!$I$4,0,10*ROW('Sanitation Data'!I20))),'Data Summary'!DJ26="Yes"),100-OFFSET('Sanitation Data'!$I$4,0,10*ROW('Sanitation Data'!I20)),NA())</f>
        <v>#N/A</v>
      </c>
      <c r="AV26" s="88" t="e">
        <f ca="true">+IF(AND(ISNUMBER(OFFSET('Sanitation Data'!$I$6,0,10*ROW('Sanitation Data'!I20))),'Data Summary'!DK26="Yes"),OFFSET('Sanitation Data'!$I$6,0,10*ROW('Sanitation Data'!I20)),NA())</f>
        <v>#N/A</v>
      </c>
      <c r="AW26" s="88" t="e">
        <f ca="true">+IF(AND(ISNUMBER(OFFSET('Sanitation Data'!$I$10,0,10*ROW('Sanitation Data'!I20))),'Data Summary'!DL26="Yes"),OFFSET('Sanitation Data'!$I$10,0,10*ROW('Sanitation Data'!I20)),NA())</f>
        <v>#N/A</v>
      </c>
      <c r="AX26" s="88" t="e">
        <f ca="true">+IF(AND(ISNUMBER(OFFSET('Sanitation Data'!$I$11,0,10*ROW('Sanitation Data'!I20))),'Data Summary'!DM26="Yes"),OFFSET('Sanitation Data'!$I$11,0,10*ROW('Sanitation Data'!I20)),NA())</f>
        <v>#N/A</v>
      </c>
      <c r="AY26" s="88" t="e">
        <f ca="true">+IF(AND(ISNUMBER(OFFSET('Sanitation Data'!$I$12,0,10*ROW('Sanitation Data'!I20))),'Data Summary'!DN26="Yes"),OFFSET('Sanitation Data'!$I$12,0,10*ROW('Sanitation Data'!I20)),NA())</f>
        <v>#N/A</v>
      </c>
      <c r="AZ26" s="89" t="e">
        <f ca="true">+IF(AND(ISNUMBER(OFFSET('Hygiene Data'!$D$5,0,10*ROW('Hygiene Data'!D20))),'Data Summary'!DO26="Yes"),OFFSET('Hygiene Data'!$D$5,0,10*ROW('Hygiene Data'!D20)),NA())</f>
        <v>#N/A</v>
      </c>
      <c r="BA26" s="89" t="e">
        <f ca="true">+IF(AND(ISNUMBER(OFFSET('Hygiene Data'!$D$7,0,10*ROW('Hygiene Data'!D20))),'Data Summary'!DP26="Yes"),OFFSET('Hygiene Data'!$D$7,0,10*ROW('Hygiene Data'!D20)),NA())</f>
        <v>#N/A</v>
      </c>
      <c r="BB26" s="89" t="e">
        <f ca="true">+IF(AND(ISNUMBER(OFFSET('Hygiene Data'!$D$9,0,10*ROW('Hygiene Data'!D20))),'Data Summary'!DQ26="Yes"),OFFSET('Hygiene Data'!$D$9,0,10*ROW('Hygiene Data'!D20)),NA())</f>
        <v>#N/A</v>
      </c>
      <c r="BC26" s="89" t="e">
        <f ca="true">+IF(AND(ISNUMBER(OFFSET('Hygiene Data'!$E$5,0,10*ROW('Hygiene Data'!E20))),'Data Summary'!DR26="Yes"),OFFSET('Hygiene Data'!$E$5,0,10*ROW('Hygiene Data'!E20)),NA())</f>
        <v>#N/A</v>
      </c>
      <c r="BD26" s="89" t="e">
        <f ca="true">+IF(AND(ISNUMBER(OFFSET('Hygiene Data'!$E$7,0,10*ROW('Hygiene Data'!E20))),'Data Summary'!DS26="Yes"),OFFSET('Hygiene Data'!$E$7,0,10*ROW('Hygiene Data'!E20)),NA())</f>
        <v>#N/A</v>
      </c>
      <c r="BE26" s="89" t="e">
        <f ca="true">+IF(AND(ISNUMBER(OFFSET('Hygiene Data'!$E$9,0,10*ROW('Hygiene Data'!E20))),'Data Summary'!DT26="Yes"),OFFSET('Hygiene Data'!$E$9,0,10*ROW('Hygiene Data'!E20)),NA())</f>
        <v>#N/A</v>
      </c>
      <c r="BF26" s="89" t="e">
        <f ca="true">+IF(AND(ISNUMBER(OFFSET('Hygiene Data'!$F$5,0,10*ROW('Hygiene Data'!F20))),'Data Summary'!DU26="Yes"),OFFSET('Hygiene Data'!$F$5,0,10*ROW('Hygiene Data'!F20)),NA())</f>
        <v>#N/A</v>
      </c>
      <c r="BG26" s="89" t="e">
        <f ca="true">+IF(AND(ISNUMBER(OFFSET('Hygiene Data'!$F$7,0,10*ROW('Hygiene Data'!F20))),'Data Summary'!DV26="Yes"),OFFSET('Hygiene Data'!$F$7,0,10*ROW('Hygiene Data'!F20)),NA())</f>
        <v>#N/A</v>
      </c>
      <c r="BH26" s="89" t="e">
        <f ca="true">+IF(AND(ISNUMBER(OFFSET('Hygiene Data'!$F$9,0,10*ROW('Hygiene Data'!F20))),'Data Summary'!DW26="Yes"),OFFSET('Hygiene Data'!$F$9,0,10*ROW('Hygiene Data'!F20)),NA())</f>
        <v>#N/A</v>
      </c>
      <c r="BI26" s="89" t="e">
        <f ca="true">+IF(AND(ISNUMBER(OFFSET('Hygiene Data'!$G$5,0,10*ROW('Hygiene Data'!G20))),'Data Summary'!DX26="Yes"),OFFSET('Hygiene Data'!$G$5,0,10*ROW('Hygiene Data'!G20)),NA())</f>
        <v>#N/A</v>
      </c>
      <c r="BJ26" s="89" t="e">
        <f ca="true">+IF(AND(ISNUMBER(OFFSET('Hygiene Data'!$G$7,0,10*ROW('Hygiene Data'!G20))),'Data Summary'!DY26="Yes"),OFFSET('Hygiene Data'!$G$7,0,10*ROW('Hygiene Data'!G20)),NA())</f>
        <v>#N/A</v>
      </c>
      <c r="BK26" s="89" t="e">
        <f ca="true">+IF(AND(ISNUMBER(OFFSET('Hygiene Data'!$G$9,0,10*ROW('Hygiene Data'!G20))),'Data Summary'!DZ26="Yes"),OFFSET('Hygiene Data'!$G$9,0,10*ROW('Hygiene Data'!G20)),NA())</f>
        <v>#N/A</v>
      </c>
      <c r="BL26" s="89" t="e">
        <f ca="true">+IF(AND(ISNUMBER(OFFSET('Hygiene Data'!$H$5,0,10*ROW('Hygiene Data'!H20))),'Data Summary'!EA26="Yes"),OFFSET('Hygiene Data'!$H$5,0,10*ROW('Hygiene Data'!H20)),NA())</f>
        <v>#N/A</v>
      </c>
      <c r="BM26" s="89" t="e">
        <f ca="true">+IF(AND(ISNUMBER(OFFSET('Hygiene Data'!$H$7,0,10*ROW('Hygiene Data'!H20))),'Data Summary'!EB26="Yes"),OFFSET('Hygiene Data'!$H$7,0,10*ROW('Hygiene Data'!H20)),NA())</f>
        <v>#N/A</v>
      </c>
      <c r="BN26" s="89" t="e">
        <f ca="true">+IF(AND(ISNUMBER(OFFSET('Hygiene Data'!$H$9,0,10*ROW('Hygiene Data'!H20))),'Data Summary'!EC26="Yes"),OFFSET('Hygiene Data'!$H$9,0,10*ROW('Hygiene Data'!H20)),NA())</f>
        <v>#N/A</v>
      </c>
      <c r="BO26" s="89" t="e">
        <f ca="true">+IF(AND(ISNUMBER(OFFSET('Hygiene Data'!$I$5,0,10*ROW('Hygiene Data'!I20))),'Data Summary'!ED26="Yes"),OFFSET('Hygiene Data'!$I$5,0,10*ROW('Hygiene Data'!I20)),NA())</f>
        <v>#N/A</v>
      </c>
      <c r="BP26" s="89" t="e">
        <f ca="true">+IF(AND(ISNUMBER(OFFSET('Hygiene Data'!$I$7,0,10*ROW('Hygiene Data'!I20))),'Data Summary'!EE26="Yes"),OFFSET('Hygiene Data'!$I$7,0,10*ROW('Hygiene Data'!I20)),NA())</f>
        <v>#N/A</v>
      </c>
      <c r="BQ26" s="89" t="e">
        <f ca="true">+IF(AND(ISNUMBER(OFFSET('Hygiene Data'!$I$9,0,10*ROW('Hygiene Data'!I20))),'Data Summary'!EF26="Yes"),OFFSET('Hygiene Data'!$I$9,0,10*ROW('Hygiene Data'!I20)),NA())</f>
        <v>#N/A</v>
      </c>
    </row>
    <row xmlns:x14ac="http://schemas.microsoft.com/office/spreadsheetml/2009/9/ac" r="27" x14ac:dyDescent="0.2">
      <c r="A27" s="328" t="e">
        <f ca="true">+RIGHT('Data Summary'!A27,LEN('Data Summary'!A27)-9)</f>
        <v>#VALUE!</v>
      </c>
      <c r="B27" s="34" t="str">
        <f ca="true">+IF(ISTEXT('Data Summary'!B27),'Data Summary'!B27,"")</f>
        <v/>
      </c>
      <c r="C27" s="327" t="e">
        <f ca="true">+VALUE('Data Summary'!C27)</f>
        <v>#VALUE!</v>
      </c>
      <c r="D27" s="87" t="e">
        <f ca="true">+IF(AND(ISNUMBER(OFFSET('Water Data'!$D$4,0,10*ROW('Water Data'!D21))),'Data Summary'!BS27="Yes"),100-OFFSET('Water Data'!$D$4,0,10*ROW('Water Data'!D21)),NA())</f>
        <v>#N/A</v>
      </c>
      <c r="E27" s="87" t="e">
        <f ca="true">+IF(AND(ISNUMBER(OFFSET('Water Data'!$D$6,0,10*ROW('Water Data'!D21))),'Data Summary'!BT27="Yes"),OFFSET('Water Data'!$D$6,0,10*ROW('Water Data'!D21)),NA())</f>
        <v>#N/A</v>
      </c>
      <c r="F27" s="87" t="e">
        <f ca="true">+IF(AND(ISNUMBER(OFFSET('Water Data'!$D$9,0,10*ROW('Water Data'!D21))),'Data Summary'!BU27="Yes"),OFFSET('Water Data'!$D$9,0,10*ROW('Water Data'!D21)),NA())</f>
        <v>#N/A</v>
      </c>
      <c r="G27" s="87" t="e">
        <f ca="true">+IF(AND(ISNUMBER(OFFSET('Water Data'!$E$4,0,10*ROW('Water Data'!E21))),'Data Summary'!BV27="Yes"),100-OFFSET('Water Data'!$E$4,0,10*ROW('Water Data'!E21)),NA())</f>
        <v>#N/A</v>
      </c>
      <c r="H27" s="87" t="e">
        <f ca="true">+IF(AND(ISNUMBER(OFFSET('Water Data'!$E$6,0,10*ROW('Water Data'!E21))),'Data Summary'!BW27="Yes"),OFFSET('Water Data'!$E$6,0,10*ROW('Water Data'!E21)),NA())</f>
        <v>#N/A</v>
      </c>
      <c r="I27" s="87" t="e">
        <f ca="true">+IF(AND(ISNUMBER(OFFSET('Water Data'!$E$9,0,10*ROW('Water Data'!E21))),'Data Summary'!BX27="Yes"),OFFSET('Water Data'!$E$9,0,10*ROW('Water Data'!E21)),NA())</f>
        <v>#N/A</v>
      </c>
      <c r="J27" s="87" t="e">
        <f ca="true">+IF(AND(ISNUMBER(OFFSET('Water Data'!$F$4,0,10*ROW('Water Data'!F21))),'Data Summary'!BY27="Yes"),100-OFFSET('Water Data'!$F$4,0,10*ROW('Water Data'!F21)),NA())</f>
        <v>#N/A</v>
      </c>
      <c r="K27" s="87" t="e">
        <f ca="true">+IF(AND(ISNUMBER(OFFSET('Water Data'!$F$6,0,10*ROW('Water Data'!F21))),'Data Summary'!BZ27="Yes"),OFFSET('Water Data'!$F$6,0,10*ROW('Water Data'!F21)),NA())</f>
        <v>#N/A</v>
      </c>
      <c r="L27" s="87" t="e">
        <f ca="true">+IF(AND(ISNUMBER(OFFSET('Water Data'!$F$9,0,10*ROW('Water Data'!F21))),'Data Summary'!CA27="Yes"),OFFSET('Water Data'!$F$9,0,10*ROW('Water Data'!F21)),NA())</f>
        <v>#N/A</v>
      </c>
      <c r="M27" s="87" t="e">
        <f ca="true">+IF(AND(ISNUMBER(OFFSET('Water Data'!$G$4,0,10*ROW('Water Data'!G21))),'Data Summary'!CB27="Yes"),100-OFFSET('Water Data'!$G$4,0,10*ROW('Water Data'!G21)),NA())</f>
        <v>#N/A</v>
      </c>
      <c r="N27" s="87" t="e">
        <f ca="true">+IF(AND(ISNUMBER(OFFSET('Water Data'!$G$6,0,10*ROW('Water Data'!G21))),'Data Summary'!CC27="Yes"),OFFSET('Water Data'!$G$6,0,10*ROW('Water Data'!G21)),NA())</f>
        <v>#N/A</v>
      </c>
      <c r="O27" s="87" t="e">
        <f ca="true">+IF(AND(ISNUMBER(OFFSET('Water Data'!$G$9,0,10*ROW('Water Data'!G21))),'Data Summary'!CD27="Yes"),OFFSET('Water Data'!$G$9,0,10*ROW('Water Data'!G21)),NA())</f>
        <v>#N/A</v>
      </c>
      <c r="P27" s="87" t="e">
        <f ca="true">+IF(AND(ISNUMBER(OFFSET('Water Data'!$H$4,0,10*ROW('Water Data'!H21))),'Data Summary'!CE27="Yes"),100-OFFSET('Water Data'!$H$4,0,10*ROW('Water Data'!H21)),NA())</f>
        <v>#N/A</v>
      </c>
      <c r="Q27" s="87" t="e">
        <f ca="true">+IF(AND(ISNUMBER(OFFSET('Water Data'!$H$6,0,10*ROW('Water Data'!H21))),'Data Summary'!CF27="Yes"),OFFSET('Water Data'!$H$6,0,10*ROW('Water Data'!H21)),NA())</f>
        <v>#N/A</v>
      </c>
      <c r="R27" s="87" t="e">
        <f ca="true">+IF(AND(ISNUMBER(OFFSET('Water Data'!$H$9,0,10*ROW('Water Data'!H21))),'Data Summary'!CG27="Yes"),OFFSET('Water Data'!$H$9,0,10*ROW('Water Data'!H21)),NA())</f>
        <v>#N/A</v>
      </c>
      <c r="S27" s="87" t="e">
        <f ca="true">+IF(AND(ISNUMBER(OFFSET('Water Data'!$I$4,0,10*ROW('Water Data'!I21))),'Data Summary'!CH27="Yes"),100-OFFSET('Water Data'!$I$4,0,10*ROW('Water Data'!I21)),NA())</f>
        <v>#N/A</v>
      </c>
      <c r="T27" s="87" t="e">
        <f ca="true">+IF(AND(ISNUMBER(OFFSET('Water Data'!$I$6,0,10*ROW('Water Data'!I21))),'Data Summary'!CI27="Yes"),OFFSET('Water Data'!$I$6,0,10*ROW('Water Data'!I21)),NA())</f>
        <v>#N/A</v>
      </c>
      <c r="U27" s="87" t="e">
        <f ca="true">+IF(AND(ISNUMBER(OFFSET('Water Data'!$I$9,0,10*ROW('Water Data'!I21))),'Data Summary'!CJ27="Yes"),OFFSET('Water Data'!$I$9,0,10*ROW('Water Data'!I21)),NA())</f>
        <v>#N/A</v>
      </c>
      <c r="V27" s="88" t="e">
        <f ca="true">+IF(AND(ISNUMBER(OFFSET('Sanitation Data'!$D$4,0,10*ROW('Sanitation Data'!D21))),'Data Summary'!CK27="Yes"),100-OFFSET('Sanitation Data'!$D$4,0,10*ROW('Sanitation Data'!D21)),NA())</f>
        <v>#N/A</v>
      </c>
      <c r="W27" s="88" t="e">
        <f ca="true">+IF(AND(ISNUMBER(OFFSET('Sanitation Data'!$D$6,0,10*ROW('Sanitation Data'!D21))),'Data Summary'!CL27="Yes"),OFFSET('Sanitation Data'!$D$6,0,10*ROW('Sanitation Data'!D21)),NA())</f>
        <v>#N/A</v>
      </c>
      <c r="X27" s="88" t="e">
        <f ca="true">+IF(AND(ISNUMBER(OFFSET('Sanitation Data'!$D$10,0,10*ROW('Sanitation Data'!D21))),'Data Summary'!CM27="Yes"),OFFSET('Sanitation Data'!$D$10,0,10*ROW('Sanitation Data'!D21)),NA())</f>
        <v>#N/A</v>
      </c>
      <c r="Y27" s="88" t="e">
        <f ca="true">+IF(AND(ISNUMBER(OFFSET('Sanitation Data'!$D$11,0,10*ROW('Sanitation Data'!D21))),'Data Summary'!CN27="Yes"),OFFSET('Sanitation Data'!$D$11,0,10*ROW('Sanitation Data'!D21)),NA())</f>
        <v>#N/A</v>
      </c>
      <c r="Z27" s="88" t="e">
        <f ca="true">+IF(AND(ISNUMBER(OFFSET('Sanitation Data'!$D$12,0,10*ROW('Sanitation Data'!D21))),'Data Summary'!CO27="Yes"),OFFSET('Sanitation Data'!$D$12,0,10*ROW('Sanitation Data'!D21)),NA())</f>
        <v>#N/A</v>
      </c>
      <c r="AA27" s="88" t="e">
        <f ca="true">+IF(AND(ISNUMBER(OFFSET('Sanitation Data'!$E$4,0,10*ROW('Sanitation Data'!E21))),'Data Summary'!CP27="Yes"),100-OFFSET('Sanitation Data'!$E$4,0,10*ROW('Sanitation Data'!E21)),NA())</f>
        <v>#N/A</v>
      </c>
      <c r="AB27" s="88" t="e">
        <f ca="true">+IF(AND(ISNUMBER(OFFSET('Sanitation Data'!$E$6,0,10*ROW('Sanitation Data'!E21))),'Data Summary'!CQ27="Yes"),OFFSET('Sanitation Data'!$E$6,0,10*ROW('Sanitation Data'!E21)),NA())</f>
        <v>#N/A</v>
      </c>
      <c r="AC27" s="88" t="e">
        <f ca="true">+IF(AND(ISNUMBER(OFFSET('Sanitation Data'!$E$10,0,10*ROW('Sanitation Data'!E21))),'Data Summary'!CR27="Yes"),OFFSET('Sanitation Data'!$E$10,0,10*ROW('Sanitation Data'!E21)),NA())</f>
        <v>#N/A</v>
      </c>
      <c r="AD27" s="88" t="e">
        <f ca="true">+IF(AND(ISNUMBER(OFFSET('Sanitation Data'!$E$11,0,10*ROW('Sanitation Data'!E21))),'Data Summary'!CS27="Yes"),OFFSET('Sanitation Data'!$E$11,0,10*ROW('Sanitation Data'!E21)),NA())</f>
        <v>#N/A</v>
      </c>
      <c r="AE27" s="88" t="e">
        <f ca="true">+IF(AND(ISNUMBER(OFFSET('Sanitation Data'!$E$12,0,10*ROW('Sanitation Data'!E21))),'Data Summary'!CT27="Yes"),OFFSET('Sanitation Data'!$E$12,0,10*ROW('Sanitation Data'!E21)),NA())</f>
        <v>#N/A</v>
      </c>
      <c r="AF27" s="88" t="e">
        <f ca="true">+IF(AND(ISNUMBER(OFFSET('Sanitation Data'!$F$4,0,10*ROW('Sanitation Data'!F21))),'Data Summary'!CU27="Yes"),100-OFFSET('Sanitation Data'!$F$4,0,10*ROW('Sanitation Data'!F21)),NA())</f>
        <v>#N/A</v>
      </c>
      <c r="AG27" s="88" t="e">
        <f ca="true">+IF(AND(ISNUMBER(OFFSET('Sanitation Data'!$F$6,0,10*ROW('Sanitation Data'!F21))),'Data Summary'!CV27="Yes"),OFFSET('Sanitation Data'!$F$6,0,10*ROW('Sanitation Data'!F21)),NA())</f>
        <v>#N/A</v>
      </c>
      <c r="AH27" s="88" t="e">
        <f ca="true">+IF(AND(ISNUMBER(OFFSET('Sanitation Data'!$F$10,0,10*ROW('Sanitation Data'!F21))),'Data Summary'!CW27="Yes"),OFFSET('Sanitation Data'!$F$10,0,10*ROW('Sanitation Data'!F21)),NA())</f>
        <v>#N/A</v>
      </c>
      <c r="AI27" s="88" t="e">
        <f ca="true">+IF(AND(ISNUMBER(OFFSET('Sanitation Data'!$F$11,0,10*ROW('Sanitation Data'!F21))),'Data Summary'!CX27="Yes"),OFFSET('Sanitation Data'!$F$11,0,10*ROW('Sanitation Data'!F21)),NA())</f>
        <v>#N/A</v>
      </c>
      <c r="AJ27" s="88" t="e">
        <f ca="true">+IF(AND(ISNUMBER(OFFSET('Sanitation Data'!$F$12,0,10*ROW('Sanitation Data'!F21))),'Data Summary'!CY27="Yes"),OFFSET('Sanitation Data'!$F$12,0,10*ROW('Sanitation Data'!F21)),NA())</f>
        <v>#N/A</v>
      </c>
      <c r="AK27" s="88" t="e">
        <f ca="true">+IF(AND(ISNUMBER(OFFSET('Sanitation Data'!$G$4,0,10*ROW('Sanitation Data'!G21))),'Data Summary'!CZ27="Yes"),100-OFFSET('Sanitation Data'!$G$4,0,10*ROW('Sanitation Data'!G21)),NA())</f>
        <v>#N/A</v>
      </c>
      <c r="AL27" s="88" t="e">
        <f ca="true">+IF(AND(ISNUMBER(OFFSET('Sanitation Data'!$G$6,0,10*ROW('Sanitation Data'!G21))),'Data Summary'!DA27="Yes"),OFFSET('Sanitation Data'!$G$6,0,10*ROW('Sanitation Data'!G21)),NA())</f>
        <v>#N/A</v>
      </c>
      <c r="AM27" s="88" t="e">
        <f ca="true">+IF(AND(ISNUMBER(OFFSET('Sanitation Data'!$G$10,0,10*ROW('Sanitation Data'!G21))),'Data Summary'!DB27="Yes"),OFFSET('Sanitation Data'!$G$10,0,10*ROW('Sanitation Data'!G21)),NA())</f>
        <v>#N/A</v>
      </c>
      <c r="AN27" s="88" t="e">
        <f ca="true">+IF(AND(ISNUMBER(OFFSET('Sanitation Data'!$G$11,0,10*ROW('Sanitation Data'!G21))),'Data Summary'!DC27="Yes"),OFFSET('Sanitation Data'!$G$11,0,10*ROW('Sanitation Data'!G21)),NA())</f>
        <v>#N/A</v>
      </c>
      <c r="AO27" s="88" t="e">
        <f ca="true">+IF(AND(ISNUMBER(OFFSET('Sanitation Data'!$G$12,0,10*ROW('Sanitation Data'!G21))),'Data Summary'!DD27="Yes"),OFFSET('Sanitation Data'!$G$12,0,10*ROW('Sanitation Data'!G21)),NA())</f>
        <v>#N/A</v>
      </c>
      <c r="AP27" s="88" t="e">
        <f ca="true">+IF(AND(ISNUMBER(OFFSET('Sanitation Data'!$H$4,0,10*ROW('Sanitation Data'!H21))),'Data Summary'!DE27="Yes"),100-OFFSET('Sanitation Data'!$H$4,0,10*ROW('Sanitation Data'!H21)),NA())</f>
        <v>#N/A</v>
      </c>
      <c r="AQ27" s="88" t="e">
        <f ca="true">+IF(AND(ISNUMBER(OFFSET('Sanitation Data'!$H$6,0,10*ROW('Sanitation Data'!H21))),'Data Summary'!DF27="Yes"),OFFSET('Sanitation Data'!$H$6,0,10*ROW('Sanitation Data'!H21)),NA())</f>
        <v>#N/A</v>
      </c>
      <c r="AR27" s="88" t="e">
        <f ca="true">+IF(AND(ISNUMBER(OFFSET('Sanitation Data'!$H$10,0,10*ROW('Sanitation Data'!H21))),'Data Summary'!DG27="Yes"),OFFSET('Sanitation Data'!$H$10,0,10*ROW('Sanitation Data'!H21)),NA())</f>
        <v>#N/A</v>
      </c>
      <c r="AS27" s="88" t="e">
        <f ca="true">+IF(AND(ISNUMBER(OFFSET('Sanitation Data'!$H$11,0,10*ROW('Sanitation Data'!H21))),'Data Summary'!DH27="Yes"),OFFSET('Sanitation Data'!$H$11,0,10*ROW('Sanitation Data'!H21)),NA())</f>
        <v>#N/A</v>
      </c>
      <c r="AT27" s="88" t="e">
        <f ca="true">+IF(AND(ISNUMBER(OFFSET('Sanitation Data'!$H$12,0,10*ROW('Sanitation Data'!H21))),'Data Summary'!DI27="Yes"),OFFSET('Sanitation Data'!$H$12,0,10*ROW('Sanitation Data'!H21)),NA())</f>
        <v>#N/A</v>
      </c>
      <c r="AU27" s="88" t="e">
        <f ca="true">+IF(AND(ISNUMBER(OFFSET('Sanitation Data'!$I$4,0,10*ROW('Sanitation Data'!I21))),'Data Summary'!DJ27="Yes"),100-OFFSET('Sanitation Data'!$I$4,0,10*ROW('Sanitation Data'!I21)),NA())</f>
        <v>#N/A</v>
      </c>
      <c r="AV27" s="88" t="e">
        <f ca="true">+IF(AND(ISNUMBER(OFFSET('Sanitation Data'!$I$6,0,10*ROW('Sanitation Data'!I21))),'Data Summary'!DK27="Yes"),OFFSET('Sanitation Data'!$I$6,0,10*ROW('Sanitation Data'!I21)),NA())</f>
        <v>#N/A</v>
      </c>
      <c r="AW27" s="88" t="e">
        <f ca="true">+IF(AND(ISNUMBER(OFFSET('Sanitation Data'!$I$10,0,10*ROW('Sanitation Data'!I21))),'Data Summary'!DL27="Yes"),OFFSET('Sanitation Data'!$I$10,0,10*ROW('Sanitation Data'!I21)),NA())</f>
        <v>#N/A</v>
      </c>
      <c r="AX27" s="88" t="e">
        <f ca="true">+IF(AND(ISNUMBER(OFFSET('Sanitation Data'!$I$11,0,10*ROW('Sanitation Data'!I21))),'Data Summary'!DM27="Yes"),OFFSET('Sanitation Data'!$I$11,0,10*ROW('Sanitation Data'!I21)),NA())</f>
        <v>#N/A</v>
      </c>
      <c r="AY27" s="88" t="e">
        <f ca="true">+IF(AND(ISNUMBER(OFFSET('Sanitation Data'!$I$12,0,10*ROW('Sanitation Data'!I21))),'Data Summary'!DN27="Yes"),OFFSET('Sanitation Data'!$I$12,0,10*ROW('Sanitation Data'!I21)),NA())</f>
        <v>#N/A</v>
      </c>
      <c r="AZ27" s="89" t="e">
        <f ca="true">+IF(AND(ISNUMBER(OFFSET('Hygiene Data'!$D$5,0,10*ROW('Hygiene Data'!D21))),'Data Summary'!DO27="Yes"),OFFSET('Hygiene Data'!$D$5,0,10*ROW('Hygiene Data'!D21)),NA())</f>
        <v>#N/A</v>
      </c>
      <c r="BA27" s="89" t="e">
        <f ca="true">+IF(AND(ISNUMBER(OFFSET('Hygiene Data'!$D$7,0,10*ROW('Hygiene Data'!D21))),'Data Summary'!DP27="Yes"),OFFSET('Hygiene Data'!$D$7,0,10*ROW('Hygiene Data'!D21)),NA())</f>
        <v>#N/A</v>
      </c>
      <c r="BB27" s="89" t="e">
        <f ca="true">+IF(AND(ISNUMBER(OFFSET('Hygiene Data'!$D$9,0,10*ROW('Hygiene Data'!D21))),'Data Summary'!DQ27="Yes"),OFFSET('Hygiene Data'!$D$9,0,10*ROW('Hygiene Data'!D21)),NA())</f>
        <v>#N/A</v>
      </c>
      <c r="BC27" s="89" t="e">
        <f ca="true">+IF(AND(ISNUMBER(OFFSET('Hygiene Data'!$E$5,0,10*ROW('Hygiene Data'!E21))),'Data Summary'!DR27="Yes"),OFFSET('Hygiene Data'!$E$5,0,10*ROW('Hygiene Data'!E21)),NA())</f>
        <v>#N/A</v>
      </c>
      <c r="BD27" s="89" t="e">
        <f ca="true">+IF(AND(ISNUMBER(OFFSET('Hygiene Data'!$E$7,0,10*ROW('Hygiene Data'!E21))),'Data Summary'!DS27="Yes"),OFFSET('Hygiene Data'!$E$7,0,10*ROW('Hygiene Data'!E21)),NA())</f>
        <v>#N/A</v>
      </c>
      <c r="BE27" s="89" t="e">
        <f ca="true">+IF(AND(ISNUMBER(OFFSET('Hygiene Data'!$E$9,0,10*ROW('Hygiene Data'!E21))),'Data Summary'!DT27="Yes"),OFFSET('Hygiene Data'!$E$9,0,10*ROW('Hygiene Data'!E21)),NA())</f>
        <v>#N/A</v>
      </c>
      <c r="BF27" s="89" t="e">
        <f ca="true">+IF(AND(ISNUMBER(OFFSET('Hygiene Data'!$F$5,0,10*ROW('Hygiene Data'!F21))),'Data Summary'!DU27="Yes"),OFFSET('Hygiene Data'!$F$5,0,10*ROW('Hygiene Data'!F21)),NA())</f>
        <v>#N/A</v>
      </c>
      <c r="BG27" s="89" t="e">
        <f ca="true">+IF(AND(ISNUMBER(OFFSET('Hygiene Data'!$F$7,0,10*ROW('Hygiene Data'!F21))),'Data Summary'!DV27="Yes"),OFFSET('Hygiene Data'!$F$7,0,10*ROW('Hygiene Data'!F21)),NA())</f>
        <v>#N/A</v>
      </c>
      <c r="BH27" s="89" t="e">
        <f ca="true">+IF(AND(ISNUMBER(OFFSET('Hygiene Data'!$F$9,0,10*ROW('Hygiene Data'!F21))),'Data Summary'!DW27="Yes"),OFFSET('Hygiene Data'!$F$9,0,10*ROW('Hygiene Data'!F21)),NA())</f>
        <v>#N/A</v>
      </c>
      <c r="BI27" s="89" t="e">
        <f ca="true">+IF(AND(ISNUMBER(OFFSET('Hygiene Data'!$G$5,0,10*ROW('Hygiene Data'!G21))),'Data Summary'!DX27="Yes"),OFFSET('Hygiene Data'!$G$5,0,10*ROW('Hygiene Data'!G21)),NA())</f>
        <v>#N/A</v>
      </c>
      <c r="BJ27" s="89" t="e">
        <f ca="true">+IF(AND(ISNUMBER(OFFSET('Hygiene Data'!$G$7,0,10*ROW('Hygiene Data'!G21))),'Data Summary'!DY27="Yes"),OFFSET('Hygiene Data'!$G$7,0,10*ROW('Hygiene Data'!G21)),NA())</f>
        <v>#N/A</v>
      </c>
      <c r="BK27" s="89" t="e">
        <f ca="true">+IF(AND(ISNUMBER(OFFSET('Hygiene Data'!$G$9,0,10*ROW('Hygiene Data'!G21))),'Data Summary'!DZ27="Yes"),OFFSET('Hygiene Data'!$G$9,0,10*ROW('Hygiene Data'!G21)),NA())</f>
        <v>#N/A</v>
      </c>
      <c r="BL27" s="89" t="e">
        <f ca="true">+IF(AND(ISNUMBER(OFFSET('Hygiene Data'!$H$5,0,10*ROW('Hygiene Data'!H21))),'Data Summary'!EA27="Yes"),OFFSET('Hygiene Data'!$H$5,0,10*ROW('Hygiene Data'!H21)),NA())</f>
        <v>#N/A</v>
      </c>
      <c r="BM27" s="89" t="e">
        <f ca="true">+IF(AND(ISNUMBER(OFFSET('Hygiene Data'!$H$7,0,10*ROW('Hygiene Data'!H21))),'Data Summary'!EB27="Yes"),OFFSET('Hygiene Data'!$H$7,0,10*ROW('Hygiene Data'!H21)),NA())</f>
        <v>#N/A</v>
      </c>
      <c r="BN27" s="89" t="e">
        <f ca="true">+IF(AND(ISNUMBER(OFFSET('Hygiene Data'!$H$9,0,10*ROW('Hygiene Data'!H21))),'Data Summary'!EC27="Yes"),OFFSET('Hygiene Data'!$H$9,0,10*ROW('Hygiene Data'!H21)),NA())</f>
        <v>#N/A</v>
      </c>
      <c r="BO27" s="89" t="e">
        <f ca="true">+IF(AND(ISNUMBER(OFFSET('Hygiene Data'!$I$5,0,10*ROW('Hygiene Data'!I21))),'Data Summary'!ED27="Yes"),OFFSET('Hygiene Data'!$I$5,0,10*ROW('Hygiene Data'!I21)),NA())</f>
        <v>#N/A</v>
      </c>
      <c r="BP27" s="89" t="e">
        <f ca="true">+IF(AND(ISNUMBER(OFFSET('Hygiene Data'!$I$7,0,10*ROW('Hygiene Data'!I21))),'Data Summary'!EE27="Yes"),OFFSET('Hygiene Data'!$I$7,0,10*ROW('Hygiene Data'!I21)),NA())</f>
        <v>#N/A</v>
      </c>
      <c r="BQ27" s="89" t="e">
        <f ca="true">+IF(AND(ISNUMBER(OFFSET('Hygiene Data'!$I$9,0,10*ROW('Hygiene Data'!I21))),'Data Summary'!EF27="Yes"),OFFSET('Hygiene Data'!$I$9,0,10*ROW('Hygiene Data'!I21)),NA())</f>
        <v>#N/A</v>
      </c>
    </row>
    <row xmlns:x14ac="http://schemas.microsoft.com/office/spreadsheetml/2009/9/ac" r="28" x14ac:dyDescent="0.2">
      <c r="A28" s="328" t="e">
        <f ca="true">+RIGHT('Data Summary'!A28,LEN('Data Summary'!A28)-9)</f>
        <v>#VALUE!</v>
      </c>
      <c r="B28" s="34" t="str">
        <f ca="true">+IF(ISTEXT('Data Summary'!B28),'Data Summary'!B28,"")</f>
        <v/>
      </c>
      <c r="C28" s="327" t="e">
        <f ca="true">+VALUE('Data Summary'!C28)</f>
        <v>#VALUE!</v>
      </c>
      <c r="D28" s="87" t="e">
        <f ca="true">+IF(AND(ISNUMBER(OFFSET('Water Data'!$D$4,0,10*ROW('Water Data'!D22))),'Data Summary'!BS28="Yes"),100-OFFSET('Water Data'!$D$4,0,10*ROW('Water Data'!D22)),NA())</f>
        <v>#N/A</v>
      </c>
      <c r="E28" s="87" t="e">
        <f ca="true">+IF(AND(ISNUMBER(OFFSET('Water Data'!$D$6,0,10*ROW('Water Data'!D22))),'Data Summary'!BT28="Yes"),OFFSET('Water Data'!$D$6,0,10*ROW('Water Data'!D22)),NA())</f>
        <v>#N/A</v>
      </c>
      <c r="F28" s="87" t="e">
        <f ca="true">+IF(AND(ISNUMBER(OFFSET('Water Data'!$D$9,0,10*ROW('Water Data'!D22))),'Data Summary'!BU28="Yes"),OFFSET('Water Data'!$D$9,0,10*ROW('Water Data'!D22)),NA())</f>
        <v>#N/A</v>
      </c>
      <c r="G28" s="87" t="e">
        <f ca="true">+IF(AND(ISNUMBER(OFFSET('Water Data'!$E$4,0,10*ROW('Water Data'!E22))),'Data Summary'!BV28="Yes"),100-OFFSET('Water Data'!$E$4,0,10*ROW('Water Data'!E22)),NA())</f>
        <v>#N/A</v>
      </c>
      <c r="H28" s="87" t="e">
        <f ca="true">+IF(AND(ISNUMBER(OFFSET('Water Data'!$E$6,0,10*ROW('Water Data'!E22))),'Data Summary'!BW28="Yes"),OFFSET('Water Data'!$E$6,0,10*ROW('Water Data'!E22)),NA())</f>
        <v>#N/A</v>
      </c>
      <c r="I28" s="87" t="e">
        <f ca="true">+IF(AND(ISNUMBER(OFFSET('Water Data'!$E$9,0,10*ROW('Water Data'!E22))),'Data Summary'!BX28="Yes"),OFFSET('Water Data'!$E$9,0,10*ROW('Water Data'!E22)),NA())</f>
        <v>#N/A</v>
      </c>
      <c r="J28" s="87" t="e">
        <f ca="true">+IF(AND(ISNUMBER(OFFSET('Water Data'!$F$4,0,10*ROW('Water Data'!F22))),'Data Summary'!BY28="Yes"),100-OFFSET('Water Data'!$F$4,0,10*ROW('Water Data'!F22)),NA())</f>
        <v>#N/A</v>
      </c>
      <c r="K28" s="87" t="e">
        <f ca="true">+IF(AND(ISNUMBER(OFFSET('Water Data'!$F$6,0,10*ROW('Water Data'!F22))),'Data Summary'!BZ28="Yes"),OFFSET('Water Data'!$F$6,0,10*ROW('Water Data'!F22)),NA())</f>
        <v>#N/A</v>
      </c>
      <c r="L28" s="87" t="e">
        <f ca="true">+IF(AND(ISNUMBER(OFFSET('Water Data'!$F$9,0,10*ROW('Water Data'!F22))),'Data Summary'!CA28="Yes"),OFFSET('Water Data'!$F$9,0,10*ROW('Water Data'!F22)),NA())</f>
        <v>#N/A</v>
      </c>
      <c r="M28" s="87" t="e">
        <f ca="true">+IF(AND(ISNUMBER(OFFSET('Water Data'!$G$4,0,10*ROW('Water Data'!G22))),'Data Summary'!CB28="Yes"),100-OFFSET('Water Data'!$G$4,0,10*ROW('Water Data'!G22)),NA())</f>
        <v>#N/A</v>
      </c>
      <c r="N28" s="87" t="e">
        <f ca="true">+IF(AND(ISNUMBER(OFFSET('Water Data'!$G$6,0,10*ROW('Water Data'!G22))),'Data Summary'!CC28="Yes"),OFFSET('Water Data'!$G$6,0,10*ROW('Water Data'!G22)),NA())</f>
        <v>#N/A</v>
      </c>
      <c r="O28" s="87" t="e">
        <f ca="true">+IF(AND(ISNUMBER(OFFSET('Water Data'!$G$9,0,10*ROW('Water Data'!G22))),'Data Summary'!CD28="Yes"),OFFSET('Water Data'!$G$9,0,10*ROW('Water Data'!G22)),NA())</f>
        <v>#N/A</v>
      </c>
      <c r="P28" s="87" t="e">
        <f ca="true">+IF(AND(ISNUMBER(OFFSET('Water Data'!$H$4,0,10*ROW('Water Data'!H22))),'Data Summary'!CE28="Yes"),100-OFFSET('Water Data'!$H$4,0,10*ROW('Water Data'!H22)),NA())</f>
        <v>#N/A</v>
      </c>
      <c r="Q28" s="87" t="e">
        <f ca="true">+IF(AND(ISNUMBER(OFFSET('Water Data'!$H$6,0,10*ROW('Water Data'!H22))),'Data Summary'!CF28="Yes"),OFFSET('Water Data'!$H$6,0,10*ROW('Water Data'!H22)),NA())</f>
        <v>#N/A</v>
      </c>
      <c r="R28" s="87" t="e">
        <f ca="true">+IF(AND(ISNUMBER(OFFSET('Water Data'!$H$9,0,10*ROW('Water Data'!H22))),'Data Summary'!CG28="Yes"),OFFSET('Water Data'!$H$9,0,10*ROW('Water Data'!H22)),NA())</f>
        <v>#N/A</v>
      </c>
      <c r="S28" s="87" t="e">
        <f ca="true">+IF(AND(ISNUMBER(OFFSET('Water Data'!$I$4,0,10*ROW('Water Data'!I22))),'Data Summary'!CH28="Yes"),100-OFFSET('Water Data'!$I$4,0,10*ROW('Water Data'!I22)),NA())</f>
        <v>#N/A</v>
      </c>
      <c r="T28" s="87" t="e">
        <f ca="true">+IF(AND(ISNUMBER(OFFSET('Water Data'!$I$6,0,10*ROW('Water Data'!I22))),'Data Summary'!CI28="Yes"),OFFSET('Water Data'!$I$6,0,10*ROW('Water Data'!I22)),NA())</f>
        <v>#N/A</v>
      </c>
      <c r="U28" s="87" t="e">
        <f ca="true">+IF(AND(ISNUMBER(OFFSET('Water Data'!$I$9,0,10*ROW('Water Data'!I22))),'Data Summary'!CJ28="Yes"),OFFSET('Water Data'!$I$9,0,10*ROW('Water Data'!I22)),NA())</f>
        <v>#N/A</v>
      </c>
      <c r="V28" s="88" t="e">
        <f ca="true">+IF(AND(ISNUMBER(OFFSET('Sanitation Data'!$D$4,0,10*ROW('Sanitation Data'!D22))),'Data Summary'!CK28="Yes"),100-OFFSET('Sanitation Data'!$D$4,0,10*ROW('Sanitation Data'!D22)),NA())</f>
        <v>#N/A</v>
      </c>
      <c r="W28" s="88" t="e">
        <f ca="true">+IF(AND(ISNUMBER(OFFSET('Sanitation Data'!$D$6,0,10*ROW('Sanitation Data'!D22))),'Data Summary'!CL28="Yes"),OFFSET('Sanitation Data'!$D$6,0,10*ROW('Sanitation Data'!D22)),NA())</f>
        <v>#N/A</v>
      </c>
      <c r="X28" s="88" t="e">
        <f ca="true">+IF(AND(ISNUMBER(OFFSET('Sanitation Data'!$D$10,0,10*ROW('Sanitation Data'!D22))),'Data Summary'!CM28="Yes"),OFFSET('Sanitation Data'!$D$10,0,10*ROW('Sanitation Data'!D22)),NA())</f>
        <v>#N/A</v>
      </c>
      <c r="Y28" s="88" t="e">
        <f ca="true">+IF(AND(ISNUMBER(OFFSET('Sanitation Data'!$D$11,0,10*ROW('Sanitation Data'!D22))),'Data Summary'!CN28="Yes"),OFFSET('Sanitation Data'!$D$11,0,10*ROW('Sanitation Data'!D22)),NA())</f>
        <v>#N/A</v>
      </c>
      <c r="Z28" s="88" t="e">
        <f ca="true">+IF(AND(ISNUMBER(OFFSET('Sanitation Data'!$D$12,0,10*ROW('Sanitation Data'!D22))),'Data Summary'!CO28="Yes"),OFFSET('Sanitation Data'!$D$12,0,10*ROW('Sanitation Data'!D22)),NA())</f>
        <v>#N/A</v>
      </c>
      <c r="AA28" s="88" t="e">
        <f ca="true">+IF(AND(ISNUMBER(OFFSET('Sanitation Data'!$E$4,0,10*ROW('Sanitation Data'!E22))),'Data Summary'!CP28="Yes"),100-OFFSET('Sanitation Data'!$E$4,0,10*ROW('Sanitation Data'!E22)),NA())</f>
        <v>#N/A</v>
      </c>
      <c r="AB28" s="88" t="e">
        <f ca="true">+IF(AND(ISNUMBER(OFFSET('Sanitation Data'!$E$6,0,10*ROW('Sanitation Data'!E22))),'Data Summary'!CQ28="Yes"),OFFSET('Sanitation Data'!$E$6,0,10*ROW('Sanitation Data'!E22)),NA())</f>
        <v>#N/A</v>
      </c>
      <c r="AC28" s="88" t="e">
        <f ca="true">+IF(AND(ISNUMBER(OFFSET('Sanitation Data'!$E$10,0,10*ROW('Sanitation Data'!E22))),'Data Summary'!CR28="Yes"),OFFSET('Sanitation Data'!$E$10,0,10*ROW('Sanitation Data'!E22)),NA())</f>
        <v>#N/A</v>
      </c>
      <c r="AD28" s="88" t="e">
        <f ca="true">+IF(AND(ISNUMBER(OFFSET('Sanitation Data'!$E$11,0,10*ROW('Sanitation Data'!E22))),'Data Summary'!CS28="Yes"),OFFSET('Sanitation Data'!$E$11,0,10*ROW('Sanitation Data'!E22)),NA())</f>
        <v>#N/A</v>
      </c>
      <c r="AE28" s="88" t="e">
        <f ca="true">+IF(AND(ISNUMBER(OFFSET('Sanitation Data'!$E$12,0,10*ROW('Sanitation Data'!E22))),'Data Summary'!CT28="Yes"),OFFSET('Sanitation Data'!$E$12,0,10*ROW('Sanitation Data'!E22)),NA())</f>
        <v>#N/A</v>
      </c>
      <c r="AF28" s="88" t="e">
        <f ca="true">+IF(AND(ISNUMBER(OFFSET('Sanitation Data'!$F$4,0,10*ROW('Sanitation Data'!F22))),'Data Summary'!CU28="Yes"),100-OFFSET('Sanitation Data'!$F$4,0,10*ROW('Sanitation Data'!F22)),NA())</f>
        <v>#N/A</v>
      </c>
      <c r="AG28" s="88" t="e">
        <f ca="true">+IF(AND(ISNUMBER(OFFSET('Sanitation Data'!$F$6,0,10*ROW('Sanitation Data'!F22))),'Data Summary'!CV28="Yes"),OFFSET('Sanitation Data'!$F$6,0,10*ROW('Sanitation Data'!F22)),NA())</f>
        <v>#N/A</v>
      </c>
      <c r="AH28" s="88" t="e">
        <f ca="true">+IF(AND(ISNUMBER(OFFSET('Sanitation Data'!$F$10,0,10*ROW('Sanitation Data'!F22))),'Data Summary'!CW28="Yes"),OFFSET('Sanitation Data'!$F$10,0,10*ROW('Sanitation Data'!F22)),NA())</f>
        <v>#N/A</v>
      </c>
      <c r="AI28" s="88" t="e">
        <f ca="true">+IF(AND(ISNUMBER(OFFSET('Sanitation Data'!$F$11,0,10*ROW('Sanitation Data'!F22))),'Data Summary'!CX28="Yes"),OFFSET('Sanitation Data'!$F$11,0,10*ROW('Sanitation Data'!F22)),NA())</f>
        <v>#N/A</v>
      </c>
      <c r="AJ28" s="88" t="e">
        <f ca="true">+IF(AND(ISNUMBER(OFFSET('Sanitation Data'!$F$12,0,10*ROW('Sanitation Data'!F22))),'Data Summary'!CY28="Yes"),OFFSET('Sanitation Data'!$F$12,0,10*ROW('Sanitation Data'!F22)),NA())</f>
        <v>#N/A</v>
      </c>
      <c r="AK28" s="88" t="e">
        <f ca="true">+IF(AND(ISNUMBER(OFFSET('Sanitation Data'!$G$4,0,10*ROW('Sanitation Data'!G22))),'Data Summary'!CZ28="Yes"),100-OFFSET('Sanitation Data'!$G$4,0,10*ROW('Sanitation Data'!G22)),NA())</f>
        <v>#N/A</v>
      </c>
      <c r="AL28" s="88" t="e">
        <f ca="true">+IF(AND(ISNUMBER(OFFSET('Sanitation Data'!$G$6,0,10*ROW('Sanitation Data'!G22))),'Data Summary'!DA28="Yes"),OFFSET('Sanitation Data'!$G$6,0,10*ROW('Sanitation Data'!G22)),NA())</f>
        <v>#N/A</v>
      </c>
      <c r="AM28" s="88" t="e">
        <f ca="true">+IF(AND(ISNUMBER(OFFSET('Sanitation Data'!$G$10,0,10*ROW('Sanitation Data'!G22))),'Data Summary'!DB28="Yes"),OFFSET('Sanitation Data'!$G$10,0,10*ROW('Sanitation Data'!G22)),NA())</f>
        <v>#N/A</v>
      </c>
      <c r="AN28" s="88" t="e">
        <f ca="true">+IF(AND(ISNUMBER(OFFSET('Sanitation Data'!$G$11,0,10*ROW('Sanitation Data'!G22))),'Data Summary'!DC28="Yes"),OFFSET('Sanitation Data'!$G$11,0,10*ROW('Sanitation Data'!G22)),NA())</f>
        <v>#N/A</v>
      </c>
      <c r="AO28" s="88" t="e">
        <f ca="true">+IF(AND(ISNUMBER(OFFSET('Sanitation Data'!$G$12,0,10*ROW('Sanitation Data'!G22))),'Data Summary'!DD28="Yes"),OFFSET('Sanitation Data'!$G$12,0,10*ROW('Sanitation Data'!G22)),NA())</f>
        <v>#N/A</v>
      </c>
      <c r="AP28" s="88" t="e">
        <f ca="true">+IF(AND(ISNUMBER(OFFSET('Sanitation Data'!$H$4,0,10*ROW('Sanitation Data'!H22))),'Data Summary'!DE28="Yes"),100-OFFSET('Sanitation Data'!$H$4,0,10*ROW('Sanitation Data'!H22)),NA())</f>
        <v>#N/A</v>
      </c>
      <c r="AQ28" s="88" t="e">
        <f ca="true">+IF(AND(ISNUMBER(OFFSET('Sanitation Data'!$H$6,0,10*ROW('Sanitation Data'!H22))),'Data Summary'!DF28="Yes"),OFFSET('Sanitation Data'!$H$6,0,10*ROW('Sanitation Data'!H22)),NA())</f>
        <v>#N/A</v>
      </c>
      <c r="AR28" s="88" t="e">
        <f ca="true">+IF(AND(ISNUMBER(OFFSET('Sanitation Data'!$H$10,0,10*ROW('Sanitation Data'!H22))),'Data Summary'!DG28="Yes"),OFFSET('Sanitation Data'!$H$10,0,10*ROW('Sanitation Data'!H22)),NA())</f>
        <v>#N/A</v>
      </c>
      <c r="AS28" s="88" t="e">
        <f ca="true">+IF(AND(ISNUMBER(OFFSET('Sanitation Data'!$H$11,0,10*ROW('Sanitation Data'!H22))),'Data Summary'!DH28="Yes"),OFFSET('Sanitation Data'!$H$11,0,10*ROW('Sanitation Data'!H22)),NA())</f>
        <v>#N/A</v>
      </c>
      <c r="AT28" s="88" t="e">
        <f ca="true">+IF(AND(ISNUMBER(OFFSET('Sanitation Data'!$H$12,0,10*ROW('Sanitation Data'!H22))),'Data Summary'!DI28="Yes"),OFFSET('Sanitation Data'!$H$12,0,10*ROW('Sanitation Data'!H22)),NA())</f>
        <v>#N/A</v>
      </c>
      <c r="AU28" s="88" t="e">
        <f ca="true">+IF(AND(ISNUMBER(OFFSET('Sanitation Data'!$I$4,0,10*ROW('Sanitation Data'!I22))),'Data Summary'!DJ28="Yes"),100-OFFSET('Sanitation Data'!$I$4,0,10*ROW('Sanitation Data'!I22)),NA())</f>
        <v>#N/A</v>
      </c>
      <c r="AV28" s="88" t="e">
        <f ca="true">+IF(AND(ISNUMBER(OFFSET('Sanitation Data'!$I$6,0,10*ROW('Sanitation Data'!I22))),'Data Summary'!DK28="Yes"),OFFSET('Sanitation Data'!$I$6,0,10*ROW('Sanitation Data'!I22)),NA())</f>
        <v>#N/A</v>
      </c>
      <c r="AW28" s="88" t="e">
        <f ca="true">+IF(AND(ISNUMBER(OFFSET('Sanitation Data'!$I$10,0,10*ROW('Sanitation Data'!I22))),'Data Summary'!DL28="Yes"),OFFSET('Sanitation Data'!$I$10,0,10*ROW('Sanitation Data'!I22)),NA())</f>
        <v>#N/A</v>
      </c>
      <c r="AX28" s="88" t="e">
        <f ca="true">+IF(AND(ISNUMBER(OFFSET('Sanitation Data'!$I$11,0,10*ROW('Sanitation Data'!I22))),'Data Summary'!DM28="Yes"),OFFSET('Sanitation Data'!$I$11,0,10*ROW('Sanitation Data'!I22)),NA())</f>
        <v>#N/A</v>
      </c>
      <c r="AY28" s="88" t="e">
        <f ca="true">+IF(AND(ISNUMBER(OFFSET('Sanitation Data'!$I$12,0,10*ROW('Sanitation Data'!I22))),'Data Summary'!DN28="Yes"),OFFSET('Sanitation Data'!$I$12,0,10*ROW('Sanitation Data'!I22)),NA())</f>
        <v>#N/A</v>
      </c>
      <c r="AZ28" s="89" t="e">
        <f ca="true">+IF(AND(ISNUMBER(OFFSET('Hygiene Data'!$D$5,0,10*ROW('Hygiene Data'!D22))),'Data Summary'!DO28="Yes"),OFFSET('Hygiene Data'!$D$5,0,10*ROW('Hygiene Data'!D22)),NA())</f>
        <v>#N/A</v>
      </c>
      <c r="BA28" s="89" t="e">
        <f ca="true">+IF(AND(ISNUMBER(OFFSET('Hygiene Data'!$D$7,0,10*ROW('Hygiene Data'!D22))),'Data Summary'!DP28="Yes"),OFFSET('Hygiene Data'!$D$7,0,10*ROW('Hygiene Data'!D22)),NA())</f>
        <v>#N/A</v>
      </c>
      <c r="BB28" s="89" t="e">
        <f ca="true">+IF(AND(ISNUMBER(OFFSET('Hygiene Data'!$D$9,0,10*ROW('Hygiene Data'!D22))),'Data Summary'!DQ28="Yes"),OFFSET('Hygiene Data'!$D$9,0,10*ROW('Hygiene Data'!D22)),NA())</f>
        <v>#N/A</v>
      </c>
      <c r="BC28" s="89" t="e">
        <f ca="true">+IF(AND(ISNUMBER(OFFSET('Hygiene Data'!$E$5,0,10*ROW('Hygiene Data'!E22))),'Data Summary'!DR28="Yes"),OFFSET('Hygiene Data'!$E$5,0,10*ROW('Hygiene Data'!E22)),NA())</f>
        <v>#N/A</v>
      </c>
      <c r="BD28" s="89" t="e">
        <f ca="true">+IF(AND(ISNUMBER(OFFSET('Hygiene Data'!$E$7,0,10*ROW('Hygiene Data'!E22))),'Data Summary'!DS28="Yes"),OFFSET('Hygiene Data'!$E$7,0,10*ROW('Hygiene Data'!E22)),NA())</f>
        <v>#N/A</v>
      </c>
      <c r="BE28" s="89" t="e">
        <f ca="true">+IF(AND(ISNUMBER(OFFSET('Hygiene Data'!$E$9,0,10*ROW('Hygiene Data'!E22))),'Data Summary'!DT28="Yes"),OFFSET('Hygiene Data'!$E$9,0,10*ROW('Hygiene Data'!E22)),NA())</f>
        <v>#N/A</v>
      </c>
      <c r="BF28" s="89" t="e">
        <f ca="true">+IF(AND(ISNUMBER(OFFSET('Hygiene Data'!$F$5,0,10*ROW('Hygiene Data'!F22))),'Data Summary'!DU28="Yes"),OFFSET('Hygiene Data'!$F$5,0,10*ROW('Hygiene Data'!F22)),NA())</f>
        <v>#N/A</v>
      </c>
      <c r="BG28" s="89" t="e">
        <f ca="true">+IF(AND(ISNUMBER(OFFSET('Hygiene Data'!$F$7,0,10*ROW('Hygiene Data'!F22))),'Data Summary'!DV28="Yes"),OFFSET('Hygiene Data'!$F$7,0,10*ROW('Hygiene Data'!F22)),NA())</f>
        <v>#N/A</v>
      </c>
      <c r="BH28" s="89" t="e">
        <f ca="true">+IF(AND(ISNUMBER(OFFSET('Hygiene Data'!$F$9,0,10*ROW('Hygiene Data'!F22))),'Data Summary'!DW28="Yes"),OFFSET('Hygiene Data'!$F$9,0,10*ROW('Hygiene Data'!F22)),NA())</f>
        <v>#N/A</v>
      </c>
      <c r="BI28" s="89" t="e">
        <f ca="true">+IF(AND(ISNUMBER(OFFSET('Hygiene Data'!$G$5,0,10*ROW('Hygiene Data'!G22))),'Data Summary'!DX28="Yes"),OFFSET('Hygiene Data'!$G$5,0,10*ROW('Hygiene Data'!G22)),NA())</f>
        <v>#N/A</v>
      </c>
      <c r="BJ28" s="89" t="e">
        <f ca="true">+IF(AND(ISNUMBER(OFFSET('Hygiene Data'!$G$7,0,10*ROW('Hygiene Data'!G22))),'Data Summary'!DY28="Yes"),OFFSET('Hygiene Data'!$G$7,0,10*ROW('Hygiene Data'!G22)),NA())</f>
        <v>#N/A</v>
      </c>
      <c r="BK28" s="89" t="e">
        <f ca="true">+IF(AND(ISNUMBER(OFFSET('Hygiene Data'!$G$9,0,10*ROW('Hygiene Data'!G22))),'Data Summary'!DZ28="Yes"),OFFSET('Hygiene Data'!$G$9,0,10*ROW('Hygiene Data'!G22)),NA())</f>
        <v>#N/A</v>
      </c>
      <c r="BL28" s="89" t="e">
        <f ca="true">+IF(AND(ISNUMBER(OFFSET('Hygiene Data'!$H$5,0,10*ROW('Hygiene Data'!H22))),'Data Summary'!EA28="Yes"),OFFSET('Hygiene Data'!$H$5,0,10*ROW('Hygiene Data'!H22)),NA())</f>
        <v>#N/A</v>
      </c>
      <c r="BM28" s="89" t="e">
        <f ca="true">+IF(AND(ISNUMBER(OFFSET('Hygiene Data'!$H$7,0,10*ROW('Hygiene Data'!H22))),'Data Summary'!EB28="Yes"),OFFSET('Hygiene Data'!$H$7,0,10*ROW('Hygiene Data'!H22)),NA())</f>
        <v>#N/A</v>
      </c>
      <c r="BN28" s="89" t="e">
        <f ca="true">+IF(AND(ISNUMBER(OFFSET('Hygiene Data'!$H$9,0,10*ROW('Hygiene Data'!H22))),'Data Summary'!EC28="Yes"),OFFSET('Hygiene Data'!$H$9,0,10*ROW('Hygiene Data'!H22)),NA())</f>
        <v>#N/A</v>
      </c>
      <c r="BO28" s="89" t="e">
        <f ca="true">+IF(AND(ISNUMBER(OFFSET('Hygiene Data'!$I$5,0,10*ROW('Hygiene Data'!I22))),'Data Summary'!ED28="Yes"),OFFSET('Hygiene Data'!$I$5,0,10*ROW('Hygiene Data'!I22)),NA())</f>
        <v>#N/A</v>
      </c>
      <c r="BP28" s="89" t="e">
        <f ca="true">+IF(AND(ISNUMBER(OFFSET('Hygiene Data'!$I$7,0,10*ROW('Hygiene Data'!I22))),'Data Summary'!EE28="Yes"),OFFSET('Hygiene Data'!$I$7,0,10*ROW('Hygiene Data'!I22)),NA())</f>
        <v>#N/A</v>
      </c>
      <c r="BQ28" s="89" t="e">
        <f ca="true">+IF(AND(ISNUMBER(OFFSET('Hygiene Data'!$I$9,0,10*ROW('Hygiene Data'!I22))),'Data Summary'!EF28="Yes"),OFFSET('Hygiene Data'!$I$9,0,10*ROW('Hygiene Data'!I22)),NA())</f>
        <v>#N/A</v>
      </c>
    </row>
    <row xmlns:x14ac="http://schemas.microsoft.com/office/spreadsheetml/2009/9/ac" r="29" x14ac:dyDescent="0.2">
      <c r="A29" s="328" t="e">
        <f ca="true">+RIGHT('Data Summary'!A29,LEN('Data Summary'!A29)-9)</f>
        <v>#VALUE!</v>
      </c>
      <c r="B29" s="34" t="str">
        <f ca="true">+IF(ISTEXT('Data Summary'!B29),'Data Summary'!B29,"")</f>
        <v/>
      </c>
      <c r="C29" s="327" t="e">
        <f ca="true">+VALUE('Data Summary'!C29)</f>
        <v>#VALUE!</v>
      </c>
      <c r="D29" s="87" t="e">
        <f ca="true">+IF(AND(ISNUMBER(OFFSET('Water Data'!$D$4,0,10*ROW('Water Data'!D23))),'Data Summary'!BS29="Yes"),100-OFFSET('Water Data'!$D$4,0,10*ROW('Water Data'!D23)),NA())</f>
        <v>#N/A</v>
      </c>
      <c r="E29" s="87" t="e">
        <f ca="true">+IF(AND(ISNUMBER(OFFSET('Water Data'!$D$6,0,10*ROW('Water Data'!D23))),'Data Summary'!BT29="Yes"),OFFSET('Water Data'!$D$6,0,10*ROW('Water Data'!D23)),NA())</f>
        <v>#N/A</v>
      </c>
      <c r="F29" s="87" t="e">
        <f ca="true">+IF(AND(ISNUMBER(OFFSET('Water Data'!$D$9,0,10*ROW('Water Data'!D23))),'Data Summary'!BU29="Yes"),OFFSET('Water Data'!$D$9,0,10*ROW('Water Data'!D23)),NA())</f>
        <v>#N/A</v>
      </c>
      <c r="G29" s="87" t="e">
        <f ca="true">+IF(AND(ISNUMBER(OFFSET('Water Data'!$E$4,0,10*ROW('Water Data'!E23))),'Data Summary'!BV29="Yes"),100-OFFSET('Water Data'!$E$4,0,10*ROW('Water Data'!E23)),NA())</f>
        <v>#N/A</v>
      </c>
      <c r="H29" s="87" t="e">
        <f ca="true">+IF(AND(ISNUMBER(OFFSET('Water Data'!$E$6,0,10*ROW('Water Data'!E23))),'Data Summary'!BW29="Yes"),OFFSET('Water Data'!$E$6,0,10*ROW('Water Data'!E23)),NA())</f>
        <v>#N/A</v>
      </c>
      <c r="I29" s="87" t="e">
        <f ca="true">+IF(AND(ISNUMBER(OFFSET('Water Data'!$E$9,0,10*ROW('Water Data'!E23))),'Data Summary'!BX29="Yes"),OFFSET('Water Data'!$E$9,0,10*ROW('Water Data'!E23)),NA())</f>
        <v>#N/A</v>
      </c>
      <c r="J29" s="87" t="e">
        <f ca="true">+IF(AND(ISNUMBER(OFFSET('Water Data'!$F$4,0,10*ROW('Water Data'!F23))),'Data Summary'!BY29="Yes"),100-OFFSET('Water Data'!$F$4,0,10*ROW('Water Data'!F23)),NA())</f>
        <v>#N/A</v>
      </c>
      <c r="K29" s="87" t="e">
        <f ca="true">+IF(AND(ISNUMBER(OFFSET('Water Data'!$F$6,0,10*ROW('Water Data'!F23))),'Data Summary'!BZ29="Yes"),OFFSET('Water Data'!$F$6,0,10*ROW('Water Data'!F23)),NA())</f>
        <v>#N/A</v>
      </c>
      <c r="L29" s="87" t="e">
        <f ca="true">+IF(AND(ISNUMBER(OFFSET('Water Data'!$F$9,0,10*ROW('Water Data'!F23))),'Data Summary'!CA29="Yes"),OFFSET('Water Data'!$F$9,0,10*ROW('Water Data'!F23)),NA())</f>
        <v>#N/A</v>
      </c>
      <c r="M29" s="87" t="e">
        <f ca="true">+IF(AND(ISNUMBER(OFFSET('Water Data'!$G$4,0,10*ROW('Water Data'!G23))),'Data Summary'!CB29="Yes"),100-OFFSET('Water Data'!$G$4,0,10*ROW('Water Data'!G23)),NA())</f>
        <v>#N/A</v>
      </c>
      <c r="N29" s="87" t="e">
        <f ca="true">+IF(AND(ISNUMBER(OFFSET('Water Data'!$G$6,0,10*ROW('Water Data'!G23))),'Data Summary'!CC29="Yes"),OFFSET('Water Data'!$G$6,0,10*ROW('Water Data'!G23)),NA())</f>
        <v>#N/A</v>
      </c>
      <c r="O29" s="87" t="e">
        <f ca="true">+IF(AND(ISNUMBER(OFFSET('Water Data'!$G$9,0,10*ROW('Water Data'!G23))),'Data Summary'!CD29="Yes"),OFFSET('Water Data'!$G$9,0,10*ROW('Water Data'!G23)),NA())</f>
        <v>#N/A</v>
      </c>
      <c r="P29" s="87" t="e">
        <f ca="true">+IF(AND(ISNUMBER(OFFSET('Water Data'!$H$4,0,10*ROW('Water Data'!H23))),'Data Summary'!CE29="Yes"),100-OFFSET('Water Data'!$H$4,0,10*ROW('Water Data'!H23)),NA())</f>
        <v>#N/A</v>
      </c>
      <c r="Q29" s="87" t="e">
        <f ca="true">+IF(AND(ISNUMBER(OFFSET('Water Data'!$H$6,0,10*ROW('Water Data'!H23))),'Data Summary'!CF29="Yes"),OFFSET('Water Data'!$H$6,0,10*ROW('Water Data'!H23)),NA())</f>
        <v>#N/A</v>
      </c>
      <c r="R29" s="87" t="e">
        <f ca="true">+IF(AND(ISNUMBER(OFFSET('Water Data'!$H$9,0,10*ROW('Water Data'!H23))),'Data Summary'!CG29="Yes"),OFFSET('Water Data'!$H$9,0,10*ROW('Water Data'!H23)),NA())</f>
        <v>#N/A</v>
      </c>
      <c r="S29" s="87" t="e">
        <f ca="true">+IF(AND(ISNUMBER(OFFSET('Water Data'!$I$4,0,10*ROW('Water Data'!I23))),'Data Summary'!CH29="Yes"),100-OFFSET('Water Data'!$I$4,0,10*ROW('Water Data'!I23)),NA())</f>
        <v>#N/A</v>
      </c>
      <c r="T29" s="87" t="e">
        <f ca="true">+IF(AND(ISNUMBER(OFFSET('Water Data'!$I$6,0,10*ROW('Water Data'!I23))),'Data Summary'!CI29="Yes"),OFFSET('Water Data'!$I$6,0,10*ROW('Water Data'!I23)),NA())</f>
        <v>#N/A</v>
      </c>
      <c r="U29" s="87" t="e">
        <f ca="true">+IF(AND(ISNUMBER(OFFSET('Water Data'!$I$9,0,10*ROW('Water Data'!I23))),'Data Summary'!CJ29="Yes"),OFFSET('Water Data'!$I$9,0,10*ROW('Water Data'!I23)),NA())</f>
        <v>#N/A</v>
      </c>
      <c r="V29" s="88" t="e">
        <f ca="true">+IF(AND(ISNUMBER(OFFSET('Sanitation Data'!$D$4,0,10*ROW('Sanitation Data'!D23))),'Data Summary'!CK29="Yes"),100-OFFSET('Sanitation Data'!$D$4,0,10*ROW('Sanitation Data'!D23)),NA())</f>
        <v>#N/A</v>
      </c>
      <c r="W29" s="88" t="e">
        <f ca="true">+IF(AND(ISNUMBER(OFFSET('Sanitation Data'!$D$6,0,10*ROW('Sanitation Data'!D23))),'Data Summary'!CL29="Yes"),OFFSET('Sanitation Data'!$D$6,0,10*ROW('Sanitation Data'!D23)),NA())</f>
        <v>#N/A</v>
      </c>
      <c r="X29" s="88" t="e">
        <f ca="true">+IF(AND(ISNUMBER(OFFSET('Sanitation Data'!$D$10,0,10*ROW('Sanitation Data'!D23))),'Data Summary'!CM29="Yes"),OFFSET('Sanitation Data'!$D$10,0,10*ROW('Sanitation Data'!D23)),NA())</f>
        <v>#N/A</v>
      </c>
      <c r="Y29" s="88" t="e">
        <f ca="true">+IF(AND(ISNUMBER(OFFSET('Sanitation Data'!$D$11,0,10*ROW('Sanitation Data'!D23))),'Data Summary'!CN29="Yes"),OFFSET('Sanitation Data'!$D$11,0,10*ROW('Sanitation Data'!D23)),NA())</f>
        <v>#N/A</v>
      </c>
      <c r="Z29" s="88" t="e">
        <f ca="true">+IF(AND(ISNUMBER(OFFSET('Sanitation Data'!$D$12,0,10*ROW('Sanitation Data'!D23))),'Data Summary'!CO29="Yes"),OFFSET('Sanitation Data'!$D$12,0,10*ROW('Sanitation Data'!D23)),NA())</f>
        <v>#N/A</v>
      </c>
      <c r="AA29" s="88" t="e">
        <f ca="true">+IF(AND(ISNUMBER(OFFSET('Sanitation Data'!$E$4,0,10*ROW('Sanitation Data'!E23))),'Data Summary'!CP29="Yes"),100-OFFSET('Sanitation Data'!$E$4,0,10*ROW('Sanitation Data'!E23)),NA())</f>
        <v>#N/A</v>
      </c>
      <c r="AB29" s="88" t="e">
        <f ca="true">+IF(AND(ISNUMBER(OFFSET('Sanitation Data'!$E$6,0,10*ROW('Sanitation Data'!E23))),'Data Summary'!CQ29="Yes"),OFFSET('Sanitation Data'!$E$6,0,10*ROW('Sanitation Data'!E23)),NA())</f>
        <v>#N/A</v>
      </c>
      <c r="AC29" s="88" t="e">
        <f ca="true">+IF(AND(ISNUMBER(OFFSET('Sanitation Data'!$E$10,0,10*ROW('Sanitation Data'!E23))),'Data Summary'!CR29="Yes"),OFFSET('Sanitation Data'!$E$10,0,10*ROW('Sanitation Data'!E23)),NA())</f>
        <v>#N/A</v>
      </c>
      <c r="AD29" s="88" t="e">
        <f ca="true">+IF(AND(ISNUMBER(OFFSET('Sanitation Data'!$E$11,0,10*ROW('Sanitation Data'!E23))),'Data Summary'!CS29="Yes"),OFFSET('Sanitation Data'!$E$11,0,10*ROW('Sanitation Data'!E23)),NA())</f>
        <v>#N/A</v>
      </c>
      <c r="AE29" s="88" t="e">
        <f ca="true">+IF(AND(ISNUMBER(OFFSET('Sanitation Data'!$E$12,0,10*ROW('Sanitation Data'!E23))),'Data Summary'!CT29="Yes"),OFFSET('Sanitation Data'!$E$12,0,10*ROW('Sanitation Data'!E23)),NA())</f>
        <v>#N/A</v>
      </c>
      <c r="AF29" s="88" t="e">
        <f ca="true">+IF(AND(ISNUMBER(OFFSET('Sanitation Data'!$F$4,0,10*ROW('Sanitation Data'!F23))),'Data Summary'!CU29="Yes"),100-OFFSET('Sanitation Data'!$F$4,0,10*ROW('Sanitation Data'!F23)),NA())</f>
        <v>#N/A</v>
      </c>
      <c r="AG29" s="88" t="e">
        <f ca="true">+IF(AND(ISNUMBER(OFFSET('Sanitation Data'!$F$6,0,10*ROW('Sanitation Data'!F23))),'Data Summary'!CV29="Yes"),OFFSET('Sanitation Data'!$F$6,0,10*ROW('Sanitation Data'!F23)),NA())</f>
        <v>#N/A</v>
      </c>
      <c r="AH29" s="88" t="e">
        <f ca="true">+IF(AND(ISNUMBER(OFFSET('Sanitation Data'!$F$10,0,10*ROW('Sanitation Data'!F23))),'Data Summary'!CW29="Yes"),OFFSET('Sanitation Data'!$F$10,0,10*ROW('Sanitation Data'!F23)),NA())</f>
        <v>#N/A</v>
      </c>
      <c r="AI29" s="88" t="e">
        <f ca="true">+IF(AND(ISNUMBER(OFFSET('Sanitation Data'!$F$11,0,10*ROW('Sanitation Data'!F23))),'Data Summary'!CX29="Yes"),OFFSET('Sanitation Data'!$F$11,0,10*ROW('Sanitation Data'!F23)),NA())</f>
        <v>#N/A</v>
      </c>
      <c r="AJ29" s="88" t="e">
        <f ca="true">+IF(AND(ISNUMBER(OFFSET('Sanitation Data'!$F$12,0,10*ROW('Sanitation Data'!F23))),'Data Summary'!CY29="Yes"),OFFSET('Sanitation Data'!$F$12,0,10*ROW('Sanitation Data'!F23)),NA())</f>
        <v>#N/A</v>
      </c>
      <c r="AK29" s="88" t="e">
        <f ca="true">+IF(AND(ISNUMBER(OFFSET('Sanitation Data'!$G$4,0,10*ROW('Sanitation Data'!G23))),'Data Summary'!CZ29="Yes"),100-OFFSET('Sanitation Data'!$G$4,0,10*ROW('Sanitation Data'!G23)),NA())</f>
        <v>#N/A</v>
      </c>
      <c r="AL29" s="88" t="e">
        <f ca="true">+IF(AND(ISNUMBER(OFFSET('Sanitation Data'!$G$6,0,10*ROW('Sanitation Data'!G23))),'Data Summary'!DA29="Yes"),OFFSET('Sanitation Data'!$G$6,0,10*ROW('Sanitation Data'!G23)),NA())</f>
        <v>#N/A</v>
      </c>
      <c r="AM29" s="88" t="e">
        <f ca="true">+IF(AND(ISNUMBER(OFFSET('Sanitation Data'!$G$10,0,10*ROW('Sanitation Data'!G23))),'Data Summary'!DB29="Yes"),OFFSET('Sanitation Data'!$G$10,0,10*ROW('Sanitation Data'!G23)),NA())</f>
        <v>#N/A</v>
      </c>
      <c r="AN29" s="88" t="e">
        <f ca="true">+IF(AND(ISNUMBER(OFFSET('Sanitation Data'!$G$11,0,10*ROW('Sanitation Data'!G23))),'Data Summary'!DC29="Yes"),OFFSET('Sanitation Data'!$G$11,0,10*ROW('Sanitation Data'!G23)),NA())</f>
        <v>#N/A</v>
      </c>
      <c r="AO29" s="88" t="e">
        <f ca="true">+IF(AND(ISNUMBER(OFFSET('Sanitation Data'!$G$12,0,10*ROW('Sanitation Data'!G23))),'Data Summary'!DD29="Yes"),OFFSET('Sanitation Data'!$G$12,0,10*ROW('Sanitation Data'!G23)),NA())</f>
        <v>#N/A</v>
      </c>
      <c r="AP29" s="88" t="e">
        <f ca="true">+IF(AND(ISNUMBER(OFFSET('Sanitation Data'!$H$4,0,10*ROW('Sanitation Data'!H23))),'Data Summary'!DE29="Yes"),100-OFFSET('Sanitation Data'!$H$4,0,10*ROW('Sanitation Data'!H23)),NA())</f>
        <v>#N/A</v>
      </c>
      <c r="AQ29" s="88" t="e">
        <f ca="true">+IF(AND(ISNUMBER(OFFSET('Sanitation Data'!$H$6,0,10*ROW('Sanitation Data'!H23))),'Data Summary'!DF29="Yes"),OFFSET('Sanitation Data'!$H$6,0,10*ROW('Sanitation Data'!H23)),NA())</f>
        <v>#N/A</v>
      </c>
      <c r="AR29" s="88" t="e">
        <f ca="true">+IF(AND(ISNUMBER(OFFSET('Sanitation Data'!$H$10,0,10*ROW('Sanitation Data'!H23))),'Data Summary'!DG29="Yes"),OFFSET('Sanitation Data'!$H$10,0,10*ROW('Sanitation Data'!H23)),NA())</f>
        <v>#N/A</v>
      </c>
      <c r="AS29" s="88" t="e">
        <f ca="true">+IF(AND(ISNUMBER(OFFSET('Sanitation Data'!$H$11,0,10*ROW('Sanitation Data'!H23))),'Data Summary'!DH29="Yes"),OFFSET('Sanitation Data'!$H$11,0,10*ROW('Sanitation Data'!H23)),NA())</f>
        <v>#N/A</v>
      </c>
      <c r="AT29" s="88" t="e">
        <f ca="true">+IF(AND(ISNUMBER(OFFSET('Sanitation Data'!$H$12,0,10*ROW('Sanitation Data'!H23))),'Data Summary'!DI29="Yes"),OFFSET('Sanitation Data'!$H$12,0,10*ROW('Sanitation Data'!H23)),NA())</f>
        <v>#N/A</v>
      </c>
      <c r="AU29" s="88" t="e">
        <f ca="true">+IF(AND(ISNUMBER(OFFSET('Sanitation Data'!$I$4,0,10*ROW('Sanitation Data'!I23))),'Data Summary'!DJ29="Yes"),100-OFFSET('Sanitation Data'!$I$4,0,10*ROW('Sanitation Data'!I23)),NA())</f>
        <v>#N/A</v>
      </c>
      <c r="AV29" s="88" t="e">
        <f ca="true">+IF(AND(ISNUMBER(OFFSET('Sanitation Data'!$I$6,0,10*ROW('Sanitation Data'!I23))),'Data Summary'!DK29="Yes"),OFFSET('Sanitation Data'!$I$6,0,10*ROW('Sanitation Data'!I23)),NA())</f>
        <v>#N/A</v>
      </c>
      <c r="AW29" s="88" t="e">
        <f ca="true">+IF(AND(ISNUMBER(OFFSET('Sanitation Data'!$I$10,0,10*ROW('Sanitation Data'!I23))),'Data Summary'!DL29="Yes"),OFFSET('Sanitation Data'!$I$10,0,10*ROW('Sanitation Data'!I23)),NA())</f>
        <v>#N/A</v>
      </c>
      <c r="AX29" s="88" t="e">
        <f ca="true">+IF(AND(ISNUMBER(OFFSET('Sanitation Data'!$I$11,0,10*ROW('Sanitation Data'!I23))),'Data Summary'!DM29="Yes"),OFFSET('Sanitation Data'!$I$11,0,10*ROW('Sanitation Data'!I23)),NA())</f>
        <v>#N/A</v>
      </c>
      <c r="AY29" s="88" t="e">
        <f ca="true">+IF(AND(ISNUMBER(OFFSET('Sanitation Data'!$I$12,0,10*ROW('Sanitation Data'!I23))),'Data Summary'!DN29="Yes"),OFFSET('Sanitation Data'!$I$12,0,10*ROW('Sanitation Data'!I23)),NA())</f>
        <v>#N/A</v>
      </c>
      <c r="AZ29" s="89" t="e">
        <f ca="true">+IF(AND(ISNUMBER(OFFSET('Hygiene Data'!$D$5,0,10*ROW('Hygiene Data'!D23))),'Data Summary'!DO29="Yes"),OFFSET('Hygiene Data'!$D$5,0,10*ROW('Hygiene Data'!D23)),NA())</f>
        <v>#N/A</v>
      </c>
      <c r="BA29" s="89" t="e">
        <f ca="true">+IF(AND(ISNUMBER(OFFSET('Hygiene Data'!$D$7,0,10*ROW('Hygiene Data'!D23))),'Data Summary'!DP29="Yes"),OFFSET('Hygiene Data'!$D$7,0,10*ROW('Hygiene Data'!D23)),NA())</f>
        <v>#N/A</v>
      </c>
      <c r="BB29" s="89" t="e">
        <f ca="true">+IF(AND(ISNUMBER(OFFSET('Hygiene Data'!$D$9,0,10*ROW('Hygiene Data'!D23))),'Data Summary'!DQ29="Yes"),OFFSET('Hygiene Data'!$D$9,0,10*ROW('Hygiene Data'!D23)),NA())</f>
        <v>#N/A</v>
      </c>
      <c r="BC29" s="89" t="e">
        <f ca="true">+IF(AND(ISNUMBER(OFFSET('Hygiene Data'!$E$5,0,10*ROW('Hygiene Data'!E23))),'Data Summary'!DR29="Yes"),OFFSET('Hygiene Data'!$E$5,0,10*ROW('Hygiene Data'!E23)),NA())</f>
        <v>#N/A</v>
      </c>
      <c r="BD29" s="89" t="e">
        <f ca="true">+IF(AND(ISNUMBER(OFFSET('Hygiene Data'!$E$7,0,10*ROW('Hygiene Data'!E23))),'Data Summary'!DS29="Yes"),OFFSET('Hygiene Data'!$E$7,0,10*ROW('Hygiene Data'!E23)),NA())</f>
        <v>#N/A</v>
      </c>
      <c r="BE29" s="89" t="e">
        <f ca="true">+IF(AND(ISNUMBER(OFFSET('Hygiene Data'!$E$9,0,10*ROW('Hygiene Data'!E23))),'Data Summary'!DT29="Yes"),OFFSET('Hygiene Data'!$E$9,0,10*ROW('Hygiene Data'!E23)),NA())</f>
        <v>#N/A</v>
      </c>
      <c r="BF29" s="89" t="e">
        <f ca="true">+IF(AND(ISNUMBER(OFFSET('Hygiene Data'!$F$5,0,10*ROW('Hygiene Data'!F23))),'Data Summary'!DU29="Yes"),OFFSET('Hygiene Data'!$F$5,0,10*ROW('Hygiene Data'!F23)),NA())</f>
        <v>#N/A</v>
      </c>
      <c r="BG29" s="89" t="e">
        <f ca="true">+IF(AND(ISNUMBER(OFFSET('Hygiene Data'!$F$7,0,10*ROW('Hygiene Data'!F23))),'Data Summary'!DV29="Yes"),OFFSET('Hygiene Data'!$F$7,0,10*ROW('Hygiene Data'!F23)),NA())</f>
        <v>#N/A</v>
      </c>
      <c r="BH29" s="89" t="e">
        <f ca="true">+IF(AND(ISNUMBER(OFFSET('Hygiene Data'!$F$9,0,10*ROW('Hygiene Data'!F23))),'Data Summary'!DW29="Yes"),OFFSET('Hygiene Data'!$F$9,0,10*ROW('Hygiene Data'!F23)),NA())</f>
        <v>#N/A</v>
      </c>
      <c r="BI29" s="89" t="e">
        <f ca="true">+IF(AND(ISNUMBER(OFFSET('Hygiene Data'!$G$5,0,10*ROW('Hygiene Data'!G23))),'Data Summary'!DX29="Yes"),OFFSET('Hygiene Data'!$G$5,0,10*ROW('Hygiene Data'!G23)),NA())</f>
        <v>#N/A</v>
      </c>
      <c r="BJ29" s="89" t="e">
        <f ca="true">+IF(AND(ISNUMBER(OFFSET('Hygiene Data'!$G$7,0,10*ROW('Hygiene Data'!G23))),'Data Summary'!DY29="Yes"),OFFSET('Hygiene Data'!$G$7,0,10*ROW('Hygiene Data'!G23)),NA())</f>
        <v>#N/A</v>
      </c>
      <c r="BK29" s="89" t="e">
        <f ca="true">+IF(AND(ISNUMBER(OFFSET('Hygiene Data'!$G$9,0,10*ROW('Hygiene Data'!G23))),'Data Summary'!DZ29="Yes"),OFFSET('Hygiene Data'!$G$9,0,10*ROW('Hygiene Data'!G23)),NA())</f>
        <v>#N/A</v>
      </c>
      <c r="BL29" s="89" t="e">
        <f ca="true">+IF(AND(ISNUMBER(OFFSET('Hygiene Data'!$H$5,0,10*ROW('Hygiene Data'!H23))),'Data Summary'!EA29="Yes"),OFFSET('Hygiene Data'!$H$5,0,10*ROW('Hygiene Data'!H23)),NA())</f>
        <v>#N/A</v>
      </c>
      <c r="BM29" s="89" t="e">
        <f ca="true">+IF(AND(ISNUMBER(OFFSET('Hygiene Data'!$H$7,0,10*ROW('Hygiene Data'!H23))),'Data Summary'!EB29="Yes"),OFFSET('Hygiene Data'!$H$7,0,10*ROW('Hygiene Data'!H23)),NA())</f>
        <v>#N/A</v>
      </c>
      <c r="BN29" s="89" t="e">
        <f ca="true">+IF(AND(ISNUMBER(OFFSET('Hygiene Data'!$H$9,0,10*ROW('Hygiene Data'!H23))),'Data Summary'!EC29="Yes"),OFFSET('Hygiene Data'!$H$9,0,10*ROW('Hygiene Data'!H23)),NA())</f>
        <v>#N/A</v>
      </c>
      <c r="BO29" s="89" t="e">
        <f ca="true">+IF(AND(ISNUMBER(OFFSET('Hygiene Data'!$I$5,0,10*ROW('Hygiene Data'!I23))),'Data Summary'!ED29="Yes"),OFFSET('Hygiene Data'!$I$5,0,10*ROW('Hygiene Data'!I23)),NA())</f>
        <v>#N/A</v>
      </c>
      <c r="BP29" s="89" t="e">
        <f ca="true">+IF(AND(ISNUMBER(OFFSET('Hygiene Data'!$I$7,0,10*ROW('Hygiene Data'!I23))),'Data Summary'!EE29="Yes"),OFFSET('Hygiene Data'!$I$7,0,10*ROW('Hygiene Data'!I23)),NA())</f>
        <v>#N/A</v>
      </c>
      <c r="BQ29" s="89" t="e">
        <f ca="true">+IF(AND(ISNUMBER(OFFSET('Hygiene Data'!$I$9,0,10*ROW('Hygiene Data'!I23))),'Data Summary'!EF29="Yes"),OFFSET('Hygiene Data'!$I$9,0,10*ROW('Hygiene Data'!I23)),NA())</f>
        <v>#N/A</v>
      </c>
    </row>
    <row xmlns:x14ac="http://schemas.microsoft.com/office/spreadsheetml/2009/9/ac" r="30" x14ac:dyDescent="0.2">
      <c r="A30" s="328" t="e">
        <f ca="true">+RIGHT('Data Summary'!A30,LEN('Data Summary'!A30)-9)</f>
        <v>#VALUE!</v>
      </c>
      <c r="B30" s="34" t="str">
        <f ca="true">+IF(ISTEXT('Data Summary'!B30),'Data Summary'!B30,"")</f>
        <v/>
      </c>
      <c r="C30" s="327" t="e">
        <f ca="true">+VALUE('Data Summary'!C30)</f>
        <v>#VALUE!</v>
      </c>
      <c r="D30" s="87" t="e">
        <f ca="true">+IF(AND(ISNUMBER(OFFSET('Water Data'!$D$4,0,10*ROW('Water Data'!D24))),'Data Summary'!BS30="Yes"),100-OFFSET('Water Data'!$D$4,0,10*ROW('Water Data'!D24)),NA())</f>
        <v>#N/A</v>
      </c>
      <c r="E30" s="87" t="e">
        <f ca="true">+IF(AND(ISNUMBER(OFFSET('Water Data'!$D$6,0,10*ROW('Water Data'!D24))),'Data Summary'!BT30="Yes"),OFFSET('Water Data'!$D$6,0,10*ROW('Water Data'!D24)),NA())</f>
        <v>#N/A</v>
      </c>
      <c r="F30" s="87" t="e">
        <f ca="true">+IF(AND(ISNUMBER(OFFSET('Water Data'!$D$9,0,10*ROW('Water Data'!D24))),'Data Summary'!BU30="Yes"),OFFSET('Water Data'!$D$9,0,10*ROW('Water Data'!D24)),NA())</f>
        <v>#N/A</v>
      </c>
      <c r="G30" s="87" t="e">
        <f ca="true">+IF(AND(ISNUMBER(OFFSET('Water Data'!$E$4,0,10*ROW('Water Data'!E24))),'Data Summary'!BV30="Yes"),100-OFFSET('Water Data'!$E$4,0,10*ROW('Water Data'!E24)),NA())</f>
        <v>#N/A</v>
      </c>
      <c r="H30" s="87" t="e">
        <f ca="true">+IF(AND(ISNUMBER(OFFSET('Water Data'!$E$6,0,10*ROW('Water Data'!E24))),'Data Summary'!BW30="Yes"),OFFSET('Water Data'!$E$6,0,10*ROW('Water Data'!E24)),NA())</f>
        <v>#N/A</v>
      </c>
      <c r="I30" s="87" t="e">
        <f ca="true">+IF(AND(ISNUMBER(OFFSET('Water Data'!$E$9,0,10*ROW('Water Data'!E24))),'Data Summary'!BX30="Yes"),OFFSET('Water Data'!$E$9,0,10*ROW('Water Data'!E24)),NA())</f>
        <v>#N/A</v>
      </c>
      <c r="J30" s="87" t="e">
        <f ca="true">+IF(AND(ISNUMBER(OFFSET('Water Data'!$F$4,0,10*ROW('Water Data'!F24))),'Data Summary'!BY30="Yes"),100-OFFSET('Water Data'!$F$4,0,10*ROW('Water Data'!F24)),NA())</f>
        <v>#N/A</v>
      </c>
      <c r="K30" s="87" t="e">
        <f ca="true">+IF(AND(ISNUMBER(OFFSET('Water Data'!$F$6,0,10*ROW('Water Data'!F24))),'Data Summary'!BZ30="Yes"),OFFSET('Water Data'!$F$6,0,10*ROW('Water Data'!F24)),NA())</f>
        <v>#N/A</v>
      </c>
      <c r="L30" s="87" t="e">
        <f ca="true">+IF(AND(ISNUMBER(OFFSET('Water Data'!$F$9,0,10*ROW('Water Data'!F24))),'Data Summary'!CA30="Yes"),OFFSET('Water Data'!$F$9,0,10*ROW('Water Data'!F24)),NA())</f>
        <v>#N/A</v>
      </c>
      <c r="M30" s="87" t="e">
        <f ca="true">+IF(AND(ISNUMBER(OFFSET('Water Data'!$G$4,0,10*ROW('Water Data'!G24))),'Data Summary'!CB30="Yes"),100-OFFSET('Water Data'!$G$4,0,10*ROW('Water Data'!G24)),NA())</f>
        <v>#N/A</v>
      </c>
      <c r="N30" s="87" t="e">
        <f ca="true">+IF(AND(ISNUMBER(OFFSET('Water Data'!$G$6,0,10*ROW('Water Data'!G24))),'Data Summary'!CC30="Yes"),OFFSET('Water Data'!$G$6,0,10*ROW('Water Data'!G24)),NA())</f>
        <v>#N/A</v>
      </c>
      <c r="O30" s="87" t="e">
        <f ca="true">+IF(AND(ISNUMBER(OFFSET('Water Data'!$G$9,0,10*ROW('Water Data'!G24))),'Data Summary'!CD30="Yes"),OFFSET('Water Data'!$G$9,0,10*ROW('Water Data'!G24)),NA())</f>
        <v>#N/A</v>
      </c>
      <c r="P30" s="87" t="e">
        <f ca="true">+IF(AND(ISNUMBER(OFFSET('Water Data'!$H$4,0,10*ROW('Water Data'!H24))),'Data Summary'!CE30="Yes"),100-OFFSET('Water Data'!$H$4,0,10*ROW('Water Data'!H24)),NA())</f>
        <v>#N/A</v>
      </c>
      <c r="Q30" s="87" t="e">
        <f ca="true">+IF(AND(ISNUMBER(OFFSET('Water Data'!$H$6,0,10*ROW('Water Data'!H24))),'Data Summary'!CF30="Yes"),OFFSET('Water Data'!$H$6,0,10*ROW('Water Data'!H24)),NA())</f>
        <v>#N/A</v>
      </c>
      <c r="R30" s="87" t="e">
        <f ca="true">+IF(AND(ISNUMBER(OFFSET('Water Data'!$H$9,0,10*ROW('Water Data'!H24))),'Data Summary'!CG30="Yes"),OFFSET('Water Data'!$H$9,0,10*ROW('Water Data'!H24)),NA())</f>
        <v>#N/A</v>
      </c>
      <c r="S30" s="87" t="e">
        <f ca="true">+IF(AND(ISNUMBER(OFFSET('Water Data'!$I$4,0,10*ROW('Water Data'!I24))),'Data Summary'!CH30="Yes"),100-OFFSET('Water Data'!$I$4,0,10*ROW('Water Data'!I24)),NA())</f>
        <v>#N/A</v>
      </c>
      <c r="T30" s="87" t="e">
        <f ca="true">+IF(AND(ISNUMBER(OFFSET('Water Data'!$I$6,0,10*ROW('Water Data'!I24))),'Data Summary'!CI30="Yes"),OFFSET('Water Data'!$I$6,0,10*ROW('Water Data'!I24)),NA())</f>
        <v>#N/A</v>
      </c>
      <c r="U30" s="87" t="e">
        <f ca="true">+IF(AND(ISNUMBER(OFFSET('Water Data'!$I$9,0,10*ROW('Water Data'!I24))),'Data Summary'!CJ30="Yes"),OFFSET('Water Data'!$I$9,0,10*ROW('Water Data'!I24)),NA())</f>
        <v>#N/A</v>
      </c>
      <c r="V30" s="88" t="e">
        <f ca="true">+IF(AND(ISNUMBER(OFFSET('Sanitation Data'!$D$4,0,10*ROW('Sanitation Data'!D24))),'Data Summary'!CK30="Yes"),100-OFFSET('Sanitation Data'!$D$4,0,10*ROW('Sanitation Data'!D24)),NA())</f>
        <v>#N/A</v>
      </c>
      <c r="W30" s="88" t="e">
        <f ca="true">+IF(AND(ISNUMBER(OFFSET('Sanitation Data'!$D$6,0,10*ROW('Sanitation Data'!D24))),'Data Summary'!CL30="Yes"),OFFSET('Sanitation Data'!$D$6,0,10*ROW('Sanitation Data'!D24)),NA())</f>
        <v>#N/A</v>
      </c>
      <c r="X30" s="88" t="e">
        <f ca="true">+IF(AND(ISNUMBER(OFFSET('Sanitation Data'!$D$10,0,10*ROW('Sanitation Data'!D24))),'Data Summary'!CM30="Yes"),OFFSET('Sanitation Data'!$D$10,0,10*ROW('Sanitation Data'!D24)),NA())</f>
        <v>#N/A</v>
      </c>
      <c r="Y30" s="88" t="e">
        <f ca="true">+IF(AND(ISNUMBER(OFFSET('Sanitation Data'!$D$11,0,10*ROW('Sanitation Data'!D24))),'Data Summary'!CN30="Yes"),OFFSET('Sanitation Data'!$D$11,0,10*ROW('Sanitation Data'!D24)),NA())</f>
        <v>#N/A</v>
      </c>
      <c r="Z30" s="88" t="e">
        <f ca="true">+IF(AND(ISNUMBER(OFFSET('Sanitation Data'!$D$12,0,10*ROW('Sanitation Data'!D24))),'Data Summary'!CO30="Yes"),OFFSET('Sanitation Data'!$D$12,0,10*ROW('Sanitation Data'!D24)),NA())</f>
        <v>#N/A</v>
      </c>
      <c r="AA30" s="88" t="e">
        <f ca="true">+IF(AND(ISNUMBER(OFFSET('Sanitation Data'!$E$4,0,10*ROW('Sanitation Data'!E24))),'Data Summary'!CP30="Yes"),100-OFFSET('Sanitation Data'!$E$4,0,10*ROW('Sanitation Data'!E24)),NA())</f>
        <v>#N/A</v>
      </c>
      <c r="AB30" s="88" t="e">
        <f ca="true">+IF(AND(ISNUMBER(OFFSET('Sanitation Data'!$E$6,0,10*ROW('Sanitation Data'!E24))),'Data Summary'!CQ30="Yes"),OFFSET('Sanitation Data'!$E$6,0,10*ROW('Sanitation Data'!E24)),NA())</f>
        <v>#N/A</v>
      </c>
      <c r="AC30" s="88" t="e">
        <f ca="true">+IF(AND(ISNUMBER(OFFSET('Sanitation Data'!$E$10,0,10*ROW('Sanitation Data'!E24))),'Data Summary'!CR30="Yes"),OFFSET('Sanitation Data'!$E$10,0,10*ROW('Sanitation Data'!E24)),NA())</f>
        <v>#N/A</v>
      </c>
      <c r="AD30" s="88" t="e">
        <f ca="true">+IF(AND(ISNUMBER(OFFSET('Sanitation Data'!$E$11,0,10*ROW('Sanitation Data'!E24))),'Data Summary'!CS30="Yes"),OFFSET('Sanitation Data'!$E$11,0,10*ROW('Sanitation Data'!E24)),NA())</f>
        <v>#N/A</v>
      </c>
      <c r="AE30" s="88" t="e">
        <f ca="true">+IF(AND(ISNUMBER(OFFSET('Sanitation Data'!$E$12,0,10*ROW('Sanitation Data'!E24))),'Data Summary'!CT30="Yes"),OFFSET('Sanitation Data'!$E$12,0,10*ROW('Sanitation Data'!E24)),NA())</f>
        <v>#N/A</v>
      </c>
      <c r="AF30" s="88" t="e">
        <f ca="true">+IF(AND(ISNUMBER(OFFSET('Sanitation Data'!$F$4,0,10*ROW('Sanitation Data'!F24))),'Data Summary'!CU30="Yes"),100-OFFSET('Sanitation Data'!$F$4,0,10*ROW('Sanitation Data'!F24)),NA())</f>
        <v>#N/A</v>
      </c>
      <c r="AG30" s="88" t="e">
        <f ca="true">+IF(AND(ISNUMBER(OFFSET('Sanitation Data'!$F$6,0,10*ROW('Sanitation Data'!F24))),'Data Summary'!CV30="Yes"),OFFSET('Sanitation Data'!$F$6,0,10*ROW('Sanitation Data'!F24)),NA())</f>
        <v>#N/A</v>
      </c>
      <c r="AH30" s="88" t="e">
        <f ca="true">+IF(AND(ISNUMBER(OFFSET('Sanitation Data'!$F$10,0,10*ROW('Sanitation Data'!F24))),'Data Summary'!CW30="Yes"),OFFSET('Sanitation Data'!$F$10,0,10*ROW('Sanitation Data'!F24)),NA())</f>
        <v>#N/A</v>
      </c>
      <c r="AI30" s="88" t="e">
        <f ca="true">+IF(AND(ISNUMBER(OFFSET('Sanitation Data'!$F$11,0,10*ROW('Sanitation Data'!F24))),'Data Summary'!CX30="Yes"),OFFSET('Sanitation Data'!$F$11,0,10*ROW('Sanitation Data'!F24)),NA())</f>
        <v>#N/A</v>
      </c>
      <c r="AJ30" s="88" t="e">
        <f ca="true">+IF(AND(ISNUMBER(OFFSET('Sanitation Data'!$F$12,0,10*ROW('Sanitation Data'!F24))),'Data Summary'!CY30="Yes"),OFFSET('Sanitation Data'!$F$12,0,10*ROW('Sanitation Data'!F24)),NA())</f>
        <v>#N/A</v>
      </c>
      <c r="AK30" s="88" t="e">
        <f ca="true">+IF(AND(ISNUMBER(OFFSET('Sanitation Data'!$G$4,0,10*ROW('Sanitation Data'!G24))),'Data Summary'!CZ30="Yes"),100-OFFSET('Sanitation Data'!$G$4,0,10*ROW('Sanitation Data'!G24)),NA())</f>
        <v>#N/A</v>
      </c>
      <c r="AL30" s="88" t="e">
        <f ca="true">+IF(AND(ISNUMBER(OFFSET('Sanitation Data'!$G$6,0,10*ROW('Sanitation Data'!G24))),'Data Summary'!DA30="Yes"),OFFSET('Sanitation Data'!$G$6,0,10*ROW('Sanitation Data'!G24)),NA())</f>
        <v>#N/A</v>
      </c>
      <c r="AM30" s="88" t="e">
        <f ca="true">+IF(AND(ISNUMBER(OFFSET('Sanitation Data'!$G$10,0,10*ROW('Sanitation Data'!G24))),'Data Summary'!DB30="Yes"),OFFSET('Sanitation Data'!$G$10,0,10*ROW('Sanitation Data'!G24)),NA())</f>
        <v>#N/A</v>
      </c>
      <c r="AN30" s="88" t="e">
        <f ca="true">+IF(AND(ISNUMBER(OFFSET('Sanitation Data'!$G$11,0,10*ROW('Sanitation Data'!G24))),'Data Summary'!DC30="Yes"),OFFSET('Sanitation Data'!$G$11,0,10*ROW('Sanitation Data'!G24)),NA())</f>
        <v>#N/A</v>
      </c>
      <c r="AO30" s="88" t="e">
        <f ca="true">+IF(AND(ISNUMBER(OFFSET('Sanitation Data'!$G$12,0,10*ROW('Sanitation Data'!G24))),'Data Summary'!DD30="Yes"),OFFSET('Sanitation Data'!$G$12,0,10*ROW('Sanitation Data'!G24)),NA())</f>
        <v>#N/A</v>
      </c>
      <c r="AP30" s="88" t="e">
        <f ca="true">+IF(AND(ISNUMBER(OFFSET('Sanitation Data'!$H$4,0,10*ROW('Sanitation Data'!H24))),'Data Summary'!DE30="Yes"),100-OFFSET('Sanitation Data'!$H$4,0,10*ROW('Sanitation Data'!H24)),NA())</f>
        <v>#N/A</v>
      </c>
      <c r="AQ30" s="88" t="e">
        <f ca="true">+IF(AND(ISNUMBER(OFFSET('Sanitation Data'!$H$6,0,10*ROW('Sanitation Data'!H24))),'Data Summary'!DF30="Yes"),OFFSET('Sanitation Data'!$H$6,0,10*ROW('Sanitation Data'!H24)),NA())</f>
        <v>#N/A</v>
      </c>
      <c r="AR30" s="88" t="e">
        <f ca="true">+IF(AND(ISNUMBER(OFFSET('Sanitation Data'!$H$10,0,10*ROW('Sanitation Data'!H24))),'Data Summary'!DG30="Yes"),OFFSET('Sanitation Data'!$H$10,0,10*ROW('Sanitation Data'!H24)),NA())</f>
        <v>#N/A</v>
      </c>
      <c r="AS30" s="88" t="e">
        <f ca="true">+IF(AND(ISNUMBER(OFFSET('Sanitation Data'!$H$11,0,10*ROW('Sanitation Data'!H24))),'Data Summary'!DH30="Yes"),OFFSET('Sanitation Data'!$H$11,0,10*ROW('Sanitation Data'!H24)),NA())</f>
        <v>#N/A</v>
      </c>
      <c r="AT30" s="88" t="e">
        <f ca="true">+IF(AND(ISNUMBER(OFFSET('Sanitation Data'!$H$12,0,10*ROW('Sanitation Data'!H24))),'Data Summary'!DI30="Yes"),OFFSET('Sanitation Data'!$H$12,0,10*ROW('Sanitation Data'!H24)),NA())</f>
        <v>#N/A</v>
      </c>
      <c r="AU30" s="88" t="e">
        <f ca="true">+IF(AND(ISNUMBER(OFFSET('Sanitation Data'!$I$4,0,10*ROW('Sanitation Data'!I24))),'Data Summary'!DJ30="Yes"),100-OFFSET('Sanitation Data'!$I$4,0,10*ROW('Sanitation Data'!I24)),NA())</f>
        <v>#N/A</v>
      </c>
      <c r="AV30" s="88" t="e">
        <f ca="true">+IF(AND(ISNUMBER(OFFSET('Sanitation Data'!$I$6,0,10*ROW('Sanitation Data'!I24))),'Data Summary'!DK30="Yes"),OFFSET('Sanitation Data'!$I$6,0,10*ROW('Sanitation Data'!I24)),NA())</f>
        <v>#N/A</v>
      </c>
      <c r="AW30" s="88" t="e">
        <f ca="true">+IF(AND(ISNUMBER(OFFSET('Sanitation Data'!$I$10,0,10*ROW('Sanitation Data'!I24))),'Data Summary'!DL30="Yes"),OFFSET('Sanitation Data'!$I$10,0,10*ROW('Sanitation Data'!I24)),NA())</f>
        <v>#N/A</v>
      </c>
      <c r="AX30" s="88" t="e">
        <f ca="true">+IF(AND(ISNUMBER(OFFSET('Sanitation Data'!$I$11,0,10*ROW('Sanitation Data'!I24))),'Data Summary'!DM30="Yes"),OFFSET('Sanitation Data'!$I$11,0,10*ROW('Sanitation Data'!I24)),NA())</f>
        <v>#N/A</v>
      </c>
      <c r="AY30" s="88" t="e">
        <f ca="true">+IF(AND(ISNUMBER(OFFSET('Sanitation Data'!$I$12,0,10*ROW('Sanitation Data'!I24))),'Data Summary'!DN30="Yes"),OFFSET('Sanitation Data'!$I$12,0,10*ROW('Sanitation Data'!I24)),NA())</f>
        <v>#N/A</v>
      </c>
      <c r="AZ30" s="89" t="e">
        <f ca="true">+IF(AND(ISNUMBER(OFFSET('Hygiene Data'!$D$5,0,10*ROW('Hygiene Data'!D24))),'Data Summary'!DO30="Yes"),OFFSET('Hygiene Data'!$D$5,0,10*ROW('Hygiene Data'!D24)),NA())</f>
        <v>#N/A</v>
      </c>
      <c r="BA30" s="89" t="e">
        <f ca="true">+IF(AND(ISNUMBER(OFFSET('Hygiene Data'!$D$7,0,10*ROW('Hygiene Data'!D24))),'Data Summary'!DP30="Yes"),OFFSET('Hygiene Data'!$D$7,0,10*ROW('Hygiene Data'!D24)),NA())</f>
        <v>#N/A</v>
      </c>
      <c r="BB30" s="89" t="e">
        <f ca="true">+IF(AND(ISNUMBER(OFFSET('Hygiene Data'!$D$9,0,10*ROW('Hygiene Data'!D24))),'Data Summary'!DQ30="Yes"),OFFSET('Hygiene Data'!$D$9,0,10*ROW('Hygiene Data'!D24)),NA())</f>
        <v>#N/A</v>
      </c>
      <c r="BC30" s="89" t="e">
        <f ca="true">+IF(AND(ISNUMBER(OFFSET('Hygiene Data'!$E$5,0,10*ROW('Hygiene Data'!E24))),'Data Summary'!DR30="Yes"),OFFSET('Hygiene Data'!$E$5,0,10*ROW('Hygiene Data'!E24)),NA())</f>
        <v>#N/A</v>
      </c>
      <c r="BD30" s="89" t="e">
        <f ca="true">+IF(AND(ISNUMBER(OFFSET('Hygiene Data'!$E$7,0,10*ROW('Hygiene Data'!E24))),'Data Summary'!DS30="Yes"),OFFSET('Hygiene Data'!$E$7,0,10*ROW('Hygiene Data'!E24)),NA())</f>
        <v>#N/A</v>
      </c>
      <c r="BE30" s="89" t="e">
        <f ca="true">+IF(AND(ISNUMBER(OFFSET('Hygiene Data'!$E$9,0,10*ROW('Hygiene Data'!E24))),'Data Summary'!DT30="Yes"),OFFSET('Hygiene Data'!$E$9,0,10*ROW('Hygiene Data'!E24)),NA())</f>
        <v>#N/A</v>
      </c>
      <c r="BF30" s="89" t="e">
        <f ca="true">+IF(AND(ISNUMBER(OFFSET('Hygiene Data'!$F$5,0,10*ROW('Hygiene Data'!F24))),'Data Summary'!DU30="Yes"),OFFSET('Hygiene Data'!$F$5,0,10*ROW('Hygiene Data'!F24)),NA())</f>
        <v>#N/A</v>
      </c>
      <c r="BG30" s="89" t="e">
        <f ca="true">+IF(AND(ISNUMBER(OFFSET('Hygiene Data'!$F$7,0,10*ROW('Hygiene Data'!F24))),'Data Summary'!DV30="Yes"),OFFSET('Hygiene Data'!$F$7,0,10*ROW('Hygiene Data'!F24)),NA())</f>
        <v>#N/A</v>
      </c>
      <c r="BH30" s="89" t="e">
        <f ca="true">+IF(AND(ISNUMBER(OFFSET('Hygiene Data'!$F$9,0,10*ROW('Hygiene Data'!F24))),'Data Summary'!DW30="Yes"),OFFSET('Hygiene Data'!$F$9,0,10*ROW('Hygiene Data'!F24)),NA())</f>
        <v>#N/A</v>
      </c>
      <c r="BI30" s="89" t="e">
        <f ca="true">+IF(AND(ISNUMBER(OFFSET('Hygiene Data'!$G$5,0,10*ROW('Hygiene Data'!G24))),'Data Summary'!DX30="Yes"),OFFSET('Hygiene Data'!$G$5,0,10*ROW('Hygiene Data'!G24)),NA())</f>
        <v>#N/A</v>
      </c>
      <c r="BJ30" s="89" t="e">
        <f ca="true">+IF(AND(ISNUMBER(OFFSET('Hygiene Data'!$G$7,0,10*ROW('Hygiene Data'!G24))),'Data Summary'!DY30="Yes"),OFFSET('Hygiene Data'!$G$7,0,10*ROW('Hygiene Data'!G24)),NA())</f>
        <v>#N/A</v>
      </c>
      <c r="BK30" s="89" t="e">
        <f ca="true">+IF(AND(ISNUMBER(OFFSET('Hygiene Data'!$G$9,0,10*ROW('Hygiene Data'!G24))),'Data Summary'!DZ30="Yes"),OFFSET('Hygiene Data'!$G$9,0,10*ROW('Hygiene Data'!G24)),NA())</f>
        <v>#N/A</v>
      </c>
      <c r="BL30" s="89" t="e">
        <f ca="true">+IF(AND(ISNUMBER(OFFSET('Hygiene Data'!$H$5,0,10*ROW('Hygiene Data'!H24))),'Data Summary'!EA30="Yes"),OFFSET('Hygiene Data'!$H$5,0,10*ROW('Hygiene Data'!H24)),NA())</f>
        <v>#N/A</v>
      </c>
      <c r="BM30" s="89" t="e">
        <f ca="true">+IF(AND(ISNUMBER(OFFSET('Hygiene Data'!$H$7,0,10*ROW('Hygiene Data'!H24))),'Data Summary'!EB30="Yes"),OFFSET('Hygiene Data'!$H$7,0,10*ROW('Hygiene Data'!H24)),NA())</f>
        <v>#N/A</v>
      </c>
      <c r="BN30" s="89" t="e">
        <f ca="true">+IF(AND(ISNUMBER(OFFSET('Hygiene Data'!$H$9,0,10*ROW('Hygiene Data'!H24))),'Data Summary'!EC30="Yes"),OFFSET('Hygiene Data'!$H$9,0,10*ROW('Hygiene Data'!H24)),NA())</f>
        <v>#N/A</v>
      </c>
      <c r="BO30" s="89" t="e">
        <f ca="true">+IF(AND(ISNUMBER(OFFSET('Hygiene Data'!$I$5,0,10*ROW('Hygiene Data'!I24))),'Data Summary'!ED30="Yes"),OFFSET('Hygiene Data'!$I$5,0,10*ROW('Hygiene Data'!I24)),NA())</f>
        <v>#N/A</v>
      </c>
      <c r="BP30" s="89" t="e">
        <f ca="true">+IF(AND(ISNUMBER(OFFSET('Hygiene Data'!$I$7,0,10*ROW('Hygiene Data'!I24))),'Data Summary'!EE30="Yes"),OFFSET('Hygiene Data'!$I$7,0,10*ROW('Hygiene Data'!I24)),NA())</f>
        <v>#N/A</v>
      </c>
      <c r="BQ30" s="89" t="e">
        <f ca="true">+IF(AND(ISNUMBER(OFFSET('Hygiene Data'!$I$9,0,10*ROW('Hygiene Data'!I24))),'Data Summary'!EF30="Yes"),OFFSET('Hygiene Data'!$I$9,0,10*ROW('Hygiene Data'!I24)),NA())</f>
        <v>#N/A</v>
      </c>
    </row>
    <row xmlns:x14ac="http://schemas.microsoft.com/office/spreadsheetml/2009/9/ac" r="31" x14ac:dyDescent="0.2">
      <c r="A31" s="328" t="e">
        <f ca="true">+RIGHT('Data Summary'!A31,LEN('Data Summary'!A31)-9)</f>
        <v>#VALUE!</v>
      </c>
      <c r="B31" s="34" t="str">
        <f ca="true">+IF(ISTEXT('Data Summary'!B31),'Data Summary'!B31,"")</f>
        <v/>
      </c>
      <c r="C31" s="327" t="e">
        <f ca="true">+VALUE('Data Summary'!C31)</f>
        <v>#VALUE!</v>
      </c>
      <c r="D31" s="87" t="e">
        <f ca="true">+IF(AND(ISNUMBER(OFFSET('Water Data'!$D$4,0,10*ROW('Water Data'!D25))),'Data Summary'!BS31="Yes"),100-OFFSET('Water Data'!$D$4,0,10*ROW('Water Data'!D25)),NA())</f>
        <v>#N/A</v>
      </c>
      <c r="E31" s="87" t="e">
        <f ca="true">+IF(AND(ISNUMBER(OFFSET('Water Data'!$D$6,0,10*ROW('Water Data'!D25))),'Data Summary'!BT31="Yes"),OFFSET('Water Data'!$D$6,0,10*ROW('Water Data'!D25)),NA())</f>
        <v>#N/A</v>
      </c>
      <c r="F31" s="87" t="e">
        <f ca="true">+IF(AND(ISNUMBER(OFFSET('Water Data'!$D$9,0,10*ROW('Water Data'!D25))),'Data Summary'!BU31="Yes"),OFFSET('Water Data'!$D$9,0,10*ROW('Water Data'!D25)),NA())</f>
        <v>#N/A</v>
      </c>
      <c r="G31" s="87" t="e">
        <f ca="true">+IF(AND(ISNUMBER(OFFSET('Water Data'!$E$4,0,10*ROW('Water Data'!E25))),'Data Summary'!BV31="Yes"),100-OFFSET('Water Data'!$E$4,0,10*ROW('Water Data'!E25)),NA())</f>
        <v>#N/A</v>
      </c>
      <c r="H31" s="87" t="e">
        <f ca="true">+IF(AND(ISNUMBER(OFFSET('Water Data'!$E$6,0,10*ROW('Water Data'!E25))),'Data Summary'!BW31="Yes"),OFFSET('Water Data'!$E$6,0,10*ROW('Water Data'!E25)),NA())</f>
        <v>#N/A</v>
      </c>
      <c r="I31" s="87" t="e">
        <f ca="true">+IF(AND(ISNUMBER(OFFSET('Water Data'!$E$9,0,10*ROW('Water Data'!E25))),'Data Summary'!BX31="Yes"),OFFSET('Water Data'!$E$9,0,10*ROW('Water Data'!E25)),NA())</f>
        <v>#N/A</v>
      </c>
      <c r="J31" s="87" t="e">
        <f ca="true">+IF(AND(ISNUMBER(OFFSET('Water Data'!$F$4,0,10*ROW('Water Data'!F25))),'Data Summary'!BY31="Yes"),100-OFFSET('Water Data'!$F$4,0,10*ROW('Water Data'!F25)),NA())</f>
        <v>#N/A</v>
      </c>
      <c r="K31" s="87" t="e">
        <f ca="true">+IF(AND(ISNUMBER(OFFSET('Water Data'!$F$6,0,10*ROW('Water Data'!F25))),'Data Summary'!BZ31="Yes"),OFFSET('Water Data'!$F$6,0,10*ROW('Water Data'!F25)),NA())</f>
        <v>#N/A</v>
      </c>
      <c r="L31" s="87" t="e">
        <f ca="true">+IF(AND(ISNUMBER(OFFSET('Water Data'!$F$9,0,10*ROW('Water Data'!F25))),'Data Summary'!CA31="Yes"),OFFSET('Water Data'!$F$9,0,10*ROW('Water Data'!F25)),NA())</f>
        <v>#N/A</v>
      </c>
      <c r="M31" s="87" t="e">
        <f ca="true">+IF(AND(ISNUMBER(OFFSET('Water Data'!$G$4,0,10*ROW('Water Data'!G25))),'Data Summary'!CB31="Yes"),100-OFFSET('Water Data'!$G$4,0,10*ROW('Water Data'!G25)),NA())</f>
        <v>#N/A</v>
      </c>
      <c r="N31" s="87" t="e">
        <f ca="true">+IF(AND(ISNUMBER(OFFSET('Water Data'!$G$6,0,10*ROW('Water Data'!G25))),'Data Summary'!CC31="Yes"),OFFSET('Water Data'!$G$6,0,10*ROW('Water Data'!G25)),NA())</f>
        <v>#N/A</v>
      </c>
      <c r="O31" s="87" t="e">
        <f ca="true">+IF(AND(ISNUMBER(OFFSET('Water Data'!$G$9,0,10*ROW('Water Data'!G25))),'Data Summary'!CD31="Yes"),OFFSET('Water Data'!$G$9,0,10*ROW('Water Data'!G25)),NA())</f>
        <v>#N/A</v>
      </c>
      <c r="P31" s="87" t="e">
        <f ca="true">+IF(AND(ISNUMBER(OFFSET('Water Data'!$H$4,0,10*ROW('Water Data'!H25))),'Data Summary'!CE31="Yes"),100-OFFSET('Water Data'!$H$4,0,10*ROW('Water Data'!H25)),NA())</f>
        <v>#N/A</v>
      </c>
      <c r="Q31" s="87" t="e">
        <f ca="true">+IF(AND(ISNUMBER(OFFSET('Water Data'!$H$6,0,10*ROW('Water Data'!H25))),'Data Summary'!CF31="Yes"),OFFSET('Water Data'!$H$6,0,10*ROW('Water Data'!H25)),NA())</f>
        <v>#N/A</v>
      </c>
      <c r="R31" s="87" t="e">
        <f ca="true">+IF(AND(ISNUMBER(OFFSET('Water Data'!$H$9,0,10*ROW('Water Data'!H25))),'Data Summary'!CG31="Yes"),OFFSET('Water Data'!$H$9,0,10*ROW('Water Data'!H25)),NA())</f>
        <v>#N/A</v>
      </c>
      <c r="S31" s="87" t="e">
        <f ca="true">+IF(AND(ISNUMBER(OFFSET('Water Data'!$I$4,0,10*ROW('Water Data'!I25))),'Data Summary'!CH31="Yes"),100-OFFSET('Water Data'!$I$4,0,10*ROW('Water Data'!I25)),NA())</f>
        <v>#N/A</v>
      </c>
      <c r="T31" s="87" t="e">
        <f ca="true">+IF(AND(ISNUMBER(OFFSET('Water Data'!$I$6,0,10*ROW('Water Data'!I25))),'Data Summary'!CI31="Yes"),OFFSET('Water Data'!$I$6,0,10*ROW('Water Data'!I25)),NA())</f>
        <v>#N/A</v>
      </c>
      <c r="U31" s="87" t="e">
        <f ca="true">+IF(AND(ISNUMBER(OFFSET('Water Data'!$I$9,0,10*ROW('Water Data'!I25))),'Data Summary'!CJ31="Yes"),OFFSET('Water Data'!$I$9,0,10*ROW('Water Data'!I25)),NA())</f>
        <v>#N/A</v>
      </c>
      <c r="V31" s="88" t="e">
        <f ca="true">+IF(AND(ISNUMBER(OFFSET('Sanitation Data'!$D$4,0,10*ROW('Sanitation Data'!D25))),'Data Summary'!CK31="Yes"),100-OFFSET('Sanitation Data'!$D$4,0,10*ROW('Sanitation Data'!D25)),NA())</f>
        <v>#N/A</v>
      </c>
      <c r="W31" s="88" t="e">
        <f ca="true">+IF(AND(ISNUMBER(OFFSET('Sanitation Data'!$D$6,0,10*ROW('Sanitation Data'!D25))),'Data Summary'!CL31="Yes"),OFFSET('Sanitation Data'!$D$6,0,10*ROW('Sanitation Data'!D25)),NA())</f>
        <v>#N/A</v>
      </c>
      <c r="X31" s="88" t="e">
        <f ca="true">+IF(AND(ISNUMBER(OFFSET('Sanitation Data'!$D$10,0,10*ROW('Sanitation Data'!D25))),'Data Summary'!CM31="Yes"),OFFSET('Sanitation Data'!$D$10,0,10*ROW('Sanitation Data'!D25)),NA())</f>
        <v>#N/A</v>
      </c>
      <c r="Y31" s="88" t="e">
        <f ca="true">+IF(AND(ISNUMBER(OFFSET('Sanitation Data'!$D$11,0,10*ROW('Sanitation Data'!D25))),'Data Summary'!CN31="Yes"),OFFSET('Sanitation Data'!$D$11,0,10*ROW('Sanitation Data'!D25)),NA())</f>
        <v>#N/A</v>
      </c>
      <c r="Z31" s="88" t="e">
        <f ca="true">+IF(AND(ISNUMBER(OFFSET('Sanitation Data'!$D$12,0,10*ROW('Sanitation Data'!D25))),'Data Summary'!CO31="Yes"),OFFSET('Sanitation Data'!$D$12,0,10*ROW('Sanitation Data'!D25)),NA())</f>
        <v>#N/A</v>
      </c>
      <c r="AA31" s="88" t="e">
        <f ca="true">+IF(AND(ISNUMBER(OFFSET('Sanitation Data'!$E$4,0,10*ROW('Sanitation Data'!E25))),'Data Summary'!CP31="Yes"),100-OFFSET('Sanitation Data'!$E$4,0,10*ROW('Sanitation Data'!E25)),NA())</f>
        <v>#N/A</v>
      </c>
      <c r="AB31" s="88" t="e">
        <f ca="true">+IF(AND(ISNUMBER(OFFSET('Sanitation Data'!$E$6,0,10*ROW('Sanitation Data'!E25))),'Data Summary'!CQ31="Yes"),OFFSET('Sanitation Data'!$E$6,0,10*ROW('Sanitation Data'!E25)),NA())</f>
        <v>#N/A</v>
      </c>
      <c r="AC31" s="88" t="e">
        <f ca="true">+IF(AND(ISNUMBER(OFFSET('Sanitation Data'!$E$10,0,10*ROW('Sanitation Data'!E25))),'Data Summary'!CR31="Yes"),OFFSET('Sanitation Data'!$E$10,0,10*ROW('Sanitation Data'!E25)),NA())</f>
        <v>#N/A</v>
      </c>
      <c r="AD31" s="88" t="e">
        <f ca="true">+IF(AND(ISNUMBER(OFFSET('Sanitation Data'!$E$11,0,10*ROW('Sanitation Data'!E25))),'Data Summary'!CS31="Yes"),OFFSET('Sanitation Data'!$E$11,0,10*ROW('Sanitation Data'!E25)),NA())</f>
        <v>#N/A</v>
      </c>
      <c r="AE31" s="88" t="e">
        <f ca="true">+IF(AND(ISNUMBER(OFFSET('Sanitation Data'!$E$12,0,10*ROW('Sanitation Data'!E25))),'Data Summary'!CT31="Yes"),OFFSET('Sanitation Data'!$E$12,0,10*ROW('Sanitation Data'!E25)),NA())</f>
        <v>#N/A</v>
      </c>
      <c r="AF31" s="88" t="e">
        <f ca="true">+IF(AND(ISNUMBER(OFFSET('Sanitation Data'!$F$4,0,10*ROW('Sanitation Data'!F25))),'Data Summary'!CU31="Yes"),100-OFFSET('Sanitation Data'!$F$4,0,10*ROW('Sanitation Data'!F25)),NA())</f>
        <v>#N/A</v>
      </c>
      <c r="AG31" s="88" t="e">
        <f ca="true">+IF(AND(ISNUMBER(OFFSET('Sanitation Data'!$F$6,0,10*ROW('Sanitation Data'!F25))),'Data Summary'!CV31="Yes"),OFFSET('Sanitation Data'!$F$6,0,10*ROW('Sanitation Data'!F25)),NA())</f>
        <v>#N/A</v>
      </c>
      <c r="AH31" s="88" t="e">
        <f ca="true">+IF(AND(ISNUMBER(OFFSET('Sanitation Data'!$F$10,0,10*ROW('Sanitation Data'!F25))),'Data Summary'!CW31="Yes"),OFFSET('Sanitation Data'!$F$10,0,10*ROW('Sanitation Data'!F25)),NA())</f>
        <v>#N/A</v>
      </c>
      <c r="AI31" s="88" t="e">
        <f ca="true">+IF(AND(ISNUMBER(OFFSET('Sanitation Data'!$F$11,0,10*ROW('Sanitation Data'!F25))),'Data Summary'!CX31="Yes"),OFFSET('Sanitation Data'!$F$11,0,10*ROW('Sanitation Data'!F25)),NA())</f>
        <v>#N/A</v>
      </c>
      <c r="AJ31" s="88" t="e">
        <f ca="true">+IF(AND(ISNUMBER(OFFSET('Sanitation Data'!$F$12,0,10*ROW('Sanitation Data'!F25))),'Data Summary'!CY31="Yes"),OFFSET('Sanitation Data'!$F$12,0,10*ROW('Sanitation Data'!F25)),NA())</f>
        <v>#N/A</v>
      </c>
      <c r="AK31" s="88" t="e">
        <f ca="true">+IF(AND(ISNUMBER(OFFSET('Sanitation Data'!$G$4,0,10*ROW('Sanitation Data'!G25))),'Data Summary'!CZ31="Yes"),100-OFFSET('Sanitation Data'!$G$4,0,10*ROW('Sanitation Data'!G25)),NA())</f>
        <v>#N/A</v>
      </c>
      <c r="AL31" s="88" t="e">
        <f ca="true">+IF(AND(ISNUMBER(OFFSET('Sanitation Data'!$G$6,0,10*ROW('Sanitation Data'!G25))),'Data Summary'!DA31="Yes"),OFFSET('Sanitation Data'!$G$6,0,10*ROW('Sanitation Data'!G25)),NA())</f>
        <v>#N/A</v>
      </c>
      <c r="AM31" s="88" t="e">
        <f ca="true">+IF(AND(ISNUMBER(OFFSET('Sanitation Data'!$G$10,0,10*ROW('Sanitation Data'!G25))),'Data Summary'!DB31="Yes"),OFFSET('Sanitation Data'!$G$10,0,10*ROW('Sanitation Data'!G25)),NA())</f>
        <v>#N/A</v>
      </c>
      <c r="AN31" s="88" t="e">
        <f ca="true">+IF(AND(ISNUMBER(OFFSET('Sanitation Data'!$G$11,0,10*ROW('Sanitation Data'!G25))),'Data Summary'!DC31="Yes"),OFFSET('Sanitation Data'!$G$11,0,10*ROW('Sanitation Data'!G25)),NA())</f>
        <v>#N/A</v>
      </c>
      <c r="AO31" s="88" t="e">
        <f ca="true">+IF(AND(ISNUMBER(OFFSET('Sanitation Data'!$G$12,0,10*ROW('Sanitation Data'!G25))),'Data Summary'!DD31="Yes"),OFFSET('Sanitation Data'!$G$12,0,10*ROW('Sanitation Data'!G25)),NA())</f>
        <v>#N/A</v>
      </c>
      <c r="AP31" s="88" t="e">
        <f ca="true">+IF(AND(ISNUMBER(OFFSET('Sanitation Data'!$H$4,0,10*ROW('Sanitation Data'!H25))),'Data Summary'!DE31="Yes"),100-OFFSET('Sanitation Data'!$H$4,0,10*ROW('Sanitation Data'!H25)),NA())</f>
        <v>#N/A</v>
      </c>
      <c r="AQ31" s="88" t="e">
        <f ca="true">+IF(AND(ISNUMBER(OFFSET('Sanitation Data'!$H$6,0,10*ROW('Sanitation Data'!H25))),'Data Summary'!DF31="Yes"),OFFSET('Sanitation Data'!$H$6,0,10*ROW('Sanitation Data'!H25)),NA())</f>
        <v>#N/A</v>
      </c>
      <c r="AR31" s="88" t="e">
        <f ca="true">+IF(AND(ISNUMBER(OFFSET('Sanitation Data'!$H$10,0,10*ROW('Sanitation Data'!H25))),'Data Summary'!DG31="Yes"),OFFSET('Sanitation Data'!$H$10,0,10*ROW('Sanitation Data'!H25)),NA())</f>
        <v>#N/A</v>
      </c>
      <c r="AS31" s="88" t="e">
        <f ca="true">+IF(AND(ISNUMBER(OFFSET('Sanitation Data'!$H$11,0,10*ROW('Sanitation Data'!H25))),'Data Summary'!DH31="Yes"),OFFSET('Sanitation Data'!$H$11,0,10*ROW('Sanitation Data'!H25)),NA())</f>
        <v>#N/A</v>
      </c>
      <c r="AT31" s="88" t="e">
        <f ca="true">+IF(AND(ISNUMBER(OFFSET('Sanitation Data'!$H$12,0,10*ROW('Sanitation Data'!H25))),'Data Summary'!DI31="Yes"),OFFSET('Sanitation Data'!$H$12,0,10*ROW('Sanitation Data'!H25)),NA())</f>
        <v>#N/A</v>
      </c>
      <c r="AU31" s="88" t="e">
        <f ca="true">+IF(AND(ISNUMBER(OFFSET('Sanitation Data'!$I$4,0,10*ROW('Sanitation Data'!I25))),'Data Summary'!DJ31="Yes"),100-OFFSET('Sanitation Data'!$I$4,0,10*ROW('Sanitation Data'!I25)),NA())</f>
        <v>#N/A</v>
      </c>
      <c r="AV31" s="88" t="e">
        <f ca="true">+IF(AND(ISNUMBER(OFFSET('Sanitation Data'!$I$6,0,10*ROW('Sanitation Data'!I25))),'Data Summary'!DK31="Yes"),OFFSET('Sanitation Data'!$I$6,0,10*ROW('Sanitation Data'!I25)),NA())</f>
        <v>#N/A</v>
      </c>
      <c r="AW31" s="88" t="e">
        <f ca="true">+IF(AND(ISNUMBER(OFFSET('Sanitation Data'!$I$10,0,10*ROW('Sanitation Data'!I25))),'Data Summary'!DL31="Yes"),OFFSET('Sanitation Data'!$I$10,0,10*ROW('Sanitation Data'!I25)),NA())</f>
        <v>#N/A</v>
      </c>
      <c r="AX31" s="88" t="e">
        <f ca="true">+IF(AND(ISNUMBER(OFFSET('Sanitation Data'!$I$11,0,10*ROW('Sanitation Data'!I25))),'Data Summary'!DM31="Yes"),OFFSET('Sanitation Data'!$I$11,0,10*ROW('Sanitation Data'!I25)),NA())</f>
        <v>#N/A</v>
      </c>
      <c r="AY31" s="88" t="e">
        <f ca="true">+IF(AND(ISNUMBER(OFFSET('Sanitation Data'!$I$12,0,10*ROW('Sanitation Data'!I25))),'Data Summary'!DN31="Yes"),OFFSET('Sanitation Data'!$I$12,0,10*ROW('Sanitation Data'!I25)),NA())</f>
        <v>#N/A</v>
      </c>
      <c r="AZ31" s="89" t="e">
        <f ca="true">+IF(AND(ISNUMBER(OFFSET('Hygiene Data'!$D$5,0,10*ROW('Hygiene Data'!D25))),'Data Summary'!DO31="Yes"),OFFSET('Hygiene Data'!$D$5,0,10*ROW('Hygiene Data'!D25)),NA())</f>
        <v>#N/A</v>
      </c>
      <c r="BA31" s="89" t="e">
        <f ca="true">+IF(AND(ISNUMBER(OFFSET('Hygiene Data'!$D$7,0,10*ROW('Hygiene Data'!D25))),'Data Summary'!DP31="Yes"),OFFSET('Hygiene Data'!$D$7,0,10*ROW('Hygiene Data'!D25)),NA())</f>
        <v>#N/A</v>
      </c>
      <c r="BB31" s="89" t="e">
        <f ca="true">+IF(AND(ISNUMBER(OFFSET('Hygiene Data'!$D$9,0,10*ROW('Hygiene Data'!D25))),'Data Summary'!DQ31="Yes"),OFFSET('Hygiene Data'!$D$9,0,10*ROW('Hygiene Data'!D25)),NA())</f>
        <v>#N/A</v>
      </c>
      <c r="BC31" s="89" t="e">
        <f ca="true">+IF(AND(ISNUMBER(OFFSET('Hygiene Data'!$E$5,0,10*ROW('Hygiene Data'!E25))),'Data Summary'!DR31="Yes"),OFFSET('Hygiene Data'!$E$5,0,10*ROW('Hygiene Data'!E25)),NA())</f>
        <v>#N/A</v>
      </c>
      <c r="BD31" s="89" t="e">
        <f ca="true">+IF(AND(ISNUMBER(OFFSET('Hygiene Data'!$E$7,0,10*ROW('Hygiene Data'!E25))),'Data Summary'!DS31="Yes"),OFFSET('Hygiene Data'!$E$7,0,10*ROW('Hygiene Data'!E25)),NA())</f>
        <v>#N/A</v>
      </c>
      <c r="BE31" s="89" t="e">
        <f ca="true">+IF(AND(ISNUMBER(OFFSET('Hygiene Data'!$E$9,0,10*ROW('Hygiene Data'!E25))),'Data Summary'!DT31="Yes"),OFFSET('Hygiene Data'!$E$9,0,10*ROW('Hygiene Data'!E25)),NA())</f>
        <v>#N/A</v>
      </c>
      <c r="BF31" s="89" t="e">
        <f ca="true">+IF(AND(ISNUMBER(OFFSET('Hygiene Data'!$F$5,0,10*ROW('Hygiene Data'!F25))),'Data Summary'!DU31="Yes"),OFFSET('Hygiene Data'!$F$5,0,10*ROW('Hygiene Data'!F25)),NA())</f>
        <v>#N/A</v>
      </c>
      <c r="BG31" s="89" t="e">
        <f ca="true">+IF(AND(ISNUMBER(OFFSET('Hygiene Data'!$F$7,0,10*ROW('Hygiene Data'!F25))),'Data Summary'!DV31="Yes"),OFFSET('Hygiene Data'!$F$7,0,10*ROW('Hygiene Data'!F25)),NA())</f>
        <v>#N/A</v>
      </c>
      <c r="BH31" s="89" t="e">
        <f ca="true">+IF(AND(ISNUMBER(OFFSET('Hygiene Data'!$F$9,0,10*ROW('Hygiene Data'!F25))),'Data Summary'!DW31="Yes"),OFFSET('Hygiene Data'!$F$9,0,10*ROW('Hygiene Data'!F25)),NA())</f>
        <v>#N/A</v>
      </c>
      <c r="BI31" s="89" t="e">
        <f ca="true">+IF(AND(ISNUMBER(OFFSET('Hygiene Data'!$G$5,0,10*ROW('Hygiene Data'!G25))),'Data Summary'!DX31="Yes"),OFFSET('Hygiene Data'!$G$5,0,10*ROW('Hygiene Data'!G25)),NA())</f>
        <v>#N/A</v>
      </c>
      <c r="BJ31" s="89" t="e">
        <f ca="true">+IF(AND(ISNUMBER(OFFSET('Hygiene Data'!$G$7,0,10*ROW('Hygiene Data'!G25))),'Data Summary'!DY31="Yes"),OFFSET('Hygiene Data'!$G$7,0,10*ROW('Hygiene Data'!G25)),NA())</f>
        <v>#N/A</v>
      </c>
      <c r="BK31" s="89" t="e">
        <f ca="true">+IF(AND(ISNUMBER(OFFSET('Hygiene Data'!$G$9,0,10*ROW('Hygiene Data'!G25))),'Data Summary'!DZ31="Yes"),OFFSET('Hygiene Data'!$G$9,0,10*ROW('Hygiene Data'!G25)),NA())</f>
        <v>#N/A</v>
      </c>
      <c r="BL31" s="89" t="e">
        <f ca="true">+IF(AND(ISNUMBER(OFFSET('Hygiene Data'!$H$5,0,10*ROW('Hygiene Data'!H25))),'Data Summary'!EA31="Yes"),OFFSET('Hygiene Data'!$H$5,0,10*ROW('Hygiene Data'!H25)),NA())</f>
        <v>#N/A</v>
      </c>
      <c r="BM31" s="89" t="e">
        <f ca="true">+IF(AND(ISNUMBER(OFFSET('Hygiene Data'!$H$7,0,10*ROW('Hygiene Data'!H25))),'Data Summary'!EB31="Yes"),OFFSET('Hygiene Data'!$H$7,0,10*ROW('Hygiene Data'!H25)),NA())</f>
        <v>#N/A</v>
      </c>
      <c r="BN31" s="89" t="e">
        <f ca="true">+IF(AND(ISNUMBER(OFFSET('Hygiene Data'!$H$9,0,10*ROW('Hygiene Data'!H25))),'Data Summary'!EC31="Yes"),OFFSET('Hygiene Data'!$H$9,0,10*ROW('Hygiene Data'!H25)),NA())</f>
        <v>#N/A</v>
      </c>
      <c r="BO31" s="89" t="e">
        <f ca="true">+IF(AND(ISNUMBER(OFFSET('Hygiene Data'!$I$5,0,10*ROW('Hygiene Data'!I25))),'Data Summary'!ED31="Yes"),OFFSET('Hygiene Data'!$I$5,0,10*ROW('Hygiene Data'!I25)),NA())</f>
        <v>#N/A</v>
      </c>
      <c r="BP31" s="89" t="e">
        <f ca="true">+IF(AND(ISNUMBER(OFFSET('Hygiene Data'!$I$7,0,10*ROW('Hygiene Data'!I25))),'Data Summary'!EE31="Yes"),OFFSET('Hygiene Data'!$I$7,0,10*ROW('Hygiene Data'!I25)),NA())</f>
        <v>#N/A</v>
      </c>
      <c r="BQ31" s="89" t="e">
        <f ca="true">+IF(AND(ISNUMBER(OFFSET('Hygiene Data'!$I$9,0,10*ROW('Hygiene Data'!I25))),'Data Summary'!EF31="Yes"),OFFSET('Hygiene Data'!$I$9,0,10*ROW('Hygiene Data'!I25)),NA())</f>
        <v>#N/A</v>
      </c>
    </row>
    <row xmlns:x14ac="http://schemas.microsoft.com/office/spreadsheetml/2009/9/ac" r="32" x14ac:dyDescent="0.2">
      <c r="A32" s="328" t="e">
        <f ca="true">+RIGHT('Data Summary'!A32,LEN('Data Summary'!A32)-9)</f>
        <v>#VALUE!</v>
      </c>
      <c r="B32" s="34" t="str">
        <f ca="true">+IF(ISTEXT('Data Summary'!B32),'Data Summary'!B32,"")</f>
        <v/>
      </c>
      <c r="C32" s="327" t="e">
        <f ca="true">+VALUE('Data Summary'!C32)</f>
        <v>#VALUE!</v>
      </c>
      <c r="D32" s="87" t="e">
        <f ca="true">+IF(AND(ISNUMBER(OFFSET('Water Data'!$D$4,0,10*ROW('Water Data'!D26))),'Data Summary'!BS32="Yes"),100-OFFSET('Water Data'!$D$4,0,10*ROW('Water Data'!D26)),NA())</f>
        <v>#N/A</v>
      </c>
      <c r="E32" s="87" t="e">
        <f ca="true">+IF(AND(ISNUMBER(OFFSET('Water Data'!$D$6,0,10*ROW('Water Data'!D26))),'Data Summary'!BT32="Yes"),OFFSET('Water Data'!$D$6,0,10*ROW('Water Data'!D26)),NA())</f>
        <v>#N/A</v>
      </c>
      <c r="F32" s="87" t="e">
        <f ca="true">+IF(AND(ISNUMBER(OFFSET('Water Data'!$D$9,0,10*ROW('Water Data'!D26))),'Data Summary'!BU32="Yes"),OFFSET('Water Data'!$D$9,0,10*ROW('Water Data'!D26)),NA())</f>
        <v>#N/A</v>
      </c>
      <c r="G32" s="87" t="e">
        <f ca="true">+IF(AND(ISNUMBER(OFFSET('Water Data'!$E$4,0,10*ROW('Water Data'!E26))),'Data Summary'!BV32="Yes"),100-OFFSET('Water Data'!$E$4,0,10*ROW('Water Data'!E26)),NA())</f>
        <v>#N/A</v>
      </c>
      <c r="H32" s="87" t="e">
        <f ca="true">+IF(AND(ISNUMBER(OFFSET('Water Data'!$E$6,0,10*ROW('Water Data'!E26))),'Data Summary'!BW32="Yes"),OFFSET('Water Data'!$E$6,0,10*ROW('Water Data'!E26)),NA())</f>
        <v>#N/A</v>
      </c>
      <c r="I32" s="87" t="e">
        <f ca="true">+IF(AND(ISNUMBER(OFFSET('Water Data'!$E$9,0,10*ROW('Water Data'!E26))),'Data Summary'!BX32="Yes"),OFFSET('Water Data'!$E$9,0,10*ROW('Water Data'!E26)),NA())</f>
        <v>#N/A</v>
      </c>
      <c r="J32" s="87" t="e">
        <f ca="true">+IF(AND(ISNUMBER(OFFSET('Water Data'!$F$4,0,10*ROW('Water Data'!F26))),'Data Summary'!BY32="Yes"),100-OFFSET('Water Data'!$F$4,0,10*ROW('Water Data'!F26)),NA())</f>
        <v>#N/A</v>
      </c>
      <c r="K32" s="87" t="e">
        <f ca="true">+IF(AND(ISNUMBER(OFFSET('Water Data'!$F$6,0,10*ROW('Water Data'!F26))),'Data Summary'!BZ32="Yes"),OFFSET('Water Data'!$F$6,0,10*ROW('Water Data'!F26)),NA())</f>
        <v>#N/A</v>
      </c>
      <c r="L32" s="87" t="e">
        <f ca="true">+IF(AND(ISNUMBER(OFFSET('Water Data'!$F$9,0,10*ROW('Water Data'!F26))),'Data Summary'!CA32="Yes"),OFFSET('Water Data'!$F$9,0,10*ROW('Water Data'!F26)),NA())</f>
        <v>#N/A</v>
      </c>
      <c r="M32" s="87" t="e">
        <f ca="true">+IF(AND(ISNUMBER(OFFSET('Water Data'!$G$4,0,10*ROW('Water Data'!G26))),'Data Summary'!CB32="Yes"),100-OFFSET('Water Data'!$G$4,0,10*ROW('Water Data'!G26)),NA())</f>
        <v>#N/A</v>
      </c>
      <c r="N32" s="87" t="e">
        <f ca="true">+IF(AND(ISNUMBER(OFFSET('Water Data'!$G$6,0,10*ROW('Water Data'!G26))),'Data Summary'!CC32="Yes"),OFFSET('Water Data'!$G$6,0,10*ROW('Water Data'!G26)),NA())</f>
        <v>#N/A</v>
      </c>
      <c r="O32" s="87" t="e">
        <f ca="true">+IF(AND(ISNUMBER(OFFSET('Water Data'!$G$9,0,10*ROW('Water Data'!G26))),'Data Summary'!CD32="Yes"),OFFSET('Water Data'!$G$9,0,10*ROW('Water Data'!G26)),NA())</f>
        <v>#N/A</v>
      </c>
      <c r="P32" s="87" t="e">
        <f ca="true">+IF(AND(ISNUMBER(OFFSET('Water Data'!$H$4,0,10*ROW('Water Data'!H26))),'Data Summary'!CE32="Yes"),100-OFFSET('Water Data'!$H$4,0,10*ROW('Water Data'!H26)),NA())</f>
        <v>#N/A</v>
      </c>
      <c r="Q32" s="87" t="e">
        <f ca="true">+IF(AND(ISNUMBER(OFFSET('Water Data'!$H$6,0,10*ROW('Water Data'!H26))),'Data Summary'!CF32="Yes"),OFFSET('Water Data'!$H$6,0,10*ROW('Water Data'!H26)),NA())</f>
        <v>#N/A</v>
      </c>
      <c r="R32" s="87" t="e">
        <f ca="true">+IF(AND(ISNUMBER(OFFSET('Water Data'!$H$9,0,10*ROW('Water Data'!H26))),'Data Summary'!CG32="Yes"),OFFSET('Water Data'!$H$9,0,10*ROW('Water Data'!H26)),NA())</f>
        <v>#N/A</v>
      </c>
      <c r="S32" s="87" t="e">
        <f ca="true">+IF(AND(ISNUMBER(OFFSET('Water Data'!$I$4,0,10*ROW('Water Data'!I26))),'Data Summary'!CH32="Yes"),100-OFFSET('Water Data'!$I$4,0,10*ROW('Water Data'!I26)),NA())</f>
        <v>#N/A</v>
      </c>
      <c r="T32" s="87" t="e">
        <f ca="true">+IF(AND(ISNUMBER(OFFSET('Water Data'!$I$6,0,10*ROW('Water Data'!I26))),'Data Summary'!CI32="Yes"),OFFSET('Water Data'!$I$6,0,10*ROW('Water Data'!I26)),NA())</f>
        <v>#N/A</v>
      </c>
      <c r="U32" s="87" t="e">
        <f ca="true">+IF(AND(ISNUMBER(OFFSET('Water Data'!$I$9,0,10*ROW('Water Data'!I26))),'Data Summary'!CJ32="Yes"),OFFSET('Water Data'!$I$9,0,10*ROW('Water Data'!I26)),NA())</f>
        <v>#N/A</v>
      </c>
      <c r="V32" s="88" t="e">
        <f ca="true">+IF(AND(ISNUMBER(OFFSET('Sanitation Data'!$D$4,0,10*ROW('Sanitation Data'!D26))),'Data Summary'!CK32="Yes"),100-OFFSET('Sanitation Data'!$D$4,0,10*ROW('Sanitation Data'!D26)),NA())</f>
        <v>#N/A</v>
      </c>
      <c r="W32" s="88" t="e">
        <f ca="true">+IF(AND(ISNUMBER(OFFSET('Sanitation Data'!$D$6,0,10*ROW('Sanitation Data'!D26))),'Data Summary'!CL32="Yes"),OFFSET('Sanitation Data'!$D$6,0,10*ROW('Sanitation Data'!D26)),NA())</f>
        <v>#N/A</v>
      </c>
      <c r="X32" s="88" t="e">
        <f ca="true">+IF(AND(ISNUMBER(OFFSET('Sanitation Data'!$D$10,0,10*ROW('Sanitation Data'!D26))),'Data Summary'!CM32="Yes"),OFFSET('Sanitation Data'!$D$10,0,10*ROW('Sanitation Data'!D26)),NA())</f>
        <v>#N/A</v>
      </c>
      <c r="Y32" s="88" t="e">
        <f ca="true">+IF(AND(ISNUMBER(OFFSET('Sanitation Data'!$D$11,0,10*ROW('Sanitation Data'!D26))),'Data Summary'!CN32="Yes"),OFFSET('Sanitation Data'!$D$11,0,10*ROW('Sanitation Data'!D26)),NA())</f>
        <v>#N/A</v>
      </c>
      <c r="Z32" s="88" t="e">
        <f ca="true">+IF(AND(ISNUMBER(OFFSET('Sanitation Data'!$D$12,0,10*ROW('Sanitation Data'!D26))),'Data Summary'!CO32="Yes"),OFFSET('Sanitation Data'!$D$12,0,10*ROW('Sanitation Data'!D26)),NA())</f>
        <v>#N/A</v>
      </c>
      <c r="AA32" s="88" t="e">
        <f ca="true">+IF(AND(ISNUMBER(OFFSET('Sanitation Data'!$E$4,0,10*ROW('Sanitation Data'!E26))),'Data Summary'!CP32="Yes"),100-OFFSET('Sanitation Data'!$E$4,0,10*ROW('Sanitation Data'!E26)),NA())</f>
        <v>#N/A</v>
      </c>
      <c r="AB32" s="88" t="e">
        <f ca="true">+IF(AND(ISNUMBER(OFFSET('Sanitation Data'!$E$6,0,10*ROW('Sanitation Data'!E26))),'Data Summary'!CQ32="Yes"),OFFSET('Sanitation Data'!$E$6,0,10*ROW('Sanitation Data'!E26)),NA())</f>
        <v>#N/A</v>
      </c>
      <c r="AC32" s="88" t="e">
        <f ca="true">+IF(AND(ISNUMBER(OFFSET('Sanitation Data'!$E$10,0,10*ROW('Sanitation Data'!E26))),'Data Summary'!CR32="Yes"),OFFSET('Sanitation Data'!$E$10,0,10*ROW('Sanitation Data'!E26)),NA())</f>
        <v>#N/A</v>
      </c>
      <c r="AD32" s="88" t="e">
        <f ca="true">+IF(AND(ISNUMBER(OFFSET('Sanitation Data'!$E$11,0,10*ROW('Sanitation Data'!E26))),'Data Summary'!CS32="Yes"),OFFSET('Sanitation Data'!$E$11,0,10*ROW('Sanitation Data'!E26)),NA())</f>
        <v>#N/A</v>
      </c>
      <c r="AE32" s="88" t="e">
        <f ca="true">+IF(AND(ISNUMBER(OFFSET('Sanitation Data'!$E$12,0,10*ROW('Sanitation Data'!E26))),'Data Summary'!CT32="Yes"),OFFSET('Sanitation Data'!$E$12,0,10*ROW('Sanitation Data'!E26)),NA())</f>
        <v>#N/A</v>
      </c>
      <c r="AF32" s="88" t="e">
        <f ca="true">+IF(AND(ISNUMBER(OFFSET('Sanitation Data'!$F$4,0,10*ROW('Sanitation Data'!F26))),'Data Summary'!CU32="Yes"),100-OFFSET('Sanitation Data'!$F$4,0,10*ROW('Sanitation Data'!F26)),NA())</f>
        <v>#N/A</v>
      </c>
      <c r="AG32" s="88" t="e">
        <f ca="true">+IF(AND(ISNUMBER(OFFSET('Sanitation Data'!$F$6,0,10*ROW('Sanitation Data'!F26))),'Data Summary'!CV32="Yes"),OFFSET('Sanitation Data'!$F$6,0,10*ROW('Sanitation Data'!F26)),NA())</f>
        <v>#N/A</v>
      </c>
      <c r="AH32" s="88" t="e">
        <f ca="true">+IF(AND(ISNUMBER(OFFSET('Sanitation Data'!$F$10,0,10*ROW('Sanitation Data'!F26))),'Data Summary'!CW32="Yes"),OFFSET('Sanitation Data'!$F$10,0,10*ROW('Sanitation Data'!F26)),NA())</f>
        <v>#N/A</v>
      </c>
      <c r="AI32" s="88" t="e">
        <f ca="true">+IF(AND(ISNUMBER(OFFSET('Sanitation Data'!$F$11,0,10*ROW('Sanitation Data'!F26))),'Data Summary'!CX32="Yes"),OFFSET('Sanitation Data'!$F$11,0,10*ROW('Sanitation Data'!F26)),NA())</f>
        <v>#N/A</v>
      </c>
      <c r="AJ32" s="88" t="e">
        <f ca="true">+IF(AND(ISNUMBER(OFFSET('Sanitation Data'!$F$12,0,10*ROW('Sanitation Data'!F26))),'Data Summary'!CY32="Yes"),OFFSET('Sanitation Data'!$F$12,0,10*ROW('Sanitation Data'!F26)),NA())</f>
        <v>#N/A</v>
      </c>
      <c r="AK32" s="88" t="e">
        <f ca="true">+IF(AND(ISNUMBER(OFFSET('Sanitation Data'!$G$4,0,10*ROW('Sanitation Data'!G26))),'Data Summary'!CZ32="Yes"),100-OFFSET('Sanitation Data'!$G$4,0,10*ROW('Sanitation Data'!G26)),NA())</f>
        <v>#N/A</v>
      </c>
      <c r="AL32" s="88" t="e">
        <f ca="true">+IF(AND(ISNUMBER(OFFSET('Sanitation Data'!$G$6,0,10*ROW('Sanitation Data'!G26))),'Data Summary'!DA32="Yes"),OFFSET('Sanitation Data'!$G$6,0,10*ROW('Sanitation Data'!G26)),NA())</f>
        <v>#N/A</v>
      </c>
      <c r="AM32" s="88" t="e">
        <f ca="true">+IF(AND(ISNUMBER(OFFSET('Sanitation Data'!$G$10,0,10*ROW('Sanitation Data'!G26))),'Data Summary'!DB32="Yes"),OFFSET('Sanitation Data'!$G$10,0,10*ROW('Sanitation Data'!G26)),NA())</f>
        <v>#N/A</v>
      </c>
      <c r="AN32" s="88" t="e">
        <f ca="true">+IF(AND(ISNUMBER(OFFSET('Sanitation Data'!$G$11,0,10*ROW('Sanitation Data'!G26))),'Data Summary'!DC32="Yes"),OFFSET('Sanitation Data'!$G$11,0,10*ROW('Sanitation Data'!G26)),NA())</f>
        <v>#N/A</v>
      </c>
      <c r="AO32" s="88" t="e">
        <f ca="true">+IF(AND(ISNUMBER(OFFSET('Sanitation Data'!$G$12,0,10*ROW('Sanitation Data'!G26))),'Data Summary'!DD32="Yes"),OFFSET('Sanitation Data'!$G$12,0,10*ROW('Sanitation Data'!G26)),NA())</f>
        <v>#N/A</v>
      </c>
      <c r="AP32" s="88" t="e">
        <f ca="true">+IF(AND(ISNUMBER(OFFSET('Sanitation Data'!$H$4,0,10*ROW('Sanitation Data'!H26))),'Data Summary'!DE32="Yes"),100-OFFSET('Sanitation Data'!$H$4,0,10*ROW('Sanitation Data'!H26)),NA())</f>
        <v>#N/A</v>
      </c>
      <c r="AQ32" s="88" t="e">
        <f ca="true">+IF(AND(ISNUMBER(OFFSET('Sanitation Data'!$H$6,0,10*ROW('Sanitation Data'!H26))),'Data Summary'!DF32="Yes"),OFFSET('Sanitation Data'!$H$6,0,10*ROW('Sanitation Data'!H26)),NA())</f>
        <v>#N/A</v>
      </c>
      <c r="AR32" s="88" t="e">
        <f ca="true">+IF(AND(ISNUMBER(OFFSET('Sanitation Data'!$H$10,0,10*ROW('Sanitation Data'!H26))),'Data Summary'!DG32="Yes"),OFFSET('Sanitation Data'!$H$10,0,10*ROW('Sanitation Data'!H26)),NA())</f>
        <v>#N/A</v>
      </c>
      <c r="AS32" s="88" t="e">
        <f ca="true">+IF(AND(ISNUMBER(OFFSET('Sanitation Data'!$H$11,0,10*ROW('Sanitation Data'!H26))),'Data Summary'!DH32="Yes"),OFFSET('Sanitation Data'!$H$11,0,10*ROW('Sanitation Data'!H26)),NA())</f>
        <v>#N/A</v>
      </c>
      <c r="AT32" s="88" t="e">
        <f ca="true">+IF(AND(ISNUMBER(OFFSET('Sanitation Data'!$H$12,0,10*ROW('Sanitation Data'!H26))),'Data Summary'!DI32="Yes"),OFFSET('Sanitation Data'!$H$12,0,10*ROW('Sanitation Data'!H26)),NA())</f>
        <v>#N/A</v>
      </c>
      <c r="AU32" s="88" t="e">
        <f ca="true">+IF(AND(ISNUMBER(OFFSET('Sanitation Data'!$I$4,0,10*ROW('Sanitation Data'!I26))),'Data Summary'!DJ32="Yes"),100-OFFSET('Sanitation Data'!$I$4,0,10*ROW('Sanitation Data'!I26)),NA())</f>
        <v>#N/A</v>
      </c>
      <c r="AV32" s="88" t="e">
        <f ca="true">+IF(AND(ISNUMBER(OFFSET('Sanitation Data'!$I$6,0,10*ROW('Sanitation Data'!I26))),'Data Summary'!DK32="Yes"),OFFSET('Sanitation Data'!$I$6,0,10*ROW('Sanitation Data'!I26)),NA())</f>
        <v>#N/A</v>
      </c>
      <c r="AW32" s="88" t="e">
        <f ca="true">+IF(AND(ISNUMBER(OFFSET('Sanitation Data'!$I$10,0,10*ROW('Sanitation Data'!I26))),'Data Summary'!DL32="Yes"),OFFSET('Sanitation Data'!$I$10,0,10*ROW('Sanitation Data'!I26)),NA())</f>
        <v>#N/A</v>
      </c>
      <c r="AX32" s="88" t="e">
        <f ca="true">+IF(AND(ISNUMBER(OFFSET('Sanitation Data'!$I$11,0,10*ROW('Sanitation Data'!I26))),'Data Summary'!DM32="Yes"),OFFSET('Sanitation Data'!$I$11,0,10*ROW('Sanitation Data'!I26)),NA())</f>
        <v>#N/A</v>
      </c>
      <c r="AY32" s="88" t="e">
        <f ca="true">+IF(AND(ISNUMBER(OFFSET('Sanitation Data'!$I$12,0,10*ROW('Sanitation Data'!I26))),'Data Summary'!DN32="Yes"),OFFSET('Sanitation Data'!$I$12,0,10*ROW('Sanitation Data'!I26)),NA())</f>
        <v>#N/A</v>
      </c>
      <c r="AZ32" s="89" t="e">
        <f ca="true">+IF(AND(ISNUMBER(OFFSET('Hygiene Data'!$D$5,0,10*ROW('Hygiene Data'!D26))),'Data Summary'!DO32="Yes"),OFFSET('Hygiene Data'!$D$5,0,10*ROW('Hygiene Data'!D26)),NA())</f>
        <v>#N/A</v>
      </c>
      <c r="BA32" s="89" t="e">
        <f ca="true">+IF(AND(ISNUMBER(OFFSET('Hygiene Data'!$D$7,0,10*ROW('Hygiene Data'!D26))),'Data Summary'!DP32="Yes"),OFFSET('Hygiene Data'!$D$7,0,10*ROW('Hygiene Data'!D26)),NA())</f>
        <v>#N/A</v>
      </c>
      <c r="BB32" s="89" t="e">
        <f ca="true">+IF(AND(ISNUMBER(OFFSET('Hygiene Data'!$D$9,0,10*ROW('Hygiene Data'!D26))),'Data Summary'!DQ32="Yes"),OFFSET('Hygiene Data'!$D$9,0,10*ROW('Hygiene Data'!D26)),NA())</f>
        <v>#N/A</v>
      </c>
      <c r="BC32" s="89" t="e">
        <f ca="true">+IF(AND(ISNUMBER(OFFSET('Hygiene Data'!$E$5,0,10*ROW('Hygiene Data'!E26))),'Data Summary'!DR32="Yes"),OFFSET('Hygiene Data'!$E$5,0,10*ROW('Hygiene Data'!E26)),NA())</f>
        <v>#N/A</v>
      </c>
      <c r="BD32" s="89" t="e">
        <f ca="true">+IF(AND(ISNUMBER(OFFSET('Hygiene Data'!$E$7,0,10*ROW('Hygiene Data'!E26))),'Data Summary'!DS32="Yes"),OFFSET('Hygiene Data'!$E$7,0,10*ROW('Hygiene Data'!E26)),NA())</f>
        <v>#N/A</v>
      </c>
      <c r="BE32" s="89" t="e">
        <f ca="true">+IF(AND(ISNUMBER(OFFSET('Hygiene Data'!$E$9,0,10*ROW('Hygiene Data'!E26))),'Data Summary'!DT32="Yes"),OFFSET('Hygiene Data'!$E$9,0,10*ROW('Hygiene Data'!E26)),NA())</f>
        <v>#N/A</v>
      </c>
      <c r="BF32" s="89" t="e">
        <f ca="true">+IF(AND(ISNUMBER(OFFSET('Hygiene Data'!$F$5,0,10*ROW('Hygiene Data'!F26))),'Data Summary'!DU32="Yes"),OFFSET('Hygiene Data'!$F$5,0,10*ROW('Hygiene Data'!F26)),NA())</f>
        <v>#N/A</v>
      </c>
      <c r="BG32" s="89" t="e">
        <f ca="true">+IF(AND(ISNUMBER(OFFSET('Hygiene Data'!$F$7,0,10*ROW('Hygiene Data'!F26))),'Data Summary'!DV32="Yes"),OFFSET('Hygiene Data'!$F$7,0,10*ROW('Hygiene Data'!F26)),NA())</f>
        <v>#N/A</v>
      </c>
      <c r="BH32" s="89" t="e">
        <f ca="true">+IF(AND(ISNUMBER(OFFSET('Hygiene Data'!$F$9,0,10*ROW('Hygiene Data'!F26))),'Data Summary'!DW32="Yes"),OFFSET('Hygiene Data'!$F$9,0,10*ROW('Hygiene Data'!F26)),NA())</f>
        <v>#N/A</v>
      </c>
      <c r="BI32" s="89" t="e">
        <f ca="true">+IF(AND(ISNUMBER(OFFSET('Hygiene Data'!$G$5,0,10*ROW('Hygiene Data'!G26))),'Data Summary'!DX32="Yes"),OFFSET('Hygiene Data'!$G$5,0,10*ROW('Hygiene Data'!G26)),NA())</f>
        <v>#N/A</v>
      </c>
      <c r="BJ32" s="89" t="e">
        <f ca="true">+IF(AND(ISNUMBER(OFFSET('Hygiene Data'!$G$7,0,10*ROW('Hygiene Data'!G26))),'Data Summary'!DY32="Yes"),OFFSET('Hygiene Data'!$G$7,0,10*ROW('Hygiene Data'!G26)),NA())</f>
        <v>#N/A</v>
      </c>
      <c r="BK32" s="89" t="e">
        <f ca="true">+IF(AND(ISNUMBER(OFFSET('Hygiene Data'!$G$9,0,10*ROW('Hygiene Data'!G26))),'Data Summary'!DZ32="Yes"),OFFSET('Hygiene Data'!$G$9,0,10*ROW('Hygiene Data'!G26)),NA())</f>
        <v>#N/A</v>
      </c>
      <c r="BL32" s="89" t="e">
        <f ca="true">+IF(AND(ISNUMBER(OFFSET('Hygiene Data'!$H$5,0,10*ROW('Hygiene Data'!H26))),'Data Summary'!EA32="Yes"),OFFSET('Hygiene Data'!$H$5,0,10*ROW('Hygiene Data'!H26)),NA())</f>
        <v>#N/A</v>
      </c>
      <c r="BM32" s="89" t="e">
        <f ca="true">+IF(AND(ISNUMBER(OFFSET('Hygiene Data'!$H$7,0,10*ROW('Hygiene Data'!H26))),'Data Summary'!EB32="Yes"),OFFSET('Hygiene Data'!$H$7,0,10*ROW('Hygiene Data'!H26)),NA())</f>
        <v>#N/A</v>
      </c>
      <c r="BN32" s="89" t="e">
        <f ca="true">+IF(AND(ISNUMBER(OFFSET('Hygiene Data'!$H$9,0,10*ROW('Hygiene Data'!H26))),'Data Summary'!EC32="Yes"),OFFSET('Hygiene Data'!$H$9,0,10*ROW('Hygiene Data'!H26)),NA())</f>
        <v>#N/A</v>
      </c>
      <c r="BO32" s="89" t="e">
        <f ca="true">+IF(AND(ISNUMBER(OFFSET('Hygiene Data'!$I$5,0,10*ROW('Hygiene Data'!I26))),'Data Summary'!ED32="Yes"),OFFSET('Hygiene Data'!$I$5,0,10*ROW('Hygiene Data'!I26)),NA())</f>
        <v>#N/A</v>
      </c>
      <c r="BP32" s="89" t="e">
        <f ca="true">+IF(AND(ISNUMBER(OFFSET('Hygiene Data'!$I$7,0,10*ROW('Hygiene Data'!I26))),'Data Summary'!EE32="Yes"),OFFSET('Hygiene Data'!$I$7,0,10*ROW('Hygiene Data'!I26)),NA())</f>
        <v>#N/A</v>
      </c>
      <c r="BQ32" s="89" t="e">
        <f ca="true">+IF(AND(ISNUMBER(OFFSET('Hygiene Data'!$I$9,0,10*ROW('Hygiene Data'!I26))),'Data Summary'!EF32="Yes"),OFFSET('Hygiene Data'!$I$9,0,10*ROW('Hygiene Data'!I26)),NA())</f>
        <v>#N/A</v>
      </c>
    </row>
    <row xmlns:x14ac="http://schemas.microsoft.com/office/spreadsheetml/2009/9/ac" r="33" x14ac:dyDescent="0.2">
      <c r="A33" s="328" t="e">
        <f ca="true">+RIGHT('Data Summary'!A33,LEN('Data Summary'!A33)-9)</f>
        <v>#VALUE!</v>
      </c>
      <c r="B33" s="34" t="str">
        <f ca="true">+IF(ISTEXT('Data Summary'!B33),'Data Summary'!B33,"")</f>
        <v/>
      </c>
      <c r="C33" s="327" t="e">
        <f ca="true">+VALUE('Data Summary'!C33)</f>
        <v>#VALUE!</v>
      </c>
      <c r="D33" s="87" t="e">
        <f ca="true">+IF(AND(ISNUMBER(OFFSET('Water Data'!$D$4,0,10*ROW('Water Data'!D27))),'Data Summary'!BS33="Yes"),100-OFFSET('Water Data'!$D$4,0,10*ROW('Water Data'!D27)),NA())</f>
        <v>#N/A</v>
      </c>
      <c r="E33" s="87" t="e">
        <f ca="true">+IF(AND(ISNUMBER(OFFSET('Water Data'!$D$6,0,10*ROW('Water Data'!D27))),'Data Summary'!BT33="Yes"),OFFSET('Water Data'!$D$6,0,10*ROW('Water Data'!D27)),NA())</f>
        <v>#N/A</v>
      </c>
      <c r="F33" s="87" t="e">
        <f ca="true">+IF(AND(ISNUMBER(OFFSET('Water Data'!$D$9,0,10*ROW('Water Data'!D27))),'Data Summary'!BU33="Yes"),OFFSET('Water Data'!$D$9,0,10*ROW('Water Data'!D27)),NA())</f>
        <v>#N/A</v>
      </c>
      <c r="G33" s="87" t="e">
        <f ca="true">+IF(AND(ISNUMBER(OFFSET('Water Data'!$E$4,0,10*ROW('Water Data'!E27))),'Data Summary'!BV33="Yes"),100-OFFSET('Water Data'!$E$4,0,10*ROW('Water Data'!E27)),NA())</f>
        <v>#N/A</v>
      </c>
      <c r="H33" s="87" t="e">
        <f ca="true">+IF(AND(ISNUMBER(OFFSET('Water Data'!$E$6,0,10*ROW('Water Data'!E27))),'Data Summary'!BW33="Yes"),OFFSET('Water Data'!$E$6,0,10*ROW('Water Data'!E27)),NA())</f>
        <v>#N/A</v>
      </c>
      <c r="I33" s="87" t="e">
        <f ca="true">+IF(AND(ISNUMBER(OFFSET('Water Data'!$E$9,0,10*ROW('Water Data'!E27))),'Data Summary'!BX33="Yes"),OFFSET('Water Data'!$E$9,0,10*ROW('Water Data'!E27)),NA())</f>
        <v>#N/A</v>
      </c>
      <c r="J33" s="87" t="e">
        <f ca="true">+IF(AND(ISNUMBER(OFFSET('Water Data'!$F$4,0,10*ROW('Water Data'!F27))),'Data Summary'!BY33="Yes"),100-OFFSET('Water Data'!$F$4,0,10*ROW('Water Data'!F27)),NA())</f>
        <v>#N/A</v>
      </c>
      <c r="K33" s="87" t="e">
        <f ca="true">+IF(AND(ISNUMBER(OFFSET('Water Data'!$F$6,0,10*ROW('Water Data'!F27))),'Data Summary'!BZ33="Yes"),OFFSET('Water Data'!$F$6,0,10*ROW('Water Data'!F27)),NA())</f>
        <v>#N/A</v>
      </c>
      <c r="L33" s="87" t="e">
        <f ca="true">+IF(AND(ISNUMBER(OFFSET('Water Data'!$F$9,0,10*ROW('Water Data'!F27))),'Data Summary'!CA33="Yes"),OFFSET('Water Data'!$F$9,0,10*ROW('Water Data'!F27)),NA())</f>
        <v>#N/A</v>
      </c>
      <c r="M33" s="87" t="e">
        <f ca="true">+IF(AND(ISNUMBER(OFFSET('Water Data'!$G$4,0,10*ROW('Water Data'!G27))),'Data Summary'!CB33="Yes"),100-OFFSET('Water Data'!$G$4,0,10*ROW('Water Data'!G27)),NA())</f>
        <v>#N/A</v>
      </c>
      <c r="N33" s="87" t="e">
        <f ca="true">+IF(AND(ISNUMBER(OFFSET('Water Data'!$G$6,0,10*ROW('Water Data'!G27))),'Data Summary'!CC33="Yes"),OFFSET('Water Data'!$G$6,0,10*ROW('Water Data'!G27)),NA())</f>
        <v>#N/A</v>
      </c>
      <c r="O33" s="87" t="e">
        <f ca="true">+IF(AND(ISNUMBER(OFFSET('Water Data'!$G$9,0,10*ROW('Water Data'!G27))),'Data Summary'!CD33="Yes"),OFFSET('Water Data'!$G$9,0,10*ROW('Water Data'!G27)),NA())</f>
        <v>#N/A</v>
      </c>
      <c r="P33" s="87" t="e">
        <f ca="true">+IF(AND(ISNUMBER(OFFSET('Water Data'!$H$4,0,10*ROW('Water Data'!H27))),'Data Summary'!CE33="Yes"),100-OFFSET('Water Data'!$H$4,0,10*ROW('Water Data'!H27)),NA())</f>
        <v>#N/A</v>
      </c>
      <c r="Q33" s="87" t="e">
        <f ca="true">+IF(AND(ISNUMBER(OFFSET('Water Data'!$H$6,0,10*ROW('Water Data'!H27))),'Data Summary'!CF33="Yes"),OFFSET('Water Data'!$H$6,0,10*ROW('Water Data'!H27)),NA())</f>
        <v>#N/A</v>
      </c>
      <c r="R33" s="87" t="e">
        <f ca="true">+IF(AND(ISNUMBER(OFFSET('Water Data'!$H$9,0,10*ROW('Water Data'!H27))),'Data Summary'!CG33="Yes"),OFFSET('Water Data'!$H$9,0,10*ROW('Water Data'!H27)),NA())</f>
        <v>#N/A</v>
      </c>
      <c r="S33" s="87" t="e">
        <f ca="true">+IF(AND(ISNUMBER(OFFSET('Water Data'!$I$4,0,10*ROW('Water Data'!I27))),'Data Summary'!CH33="Yes"),100-OFFSET('Water Data'!$I$4,0,10*ROW('Water Data'!I27)),NA())</f>
        <v>#N/A</v>
      </c>
      <c r="T33" s="87" t="e">
        <f ca="true">+IF(AND(ISNUMBER(OFFSET('Water Data'!$I$6,0,10*ROW('Water Data'!I27))),'Data Summary'!CI33="Yes"),OFFSET('Water Data'!$I$6,0,10*ROW('Water Data'!I27)),NA())</f>
        <v>#N/A</v>
      </c>
      <c r="U33" s="87" t="e">
        <f ca="true">+IF(AND(ISNUMBER(OFFSET('Water Data'!$I$9,0,10*ROW('Water Data'!I27))),'Data Summary'!CJ33="Yes"),OFFSET('Water Data'!$I$9,0,10*ROW('Water Data'!I27)),NA())</f>
        <v>#N/A</v>
      </c>
      <c r="V33" s="88" t="e">
        <f ca="true">+IF(AND(ISNUMBER(OFFSET('Sanitation Data'!$D$4,0,10*ROW('Sanitation Data'!D27))),'Data Summary'!CK33="Yes"),100-OFFSET('Sanitation Data'!$D$4,0,10*ROW('Sanitation Data'!D27)),NA())</f>
        <v>#N/A</v>
      </c>
      <c r="W33" s="88" t="e">
        <f ca="true">+IF(AND(ISNUMBER(OFFSET('Sanitation Data'!$D$6,0,10*ROW('Sanitation Data'!D27))),'Data Summary'!CL33="Yes"),OFFSET('Sanitation Data'!$D$6,0,10*ROW('Sanitation Data'!D27)),NA())</f>
        <v>#N/A</v>
      </c>
      <c r="X33" s="88" t="e">
        <f ca="true">+IF(AND(ISNUMBER(OFFSET('Sanitation Data'!$D$10,0,10*ROW('Sanitation Data'!D27))),'Data Summary'!CM33="Yes"),OFFSET('Sanitation Data'!$D$10,0,10*ROW('Sanitation Data'!D27)),NA())</f>
        <v>#N/A</v>
      </c>
      <c r="Y33" s="88" t="e">
        <f ca="true">+IF(AND(ISNUMBER(OFFSET('Sanitation Data'!$D$11,0,10*ROW('Sanitation Data'!D27))),'Data Summary'!CN33="Yes"),OFFSET('Sanitation Data'!$D$11,0,10*ROW('Sanitation Data'!D27)),NA())</f>
        <v>#N/A</v>
      </c>
      <c r="Z33" s="88" t="e">
        <f ca="true">+IF(AND(ISNUMBER(OFFSET('Sanitation Data'!$D$12,0,10*ROW('Sanitation Data'!D27))),'Data Summary'!CO33="Yes"),OFFSET('Sanitation Data'!$D$12,0,10*ROW('Sanitation Data'!D27)),NA())</f>
        <v>#N/A</v>
      </c>
      <c r="AA33" s="88" t="e">
        <f ca="true">+IF(AND(ISNUMBER(OFFSET('Sanitation Data'!$E$4,0,10*ROW('Sanitation Data'!E27))),'Data Summary'!CP33="Yes"),100-OFFSET('Sanitation Data'!$E$4,0,10*ROW('Sanitation Data'!E27)),NA())</f>
        <v>#N/A</v>
      </c>
      <c r="AB33" s="88" t="e">
        <f ca="true">+IF(AND(ISNUMBER(OFFSET('Sanitation Data'!$E$6,0,10*ROW('Sanitation Data'!E27))),'Data Summary'!CQ33="Yes"),OFFSET('Sanitation Data'!$E$6,0,10*ROW('Sanitation Data'!E27)),NA())</f>
        <v>#N/A</v>
      </c>
      <c r="AC33" s="88" t="e">
        <f ca="true">+IF(AND(ISNUMBER(OFFSET('Sanitation Data'!$E$10,0,10*ROW('Sanitation Data'!E27))),'Data Summary'!CR33="Yes"),OFFSET('Sanitation Data'!$E$10,0,10*ROW('Sanitation Data'!E27)),NA())</f>
        <v>#N/A</v>
      </c>
      <c r="AD33" s="88" t="e">
        <f ca="true">+IF(AND(ISNUMBER(OFFSET('Sanitation Data'!$E$11,0,10*ROW('Sanitation Data'!E27))),'Data Summary'!CS33="Yes"),OFFSET('Sanitation Data'!$E$11,0,10*ROW('Sanitation Data'!E27)),NA())</f>
        <v>#N/A</v>
      </c>
      <c r="AE33" s="88" t="e">
        <f ca="true">+IF(AND(ISNUMBER(OFFSET('Sanitation Data'!$E$12,0,10*ROW('Sanitation Data'!E27))),'Data Summary'!CT33="Yes"),OFFSET('Sanitation Data'!$E$12,0,10*ROW('Sanitation Data'!E27)),NA())</f>
        <v>#N/A</v>
      </c>
      <c r="AF33" s="88" t="e">
        <f ca="true">+IF(AND(ISNUMBER(OFFSET('Sanitation Data'!$F$4,0,10*ROW('Sanitation Data'!F27))),'Data Summary'!CU33="Yes"),100-OFFSET('Sanitation Data'!$F$4,0,10*ROW('Sanitation Data'!F27)),NA())</f>
        <v>#N/A</v>
      </c>
      <c r="AG33" s="88" t="e">
        <f ca="true">+IF(AND(ISNUMBER(OFFSET('Sanitation Data'!$F$6,0,10*ROW('Sanitation Data'!F27))),'Data Summary'!CV33="Yes"),OFFSET('Sanitation Data'!$F$6,0,10*ROW('Sanitation Data'!F27)),NA())</f>
        <v>#N/A</v>
      </c>
      <c r="AH33" s="88" t="e">
        <f ca="true">+IF(AND(ISNUMBER(OFFSET('Sanitation Data'!$F$10,0,10*ROW('Sanitation Data'!F27))),'Data Summary'!CW33="Yes"),OFFSET('Sanitation Data'!$F$10,0,10*ROW('Sanitation Data'!F27)),NA())</f>
        <v>#N/A</v>
      </c>
      <c r="AI33" s="88" t="e">
        <f ca="true">+IF(AND(ISNUMBER(OFFSET('Sanitation Data'!$F$11,0,10*ROW('Sanitation Data'!F27))),'Data Summary'!CX33="Yes"),OFFSET('Sanitation Data'!$F$11,0,10*ROW('Sanitation Data'!F27)),NA())</f>
        <v>#N/A</v>
      </c>
      <c r="AJ33" s="88" t="e">
        <f ca="true">+IF(AND(ISNUMBER(OFFSET('Sanitation Data'!$F$12,0,10*ROW('Sanitation Data'!F27))),'Data Summary'!CY33="Yes"),OFFSET('Sanitation Data'!$F$12,0,10*ROW('Sanitation Data'!F27)),NA())</f>
        <v>#N/A</v>
      </c>
      <c r="AK33" s="88" t="e">
        <f ca="true">+IF(AND(ISNUMBER(OFFSET('Sanitation Data'!$G$4,0,10*ROW('Sanitation Data'!G27))),'Data Summary'!CZ33="Yes"),100-OFFSET('Sanitation Data'!$G$4,0,10*ROW('Sanitation Data'!G27)),NA())</f>
        <v>#N/A</v>
      </c>
      <c r="AL33" s="88" t="e">
        <f ca="true">+IF(AND(ISNUMBER(OFFSET('Sanitation Data'!$G$6,0,10*ROW('Sanitation Data'!G27))),'Data Summary'!DA33="Yes"),OFFSET('Sanitation Data'!$G$6,0,10*ROW('Sanitation Data'!G27)),NA())</f>
        <v>#N/A</v>
      </c>
      <c r="AM33" s="88" t="e">
        <f ca="true">+IF(AND(ISNUMBER(OFFSET('Sanitation Data'!$G$10,0,10*ROW('Sanitation Data'!G27))),'Data Summary'!DB33="Yes"),OFFSET('Sanitation Data'!$G$10,0,10*ROW('Sanitation Data'!G27)),NA())</f>
        <v>#N/A</v>
      </c>
      <c r="AN33" s="88" t="e">
        <f ca="true">+IF(AND(ISNUMBER(OFFSET('Sanitation Data'!$G$11,0,10*ROW('Sanitation Data'!G27))),'Data Summary'!DC33="Yes"),OFFSET('Sanitation Data'!$G$11,0,10*ROW('Sanitation Data'!G27)),NA())</f>
        <v>#N/A</v>
      </c>
      <c r="AO33" s="88" t="e">
        <f ca="true">+IF(AND(ISNUMBER(OFFSET('Sanitation Data'!$G$12,0,10*ROW('Sanitation Data'!G27))),'Data Summary'!DD33="Yes"),OFFSET('Sanitation Data'!$G$12,0,10*ROW('Sanitation Data'!G27)),NA())</f>
        <v>#N/A</v>
      </c>
      <c r="AP33" s="88" t="e">
        <f ca="true">+IF(AND(ISNUMBER(OFFSET('Sanitation Data'!$H$4,0,10*ROW('Sanitation Data'!H27))),'Data Summary'!DE33="Yes"),100-OFFSET('Sanitation Data'!$H$4,0,10*ROW('Sanitation Data'!H27)),NA())</f>
        <v>#N/A</v>
      </c>
      <c r="AQ33" s="88" t="e">
        <f ca="true">+IF(AND(ISNUMBER(OFFSET('Sanitation Data'!$H$6,0,10*ROW('Sanitation Data'!H27))),'Data Summary'!DF33="Yes"),OFFSET('Sanitation Data'!$H$6,0,10*ROW('Sanitation Data'!H27)),NA())</f>
        <v>#N/A</v>
      </c>
      <c r="AR33" s="88" t="e">
        <f ca="true">+IF(AND(ISNUMBER(OFFSET('Sanitation Data'!$H$10,0,10*ROW('Sanitation Data'!H27))),'Data Summary'!DG33="Yes"),OFFSET('Sanitation Data'!$H$10,0,10*ROW('Sanitation Data'!H27)),NA())</f>
        <v>#N/A</v>
      </c>
      <c r="AS33" s="88" t="e">
        <f ca="true">+IF(AND(ISNUMBER(OFFSET('Sanitation Data'!$H$11,0,10*ROW('Sanitation Data'!H27))),'Data Summary'!DH33="Yes"),OFFSET('Sanitation Data'!$H$11,0,10*ROW('Sanitation Data'!H27)),NA())</f>
        <v>#N/A</v>
      </c>
      <c r="AT33" s="88" t="e">
        <f ca="true">+IF(AND(ISNUMBER(OFFSET('Sanitation Data'!$H$12,0,10*ROW('Sanitation Data'!H27))),'Data Summary'!DI33="Yes"),OFFSET('Sanitation Data'!$H$12,0,10*ROW('Sanitation Data'!H27)),NA())</f>
        <v>#N/A</v>
      </c>
      <c r="AU33" s="88" t="e">
        <f ca="true">+IF(AND(ISNUMBER(OFFSET('Sanitation Data'!$I$4,0,10*ROW('Sanitation Data'!I27))),'Data Summary'!DJ33="Yes"),100-OFFSET('Sanitation Data'!$I$4,0,10*ROW('Sanitation Data'!I27)),NA())</f>
        <v>#N/A</v>
      </c>
      <c r="AV33" s="88" t="e">
        <f ca="true">+IF(AND(ISNUMBER(OFFSET('Sanitation Data'!$I$6,0,10*ROW('Sanitation Data'!I27))),'Data Summary'!DK33="Yes"),OFFSET('Sanitation Data'!$I$6,0,10*ROW('Sanitation Data'!I27)),NA())</f>
        <v>#N/A</v>
      </c>
      <c r="AW33" s="88" t="e">
        <f ca="true">+IF(AND(ISNUMBER(OFFSET('Sanitation Data'!$I$10,0,10*ROW('Sanitation Data'!I27))),'Data Summary'!DL33="Yes"),OFFSET('Sanitation Data'!$I$10,0,10*ROW('Sanitation Data'!I27)),NA())</f>
        <v>#N/A</v>
      </c>
      <c r="AX33" s="88" t="e">
        <f ca="true">+IF(AND(ISNUMBER(OFFSET('Sanitation Data'!$I$11,0,10*ROW('Sanitation Data'!I27))),'Data Summary'!DM33="Yes"),OFFSET('Sanitation Data'!$I$11,0,10*ROW('Sanitation Data'!I27)),NA())</f>
        <v>#N/A</v>
      </c>
      <c r="AY33" s="88" t="e">
        <f ca="true">+IF(AND(ISNUMBER(OFFSET('Sanitation Data'!$I$12,0,10*ROW('Sanitation Data'!I27))),'Data Summary'!DN33="Yes"),OFFSET('Sanitation Data'!$I$12,0,10*ROW('Sanitation Data'!I27)),NA())</f>
        <v>#N/A</v>
      </c>
      <c r="AZ33" s="89" t="e">
        <f ca="true">+IF(AND(ISNUMBER(OFFSET('Hygiene Data'!$D$5,0,10*ROW('Hygiene Data'!D27))),'Data Summary'!DO33="Yes"),OFFSET('Hygiene Data'!$D$5,0,10*ROW('Hygiene Data'!D27)),NA())</f>
        <v>#N/A</v>
      </c>
      <c r="BA33" s="89" t="e">
        <f ca="true">+IF(AND(ISNUMBER(OFFSET('Hygiene Data'!$D$7,0,10*ROW('Hygiene Data'!D27))),'Data Summary'!DP33="Yes"),OFFSET('Hygiene Data'!$D$7,0,10*ROW('Hygiene Data'!D27)),NA())</f>
        <v>#N/A</v>
      </c>
      <c r="BB33" s="89" t="e">
        <f ca="true">+IF(AND(ISNUMBER(OFFSET('Hygiene Data'!$D$9,0,10*ROW('Hygiene Data'!D27))),'Data Summary'!DQ33="Yes"),OFFSET('Hygiene Data'!$D$9,0,10*ROW('Hygiene Data'!D27)),NA())</f>
        <v>#N/A</v>
      </c>
      <c r="BC33" s="89" t="e">
        <f ca="true">+IF(AND(ISNUMBER(OFFSET('Hygiene Data'!$E$5,0,10*ROW('Hygiene Data'!E27))),'Data Summary'!DR33="Yes"),OFFSET('Hygiene Data'!$E$5,0,10*ROW('Hygiene Data'!E27)),NA())</f>
        <v>#N/A</v>
      </c>
      <c r="BD33" s="89" t="e">
        <f ca="true">+IF(AND(ISNUMBER(OFFSET('Hygiene Data'!$E$7,0,10*ROW('Hygiene Data'!E27))),'Data Summary'!DS33="Yes"),OFFSET('Hygiene Data'!$E$7,0,10*ROW('Hygiene Data'!E27)),NA())</f>
        <v>#N/A</v>
      </c>
      <c r="BE33" s="89" t="e">
        <f ca="true">+IF(AND(ISNUMBER(OFFSET('Hygiene Data'!$E$9,0,10*ROW('Hygiene Data'!E27))),'Data Summary'!DT33="Yes"),OFFSET('Hygiene Data'!$E$9,0,10*ROW('Hygiene Data'!E27)),NA())</f>
        <v>#N/A</v>
      </c>
      <c r="BF33" s="89" t="e">
        <f ca="true">+IF(AND(ISNUMBER(OFFSET('Hygiene Data'!$F$5,0,10*ROW('Hygiene Data'!F27))),'Data Summary'!DU33="Yes"),OFFSET('Hygiene Data'!$F$5,0,10*ROW('Hygiene Data'!F27)),NA())</f>
        <v>#N/A</v>
      </c>
      <c r="BG33" s="89" t="e">
        <f ca="true">+IF(AND(ISNUMBER(OFFSET('Hygiene Data'!$F$7,0,10*ROW('Hygiene Data'!F27))),'Data Summary'!DV33="Yes"),OFFSET('Hygiene Data'!$F$7,0,10*ROW('Hygiene Data'!F27)),NA())</f>
        <v>#N/A</v>
      </c>
      <c r="BH33" s="89" t="e">
        <f ca="true">+IF(AND(ISNUMBER(OFFSET('Hygiene Data'!$F$9,0,10*ROW('Hygiene Data'!F27))),'Data Summary'!DW33="Yes"),OFFSET('Hygiene Data'!$F$9,0,10*ROW('Hygiene Data'!F27)),NA())</f>
        <v>#N/A</v>
      </c>
      <c r="BI33" s="89" t="e">
        <f ca="true">+IF(AND(ISNUMBER(OFFSET('Hygiene Data'!$G$5,0,10*ROW('Hygiene Data'!G27))),'Data Summary'!DX33="Yes"),OFFSET('Hygiene Data'!$G$5,0,10*ROW('Hygiene Data'!G27)),NA())</f>
        <v>#N/A</v>
      </c>
      <c r="BJ33" s="89" t="e">
        <f ca="true">+IF(AND(ISNUMBER(OFFSET('Hygiene Data'!$G$7,0,10*ROW('Hygiene Data'!G27))),'Data Summary'!DY33="Yes"),OFFSET('Hygiene Data'!$G$7,0,10*ROW('Hygiene Data'!G27)),NA())</f>
        <v>#N/A</v>
      </c>
      <c r="BK33" s="89" t="e">
        <f ca="true">+IF(AND(ISNUMBER(OFFSET('Hygiene Data'!$G$9,0,10*ROW('Hygiene Data'!G27))),'Data Summary'!DZ33="Yes"),OFFSET('Hygiene Data'!$G$9,0,10*ROW('Hygiene Data'!G27)),NA())</f>
        <v>#N/A</v>
      </c>
      <c r="BL33" s="89" t="e">
        <f ca="true">+IF(AND(ISNUMBER(OFFSET('Hygiene Data'!$H$5,0,10*ROW('Hygiene Data'!H27))),'Data Summary'!EA33="Yes"),OFFSET('Hygiene Data'!$H$5,0,10*ROW('Hygiene Data'!H27)),NA())</f>
        <v>#N/A</v>
      </c>
      <c r="BM33" s="89" t="e">
        <f ca="true">+IF(AND(ISNUMBER(OFFSET('Hygiene Data'!$H$7,0,10*ROW('Hygiene Data'!H27))),'Data Summary'!EB33="Yes"),OFFSET('Hygiene Data'!$H$7,0,10*ROW('Hygiene Data'!H27)),NA())</f>
        <v>#N/A</v>
      </c>
      <c r="BN33" s="89" t="e">
        <f ca="true">+IF(AND(ISNUMBER(OFFSET('Hygiene Data'!$H$9,0,10*ROW('Hygiene Data'!H27))),'Data Summary'!EC33="Yes"),OFFSET('Hygiene Data'!$H$9,0,10*ROW('Hygiene Data'!H27)),NA())</f>
        <v>#N/A</v>
      </c>
      <c r="BO33" s="89" t="e">
        <f ca="true">+IF(AND(ISNUMBER(OFFSET('Hygiene Data'!$I$5,0,10*ROW('Hygiene Data'!I27))),'Data Summary'!ED33="Yes"),OFFSET('Hygiene Data'!$I$5,0,10*ROW('Hygiene Data'!I27)),NA())</f>
        <v>#N/A</v>
      </c>
      <c r="BP33" s="89" t="e">
        <f ca="true">+IF(AND(ISNUMBER(OFFSET('Hygiene Data'!$I$7,0,10*ROW('Hygiene Data'!I27))),'Data Summary'!EE33="Yes"),OFFSET('Hygiene Data'!$I$7,0,10*ROW('Hygiene Data'!I27)),NA())</f>
        <v>#N/A</v>
      </c>
      <c r="BQ33" s="89" t="e">
        <f ca="true">+IF(AND(ISNUMBER(OFFSET('Hygiene Data'!$I$9,0,10*ROW('Hygiene Data'!I27))),'Data Summary'!EF33="Yes"),OFFSET('Hygiene Data'!$I$9,0,10*ROW('Hygiene Data'!I27)),NA())</f>
        <v>#N/A</v>
      </c>
    </row>
    <row xmlns:x14ac="http://schemas.microsoft.com/office/spreadsheetml/2009/9/ac" r="34" x14ac:dyDescent="0.2">
      <c r="A34" s="328" t="e">
        <f ca="true">+RIGHT('Data Summary'!A34,LEN('Data Summary'!A34)-9)</f>
        <v>#VALUE!</v>
      </c>
      <c r="B34" s="34" t="str">
        <f ca="true">+IF(ISTEXT('Data Summary'!B34),'Data Summary'!B34,"")</f>
        <v/>
      </c>
      <c r="C34" s="327" t="e">
        <f ca="true">+VALUE('Data Summary'!C34)</f>
        <v>#VALUE!</v>
      </c>
      <c r="D34" s="87" t="e">
        <f ca="true">+IF(AND(ISNUMBER(OFFSET('Water Data'!$D$4,0,10*ROW('Water Data'!D28))),'Data Summary'!BS34="Yes"),100-OFFSET('Water Data'!$D$4,0,10*ROW('Water Data'!D28)),NA())</f>
        <v>#N/A</v>
      </c>
      <c r="E34" s="87" t="e">
        <f ca="true">+IF(AND(ISNUMBER(OFFSET('Water Data'!$D$6,0,10*ROW('Water Data'!D28))),'Data Summary'!BT34="Yes"),OFFSET('Water Data'!$D$6,0,10*ROW('Water Data'!D28)),NA())</f>
        <v>#N/A</v>
      </c>
      <c r="F34" s="87" t="e">
        <f ca="true">+IF(AND(ISNUMBER(OFFSET('Water Data'!$D$9,0,10*ROW('Water Data'!D28))),'Data Summary'!BU34="Yes"),OFFSET('Water Data'!$D$9,0,10*ROW('Water Data'!D28)),NA())</f>
        <v>#N/A</v>
      </c>
      <c r="G34" s="87" t="e">
        <f ca="true">+IF(AND(ISNUMBER(OFFSET('Water Data'!$E$4,0,10*ROW('Water Data'!E28))),'Data Summary'!BV34="Yes"),100-OFFSET('Water Data'!$E$4,0,10*ROW('Water Data'!E28)),NA())</f>
        <v>#N/A</v>
      </c>
      <c r="H34" s="87" t="e">
        <f ca="true">+IF(AND(ISNUMBER(OFFSET('Water Data'!$E$6,0,10*ROW('Water Data'!E28))),'Data Summary'!BW34="Yes"),OFFSET('Water Data'!$E$6,0,10*ROW('Water Data'!E28)),NA())</f>
        <v>#N/A</v>
      </c>
      <c r="I34" s="87" t="e">
        <f ca="true">+IF(AND(ISNUMBER(OFFSET('Water Data'!$E$9,0,10*ROW('Water Data'!E28))),'Data Summary'!BX34="Yes"),OFFSET('Water Data'!$E$9,0,10*ROW('Water Data'!E28)),NA())</f>
        <v>#N/A</v>
      </c>
      <c r="J34" s="87" t="e">
        <f ca="true">+IF(AND(ISNUMBER(OFFSET('Water Data'!$F$4,0,10*ROW('Water Data'!F28))),'Data Summary'!BY34="Yes"),100-OFFSET('Water Data'!$F$4,0,10*ROW('Water Data'!F28)),NA())</f>
        <v>#N/A</v>
      </c>
      <c r="K34" s="87" t="e">
        <f ca="true">+IF(AND(ISNUMBER(OFFSET('Water Data'!$F$6,0,10*ROW('Water Data'!F28))),'Data Summary'!BZ34="Yes"),OFFSET('Water Data'!$F$6,0,10*ROW('Water Data'!F28)),NA())</f>
        <v>#N/A</v>
      </c>
      <c r="L34" s="87" t="e">
        <f ca="true">+IF(AND(ISNUMBER(OFFSET('Water Data'!$F$9,0,10*ROW('Water Data'!F28))),'Data Summary'!CA34="Yes"),OFFSET('Water Data'!$F$9,0,10*ROW('Water Data'!F28)),NA())</f>
        <v>#N/A</v>
      </c>
      <c r="M34" s="87" t="e">
        <f ca="true">+IF(AND(ISNUMBER(OFFSET('Water Data'!$G$4,0,10*ROW('Water Data'!G28))),'Data Summary'!CB34="Yes"),100-OFFSET('Water Data'!$G$4,0,10*ROW('Water Data'!G28)),NA())</f>
        <v>#N/A</v>
      </c>
      <c r="N34" s="87" t="e">
        <f ca="true">+IF(AND(ISNUMBER(OFFSET('Water Data'!$G$6,0,10*ROW('Water Data'!G28))),'Data Summary'!CC34="Yes"),OFFSET('Water Data'!$G$6,0,10*ROW('Water Data'!G28)),NA())</f>
        <v>#N/A</v>
      </c>
      <c r="O34" s="87" t="e">
        <f ca="true">+IF(AND(ISNUMBER(OFFSET('Water Data'!$G$9,0,10*ROW('Water Data'!G28))),'Data Summary'!CD34="Yes"),OFFSET('Water Data'!$G$9,0,10*ROW('Water Data'!G28)),NA())</f>
        <v>#N/A</v>
      </c>
      <c r="P34" s="87" t="e">
        <f ca="true">+IF(AND(ISNUMBER(OFFSET('Water Data'!$H$4,0,10*ROW('Water Data'!H28))),'Data Summary'!CE34="Yes"),100-OFFSET('Water Data'!$H$4,0,10*ROW('Water Data'!H28)),NA())</f>
        <v>#N/A</v>
      </c>
      <c r="Q34" s="87" t="e">
        <f ca="true">+IF(AND(ISNUMBER(OFFSET('Water Data'!$H$6,0,10*ROW('Water Data'!H28))),'Data Summary'!CF34="Yes"),OFFSET('Water Data'!$H$6,0,10*ROW('Water Data'!H28)),NA())</f>
        <v>#N/A</v>
      </c>
      <c r="R34" s="87" t="e">
        <f ca="true">+IF(AND(ISNUMBER(OFFSET('Water Data'!$H$9,0,10*ROW('Water Data'!H28))),'Data Summary'!CG34="Yes"),OFFSET('Water Data'!$H$9,0,10*ROW('Water Data'!H28)),NA())</f>
        <v>#N/A</v>
      </c>
      <c r="S34" s="87" t="e">
        <f ca="true">+IF(AND(ISNUMBER(OFFSET('Water Data'!$I$4,0,10*ROW('Water Data'!I28))),'Data Summary'!CH34="Yes"),100-OFFSET('Water Data'!$I$4,0,10*ROW('Water Data'!I28)),NA())</f>
        <v>#N/A</v>
      </c>
      <c r="T34" s="87" t="e">
        <f ca="true">+IF(AND(ISNUMBER(OFFSET('Water Data'!$I$6,0,10*ROW('Water Data'!I28))),'Data Summary'!CI34="Yes"),OFFSET('Water Data'!$I$6,0,10*ROW('Water Data'!I28)),NA())</f>
        <v>#N/A</v>
      </c>
      <c r="U34" s="87" t="e">
        <f ca="true">+IF(AND(ISNUMBER(OFFSET('Water Data'!$I$9,0,10*ROW('Water Data'!I28))),'Data Summary'!CJ34="Yes"),OFFSET('Water Data'!$I$9,0,10*ROW('Water Data'!I28)),NA())</f>
        <v>#N/A</v>
      </c>
      <c r="V34" s="88" t="e">
        <f ca="true">+IF(AND(ISNUMBER(OFFSET('Sanitation Data'!$D$4,0,10*ROW('Sanitation Data'!D28))),'Data Summary'!CK34="Yes"),100-OFFSET('Sanitation Data'!$D$4,0,10*ROW('Sanitation Data'!D28)),NA())</f>
        <v>#N/A</v>
      </c>
      <c r="W34" s="88" t="e">
        <f ca="true">+IF(AND(ISNUMBER(OFFSET('Sanitation Data'!$D$6,0,10*ROW('Sanitation Data'!D28))),'Data Summary'!CL34="Yes"),OFFSET('Sanitation Data'!$D$6,0,10*ROW('Sanitation Data'!D28)),NA())</f>
        <v>#N/A</v>
      </c>
      <c r="X34" s="88" t="e">
        <f ca="true">+IF(AND(ISNUMBER(OFFSET('Sanitation Data'!$D$10,0,10*ROW('Sanitation Data'!D28))),'Data Summary'!CM34="Yes"),OFFSET('Sanitation Data'!$D$10,0,10*ROW('Sanitation Data'!D28)),NA())</f>
        <v>#N/A</v>
      </c>
      <c r="Y34" s="88" t="e">
        <f ca="true">+IF(AND(ISNUMBER(OFFSET('Sanitation Data'!$D$11,0,10*ROW('Sanitation Data'!D28))),'Data Summary'!CN34="Yes"),OFFSET('Sanitation Data'!$D$11,0,10*ROW('Sanitation Data'!D28)),NA())</f>
        <v>#N/A</v>
      </c>
      <c r="Z34" s="88" t="e">
        <f ca="true">+IF(AND(ISNUMBER(OFFSET('Sanitation Data'!$D$12,0,10*ROW('Sanitation Data'!D28))),'Data Summary'!CO34="Yes"),OFFSET('Sanitation Data'!$D$12,0,10*ROW('Sanitation Data'!D28)),NA())</f>
        <v>#N/A</v>
      </c>
      <c r="AA34" s="88" t="e">
        <f ca="true">+IF(AND(ISNUMBER(OFFSET('Sanitation Data'!$E$4,0,10*ROW('Sanitation Data'!E28))),'Data Summary'!CP34="Yes"),100-OFFSET('Sanitation Data'!$E$4,0,10*ROW('Sanitation Data'!E28)),NA())</f>
        <v>#N/A</v>
      </c>
      <c r="AB34" s="88" t="e">
        <f ca="true">+IF(AND(ISNUMBER(OFFSET('Sanitation Data'!$E$6,0,10*ROW('Sanitation Data'!E28))),'Data Summary'!CQ34="Yes"),OFFSET('Sanitation Data'!$E$6,0,10*ROW('Sanitation Data'!E28)),NA())</f>
        <v>#N/A</v>
      </c>
      <c r="AC34" s="88" t="e">
        <f ca="true">+IF(AND(ISNUMBER(OFFSET('Sanitation Data'!$E$10,0,10*ROW('Sanitation Data'!E28))),'Data Summary'!CR34="Yes"),OFFSET('Sanitation Data'!$E$10,0,10*ROW('Sanitation Data'!E28)),NA())</f>
        <v>#N/A</v>
      </c>
      <c r="AD34" s="88" t="e">
        <f ca="true">+IF(AND(ISNUMBER(OFFSET('Sanitation Data'!$E$11,0,10*ROW('Sanitation Data'!E28))),'Data Summary'!CS34="Yes"),OFFSET('Sanitation Data'!$E$11,0,10*ROW('Sanitation Data'!E28)),NA())</f>
        <v>#N/A</v>
      </c>
      <c r="AE34" s="88" t="e">
        <f ca="true">+IF(AND(ISNUMBER(OFFSET('Sanitation Data'!$E$12,0,10*ROW('Sanitation Data'!E28))),'Data Summary'!CT34="Yes"),OFFSET('Sanitation Data'!$E$12,0,10*ROW('Sanitation Data'!E28)),NA())</f>
        <v>#N/A</v>
      </c>
      <c r="AF34" s="88" t="e">
        <f ca="true">+IF(AND(ISNUMBER(OFFSET('Sanitation Data'!$F$4,0,10*ROW('Sanitation Data'!F28))),'Data Summary'!CU34="Yes"),100-OFFSET('Sanitation Data'!$F$4,0,10*ROW('Sanitation Data'!F28)),NA())</f>
        <v>#N/A</v>
      </c>
      <c r="AG34" s="88" t="e">
        <f ca="true">+IF(AND(ISNUMBER(OFFSET('Sanitation Data'!$F$6,0,10*ROW('Sanitation Data'!F28))),'Data Summary'!CV34="Yes"),OFFSET('Sanitation Data'!$F$6,0,10*ROW('Sanitation Data'!F28)),NA())</f>
        <v>#N/A</v>
      </c>
      <c r="AH34" s="88" t="e">
        <f ca="true">+IF(AND(ISNUMBER(OFFSET('Sanitation Data'!$F$10,0,10*ROW('Sanitation Data'!F28))),'Data Summary'!CW34="Yes"),OFFSET('Sanitation Data'!$F$10,0,10*ROW('Sanitation Data'!F28)),NA())</f>
        <v>#N/A</v>
      </c>
      <c r="AI34" s="88" t="e">
        <f ca="true">+IF(AND(ISNUMBER(OFFSET('Sanitation Data'!$F$11,0,10*ROW('Sanitation Data'!F28))),'Data Summary'!CX34="Yes"),OFFSET('Sanitation Data'!$F$11,0,10*ROW('Sanitation Data'!F28)),NA())</f>
        <v>#N/A</v>
      </c>
      <c r="AJ34" s="88" t="e">
        <f ca="true">+IF(AND(ISNUMBER(OFFSET('Sanitation Data'!$F$12,0,10*ROW('Sanitation Data'!F28))),'Data Summary'!CY34="Yes"),OFFSET('Sanitation Data'!$F$12,0,10*ROW('Sanitation Data'!F28)),NA())</f>
        <v>#N/A</v>
      </c>
      <c r="AK34" s="88" t="e">
        <f ca="true">+IF(AND(ISNUMBER(OFFSET('Sanitation Data'!$G$4,0,10*ROW('Sanitation Data'!G28))),'Data Summary'!CZ34="Yes"),100-OFFSET('Sanitation Data'!$G$4,0,10*ROW('Sanitation Data'!G28)),NA())</f>
        <v>#N/A</v>
      </c>
      <c r="AL34" s="88" t="e">
        <f ca="true">+IF(AND(ISNUMBER(OFFSET('Sanitation Data'!$G$6,0,10*ROW('Sanitation Data'!G28))),'Data Summary'!DA34="Yes"),OFFSET('Sanitation Data'!$G$6,0,10*ROW('Sanitation Data'!G28)),NA())</f>
        <v>#N/A</v>
      </c>
      <c r="AM34" s="88" t="e">
        <f ca="true">+IF(AND(ISNUMBER(OFFSET('Sanitation Data'!$G$10,0,10*ROW('Sanitation Data'!G28))),'Data Summary'!DB34="Yes"),OFFSET('Sanitation Data'!$G$10,0,10*ROW('Sanitation Data'!G28)),NA())</f>
        <v>#N/A</v>
      </c>
      <c r="AN34" s="88" t="e">
        <f ca="true">+IF(AND(ISNUMBER(OFFSET('Sanitation Data'!$G$11,0,10*ROW('Sanitation Data'!G28))),'Data Summary'!DC34="Yes"),OFFSET('Sanitation Data'!$G$11,0,10*ROW('Sanitation Data'!G28)),NA())</f>
        <v>#N/A</v>
      </c>
      <c r="AO34" s="88" t="e">
        <f ca="true">+IF(AND(ISNUMBER(OFFSET('Sanitation Data'!$G$12,0,10*ROW('Sanitation Data'!G28))),'Data Summary'!DD34="Yes"),OFFSET('Sanitation Data'!$G$12,0,10*ROW('Sanitation Data'!G28)),NA())</f>
        <v>#N/A</v>
      </c>
      <c r="AP34" s="88" t="e">
        <f ca="true">+IF(AND(ISNUMBER(OFFSET('Sanitation Data'!$H$4,0,10*ROW('Sanitation Data'!H28))),'Data Summary'!DE34="Yes"),100-OFFSET('Sanitation Data'!$H$4,0,10*ROW('Sanitation Data'!H28)),NA())</f>
        <v>#N/A</v>
      </c>
      <c r="AQ34" s="88" t="e">
        <f ca="true">+IF(AND(ISNUMBER(OFFSET('Sanitation Data'!$H$6,0,10*ROW('Sanitation Data'!H28))),'Data Summary'!DF34="Yes"),OFFSET('Sanitation Data'!$H$6,0,10*ROW('Sanitation Data'!H28)),NA())</f>
        <v>#N/A</v>
      </c>
      <c r="AR34" s="88" t="e">
        <f ca="true">+IF(AND(ISNUMBER(OFFSET('Sanitation Data'!$H$10,0,10*ROW('Sanitation Data'!H28))),'Data Summary'!DG34="Yes"),OFFSET('Sanitation Data'!$H$10,0,10*ROW('Sanitation Data'!H28)),NA())</f>
        <v>#N/A</v>
      </c>
      <c r="AS34" s="88" t="e">
        <f ca="true">+IF(AND(ISNUMBER(OFFSET('Sanitation Data'!$H$11,0,10*ROW('Sanitation Data'!H28))),'Data Summary'!DH34="Yes"),OFFSET('Sanitation Data'!$H$11,0,10*ROW('Sanitation Data'!H28)),NA())</f>
        <v>#N/A</v>
      </c>
      <c r="AT34" s="88" t="e">
        <f ca="true">+IF(AND(ISNUMBER(OFFSET('Sanitation Data'!$H$12,0,10*ROW('Sanitation Data'!H28))),'Data Summary'!DI34="Yes"),OFFSET('Sanitation Data'!$H$12,0,10*ROW('Sanitation Data'!H28)),NA())</f>
        <v>#N/A</v>
      </c>
      <c r="AU34" s="88" t="e">
        <f ca="true">+IF(AND(ISNUMBER(OFFSET('Sanitation Data'!$I$4,0,10*ROW('Sanitation Data'!I28))),'Data Summary'!DJ34="Yes"),100-OFFSET('Sanitation Data'!$I$4,0,10*ROW('Sanitation Data'!I28)),NA())</f>
        <v>#N/A</v>
      </c>
      <c r="AV34" s="88" t="e">
        <f ca="true">+IF(AND(ISNUMBER(OFFSET('Sanitation Data'!$I$6,0,10*ROW('Sanitation Data'!I28))),'Data Summary'!DK34="Yes"),OFFSET('Sanitation Data'!$I$6,0,10*ROW('Sanitation Data'!I28)),NA())</f>
        <v>#N/A</v>
      </c>
      <c r="AW34" s="88" t="e">
        <f ca="true">+IF(AND(ISNUMBER(OFFSET('Sanitation Data'!$I$10,0,10*ROW('Sanitation Data'!I28))),'Data Summary'!DL34="Yes"),OFFSET('Sanitation Data'!$I$10,0,10*ROW('Sanitation Data'!I28)),NA())</f>
        <v>#N/A</v>
      </c>
      <c r="AX34" s="88" t="e">
        <f ca="true">+IF(AND(ISNUMBER(OFFSET('Sanitation Data'!$I$11,0,10*ROW('Sanitation Data'!I28))),'Data Summary'!DM34="Yes"),OFFSET('Sanitation Data'!$I$11,0,10*ROW('Sanitation Data'!I28)),NA())</f>
        <v>#N/A</v>
      </c>
      <c r="AY34" s="88" t="e">
        <f ca="true">+IF(AND(ISNUMBER(OFFSET('Sanitation Data'!$I$12,0,10*ROW('Sanitation Data'!I28))),'Data Summary'!DN34="Yes"),OFFSET('Sanitation Data'!$I$12,0,10*ROW('Sanitation Data'!I28)),NA())</f>
        <v>#N/A</v>
      </c>
      <c r="AZ34" s="89" t="e">
        <f ca="true">+IF(AND(ISNUMBER(OFFSET('Hygiene Data'!$D$5,0,10*ROW('Hygiene Data'!D28))),'Data Summary'!DO34="Yes"),OFFSET('Hygiene Data'!$D$5,0,10*ROW('Hygiene Data'!D28)),NA())</f>
        <v>#N/A</v>
      </c>
      <c r="BA34" s="89" t="e">
        <f ca="true">+IF(AND(ISNUMBER(OFFSET('Hygiene Data'!$D$7,0,10*ROW('Hygiene Data'!D28))),'Data Summary'!DP34="Yes"),OFFSET('Hygiene Data'!$D$7,0,10*ROW('Hygiene Data'!D28)),NA())</f>
        <v>#N/A</v>
      </c>
      <c r="BB34" s="89" t="e">
        <f ca="true">+IF(AND(ISNUMBER(OFFSET('Hygiene Data'!$D$9,0,10*ROW('Hygiene Data'!D28))),'Data Summary'!DQ34="Yes"),OFFSET('Hygiene Data'!$D$9,0,10*ROW('Hygiene Data'!D28)),NA())</f>
        <v>#N/A</v>
      </c>
      <c r="BC34" s="89" t="e">
        <f ca="true">+IF(AND(ISNUMBER(OFFSET('Hygiene Data'!$E$5,0,10*ROW('Hygiene Data'!E28))),'Data Summary'!DR34="Yes"),OFFSET('Hygiene Data'!$E$5,0,10*ROW('Hygiene Data'!E28)),NA())</f>
        <v>#N/A</v>
      </c>
      <c r="BD34" s="89" t="e">
        <f ca="true">+IF(AND(ISNUMBER(OFFSET('Hygiene Data'!$E$7,0,10*ROW('Hygiene Data'!E28))),'Data Summary'!DS34="Yes"),OFFSET('Hygiene Data'!$E$7,0,10*ROW('Hygiene Data'!E28)),NA())</f>
        <v>#N/A</v>
      </c>
      <c r="BE34" s="89" t="e">
        <f ca="true">+IF(AND(ISNUMBER(OFFSET('Hygiene Data'!$E$9,0,10*ROW('Hygiene Data'!E28))),'Data Summary'!DT34="Yes"),OFFSET('Hygiene Data'!$E$9,0,10*ROW('Hygiene Data'!E28)),NA())</f>
        <v>#N/A</v>
      </c>
      <c r="BF34" s="89" t="e">
        <f ca="true">+IF(AND(ISNUMBER(OFFSET('Hygiene Data'!$F$5,0,10*ROW('Hygiene Data'!F28))),'Data Summary'!DU34="Yes"),OFFSET('Hygiene Data'!$F$5,0,10*ROW('Hygiene Data'!F28)),NA())</f>
        <v>#N/A</v>
      </c>
      <c r="BG34" s="89" t="e">
        <f ca="true">+IF(AND(ISNUMBER(OFFSET('Hygiene Data'!$F$7,0,10*ROW('Hygiene Data'!F28))),'Data Summary'!DV34="Yes"),OFFSET('Hygiene Data'!$F$7,0,10*ROW('Hygiene Data'!F28)),NA())</f>
        <v>#N/A</v>
      </c>
      <c r="BH34" s="89" t="e">
        <f ca="true">+IF(AND(ISNUMBER(OFFSET('Hygiene Data'!$F$9,0,10*ROW('Hygiene Data'!F28))),'Data Summary'!DW34="Yes"),OFFSET('Hygiene Data'!$F$9,0,10*ROW('Hygiene Data'!F28)),NA())</f>
        <v>#N/A</v>
      </c>
      <c r="BI34" s="89" t="e">
        <f ca="true">+IF(AND(ISNUMBER(OFFSET('Hygiene Data'!$G$5,0,10*ROW('Hygiene Data'!G28))),'Data Summary'!DX34="Yes"),OFFSET('Hygiene Data'!$G$5,0,10*ROW('Hygiene Data'!G28)),NA())</f>
        <v>#N/A</v>
      </c>
      <c r="BJ34" s="89" t="e">
        <f ca="true">+IF(AND(ISNUMBER(OFFSET('Hygiene Data'!$G$7,0,10*ROW('Hygiene Data'!G28))),'Data Summary'!DY34="Yes"),OFFSET('Hygiene Data'!$G$7,0,10*ROW('Hygiene Data'!G28)),NA())</f>
        <v>#N/A</v>
      </c>
      <c r="BK34" s="89" t="e">
        <f ca="true">+IF(AND(ISNUMBER(OFFSET('Hygiene Data'!$G$9,0,10*ROW('Hygiene Data'!G28))),'Data Summary'!DZ34="Yes"),OFFSET('Hygiene Data'!$G$9,0,10*ROW('Hygiene Data'!G28)),NA())</f>
        <v>#N/A</v>
      </c>
      <c r="BL34" s="89" t="e">
        <f ca="true">+IF(AND(ISNUMBER(OFFSET('Hygiene Data'!$H$5,0,10*ROW('Hygiene Data'!H28))),'Data Summary'!EA34="Yes"),OFFSET('Hygiene Data'!$H$5,0,10*ROW('Hygiene Data'!H28)),NA())</f>
        <v>#N/A</v>
      </c>
      <c r="BM34" s="89" t="e">
        <f ca="true">+IF(AND(ISNUMBER(OFFSET('Hygiene Data'!$H$7,0,10*ROW('Hygiene Data'!H28))),'Data Summary'!EB34="Yes"),OFFSET('Hygiene Data'!$H$7,0,10*ROW('Hygiene Data'!H28)),NA())</f>
        <v>#N/A</v>
      </c>
      <c r="BN34" s="89" t="e">
        <f ca="true">+IF(AND(ISNUMBER(OFFSET('Hygiene Data'!$H$9,0,10*ROW('Hygiene Data'!H28))),'Data Summary'!EC34="Yes"),OFFSET('Hygiene Data'!$H$9,0,10*ROW('Hygiene Data'!H28)),NA())</f>
        <v>#N/A</v>
      </c>
      <c r="BO34" s="89" t="e">
        <f ca="true">+IF(AND(ISNUMBER(OFFSET('Hygiene Data'!$I$5,0,10*ROW('Hygiene Data'!I28))),'Data Summary'!ED34="Yes"),OFFSET('Hygiene Data'!$I$5,0,10*ROW('Hygiene Data'!I28)),NA())</f>
        <v>#N/A</v>
      </c>
      <c r="BP34" s="89" t="e">
        <f ca="true">+IF(AND(ISNUMBER(OFFSET('Hygiene Data'!$I$7,0,10*ROW('Hygiene Data'!I28))),'Data Summary'!EE34="Yes"),OFFSET('Hygiene Data'!$I$7,0,10*ROW('Hygiene Data'!I28)),NA())</f>
        <v>#N/A</v>
      </c>
      <c r="BQ34" s="89" t="e">
        <f ca="true">+IF(AND(ISNUMBER(OFFSET('Hygiene Data'!$I$9,0,10*ROW('Hygiene Data'!I28))),'Data Summary'!EF34="Yes"),OFFSET('Hygiene Data'!$I$9,0,10*ROW('Hygiene Data'!I28)),NA())</f>
        <v>#N/A</v>
      </c>
    </row>
    <row xmlns:x14ac="http://schemas.microsoft.com/office/spreadsheetml/2009/9/ac" r="35" x14ac:dyDescent="0.2">
      <c r="A35" s="328" t="e">
        <f ca="true">+RIGHT('Data Summary'!A35,LEN('Data Summary'!A35)-9)</f>
        <v>#VALUE!</v>
      </c>
      <c r="B35" s="34" t="str">
        <f ca="true">+IF(ISTEXT('Data Summary'!B35),'Data Summary'!B35,"")</f>
        <v/>
      </c>
      <c r="C35" s="327" t="e">
        <f ca="true">+VALUE('Data Summary'!C35)</f>
        <v>#VALUE!</v>
      </c>
      <c r="D35" s="87" t="e">
        <f ca="true">+IF(AND(ISNUMBER(OFFSET('Water Data'!$D$4,0,10*ROW('Water Data'!D29))),'Data Summary'!BS35="Yes"),100-OFFSET('Water Data'!$D$4,0,10*ROW('Water Data'!D29)),NA())</f>
        <v>#N/A</v>
      </c>
      <c r="E35" s="87" t="e">
        <f ca="true">+IF(AND(ISNUMBER(OFFSET('Water Data'!$D$6,0,10*ROW('Water Data'!D29))),'Data Summary'!BT35="Yes"),OFFSET('Water Data'!$D$6,0,10*ROW('Water Data'!D29)),NA())</f>
        <v>#N/A</v>
      </c>
      <c r="F35" s="87" t="e">
        <f ca="true">+IF(AND(ISNUMBER(OFFSET('Water Data'!$D$9,0,10*ROW('Water Data'!D29))),'Data Summary'!BU35="Yes"),OFFSET('Water Data'!$D$9,0,10*ROW('Water Data'!D29)),NA())</f>
        <v>#N/A</v>
      </c>
      <c r="G35" s="87" t="e">
        <f ca="true">+IF(AND(ISNUMBER(OFFSET('Water Data'!$E$4,0,10*ROW('Water Data'!E29))),'Data Summary'!BV35="Yes"),100-OFFSET('Water Data'!$E$4,0,10*ROW('Water Data'!E29)),NA())</f>
        <v>#N/A</v>
      </c>
      <c r="H35" s="87" t="e">
        <f ca="true">+IF(AND(ISNUMBER(OFFSET('Water Data'!$E$6,0,10*ROW('Water Data'!E29))),'Data Summary'!BW35="Yes"),OFFSET('Water Data'!$E$6,0,10*ROW('Water Data'!E29)),NA())</f>
        <v>#N/A</v>
      </c>
      <c r="I35" s="87" t="e">
        <f ca="true">+IF(AND(ISNUMBER(OFFSET('Water Data'!$E$9,0,10*ROW('Water Data'!E29))),'Data Summary'!BX35="Yes"),OFFSET('Water Data'!$E$9,0,10*ROW('Water Data'!E29)),NA())</f>
        <v>#N/A</v>
      </c>
      <c r="J35" s="87" t="e">
        <f ca="true">+IF(AND(ISNUMBER(OFFSET('Water Data'!$F$4,0,10*ROW('Water Data'!F29))),'Data Summary'!BY35="Yes"),100-OFFSET('Water Data'!$F$4,0,10*ROW('Water Data'!F29)),NA())</f>
        <v>#N/A</v>
      </c>
      <c r="K35" s="87" t="e">
        <f ca="true">+IF(AND(ISNUMBER(OFFSET('Water Data'!$F$6,0,10*ROW('Water Data'!F29))),'Data Summary'!BZ35="Yes"),OFFSET('Water Data'!$F$6,0,10*ROW('Water Data'!F29)),NA())</f>
        <v>#N/A</v>
      </c>
      <c r="L35" s="87" t="e">
        <f ca="true">+IF(AND(ISNUMBER(OFFSET('Water Data'!$F$9,0,10*ROW('Water Data'!F29))),'Data Summary'!CA35="Yes"),OFFSET('Water Data'!$F$9,0,10*ROW('Water Data'!F29)),NA())</f>
        <v>#N/A</v>
      </c>
      <c r="M35" s="87" t="e">
        <f ca="true">+IF(AND(ISNUMBER(OFFSET('Water Data'!$G$4,0,10*ROW('Water Data'!G29))),'Data Summary'!CB35="Yes"),100-OFFSET('Water Data'!$G$4,0,10*ROW('Water Data'!G29)),NA())</f>
        <v>#N/A</v>
      </c>
      <c r="N35" s="87" t="e">
        <f ca="true">+IF(AND(ISNUMBER(OFFSET('Water Data'!$G$6,0,10*ROW('Water Data'!G29))),'Data Summary'!CC35="Yes"),OFFSET('Water Data'!$G$6,0,10*ROW('Water Data'!G29)),NA())</f>
        <v>#N/A</v>
      </c>
      <c r="O35" s="87" t="e">
        <f ca="true">+IF(AND(ISNUMBER(OFFSET('Water Data'!$G$9,0,10*ROW('Water Data'!G29))),'Data Summary'!CD35="Yes"),OFFSET('Water Data'!$G$9,0,10*ROW('Water Data'!G29)),NA())</f>
        <v>#N/A</v>
      </c>
      <c r="P35" s="87" t="e">
        <f ca="true">+IF(AND(ISNUMBER(OFFSET('Water Data'!$H$4,0,10*ROW('Water Data'!H29))),'Data Summary'!CE35="Yes"),100-OFFSET('Water Data'!$H$4,0,10*ROW('Water Data'!H29)),NA())</f>
        <v>#N/A</v>
      </c>
      <c r="Q35" s="87" t="e">
        <f ca="true">+IF(AND(ISNUMBER(OFFSET('Water Data'!$H$6,0,10*ROW('Water Data'!H29))),'Data Summary'!CF35="Yes"),OFFSET('Water Data'!$H$6,0,10*ROW('Water Data'!H29)),NA())</f>
        <v>#N/A</v>
      </c>
      <c r="R35" s="87" t="e">
        <f ca="true">+IF(AND(ISNUMBER(OFFSET('Water Data'!$H$9,0,10*ROW('Water Data'!H29))),'Data Summary'!CG35="Yes"),OFFSET('Water Data'!$H$9,0,10*ROW('Water Data'!H29)),NA())</f>
        <v>#N/A</v>
      </c>
      <c r="S35" s="87" t="e">
        <f ca="true">+IF(AND(ISNUMBER(OFFSET('Water Data'!$I$4,0,10*ROW('Water Data'!I29))),'Data Summary'!CH35="Yes"),100-OFFSET('Water Data'!$I$4,0,10*ROW('Water Data'!I29)),NA())</f>
        <v>#N/A</v>
      </c>
      <c r="T35" s="87" t="e">
        <f ca="true">+IF(AND(ISNUMBER(OFFSET('Water Data'!$I$6,0,10*ROW('Water Data'!I29))),'Data Summary'!CI35="Yes"),OFFSET('Water Data'!$I$6,0,10*ROW('Water Data'!I29)),NA())</f>
        <v>#N/A</v>
      </c>
      <c r="U35" s="87" t="e">
        <f ca="true">+IF(AND(ISNUMBER(OFFSET('Water Data'!$I$9,0,10*ROW('Water Data'!I29))),'Data Summary'!CJ35="Yes"),OFFSET('Water Data'!$I$9,0,10*ROW('Water Data'!I29)),NA())</f>
        <v>#N/A</v>
      </c>
      <c r="V35" s="88" t="e">
        <f ca="true">+IF(AND(ISNUMBER(OFFSET('Sanitation Data'!$D$4,0,10*ROW('Sanitation Data'!D29))),'Data Summary'!CK35="Yes"),100-OFFSET('Sanitation Data'!$D$4,0,10*ROW('Sanitation Data'!D29)),NA())</f>
        <v>#N/A</v>
      </c>
      <c r="W35" s="88" t="e">
        <f ca="true">+IF(AND(ISNUMBER(OFFSET('Sanitation Data'!$D$6,0,10*ROW('Sanitation Data'!D29))),'Data Summary'!CL35="Yes"),OFFSET('Sanitation Data'!$D$6,0,10*ROW('Sanitation Data'!D29)),NA())</f>
        <v>#N/A</v>
      </c>
      <c r="X35" s="88" t="e">
        <f ca="true">+IF(AND(ISNUMBER(OFFSET('Sanitation Data'!$D$10,0,10*ROW('Sanitation Data'!D29))),'Data Summary'!CM35="Yes"),OFFSET('Sanitation Data'!$D$10,0,10*ROW('Sanitation Data'!D29)),NA())</f>
        <v>#N/A</v>
      </c>
      <c r="Y35" s="88" t="e">
        <f ca="true">+IF(AND(ISNUMBER(OFFSET('Sanitation Data'!$D$11,0,10*ROW('Sanitation Data'!D29))),'Data Summary'!CN35="Yes"),OFFSET('Sanitation Data'!$D$11,0,10*ROW('Sanitation Data'!D29)),NA())</f>
        <v>#N/A</v>
      </c>
      <c r="Z35" s="88" t="e">
        <f ca="true">+IF(AND(ISNUMBER(OFFSET('Sanitation Data'!$D$12,0,10*ROW('Sanitation Data'!D29))),'Data Summary'!CO35="Yes"),OFFSET('Sanitation Data'!$D$12,0,10*ROW('Sanitation Data'!D29)),NA())</f>
        <v>#N/A</v>
      </c>
      <c r="AA35" s="88" t="e">
        <f ca="true">+IF(AND(ISNUMBER(OFFSET('Sanitation Data'!$E$4,0,10*ROW('Sanitation Data'!E29))),'Data Summary'!CP35="Yes"),100-OFFSET('Sanitation Data'!$E$4,0,10*ROW('Sanitation Data'!E29)),NA())</f>
        <v>#N/A</v>
      </c>
      <c r="AB35" s="88" t="e">
        <f ca="true">+IF(AND(ISNUMBER(OFFSET('Sanitation Data'!$E$6,0,10*ROW('Sanitation Data'!E29))),'Data Summary'!CQ35="Yes"),OFFSET('Sanitation Data'!$E$6,0,10*ROW('Sanitation Data'!E29)),NA())</f>
        <v>#N/A</v>
      </c>
      <c r="AC35" s="88" t="e">
        <f ca="true">+IF(AND(ISNUMBER(OFFSET('Sanitation Data'!$E$10,0,10*ROW('Sanitation Data'!E29))),'Data Summary'!CR35="Yes"),OFFSET('Sanitation Data'!$E$10,0,10*ROW('Sanitation Data'!E29)),NA())</f>
        <v>#N/A</v>
      </c>
      <c r="AD35" s="88" t="e">
        <f ca="true">+IF(AND(ISNUMBER(OFFSET('Sanitation Data'!$E$11,0,10*ROW('Sanitation Data'!E29))),'Data Summary'!CS35="Yes"),OFFSET('Sanitation Data'!$E$11,0,10*ROW('Sanitation Data'!E29)),NA())</f>
        <v>#N/A</v>
      </c>
      <c r="AE35" s="88" t="e">
        <f ca="true">+IF(AND(ISNUMBER(OFFSET('Sanitation Data'!$E$12,0,10*ROW('Sanitation Data'!E29))),'Data Summary'!CT35="Yes"),OFFSET('Sanitation Data'!$E$12,0,10*ROW('Sanitation Data'!E29)),NA())</f>
        <v>#N/A</v>
      </c>
      <c r="AF35" s="88" t="e">
        <f ca="true">+IF(AND(ISNUMBER(OFFSET('Sanitation Data'!$F$4,0,10*ROW('Sanitation Data'!F29))),'Data Summary'!CU35="Yes"),100-OFFSET('Sanitation Data'!$F$4,0,10*ROW('Sanitation Data'!F29)),NA())</f>
        <v>#N/A</v>
      </c>
      <c r="AG35" s="88" t="e">
        <f ca="true">+IF(AND(ISNUMBER(OFFSET('Sanitation Data'!$F$6,0,10*ROW('Sanitation Data'!F29))),'Data Summary'!CV35="Yes"),OFFSET('Sanitation Data'!$F$6,0,10*ROW('Sanitation Data'!F29)),NA())</f>
        <v>#N/A</v>
      </c>
      <c r="AH35" s="88" t="e">
        <f ca="true">+IF(AND(ISNUMBER(OFFSET('Sanitation Data'!$F$10,0,10*ROW('Sanitation Data'!F29))),'Data Summary'!CW35="Yes"),OFFSET('Sanitation Data'!$F$10,0,10*ROW('Sanitation Data'!F29)),NA())</f>
        <v>#N/A</v>
      </c>
      <c r="AI35" s="88" t="e">
        <f ca="true">+IF(AND(ISNUMBER(OFFSET('Sanitation Data'!$F$11,0,10*ROW('Sanitation Data'!F29))),'Data Summary'!CX35="Yes"),OFFSET('Sanitation Data'!$F$11,0,10*ROW('Sanitation Data'!F29)),NA())</f>
        <v>#N/A</v>
      </c>
      <c r="AJ35" s="88" t="e">
        <f ca="true">+IF(AND(ISNUMBER(OFFSET('Sanitation Data'!$F$12,0,10*ROW('Sanitation Data'!F29))),'Data Summary'!CY35="Yes"),OFFSET('Sanitation Data'!$F$12,0,10*ROW('Sanitation Data'!F29)),NA())</f>
        <v>#N/A</v>
      </c>
      <c r="AK35" s="88" t="e">
        <f ca="true">+IF(AND(ISNUMBER(OFFSET('Sanitation Data'!$G$4,0,10*ROW('Sanitation Data'!G29))),'Data Summary'!CZ35="Yes"),100-OFFSET('Sanitation Data'!$G$4,0,10*ROW('Sanitation Data'!G29)),NA())</f>
        <v>#N/A</v>
      </c>
      <c r="AL35" s="88" t="e">
        <f ca="true">+IF(AND(ISNUMBER(OFFSET('Sanitation Data'!$G$6,0,10*ROW('Sanitation Data'!G29))),'Data Summary'!DA35="Yes"),OFFSET('Sanitation Data'!$G$6,0,10*ROW('Sanitation Data'!G29)),NA())</f>
        <v>#N/A</v>
      </c>
      <c r="AM35" s="88" t="e">
        <f ca="true">+IF(AND(ISNUMBER(OFFSET('Sanitation Data'!$G$10,0,10*ROW('Sanitation Data'!G29))),'Data Summary'!DB35="Yes"),OFFSET('Sanitation Data'!$G$10,0,10*ROW('Sanitation Data'!G29)),NA())</f>
        <v>#N/A</v>
      </c>
      <c r="AN35" s="88" t="e">
        <f ca="true">+IF(AND(ISNUMBER(OFFSET('Sanitation Data'!$G$11,0,10*ROW('Sanitation Data'!G29))),'Data Summary'!DC35="Yes"),OFFSET('Sanitation Data'!$G$11,0,10*ROW('Sanitation Data'!G29)),NA())</f>
        <v>#N/A</v>
      </c>
      <c r="AO35" s="88" t="e">
        <f ca="true">+IF(AND(ISNUMBER(OFFSET('Sanitation Data'!$G$12,0,10*ROW('Sanitation Data'!G29))),'Data Summary'!DD35="Yes"),OFFSET('Sanitation Data'!$G$12,0,10*ROW('Sanitation Data'!G29)),NA())</f>
        <v>#N/A</v>
      </c>
      <c r="AP35" s="88" t="e">
        <f ca="true">+IF(AND(ISNUMBER(OFFSET('Sanitation Data'!$H$4,0,10*ROW('Sanitation Data'!H29))),'Data Summary'!DE35="Yes"),100-OFFSET('Sanitation Data'!$H$4,0,10*ROW('Sanitation Data'!H29)),NA())</f>
        <v>#N/A</v>
      </c>
      <c r="AQ35" s="88" t="e">
        <f ca="true">+IF(AND(ISNUMBER(OFFSET('Sanitation Data'!$H$6,0,10*ROW('Sanitation Data'!H29))),'Data Summary'!DF35="Yes"),OFFSET('Sanitation Data'!$H$6,0,10*ROW('Sanitation Data'!H29)),NA())</f>
        <v>#N/A</v>
      </c>
      <c r="AR35" s="88" t="e">
        <f ca="true">+IF(AND(ISNUMBER(OFFSET('Sanitation Data'!$H$10,0,10*ROW('Sanitation Data'!H29))),'Data Summary'!DG35="Yes"),OFFSET('Sanitation Data'!$H$10,0,10*ROW('Sanitation Data'!H29)),NA())</f>
        <v>#N/A</v>
      </c>
      <c r="AS35" s="88" t="e">
        <f ca="true">+IF(AND(ISNUMBER(OFFSET('Sanitation Data'!$H$11,0,10*ROW('Sanitation Data'!H29))),'Data Summary'!DH35="Yes"),OFFSET('Sanitation Data'!$H$11,0,10*ROW('Sanitation Data'!H29)),NA())</f>
        <v>#N/A</v>
      </c>
      <c r="AT35" s="88" t="e">
        <f ca="true">+IF(AND(ISNUMBER(OFFSET('Sanitation Data'!$H$12,0,10*ROW('Sanitation Data'!H29))),'Data Summary'!DI35="Yes"),OFFSET('Sanitation Data'!$H$12,0,10*ROW('Sanitation Data'!H29)),NA())</f>
        <v>#N/A</v>
      </c>
      <c r="AU35" s="88" t="e">
        <f ca="true">+IF(AND(ISNUMBER(OFFSET('Sanitation Data'!$I$4,0,10*ROW('Sanitation Data'!I29))),'Data Summary'!DJ35="Yes"),100-OFFSET('Sanitation Data'!$I$4,0,10*ROW('Sanitation Data'!I29)),NA())</f>
        <v>#N/A</v>
      </c>
      <c r="AV35" s="88" t="e">
        <f ca="true">+IF(AND(ISNUMBER(OFFSET('Sanitation Data'!$I$6,0,10*ROW('Sanitation Data'!I29))),'Data Summary'!DK35="Yes"),OFFSET('Sanitation Data'!$I$6,0,10*ROW('Sanitation Data'!I29)),NA())</f>
        <v>#N/A</v>
      </c>
      <c r="AW35" s="88" t="e">
        <f ca="true">+IF(AND(ISNUMBER(OFFSET('Sanitation Data'!$I$10,0,10*ROW('Sanitation Data'!I29))),'Data Summary'!DL35="Yes"),OFFSET('Sanitation Data'!$I$10,0,10*ROW('Sanitation Data'!I29)),NA())</f>
        <v>#N/A</v>
      </c>
      <c r="AX35" s="88" t="e">
        <f ca="true">+IF(AND(ISNUMBER(OFFSET('Sanitation Data'!$I$11,0,10*ROW('Sanitation Data'!I29))),'Data Summary'!DM35="Yes"),OFFSET('Sanitation Data'!$I$11,0,10*ROW('Sanitation Data'!I29)),NA())</f>
        <v>#N/A</v>
      </c>
      <c r="AY35" s="88" t="e">
        <f ca="true">+IF(AND(ISNUMBER(OFFSET('Sanitation Data'!$I$12,0,10*ROW('Sanitation Data'!I29))),'Data Summary'!DN35="Yes"),OFFSET('Sanitation Data'!$I$12,0,10*ROW('Sanitation Data'!I29)),NA())</f>
        <v>#N/A</v>
      </c>
      <c r="AZ35" s="89" t="e">
        <f ca="true">+IF(AND(ISNUMBER(OFFSET('Hygiene Data'!$D$5,0,10*ROW('Hygiene Data'!D29))),'Data Summary'!DO35="Yes"),OFFSET('Hygiene Data'!$D$5,0,10*ROW('Hygiene Data'!D29)),NA())</f>
        <v>#N/A</v>
      </c>
      <c r="BA35" s="89" t="e">
        <f ca="true">+IF(AND(ISNUMBER(OFFSET('Hygiene Data'!$D$7,0,10*ROW('Hygiene Data'!D29))),'Data Summary'!DP35="Yes"),OFFSET('Hygiene Data'!$D$7,0,10*ROW('Hygiene Data'!D29)),NA())</f>
        <v>#N/A</v>
      </c>
      <c r="BB35" s="89" t="e">
        <f ca="true">+IF(AND(ISNUMBER(OFFSET('Hygiene Data'!$D$9,0,10*ROW('Hygiene Data'!D29))),'Data Summary'!DQ35="Yes"),OFFSET('Hygiene Data'!$D$9,0,10*ROW('Hygiene Data'!D29)),NA())</f>
        <v>#N/A</v>
      </c>
      <c r="BC35" s="89" t="e">
        <f ca="true">+IF(AND(ISNUMBER(OFFSET('Hygiene Data'!$E$5,0,10*ROW('Hygiene Data'!E29))),'Data Summary'!DR35="Yes"),OFFSET('Hygiene Data'!$E$5,0,10*ROW('Hygiene Data'!E29)),NA())</f>
        <v>#N/A</v>
      </c>
      <c r="BD35" s="89" t="e">
        <f ca="true">+IF(AND(ISNUMBER(OFFSET('Hygiene Data'!$E$7,0,10*ROW('Hygiene Data'!E29))),'Data Summary'!DS35="Yes"),OFFSET('Hygiene Data'!$E$7,0,10*ROW('Hygiene Data'!E29)),NA())</f>
        <v>#N/A</v>
      </c>
      <c r="BE35" s="89" t="e">
        <f ca="true">+IF(AND(ISNUMBER(OFFSET('Hygiene Data'!$E$9,0,10*ROW('Hygiene Data'!E29))),'Data Summary'!DT35="Yes"),OFFSET('Hygiene Data'!$E$9,0,10*ROW('Hygiene Data'!E29)),NA())</f>
        <v>#N/A</v>
      </c>
      <c r="BF35" s="89" t="e">
        <f ca="true">+IF(AND(ISNUMBER(OFFSET('Hygiene Data'!$F$5,0,10*ROW('Hygiene Data'!F29))),'Data Summary'!DU35="Yes"),OFFSET('Hygiene Data'!$F$5,0,10*ROW('Hygiene Data'!F29)),NA())</f>
        <v>#N/A</v>
      </c>
      <c r="BG35" s="89" t="e">
        <f ca="true">+IF(AND(ISNUMBER(OFFSET('Hygiene Data'!$F$7,0,10*ROW('Hygiene Data'!F29))),'Data Summary'!DV35="Yes"),OFFSET('Hygiene Data'!$F$7,0,10*ROW('Hygiene Data'!F29)),NA())</f>
        <v>#N/A</v>
      </c>
      <c r="BH35" s="89" t="e">
        <f ca="true">+IF(AND(ISNUMBER(OFFSET('Hygiene Data'!$F$9,0,10*ROW('Hygiene Data'!F29))),'Data Summary'!DW35="Yes"),OFFSET('Hygiene Data'!$F$9,0,10*ROW('Hygiene Data'!F29)),NA())</f>
        <v>#N/A</v>
      </c>
      <c r="BI35" s="89" t="e">
        <f ca="true">+IF(AND(ISNUMBER(OFFSET('Hygiene Data'!$G$5,0,10*ROW('Hygiene Data'!G29))),'Data Summary'!DX35="Yes"),OFFSET('Hygiene Data'!$G$5,0,10*ROW('Hygiene Data'!G29)),NA())</f>
        <v>#N/A</v>
      </c>
      <c r="BJ35" s="89" t="e">
        <f ca="true">+IF(AND(ISNUMBER(OFFSET('Hygiene Data'!$G$7,0,10*ROW('Hygiene Data'!G29))),'Data Summary'!DY35="Yes"),OFFSET('Hygiene Data'!$G$7,0,10*ROW('Hygiene Data'!G29)),NA())</f>
        <v>#N/A</v>
      </c>
      <c r="BK35" s="89" t="e">
        <f ca="true">+IF(AND(ISNUMBER(OFFSET('Hygiene Data'!$G$9,0,10*ROW('Hygiene Data'!G29))),'Data Summary'!DZ35="Yes"),OFFSET('Hygiene Data'!$G$9,0,10*ROW('Hygiene Data'!G29)),NA())</f>
        <v>#N/A</v>
      </c>
      <c r="BL35" s="89" t="e">
        <f ca="true">+IF(AND(ISNUMBER(OFFSET('Hygiene Data'!$H$5,0,10*ROW('Hygiene Data'!H29))),'Data Summary'!EA35="Yes"),OFFSET('Hygiene Data'!$H$5,0,10*ROW('Hygiene Data'!H29)),NA())</f>
        <v>#N/A</v>
      </c>
      <c r="BM35" s="89" t="e">
        <f ca="true">+IF(AND(ISNUMBER(OFFSET('Hygiene Data'!$H$7,0,10*ROW('Hygiene Data'!H29))),'Data Summary'!EB35="Yes"),OFFSET('Hygiene Data'!$H$7,0,10*ROW('Hygiene Data'!H29)),NA())</f>
        <v>#N/A</v>
      </c>
      <c r="BN35" s="89" t="e">
        <f ca="true">+IF(AND(ISNUMBER(OFFSET('Hygiene Data'!$H$9,0,10*ROW('Hygiene Data'!H29))),'Data Summary'!EC35="Yes"),OFFSET('Hygiene Data'!$H$9,0,10*ROW('Hygiene Data'!H29)),NA())</f>
        <v>#N/A</v>
      </c>
      <c r="BO35" s="89" t="e">
        <f ca="true">+IF(AND(ISNUMBER(OFFSET('Hygiene Data'!$I$5,0,10*ROW('Hygiene Data'!I29))),'Data Summary'!ED35="Yes"),OFFSET('Hygiene Data'!$I$5,0,10*ROW('Hygiene Data'!I29)),NA())</f>
        <v>#N/A</v>
      </c>
      <c r="BP35" s="89" t="e">
        <f ca="true">+IF(AND(ISNUMBER(OFFSET('Hygiene Data'!$I$7,0,10*ROW('Hygiene Data'!I29))),'Data Summary'!EE35="Yes"),OFFSET('Hygiene Data'!$I$7,0,10*ROW('Hygiene Data'!I29)),NA())</f>
        <v>#N/A</v>
      </c>
      <c r="BQ35" s="89" t="e">
        <f ca="true">+IF(AND(ISNUMBER(OFFSET('Hygiene Data'!$I$9,0,10*ROW('Hygiene Data'!I29))),'Data Summary'!EF35="Yes"),OFFSET('Hygiene Data'!$I$9,0,10*ROW('Hygiene Data'!I29)),NA())</f>
        <v>#N/A</v>
      </c>
    </row>
    <row xmlns:x14ac="http://schemas.microsoft.com/office/spreadsheetml/2009/9/ac" r="36" x14ac:dyDescent="0.2">
      <c r="A36" s="328" t="e">
        <f ca="true">+RIGHT('Data Summary'!A36,LEN('Data Summary'!A36)-9)</f>
        <v>#VALUE!</v>
      </c>
      <c r="B36" s="34" t="str">
        <f ca="true">+IF(ISTEXT('Data Summary'!B36),'Data Summary'!B36,"")</f>
        <v/>
      </c>
      <c r="C36" s="327" t="e">
        <f ca="true">+VALUE('Data Summary'!C36)</f>
        <v>#VALUE!</v>
      </c>
      <c r="D36" s="87" t="e">
        <f ca="true">+IF(AND(ISNUMBER(OFFSET('Water Data'!$D$4,0,10*ROW('Water Data'!D30))),'Data Summary'!BS36="Yes"),100-OFFSET('Water Data'!$D$4,0,10*ROW('Water Data'!D30)),NA())</f>
        <v>#N/A</v>
      </c>
      <c r="E36" s="87" t="e">
        <f ca="true">+IF(AND(ISNUMBER(OFFSET('Water Data'!$D$6,0,10*ROW('Water Data'!D30))),'Data Summary'!BT36="Yes"),OFFSET('Water Data'!$D$6,0,10*ROW('Water Data'!D30)),NA())</f>
        <v>#N/A</v>
      </c>
      <c r="F36" s="87" t="e">
        <f ca="true">+IF(AND(ISNUMBER(OFFSET('Water Data'!$D$9,0,10*ROW('Water Data'!D30))),'Data Summary'!BU36="Yes"),OFFSET('Water Data'!$D$9,0,10*ROW('Water Data'!D30)),NA())</f>
        <v>#N/A</v>
      </c>
      <c r="G36" s="87" t="e">
        <f ca="true">+IF(AND(ISNUMBER(OFFSET('Water Data'!$E$4,0,10*ROW('Water Data'!E30))),'Data Summary'!BV36="Yes"),100-OFFSET('Water Data'!$E$4,0,10*ROW('Water Data'!E30)),NA())</f>
        <v>#N/A</v>
      </c>
      <c r="H36" s="87" t="e">
        <f ca="true">+IF(AND(ISNUMBER(OFFSET('Water Data'!$E$6,0,10*ROW('Water Data'!E30))),'Data Summary'!BW36="Yes"),OFFSET('Water Data'!$E$6,0,10*ROW('Water Data'!E30)),NA())</f>
        <v>#N/A</v>
      </c>
      <c r="I36" s="87" t="e">
        <f ca="true">+IF(AND(ISNUMBER(OFFSET('Water Data'!$E$9,0,10*ROW('Water Data'!E30))),'Data Summary'!BX36="Yes"),OFFSET('Water Data'!$E$9,0,10*ROW('Water Data'!E30)),NA())</f>
        <v>#N/A</v>
      </c>
      <c r="J36" s="87" t="e">
        <f ca="true">+IF(AND(ISNUMBER(OFFSET('Water Data'!$F$4,0,10*ROW('Water Data'!F30))),'Data Summary'!BY36="Yes"),100-OFFSET('Water Data'!$F$4,0,10*ROW('Water Data'!F30)),NA())</f>
        <v>#N/A</v>
      </c>
      <c r="K36" s="87" t="e">
        <f ca="true">+IF(AND(ISNUMBER(OFFSET('Water Data'!$F$6,0,10*ROW('Water Data'!F30))),'Data Summary'!BZ36="Yes"),OFFSET('Water Data'!$F$6,0,10*ROW('Water Data'!F30)),NA())</f>
        <v>#N/A</v>
      </c>
      <c r="L36" s="87" t="e">
        <f ca="true">+IF(AND(ISNUMBER(OFFSET('Water Data'!$F$9,0,10*ROW('Water Data'!F30))),'Data Summary'!CA36="Yes"),OFFSET('Water Data'!$F$9,0,10*ROW('Water Data'!F30)),NA())</f>
        <v>#N/A</v>
      </c>
      <c r="M36" s="87" t="e">
        <f ca="true">+IF(AND(ISNUMBER(OFFSET('Water Data'!$G$4,0,10*ROW('Water Data'!G30))),'Data Summary'!CB36="Yes"),100-OFFSET('Water Data'!$G$4,0,10*ROW('Water Data'!G30)),NA())</f>
        <v>#N/A</v>
      </c>
      <c r="N36" s="87" t="e">
        <f ca="true">+IF(AND(ISNUMBER(OFFSET('Water Data'!$G$6,0,10*ROW('Water Data'!G30))),'Data Summary'!CC36="Yes"),OFFSET('Water Data'!$G$6,0,10*ROW('Water Data'!G30)),NA())</f>
        <v>#N/A</v>
      </c>
      <c r="O36" s="87" t="e">
        <f ca="true">+IF(AND(ISNUMBER(OFFSET('Water Data'!$G$9,0,10*ROW('Water Data'!G30))),'Data Summary'!CD36="Yes"),OFFSET('Water Data'!$G$9,0,10*ROW('Water Data'!G30)),NA())</f>
        <v>#N/A</v>
      </c>
      <c r="P36" s="87" t="e">
        <f ca="true">+IF(AND(ISNUMBER(OFFSET('Water Data'!$H$4,0,10*ROW('Water Data'!H30))),'Data Summary'!CE36="Yes"),100-OFFSET('Water Data'!$H$4,0,10*ROW('Water Data'!H30)),NA())</f>
        <v>#N/A</v>
      </c>
      <c r="Q36" s="87" t="e">
        <f ca="true">+IF(AND(ISNUMBER(OFFSET('Water Data'!$H$6,0,10*ROW('Water Data'!H30))),'Data Summary'!CF36="Yes"),OFFSET('Water Data'!$H$6,0,10*ROW('Water Data'!H30)),NA())</f>
        <v>#N/A</v>
      </c>
      <c r="R36" s="87" t="e">
        <f ca="true">+IF(AND(ISNUMBER(OFFSET('Water Data'!$H$9,0,10*ROW('Water Data'!H30))),'Data Summary'!CG36="Yes"),OFFSET('Water Data'!$H$9,0,10*ROW('Water Data'!H30)),NA())</f>
        <v>#N/A</v>
      </c>
      <c r="S36" s="87" t="e">
        <f ca="true">+IF(AND(ISNUMBER(OFFSET('Water Data'!$I$4,0,10*ROW('Water Data'!I30))),'Data Summary'!CH36="Yes"),100-OFFSET('Water Data'!$I$4,0,10*ROW('Water Data'!I30)),NA())</f>
        <v>#N/A</v>
      </c>
      <c r="T36" s="87" t="e">
        <f ca="true">+IF(AND(ISNUMBER(OFFSET('Water Data'!$I$6,0,10*ROW('Water Data'!I30))),'Data Summary'!CI36="Yes"),OFFSET('Water Data'!$I$6,0,10*ROW('Water Data'!I30)),NA())</f>
        <v>#N/A</v>
      </c>
      <c r="U36" s="87" t="e">
        <f ca="true">+IF(AND(ISNUMBER(OFFSET('Water Data'!$I$9,0,10*ROW('Water Data'!I30))),'Data Summary'!CJ36="Yes"),OFFSET('Water Data'!$I$9,0,10*ROW('Water Data'!I30)),NA())</f>
        <v>#N/A</v>
      </c>
      <c r="V36" s="88" t="e">
        <f ca="true">+IF(AND(ISNUMBER(OFFSET('Sanitation Data'!$D$4,0,10*ROW('Sanitation Data'!D30))),'Data Summary'!CK36="Yes"),100-OFFSET('Sanitation Data'!$D$4,0,10*ROW('Sanitation Data'!D30)),NA())</f>
        <v>#N/A</v>
      </c>
      <c r="W36" s="88" t="e">
        <f ca="true">+IF(AND(ISNUMBER(OFFSET('Sanitation Data'!$D$6,0,10*ROW('Sanitation Data'!D30))),'Data Summary'!CL36="Yes"),OFFSET('Sanitation Data'!$D$6,0,10*ROW('Sanitation Data'!D30)),NA())</f>
        <v>#N/A</v>
      </c>
      <c r="X36" s="88" t="e">
        <f ca="true">+IF(AND(ISNUMBER(OFFSET('Sanitation Data'!$D$10,0,10*ROW('Sanitation Data'!D30))),'Data Summary'!CM36="Yes"),OFFSET('Sanitation Data'!$D$10,0,10*ROW('Sanitation Data'!D30)),NA())</f>
        <v>#N/A</v>
      </c>
      <c r="Y36" s="88" t="e">
        <f ca="true">+IF(AND(ISNUMBER(OFFSET('Sanitation Data'!$D$11,0,10*ROW('Sanitation Data'!D30))),'Data Summary'!CN36="Yes"),OFFSET('Sanitation Data'!$D$11,0,10*ROW('Sanitation Data'!D30)),NA())</f>
        <v>#N/A</v>
      </c>
      <c r="Z36" s="88" t="e">
        <f ca="true">+IF(AND(ISNUMBER(OFFSET('Sanitation Data'!$D$12,0,10*ROW('Sanitation Data'!D30))),'Data Summary'!CO36="Yes"),OFFSET('Sanitation Data'!$D$12,0,10*ROW('Sanitation Data'!D30)),NA())</f>
        <v>#N/A</v>
      </c>
      <c r="AA36" s="88" t="e">
        <f ca="true">+IF(AND(ISNUMBER(OFFSET('Sanitation Data'!$E$4,0,10*ROW('Sanitation Data'!E30))),'Data Summary'!CP36="Yes"),100-OFFSET('Sanitation Data'!$E$4,0,10*ROW('Sanitation Data'!E30)),NA())</f>
        <v>#N/A</v>
      </c>
      <c r="AB36" s="88" t="e">
        <f ca="true">+IF(AND(ISNUMBER(OFFSET('Sanitation Data'!$E$6,0,10*ROW('Sanitation Data'!E30))),'Data Summary'!CQ36="Yes"),OFFSET('Sanitation Data'!$E$6,0,10*ROW('Sanitation Data'!E30)),NA())</f>
        <v>#N/A</v>
      </c>
      <c r="AC36" s="88" t="e">
        <f ca="true">+IF(AND(ISNUMBER(OFFSET('Sanitation Data'!$E$10,0,10*ROW('Sanitation Data'!E30))),'Data Summary'!CR36="Yes"),OFFSET('Sanitation Data'!$E$10,0,10*ROW('Sanitation Data'!E30)),NA())</f>
        <v>#N/A</v>
      </c>
      <c r="AD36" s="88" t="e">
        <f ca="true">+IF(AND(ISNUMBER(OFFSET('Sanitation Data'!$E$11,0,10*ROW('Sanitation Data'!E30))),'Data Summary'!CS36="Yes"),OFFSET('Sanitation Data'!$E$11,0,10*ROW('Sanitation Data'!E30)),NA())</f>
        <v>#N/A</v>
      </c>
      <c r="AE36" s="88" t="e">
        <f ca="true">+IF(AND(ISNUMBER(OFFSET('Sanitation Data'!$E$12,0,10*ROW('Sanitation Data'!E30))),'Data Summary'!CT36="Yes"),OFFSET('Sanitation Data'!$E$12,0,10*ROW('Sanitation Data'!E30)),NA())</f>
        <v>#N/A</v>
      </c>
      <c r="AF36" s="88" t="e">
        <f ca="true">+IF(AND(ISNUMBER(OFFSET('Sanitation Data'!$F$4,0,10*ROW('Sanitation Data'!F30))),'Data Summary'!CU36="Yes"),100-OFFSET('Sanitation Data'!$F$4,0,10*ROW('Sanitation Data'!F30)),NA())</f>
        <v>#N/A</v>
      </c>
      <c r="AG36" s="88" t="e">
        <f ca="true">+IF(AND(ISNUMBER(OFFSET('Sanitation Data'!$F$6,0,10*ROW('Sanitation Data'!F30))),'Data Summary'!CV36="Yes"),OFFSET('Sanitation Data'!$F$6,0,10*ROW('Sanitation Data'!F30)),NA())</f>
        <v>#N/A</v>
      </c>
      <c r="AH36" s="88" t="e">
        <f ca="true">+IF(AND(ISNUMBER(OFFSET('Sanitation Data'!$F$10,0,10*ROW('Sanitation Data'!F30))),'Data Summary'!CW36="Yes"),OFFSET('Sanitation Data'!$F$10,0,10*ROW('Sanitation Data'!F30)),NA())</f>
        <v>#N/A</v>
      </c>
      <c r="AI36" s="88" t="e">
        <f ca="true">+IF(AND(ISNUMBER(OFFSET('Sanitation Data'!$F$11,0,10*ROW('Sanitation Data'!F30))),'Data Summary'!CX36="Yes"),OFFSET('Sanitation Data'!$F$11,0,10*ROW('Sanitation Data'!F30)),NA())</f>
        <v>#N/A</v>
      </c>
      <c r="AJ36" s="88" t="e">
        <f ca="true">+IF(AND(ISNUMBER(OFFSET('Sanitation Data'!$F$12,0,10*ROW('Sanitation Data'!F30))),'Data Summary'!CY36="Yes"),OFFSET('Sanitation Data'!$F$12,0,10*ROW('Sanitation Data'!F30)),NA())</f>
        <v>#N/A</v>
      </c>
      <c r="AK36" s="88" t="e">
        <f ca="true">+IF(AND(ISNUMBER(OFFSET('Sanitation Data'!$G$4,0,10*ROW('Sanitation Data'!G30))),'Data Summary'!CZ36="Yes"),100-OFFSET('Sanitation Data'!$G$4,0,10*ROW('Sanitation Data'!G30)),NA())</f>
        <v>#N/A</v>
      </c>
      <c r="AL36" s="88" t="e">
        <f ca="true">+IF(AND(ISNUMBER(OFFSET('Sanitation Data'!$G$6,0,10*ROW('Sanitation Data'!G30))),'Data Summary'!DA36="Yes"),OFFSET('Sanitation Data'!$G$6,0,10*ROW('Sanitation Data'!G30)),NA())</f>
        <v>#N/A</v>
      </c>
      <c r="AM36" s="88" t="e">
        <f ca="true">+IF(AND(ISNUMBER(OFFSET('Sanitation Data'!$G$10,0,10*ROW('Sanitation Data'!G30))),'Data Summary'!DB36="Yes"),OFFSET('Sanitation Data'!$G$10,0,10*ROW('Sanitation Data'!G30)),NA())</f>
        <v>#N/A</v>
      </c>
      <c r="AN36" s="88" t="e">
        <f ca="true">+IF(AND(ISNUMBER(OFFSET('Sanitation Data'!$G$11,0,10*ROW('Sanitation Data'!G30))),'Data Summary'!DC36="Yes"),OFFSET('Sanitation Data'!$G$11,0,10*ROW('Sanitation Data'!G30)),NA())</f>
        <v>#N/A</v>
      </c>
      <c r="AO36" s="88" t="e">
        <f ca="true">+IF(AND(ISNUMBER(OFFSET('Sanitation Data'!$G$12,0,10*ROW('Sanitation Data'!G30))),'Data Summary'!DD36="Yes"),OFFSET('Sanitation Data'!$G$12,0,10*ROW('Sanitation Data'!G30)),NA())</f>
        <v>#N/A</v>
      </c>
      <c r="AP36" s="88" t="e">
        <f ca="true">+IF(AND(ISNUMBER(OFFSET('Sanitation Data'!$H$4,0,10*ROW('Sanitation Data'!H30))),'Data Summary'!DE36="Yes"),100-OFFSET('Sanitation Data'!$H$4,0,10*ROW('Sanitation Data'!H30)),NA())</f>
        <v>#N/A</v>
      </c>
      <c r="AQ36" s="88" t="e">
        <f ca="true">+IF(AND(ISNUMBER(OFFSET('Sanitation Data'!$H$6,0,10*ROW('Sanitation Data'!H30))),'Data Summary'!DF36="Yes"),OFFSET('Sanitation Data'!$H$6,0,10*ROW('Sanitation Data'!H30)),NA())</f>
        <v>#N/A</v>
      </c>
      <c r="AR36" s="88" t="e">
        <f ca="true">+IF(AND(ISNUMBER(OFFSET('Sanitation Data'!$H$10,0,10*ROW('Sanitation Data'!H30))),'Data Summary'!DG36="Yes"),OFFSET('Sanitation Data'!$H$10,0,10*ROW('Sanitation Data'!H30)),NA())</f>
        <v>#N/A</v>
      </c>
      <c r="AS36" s="88" t="e">
        <f ca="true">+IF(AND(ISNUMBER(OFFSET('Sanitation Data'!$H$11,0,10*ROW('Sanitation Data'!H30))),'Data Summary'!DH36="Yes"),OFFSET('Sanitation Data'!$H$11,0,10*ROW('Sanitation Data'!H30)),NA())</f>
        <v>#N/A</v>
      </c>
      <c r="AT36" s="88" t="e">
        <f ca="true">+IF(AND(ISNUMBER(OFFSET('Sanitation Data'!$H$12,0,10*ROW('Sanitation Data'!H30))),'Data Summary'!DI36="Yes"),OFFSET('Sanitation Data'!$H$12,0,10*ROW('Sanitation Data'!H30)),NA())</f>
        <v>#N/A</v>
      </c>
      <c r="AU36" s="88" t="e">
        <f ca="true">+IF(AND(ISNUMBER(OFFSET('Sanitation Data'!$I$4,0,10*ROW('Sanitation Data'!I30))),'Data Summary'!DJ36="Yes"),100-OFFSET('Sanitation Data'!$I$4,0,10*ROW('Sanitation Data'!I30)),NA())</f>
        <v>#N/A</v>
      </c>
      <c r="AV36" s="88" t="e">
        <f ca="true">+IF(AND(ISNUMBER(OFFSET('Sanitation Data'!$I$6,0,10*ROW('Sanitation Data'!I30))),'Data Summary'!DK36="Yes"),OFFSET('Sanitation Data'!$I$6,0,10*ROW('Sanitation Data'!I30)),NA())</f>
        <v>#N/A</v>
      </c>
      <c r="AW36" s="88" t="e">
        <f ca="true">+IF(AND(ISNUMBER(OFFSET('Sanitation Data'!$I$10,0,10*ROW('Sanitation Data'!I30))),'Data Summary'!DL36="Yes"),OFFSET('Sanitation Data'!$I$10,0,10*ROW('Sanitation Data'!I30)),NA())</f>
        <v>#N/A</v>
      </c>
      <c r="AX36" s="88" t="e">
        <f ca="true">+IF(AND(ISNUMBER(OFFSET('Sanitation Data'!$I$11,0,10*ROW('Sanitation Data'!I30))),'Data Summary'!DM36="Yes"),OFFSET('Sanitation Data'!$I$11,0,10*ROW('Sanitation Data'!I30)),NA())</f>
        <v>#N/A</v>
      </c>
      <c r="AY36" s="88" t="e">
        <f ca="true">+IF(AND(ISNUMBER(OFFSET('Sanitation Data'!$I$12,0,10*ROW('Sanitation Data'!I30))),'Data Summary'!DN36="Yes"),OFFSET('Sanitation Data'!$I$12,0,10*ROW('Sanitation Data'!I30)),NA())</f>
        <v>#N/A</v>
      </c>
      <c r="AZ36" s="89" t="e">
        <f ca="true">+IF(AND(ISNUMBER(OFFSET('Hygiene Data'!$D$5,0,10*ROW('Hygiene Data'!D30))),'Data Summary'!DO36="Yes"),OFFSET('Hygiene Data'!$D$5,0,10*ROW('Hygiene Data'!D30)),NA())</f>
        <v>#N/A</v>
      </c>
      <c r="BA36" s="89" t="e">
        <f ca="true">+IF(AND(ISNUMBER(OFFSET('Hygiene Data'!$D$7,0,10*ROW('Hygiene Data'!D30))),'Data Summary'!DP36="Yes"),OFFSET('Hygiene Data'!$D$7,0,10*ROW('Hygiene Data'!D30)),NA())</f>
        <v>#N/A</v>
      </c>
      <c r="BB36" s="89" t="e">
        <f ca="true">+IF(AND(ISNUMBER(OFFSET('Hygiene Data'!$D$9,0,10*ROW('Hygiene Data'!D30))),'Data Summary'!DQ36="Yes"),OFFSET('Hygiene Data'!$D$9,0,10*ROW('Hygiene Data'!D30)),NA())</f>
        <v>#N/A</v>
      </c>
      <c r="BC36" s="89" t="e">
        <f ca="true">+IF(AND(ISNUMBER(OFFSET('Hygiene Data'!$E$5,0,10*ROW('Hygiene Data'!E30))),'Data Summary'!DR36="Yes"),OFFSET('Hygiene Data'!$E$5,0,10*ROW('Hygiene Data'!E30)),NA())</f>
        <v>#N/A</v>
      </c>
      <c r="BD36" s="89" t="e">
        <f ca="true">+IF(AND(ISNUMBER(OFFSET('Hygiene Data'!$E$7,0,10*ROW('Hygiene Data'!E30))),'Data Summary'!DS36="Yes"),OFFSET('Hygiene Data'!$E$7,0,10*ROW('Hygiene Data'!E30)),NA())</f>
        <v>#N/A</v>
      </c>
      <c r="BE36" s="89" t="e">
        <f ca="true">+IF(AND(ISNUMBER(OFFSET('Hygiene Data'!$E$9,0,10*ROW('Hygiene Data'!E30))),'Data Summary'!DT36="Yes"),OFFSET('Hygiene Data'!$E$9,0,10*ROW('Hygiene Data'!E30)),NA())</f>
        <v>#N/A</v>
      </c>
      <c r="BF36" s="89" t="e">
        <f ca="true">+IF(AND(ISNUMBER(OFFSET('Hygiene Data'!$F$5,0,10*ROW('Hygiene Data'!F30))),'Data Summary'!DU36="Yes"),OFFSET('Hygiene Data'!$F$5,0,10*ROW('Hygiene Data'!F30)),NA())</f>
        <v>#N/A</v>
      </c>
      <c r="BG36" s="89" t="e">
        <f ca="true">+IF(AND(ISNUMBER(OFFSET('Hygiene Data'!$F$7,0,10*ROW('Hygiene Data'!F30))),'Data Summary'!DV36="Yes"),OFFSET('Hygiene Data'!$F$7,0,10*ROW('Hygiene Data'!F30)),NA())</f>
        <v>#N/A</v>
      </c>
      <c r="BH36" s="89" t="e">
        <f ca="true">+IF(AND(ISNUMBER(OFFSET('Hygiene Data'!$F$9,0,10*ROW('Hygiene Data'!F30))),'Data Summary'!DW36="Yes"),OFFSET('Hygiene Data'!$F$9,0,10*ROW('Hygiene Data'!F30)),NA())</f>
        <v>#N/A</v>
      </c>
      <c r="BI36" s="89" t="e">
        <f ca="true">+IF(AND(ISNUMBER(OFFSET('Hygiene Data'!$G$5,0,10*ROW('Hygiene Data'!G30))),'Data Summary'!DX36="Yes"),OFFSET('Hygiene Data'!$G$5,0,10*ROW('Hygiene Data'!G30)),NA())</f>
        <v>#N/A</v>
      </c>
      <c r="BJ36" s="89" t="e">
        <f ca="true">+IF(AND(ISNUMBER(OFFSET('Hygiene Data'!$G$7,0,10*ROW('Hygiene Data'!G30))),'Data Summary'!DY36="Yes"),OFFSET('Hygiene Data'!$G$7,0,10*ROW('Hygiene Data'!G30)),NA())</f>
        <v>#N/A</v>
      </c>
      <c r="BK36" s="89" t="e">
        <f ca="true">+IF(AND(ISNUMBER(OFFSET('Hygiene Data'!$G$9,0,10*ROW('Hygiene Data'!G30))),'Data Summary'!DZ36="Yes"),OFFSET('Hygiene Data'!$G$9,0,10*ROW('Hygiene Data'!G30)),NA())</f>
        <v>#N/A</v>
      </c>
      <c r="BL36" s="89" t="e">
        <f ca="true">+IF(AND(ISNUMBER(OFFSET('Hygiene Data'!$H$5,0,10*ROW('Hygiene Data'!H30))),'Data Summary'!EA36="Yes"),OFFSET('Hygiene Data'!$H$5,0,10*ROW('Hygiene Data'!H30)),NA())</f>
        <v>#N/A</v>
      </c>
      <c r="BM36" s="89" t="e">
        <f ca="true">+IF(AND(ISNUMBER(OFFSET('Hygiene Data'!$H$7,0,10*ROW('Hygiene Data'!H30))),'Data Summary'!EB36="Yes"),OFFSET('Hygiene Data'!$H$7,0,10*ROW('Hygiene Data'!H30)),NA())</f>
        <v>#N/A</v>
      </c>
      <c r="BN36" s="89" t="e">
        <f ca="true">+IF(AND(ISNUMBER(OFFSET('Hygiene Data'!$H$9,0,10*ROW('Hygiene Data'!H30))),'Data Summary'!EC36="Yes"),OFFSET('Hygiene Data'!$H$9,0,10*ROW('Hygiene Data'!H30)),NA())</f>
        <v>#N/A</v>
      </c>
      <c r="BO36" s="89" t="e">
        <f ca="true">+IF(AND(ISNUMBER(OFFSET('Hygiene Data'!$I$5,0,10*ROW('Hygiene Data'!I30))),'Data Summary'!ED36="Yes"),OFFSET('Hygiene Data'!$I$5,0,10*ROW('Hygiene Data'!I30)),NA())</f>
        <v>#N/A</v>
      </c>
      <c r="BP36" s="89" t="e">
        <f ca="true">+IF(AND(ISNUMBER(OFFSET('Hygiene Data'!$I$7,0,10*ROW('Hygiene Data'!I30))),'Data Summary'!EE36="Yes"),OFFSET('Hygiene Data'!$I$7,0,10*ROW('Hygiene Data'!I30)),NA())</f>
        <v>#N/A</v>
      </c>
      <c r="BQ36" s="89" t="e">
        <f ca="true">+IF(AND(ISNUMBER(OFFSET('Hygiene Data'!$I$9,0,10*ROW('Hygiene Data'!I30))),'Data Summary'!EF36="Yes"),OFFSET('Hygiene Data'!$I$9,0,10*ROW('Hygiene Data'!I30)),NA())</f>
        <v>#N/A</v>
      </c>
    </row>
    <row xmlns:x14ac="http://schemas.microsoft.com/office/spreadsheetml/2009/9/ac" r="37" x14ac:dyDescent="0.2">
      <c r="A37" s="328" t="e">
        <f ca="true">+RIGHT('Data Summary'!A37,LEN('Data Summary'!A37)-9)</f>
        <v>#VALUE!</v>
      </c>
      <c r="B37" s="34" t="str">
        <f ca="true">+IF(ISTEXT('Data Summary'!B37),'Data Summary'!B37,"")</f>
        <v/>
      </c>
      <c r="C37" s="327" t="e">
        <f ca="true">+VALUE('Data Summary'!C37)</f>
        <v>#VALUE!</v>
      </c>
      <c r="D37" s="87" t="e">
        <f ca="true">+IF(AND(ISNUMBER(OFFSET('Water Data'!$D$4,0,10*ROW('Water Data'!D31))),'Data Summary'!BS37="Yes"),100-OFFSET('Water Data'!$D$4,0,10*ROW('Water Data'!D31)),NA())</f>
        <v>#N/A</v>
      </c>
      <c r="E37" s="87" t="e">
        <f ca="true">+IF(AND(ISNUMBER(OFFSET('Water Data'!$D$6,0,10*ROW('Water Data'!D31))),'Data Summary'!BT37="Yes"),OFFSET('Water Data'!$D$6,0,10*ROW('Water Data'!D31)),NA())</f>
        <v>#N/A</v>
      </c>
      <c r="F37" s="87" t="e">
        <f ca="true">+IF(AND(ISNUMBER(OFFSET('Water Data'!$D$9,0,10*ROW('Water Data'!D31))),'Data Summary'!BU37="Yes"),OFFSET('Water Data'!$D$9,0,10*ROW('Water Data'!D31)),NA())</f>
        <v>#N/A</v>
      </c>
      <c r="G37" s="87" t="e">
        <f ca="true">+IF(AND(ISNUMBER(OFFSET('Water Data'!$E$4,0,10*ROW('Water Data'!E31))),'Data Summary'!BV37="Yes"),100-OFFSET('Water Data'!$E$4,0,10*ROW('Water Data'!E31)),NA())</f>
        <v>#N/A</v>
      </c>
      <c r="H37" s="87" t="e">
        <f ca="true">+IF(AND(ISNUMBER(OFFSET('Water Data'!$E$6,0,10*ROW('Water Data'!E31))),'Data Summary'!BW37="Yes"),OFFSET('Water Data'!$E$6,0,10*ROW('Water Data'!E31)),NA())</f>
        <v>#N/A</v>
      </c>
      <c r="I37" s="87" t="e">
        <f ca="true">+IF(AND(ISNUMBER(OFFSET('Water Data'!$E$9,0,10*ROW('Water Data'!E31))),'Data Summary'!BX37="Yes"),OFFSET('Water Data'!$E$9,0,10*ROW('Water Data'!E31)),NA())</f>
        <v>#N/A</v>
      </c>
      <c r="J37" s="87" t="e">
        <f ca="true">+IF(AND(ISNUMBER(OFFSET('Water Data'!$F$4,0,10*ROW('Water Data'!F31))),'Data Summary'!BY37="Yes"),100-OFFSET('Water Data'!$F$4,0,10*ROW('Water Data'!F31)),NA())</f>
        <v>#N/A</v>
      </c>
      <c r="K37" s="87" t="e">
        <f ca="true">+IF(AND(ISNUMBER(OFFSET('Water Data'!$F$6,0,10*ROW('Water Data'!F31))),'Data Summary'!BZ37="Yes"),OFFSET('Water Data'!$F$6,0,10*ROW('Water Data'!F31)),NA())</f>
        <v>#N/A</v>
      </c>
      <c r="L37" s="87" t="e">
        <f ca="true">+IF(AND(ISNUMBER(OFFSET('Water Data'!$F$9,0,10*ROW('Water Data'!F31))),'Data Summary'!CA37="Yes"),OFFSET('Water Data'!$F$9,0,10*ROW('Water Data'!F31)),NA())</f>
        <v>#N/A</v>
      </c>
      <c r="M37" s="87" t="e">
        <f ca="true">+IF(AND(ISNUMBER(OFFSET('Water Data'!$G$4,0,10*ROW('Water Data'!G31))),'Data Summary'!CB37="Yes"),100-OFFSET('Water Data'!$G$4,0,10*ROW('Water Data'!G31)),NA())</f>
        <v>#N/A</v>
      </c>
      <c r="N37" s="87" t="e">
        <f ca="true">+IF(AND(ISNUMBER(OFFSET('Water Data'!$G$6,0,10*ROW('Water Data'!G31))),'Data Summary'!CC37="Yes"),OFFSET('Water Data'!$G$6,0,10*ROW('Water Data'!G31)),NA())</f>
        <v>#N/A</v>
      </c>
      <c r="O37" s="87" t="e">
        <f ca="true">+IF(AND(ISNUMBER(OFFSET('Water Data'!$G$9,0,10*ROW('Water Data'!G31))),'Data Summary'!CD37="Yes"),OFFSET('Water Data'!$G$9,0,10*ROW('Water Data'!G31)),NA())</f>
        <v>#N/A</v>
      </c>
      <c r="P37" s="87" t="e">
        <f ca="true">+IF(AND(ISNUMBER(OFFSET('Water Data'!$H$4,0,10*ROW('Water Data'!H31))),'Data Summary'!CE37="Yes"),100-OFFSET('Water Data'!$H$4,0,10*ROW('Water Data'!H31)),NA())</f>
        <v>#N/A</v>
      </c>
      <c r="Q37" s="87" t="e">
        <f ca="true">+IF(AND(ISNUMBER(OFFSET('Water Data'!$H$6,0,10*ROW('Water Data'!H31))),'Data Summary'!CF37="Yes"),OFFSET('Water Data'!$H$6,0,10*ROW('Water Data'!H31)),NA())</f>
        <v>#N/A</v>
      </c>
      <c r="R37" s="87" t="e">
        <f ca="true">+IF(AND(ISNUMBER(OFFSET('Water Data'!$H$9,0,10*ROW('Water Data'!H31))),'Data Summary'!CG37="Yes"),OFFSET('Water Data'!$H$9,0,10*ROW('Water Data'!H31)),NA())</f>
        <v>#N/A</v>
      </c>
      <c r="S37" s="87" t="e">
        <f ca="true">+IF(AND(ISNUMBER(OFFSET('Water Data'!$I$4,0,10*ROW('Water Data'!I31))),'Data Summary'!CH37="Yes"),100-OFFSET('Water Data'!$I$4,0,10*ROW('Water Data'!I31)),NA())</f>
        <v>#N/A</v>
      </c>
      <c r="T37" s="87" t="e">
        <f ca="true">+IF(AND(ISNUMBER(OFFSET('Water Data'!$I$6,0,10*ROW('Water Data'!I31))),'Data Summary'!CI37="Yes"),OFFSET('Water Data'!$I$6,0,10*ROW('Water Data'!I31)),NA())</f>
        <v>#N/A</v>
      </c>
      <c r="U37" s="87" t="e">
        <f ca="true">+IF(AND(ISNUMBER(OFFSET('Water Data'!$I$9,0,10*ROW('Water Data'!I31))),'Data Summary'!CJ37="Yes"),OFFSET('Water Data'!$I$9,0,10*ROW('Water Data'!I31)),NA())</f>
        <v>#N/A</v>
      </c>
      <c r="V37" s="88" t="e">
        <f ca="true">+IF(AND(ISNUMBER(OFFSET('Sanitation Data'!$D$4,0,10*ROW('Sanitation Data'!D31))),'Data Summary'!CK37="Yes"),100-OFFSET('Sanitation Data'!$D$4,0,10*ROW('Sanitation Data'!D31)),NA())</f>
        <v>#N/A</v>
      </c>
      <c r="W37" s="88" t="e">
        <f ca="true">+IF(AND(ISNUMBER(OFFSET('Sanitation Data'!$D$6,0,10*ROW('Sanitation Data'!D31))),'Data Summary'!CL37="Yes"),OFFSET('Sanitation Data'!$D$6,0,10*ROW('Sanitation Data'!D31)),NA())</f>
        <v>#N/A</v>
      </c>
      <c r="X37" s="88" t="e">
        <f ca="true">+IF(AND(ISNUMBER(OFFSET('Sanitation Data'!$D$10,0,10*ROW('Sanitation Data'!D31))),'Data Summary'!CM37="Yes"),OFFSET('Sanitation Data'!$D$10,0,10*ROW('Sanitation Data'!D31)),NA())</f>
        <v>#N/A</v>
      </c>
      <c r="Y37" s="88" t="e">
        <f ca="true">+IF(AND(ISNUMBER(OFFSET('Sanitation Data'!$D$11,0,10*ROW('Sanitation Data'!D31))),'Data Summary'!CN37="Yes"),OFFSET('Sanitation Data'!$D$11,0,10*ROW('Sanitation Data'!D31)),NA())</f>
        <v>#N/A</v>
      </c>
      <c r="Z37" s="88" t="e">
        <f ca="true">+IF(AND(ISNUMBER(OFFSET('Sanitation Data'!$D$12,0,10*ROW('Sanitation Data'!D31))),'Data Summary'!CO37="Yes"),OFFSET('Sanitation Data'!$D$12,0,10*ROW('Sanitation Data'!D31)),NA())</f>
        <v>#N/A</v>
      </c>
      <c r="AA37" s="88" t="e">
        <f ca="true">+IF(AND(ISNUMBER(OFFSET('Sanitation Data'!$E$4,0,10*ROW('Sanitation Data'!E31))),'Data Summary'!CP37="Yes"),100-OFFSET('Sanitation Data'!$E$4,0,10*ROW('Sanitation Data'!E31)),NA())</f>
        <v>#N/A</v>
      </c>
      <c r="AB37" s="88" t="e">
        <f ca="true">+IF(AND(ISNUMBER(OFFSET('Sanitation Data'!$E$6,0,10*ROW('Sanitation Data'!E31))),'Data Summary'!CQ37="Yes"),OFFSET('Sanitation Data'!$E$6,0,10*ROW('Sanitation Data'!E31)),NA())</f>
        <v>#N/A</v>
      </c>
      <c r="AC37" s="88" t="e">
        <f ca="true">+IF(AND(ISNUMBER(OFFSET('Sanitation Data'!$E$10,0,10*ROW('Sanitation Data'!E31))),'Data Summary'!CR37="Yes"),OFFSET('Sanitation Data'!$E$10,0,10*ROW('Sanitation Data'!E31)),NA())</f>
        <v>#N/A</v>
      </c>
      <c r="AD37" s="88" t="e">
        <f ca="true">+IF(AND(ISNUMBER(OFFSET('Sanitation Data'!$E$11,0,10*ROW('Sanitation Data'!E31))),'Data Summary'!CS37="Yes"),OFFSET('Sanitation Data'!$E$11,0,10*ROW('Sanitation Data'!E31)),NA())</f>
        <v>#N/A</v>
      </c>
      <c r="AE37" s="88" t="e">
        <f ca="true">+IF(AND(ISNUMBER(OFFSET('Sanitation Data'!$E$12,0,10*ROW('Sanitation Data'!E31))),'Data Summary'!CT37="Yes"),OFFSET('Sanitation Data'!$E$12,0,10*ROW('Sanitation Data'!E31)),NA())</f>
        <v>#N/A</v>
      </c>
      <c r="AF37" s="88" t="e">
        <f ca="true">+IF(AND(ISNUMBER(OFFSET('Sanitation Data'!$F$4,0,10*ROW('Sanitation Data'!F31))),'Data Summary'!CU37="Yes"),100-OFFSET('Sanitation Data'!$F$4,0,10*ROW('Sanitation Data'!F31)),NA())</f>
        <v>#N/A</v>
      </c>
      <c r="AG37" s="88" t="e">
        <f ca="true">+IF(AND(ISNUMBER(OFFSET('Sanitation Data'!$F$6,0,10*ROW('Sanitation Data'!F31))),'Data Summary'!CV37="Yes"),OFFSET('Sanitation Data'!$F$6,0,10*ROW('Sanitation Data'!F31)),NA())</f>
        <v>#N/A</v>
      </c>
      <c r="AH37" s="88" t="e">
        <f ca="true">+IF(AND(ISNUMBER(OFFSET('Sanitation Data'!$F$10,0,10*ROW('Sanitation Data'!F31))),'Data Summary'!CW37="Yes"),OFFSET('Sanitation Data'!$F$10,0,10*ROW('Sanitation Data'!F31)),NA())</f>
        <v>#N/A</v>
      </c>
      <c r="AI37" s="88" t="e">
        <f ca="true">+IF(AND(ISNUMBER(OFFSET('Sanitation Data'!$F$11,0,10*ROW('Sanitation Data'!F31))),'Data Summary'!CX37="Yes"),OFFSET('Sanitation Data'!$F$11,0,10*ROW('Sanitation Data'!F31)),NA())</f>
        <v>#N/A</v>
      </c>
      <c r="AJ37" s="88" t="e">
        <f ca="true">+IF(AND(ISNUMBER(OFFSET('Sanitation Data'!$F$12,0,10*ROW('Sanitation Data'!F31))),'Data Summary'!CY37="Yes"),OFFSET('Sanitation Data'!$F$12,0,10*ROW('Sanitation Data'!F31)),NA())</f>
        <v>#N/A</v>
      </c>
      <c r="AK37" s="88" t="e">
        <f ca="true">+IF(AND(ISNUMBER(OFFSET('Sanitation Data'!$G$4,0,10*ROW('Sanitation Data'!G31))),'Data Summary'!CZ37="Yes"),100-OFFSET('Sanitation Data'!$G$4,0,10*ROW('Sanitation Data'!G31)),NA())</f>
        <v>#N/A</v>
      </c>
      <c r="AL37" s="88" t="e">
        <f ca="true">+IF(AND(ISNUMBER(OFFSET('Sanitation Data'!$G$6,0,10*ROW('Sanitation Data'!G31))),'Data Summary'!DA37="Yes"),OFFSET('Sanitation Data'!$G$6,0,10*ROW('Sanitation Data'!G31)),NA())</f>
        <v>#N/A</v>
      </c>
      <c r="AM37" s="88" t="e">
        <f ca="true">+IF(AND(ISNUMBER(OFFSET('Sanitation Data'!$G$10,0,10*ROW('Sanitation Data'!G31))),'Data Summary'!DB37="Yes"),OFFSET('Sanitation Data'!$G$10,0,10*ROW('Sanitation Data'!G31)),NA())</f>
        <v>#N/A</v>
      </c>
      <c r="AN37" s="88" t="e">
        <f ca="true">+IF(AND(ISNUMBER(OFFSET('Sanitation Data'!$G$11,0,10*ROW('Sanitation Data'!G31))),'Data Summary'!DC37="Yes"),OFFSET('Sanitation Data'!$G$11,0,10*ROW('Sanitation Data'!G31)),NA())</f>
        <v>#N/A</v>
      </c>
      <c r="AO37" s="88" t="e">
        <f ca="true">+IF(AND(ISNUMBER(OFFSET('Sanitation Data'!$G$12,0,10*ROW('Sanitation Data'!G31))),'Data Summary'!DD37="Yes"),OFFSET('Sanitation Data'!$G$12,0,10*ROW('Sanitation Data'!G31)),NA())</f>
        <v>#N/A</v>
      </c>
      <c r="AP37" s="88" t="e">
        <f ca="true">+IF(AND(ISNUMBER(OFFSET('Sanitation Data'!$H$4,0,10*ROW('Sanitation Data'!H31))),'Data Summary'!DE37="Yes"),100-OFFSET('Sanitation Data'!$H$4,0,10*ROW('Sanitation Data'!H31)),NA())</f>
        <v>#N/A</v>
      </c>
      <c r="AQ37" s="88" t="e">
        <f ca="true">+IF(AND(ISNUMBER(OFFSET('Sanitation Data'!$H$6,0,10*ROW('Sanitation Data'!H31))),'Data Summary'!DF37="Yes"),OFFSET('Sanitation Data'!$H$6,0,10*ROW('Sanitation Data'!H31)),NA())</f>
        <v>#N/A</v>
      </c>
      <c r="AR37" s="88" t="e">
        <f ca="true">+IF(AND(ISNUMBER(OFFSET('Sanitation Data'!$H$10,0,10*ROW('Sanitation Data'!H31))),'Data Summary'!DG37="Yes"),OFFSET('Sanitation Data'!$H$10,0,10*ROW('Sanitation Data'!H31)),NA())</f>
        <v>#N/A</v>
      </c>
      <c r="AS37" s="88" t="e">
        <f ca="true">+IF(AND(ISNUMBER(OFFSET('Sanitation Data'!$H$11,0,10*ROW('Sanitation Data'!H31))),'Data Summary'!DH37="Yes"),OFFSET('Sanitation Data'!$H$11,0,10*ROW('Sanitation Data'!H31)),NA())</f>
        <v>#N/A</v>
      </c>
      <c r="AT37" s="88" t="e">
        <f ca="true">+IF(AND(ISNUMBER(OFFSET('Sanitation Data'!$H$12,0,10*ROW('Sanitation Data'!H31))),'Data Summary'!DI37="Yes"),OFFSET('Sanitation Data'!$H$12,0,10*ROW('Sanitation Data'!H31)),NA())</f>
        <v>#N/A</v>
      </c>
      <c r="AU37" s="88" t="e">
        <f ca="true">+IF(AND(ISNUMBER(OFFSET('Sanitation Data'!$I$4,0,10*ROW('Sanitation Data'!I31))),'Data Summary'!DJ37="Yes"),100-OFFSET('Sanitation Data'!$I$4,0,10*ROW('Sanitation Data'!I31)),NA())</f>
        <v>#N/A</v>
      </c>
      <c r="AV37" s="88" t="e">
        <f ca="true">+IF(AND(ISNUMBER(OFFSET('Sanitation Data'!$I$6,0,10*ROW('Sanitation Data'!I31))),'Data Summary'!DK37="Yes"),OFFSET('Sanitation Data'!$I$6,0,10*ROW('Sanitation Data'!I31)),NA())</f>
        <v>#N/A</v>
      </c>
      <c r="AW37" s="88" t="e">
        <f ca="true">+IF(AND(ISNUMBER(OFFSET('Sanitation Data'!$I$10,0,10*ROW('Sanitation Data'!I31))),'Data Summary'!DL37="Yes"),OFFSET('Sanitation Data'!$I$10,0,10*ROW('Sanitation Data'!I31)),NA())</f>
        <v>#N/A</v>
      </c>
      <c r="AX37" s="88" t="e">
        <f ca="true">+IF(AND(ISNUMBER(OFFSET('Sanitation Data'!$I$11,0,10*ROW('Sanitation Data'!I31))),'Data Summary'!DM37="Yes"),OFFSET('Sanitation Data'!$I$11,0,10*ROW('Sanitation Data'!I31)),NA())</f>
        <v>#N/A</v>
      </c>
      <c r="AY37" s="88" t="e">
        <f ca="true">+IF(AND(ISNUMBER(OFFSET('Sanitation Data'!$I$12,0,10*ROW('Sanitation Data'!I31))),'Data Summary'!DN37="Yes"),OFFSET('Sanitation Data'!$I$12,0,10*ROW('Sanitation Data'!I31)),NA())</f>
        <v>#N/A</v>
      </c>
      <c r="AZ37" s="89" t="e">
        <f ca="true">+IF(AND(ISNUMBER(OFFSET('Hygiene Data'!$D$5,0,10*ROW('Hygiene Data'!D31))),'Data Summary'!DO37="Yes"),OFFSET('Hygiene Data'!$D$5,0,10*ROW('Hygiene Data'!D31)),NA())</f>
        <v>#N/A</v>
      </c>
      <c r="BA37" s="89" t="e">
        <f ca="true">+IF(AND(ISNUMBER(OFFSET('Hygiene Data'!$D$7,0,10*ROW('Hygiene Data'!D31))),'Data Summary'!DP37="Yes"),OFFSET('Hygiene Data'!$D$7,0,10*ROW('Hygiene Data'!D31)),NA())</f>
        <v>#N/A</v>
      </c>
      <c r="BB37" s="89" t="e">
        <f ca="true">+IF(AND(ISNUMBER(OFFSET('Hygiene Data'!$D$9,0,10*ROW('Hygiene Data'!D31))),'Data Summary'!DQ37="Yes"),OFFSET('Hygiene Data'!$D$9,0,10*ROW('Hygiene Data'!D31)),NA())</f>
        <v>#N/A</v>
      </c>
      <c r="BC37" s="89" t="e">
        <f ca="true">+IF(AND(ISNUMBER(OFFSET('Hygiene Data'!$E$5,0,10*ROW('Hygiene Data'!E31))),'Data Summary'!DR37="Yes"),OFFSET('Hygiene Data'!$E$5,0,10*ROW('Hygiene Data'!E31)),NA())</f>
        <v>#N/A</v>
      </c>
      <c r="BD37" s="89" t="e">
        <f ca="true">+IF(AND(ISNUMBER(OFFSET('Hygiene Data'!$E$7,0,10*ROW('Hygiene Data'!E31))),'Data Summary'!DS37="Yes"),OFFSET('Hygiene Data'!$E$7,0,10*ROW('Hygiene Data'!E31)),NA())</f>
        <v>#N/A</v>
      </c>
      <c r="BE37" s="89" t="e">
        <f ca="true">+IF(AND(ISNUMBER(OFFSET('Hygiene Data'!$E$9,0,10*ROW('Hygiene Data'!E31))),'Data Summary'!DT37="Yes"),OFFSET('Hygiene Data'!$E$9,0,10*ROW('Hygiene Data'!E31)),NA())</f>
        <v>#N/A</v>
      </c>
      <c r="BF37" s="89" t="e">
        <f ca="true">+IF(AND(ISNUMBER(OFFSET('Hygiene Data'!$F$5,0,10*ROW('Hygiene Data'!F31))),'Data Summary'!DU37="Yes"),OFFSET('Hygiene Data'!$F$5,0,10*ROW('Hygiene Data'!F31)),NA())</f>
        <v>#N/A</v>
      </c>
      <c r="BG37" s="89" t="e">
        <f ca="true">+IF(AND(ISNUMBER(OFFSET('Hygiene Data'!$F$7,0,10*ROW('Hygiene Data'!F31))),'Data Summary'!DV37="Yes"),OFFSET('Hygiene Data'!$F$7,0,10*ROW('Hygiene Data'!F31)),NA())</f>
        <v>#N/A</v>
      </c>
      <c r="BH37" s="89" t="e">
        <f ca="true">+IF(AND(ISNUMBER(OFFSET('Hygiene Data'!$F$9,0,10*ROW('Hygiene Data'!F31))),'Data Summary'!DW37="Yes"),OFFSET('Hygiene Data'!$F$9,0,10*ROW('Hygiene Data'!F31)),NA())</f>
        <v>#N/A</v>
      </c>
      <c r="BI37" s="89" t="e">
        <f ca="true">+IF(AND(ISNUMBER(OFFSET('Hygiene Data'!$G$5,0,10*ROW('Hygiene Data'!G31))),'Data Summary'!DX37="Yes"),OFFSET('Hygiene Data'!$G$5,0,10*ROW('Hygiene Data'!G31)),NA())</f>
        <v>#N/A</v>
      </c>
      <c r="BJ37" s="89" t="e">
        <f ca="true">+IF(AND(ISNUMBER(OFFSET('Hygiene Data'!$G$7,0,10*ROW('Hygiene Data'!G31))),'Data Summary'!DY37="Yes"),OFFSET('Hygiene Data'!$G$7,0,10*ROW('Hygiene Data'!G31)),NA())</f>
        <v>#N/A</v>
      </c>
      <c r="BK37" s="89" t="e">
        <f ca="true">+IF(AND(ISNUMBER(OFFSET('Hygiene Data'!$G$9,0,10*ROW('Hygiene Data'!G31))),'Data Summary'!DZ37="Yes"),OFFSET('Hygiene Data'!$G$9,0,10*ROW('Hygiene Data'!G31)),NA())</f>
        <v>#N/A</v>
      </c>
      <c r="BL37" s="89" t="e">
        <f ca="true">+IF(AND(ISNUMBER(OFFSET('Hygiene Data'!$H$5,0,10*ROW('Hygiene Data'!H31))),'Data Summary'!EA37="Yes"),OFFSET('Hygiene Data'!$H$5,0,10*ROW('Hygiene Data'!H31)),NA())</f>
        <v>#N/A</v>
      </c>
      <c r="BM37" s="89" t="e">
        <f ca="true">+IF(AND(ISNUMBER(OFFSET('Hygiene Data'!$H$7,0,10*ROW('Hygiene Data'!H31))),'Data Summary'!EB37="Yes"),OFFSET('Hygiene Data'!$H$7,0,10*ROW('Hygiene Data'!H31)),NA())</f>
        <v>#N/A</v>
      </c>
      <c r="BN37" s="89" t="e">
        <f ca="true">+IF(AND(ISNUMBER(OFFSET('Hygiene Data'!$H$9,0,10*ROW('Hygiene Data'!H31))),'Data Summary'!EC37="Yes"),OFFSET('Hygiene Data'!$H$9,0,10*ROW('Hygiene Data'!H31)),NA())</f>
        <v>#N/A</v>
      </c>
      <c r="BO37" s="89" t="e">
        <f ca="true">+IF(AND(ISNUMBER(OFFSET('Hygiene Data'!$I$5,0,10*ROW('Hygiene Data'!I31))),'Data Summary'!ED37="Yes"),OFFSET('Hygiene Data'!$I$5,0,10*ROW('Hygiene Data'!I31)),NA())</f>
        <v>#N/A</v>
      </c>
      <c r="BP37" s="89" t="e">
        <f ca="true">+IF(AND(ISNUMBER(OFFSET('Hygiene Data'!$I$7,0,10*ROW('Hygiene Data'!I31))),'Data Summary'!EE37="Yes"),OFFSET('Hygiene Data'!$I$7,0,10*ROW('Hygiene Data'!I31)),NA())</f>
        <v>#N/A</v>
      </c>
      <c r="BQ37" s="89" t="e">
        <f ca="true">+IF(AND(ISNUMBER(OFFSET('Hygiene Data'!$I$9,0,10*ROW('Hygiene Data'!I31))),'Data Summary'!EF37="Yes"),OFFSET('Hygiene Data'!$I$9,0,10*ROW('Hygiene Data'!I31)),NA())</f>
        <v>#N/A</v>
      </c>
    </row>
    <row xmlns:x14ac="http://schemas.microsoft.com/office/spreadsheetml/2009/9/ac" r="38" x14ac:dyDescent="0.2">
      <c r="A38" s="328" t="e">
        <f ca="true">+RIGHT('Data Summary'!A38,LEN('Data Summary'!A38)-9)</f>
        <v>#VALUE!</v>
      </c>
      <c r="B38" s="34" t="str">
        <f ca="true">+IF(ISTEXT('Data Summary'!B38),'Data Summary'!B38,"")</f>
        <v/>
      </c>
      <c r="C38" s="327" t="e">
        <f ca="true">+VALUE('Data Summary'!C38)</f>
        <v>#VALUE!</v>
      </c>
      <c r="D38" s="87" t="e">
        <f ca="true">+IF(AND(ISNUMBER(OFFSET('Water Data'!$D$4,0,10*ROW('Water Data'!D32))),'Data Summary'!BS38="Yes"),100-OFFSET('Water Data'!$D$4,0,10*ROW('Water Data'!D32)),NA())</f>
        <v>#N/A</v>
      </c>
      <c r="E38" s="87" t="e">
        <f ca="true">+IF(AND(ISNUMBER(OFFSET('Water Data'!$D$6,0,10*ROW('Water Data'!D32))),'Data Summary'!BT38="Yes"),OFFSET('Water Data'!$D$6,0,10*ROW('Water Data'!D32)),NA())</f>
        <v>#N/A</v>
      </c>
      <c r="F38" s="87" t="e">
        <f ca="true">+IF(AND(ISNUMBER(OFFSET('Water Data'!$D$9,0,10*ROW('Water Data'!D32))),'Data Summary'!BU38="Yes"),OFFSET('Water Data'!$D$9,0,10*ROW('Water Data'!D32)),NA())</f>
        <v>#N/A</v>
      </c>
      <c r="G38" s="87" t="e">
        <f ca="true">+IF(AND(ISNUMBER(OFFSET('Water Data'!$E$4,0,10*ROW('Water Data'!E32))),'Data Summary'!BV38="Yes"),100-OFFSET('Water Data'!$E$4,0,10*ROW('Water Data'!E32)),NA())</f>
        <v>#N/A</v>
      </c>
      <c r="H38" s="87" t="e">
        <f ca="true">+IF(AND(ISNUMBER(OFFSET('Water Data'!$E$6,0,10*ROW('Water Data'!E32))),'Data Summary'!BW38="Yes"),OFFSET('Water Data'!$E$6,0,10*ROW('Water Data'!E32)),NA())</f>
        <v>#N/A</v>
      </c>
      <c r="I38" s="87" t="e">
        <f ca="true">+IF(AND(ISNUMBER(OFFSET('Water Data'!$E$9,0,10*ROW('Water Data'!E32))),'Data Summary'!BX38="Yes"),OFFSET('Water Data'!$E$9,0,10*ROW('Water Data'!E32)),NA())</f>
        <v>#N/A</v>
      </c>
      <c r="J38" s="87" t="e">
        <f ca="true">+IF(AND(ISNUMBER(OFFSET('Water Data'!$F$4,0,10*ROW('Water Data'!F32))),'Data Summary'!BY38="Yes"),100-OFFSET('Water Data'!$F$4,0,10*ROW('Water Data'!F32)),NA())</f>
        <v>#N/A</v>
      </c>
      <c r="K38" s="87" t="e">
        <f ca="true">+IF(AND(ISNUMBER(OFFSET('Water Data'!$F$6,0,10*ROW('Water Data'!F32))),'Data Summary'!BZ38="Yes"),OFFSET('Water Data'!$F$6,0,10*ROW('Water Data'!F32)),NA())</f>
        <v>#N/A</v>
      </c>
      <c r="L38" s="87" t="e">
        <f ca="true">+IF(AND(ISNUMBER(OFFSET('Water Data'!$F$9,0,10*ROW('Water Data'!F32))),'Data Summary'!CA38="Yes"),OFFSET('Water Data'!$F$9,0,10*ROW('Water Data'!F32)),NA())</f>
        <v>#N/A</v>
      </c>
      <c r="M38" s="87" t="e">
        <f ca="true">+IF(AND(ISNUMBER(OFFSET('Water Data'!$G$4,0,10*ROW('Water Data'!G32))),'Data Summary'!CB38="Yes"),100-OFFSET('Water Data'!$G$4,0,10*ROW('Water Data'!G32)),NA())</f>
        <v>#N/A</v>
      </c>
      <c r="N38" s="87" t="e">
        <f ca="true">+IF(AND(ISNUMBER(OFFSET('Water Data'!$G$6,0,10*ROW('Water Data'!G32))),'Data Summary'!CC38="Yes"),OFFSET('Water Data'!$G$6,0,10*ROW('Water Data'!G32)),NA())</f>
        <v>#N/A</v>
      </c>
      <c r="O38" s="87" t="e">
        <f ca="true">+IF(AND(ISNUMBER(OFFSET('Water Data'!$G$9,0,10*ROW('Water Data'!G32))),'Data Summary'!CD38="Yes"),OFFSET('Water Data'!$G$9,0,10*ROW('Water Data'!G32)),NA())</f>
        <v>#N/A</v>
      </c>
      <c r="P38" s="87" t="e">
        <f ca="true">+IF(AND(ISNUMBER(OFFSET('Water Data'!$H$4,0,10*ROW('Water Data'!H32))),'Data Summary'!CE38="Yes"),100-OFFSET('Water Data'!$H$4,0,10*ROW('Water Data'!H32)),NA())</f>
        <v>#N/A</v>
      </c>
      <c r="Q38" s="87" t="e">
        <f ca="true">+IF(AND(ISNUMBER(OFFSET('Water Data'!$H$6,0,10*ROW('Water Data'!H32))),'Data Summary'!CF38="Yes"),OFFSET('Water Data'!$H$6,0,10*ROW('Water Data'!H32)),NA())</f>
        <v>#N/A</v>
      </c>
      <c r="R38" s="87" t="e">
        <f ca="true">+IF(AND(ISNUMBER(OFFSET('Water Data'!$H$9,0,10*ROW('Water Data'!H32))),'Data Summary'!CG38="Yes"),OFFSET('Water Data'!$H$9,0,10*ROW('Water Data'!H32)),NA())</f>
        <v>#N/A</v>
      </c>
      <c r="S38" s="87" t="e">
        <f ca="true">+IF(AND(ISNUMBER(OFFSET('Water Data'!$I$4,0,10*ROW('Water Data'!I32))),'Data Summary'!CH38="Yes"),100-OFFSET('Water Data'!$I$4,0,10*ROW('Water Data'!I32)),NA())</f>
        <v>#N/A</v>
      </c>
      <c r="T38" s="87" t="e">
        <f ca="true">+IF(AND(ISNUMBER(OFFSET('Water Data'!$I$6,0,10*ROW('Water Data'!I32))),'Data Summary'!CI38="Yes"),OFFSET('Water Data'!$I$6,0,10*ROW('Water Data'!I32)),NA())</f>
        <v>#N/A</v>
      </c>
      <c r="U38" s="87" t="e">
        <f ca="true">+IF(AND(ISNUMBER(OFFSET('Water Data'!$I$9,0,10*ROW('Water Data'!I32))),'Data Summary'!CJ38="Yes"),OFFSET('Water Data'!$I$9,0,10*ROW('Water Data'!I32)),NA())</f>
        <v>#N/A</v>
      </c>
      <c r="V38" s="88" t="e">
        <f ca="true">+IF(AND(ISNUMBER(OFFSET('Sanitation Data'!$D$4,0,10*ROW('Sanitation Data'!D32))),'Data Summary'!CK38="Yes"),100-OFFSET('Sanitation Data'!$D$4,0,10*ROW('Sanitation Data'!D32)),NA())</f>
        <v>#N/A</v>
      </c>
      <c r="W38" s="88" t="e">
        <f ca="true">+IF(AND(ISNUMBER(OFFSET('Sanitation Data'!$D$6,0,10*ROW('Sanitation Data'!D32))),'Data Summary'!CL38="Yes"),OFFSET('Sanitation Data'!$D$6,0,10*ROW('Sanitation Data'!D32)),NA())</f>
        <v>#N/A</v>
      </c>
      <c r="X38" s="88" t="e">
        <f ca="true">+IF(AND(ISNUMBER(OFFSET('Sanitation Data'!$D$10,0,10*ROW('Sanitation Data'!D32))),'Data Summary'!CM38="Yes"),OFFSET('Sanitation Data'!$D$10,0,10*ROW('Sanitation Data'!D32)),NA())</f>
        <v>#N/A</v>
      </c>
      <c r="Y38" s="88" t="e">
        <f ca="true">+IF(AND(ISNUMBER(OFFSET('Sanitation Data'!$D$11,0,10*ROW('Sanitation Data'!D32))),'Data Summary'!CN38="Yes"),OFFSET('Sanitation Data'!$D$11,0,10*ROW('Sanitation Data'!D32)),NA())</f>
        <v>#N/A</v>
      </c>
      <c r="Z38" s="88" t="e">
        <f ca="true">+IF(AND(ISNUMBER(OFFSET('Sanitation Data'!$D$12,0,10*ROW('Sanitation Data'!D32))),'Data Summary'!CO38="Yes"),OFFSET('Sanitation Data'!$D$12,0,10*ROW('Sanitation Data'!D32)),NA())</f>
        <v>#N/A</v>
      </c>
      <c r="AA38" s="88" t="e">
        <f ca="true">+IF(AND(ISNUMBER(OFFSET('Sanitation Data'!$E$4,0,10*ROW('Sanitation Data'!E32))),'Data Summary'!CP38="Yes"),100-OFFSET('Sanitation Data'!$E$4,0,10*ROW('Sanitation Data'!E32)),NA())</f>
        <v>#N/A</v>
      </c>
      <c r="AB38" s="88" t="e">
        <f ca="true">+IF(AND(ISNUMBER(OFFSET('Sanitation Data'!$E$6,0,10*ROW('Sanitation Data'!E32))),'Data Summary'!CQ38="Yes"),OFFSET('Sanitation Data'!$E$6,0,10*ROW('Sanitation Data'!E32)),NA())</f>
        <v>#N/A</v>
      </c>
      <c r="AC38" s="88" t="e">
        <f ca="true">+IF(AND(ISNUMBER(OFFSET('Sanitation Data'!$E$10,0,10*ROW('Sanitation Data'!E32))),'Data Summary'!CR38="Yes"),OFFSET('Sanitation Data'!$E$10,0,10*ROW('Sanitation Data'!E32)),NA())</f>
        <v>#N/A</v>
      </c>
      <c r="AD38" s="88" t="e">
        <f ca="true">+IF(AND(ISNUMBER(OFFSET('Sanitation Data'!$E$11,0,10*ROW('Sanitation Data'!E32))),'Data Summary'!CS38="Yes"),OFFSET('Sanitation Data'!$E$11,0,10*ROW('Sanitation Data'!E32)),NA())</f>
        <v>#N/A</v>
      </c>
      <c r="AE38" s="88" t="e">
        <f ca="true">+IF(AND(ISNUMBER(OFFSET('Sanitation Data'!$E$12,0,10*ROW('Sanitation Data'!E32))),'Data Summary'!CT38="Yes"),OFFSET('Sanitation Data'!$E$12,0,10*ROW('Sanitation Data'!E32)),NA())</f>
        <v>#N/A</v>
      </c>
      <c r="AF38" s="88" t="e">
        <f ca="true">+IF(AND(ISNUMBER(OFFSET('Sanitation Data'!$F$4,0,10*ROW('Sanitation Data'!F32))),'Data Summary'!CU38="Yes"),100-OFFSET('Sanitation Data'!$F$4,0,10*ROW('Sanitation Data'!F32)),NA())</f>
        <v>#N/A</v>
      </c>
      <c r="AG38" s="88" t="e">
        <f ca="true">+IF(AND(ISNUMBER(OFFSET('Sanitation Data'!$F$6,0,10*ROW('Sanitation Data'!F32))),'Data Summary'!CV38="Yes"),OFFSET('Sanitation Data'!$F$6,0,10*ROW('Sanitation Data'!F32)),NA())</f>
        <v>#N/A</v>
      </c>
      <c r="AH38" s="88" t="e">
        <f ca="true">+IF(AND(ISNUMBER(OFFSET('Sanitation Data'!$F$10,0,10*ROW('Sanitation Data'!F32))),'Data Summary'!CW38="Yes"),OFFSET('Sanitation Data'!$F$10,0,10*ROW('Sanitation Data'!F32)),NA())</f>
        <v>#N/A</v>
      </c>
      <c r="AI38" s="88" t="e">
        <f ca="true">+IF(AND(ISNUMBER(OFFSET('Sanitation Data'!$F$11,0,10*ROW('Sanitation Data'!F32))),'Data Summary'!CX38="Yes"),OFFSET('Sanitation Data'!$F$11,0,10*ROW('Sanitation Data'!F32)),NA())</f>
        <v>#N/A</v>
      </c>
      <c r="AJ38" s="88" t="e">
        <f ca="true">+IF(AND(ISNUMBER(OFFSET('Sanitation Data'!$F$12,0,10*ROW('Sanitation Data'!F32))),'Data Summary'!CY38="Yes"),OFFSET('Sanitation Data'!$F$12,0,10*ROW('Sanitation Data'!F32)),NA())</f>
        <v>#N/A</v>
      </c>
      <c r="AK38" s="88" t="e">
        <f ca="true">+IF(AND(ISNUMBER(OFFSET('Sanitation Data'!$G$4,0,10*ROW('Sanitation Data'!G32))),'Data Summary'!CZ38="Yes"),100-OFFSET('Sanitation Data'!$G$4,0,10*ROW('Sanitation Data'!G32)),NA())</f>
        <v>#N/A</v>
      </c>
      <c r="AL38" s="88" t="e">
        <f ca="true">+IF(AND(ISNUMBER(OFFSET('Sanitation Data'!$G$6,0,10*ROW('Sanitation Data'!G32))),'Data Summary'!DA38="Yes"),OFFSET('Sanitation Data'!$G$6,0,10*ROW('Sanitation Data'!G32)),NA())</f>
        <v>#N/A</v>
      </c>
      <c r="AM38" s="88" t="e">
        <f ca="true">+IF(AND(ISNUMBER(OFFSET('Sanitation Data'!$G$10,0,10*ROW('Sanitation Data'!G32))),'Data Summary'!DB38="Yes"),OFFSET('Sanitation Data'!$G$10,0,10*ROW('Sanitation Data'!G32)),NA())</f>
        <v>#N/A</v>
      </c>
      <c r="AN38" s="88" t="e">
        <f ca="true">+IF(AND(ISNUMBER(OFFSET('Sanitation Data'!$G$11,0,10*ROW('Sanitation Data'!G32))),'Data Summary'!DC38="Yes"),OFFSET('Sanitation Data'!$G$11,0,10*ROW('Sanitation Data'!G32)),NA())</f>
        <v>#N/A</v>
      </c>
      <c r="AO38" s="88" t="e">
        <f ca="true">+IF(AND(ISNUMBER(OFFSET('Sanitation Data'!$G$12,0,10*ROW('Sanitation Data'!G32))),'Data Summary'!DD38="Yes"),OFFSET('Sanitation Data'!$G$12,0,10*ROW('Sanitation Data'!G32)),NA())</f>
        <v>#N/A</v>
      </c>
      <c r="AP38" s="88" t="e">
        <f ca="true">+IF(AND(ISNUMBER(OFFSET('Sanitation Data'!$H$4,0,10*ROW('Sanitation Data'!H32))),'Data Summary'!DE38="Yes"),100-OFFSET('Sanitation Data'!$H$4,0,10*ROW('Sanitation Data'!H32)),NA())</f>
        <v>#N/A</v>
      </c>
      <c r="AQ38" s="88" t="e">
        <f ca="true">+IF(AND(ISNUMBER(OFFSET('Sanitation Data'!$H$6,0,10*ROW('Sanitation Data'!H32))),'Data Summary'!DF38="Yes"),OFFSET('Sanitation Data'!$H$6,0,10*ROW('Sanitation Data'!H32)),NA())</f>
        <v>#N/A</v>
      </c>
      <c r="AR38" s="88" t="e">
        <f ca="true">+IF(AND(ISNUMBER(OFFSET('Sanitation Data'!$H$10,0,10*ROW('Sanitation Data'!H32))),'Data Summary'!DG38="Yes"),OFFSET('Sanitation Data'!$H$10,0,10*ROW('Sanitation Data'!H32)),NA())</f>
        <v>#N/A</v>
      </c>
      <c r="AS38" s="88" t="e">
        <f ca="true">+IF(AND(ISNUMBER(OFFSET('Sanitation Data'!$H$11,0,10*ROW('Sanitation Data'!H32))),'Data Summary'!DH38="Yes"),OFFSET('Sanitation Data'!$H$11,0,10*ROW('Sanitation Data'!H32)),NA())</f>
        <v>#N/A</v>
      </c>
      <c r="AT38" s="88" t="e">
        <f ca="true">+IF(AND(ISNUMBER(OFFSET('Sanitation Data'!$H$12,0,10*ROW('Sanitation Data'!H32))),'Data Summary'!DI38="Yes"),OFFSET('Sanitation Data'!$H$12,0,10*ROW('Sanitation Data'!H32)),NA())</f>
        <v>#N/A</v>
      </c>
      <c r="AU38" s="88" t="e">
        <f ca="true">+IF(AND(ISNUMBER(OFFSET('Sanitation Data'!$I$4,0,10*ROW('Sanitation Data'!I32))),'Data Summary'!DJ38="Yes"),100-OFFSET('Sanitation Data'!$I$4,0,10*ROW('Sanitation Data'!I32)),NA())</f>
        <v>#N/A</v>
      </c>
      <c r="AV38" s="88" t="e">
        <f ca="true">+IF(AND(ISNUMBER(OFFSET('Sanitation Data'!$I$6,0,10*ROW('Sanitation Data'!I32))),'Data Summary'!DK38="Yes"),OFFSET('Sanitation Data'!$I$6,0,10*ROW('Sanitation Data'!I32)),NA())</f>
        <v>#N/A</v>
      </c>
      <c r="AW38" s="88" t="e">
        <f ca="true">+IF(AND(ISNUMBER(OFFSET('Sanitation Data'!$I$10,0,10*ROW('Sanitation Data'!I32))),'Data Summary'!DL38="Yes"),OFFSET('Sanitation Data'!$I$10,0,10*ROW('Sanitation Data'!I32)),NA())</f>
        <v>#N/A</v>
      </c>
      <c r="AX38" s="88" t="e">
        <f ca="true">+IF(AND(ISNUMBER(OFFSET('Sanitation Data'!$I$11,0,10*ROW('Sanitation Data'!I32))),'Data Summary'!DM38="Yes"),OFFSET('Sanitation Data'!$I$11,0,10*ROW('Sanitation Data'!I32)),NA())</f>
        <v>#N/A</v>
      </c>
      <c r="AY38" s="88" t="e">
        <f ca="true">+IF(AND(ISNUMBER(OFFSET('Sanitation Data'!$I$12,0,10*ROW('Sanitation Data'!I32))),'Data Summary'!DN38="Yes"),OFFSET('Sanitation Data'!$I$12,0,10*ROW('Sanitation Data'!I32)),NA())</f>
        <v>#N/A</v>
      </c>
      <c r="AZ38" s="89" t="e">
        <f ca="true">+IF(AND(ISNUMBER(OFFSET('Hygiene Data'!$D$5,0,10*ROW('Hygiene Data'!D32))),'Data Summary'!DO38="Yes"),OFFSET('Hygiene Data'!$D$5,0,10*ROW('Hygiene Data'!D32)),NA())</f>
        <v>#N/A</v>
      </c>
      <c r="BA38" s="89" t="e">
        <f ca="true">+IF(AND(ISNUMBER(OFFSET('Hygiene Data'!$D$7,0,10*ROW('Hygiene Data'!D32))),'Data Summary'!DP38="Yes"),OFFSET('Hygiene Data'!$D$7,0,10*ROW('Hygiene Data'!D32)),NA())</f>
        <v>#N/A</v>
      </c>
      <c r="BB38" s="89" t="e">
        <f ca="true">+IF(AND(ISNUMBER(OFFSET('Hygiene Data'!$D$9,0,10*ROW('Hygiene Data'!D32))),'Data Summary'!DQ38="Yes"),OFFSET('Hygiene Data'!$D$9,0,10*ROW('Hygiene Data'!D32)),NA())</f>
        <v>#N/A</v>
      </c>
      <c r="BC38" s="89" t="e">
        <f ca="true">+IF(AND(ISNUMBER(OFFSET('Hygiene Data'!$E$5,0,10*ROW('Hygiene Data'!E32))),'Data Summary'!DR38="Yes"),OFFSET('Hygiene Data'!$E$5,0,10*ROW('Hygiene Data'!E32)),NA())</f>
        <v>#N/A</v>
      </c>
      <c r="BD38" s="89" t="e">
        <f ca="true">+IF(AND(ISNUMBER(OFFSET('Hygiene Data'!$E$7,0,10*ROW('Hygiene Data'!E32))),'Data Summary'!DS38="Yes"),OFFSET('Hygiene Data'!$E$7,0,10*ROW('Hygiene Data'!E32)),NA())</f>
        <v>#N/A</v>
      </c>
      <c r="BE38" s="89" t="e">
        <f ca="true">+IF(AND(ISNUMBER(OFFSET('Hygiene Data'!$E$9,0,10*ROW('Hygiene Data'!E32))),'Data Summary'!DT38="Yes"),OFFSET('Hygiene Data'!$E$9,0,10*ROW('Hygiene Data'!E32)),NA())</f>
        <v>#N/A</v>
      </c>
      <c r="BF38" s="89" t="e">
        <f ca="true">+IF(AND(ISNUMBER(OFFSET('Hygiene Data'!$F$5,0,10*ROW('Hygiene Data'!F32))),'Data Summary'!DU38="Yes"),OFFSET('Hygiene Data'!$F$5,0,10*ROW('Hygiene Data'!F32)),NA())</f>
        <v>#N/A</v>
      </c>
      <c r="BG38" s="89" t="e">
        <f ca="true">+IF(AND(ISNUMBER(OFFSET('Hygiene Data'!$F$7,0,10*ROW('Hygiene Data'!F32))),'Data Summary'!DV38="Yes"),OFFSET('Hygiene Data'!$F$7,0,10*ROW('Hygiene Data'!F32)),NA())</f>
        <v>#N/A</v>
      </c>
      <c r="BH38" s="89" t="e">
        <f ca="true">+IF(AND(ISNUMBER(OFFSET('Hygiene Data'!$F$9,0,10*ROW('Hygiene Data'!F32))),'Data Summary'!DW38="Yes"),OFFSET('Hygiene Data'!$F$9,0,10*ROW('Hygiene Data'!F32)),NA())</f>
        <v>#N/A</v>
      </c>
      <c r="BI38" s="89" t="e">
        <f ca="true">+IF(AND(ISNUMBER(OFFSET('Hygiene Data'!$G$5,0,10*ROW('Hygiene Data'!G32))),'Data Summary'!DX38="Yes"),OFFSET('Hygiene Data'!$G$5,0,10*ROW('Hygiene Data'!G32)),NA())</f>
        <v>#N/A</v>
      </c>
      <c r="BJ38" s="89" t="e">
        <f ca="true">+IF(AND(ISNUMBER(OFFSET('Hygiene Data'!$G$7,0,10*ROW('Hygiene Data'!G32))),'Data Summary'!DY38="Yes"),OFFSET('Hygiene Data'!$G$7,0,10*ROW('Hygiene Data'!G32)),NA())</f>
        <v>#N/A</v>
      </c>
      <c r="BK38" s="89" t="e">
        <f ca="true">+IF(AND(ISNUMBER(OFFSET('Hygiene Data'!$G$9,0,10*ROW('Hygiene Data'!G32))),'Data Summary'!DZ38="Yes"),OFFSET('Hygiene Data'!$G$9,0,10*ROW('Hygiene Data'!G32)),NA())</f>
        <v>#N/A</v>
      </c>
      <c r="BL38" s="89" t="e">
        <f ca="true">+IF(AND(ISNUMBER(OFFSET('Hygiene Data'!$H$5,0,10*ROW('Hygiene Data'!H32))),'Data Summary'!EA38="Yes"),OFFSET('Hygiene Data'!$H$5,0,10*ROW('Hygiene Data'!H32)),NA())</f>
        <v>#N/A</v>
      </c>
      <c r="BM38" s="89" t="e">
        <f ca="true">+IF(AND(ISNUMBER(OFFSET('Hygiene Data'!$H$7,0,10*ROW('Hygiene Data'!H32))),'Data Summary'!EB38="Yes"),OFFSET('Hygiene Data'!$H$7,0,10*ROW('Hygiene Data'!H32)),NA())</f>
        <v>#N/A</v>
      </c>
      <c r="BN38" s="89" t="e">
        <f ca="true">+IF(AND(ISNUMBER(OFFSET('Hygiene Data'!$H$9,0,10*ROW('Hygiene Data'!H32))),'Data Summary'!EC38="Yes"),OFFSET('Hygiene Data'!$H$9,0,10*ROW('Hygiene Data'!H32)),NA())</f>
        <v>#N/A</v>
      </c>
      <c r="BO38" s="89" t="e">
        <f ca="true">+IF(AND(ISNUMBER(OFFSET('Hygiene Data'!$I$5,0,10*ROW('Hygiene Data'!I32))),'Data Summary'!ED38="Yes"),OFFSET('Hygiene Data'!$I$5,0,10*ROW('Hygiene Data'!I32)),NA())</f>
        <v>#N/A</v>
      </c>
      <c r="BP38" s="89" t="e">
        <f ca="true">+IF(AND(ISNUMBER(OFFSET('Hygiene Data'!$I$7,0,10*ROW('Hygiene Data'!I32))),'Data Summary'!EE38="Yes"),OFFSET('Hygiene Data'!$I$7,0,10*ROW('Hygiene Data'!I32)),NA())</f>
        <v>#N/A</v>
      </c>
      <c r="BQ38" s="89" t="e">
        <f ca="true">+IF(AND(ISNUMBER(OFFSET('Hygiene Data'!$I$9,0,10*ROW('Hygiene Data'!I32))),'Data Summary'!EF38="Yes"),OFFSET('Hygiene Data'!$I$9,0,10*ROW('Hygiene Data'!I32)),NA())</f>
        <v>#N/A</v>
      </c>
    </row>
    <row xmlns:x14ac="http://schemas.microsoft.com/office/spreadsheetml/2009/9/ac" r="39" x14ac:dyDescent="0.2">
      <c r="A39" s="328" t="e">
        <f ca="true">+RIGHT('Data Summary'!A39,LEN('Data Summary'!A39)-9)</f>
        <v>#VALUE!</v>
      </c>
      <c r="B39" s="34" t="str">
        <f ca="true">+IF(ISTEXT('Data Summary'!B39),'Data Summary'!B39,"")</f>
        <v/>
      </c>
      <c r="C39" s="327" t="e">
        <f ca="true">+VALUE('Data Summary'!C39)</f>
        <v>#VALUE!</v>
      </c>
      <c r="D39" s="87" t="e">
        <f ca="true">+IF(AND(ISNUMBER(OFFSET('Water Data'!$D$4,0,10*ROW('Water Data'!D33))),'Data Summary'!BS39="Yes"),100-OFFSET('Water Data'!$D$4,0,10*ROW('Water Data'!D33)),NA())</f>
        <v>#N/A</v>
      </c>
      <c r="E39" s="87" t="e">
        <f ca="true">+IF(AND(ISNUMBER(OFFSET('Water Data'!$D$6,0,10*ROW('Water Data'!D33))),'Data Summary'!BT39="Yes"),OFFSET('Water Data'!$D$6,0,10*ROW('Water Data'!D33)),NA())</f>
        <v>#N/A</v>
      </c>
      <c r="F39" s="87" t="e">
        <f ca="true">+IF(AND(ISNUMBER(OFFSET('Water Data'!$D$9,0,10*ROW('Water Data'!D33))),'Data Summary'!BU39="Yes"),OFFSET('Water Data'!$D$9,0,10*ROW('Water Data'!D33)),NA())</f>
        <v>#N/A</v>
      </c>
      <c r="G39" s="87" t="e">
        <f ca="true">+IF(AND(ISNUMBER(OFFSET('Water Data'!$E$4,0,10*ROW('Water Data'!E33))),'Data Summary'!BV39="Yes"),100-OFFSET('Water Data'!$E$4,0,10*ROW('Water Data'!E33)),NA())</f>
        <v>#N/A</v>
      </c>
      <c r="H39" s="87" t="e">
        <f ca="true">+IF(AND(ISNUMBER(OFFSET('Water Data'!$E$6,0,10*ROW('Water Data'!E33))),'Data Summary'!BW39="Yes"),OFFSET('Water Data'!$E$6,0,10*ROW('Water Data'!E33)),NA())</f>
        <v>#N/A</v>
      </c>
      <c r="I39" s="87" t="e">
        <f ca="true">+IF(AND(ISNUMBER(OFFSET('Water Data'!$E$9,0,10*ROW('Water Data'!E33))),'Data Summary'!BX39="Yes"),OFFSET('Water Data'!$E$9,0,10*ROW('Water Data'!E33)),NA())</f>
        <v>#N/A</v>
      </c>
      <c r="J39" s="87" t="e">
        <f ca="true">+IF(AND(ISNUMBER(OFFSET('Water Data'!$F$4,0,10*ROW('Water Data'!F33))),'Data Summary'!BY39="Yes"),100-OFFSET('Water Data'!$F$4,0,10*ROW('Water Data'!F33)),NA())</f>
        <v>#N/A</v>
      </c>
      <c r="K39" s="87" t="e">
        <f ca="true">+IF(AND(ISNUMBER(OFFSET('Water Data'!$F$6,0,10*ROW('Water Data'!F33))),'Data Summary'!BZ39="Yes"),OFFSET('Water Data'!$F$6,0,10*ROW('Water Data'!F33)),NA())</f>
        <v>#N/A</v>
      </c>
      <c r="L39" s="87" t="e">
        <f ca="true">+IF(AND(ISNUMBER(OFFSET('Water Data'!$F$9,0,10*ROW('Water Data'!F33))),'Data Summary'!CA39="Yes"),OFFSET('Water Data'!$F$9,0,10*ROW('Water Data'!F33)),NA())</f>
        <v>#N/A</v>
      </c>
      <c r="M39" s="87" t="e">
        <f ca="true">+IF(AND(ISNUMBER(OFFSET('Water Data'!$G$4,0,10*ROW('Water Data'!G33))),'Data Summary'!CB39="Yes"),100-OFFSET('Water Data'!$G$4,0,10*ROW('Water Data'!G33)),NA())</f>
        <v>#N/A</v>
      </c>
      <c r="N39" s="87" t="e">
        <f ca="true">+IF(AND(ISNUMBER(OFFSET('Water Data'!$G$6,0,10*ROW('Water Data'!G33))),'Data Summary'!CC39="Yes"),OFFSET('Water Data'!$G$6,0,10*ROW('Water Data'!G33)),NA())</f>
        <v>#N/A</v>
      </c>
      <c r="O39" s="87" t="e">
        <f ca="true">+IF(AND(ISNUMBER(OFFSET('Water Data'!$G$9,0,10*ROW('Water Data'!G33))),'Data Summary'!CD39="Yes"),OFFSET('Water Data'!$G$9,0,10*ROW('Water Data'!G33)),NA())</f>
        <v>#N/A</v>
      </c>
      <c r="P39" s="87" t="e">
        <f ca="true">+IF(AND(ISNUMBER(OFFSET('Water Data'!$H$4,0,10*ROW('Water Data'!H33))),'Data Summary'!CE39="Yes"),100-OFFSET('Water Data'!$H$4,0,10*ROW('Water Data'!H33)),NA())</f>
        <v>#N/A</v>
      </c>
      <c r="Q39" s="87" t="e">
        <f ca="true">+IF(AND(ISNUMBER(OFFSET('Water Data'!$H$6,0,10*ROW('Water Data'!H33))),'Data Summary'!CF39="Yes"),OFFSET('Water Data'!$H$6,0,10*ROW('Water Data'!H33)),NA())</f>
        <v>#N/A</v>
      </c>
      <c r="R39" s="87" t="e">
        <f ca="true">+IF(AND(ISNUMBER(OFFSET('Water Data'!$H$9,0,10*ROW('Water Data'!H33))),'Data Summary'!CG39="Yes"),OFFSET('Water Data'!$H$9,0,10*ROW('Water Data'!H33)),NA())</f>
        <v>#N/A</v>
      </c>
      <c r="S39" s="87" t="e">
        <f ca="true">+IF(AND(ISNUMBER(OFFSET('Water Data'!$I$4,0,10*ROW('Water Data'!I33))),'Data Summary'!CH39="Yes"),100-OFFSET('Water Data'!$I$4,0,10*ROW('Water Data'!I33)),NA())</f>
        <v>#N/A</v>
      </c>
      <c r="T39" s="87" t="e">
        <f ca="true">+IF(AND(ISNUMBER(OFFSET('Water Data'!$I$6,0,10*ROW('Water Data'!I33))),'Data Summary'!CI39="Yes"),OFFSET('Water Data'!$I$6,0,10*ROW('Water Data'!I33)),NA())</f>
        <v>#N/A</v>
      </c>
      <c r="U39" s="87" t="e">
        <f ca="true">+IF(AND(ISNUMBER(OFFSET('Water Data'!$I$9,0,10*ROW('Water Data'!I33))),'Data Summary'!CJ39="Yes"),OFFSET('Water Data'!$I$9,0,10*ROW('Water Data'!I33)),NA())</f>
        <v>#N/A</v>
      </c>
      <c r="V39" s="88" t="e">
        <f ca="true">+IF(AND(ISNUMBER(OFFSET('Sanitation Data'!$D$4,0,10*ROW('Sanitation Data'!D33))),'Data Summary'!CK39="Yes"),100-OFFSET('Sanitation Data'!$D$4,0,10*ROW('Sanitation Data'!D33)),NA())</f>
        <v>#N/A</v>
      </c>
      <c r="W39" s="88" t="e">
        <f ca="true">+IF(AND(ISNUMBER(OFFSET('Sanitation Data'!$D$6,0,10*ROW('Sanitation Data'!D33))),'Data Summary'!CL39="Yes"),OFFSET('Sanitation Data'!$D$6,0,10*ROW('Sanitation Data'!D33)),NA())</f>
        <v>#N/A</v>
      </c>
      <c r="X39" s="88" t="e">
        <f ca="true">+IF(AND(ISNUMBER(OFFSET('Sanitation Data'!$D$10,0,10*ROW('Sanitation Data'!D33))),'Data Summary'!CM39="Yes"),OFFSET('Sanitation Data'!$D$10,0,10*ROW('Sanitation Data'!D33)),NA())</f>
        <v>#N/A</v>
      </c>
      <c r="Y39" s="88" t="e">
        <f ca="true">+IF(AND(ISNUMBER(OFFSET('Sanitation Data'!$D$11,0,10*ROW('Sanitation Data'!D33))),'Data Summary'!CN39="Yes"),OFFSET('Sanitation Data'!$D$11,0,10*ROW('Sanitation Data'!D33)),NA())</f>
        <v>#N/A</v>
      </c>
      <c r="Z39" s="88" t="e">
        <f ca="true">+IF(AND(ISNUMBER(OFFSET('Sanitation Data'!$D$12,0,10*ROW('Sanitation Data'!D33))),'Data Summary'!CO39="Yes"),OFFSET('Sanitation Data'!$D$12,0,10*ROW('Sanitation Data'!D33)),NA())</f>
        <v>#N/A</v>
      </c>
      <c r="AA39" s="88" t="e">
        <f ca="true">+IF(AND(ISNUMBER(OFFSET('Sanitation Data'!$E$4,0,10*ROW('Sanitation Data'!E33))),'Data Summary'!CP39="Yes"),100-OFFSET('Sanitation Data'!$E$4,0,10*ROW('Sanitation Data'!E33)),NA())</f>
        <v>#N/A</v>
      </c>
      <c r="AB39" s="88" t="e">
        <f ca="true">+IF(AND(ISNUMBER(OFFSET('Sanitation Data'!$E$6,0,10*ROW('Sanitation Data'!E33))),'Data Summary'!CQ39="Yes"),OFFSET('Sanitation Data'!$E$6,0,10*ROW('Sanitation Data'!E33)),NA())</f>
        <v>#N/A</v>
      </c>
      <c r="AC39" s="88" t="e">
        <f ca="true">+IF(AND(ISNUMBER(OFFSET('Sanitation Data'!$E$10,0,10*ROW('Sanitation Data'!E33))),'Data Summary'!CR39="Yes"),OFFSET('Sanitation Data'!$E$10,0,10*ROW('Sanitation Data'!E33)),NA())</f>
        <v>#N/A</v>
      </c>
      <c r="AD39" s="88" t="e">
        <f ca="true">+IF(AND(ISNUMBER(OFFSET('Sanitation Data'!$E$11,0,10*ROW('Sanitation Data'!E33))),'Data Summary'!CS39="Yes"),OFFSET('Sanitation Data'!$E$11,0,10*ROW('Sanitation Data'!E33)),NA())</f>
        <v>#N/A</v>
      </c>
      <c r="AE39" s="88" t="e">
        <f ca="true">+IF(AND(ISNUMBER(OFFSET('Sanitation Data'!$E$12,0,10*ROW('Sanitation Data'!E33))),'Data Summary'!CT39="Yes"),OFFSET('Sanitation Data'!$E$12,0,10*ROW('Sanitation Data'!E33)),NA())</f>
        <v>#N/A</v>
      </c>
      <c r="AF39" s="88" t="e">
        <f ca="true">+IF(AND(ISNUMBER(OFFSET('Sanitation Data'!$F$4,0,10*ROW('Sanitation Data'!F33))),'Data Summary'!CU39="Yes"),100-OFFSET('Sanitation Data'!$F$4,0,10*ROW('Sanitation Data'!F33)),NA())</f>
        <v>#N/A</v>
      </c>
      <c r="AG39" s="88" t="e">
        <f ca="true">+IF(AND(ISNUMBER(OFFSET('Sanitation Data'!$F$6,0,10*ROW('Sanitation Data'!F33))),'Data Summary'!CV39="Yes"),OFFSET('Sanitation Data'!$F$6,0,10*ROW('Sanitation Data'!F33)),NA())</f>
        <v>#N/A</v>
      </c>
      <c r="AH39" s="88" t="e">
        <f ca="true">+IF(AND(ISNUMBER(OFFSET('Sanitation Data'!$F$10,0,10*ROW('Sanitation Data'!F33))),'Data Summary'!CW39="Yes"),OFFSET('Sanitation Data'!$F$10,0,10*ROW('Sanitation Data'!F33)),NA())</f>
        <v>#N/A</v>
      </c>
      <c r="AI39" s="88" t="e">
        <f ca="true">+IF(AND(ISNUMBER(OFFSET('Sanitation Data'!$F$11,0,10*ROW('Sanitation Data'!F33))),'Data Summary'!CX39="Yes"),OFFSET('Sanitation Data'!$F$11,0,10*ROW('Sanitation Data'!F33)),NA())</f>
        <v>#N/A</v>
      </c>
      <c r="AJ39" s="88" t="e">
        <f ca="true">+IF(AND(ISNUMBER(OFFSET('Sanitation Data'!$F$12,0,10*ROW('Sanitation Data'!F33))),'Data Summary'!CY39="Yes"),OFFSET('Sanitation Data'!$F$12,0,10*ROW('Sanitation Data'!F33)),NA())</f>
        <v>#N/A</v>
      </c>
      <c r="AK39" s="88" t="e">
        <f ca="true">+IF(AND(ISNUMBER(OFFSET('Sanitation Data'!$G$4,0,10*ROW('Sanitation Data'!G33))),'Data Summary'!CZ39="Yes"),100-OFFSET('Sanitation Data'!$G$4,0,10*ROW('Sanitation Data'!G33)),NA())</f>
        <v>#N/A</v>
      </c>
      <c r="AL39" s="88" t="e">
        <f ca="true">+IF(AND(ISNUMBER(OFFSET('Sanitation Data'!$G$6,0,10*ROW('Sanitation Data'!G33))),'Data Summary'!DA39="Yes"),OFFSET('Sanitation Data'!$G$6,0,10*ROW('Sanitation Data'!G33)),NA())</f>
        <v>#N/A</v>
      </c>
      <c r="AM39" s="88" t="e">
        <f ca="true">+IF(AND(ISNUMBER(OFFSET('Sanitation Data'!$G$10,0,10*ROW('Sanitation Data'!G33))),'Data Summary'!DB39="Yes"),OFFSET('Sanitation Data'!$G$10,0,10*ROW('Sanitation Data'!G33)),NA())</f>
        <v>#N/A</v>
      </c>
      <c r="AN39" s="88" t="e">
        <f ca="true">+IF(AND(ISNUMBER(OFFSET('Sanitation Data'!$G$11,0,10*ROW('Sanitation Data'!G33))),'Data Summary'!DC39="Yes"),OFFSET('Sanitation Data'!$G$11,0,10*ROW('Sanitation Data'!G33)),NA())</f>
        <v>#N/A</v>
      </c>
      <c r="AO39" s="88" t="e">
        <f ca="true">+IF(AND(ISNUMBER(OFFSET('Sanitation Data'!$G$12,0,10*ROW('Sanitation Data'!G33))),'Data Summary'!DD39="Yes"),OFFSET('Sanitation Data'!$G$12,0,10*ROW('Sanitation Data'!G33)),NA())</f>
        <v>#N/A</v>
      </c>
      <c r="AP39" s="88" t="e">
        <f ca="true">+IF(AND(ISNUMBER(OFFSET('Sanitation Data'!$H$4,0,10*ROW('Sanitation Data'!H33))),'Data Summary'!DE39="Yes"),100-OFFSET('Sanitation Data'!$H$4,0,10*ROW('Sanitation Data'!H33)),NA())</f>
        <v>#N/A</v>
      </c>
      <c r="AQ39" s="88" t="e">
        <f ca="true">+IF(AND(ISNUMBER(OFFSET('Sanitation Data'!$H$6,0,10*ROW('Sanitation Data'!H33))),'Data Summary'!DF39="Yes"),OFFSET('Sanitation Data'!$H$6,0,10*ROW('Sanitation Data'!H33)),NA())</f>
        <v>#N/A</v>
      </c>
      <c r="AR39" s="88" t="e">
        <f ca="true">+IF(AND(ISNUMBER(OFFSET('Sanitation Data'!$H$10,0,10*ROW('Sanitation Data'!H33))),'Data Summary'!DG39="Yes"),OFFSET('Sanitation Data'!$H$10,0,10*ROW('Sanitation Data'!H33)),NA())</f>
        <v>#N/A</v>
      </c>
      <c r="AS39" s="88" t="e">
        <f ca="true">+IF(AND(ISNUMBER(OFFSET('Sanitation Data'!$H$11,0,10*ROW('Sanitation Data'!H33))),'Data Summary'!DH39="Yes"),OFFSET('Sanitation Data'!$H$11,0,10*ROW('Sanitation Data'!H33)),NA())</f>
        <v>#N/A</v>
      </c>
      <c r="AT39" s="88" t="e">
        <f ca="true">+IF(AND(ISNUMBER(OFFSET('Sanitation Data'!$H$12,0,10*ROW('Sanitation Data'!H33))),'Data Summary'!DI39="Yes"),OFFSET('Sanitation Data'!$H$12,0,10*ROW('Sanitation Data'!H33)),NA())</f>
        <v>#N/A</v>
      </c>
      <c r="AU39" s="88" t="e">
        <f ca="true">+IF(AND(ISNUMBER(OFFSET('Sanitation Data'!$I$4,0,10*ROW('Sanitation Data'!I33))),'Data Summary'!DJ39="Yes"),100-OFFSET('Sanitation Data'!$I$4,0,10*ROW('Sanitation Data'!I33)),NA())</f>
        <v>#N/A</v>
      </c>
      <c r="AV39" s="88" t="e">
        <f ca="true">+IF(AND(ISNUMBER(OFFSET('Sanitation Data'!$I$6,0,10*ROW('Sanitation Data'!I33))),'Data Summary'!DK39="Yes"),OFFSET('Sanitation Data'!$I$6,0,10*ROW('Sanitation Data'!I33)),NA())</f>
        <v>#N/A</v>
      </c>
      <c r="AW39" s="88" t="e">
        <f ca="true">+IF(AND(ISNUMBER(OFFSET('Sanitation Data'!$I$10,0,10*ROW('Sanitation Data'!I33))),'Data Summary'!DL39="Yes"),OFFSET('Sanitation Data'!$I$10,0,10*ROW('Sanitation Data'!I33)),NA())</f>
        <v>#N/A</v>
      </c>
      <c r="AX39" s="88" t="e">
        <f ca="true">+IF(AND(ISNUMBER(OFFSET('Sanitation Data'!$I$11,0,10*ROW('Sanitation Data'!I33))),'Data Summary'!DM39="Yes"),OFFSET('Sanitation Data'!$I$11,0,10*ROW('Sanitation Data'!I33)),NA())</f>
        <v>#N/A</v>
      </c>
      <c r="AY39" s="88" t="e">
        <f ca="true">+IF(AND(ISNUMBER(OFFSET('Sanitation Data'!$I$12,0,10*ROW('Sanitation Data'!I33))),'Data Summary'!DN39="Yes"),OFFSET('Sanitation Data'!$I$12,0,10*ROW('Sanitation Data'!I33)),NA())</f>
        <v>#N/A</v>
      </c>
      <c r="AZ39" s="89" t="e">
        <f ca="true">+IF(AND(ISNUMBER(OFFSET('Hygiene Data'!$D$5,0,10*ROW('Hygiene Data'!D33))),'Data Summary'!DO39="Yes"),OFFSET('Hygiene Data'!$D$5,0,10*ROW('Hygiene Data'!D33)),NA())</f>
        <v>#N/A</v>
      </c>
      <c r="BA39" s="89" t="e">
        <f ca="true">+IF(AND(ISNUMBER(OFFSET('Hygiene Data'!$D$7,0,10*ROW('Hygiene Data'!D33))),'Data Summary'!DP39="Yes"),OFFSET('Hygiene Data'!$D$7,0,10*ROW('Hygiene Data'!D33)),NA())</f>
        <v>#N/A</v>
      </c>
      <c r="BB39" s="89" t="e">
        <f ca="true">+IF(AND(ISNUMBER(OFFSET('Hygiene Data'!$D$9,0,10*ROW('Hygiene Data'!D33))),'Data Summary'!DQ39="Yes"),OFFSET('Hygiene Data'!$D$9,0,10*ROW('Hygiene Data'!D33)),NA())</f>
        <v>#N/A</v>
      </c>
      <c r="BC39" s="89" t="e">
        <f ca="true">+IF(AND(ISNUMBER(OFFSET('Hygiene Data'!$E$5,0,10*ROW('Hygiene Data'!E33))),'Data Summary'!DR39="Yes"),OFFSET('Hygiene Data'!$E$5,0,10*ROW('Hygiene Data'!E33)),NA())</f>
        <v>#N/A</v>
      </c>
      <c r="BD39" s="89" t="e">
        <f ca="true">+IF(AND(ISNUMBER(OFFSET('Hygiene Data'!$E$7,0,10*ROW('Hygiene Data'!E33))),'Data Summary'!DS39="Yes"),OFFSET('Hygiene Data'!$E$7,0,10*ROW('Hygiene Data'!E33)),NA())</f>
        <v>#N/A</v>
      </c>
      <c r="BE39" s="89" t="e">
        <f ca="true">+IF(AND(ISNUMBER(OFFSET('Hygiene Data'!$E$9,0,10*ROW('Hygiene Data'!E33))),'Data Summary'!DT39="Yes"),OFFSET('Hygiene Data'!$E$9,0,10*ROW('Hygiene Data'!E33)),NA())</f>
        <v>#N/A</v>
      </c>
      <c r="BF39" s="89" t="e">
        <f ca="true">+IF(AND(ISNUMBER(OFFSET('Hygiene Data'!$F$5,0,10*ROW('Hygiene Data'!F33))),'Data Summary'!DU39="Yes"),OFFSET('Hygiene Data'!$F$5,0,10*ROW('Hygiene Data'!F33)),NA())</f>
        <v>#N/A</v>
      </c>
      <c r="BG39" s="89" t="e">
        <f ca="true">+IF(AND(ISNUMBER(OFFSET('Hygiene Data'!$F$7,0,10*ROW('Hygiene Data'!F33))),'Data Summary'!DV39="Yes"),OFFSET('Hygiene Data'!$F$7,0,10*ROW('Hygiene Data'!F33)),NA())</f>
        <v>#N/A</v>
      </c>
      <c r="BH39" s="89" t="e">
        <f ca="true">+IF(AND(ISNUMBER(OFFSET('Hygiene Data'!$F$9,0,10*ROW('Hygiene Data'!F33))),'Data Summary'!DW39="Yes"),OFFSET('Hygiene Data'!$F$9,0,10*ROW('Hygiene Data'!F33)),NA())</f>
        <v>#N/A</v>
      </c>
      <c r="BI39" s="89" t="e">
        <f ca="true">+IF(AND(ISNUMBER(OFFSET('Hygiene Data'!$G$5,0,10*ROW('Hygiene Data'!G33))),'Data Summary'!DX39="Yes"),OFFSET('Hygiene Data'!$G$5,0,10*ROW('Hygiene Data'!G33)),NA())</f>
        <v>#N/A</v>
      </c>
      <c r="BJ39" s="89" t="e">
        <f ca="true">+IF(AND(ISNUMBER(OFFSET('Hygiene Data'!$G$7,0,10*ROW('Hygiene Data'!G33))),'Data Summary'!DY39="Yes"),OFFSET('Hygiene Data'!$G$7,0,10*ROW('Hygiene Data'!G33)),NA())</f>
        <v>#N/A</v>
      </c>
      <c r="BK39" s="89" t="e">
        <f ca="true">+IF(AND(ISNUMBER(OFFSET('Hygiene Data'!$G$9,0,10*ROW('Hygiene Data'!G33))),'Data Summary'!DZ39="Yes"),OFFSET('Hygiene Data'!$G$9,0,10*ROW('Hygiene Data'!G33)),NA())</f>
        <v>#N/A</v>
      </c>
      <c r="BL39" s="89" t="e">
        <f ca="true">+IF(AND(ISNUMBER(OFFSET('Hygiene Data'!$H$5,0,10*ROW('Hygiene Data'!H33))),'Data Summary'!EA39="Yes"),OFFSET('Hygiene Data'!$H$5,0,10*ROW('Hygiene Data'!H33)),NA())</f>
        <v>#N/A</v>
      </c>
      <c r="BM39" s="89" t="e">
        <f ca="true">+IF(AND(ISNUMBER(OFFSET('Hygiene Data'!$H$7,0,10*ROW('Hygiene Data'!H33))),'Data Summary'!EB39="Yes"),OFFSET('Hygiene Data'!$H$7,0,10*ROW('Hygiene Data'!H33)),NA())</f>
        <v>#N/A</v>
      </c>
      <c r="BN39" s="89" t="e">
        <f ca="true">+IF(AND(ISNUMBER(OFFSET('Hygiene Data'!$H$9,0,10*ROW('Hygiene Data'!H33))),'Data Summary'!EC39="Yes"),OFFSET('Hygiene Data'!$H$9,0,10*ROW('Hygiene Data'!H33)),NA())</f>
        <v>#N/A</v>
      </c>
      <c r="BO39" s="89" t="e">
        <f ca="true">+IF(AND(ISNUMBER(OFFSET('Hygiene Data'!$I$5,0,10*ROW('Hygiene Data'!I33))),'Data Summary'!ED39="Yes"),OFFSET('Hygiene Data'!$I$5,0,10*ROW('Hygiene Data'!I33)),NA())</f>
        <v>#N/A</v>
      </c>
      <c r="BP39" s="89" t="e">
        <f ca="true">+IF(AND(ISNUMBER(OFFSET('Hygiene Data'!$I$7,0,10*ROW('Hygiene Data'!I33))),'Data Summary'!EE39="Yes"),OFFSET('Hygiene Data'!$I$7,0,10*ROW('Hygiene Data'!I33)),NA())</f>
        <v>#N/A</v>
      </c>
      <c r="BQ39" s="89" t="e">
        <f ca="true">+IF(AND(ISNUMBER(OFFSET('Hygiene Data'!$I$9,0,10*ROW('Hygiene Data'!I33))),'Data Summary'!EF39="Yes"),OFFSET('Hygiene Data'!$I$9,0,10*ROW('Hygiene Data'!I33)),NA())</f>
        <v>#N/A</v>
      </c>
    </row>
    <row xmlns:x14ac="http://schemas.microsoft.com/office/spreadsheetml/2009/9/ac" r="40" x14ac:dyDescent="0.2">
      <c r="A40" s="328" t="e">
        <f ca="true">+RIGHT('Data Summary'!A40,LEN('Data Summary'!A40)-9)</f>
        <v>#VALUE!</v>
      </c>
      <c r="B40" s="34" t="str">
        <f ca="true">+IF(ISTEXT('Data Summary'!B40),'Data Summary'!B40,"")</f>
        <v/>
      </c>
      <c r="C40" s="327" t="e">
        <f ca="true">+VALUE('Data Summary'!C40)</f>
        <v>#VALUE!</v>
      </c>
      <c r="D40" s="87" t="e">
        <f ca="true">+IF(AND(ISNUMBER(OFFSET('Water Data'!$D$4,0,10*ROW('Water Data'!D34))),'Data Summary'!BS40="Yes"),100-OFFSET('Water Data'!$D$4,0,10*ROW('Water Data'!D34)),NA())</f>
        <v>#N/A</v>
      </c>
      <c r="E40" s="87" t="e">
        <f ca="true">+IF(AND(ISNUMBER(OFFSET('Water Data'!$D$6,0,10*ROW('Water Data'!D34))),'Data Summary'!BT40="Yes"),OFFSET('Water Data'!$D$6,0,10*ROW('Water Data'!D34)),NA())</f>
        <v>#N/A</v>
      </c>
      <c r="F40" s="87" t="e">
        <f ca="true">+IF(AND(ISNUMBER(OFFSET('Water Data'!$D$9,0,10*ROW('Water Data'!D34))),'Data Summary'!BU40="Yes"),OFFSET('Water Data'!$D$9,0,10*ROW('Water Data'!D34)),NA())</f>
        <v>#N/A</v>
      </c>
      <c r="G40" s="87" t="e">
        <f ca="true">+IF(AND(ISNUMBER(OFFSET('Water Data'!$E$4,0,10*ROW('Water Data'!E34))),'Data Summary'!BV40="Yes"),100-OFFSET('Water Data'!$E$4,0,10*ROW('Water Data'!E34)),NA())</f>
        <v>#N/A</v>
      </c>
      <c r="H40" s="87" t="e">
        <f ca="true">+IF(AND(ISNUMBER(OFFSET('Water Data'!$E$6,0,10*ROW('Water Data'!E34))),'Data Summary'!BW40="Yes"),OFFSET('Water Data'!$E$6,0,10*ROW('Water Data'!E34)),NA())</f>
        <v>#N/A</v>
      </c>
      <c r="I40" s="87" t="e">
        <f ca="true">+IF(AND(ISNUMBER(OFFSET('Water Data'!$E$9,0,10*ROW('Water Data'!E34))),'Data Summary'!BX40="Yes"),OFFSET('Water Data'!$E$9,0,10*ROW('Water Data'!E34)),NA())</f>
        <v>#N/A</v>
      </c>
      <c r="J40" s="87" t="e">
        <f ca="true">+IF(AND(ISNUMBER(OFFSET('Water Data'!$F$4,0,10*ROW('Water Data'!F34))),'Data Summary'!BY40="Yes"),100-OFFSET('Water Data'!$F$4,0,10*ROW('Water Data'!F34)),NA())</f>
        <v>#N/A</v>
      </c>
      <c r="K40" s="87" t="e">
        <f ca="true">+IF(AND(ISNUMBER(OFFSET('Water Data'!$F$6,0,10*ROW('Water Data'!F34))),'Data Summary'!BZ40="Yes"),OFFSET('Water Data'!$F$6,0,10*ROW('Water Data'!F34)),NA())</f>
        <v>#N/A</v>
      </c>
      <c r="L40" s="87" t="e">
        <f ca="true">+IF(AND(ISNUMBER(OFFSET('Water Data'!$F$9,0,10*ROW('Water Data'!F34))),'Data Summary'!CA40="Yes"),OFFSET('Water Data'!$F$9,0,10*ROW('Water Data'!F34)),NA())</f>
        <v>#N/A</v>
      </c>
      <c r="M40" s="87" t="e">
        <f ca="true">+IF(AND(ISNUMBER(OFFSET('Water Data'!$G$4,0,10*ROW('Water Data'!G34))),'Data Summary'!CB40="Yes"),100-OFFSET('Water Data'!$G$4,0,10*ROW('Water Data'!G34)),NA())</f>
        <v>#N/A</v>
      </c>
      <c r="N40" s="87" t="e">
        <f ca="true">+IF(AND(ISNUMBER(OFFSET('Water Data'!$G$6,0,10*ROW('Water Data'!G34))),'Data Summary'!CC40="Yes"),OFFSET('Water Data'!$G$6,0,10*ROW('Water Data'!G34)),NA())</f>
        <v>#N/A</v>
      </c>
      <c r="O40" s="87" t="e">
        <f ca="true">+IF(AND(ISNUMBER(OFFSET('Water Data'!$G$9,0,10*ROW('Water Data'!G34))),'Data Summary'!CD40="Yes"),OFFSET('Water Data'!$G$9,0,10*ROW('Water Data'!G34)),NA())</f>
        <v>#N/A</v>
      </c>
      <c r="P40" s="87" t="e">
        <f ca="true">+IF(AND(ISNUMBER(OFFSET('Water Data'!$H$4,0,10*ROW('Water Data'!H34))),'Data Summary'!CE40="Yes"),100-OFFSET('Water Data'!$H$4,0,10*ROW('Water Data'!H34)),NA())</f>
        <v>#N/A</v>
      </c>
      <c r="Q40" s="87" t="e">
        <f ca="true">+IF(AND(ISNUMBER(OFFSET('Water Data'!$H$6,0,10*ROW('Water Data'!H34))),'Data Summary'!CF40="Yes"),OFFSET('Water Data'!$H$6,0,10*ROW('Water Data'!H34)),NA())</f>
        <v>#N/A</v>
      </c>
      <c r="R40" s="87" t="e">
        <f ca="true">+IF(AND(ISNUMBER(OFFSET('Water Data'!$H$9,0,10*ROW('Water Data'!H34))),'Data Summary'!CG40="Yes"),OFFSET('Water Data'!$H$9,0,10*ROW('Water Data'!H34)),NA())</f>
        <v>#N/A</v>
      </c>
      <c r="S40" s="87" t="e">
        <f ca="true">+IF(AND(ISNUMBER(OFFSET('Water Data'!$I$4,0,10*ROW('Water Data'!I34))),'Data Summary'!CH40="Yes"),100-OFFSET('Water Data'!$I$4,0,10*ROW('Water Data'!I34)),NA())</f>
        <v>#N/A</v>
      </c>
      <c r="T40" s="87" t="e">
        <f ca="true">+IF(AND(ISNUMBER(OFFSET('Water Data'!$I$6,0,10*ROW('Water Data'!I34))),'Data Summary'!CI40="Yes"),OFFSET('Water Data'!$I$6,0,10*ROW('Water Data'!I34)),NA())</f>
        <v>#N/A</v>
      </c>
      <c r="U40" s="87" t="e">
        <f ca="true">+IF(AND(ISNUMBER(OFFSET('Water Data'!$I$9,0,10*ROW('Water Data'!I34))),'Data Summary'!CJ40="Yes"),OFFSET('Water Data'!$I$9,0,10*ROW('Water Data'!I34)),NA())</f>
        <v>#N/A</v>
      </c>
      <c r="V40" s="88" t="e">
        <f ca="true">+IF(AND(ISNUMBER(OFFSET('Sanitation Data'!$D$4,0,10*ROW('Sanitation Data'!D34))),'Data Summary'!CK40="Yes"),100-OFFSET('Sanitation Data'!$D$4,0,10*ROW('Sanitation Data'!D34)),NA())</f>
        <v>#N/A</v>
      </c>
      <c r="W40" s="88" t="e">
        <f ca="true">+IF(AND(ISNUMBER(OFFSET('Sanitation Data'!$D$6,0,10*ROW('Sanitation Data'!D34))),'Data Summary'!CL40="Yes"),OFFSET('Sanitation Data'!$D$6,0,10*ROW('Sanitation Data'!D34)),NA())</f>
        <v>#N/A</v>
      </c>
      <c r="X40" s="88" t="e">
        <f ca="true">+IF(AND(ISNUMBER(OFFSET('Sanitation Data'!$D$10,0,10*ROW('Sanitation Data'!D34))),'Data Summary'!CM40="Yes"),OFFSET('Sanitation Data'!$D$10,0,10*ROW('Sanitation Data'!D34)),NA())</f>
        <v>#N/A</v>
      </c>
      <c r="Y40" s="88" t="e">
        <f ca="true">+IF(AND(ISNUMBER(OFFSET('Sanitation Data'!$D$11,0,10*ROW('Sanitation Data'!D34))),'Data Summary'!CN40="Yes"),OFFSET('Sanitation Data'!$D$11,0,10*ROW('Sanitation Data'!D34)),NA())</f>
        <v>#N/A</v>
      </c>
      <c r="Z40" s="88" t="e">
        <f ca="true">+IF(AND(ISNUMBER(OFFSET('Sanitation Data'!$D$12,0,10*ROW('Sanitation Data'!D34))),'Data Summary'!CO40="Yes"),OFFSET('Sanitation Data'!$D$12,0,10*ROW('Sanitation Data'!D34)),NA())</f>
        <v>#N/A</v>
      </c>
      <c r="AA40" s="88" t="e">
        <f ca="true">+IF(AND(ISNUMBER(OFFSET('Sanitation Data'!$E$4,0,10*ROW('Sanitation Data'!E34))),'Data Summary'!CP40="Yes"),100-OFFSET('Sanitation Data'!$E$4,0,10*ROW('Sanitation Data'!E34)),NA())</f>
        <v>#N/A</v>
      </c>
      <c r="AB40" s="88" t="e">
        <f ca="true">+IF(AND(ISNUMBER(OFFSET('Sanitation Data'!$E$6,0,10*ROW('Sanitation Data'!E34))),'Data Summary'!CQ40="Yes"),OFFSET('Sanitation Data'!$E$6,0,10*ROW('Sanitation Data'!E34)),NA())</f>
        <v>#N/A</v>
      </c>
      <c r="AC40" s="88" t="e">
        <f ca="true">+IF(AND(ISNUMBER(OFFSET('Sanitation Data'!$E$10,0,10*ROW('Sanitation Data'!E34))),'Data Summary'!CR40="Yes"),OFFSET('Sanitation Data'!$E$10,0,10*ROW('Sanitation Data'!E34)),NA())</f>
        <v>#N/A</v>
      </c>
      <c r="AD40" s="88" t="e">
        <f ca="true">+IF(AND(ISNUMBER(OFFSET('Sanitation Data'!$E$11,0,10*ROW('Sanitation Data'!E34))),'Data Summary'!CS40="Yes"),OFFSET('Sanitation Data'!$E$11,0,10*ROW('Sanitation Data'!E34)),NA())</f>
        <v>#N/A</v>
      </c>
      <c r="AE40" s="88" t="e">
        <f ca="true">+IF(AND(ISNUMBER(OFFSET('Sanitation Data'!$E$12,0,10*ROW('Sanitation Data'!E34))),'Data Summary'!CT40="Yes"),OFFSET('Sanitation Data'!$E$12,0,10*ROW('Sanitation Data'!E34)),NA())</f>
        <v>#N/A</v>
      </c>
      <c r="AF40" s="88" t="e">
        <f ca="true">+IF(AND(ISNUMBER(OFFSET('Sanitation Data'!$F$4,0,10*ROW('Sanitation Data'!F34))),'Data Summary'!CU40="Yes"),100-OFFSET('Sanitation Data'!$F$4,0,10*ROW('Sanitation Data'!F34)),NA())</f>
        <v>#N/A</v>
      </c>
      <c r="AG40" s="88" t="e">
        <f ca="true">+IF(AND(ISNUMBER(OFFSET('Sanitation Data'!$F$6,0,10*ROW('Sanitation Data'!F34))),'Data Summary'!CV40="Yes"),OFFSET('Sanitation Data'!$F$6,0,10*ROW('Sanitation Data'!F34)),NA())</f>
        <v>#N/A</v>
      </c>
      <c r="AH40" s="88" t="e">
        <f ca="true">+IF(AND(ISNUMBER(OFFSET('Sanitation Data'!$F$10,0,10*ROW('Sanitation Data'!F34))),'Data Summary'!CW40="Yes"),OFFSET('Sanitation Data'!$F$10,0,10*ROW('Sanitation Data'!F34)),NA())</f>
        <v>#N/A</v>
      </c>
      <c r="AI40" s="88" t="e">
        <f ca="true">+IF(AND(ISNUMBER(OFFSET('Sanitation Data'!$F$11,0,10*ROW('Sanitation Data'!F34))),'Data Summary'!CX40="Yes"),OFFSET('Sanitation Data'!$F$11,0,10*ROW('Sanitation Data'!F34)),NA())</f>
        <v>#N/A</v>
      </c>
      <c r="AJ40" s="88" t="e">
        <f ca="true">+IF(AND(ISNUMBER(OFFSET('Sanitation Data'!$F$12,0,10*ROW('Sanitation Data'!F34))),'Data Summary'!CY40="Yes"),OFFSET('Sanitation Data'!$F$12,0,10*ROW('Sanitation Data'!F34)),NA())</f>
        <v>#N/A</v>
      </c>
      <c r="AK40" s="88" t="e">
        <f ca="true">+IF(AND(ISNUMBER(OFFSET('Sanitation Data'!$G$4,0,10*ROW('Sanitation Data'!G34))),'Data Summary'!CZ40="Yes"),100-OFFSET('Sanitation Data'!$G$4,0,10*ROW('Sanitation Data'!G34)),NA())</f>
        <v>#N/A</v>
      </c>
      <c r="AL40" s="88" t="e">
        <f ca="true">+IF(AND(ISNUMBER(OFFSET('Sanitation Data'!$G$6,0,10*ROW('Sanitation Data'!G34))),'Data Summary'!DA40="Yes"),OFFSET('Sanitation Data'!$G$6,0,10*ROW('Sanitation Data'!G34)),NA())</f>
        <v>#N/A</v>
      </c>
      <c r="AM40" s="88" t="e">
        <f ca="true">+IF(AND(ISNUMBER(OFFSET('Sanitation Data'!$G$10,0,10*ROW('Sanitation Data'!G34))),'Data Summary'!DB40="Yes"),OFFSET('Sanitation Data'!$G$10,0,10*ROW('Sanitation Data'!G34)),NA())</f>
        <v>#N/A</v>
      </c>
      <c r="AN40" s="88" t="e">
        <f ca="true">+IF(AND(ISNUMBER(OFFSET('Sanitation Data'!$G$11,0,10*ROW('Sanitation Data'!G34))),'Data Summary'!DC40="Yes"),OFFSET('Sanitation Data'!$G$11,0,10*ROW('Sanitation Data'!G34)),NA())</f>
        <v>#N/A</v>
      </c>
      <c r="AO40" s="88" t="e">
        <f ca="true">+IF(AND(ISNUMBER(OFFSET('Sanitation Data'!$G$12,0,10*ROW('Sanitation Data'!G34))),'Data Summary'!DD40="Yes"),OFFSET('Sanitation Data'!$G$12,0,10*ROW('Sanitation Data'!G34)),NA())</f>
        <v>#N/A</v>
      </c>
      <c r="AP40" s="88" t="e">
        <f ca="true">+IF(AND(ISNUMBER(OFFSET('Sanitation Data'!$H$4,0,10*ROW('Sanitation Data'!H34))),'Data Summary'!DE40="Yes"),100-OFFSET('Sanitation Data'!$H$4,0,10*ROW('Sanitation Data'!H34)),NA())</f>
        <v>#N/A</v>
      </c>
      <c r="AQ40" s="88" t="e">
        <f ca="true">+IF(AND(ISNUMBER(OFFSET('Sanitation Data'!$H$6,0,10*ROW('Sanitation Data'!H34))),'Data Summary'!DF40="Yes"),OFFSET('Sanitation Data'!$H$6,0,10*ROW('Sanitation Data'!H34)),NA())</f>
        <v>#N/A</v>
      </c>
      <c r="AR40" s="88" t="e">
        <f ca="true">+IF(AND(ISNUMBER(OFFSET('Sanitation Data'!$H$10,0,10*ROW('Sanitation Data'!H34))),'Data Summary'!DG40="Yes"),OFFSET('Sanitation Data'!$H$10,0,10*ROW('Sanitation Data'!H34)),NA())</f>
        <v>#N/A</v>
      </c>
      <c r="AS40" s="88" t="e">
        <f ca="true">+IF(AND(ISNUMBER(OFFSET('Sanitation Data'!$H$11,0,10*ROW('Sanitation Data'!H34))),'Data Summary'!DH40="Yes"),OFFSET('Sanitation Data'!$H$11,0,10*ROW('Sanitation Data'!H34)),NA())</f>
        <v>#N/A</v>
      </c>
      <c r="AT40" s="88" t="e">
        <f ca="true">+IF(AND(ISNUMBER(OFFSET('Sanitation Data'!$H$12,0,10*ROW('Sanitation Data'!H34))),'Data Summary'!DI40="Yes"),OFFSET('Sanitation Data'!$H$12,0,10*ROW('Sanitation Data'!H34)),NA())</f>
        <v>#N/A</v>
      </c>
      <c r="AU40" s="88" t="e">
        <f ca="true">+IF(AND(ISNUMBER(OFFSET('Sanitation Data'!$I$4,0,10*ROW('Sanitation Data'!I34))),'Data Summary'!DJ40="Yes"),100-OFFSET('Sanitation Data'!$I$4,0,10*ROW('Sanitation Data'!I34)),NA())</f>
        <v>#N/A</v>
      </c>
      <c r="AV40" s="88" t="e">
        <f ca="true">+IF(AND(ISNUMBER(OFFSET('Sanitation Data'!$I$6,0,10*ROW('Sanitation Data'!I34))),'Data Summary'!DK40="Yes"),OFFSET('Sanitation Data'!$I$6,0,10*ROW('Sanitation Data'!I34)),NA())</f>
        <v>#N/A</v>
      </c>
      <c r="AW40" s="88" t="e">
        <f ca="true">+IF(AND(ISNUMBER(OFFSET('Sanitation Data'!$I$10,0,10*ROW('Sanitation Data'!I34))),'Data Summary'!DL40="Yes"),OFFSET('Sanitation Data'!$I$10,0,10*ROW('Sanitation Data'!I34)),NA())</f>
        <v>#N/A</v>
      </c>
      <c r="AX40" s="88" t="e">
        <f ca="true">+IF(AND(ISNUMBER(OFFSET('Sanitation Data'!$I$11,0,10*ROW('Sanitation Data'!I34))),'Data Summary'!DM40="Yes"),OFFSET('Sanitation Data'!$I$11,0,10*ROW('Sanitation Data'!I34)),NA())</f>
        <v>#N/A</v>
      </c>
      <c r="AY40" s="88" t="e">
        <f ca="true">+IF(AND(ISNUMBER(OFFSET('Sanitation Data'!$I$12,0,10*ROW('Sanitation Data'!I34))),'Data Summary'!DN40="Yes"),OFFSET('Sanitation Data'!$I$12,0,10*ROW('Sanitation Data'!I34)),NA())</f>
        <v>#N/A</v>
      </c>
      <c r="AZ40" s="89" t="e">
        <f ca="true">+IF(AND(ISNUMBER(OFFSET('Hygiene Data'!$D$5,0,10*ROW('Hygiene Data'!D34))),'Data Summary'!DO40="Yes"),OFFSET('Hygiene Data'!$D$5,0,10*ROW('Hygiene Data'!D34)),NA())</f>
        <v>#N/A</v>
      </c>
      <c r="BA40" s="89" t="e">
        <f ca="true">+IF(AND(ISNUMBER(OFFSET('Hygiene Data'!$D$7,0,10*ROW('Hygiene Data'!D34))),'Data Summary'!DP40="Yes"),OFFSET('Hygiene Data'!$D$7,0,10*ROW('Hygiene Data'!D34)),NA())</f>
        <v>#N/A</v>
      </c>
      <c r="BB40" s="89" t="e">
        <f ca="true">+IF(AND(ISNUMBER(OFFSET('Hygiene Data'!$D$9,0,10*ROW('Hygiene Data'!D34))),'Data Summary'!DQ40="Yes"),OFFSET('Hygiene Data'!$D$9,0,10*ROW('Hygiene Data'!D34)),NA())</f>
        <v>#N/A</v>
      </c>
      <c r="BC40" s="89" t="e">
        <f ca="true">+IF(AND(ISNUMBER(OFFSET('Hygiene Data'!$E$5,0,10*ROW('Hygiene Data'!E34))),'Data Summary'!DR40="Yes"),OFFSET('Hygiene Data'!$E$5,0,10*ROW('Hygiene Data'!E34)),NA())</f>
        <v>#N/A</v>
      </c>
      <c r="BD40" s="89" t="e">
        <f ca="true">+IF(AND(ISNUMBER(OFFSET('Hygiene Data'!$E$7,0,10*ROW('Hygiene Data'!E34))),'Data Summary'!DS40="Yes"),OFFSET('Hygiene Data'!$E$7,0,10*ROW('Hygiene Data'!E34)),NA())</f>
        <v>#N/A</v>
      </c>
      <c r="BE40" s="89" t="e">
        <f ca="true">+IF(AND(ISNUMBER(OFFSET('Hygiene Data'!$E$9,0,10*ROW('Hygiene Data'!E34))),'Data Summary'!DT40="Yes"),OFFSET('Hygiene Data'!$E$9,0,10*ROW('Hygiene Data'!E34)),NA())</f>
        <v>#N/A</v>
      </c>
      <c r="BF40" s="89" t="e">
        <f ca="true">+IF(AND(ISNUMBER(OFFSET('Hygiene Data'!$F$5,0,10*ROW('Hygiene Data'!F34))),'Data Summary'!DU40="Yes"),OFFSET('Hygiene Data'!$F$5,0,10*ROW('Hygiene Data'!F34)),NA())</f>
        <v>#N/A</v>
      </c>
      <c r="BG40" s="89" t="e">
        <f ca="true">+IF(AND(ISNUMBER(OFFSET('Hygiene Data'!$F$7,0,10*ROW('Hygiene Data'!F34))),'Data Summary'!DV40="Yes"),OFFSET('Hygiene Data'!$F$7,0,10*ROW('Hygiene Data'!F34)),NA())</f>
        <v>#N/A</v>
      </c>
      <c r="BH40" s="89" t="e">
        <f ca="true">+IF(AND(ISNUMBER(OFFSET('Hygiene Data'!$F$9,0,10*ROW('Hygiene Data'!F34))),'Data Summary'!DW40="Yes"),OFFSET('Hygiene Data'!$F$9,0,10*ROW('Hygiene Data'!F34)),NA())</f>
        <v>#N/A</v>
      </c>
      <c r="BI40" s="89" t="e">
        <f ca="true">+IF(AND(ISNUMBER(OFFSET('Hygiene Data'!$G$5,0,10*ROW('Hygiene Data'!G34))),'Data Summary'!DX40="Yes"),OFFSET('Hygiene Data'!$G$5,0,10*ROW('Hygiene Data'!G34)),NA())</f>
        <v>#N/A</v>
      </c>
      <c r="BJ40" s="89" t="e">
        <f ca="true">+IF(AND(ISNUMBER(OFFSET('Hygiene Data'!$G$7,0,10*ROW('Hygiene Data'!G34))),'Data Summary'!DY40="Yes"),OFFSET('Hygiene Data'!$G$7,0,10*ROW('Hygiene Data'!G34)),NA())</f>
        <v>#N/A</v>
      </c>
      <c r="BK40" s="89" t="e">
        <f ca="true">+IF(AND(ISNUMBER(OFFSET('Hygiene Data'!$G$9,0,10*ROW('Hygiene Data'!G34))),'Data Summary'!DZ40="Yes"),OFFSET('Hygiene Data'!$G$9,0,10*ROW('Hygiene Data'!G34)),NA())</f>
        <v>#N/A</v>
      </c>
      <c r="BL40" s="89" t="e">
        <f ca="true">+IF(AND(ISNUMBER(OFFSET('Hygiene Data'!$H$5,0,10*ROW('Hygiene Data'!H34))),'Data Summary'!EA40="Yes"),OFFSET('Hygiene Data'!$H$5,0,10*ROW('Hygiene Data'!H34)),NA())</f>
        <v>#N/A</v>
      </c>
      <c r="BM40" s="89" t="e">
        <f ca="true">+IF(AND(ISNUMBER(OFFSET('Hygiene Data'!$H$7,0,10*ROW('Hygiene Data'!H34))),'Data Summary'!EB40="Yes"),OFFSET('Hygiene Data'!$H$7,0,10*ROW('Hygiene Data'!H34)),NA())</f>
        <v>#N/A</v>
      </c>
      <c r="BN40" s="89" t="e">
        <f ca="true">+IF(AND(ISNUMBER(OFFSET('Hygiene Data'!$H$9,0,10*ROW('Hygiene Data'!H34))),'Data Summary'!EC40="Yes"),OFFSET('Hygiene Data'!$H$9,0,10*ROW('Hygiene Data'!H34)),NA())</f>
        <v>#N/A</v>
      </c>
      <c r="BO40" s="89" t="e">
        <f ca="true">+IF(AND(ISNUMBER(OFFSET('Hygiene Data'!$I$5,0,10*ROW('Hygiene Data'!I34))),'Data Summary'!ED40="Yes"),OFFSET('Hygiene Data'!$I$5,0,10*ROW('Hygiene Data'!I34)),NA())</f>
        <v>#N/A</v>
      </c>
      <c r="BP40" s="89" t="e">
        <f ca="true">+IF(AND(ISNUMBER(OFFSET('Hygiene Data'!$I$7,0,10*ROW('Hygiene Data'!I34))),'Data Summary'!EE40="Yes"),OFFSET('Hygiene Data'!$I$7,0,10*ROW('Hygiene Data'!I34)),NA())</f>
        <v>#N/A</v>
      </c>
      <c r="BQ40" s="89" t="e">
        <f ca="true">+IF(AND(ISNUMBER(OFFSET('Hygiene Data'!$I$9,0,10*ROW('Hygiene Data'!I34))),'Data Summary'!EF40="Yes"),OFFSET('Hygiene Data'!$I$9,0,10*ROW('Hygiene Data'!I34)),NA())</f>
        <v>#N/A</v>
      </c>
    </row>
    <row xmlns:x14ac="http://schemas.microsoft.com/office/spreadsheetml/2009/9/ac" r="41" x14ac:dyDescent="0.2">
      <c r="A41" s="328" t="e">
        <f ca="true">+RIGHT('Data Summary'!A41,LEN('Data Summary'!A41)-9)</f>
        <v>#VALUE!</v>
      </c>
      <c r="B41" s="34" t="str">
        <f ca="true">+IF(ISTEXT('Data Summary'!B41),'Data Summary'!B41,"")</f>
        <v/>
      </c>
      <c r="C41" s="327" t="e">
        <f ca="true">+VALUE('Data Summary'!C41)</f>
        <v>#VALUE!</v>
      </c>
      <c r="D41" s="87" t="e">
        <f ca="true">+IF(AND(ISNUMBER(OFFSET('Water Data'!$D$4,0,10*ROW('Water Data'!D35))),'Data Summary'!BS41="Yes"),100-OFFSET('Water Data'!$D$4,0,10*ROW('Water Data'!D35)),NA())</f>
        <v>#N/A</v>
      </c>
      <c r="E41" s="87" t="e">
        <f ca="true">+IF(AND(ISNUMBER(OFFSET('Water Data'!$D$6,0,10*ROW('Water Data'!D35))),'Data Summary'!BT41="Yes"),OFFSET('Water Data'!$D$6,0,10*ROW('Water Data'!D35)),NA())</f>
        <v>#N/A</v>
      </c>
      <c r="F41" s="87" t="e">
        <f ca="true">+IF(AND(ISNUMBER(OFFSET('Water Data'!$D$9,0,10*ROW('Water Data'!D35))),'Data Summary'!BU41="Yes"),OFFSET('Water Data'!$D$9,0,10*ROW('Water Data'!D35)),NA())</f>
        <v>#N/A</v>
      </c>
      <c r="G41" s="87" t="e">
        <f ca="true">+IF(AND(ISNUMBER(OFFSET('Water Data'!$E$4,0,10*ROW('Water Data'!E35))),'Data Summary'!BV41="Yes"),100-OFFSET('Water Data'!$E$4,0,10*ROW('Water Data'!E35)),NA())</f>
        <v>#N/A</v>
      </c>
      <c r="H41" s="87" t="e">
        <f ca="true">+IF(AND(ISNUMBER(OFFSET('Water Data'!$E$6,0,10*ROW('Water Data'!E35))),'Data Summary'!BW41="Yes"),OFFSET('Water Data'!$E$6,0,10*ROW('Water Data'!E35)),NA())</f>
        <v>#N/A</v>
      </c>
      <c r="I41" s="87" t="e">
        <f ca="true">+IF(AND(ISNUMBER(OFFSET('Water Data'!$E$9,0,10*ROW('Water Data'!E35))),'Data Summary'!BX41="Yes"),OFFSET('Water Data'!$E$9,0,10*ROW('Water Data'!E35)),NA())</f>
        <v>#N/A</v>
      </c>
      <c r="J41" s="87" t="e">
        <f ca="true">+IF(AND(ISNUMBER(OFFSET('Water Data'!$F$4,0,10*ROW('Water Data'!F35))),'Data Summary'!BY41="Yes"),100-OFFSET('Water Data'!$F$4,0,10*ROW('Water Data'!F35)),NA())</f>
        <v>#N/A</v>
      </c>
      <c r="K41" s="87" t="e">
        <f ca="true">+IF(AND(ISNUMBER(OFFSET('Water Data'!$F$6,0,10*ROW('Water Data'!F35))),'Data Summary'!BZ41="Yes"),OFFSET('Water Data'!$F$6,0,10*ROW('Water Data'!F35)),NA())</f>
        <v>#N/A</v>
      </c>
      <c r="L41" s="87" t="e">
        <f ca="true">+IF(AND(ISNUMBER(OFFSET('Water Data'!$F$9,0,10*ROW('Water Data'!F35))),'Data Summary'!CA41="Yes"),OFFSET('Water Data'!$F$9,0,10*ROW('Water Data'!F35)),NA())</f>
        <v>#N/A</v>
      </c>
      <c r="M41" s="87" t="e">
        <f ca="true">+IF(AND(ISNUMBER(OFFSET('Water Data'!$G$4,0,10*ROW('Water Data'!G35))),'Data Summary'!CB41="Yes"),100-OFFSET('Water Data'!$G$4,0,10*ROW('Water Data'!G35)),NA())</f>
        <v>#N/A</v>
      </c>
      <c r="N41" s="87" t="e">
        <f ca="true">+IF(AND(ISNUMBER(OFFSET('Water Data'!$G$6,0,10*ROW('Water Data'!G35))),'Data Summary'!CC41="Yes"),OFFSET('Water Data'!$G$6,0,10*ROW('Water Data'!G35)),NA())</f>
        <v>#N/A</v>
      </c>
      <c r="O41" s="87" t="e">
        <f ca="true">+IF(AND(ISNUMBER(OFFSET('Water Data'!$G$9,0,10*ROW('Water Data'!G35))),'Data Summary'!CD41="Yes"),OFFSET('Water Data'!$G$9,0,10*ROW('Water Data'!G35)),NA())</f>
        <v>#N/A</v>
      </c>
      <c r="P41" s="87" t="e">
        <f ca="true">+IF(AND(ISNUMBER(OFFSET('Water Data'!$H$4,0,10*ROW('Water Data'!H35))),'Data Summary'!CE41="Yes"),100-OFFSET('Water Data'!$H$4,0,10*ROW('Water Data'!H35)),NA())</f>
        <v>#N/A</v>
      </c>
      <c r="Q41" s="87" t="e">
        <f ca="true">+IF(AND(ISNUMBER(OFFSET('Water Data'!$H$6,0,10*ROW('Water Data'!H35))),'Data Summary'!CF41="Yes"),OFFSET('Water Data'!$H$6,0,10*ROW('Water Data'!H35)),NA())</f>
        <v>#N/A</v>
      </c>
      <c r="R41" s="87" t="e">
        <f ca="true">+IF(AND(ISNUMBER(OFFSET('Water Data'!$H$9,0,10*ROW('Water Data'!H35))),'Data Summary'!CG41="Yes"),OFFSET('Water Data'!$H$9,0,10*ROW('Water Data'!H35)),NA())</f>
        <v>#N/A</v>
      </c>
      <c r="S41" s="87" t="e">
        <f ca="true">+IF(AND(ISNUMBER(OFFSET('Water Data'!$I$4,0,10*ROW('Water Data'!I35))),'Data Summary'!CH41="Yes"),100-OFFSET('Water Data'!$I$4,0,10*ROW('Water Data'!I35)),NA())</f>
        <v>#N/A</v>
      </c>
      <c r="T41" s="87" t="e">
        <f ca="true">+IF(AND(ISNUMBER(OFFSET('Water Data'!$I$6,0,10*ROW('Water Data'!I35))),'Data Summary'!CI41="Yes"),OFFSET('Water Data'!$I$6,0,10*ROW('Water Data'!I35)),NA())</f>
        <v>#N/A</v>
      </c>
      <c r="U41" s="87" t="e">
        <f ca="true">+IF(AND(ISNUMBER(OFFSET('Water Data'!$I$9,0,10*ROW('Water Data'!I35))),'Data Summary'!CJ41="Yes"),OFFSET('Water Data'!$I$9,0,10*ROW('Water Data'!I35)),NA())</f>
        <v>#N/A</v>
      </c>
      <c r="V41" s="88" t="e">
        <f ca="true">+IF(AND(ISNUMBER(OFFSET('Sanitation Data'!$D$4,0,10*ROW('Sanitation Data'!D35))),'Data Summary'!CK41="Yes"),100-OFFSET('Sanitation Data'!$D$4,0,10*ROW('Sanitation Data'!D35)),NA())</f>
        <v>#N/A</v>
      </c>
      <c r="W41" s="88" t="e">
        <f ca="true">+IF(AND(ISNUMBER(OFFSET('Sanitation Data'!$D$6,0,10*ROW('Sanitation Data'!D35))),'Data Summary'!CL41="Yes"),OFFSET('Sanitation Data'!$D$6,0,10*ROW('Sanitation Data'!D35)),NA())</f>
        <v>#N/A</v>
      </c>
      <c r="X41" s="88" t="e">
        <f ca="true">+IF(AND(ISNUMBER(OFFSET('Sanitation Data'!$D$10,0,10*ROW('Sanitation Data'!D35))),'Data Summary'!CM41="Yes"),OFFSET('Sanitation Data'!$D$10,0,10*ROW('Sanitation Data'!D35)),NA())</f>
        <v>#N/A</v>
      </c>
      <c r="Y41" s="88" t="e">
        <f ca="true">+IF(AND(ISNUMBER(OFFSET('Sanitation Data'!$D$11,0,10*ROW('Sanitation Data'!D35))),'Data Summary'!CN41="Yes"),OFFSET('Sanitation Data'!$D$11,0,10*ROW('Sanitation Data'!D35)),NA())</f>
        <v>#N/A</v>
      </c>
      <c r="Z41" s="88" t="e">
        <f ca="true">+IF(AND(ISNUMBER(OFFSET('Sanitation Data'!$D$12,0,10*ROW('Sanitation Data'!D35))),'Data Summary'!CO41="Yes"),OFFSET('Sanitation Data'!$D$12,0,10*ROW('Sanitation Data'!D35)),NA())</f>
        <v>#N/A</v>
      </c>
      <c r="AA41" s="88" t="e">
        <f ca="true">+IF(AND(ISNUMBER(OFFSET('Sanitation Data'!$E$4,0,10*ROW('Sanitation Data'!E35))),'Data Summary'!CP41="Yes"),100-OFFSET('Sanitation Data'!$E$4,0,10*ROW('Sanitation Data'!E35)),NA())</f>
        <v>#N/A</v>
      </c>
      <c r="AB41" s="88" t="e">
        <f ca="true">+IF(AND(ISNUMBER(OFFSET('Sanitation Data'!$E$6,0,10*ROW('Sanitation Data'!E35))),'Data Summary'!CQ41="Yes"),OFFSET('Sanitation Data'!$E$6,0,10*ROW('Sanitation Data'!E35)),NA())</f>
        <v>#N/A</v>
      </c>
      <c r="AC41" s="88" t="e">
        <f ca="true">+IF(AND(ISNUMBER(OFFSET('Sanitation Data'!$E$10,0,10*ROW('Sanitation Data'!E35))),'Data Summary'!CR41="Yes"),OFFSET('Sanitation Data'!$E$10,0,10*ROW('Sanitation Data'!E35)),NA())</f>
        <v>#N/A</v>
      </c>
      <c r="AD41" s="88" t="e">
        <f ca="true">+IF(AND(ISNUMBER(OFFSET('Sanitation Data'!$E$11,0,10*ROW('Sanitation Data'!E35))),'Data Summary'!CS41="Yes"),OFFSET('Sanitation Data'!$E$11,0,10*ROW('Sanitation Data'!E35)),NA())</f>
        <v>#N/A</v>
      </c>
      <c r="AE41" s="88" t="e">
        <f ca="true">+IF(AND(ISNUMBER(OFFSET('Sanitation Data'!$E$12,0,10*ROW('Sanitation Data'!E35))),'Data Summary'!CT41="Yes"),OFFSET('Sanitation Data'!$E$12,0,10*ROW('Sanitation Data'!E35)),NA())</f>
        <v>#N/A</v>
      </c>
      <c r="AF41" s="88" t="e">
        <f ca="true">+IF(AND(ISNUMBER(OFFSET('Sanitation Data'!$F$4,0,10*ROW('Sanitation Data'!F35))),'Data Summary'!CU41="Yes"),100-OFFSET('Sanitation Data'!$F$4,0,10*ROW('Sanitation Data'!F35)),NA())</f>
        <v>#N/A</v>
      </c>
      <c r="AG41" s="88" t="e">
        <f ca="true">+IF(AND(ISNUMBER(OFFSET('Sanitation Data'!$F$6,0,10*ROW('Sanitation Data'!F35))),'Data Summary'!CV41="Yes"),OFFSET('Sanitation Data'!$F$6,0,10*ROW('Sanitation Data'!F35)),NA())</f>
        <v>#N/A</v>
      </c>
      <c r="AH41" s="88" t="e">
        <f ca="true">+IF(AND(ISNUMBER(OFFSET('Sanitation Data'!$F$10,0,10*ROW('Sanitation Data'!F35))),'Data Summary'!CW41="Yes"),OFFSET('Sanitation Data'!$F$10,0,10*ROW('Sanitation Data'!F35)),NA())</f>
        <v>#N/A</v>
      </c>
      <c r="AI41" s="88" t="e">
        <f ca="true">+IF(AND(ISNUMBER(OFFSET('Sanitation Data'!$F$11,0,10*ROW('Sanitation Data'!F35))),'Data Summary'!CX41="Yes"),OFFSET('Sanitation Data'!$F$11,0,10*ROW('Sanitation Data'!F35)),NA())</f>
        <v>#N/A</v>
      </c>
      <c r="AJ41" s="88" t="e">
        <f ca="true">+IF(AND(ISNUMBER(OFFSET('Sanitation Data'!$F$12,0,10*ROW('Sanitation Data'!F35))),'Data Summary'!CY41="Yes"),OFFSET('Sanitation Data'!$F$12,0,10*ROW('Sanitation Data'!F35)),NA())</f>
        <v>#N/A</v>
      </c>
      <c r="AK41" s="88" t="e">
        <f ca="true">+IF(AND(ISNUMBER(OFFSET('Sanitation Data'!$G$4,0,10*ROW('Sanitation Data'!G35))),'Data Summary'!CZ41="Yes"),100-OFFSET('Sanitation Data'!$G$4,0,10*ROW('Sanitation Data'!G35)),NA())</f>
        <v>#N/A</v>
      </c>
      <c r="AL41" s="88" t="e">
        <f ca="true">+IF(AND(ISNUMBER(OFFSET('Sanitation Data'!$G$6,0,10*ROW('Sanitation Data'!G35))),'Data Summary'!DA41="Yes"),OFFSET('Sanitation Data'!$G$6,0,10*ROW('Sanitation Data'!G35)),NA())</f>
        <v>#N/A</v>
      </c>
      <c r="AM41" s="88" t="e">
        <f ca="true">+IF(AND(ISNUMBER(OFFSET('Sanitation Data'!$G$10,0,10*ROW('Sanitation Data'!G35))),'Data Summary'!DB41="Yes"),OFFSET('Sanitation Data'!$G$10,0,10*ROW('Sanitation Data'!G35)),NA())</f>
        <v>#N/A</v>
      </c>
      <c r="AN41" s="88" t="e">
        <f ca="true">+IF(AND(ISNUMBER(OFFSET('Sanitation Data'!$G$11,0,10*ROW('Sanitation Data'!G35))),'Data Summary'!DC41="Yes"),OFFSET('Sanitation Data'!$G$11,0,10*ROW('Sanitation Data'!G35)),NA())</f>
        <v>#N/A</v>
      </c>
      <c r="AO41" s="88" t="e">
        <f ca="true">+IF(AND(ISNUMBER(OFFSET('Sanitation Data'!$G$12,0,10*ROW('Sanitation Data'!G35))),'Data Summary'!DD41="Yes"),OFFSET('Sanitation Data'!$G$12,0,10*ROW('Sanitation Data'!G35)),NA())</f>
        <v>#N/A</v>
      </c>
      <c r="AP41" s="88" t="e">
        <f ca="true">+IF(AND(ISNUMBER(OFFSET('Sanitation Data'!$H$4,0,10*ROW('Sanitation Data'!H35))),'Data Summary'!DE41="Yes"),100-OFFSET('Sanitation Data'!$H$4,0,10*ROW('Sanitation Data'!H35)),NA())</f>
        <v>#N/A</v>
      </c>
      <c r="AQ41" s="88" t="e">
        <f ca="true">+IF(AND(ISNUMBER(OFFSET('Sanitation Data'!$H$6,0,10*ROW('Sanitation Data'!H35))),'Data Summary'!DF41="Yes"),OFFSET('Sanitation Data'!$H$6,0,10*ROW('Sanitation Data'!H35)),NA())</f>
        <v>#N/A</v>
      </c>
      <c r="AR41" s="88" t="e">
        <f ca="true">+IF(AND(ISNUMBER(OFFSET('Sanitation Data'!$H$10,0,10*ROW('Sanitation Data'!H35))),'Data Summary'!DG41="Yes"),OFFSET('Sanitation Data'!$H$10,0,10*ROW('Sanitation Data'!H35)),NA())</f>
        <v>#N/A</v>
      </c>
      <c r="AS41" s="88" t="e">
        <f ca="true">+IF(AND(ISNUMBER(OFFSET('Sanitation Data'!$H$11,0,10*ROW('Sanitation Data'!H35))),'Data Summary'!DH41="Yes"),OFFSET('Sanitation Data'!$H$11,0,10*ROW('Sanitation Data'!H35)),NA())</f>
        <v>#N/A</v>
      </c>
      <c r="AT41" s="88" t="e">
        <f ca="true">+IF(AND(ISNUMBER(OFFSET('Sanitation Data'!$H$12,0,10*ROW('Sanitation Data'!H35))),'Data Summary'!DI41="Yes"),OFFSET('Sanitation Data'!$H$12,0,10*ROW('Sanitation Data'!H35)),NA())</f>
        <v>#N/A</v>
      </c>
      <c r="AU41" s="88" t="e">
        <f ca="true">+IF(AND(ISNUMBER(OFFSET('Sanitation Data'!$I$4,0,10*ROW('Sanitation Data'!I35))),'Data Summary'!DJ41="Yes"),100-OFFSET('Sanitation Data'!$I$4,0,10*ROW('Sanitation Data'!I35)),NA())</f>
        <v>#N/A</v>
      </c>
      <c r="AV41" s="88" t="e">
        <f ca="true">+IF(AND(ISNUMBER(OFFSET('Sanitation Data'!$I$6,0,10*ROW('Sanitation Data'!I35))),'Data Summary'!DK41="Yes"),OFFSET('Sanitation Data'!$I$6,0,10*ROW('Sanitation Data'!I35)),NA())</f>
        <v>#N/A</v>
      </c>
      <c r="AW41" s="88" t="e">
        <f ca="true">+IF(AND(ISNUMBER(OFFSET('Sanitation Data'!$I$10,0,10*ROW('Sanitation Data'!I35))),'Data Summary'!DL41="Yes"),OFFSET('Sanitation Data'!$I$10,0,10*ROW('Sanitation Data'!I35)),NA())</f>
        <v>#N/A</v>
      </c>
      <c r="AX41" s="88" t="e">
        <f ca="true">+IF(AND(ISNUMBER(OFFSET('Sanitation Data'!$I$11,0,10*ROW('Sanitation Data'!I35))),'Data Summary'!DM41="Yes"),OFFSET('Sanitation Data'!$I$11,0,10*ROW('Sanitation Data'!I35)),NA())</f>
        <v>#N/A</v>
      </c>
      <c r="AY41" s="88" t="e">
        <f ca="true">+IF(AND(ISNUMBER(OFFSET('Sanitation Data'!$I$12,0,10*ROW('Sanitation Data'!I35))),'Data Summary'!DN41="Yes"),OFFSET('Sanitation Data'!$I$12,0,10*ROW('Sanitation Data'!I35)),NA())</f>
        <v>#N/A</v>
      </c>
      <c r="AZ41" s="89" t="e">
        <f ca="true">+IF(AND(ISNUMBER(OFFSET('Hygiene Data'!$D$5,0,10*ROW('Hygiene Data'!D35))),'Data Summary'!DO41="Yes"),OFFSET('Hygiene Data'!$D$5,0,10*ROW('Hygiene Data'!D35)),NA())</f>
        <v>#N/A</v>
      </c>
      <c r="BA41" s="89" t="e">
        <f ca="true">+IF(AND(ISNUMBER(OFFSET('Hygiene Data'!$D$7,0,10*ROW('Hygiene Data'!D35))),'Data Summary'!DP41="Yes"),OFFSET('Hygiene Data'!$D$7,0,10*ROW('Hygiene Data'!D35)),NA())</f>
        <v>#N/A</v>
      </c>
      <c r="BB41" s="89" t="e">
        <f ca="true">+IF(AND(ISNUMBER(OFFSET('Hygiene Data'!$D$9,0,10*ROW('Hygiene Data'!D35))),'Data Summary'!DQ41="Yes"),OFFSET('Hygiene Data'!$D$9,0,10*ROW('Hygiene Data'!D35)),NA())</f>
        <v>#N/A</v>
      </c>
      <c r="BC41" s="89" t="e">
        <f ca="true">+IF(AND(ISNUMBER(OFFSET('Hygiene Data'!$E$5,0,10*ROW('Hygiene Data'!E35))),'Data Summary'!DR41="Yes"),OFFSET('Hygiene Data'!$E$5,0,10*ROW('Hygiene Data'!E35)),NA())</f>
        <v>#N/A</v>
      </c>
      <c r="BD41" s="89" t="e">
        <f ca="true">+IF(AND(ISNUMBER(OFFSET('Hygiene Data'!$E$7,0,10*ROW('Hygiene Data'!E35))),'Data Summary'!DS41="Yes"),OFFSET('Hygiene Data'!$E$7,0,10*ROW('Hygiene Data'!E35)),NA())</f>
        <v>#N/A</v>
      </c>
      <c r="BE41" s="89" t="e">
        <f ca="true">+IF(AND(ISNUMBER(OFFSET('Hygiene Data'!$E$9,0,10*ROW('Hygiene Data'!E35))),'Data Summary'!DT41="Yes"),OFFSET('Hygiene Data'!$E$9,0,10*ROW('Hygiene Data'!E35)),NA())</f>
        <v>#N/A</v>
      </c>
      <c r="BF41" s="89" t="e">
        <f ca="true">+IF(AND(ISNUMBER(OFFSET('Hygiene Data'!$F$5,0,10*ROW('Hygiene Data'!F35))),'Data Summary'!DU41="Yes"),OFFSET('Hygiene Data'!$F$5,0,10*ROW('Hygiene Data'!F35)),NA())</f>
        <v>#N/A</v>
      </c>
      <c r="BG41" s="89" t="e">
        <f ca="true">+IF(AND(ISNUMBER(OFFSET('Hygiene Data'!$F$7,0,10*ROW('Hygiene Data'!F35))),'Data Summary'!DV41="Yes"),OFFSET('Hygiene Data'!$F$7,0,10*ROW('Hygiene Data'!F35)),NA())</f>
        <v>#N/A</v>
      </c>
      <c r="BH41" s="89" t="e">
        <f ca="true">+IF(AND(ISNUMBER(OFFSET('Hygiene Data'!$F$9,0,10*ROW('Hygiene Data'!F35))),'Data Summary'!DW41="Yes"),OFFSET('Hygiene Data'!$F$9,0,10*ROW('Hygiene Data'!F35)),NA())</f>
        <v>#N/A</v>
      </c>
      <c r="BI41" s="89" t="e">
        <f ca="true">+IF(AND(ISNUMBER(OFFSET('Hygiene Data'!$G$5,0,10*ROW('Hygiene Data'!G35))),'Data Summary'!DX41="Yes"),OFFSET('Hygiene Data'!$G$5,0,10*ROW('Hygiene Data'!G35)),NA())</f>
        <v>#N/A</v>
      </c>
      <c r="BJ41" s="89" t="e">
        <f ca="true">+IF(AND(ISNUMBER(OFFSET('Hygiene Data'!$G$7,0,10*ROW('Hygiene Data'!G35))),'Data Summary'!DY41="Yes"),OFFSET('Hygiene Data'!$G$7,0,10*ROW('Hygiene Data'!G35)),NA())</f>
        <v>#N/A</v>
      </c>
      <c r="BK41" s="89" t="e">
        <f ca="true">+IF(AND(ISNUMBER(OFFSET('Hygiene Data'!$G$9,0,10*ROW('Hygiene Data'!G35))),'Data Summary'!DZ41="Yes"),OFFSET('Hygiene Data'!$G$9,0,10*ROW('Hygiene Data'!G35)),NA())</f>
        <v>#N/A</v>
      </c>
      <c r="BL41" s="89" t="e">
        <f ca="true">+IF(AND(ISNUMBER(OFFSET('Hygiene Data'!$H$5,0,10*ROW('Hygiene Data'!H35))),'Data Summary'!EA41="Yes"),OFFSET('Hygiene Data'!$H$5,0,10*ROW('Hygiene Data'!H35)),NA())</f>
        <v>#N/A</v>
      </c>
      <c r="BM41" s="89" t="e">
        <f ca="true">+IF(AND(ISNUMBER(OFFSET('Hygiene Data'!$H$7,0,10*ROW('Hygiene Data'!H35))),'Data Summary'!EB41="Yes"),OFFSET('Hygiene Data'!$H$7,0,10*ROW('Hygiene Data'!H35)),NA())</f>
        <v>#N/A</v>
      </c>
      <c r="BN41" s="89" t="e">
        <f ca="true">+IF(AND(ISNUMBER(OFFSET('Hygiene Data'!$H$9,0,10*ROW('Hygiene Data'!H35))),'Data Summary'!EC41="Yes"),OFFSET('Hygiene Data'!$H$9,0,10*ROW('Hygiene Data'!H35)),NA())</f>
        <v>#N/A</v>
      </c>
      <c r="BO41" s="89" t="e">
        <f ca="true">+IF(AND(ISNUMBER(OFFSET('Hygiene Data'!$I$5,0,10*ROW('Hygiene Data'!I35))),'Data Summary'!ED41="Yes"),OFFSET('Hygiene Data'!$I$5,0,10*ROW('Hygiene Data'!I35)),NA())</f>
        <v>#N/A</v>
      </c>
      <c r="BP41" s="89" t="e">
        <f ca="true">+IF(AND(ISNUMBER(OFFSET('Hygiene Data'!$I$7,0,10*ROW('Hygiene Data'!I35))),'Data Summary'!EE41="Yes"),OFFSET('Hygiene Data'!$I$7,0,10*ROW('Hygiene Data'!I35)),NA())</f>
        <v>#N/A</v>
      </c>
      <c r="BQ41" s="89" t="e">
        <f ca="true">+IF(AND(ISNUMBER(OFFSET('Hygiene Data'!$I$9,0,10*ROW('Hygiene Data'!I35))),'Data Summary'!EF41="Yes"),OFFSET('Hygiene Data'!$I$9,0,10*ROW('Hygiene Data'!I35)),NA())</f>
        <v>#N/A</v>
      </c>
    </row>
    <row xmlns:x14ac="http://schemas.microsoft.com/office/spreadsheetml/2009/9/ac" r="42" x14ac:dyDescent="0.2">
      <c r="A42" s="328" t="e">
        <f ca="true">+RIGHT('Data Summary'!A42,LEN('Data Summary'!A42)-9)</f>
        <v>#VALUE!</v>
      </c>
      <c r="B42" s="34" t="str">
        <f ca="true">+IF(ISTEXT('Data Summary'!B42),'Data Summary'!B42,"")</f>
        <v/>
      </c>
      <c r="C42" s="327" t="e">
        <f ca="true">+VALUE('Data Summary'!C42)</f>
        <v>#VALUE!</v>
      </c>
      <c r="D42" s="87" t="e">
        <f ca="true">+IF(AND(ISNUMBER(OFFSET('Water Data'!$D$4,0,10*ROW('Water Data'!D36))),'Data Summary'!BS42="Yes"),100-OFFSET('Water Data'!$D$4,0,10*ROW('Water Data'!D36)),NA())</f>
        <v>#N/A</v>
      </c>
      <c r="E42" s="87" t="e">
        <f ca="true">+IF(AND(ISNUMBER(OFFSET('Water Data'!$D$6,0,10*ROW('Water Data'!D36))),'Data Summary'!BT42="Yes"),OFFSET('Water Data'!$D$6,0,10*ROW('Water Data'!D36)),NA())</f>
        <v>#N/A</v>
      </c>
      <c r="F42" s="87" t="e">
        <f ca="true">+IF(AND(ISNUMBER(OFFSET('Water Data'!$D$9,0,10*ROW('Water Data'!D36))),'Data Summary'!BU42="Yes"),OFFSET('Water Data'!$D$9,0,10*ROW('Water Data'!D36)),NA())</f>
        <v>#N/A</v>
      </c>
      <c r="G42" s="87" t="e">
        <f ca="true">+IF(AND(ISNUMBER(OFFSET('Water Data'!$E$4,0,10*ROW('Water Data'!E36))),'Data Summary'!BV42="Yes"),100-OFFSET('Water Data'!$E$4,0,10*ROW('Water Data'!E36)),NA())</f>
        <v>#N/A</v>
      </c>
      <c r="H42" s="87" t="e">
        <f ca="true">+IF(AND(ISNUMBER(OFFSET('Water Data'!$E$6,0,10*ROW('Water Data'!E36))),'Data Summary'!BW42="Yes"),OFFSET('Water Data'!$E$6,0,10*ROW('Water Data'!E36)),NA())</f>
        <v>#N/A</v>
      </c>
      <c r="I42" s="87" t="e">
        <f ca="true">+IF(AND(ISNUMBER(OFFSET('Water Data'!$E$9,0,10*ROW('Water Data'!E36))),'Data Summary'!BX42="Yes"),OFFSET('Water Data'!$E$9,0,10*ROW('Water Data'!E36)),NA())</f>
        <v>#N/A</v>
      </c>
      <c r="J42" s="87" t="e">
        <f ca="true">+IF(AND(ISNUMBER(OFFSET('Water Data'!$F$4,0,10*ROW('Water Data'!F36))),'Data Summary'!BY42="Yes"),100-OFFSET('Water Data'!$F$4,0,10*ROW('Water Data'!F36)),NA())</f>
        <v>#N/A</v>
      </c>
      <c r="K42" s="87" t="e">
        <f ca="true">+IF(AND(ISNUMBER(OFFSET('Water Data'!$F$6,0,10*ROW('Water Data'!F36))),'Data Summary'!BZ42="Yes"),OFFSET('Water Data'!$F$6,0,10*ROW('Water Data'!F36)),NA())</f>
        <v>#N/A</v>
      </c>
      <c r="L42" s="87" t="e">
        <f ca="true">+IF(AND(ISNUMBER(OFFSET('Water Data'!$F$9,0,10*ROW('Water Data'!F36))),'Data Summary'!CA42="Yes"),OFFSET('Water Data'!$F$9,0,10*ROW('Water Data'!F36)),NA())</f>
        <v>#N/A</v>
      </c>
      <c r="M42" s="87" t="e">
        <f ca="true">+IF(AND(ISNUMBER(OFFSET('Water Data'!$G$4,0,10*ROW('Water Data'!G36))),'Data Summary'!CB42="Yes"),100-OFFSET('Water Data'!$G$4,0,10*ROW('Water Data'!G36)),NA())</f>
        <v>#N/A</v>
      </c>
      <c r="N42" s="87" t="e">
        <f ca="true">+IF(AND(ISNUMBER(OFFSET('Water Data'!$G$6,0,10*ROW('Water Data'!G36))),'Data Summary'!CC42="Yes"),OFFSET('Water Data'!$G$6,0,10*ROW('Water Data'!G36)),NA())</f>
        <v>#N/A</v>
      </c>
      <c r="O42" s="87" t="e">
        <f ca="true">+IF(AND(ISNUMBER(OFFSET('Water Data'!$G$9,0,10*ROW('Water Data'!G36))),'Data Summary'!CD42="Yes"),OFFSET('Water Data'!$G$9,0,10*ROW('Water Data'!G36)),NA())</f>
        <v>#N/A</v>
      </c>
      <c r="P42" s="87" t="e">
        <f ca="true">+IF(AND(ISNUMBER(OFFSET('Water Data'!$H$4,0,10*ROW('Water Data'!H36))),'Data Summary'!CE42="Yes"),100-OFFSET('Water Data'!$H$4,0,10*ROW('Water Data'!H36)),NA())</f>
        <v>#N/A</v>
      </c>
      <c r="Q42" s="87" t="e">
        <f ca="true">+IF(AND(ISNUMBER(OFFSET('Water Data'!$H$6,0,10*ROW('Water Data'!H36))),'Data Summary'!CF42="Yes"),OFFSET('Water Data'!$H$6,0,10*ROW('Water Data'!H36)),NA())</f>
        <v>#N/A</v>
      </c>
      <c r="R42" s="87" t="e">
        <f ca="true">+IF(AND(ISNUMBER(OFFSET('Water Data'!$H$9,0,10*ROW('Water Data'!H36))),'Data Summary'!CG42="Yes"),OFFSET('Water Data'!$H$9,0,10*ROW('Water Data'!H36)),NA())</f>
        <v>#N/A</v>
      </c>
      <c r="S42" s="87" t="e">
        <f ca="true">+IF(AND(ISNUMBER(OFFSET('Water Data'!$I$4,0,10*ROW('Water Data'!I36))),'Data Summary'!CH42="Yes"),100-OFFSET('Water Data'!$I$4,0,10*ROW('Water Data'!I36)),NA())</f>
        <v>#N/A</v>
      </c>
      <c r="T42" s="87" t="e">
        <f ca="true">+IF(AND(ISNUMBER(OFFSET('Water Data'!$I$6,0,10*ROW('Water Data'!I36))),'Data Summary'!CI42="Yes"),OFFSET('Water Data'!$I$6,0,10*ROW('Water Data'!I36)),NA())</f>
        <v>#N/A</v>
      </c>
      <c r="U42" s="87" t="e">
        <f ca="true">+IF(AND(ISNUMBER(OFFSET('Water Data'!$I$9,0,10*ROW('Water Data'!I36))),'Data Summary'!CJ42="Yes"),OFFSET('Water Data'!$I$9,0,10*ROW('Water Data'!I36)),NA())</f>
        <v>#N/A</v>
      </c>
      <c r="V42" s="88" t="e">
        <f ca="true">+IF(AND(ISNUMBER(OFFSET('Sanitation Data'!$D$4,0,10*ROW('Sanitation Data'!D36))),'Data Summary'!CK42="Yes"),100-OFFSET('Sanitation Data'!$D$4,0,10*ROW('Sanitation Data'!D36)),NA())</f>
        <v>#N/A</v>
      </c>
      <c r="W42" s="88" t="e">
        <f ca="true">+IF(AND(ISNUMBER(OFFSET('Sanitation Data'!$D$6,0,10*ROW('Sanitation Data'!D36))),'Data Summary'!CL42="Yes"),OFFSET('Sanitation Data'!$D$6,0,10*ROW('Sanitation Data'!D36)),NA())</f>
        <v>#N/A</v>
      </c>
      <c r="X42" s="88" t="e">
        <f ca="true">+IF(AND(ISNUMBER(OFFSET('Sanitation Data'!$D$10,0,10*ROW('Sanitation Data'!D36))),'Data Summary'!CM42="Yes"),OFFSET('Sanitation Data'!$D$10,0,10*ROW('Sanitation Data'!D36)),NA())</f>
        <v>#N/A</v>
      </c>
      <c r="Y42" s="88" t="e">
        <f ca="true">+IF(AND(ISNUMBER(OFFSET('Sanitation Data'!$D$11,0,10*ROW('Sanitation Data'!D36))),'Data Summary'!CN42="Yes"),OFFSET('Sanitation Data'!$D$11,0,10*ROW('Sanitation Data'!D36)),NA())</f>
        <v>#N/A</v>
      </c>
      <c r="Z42" s="88" t="e">
        <f ca="true">+IF(AND(ISNUMBER(OFFSET('Sanitation Data'!$D$12,0,10*ROW('Sanitation Data'!D36))),'Data Summary'!CO42="Yes"),OFFSET('Sanitation Data'!$D$12,0,10*ROW('Sanitation Data'!D36)),NA())</f>
        <v>#N/A</v>
      </c>
      <c r="AA42" s="88" t="e">
        <f ca="true">+IF(AND(ISNUMBER(OFFSET('Sanitation Data'!$E$4,0,10*ROW('Sanitation Data'!E36))),'Data Summary'!CP42="Yes"),100-OFFSET('Sanitation Data'!$E$4,0,10*ROW('Sanitation Data'!E36)),NA())</f>
        <v>#N/A</v>
      </c>
      <c r="AB42" s="88" t="e">
        <f ca="true">+IF(AND(ISNUMBER(OFFSET('Sanitation Data'!$E$6,0,10*ROW('Sanitation Data'!E36))),'Data Summary'!CQ42="Yes"),OFFSET('Sanitation Data'!$E$6,0,10*ROW('Sanitation Data'!E36)),NA())</f>
        <v>#N/A</v>
      </c>
      <c r="AC42" s="88" t="e">
        <f ca="true">+IF(AND(ISNUMBER(OFFSET('Sanitation Data'!$E$10,0,10*ROW('Sanitation Data'!E36))),'Data Summary'!CR42="Yes"),OFFSET('Sanitation Data'!$E$10,0,10*ROW('Sanitation Data'!E36)),NA())</f>
        <v>#N/A</v>
      </c>
      <c r="AD42" s="88" t="e">
        <f ca="true">+IF(AND(ISNUMBER(OFFSET('Sanitation Data'!$E$11,0,10*ROW('Sanitation Data'!E36))),'Data Summary'!CS42="Yes"),OFFSET('Sanitation Data'!$E$11,0,10*ROW('Sanitation Data'!E36)),NA())</f>
        <v>#N/A</v>
      </c>
      <c r="AE42" s="88" t="e">
        <f ca="true">+IF(AND(ISNUMBER(OFFSET('Sanitation Data'!$E$12,0,10*ROW('Sanitation Data'!E36))),'Data Summary'!CT42="Yes"),OFFSET('Sanitation Data'!$E$12,0,10*ROW('Sanitation Data'!E36)),NA())</f>
        <v>#N/A</v>
      </c>
      <c r="AF42" s="88" t="e">
        <f ca="true">+IF(AND(ISNUMBER(OFFSET('Sanitation Data'!$F$4,0,10*ROW('Sanitation Data'!F36))),'Data Summary'!CU42="Yes"),100-OFFSET('Sanitation Data'!$F$4,0,10*ROW('Sanitation Data'!F36)),NA())</f>
        <v>#N/A</v>
      </c>
      <c r="AG42" s="88" t="e">
        <f ca="true">+IF(AND(ISNUMBER(OFFSET('Sanitation Data'!$F$6,0,10*ROW('Sanitation Data'!F36))),'Data Summary'!CV42="Yes"),OFFSET('Sanitation Data'!$F$6,0,10*ROW('Sanitation Data'!F36)),NA())</f>
        <v>#N/A</v>
      </c>
      <c r="AH42" s="88" t="e">
        <f ca="true">+IF(AND(ISNUMBER(OFFSET('Sanitation Data'!$F$10,0,10*ROW('Sanitation Data'!F36))),'Data Summary'!CW42="Yes"),OFFSET('Sanitation Data'!$F$10,0,10*ROW('Sanitation Data'!F36)),NA())</f>
        <v>#N/A</v>
      </c>
      <c r="AI42" s="88" t="e">
        <f ca="true">+IF(AND(ISNUMBER(OFFSET('Sanitation Data'!$F$11,0,10*ROW('Sanitation Data'!F36))),'Data Summary'!CX42="Yes"),OFFSET('Sanitation Data'!$F$11,0,10*ROW('Sanitation Data'!F36)),NA())</f>
        <v>#N/A</v>
      </c>
      <c r="AJ42" s="88" t="e">
        <f ca="true">+IF(AND(ISNUMBER(OFFSET('Sanitation Data'!$F$12,0,10*ROW('Sanitation Data'!F36))),'Data Summary'!CY42="Yes"),OFFSET('Sanitation Data'!$F$12,0,10*ROW('Sanitation Data'!F36)),NA())</f>
        <v>#N/A</v>
      </c>
      <c r="AK42" s="88" t="e">
        <f ca="true">+IF(AND(ISNUMBER(OFFSET('Sanitation Data'!$G$4,0,10*ROW('Sanitation Data'!G36))),'Data Summary'!CZ42="Yes"),100-OFFSET('Sanitation Data'!$G$4,0,10*ROW('Sanitation Data'!G36)),NA())</f>
        <v>#N/A</v>
      </c>
      <c r="AL42" s="88" t="e">
        <f ca="true">+IF(AND(ISNUMBER(OFFSET('Sanitation Data'!$G$6,0,10*ROW('Sanitation Data'!G36))),'Data Summary'!DA42="Yes"),OFFSET('Sanitation Data'!$G$6,0,10*ROW('Sanitation Data'!G36)),NA())</f>
        <v>#N/A</v>
      </c>
      <c r="AM42" s="88" t="e">
        <f ca="true">+IF(AND(ISNUMBER(OFFSET('Sanitation Data'!$G$10,0,10*ROW('Sanitation Data'!G36))),'Data Summary'!DB42="Yes"),OFFSET('Sanitation Data'!$G$10,0,10*ROW('Sanitation Data'!G36)),NA())</f>
        <v>#N/A</v>
      </c>
      <c r="AN42" s="88" t="e">
        <f ca="true">+IF(AND(ISNUMBER(OFFSET('Sanitation Data'!$G$11,0,10*ROW('Sanitation Data'!G36))),'Data Summary'!DC42="Yes"),OFFSET('Sanitation Data'!$G$11,0,10*ROW('Sanitation Data'!G36)),NA())</f>
        <v>#N/A</v>
      </c>
      <c r="AO42" s="88" t="e">
        <f ca="true">+IF(AND(ISNUMBER(OFFSET('Sanitation Data'!$G$12,0,10*ROW('Sanitation Data'!G36))),'Data Summary'!DD42="Yes"),OFFSET('Sanitation Data'!$G$12,0,10*ROW('Sanitation Data'!G36)),NA())</f>
        <v>#N/A</v>
      </c>
      <c r="AP42" s="88" t="e">
        <f ca="true">+IF(AND(ISNUMBER(OFFSET('Sanitation Data'!$H$4,0,10*ROW('Sanitation Data'!H36))),'Data Summary'!DE42="Yes"),100-OFFSET('Sanitation Data'!$H$4,0,10*ROW('Sanitation Data'!H36)),NA())</f>
        <v>#N/A</v>
      </c>
      <c r="AQ42" s="88" t="e">
        <f ca="true">+IF(AND(ISNUMBER(OFFSET('Sanitation Data'!$H$6,0,10*ROW('Sanitation Data'!H36))),'Data Summary'!DF42="Yes"),OFFSET('Sanitation Data'!$H$6,0,10*ROW('Sanitation Data'!H36)),NA())</f>
        <v>#N/A</v>
      </c>
      <c r="AR42" s="88" t="e">
        <f ca="true">+IF(AND(ISNUMBER(OFFSET('Sanitation Data'!$H$10,0,10*ROW('Sanitation Data'!H36))),'Data Summary'!DG42="Yes"),OFFSET('Sanitation Data'!$H$10,0,10*ROW('Sanitation Data'!H36)),NA())</f>
        <v>#N/A</v>
      </c>
      <c r="AS42" s="88" t="e">
        <f ca="true">+IF(AND(ISNUMBER(OFFSET('Sanitation Data'!$H$11,0,10*ROW('Sanitation Data'!H36))),'Data Summary'!DH42="Yes"),OFFSET('Sanitation Data'!$H$11,0,10*ROW('Sanitation Data'!H36)),NA())</f>
        <v>#N/A</v>
      </c>
      <c r="AT42" s="88" t="e">
        <f ca="true">+IF(AND(ISNUMBER(OFFSET('Sanitation Data'!$H$12,0,10*ROW('Sanitation Data'!H36))),'Data Summary'!DI42="Yes"),OFFSET('Sanitation Data'!$H$12,0,10*ROW('Sanitation Data'!H36)),NA())</f>
        <v>#N/A</v>
      </c>
      <c r="AU42" s="88" t="e">
        <f ca="true">+IF(AND(ISNUMBER(OFFSET('Sanitation Data'!$I$4,0,10*ROW('Sanitation Data'!I36))),'Data Summary'!DJ42="Yes"),100-OFFSET('Sanitation Data'!$I$4,0,10*ROW('Sanitation Data'!I36)),NA())</f>
        <v>#N/A</v>
      </c>
      <c r="AV42" s="88" t="e">
        <f ca="true">+IF(AND(ISNUMBER(OFFSET('Sanitation Data'!$I$6,0,10*ROW('Sanitation Data'!I36))),'Data Summary'!DK42="Yes"),OFFSET('Sanitation Data'!$I$6,0,10*ROW('Sanitation Data'!I36)),NA())</f>
        <v>#N/A</v>
      </c>
      <c r="AW42" s="88" t="e">
        <f ca="true">+IF(AND(ISNUMBER(OFFSET('Sanitation Data'!$I$10,0,10*ROW('Sanitation Data'!I36))),'Data Summary'!DL42="Yes"),OFFSET('Sanitation Data'!$I$10,0,10*ROW('Sanitation Data'!I36)),NA())</f>
        <v>#N/A</v>
      </c>
      <c r="AX42" s="88" t="e">
        <f ca="true">+IF(AND(ISNUMBER(OFFSET('Sanitation Data'!$I$11,0,10*ROW('Sanitation Data'!I36))),'Data Summary'!DM42="Yes"),OFFSET('Sanitation Data'!$I$11,0,10*ROW('Sanitation Data'!I36)),NA())</f>
        <v>#N/A</v>
      </c>
      <c r="AY42" s="88" t="e">
        <f ca="true">+IF(AND(ISNUMBER(OFFSET('Sanitation Data'!$I$12,0,10*ROW('Sanitation Data'!I36))),'Data Summary'!DN42="Yes"),OFFSET('Sanitation Data'!$I$12,0,10*ROW('Sanitation Data'!I36)),NA())</f>
        <v>#N/A</v>
      </c>
      <c r="AZ42" s="89" t="e">
        <f ca="true">+IF(AND(ISNUMBER(OFFSET('Hygiene Data'!$D$5,0,10*ROW('Hygiene Data'!D36))),'Data Summary'!DO42="Yes"),OFFSET('Hygiene Data'!$D$5,0,10*ROW('Hygiene Data'!D36)),NA())</f>
        <v>#N/A</v>
      </c>
      <c r="BA42" s="89" t="e">
        <f ca="true">+IF(AND(ISNUMBER(OFFSET('Hygiene Data'!$D$7,0,10*ROW('Hygiene Data'!D36))),'Data Summary'!DP42="Yes"),OFFSET('Hygiene Data'!$D$7,0,10*ROW('Hygiene Data'!D36)),NA())</f>
        <v>#N/A</v>
      </c>
      <c r="BB42" s="89" t="e">
        <f ca="true">+IF(AND(ISNUMBER(OFFSET('Hygiene Data'!$D$9,0,10*ROW('Hygiene Data'!D36))),'Data Summary'!DQ42="Yes"),OFFSET('Hygiene Data'!$D$9,0,10*ROW('Hygiene Data'!D36)),NA())</f>
        <v>#N/A</v>
      </c>
      <c r="BC42" s="89" t="e">
        <f ca="true">+IF(AND(ISNUMBER(OFFSET('Hygiene Data'!$E$5,0,10*ROW('Hygiene Data'!E36))),'Data Summary'!DR42="Yes"),OFFSET('Hygiene Data'!$E$5,0,10*ROW('Hygiene Data'!E36)),NA())</f>
        <v>#N/A</v>
      </c>
      <c r="BD42" s="89" t="e">
        <f ca="true">+IF(AND(ISNUMBER(OFFSET('Hygiene Data'!$E$7,0,10*ROW('Hygiene Data'!E36))),'Data Summary'!DS42="Yes"),OFFSET('Hygiene Data'!$E$7,0,10*ROW('Hygiene Data'!E36)),NA())</f>
        <v>#N/A</v>
      </c>
      <c r="BE42" s="89" t="e">
        <f ca="true">+IF(AND(ISNUMBER(OFFSET('Hygiene Data'!$E$9,0,10*ROW('Hygiene Data'!E36))),'Data Summary'!DT42="Yes"),OFFSET('Hygiene Data'!$E$9,0,10*ROW('Hygiene Data'!E36)),NA())</f>
        <v>#N/A</v>
      </c>
      <c r="BF42" s="89" t="e">
        <f ca="true">+IF(AND(ISNUMBER(OFFSET('Hygiene Data'!$F$5,0,10*ROW('Hygiene Data'!F36))),'Data Summary'!DU42="Yes"),OFFSET('Hygiene Data'!$F$5,0,10*ROW('Hygiene Data'!F36)),NA())</f>
        <v>#N/A</v>
      </c>
      <c r="BG42" s="89" t="e">
        <f ca="true">+IF(AND(ISNUMBER(OFFSET('Hygiene Data'!$F$7,0,10*ROW('Hygiene Data'!F36))),'Data Summary'!DV42="Yes"),OFFSET('Hygiene Data'!$F$7,0,10*ROW('Hygiene Data'!F36)),NA())</f>
        <v>#N/A</v>
      </c>
      <c r="BH42" s="89" t="e">
        <f ca="true">+IF(AND(ISNUMBER(OFFSET('Hygiene Data'!$F$9,0,10*ROW('Hygiene Data'!F36))),'Data Summary'!DW42="Yes"),OFFSET('Hygiene Data'!$F$9,0,10*ROW('Hygiene Data'!F36)),NA())</f>
        <v>#N/A</v>
      </c>
      <c r="BI42" s="89" t="e">
        <f ca="true">+IF(AND(ISNUMBER(OFFSET('Hygiene Data'!$G$5,0,10*ROW('Hygiene Data'!G36))),'Data Summary'!DX42="Yes"),OFFSET('Hygiene Data'!$G$5,0,10*ROW('Hygiene Data'!G36)),NA())</f>
        <v>#N/A</v>
      </c>
      <c r="BJ42" s="89" t="e">
        <f ca="true">+IF(AND(ISNUMBER(OFFSET('Hygiene Data'!$G$7,0,10*ROW('Hygiene Data'!G36))),'Data Summary'!DY42="Yes"),OFFSET('Hygiene Data'!$G$7,0,10*ROW('Hygiene Data'!G36)),NA())</f>
        <v>#N/A</v>
      </c>
      <c r="BK42" s="89" t="e">
        <f ca="true">+IF(AND(ISNUMBER(OFFSET('Hygiene Data'!$G$9,0,10*ROW('Hygiene Data'!G36))),'Data Summary'!DZ42="Yes"),OFFSET('Hygiene Data'!$G$9,0,10*ROW('Hygiene Data'!G36)),NA())</f>
        <v>#N/A</v>
      </c>
      <c r="BL42" s="89" t="e">
        <f ca="true">+IF(AND(ISNUMBER(OFFSET('Hygiene Data'!$H$5,0,10*ROW('Hygiene Data'!H36))),'Data Summary'!EA42="Yes"),OFFSET('Hygiene Data'!$H$5,0,10*ROW('Hygiene Data'!H36)),NA())</f>
        <v>#N/A</v>
      </c>
      <c r="BM42" s="89" t="e">
        <f ca="true">+IF(AND(ISNUMBER(OFFSET('Hygiene Data'!$H$7,0,10*ROW('Hygiene Data'!H36))),'Data Summary'!EB42="Yes"),OFFSET('Hygiene Data'!$H$7,0,10*ROW('Hygiene Data'!H36)),NA())</f>
        <v>#N/A</v>
      </c>
      <c r="BN42" s="89" t="e">
        <f ca="true">+IF(AND(ISNUMBER(OFFSET('Hygiene Data'!$H$9,0,10*ROW('Hygiene Data'!H36))),'Data Summary'!EC42="Yes"),OFFSET('Hygiene Data'!$H$9,0,10*ROW('Hygiene Data'!H36)),NA())</f>
        <v>#N/A</v>
      </c>
      <c r="BO42" s="89" t="e">
        <f ca="true">+IF(AND(ISNUMBER(OFFSET('Hygiene Data'!$I$5,0,10*ROW('Hygiene Data'!I36))),'Data Summary'!ED42="Yes"),OFFSET('Hygiene Data'!$I$5,0,10*ROW('Hygiene Data'!I36)),NA())</f>
        <v>#N/A</v>
      </c>
      <c r="BP42" s="89" t="e">
        <f ca="true">+IF(AND(ISNUMBER(OFFSET('Hygiene Data'!$I$7,0,10*ROW('Hygiene Data'!I36))),'Data Summary'!EE42="Yes"),OFFSET('Hygiene Data'!$I$7,0,10*ROW('Hygiene Data'!I36)),NA())</f>
        <v>#N/A</v>
      </c>
      <c r="BQ42" s="89" t="e">
        <f ca="true">+IF(AND(ISNUMBER(OFFSET('Hygiene Data'!$I$9,0,10*ROW('Hygiene Data'!I36))),'Data Summary'!EF42="Yes"),OFFSET('Hygiene Data'!$I$9,0,10*ROW('Hygiene Data'!I36)),NA())</f>
        <v>#N/A</v>
      </c>
    </row>
    <row xmlns:x14ac="http://schemas.microsoft.com/office/spreadsheetml/2009/9/ac" r="43" x14ac:dyDescent="0.2">
      <c r="A43" s="328" t="e">
        <f ca="true">+RIGHT('Data Summary'!A43,LEN('Data Summary'!A43)-9)</f>
        <v>#VALUE!</v>
      </c>
      <c r="B43" s="34" t="str">
        <f ca="true">+IF(ISTEXT('Data Summary'!B43),'Data Summary'!B43,"")</f>
        <v/>
      </c>
      <c r="C43" s="327" t="e">
        <f ca="true">+VALUE('Data Summary'!C43)</f>
        <v>#VALUE!</v>
      </c>
      <c r="D43" s="87" t="e">
        <f ca="true">+IF(AND(ISNUMBER(OFFSET('Water Data'!$D$4,0,10*ROW('Water Data'!D37))),'Data Summary'!BS43="Yes"),100-OFFSET('Water Data'!$D$4,0,10*ROW('Water Data'!D37)),NA())</f>
        <v>#N/A</v>
      </c>
      <c r="E43" s="87" t="e">
        <f ca="true">+IF(AND(ISNUMBER(OFFSET('Water Data'!$D$6,0,10*ROW('Water Data'!D37))),'Data Summary'!BT43="Yes"),OFFSET('Water Data'!$D$6,0,10*ROW('Water Data'!D37)),NA())</f>
        <v>#N/A</v>
      </c>
      <c r="F43" s="87" t="e">
        <f ca="true">+IF(AND(ISNUMBER(OFFSET('Water Data'!$D$9,0,10*ROW('Water Data'!D37))),'Data Summary'!BU43="Yes"),OFFSET('Water Data'!$D$9,0,10*ROW('Water Data'!D37)),NA())</f>
        <v>#N/A</v>
      </c>
      <c r="G43" s="87" t="e">
        <f ca="true">+IF(AND(ISNUMBER(OFFSET('Water Data'!$E$4,0,10*ROW('Water Data'!E37))),'Data Summary'!BV43="Yes"),100-OFFSET('Water Data'!$E$4,0,10*ROW('Water Data'!E37)),NA())</f>
        <v>#N/A</v>
      </c>
      <c r="H43" s="87" t="e">
        <f ca="true">+IF(AND(ISNUMBER(OFFSET('Water Data'!$E$6,0,10*ROW('Water Data'!E37))),'Data Summary'!BW43="Yes"),OFFSET('Water Data'!$E$6,0,10*ROW('Water Data'!E37)),NA())</f>
        <v>#N/A</v>
      </c>
      <c r="I43" s="87" t="e">
        <f ca="true">+IF(AND(ISNUMBER(OFFSET('Water Data'!$E$9,0,10*ROW('Water Data'!E37))),'Data Summary'!BX43="Yes"),OFFSET('Water Data'!$E$9,0,10*ROW('Water Data'!E37)),NA())</f>
        <v>#N/A</v>
      </c>
      <c r="J43" s="87" t="e">
        <f ca="true">+IF(AND(ISNUMBER(OFFSET('Water Data'!$F$4,0,10*ROW('Water Data'!F37))),'Data Summary'!BY43="Yes"),100-OFFSET('Water Data'!$F$4,0,10*ROW('Water Data'!F37)),NA())</f>
        <v>#N/A</v>
      </c>
      <c r="K43" s="87" t="e">
        <f ca="true">+IF(AND(ISNUMBER(OFFSET('Water Data'!$F$6,0,10*ROW('Water Data'!F37))),'Data Summary'!BZ43="Yes"),OFFSET('Water Data'!$F$6,0,10*ROW('Water Data'!F37)),NA())</f>
        <v>#N/A</v>
      </c>
      <c r="L43" s="87" t="e">
        <f ca="true">+IF(AND(ISNUMBER(OFFSET('Water Data'!$F$9,0,10*ROW('Water Data'!F37))),'Data Summary'!CA43="Yes"),OFFSET('Water Data'!$F$9,0,10*ROW('Water Data'!F37)),NA())</f>
        <v>#N/A</v>
      </c>
      <c r="M43" s="87" t="e">
        <f ca="true">+IF(AND(ISNUMBER(OFFSET('Water Data'!$G$4,0,10*ROW('Water Data'!G37))),'Data Summary'!CB43="Yes"),100-OFFSET('Water Data'!$G$4,0,10*ROW('Water Data'!G37)),NA())</f>
        <v>#N/A</v>
      </c>
      <c r="N43" s="87" t="e">
        <f ca="true">+IF(AND(ISNUMBER(OFFSET('Water Data'!$G$6,0,10*ROW('Water Data'!G37))),'Data Summary'!CC43="Yes"),OFFSET('Water Data'!$G$6,0,10*ROW('Water Data'!G37)),NA())</f>
        <v>#N/A</v>
      </c>
      <c r="O43" s="87" t="e">
        <f ca="true">+IF(AND(ISNUMBER(OFFSET('Water Data'!$G$9,0,10*ROW('Water Data'!G37))),'Data Summary'!CD43="Yes"),OFFSET('Water Data'!$G$9,0,10*ROW('Water Data'!G37)),NA())</f>
        <v>#N/A</v>
      </c>
      <c r="P43" s="87" t="e">
        <f ca="true">+IF(AND(ISNUMBER(OFFSET('Water Data'!$H$4,0,10*ROW('Water Data'!H37))),'Data Summary'!CE43="Yes"),100-OFFSET('Water Data'!$H$4,0,10*ROW('Water Data'!H37)),NA())</f>
        <v>#N/A</v>
      </c>
      <c r="Q43" s="87" t="e">
        <f ca="true">+IF(AND(ISNUMBER(OFFSET('Water Data'!$H$6,0,10*ROW('Water Data'!H37))),'Data Summary'!CF43="Yes"),OFFSET('Water Data'!$H$6,0,10*ROW('Water Data'!H37)),NA())</f>
        <v>#N/A</v>
      </c>
      <c r="R43" s="87" t="e">
        <f ca="true">+IF(AND(ISNUMBER(OFFSET('Water Data'!$H$9,0,10*ROW('Water Data'!H37))),'Data Summary'!CG43="Yes"),OFFSET('Water Data'!$H$9,0,10*ROW('Water Data'!H37)),NA())</f>
        <v>#N/A</v>
      </c>
      <c r="S43" s="87" t="e">
        <f ca="true">+IF(AND(ISNUMBER(OFFSET('Water Data'!$I$4,0,10*ROW('Water Data'!I37))),'Data Summary'!CH43="Yes"),100-OFFSET('Water Data'!$I$4,0,10*ROW('Water Data'!I37)),NA())</f>
        <v>#N/A</v>
      </c>
      <c r="T43" s="87" t="e">
        <f ca="true">+IF(AND(ISNUMBER(OFFSET('Water Data'!$I$6,0,10*ROW('Water Data'!I37))),'Data Summary'!CI43="Yes"),OFFSET('Water Data'!$I$6,0,10*ROW('Water Data'!I37)),NA())</f>
        <v>#N/A</v>
      </c>
      <c r="U43" s="87" t="e">
        <f ca="true">+IF(AND(ISNUMBER(OFFSET('Water Data'!$I$9,0,10*ROW('Water Data'!I37))),'Data Summary'!CJ43="Yes"),OFFSET('Water Data'!$I$9,0,10*ROW('Water Data'!I37)),NA())</f>
        <v>#N/A</v>
      </c>
      <c r="V43" s="88" t="e">
        <f ca="true">+IF(AND(ISNUMBER(OFFSET('Sanitation Data'!$D$4,0,10*ROW('Sanitation Data'!D37))),'Data Summary'!CK43="Yes"),100-OFFSET('Sanitation Data'!$D$4,0,10*ROW('Sanitation Data'!D37)),NA())</f>
        <v>#N/A</v>
      </c>
      <c r="W43" s="88" t="e">
        <f ca="true">+IF(AND(ISNUMBER(OFFSET('Sanitation Data'!$D$6,0,10*ROW('Sanitation Data'!D37))),'Data Summary'!CL43="Yes"),OFFSET('Sanitation Data'!$D$6,0,10*ROW('Sanitation Data'!D37)),NA())</f>
        <v>#N/A</v>
      </c>
      <c r="X43" s="88" t="e">
        <f ca="true">+IF(AND(ISNUMBER(OFFSET('Sanitation Data'!$D$10,0,10*ROW('Sanitation Data'!D37))),'Data Summary'!CM43="Yes"),OFFSET('Sanitation Data'!$D$10,0,10*ROW('Sanitation Data'!D37)),NA())</f>
        <v>#N/A</v>
      </c>
      <c r="Y43" s="88" t="e">
        <f ca="true">+IF(AND(ISNUMBER(OFFSET('Sanitation Data'!$D$11,0,10*ROW('Sanitation Data'!D37))),'Data Summary'!CN43="Yes"),OFFSET('Sanitation Data'!$D$11,0,10*ROW('Sanitation Data'!D37)),NA())</f>
        <v>#N/A</v>
      </c>
      <c r="Z43" s="88" t="e">
        <f ca="true">+IF(AND(ISNUMBER(OFFSET('Sanitation Data'!$D$12,0,10*ROW('Sanitation Data'!D37))),'Data Summary'!CO43="Yes"),OFFSET('Sanitation Data'!$D$12,0,10*ROW('Sanitation Data'!D37)),NA())</f>
        <v>#N/A</v>
      </c>
      <c r="AA43" s="88" t="e">
        <f ca="true">+IF(AND(ISNUMBER(OFFSET('Sanitation Data'!$E$4,0,10*ROW('Sanitation Data'!E37))),'Data Summary'!CP43="Yes"),100-OFFSET('Sanitation Data'!$E$4,0,10*ROW('Sanitation Data'!E37)),NA())</f>
        <v>#N/A</v>
      </c>
      <c r="AB43" s="88" t="e">
        <f ca="true">+IF(AND(ISNUMBER(OFFSET('Sanitation Data'!$E$6,0,10*ROW('Sanitation Data'!E37))),'Data Summary'!CQ43="Yes"),OFFSET('Sanitation Data'!$E$6,0,10*ROW('Sanitation Data'!E37)),NA())</f>
        <v>#N/A</v>
      </c>
      <c r="AC43" s="88" t="e">
        <f ca="true">+IF(AND(ISNUMBER(OFFSET('Sanitation Data'!$E$10,0,10*ROW('Sanitation Data'!E37))),'Data Summary'!CR43="Yes"),OFFSET('Sanitation Data'!$E$10,0,10*ROW('Sanitation Data'!E37)),NA())</f>
        <v>#N/A</v>
      </c>
      <c r="AD43" s="88" t="e">
        <f ca="true">+IF(AND(ISNUMBER(OFFSET('Sanitation Data'!$E$11,0,10*ROW('Sanitation Data'!E37))),'Data Summary'!CS43="Yes"),OFFSET('Sanitation Data'!$E$11,0,10*ROW('Sanitation Data'!E37)),NA())</f>
        <v>#N/A</v>
      </c>
      <c r="AE43" s="88" t="e">
        <f ca="true">+IF(AND(ISNUMBER(OFFSET('Sanitation Data'!$E$12,0,10*ROW('Sanitation Data'!E37))),'Data Summary'!CT43="Yes"),OFFSET('Sanitation Data'!$E$12,0,10*ROW('Sanitation Data'!E37)),NA())</f>
        <v>#N/A</v>
      </c>
      <c r="AF43" s="88" t="e">
        <f ca="true">+IF(AND(ISNUMBER(OFFSET('Sanitation Data'!$F$4,0,10*ROW('Sanitation Data'!F37))),'Data Summary'!CU43="Yes"),100-OFFSET('Sanitation Data'!$F$4,0,10*ROW('Sanitation Data'!F37)),NA())</f>
        <v>#N/A</v>
      </c>
      <c r="AG43" s="88" t="e">
        <f ca="true">+IF(AND(ISNUMBER(OFFSET('Sanitation Data'!$F$6,0,10*ROW('Sanitation Data'!F37))),'Data Summary'!CV43="Yes"),OFFSET('Sanitation Data'!$F$6,0,10*ROW('Sanitation Data'!F37)),NA())</f>
        <v>#N/A</v>
      </c>
      <c r="AH43" s="88" t="e">
        <f ca="true">+IF(AND(ISNUMBER(OFFSET('Sanitation Data'!$F$10,0,10*ROW('Sanitation Data'!F37))),'Data Summary'!CW43="Yes"),OFFSET('Sanitation Data'!$F$10,0,10*ROW('Sanitation Data'!F37)),NA())</f>
        <v>#N/A</v>
      </c>
      <c r="AI43" s="88" t="e">
        <f ca="true">+IF(AND(ISNUMBER(OFFSET('Sanitation Data'!$F$11,0,10*ROW('Sanitation Data'!F37))),'Data Summary'!CX43="Yes"),OFFSET('Sanitation Data'!$F$11,0,10*ROW('Sanitation Data'!F37)),NA())</f>
        <v>#N/A</v>
      </c>
      <c r="AJ43" s="88" t="e">
        <f ca="true">+IF(AND(ISNUMBER(OFFSET('Sanitation Data'!$F$12,0,10*ROW('Sanitation Data'!F37))),'Data Summary'!CY43="Yes"),OFFSET('Sanitation Data'!$F$12,0,10*ROW('Sanitation Data'!F37)),NA())</f>
        <v>#N/A</v>
      </c>
      <c r="AK43" s="88" t="e">
        <f ca="true">+IF(AND(ISNUMBER(OFFSET('Sanitation Data'!$G$4,0,10*ROW('Sanitation Data'!G37))),'Data Summary'!CZ43="Yes"),100-OFFSET('Sanitation Data'!$G$4,0,10*ROW('Sanitation Data'!G37)),NA())</f>
        <v>#N/A</v>
      </c>
      <c r="AL43" s="88" t="e">
        <f ca="true">+IF(AND(ISNUMBER(OFFSET('Sanitation Data'!$G$6,0,10*ROW('Sanitation Data'!G37))),'Data Summary'!DA43="Yes"),OFFSET('Sanitation Data'!$G$6,0,10*ROW('Sanitation Data'!G37)),NA())</f>
        <v>#N/A</v>
      </c>
      <c r="AM43" s="88" t="e">
        <f ca="true">+IF(AND(ISNUMBER(OFFSET('Sanitation Data'!$G$10,0,10*ROW('Sanitation Data'!G37))),'Data Summary'!DB43="Yes"),OFFSET('Sanitation Data'!$G$10,0,10*ROW('Sanitation Data'!G37)),NA())</f>
        <v>#N/A</v>
      </c>
      <c r="AN43" s="88" t="e">
        <f ca="true">+IF(AND(ISNUMBER(OFFSET('Sanitation Data'!$G$11,0,10*ROW('Sanitation Data'!G37))),'Data Summary'!DC43="Yes"),OFFSET('Sanitation Data'!$G$11,0,10*ROW('Sanitation Data'!G37)),NA())</f>
        <v>#N/A</v>
      </c>
      <c r="AO43" s="88" t="e">
        <f ca="true">+IF(AND(ISNUMBER(OFFSET('Sanitation Data'!$G$12,0,10*ROW('Sanitation Data'!G37))),'Data Summary'!DD43="Yes"),OFFSET('Sanitation Data'!$G$12,0,10*ROW('Sanitation Data'!G37)),NA())</f>
        <v>#N/A</v>
      </c>
      <c r="AP43" s="88" t="e">
        <f ca="true">+IF(AND(ISNUMBER(OFFSET('Sanitation Data'!$H$4,0,10*ROW('Sanitation Data'!H37))),'Data Summary'!DE43="Yes"),100-OFFSET('Sanitation Data'!$H$4,0,10*ROW('Sanitation Data'!H37)),NA())</f>
        <v>#N/A</v>
      </c>
      <c r="AQ43" s="88" t="e">
        <f ca="true">+IF(AND(ISNUMBER(OFFSET('Sanitation Data'!$H$6,0,10*ROW('Sanitation Data'!H37))),'Data Summary'!DF43="Yes"),OFFSET('Sanitation Data'!$H$6,0,10*ROW('Sanitation Data'!H37)),NA())</f>
        <v>#N/A</v>
      </c>
      <c r="AR43" s="88" t="e">
        <f ca="true">+IF(AND(ISNUMBER(OFFSET('Sanitation Data'!$H$10,0,10*ROW('Sanitation Data'!H37))),'Data Summary'!DG43="Yes"),OFFSET('Sanitation Data'!$H$10,0,10*ROW('Sanitation Data'!H37)),NA())</f>
        <v>#N/A</v>
      </c>
      <c r="AS43" s="88" t="e">
        <f ca="true">+IF(AND(ISNUMBER(OFFSET('Sanitation Data'!$H$11,0,10*ROW('Sanitation Data'!H37))),'Data Summary'!DH43="Yes"),OFFSET('Sanitation Data'!$H$11,0,10*ROW('Sanitation Data'!H37)),NA())</f>
        <v>#N/A</v>
      </c>
      <c r="AT43" s="88" t="e">
        <f ca="true">+IF(AND(ISNUMBER(OFFSET('Sanitation Data'!$H$12,0,10*ROW('Sanitation Data'!H37))),'Data Summary'!DI43="Yes"),OFFSET('Sanitation Data'!$H$12,0,10*ROW('Sanitation Data'!H37)),NA())</f>
        <v>#N/A</v>
      </c>
      <c r="AU43" s="88" t="e">
        <f ca="true">+IF(AND(ISNUMBER(OFFSET('Sanitation Data'!$I$4,0,10*ROW('Sanitation Data'!I37))),'Data Summary'!DJ43="Yes"),100-OFFSET('Sanitation Data'!$I$4,0,10*ROW('Sanitation Data'!I37)),NA())</f>
        <v>#N/A</v>
      </c>
      <c r="AV43" s="88" t="e">
        <f ca="true">+IF(AND(ISNUMBER(OFFSET('Sanitation Data'!$I$6,0,10*ROW('Sanitation Data'!I37))),'Data Summary'!DK43="Yes"),OFFSET('Sanitation Data'!$I$6,0,10*ROW('Sanitation Data'!I37)),NA())</f>
        <v>#N/A</v>
      </c>
      <c r="AW43" s="88" t="e">
        <f ca="true">+IF(AND(ISNUMBER(OFFSET('Sanitation Data'!$I$10,0,10*ROW('Sanitation Data'!I37))),'Data Summary'!DL43="Yes"),OFFSET('Sanitation Data'!$I$10,0,10*ROW('Sanitation Data'!I37)),NA())</f>
        <v>#N/A</v>
      </c>
      <c r="AX43" s="88" t="e">
        <f ca="true">+IF(AND(ISNUMBER(OFFSET('Sanitation Data'!$I$11,0,10*ROW('Sanitation Data'!I37))),'Data Summary'!DM43="Yes"),OFFSET('Sanitation Data'!$I$11,0,10*ROW('Sanitation Data'!I37)),NA())</f>
        <v>#N/A</v>
      </c>
      <c r="AY43" s="88" t="e">
        <f ca="true">+IF(AND(ISNUMBER(OFFSET('Sanitation Data'!$I$12,0,10*ROW('Sanitation Data'!I37))),'Data Summary'!DN43="Yes"),OFFSET('Sanitation Data'!$I$12,0,10*ROW('Sanitation Data'!I37)),NA())</f>
        <v>#N/A</v>
      </c>
      <c r="AZ43" s="89" t="e">
        <f ca="true">+IF(AND(ISNUMBER(OFFSET('Hygiene Data'!$D$5,0,10*ROW('Hygiene Data'!D37))),'Data Summary'!DO43="Yes"),OFFSET('Hygiene Data'!$D$5,0,10*ROW('Hygiene Data'!D37)),NA())</f>
        <v>#N/A</v>
      </c>
      <c r="BA43" s="89" t="e">
        <f ca="true">+IF(AND(ISNUMBER(OFFSET('Hygiene Data'!$D$7,0,10*ROW('Hygiene Data'!D37))),'Data Summary'!DP43="Yes"),OFFSET('Hygiene Data'!$D$7,0,10*ROW('Hygiene Data'!D37)),NA())</f>
        <v>#N/A</v>
      </c>
      <c r="BB43" s="89" t="e">
        <f ca="true">+IF(AND(ISNUMBER(OFFSET('Hygiene Data'!$D$9,0,10*ROW('Hygiene Data'!D37))),'Data Summary'!DQ43="Yes"),OFFSET('Hygiene Data'!$D$9,0,10*ROW('Hygiene Data'!D37)),NA())</f>
        <v>#N/A</v>
      </c>
      <c r="BC43" s="89" t="e">
        <f ca="true">+IF(AND(ISNUMBER(OFFSET('Hygiene Data'!$E$5,0,10*ROW('Hygiene Data'!E37))),'Data Summary'!DR43="Yes"),OFFSET('Hygiene Data'!$E$5,0,10*ROW('Hygiene Data'!E37)),NA())</f>
        <v>#N/A</v>
      </c>
      <c r="BD43" s="89" t="e">
        <f ca="true">+IF(AND(ISNUMBER(OFFSET('Hygiene Data'!$E$7,0,10*ROW('Hygiene Data'!E37))),'Data Summary'!DS43="Yes"),OFFSET('Hygiene Data'!$E$7,0,10*ROW('Hygiene Data'!E37)),NA())</f>
        <v>#N/A</v>
      </c>
      <c r="BE43" s="89" t="e">
        <f ca="true">+IF(AND(ISNUMBER(OFFSET('Hygiene Data'!$E$9,0,10*ROW('Hygiene Data'!E37))),'Data Summary'!DT43="Yes"),OFFSET('Hygiene Data'!$E$9,0,10*ROW('Hygiene Data'!E37)),NA())</f>
        <v>#N/A</v>
      </c>
      <c r="BF43" s="89" t="e">
        <f ca="true">+IF(AND(ISNUMBER(OFFSET('Hygiene Data'!$F$5,0,10*ROW('Hygiene Data'!F37))),'Data Summary'!DU43="Yes"),OFFSET('Hygiene Data'!$F$5,0,10*ROW('Hygiene Data'!F37)),NA())</f>
        <v>#N/A</v>
      </c>
      <c r="BG43" s="89" t="e">
        <f ca="true">+IF(AND(ISNUMBER(OFFSET('Hygiene Data'!$F$7,0,10*ROW('Hygiene Data'!F37))),'Data Summary'!DV43="Yes"),OFFSET('Hygiene Data'!$F$7,0,10*ROW('Hygiene Data'!F37)),NA())</f>
        <v>#N/A</v>
      </c>
      <c r="BH43" s="89" t="e">
        <f ca="true">+IF(AND(ISNUMBER(OFFSET('Hygiene Data'!$F$9,0,10*ROW('Hygiene Data'!F37))),'Data Summary'!DW43="Yes"),OFFSET('Hygiene Data'!$F$9,0,10*ROW('Hygiene Data'!F37)),NA())</f>
        <v>#N/A</v>
      </c>
      <c r="BI43" s="89" t="e">
        <f ca="true">+IF(AND(ISNUMBER(OFFSET('Hygiene Data'!$G$5,0,10*ROW('Hygiene Data'!G37))),'Data Summary'!DX43="Yes"),OFFSET('Hygiene Data'!$G$5,0,10*ROW('Hygiene Data'!G37)),NA())</f>
        <v>#N/A</v>
      </c>
      <c r="BJ43" s="89" t="e">
        <f ca="true">+IF(AND(ISNUMBER(OFFSET('Hygiene Data'!$G$7,0,10*ROW('Hygiene Data'!G37))),'Data Summary'!DY43="Yes"),OFFSET('Hygiene Data'!$G$7,0,10*ROW('Hygiene Data'!G37)),NA())</f>
        <v>#N/A</v>
      </c>
      <c r="BK43" s="89" t="e">
        <f ca="true">+IF(AND(ISNUMBER(OFFSET('Hygiene Data'!$G$9,0,10*ROW('Hygiene Data'!G37))),'Data Summary'!DZ43="Yes"),OFFSET('Hygiene Data'!$G$9,0,10*ROW('Hygiene Data'!G37)),NA())</f>
        <v>#N/A</v>
      </c>
      <c r="BL43" s="89" t="e">
        <f ca="true">+IF(AND(ISNUMBER(OFFSET('Hygiene Data'!$H$5,0,10*ROW('Hygiene Data'!H37))),'Data Summary'!EA43="Yes"),OFFSET('Hygiene Data'!$H$5,0,10*ROW('Hygiene Data'!H37)),NA())</f>
        <v>#N/A</v>
      </c>
      <c r="BM43" s="89" t="e">
        <f ca="true">+IF(AND(ISNUMBER(OFFSET('Hygiene Data'!$H$7,0,10*ROW('Hygiene Data'!H37))),'Data Summary'!EB43="Yes"),OFFSET('Hygiene Data'!$H$7,0,10*ROW('Hygiene Data'!H37)),NA())</f>
        <v>#N/A</v>
      </c>
      <c r="BN43" s="89" t="e">
        <f ca="true">+IF(AND(ISNUMBER(OFFSET('Hygiene Data'!$H$9,0,10*ROW('Hygiene Data'!H37))),'Data Summary'!EC43="Yes"),OFFSET('Hygiene Data'!$H$9,0,10*ROW('Hygiene Data'!H37)),NA())</f>
        <v>#N/A</v>
      </c>
      <c r="BO43" s="89" t="e">
        <f ca="true">+IF(AND(ISNUMBER(OFFSET('Hygiene Data'!$I$5,0,10*ROW('Hygiene Data'!I37))),'Data Summary'!ED43="Yes"),OFFSET('Hygiene Data'!$I$5,0,10*ROW('Hygiene Data'!I37)),NA())</f>
        <v>#N/A</v>
      </c>
      <c r="BP43" s="89" t="e">
        <f ca="true">+IF(AND(ISNUMBER(OFFSET('Hygiene Data'!$I$7,0,10*ROW('Hygiene Data'!I37))),'Data Summary'!EE43="Yes"),OFFSET('Hygiene Data'!$I$7,0,10*ROW('Hygiene Data'!I37)),NA())</f>
        <v>#N/A</v>
      </c>
      <c r="BQ43" s="89" t="e">
        <f ca="true">+IF(AND(ISNUMBER(OFFSET('Hygiene Data'!$I$9,0,10*ROW('Hygiene Data'!I37))),'Data Summary'!EF43="Yes"),OFFSET('Hygiene Data'!$I$9,0,10*ROW('Hygiene Data'!I37)),NA())</f>
        <v>#N/A</v>
      </c>
    </row>
    <row xmlns:x14ac="http://schemas.microsoft.com/office/spreadsheetml/2009/9/ac" r="44" x14ac:dyDescent="0.2">
      <c r="A44" s="328" t="e">
        <f ca="true">+RIGHT('Data Summary'!A44,LEN('Data Summary'!A44)-9)</f>
        <v>#VALUE!</v>
      </c>
      <c r="B44" s="34" t="str">
        <f ca="true">+IF(ISTEXT('Data Summary'!B44),'Data Summary'!B44,"")</f>
        <v/>
      </c>
      <c r="C44" s="327" t="e">
        <f ca="true">+VALUE('Data Summary'!C44)</f>
        <v>#VALUE!</v>
      </c>
      <c r="D44" s="87" t="e">
        <f ca="true">+IF(AND(ISNUMBER(OFFSET('Water Data'!$D$4,0,10*ROW('Water Data'!D38))),'Data Summary'!BS44="Yes"),100-OFFSET('Water Data'!$D$4,0,10*ROW('Water Data'!D38)),NA())</f>
        <v>#N/A</v>
      </c>
      <c r="E44" s="87" t="e">
        <f ca="true">+IF(AND(ISNUMBER(OFFSET('Water Data'!$D$6,0,10*ROW('Water Data'!D38))),'Data Summary'!BT44="Yes"),OFFSET('Water Data'!$D$6,0,10*ROW('Water Data'!D38)),NA())</f>
        <v>#N/A</v>
      </c>
      <c r="F44" s="87" t="e">
        <f ca="true">+IF(AND(ISNUMBER(OFFSET('Water Data'!$D$9,0,10*ROW('Water Data'!D38))),'Data Summary'!BU44="Yes"),OFFSET('Water Data'!$D$9,0,10*ROW('Water Data'!D38)),NA())</f>
        <v>#N/A</v>
      </c>
      <c r="G44" s="87" t="e">
        <f ca="true">+IF(AND(ISNUMBER(OFFSET('Water Data'!$E$4,0,10*ROW('Water Data'!E38))),'Data Summary'!BV44="Yes"),100-OFFSET('Water Data'!$E$4,0,10*ROW('Water Data'!E38)),NA())</f>
        <v>#N/A</v>
      </c>
      <c r="H44" s="87" t="e">
        <f ca="true">+IF(AND(ISNUMBER(OFFSET('Water Data'!$E$6,0,10*ROW('Water Data'!E38))),'Data Summary'!BW44="Yes"),OFFSET('Water Data'!$E$6,0,10*ROW('Water Data'!E38)),NA())</f>
        <v>#N/A</v>
      </c>
      <c r="I44" s="87" t="e">
        <f ca="true">+IF(AND(ISNUMBER(OFFSET('Water Data'!$E$9,0,10*ROW('Water Data'!E38))),'Data Summary'!BX44="Yes"),OFFSET('Water Data'!$E$9,0,10*ROW('Water Data'!E38)),NA())</f>
        <v>#N/A</v>
      </c>
      <c r="J44" s="87" t="e">
        <f ca="true">+IF(AND(ISNUMBER(OFFSET('Water Data'!$F$4,0,10*ROW('Water Data'!F38))),'Data Summary'!BY44="Yes"),100-OFFSET('Water Data'!$F$4,0,10*ROW('Water Data'!F38)),NA())</f>
        <v>#N/A</v>
      </c>
      <c r="K44" s="87" t="e">
        <f ca="true">+IF(AND(ISNUMBER(OFFSET('Water Data'!$F$6,0,10*ROW('Water Data'!F38))),'Data Summary'!BZ44="Yes"),OFFSET('Water Data'!$F$6,0,10*ROW('Water Data'!F38)),NA())</f>
        <v>#N/A</v>
      </c>
      <c r="L44" s="87" t="e">
        <f ca="true">+IF(AND(ISNUMBER(OFFSET('Water Data'!$F$9,0,10*ROW('Water Data'!F38))),'Data Summary'!CA44="Yes"),OFFSET('Water Data'!$F$9,0,10*ROW('Water Data'!F38)),NA())</f>
        <v>#N/A</v>
      </c>
      <c r="M44" s="87" t="e">
        <f ca="true">+IF(AND(ISNUMBER(OFFSET('Water Data'!$G$4,0,10*ROW('Water Data'!G38))),'Data Summary'!CB44="Yes"),100-OFFSET('Water Data'!$G$4,0,10*ROW('Water Data'!G38)),NA())</f>
        <v>#N/A</v>
      </c>
      <c r="N44" s="87" t="e">
        <f ca="true">+IF(AND(ISNUMBER(OFFSET('Water Data'!$G$6,0,10*ROW('Water Data'!G38))),'Data Summary'!CC44="Yes"),OFFSET('Water Data'!$G$6,0,10*ROW('Water Data'!G38)),NA())</f>
        <v>#N/A</v>
      </c>
      <c r="O44" s="87" t="e">
        <f ca="true">+IF(AND(ISNUMBER(OFFSET('Water Data'!$G$9,0,10*ROW('Water Data'!G38))),'Data Summary'!CD44="Yes"),OFFSET('Water Data'!$G$9,0,10*ROW('Water Data'!G38)),NA())</f>
        <v>#N/A</v>
      </c>
      <c r="P44" s="87" t="e">
        <f ca="true">+IF(AND(ISNUMBER(OFFSET('Water Data'!$H$4,0,10*ROW('Water Data'!H38))),'Data Summary'!CE44="Yes"),100-OFFSET('Water Data'!$H$4,0,10*ROW('Water Data'!H38)),NA())</f>
        <v>#N/A</v>
      </c>
      <c r="Q44" s="87" t="e">
        <f ca="true">+IF(AND(ISNUMBER(OFFSET('Water Data'!$H$6,0,10*ROW('Water Data'!H38))),'Data Summary'!CF44="Yes"),OFFSET('Water Data'!$H$6,0,10*ROW('Water Data'!H38)),NA())</f>
        <v>#N/A</v>
      </c>
      <c r="R44" s="87" t="e">
        <f ca="true">+IF(AND(ISNUMBER(OFFSET('Water Data'!$H$9,0,10*ROW('Water Data'!H38))),'Data Summary'!CG44="Yes"),OFFSET('Water Data'!$H$9,0,10*ROW('Water Data'!H38)),NA())</f>
        <v>#N/A</v>
      </c>
      <c r="S44" s="87" t="e">
        <f ca="true">+IF(AND(ISNUMBER(OFFSET('Water Data'!$I$4,0,10*ROW('Water Data'!I38))),'Data Summary'!CH44="Yes"),100-OFFSET('Water Data'!$I$4,0,10*ROW('Water Data'!I38)),NA())</f>
        <v>#N/A</v>
      </c>
      <c r="T44" s="87" t="e">
        <f ca="true">+IF(AND(ISNUMBER(OFFSET('Water Data'!$I$6,0,10*ROW('Water Data'!I38))),'Data Summary'!CI44="Yes"),OFFSET('Water Data'!$I$6,0,10*ROW('Water Data'!I38)),NA())</f>
        <v>#N/A</v>
      </c>
      <c r="U44" s="87" t="e">
        <f ca="true">+IF(AND(ISNUMBER(OFFSET('Water Data'!$I$9,0,10*ROW('Water Data'!I38))),'Data Summary'!CJ44="Yes"),OFFSET('Water Data'!$I$9,0,10*ROW('Water Data'!I38)),NA())</f>
        <v>#N/A</v>
      </c>
      <c r="V44" s="88" t="e">
        <f ca="true">+IF(AND(ISNUMBER(OFFSET('Sanitation Data'!$D$4,0,10*ROW('Sanitation Data'!D38))),'Data Summary'!CK44="Yes"),100-OFFSET('Sanitation Data'!$D$4,0,10*ROW('Sanitation Data'!D38)),NA())</f>
        <v>#N/A</v>
      </c>
      <c r="W44" s="88" t="e">
        <f ca="true">+IF(AND(ISNUMBER(OFFSET('Sanitation Data'!$D$6,0,10*ROW('Sanitation Data'!D38))),'Data Summary'!CL44="Yes"),OFFSET('Sanitation Data'!$D$6,0,10*ROW('Sanitation Data'!D38)),NA())</f>
        <v>#N/A</v>
      </c>
      <c r="X44" s="88" t="e">
        <f ca="true">+IF(AND(ISNUMBER(OFFSET('Sanitation Data'!$D$10,0,10*ROW('Sanitation Data'!D38))),'Data Summary'!CM44="Yes"),OFFSET('Sanitation Data'!$D$10,0,10*ROW('Sanitation Data'!D38)),NA())</f>
        <v>#N/A</v>
      </c>
      <c r="Y44" s="88" t="e">
        <f ca="true">+IF(AND(ISNUMBER(OFFSET('Sanitation Data'!$D$11,0,10*ROW('Sanitation Data'!D38))),'Data Summary'!CN44="Yes"),OFFSET('Sanitation Data'!$D$11,0,10*ROW('Sanitation Data'!D38)),NA())</f>
        <v>#N/A</v>
      </c>
      <c r="Z44" s="88" t="e">
        <f ca="true">+IF(AND(ISNUMBER(OFFSET('Sanitation Data'!$D$12,0,10*ROW('Sanitation Data'!D38))),'Data Summary'!CO44="Yes"),OFFSET('Sanitation Data'!$D$12,0,10*ROW('Sanitation Data'!D38)),NA())</f>
        <v>#N/A</v>
      </c>
      <c r="AA44" s="88" t="e">
        <f ca="true">+IF(AND(ISNUMBER(OFFSET('Sanitation Data'!$E$4,0,10*ROW('Sanitation Data'!E38))),'Data Summary'!CP44="Yes"),100-OFFSET('Sanitation Data'!$E$4,0,10*ROW('Sanitation Data'!E38)),NA())</f>
        <v>#N/A</v>
      </c>
      <c r="AB44" s="88" t="e">
        <f ca="true">+IF(AND(ISNUMBER(OFFSET('Sanitation Data'!$E$6,0,10*ROW('Sanitation Data'!E38))),'Data Summary'!CQ44="Yes"),OFFSET('Sanitation Data'!$E$6,0,10*ROW('Sanitation Data'!E38)),NA())</f>
        <v>#N/A</v>
      </c>
      <c r="AC44" s="88" t="e">
        <f ca="true">+IF(AND(ISNUMBER(OFFSET('Sanitation Data'!$E$10,0,10*ROW('Sanitation Data'!E38))),'Data Summary'!CR44="Yes"),OFFSET('Sanitation Data'!$E$10,0,10*ROW('Sanitation Data'!E38)),NA())</f>
        <v>#N/A</v>
      </c>
      <c r="AD44" s="88" t="e">
        <f ca="true">+IF(AND(ISNUMBER(OFFSET('Sanitation Data'!$E$11,0,10*ROW('Sanitation Data'!E38))),'Data Summary'!CS44="Yes"),OFFSET('Sanitation Data'!$E$11,0,10*ROW('Sanitation Data'!E38)),NA())</f>
        <v>#N/A</v>
      </c>
      <c r="AE44" s="88" t="e">
        <f ca="true">+IF(AND(ISNUMBER(OFFSET('Sanitation Data'!$E$12,0,10*ROW('Sanitation Data'!E38))),'Data Summary'!CT44="Yes"),OFFSET('Sanitation Data'!$E$12,0,10*ROW('Sanitation Data'!E38)),NA())</f>
        <v>#N/A</v>
      </c>
      <c r="AF44" s="88" t="e">
        <f ca="true">+IF(AND(ISNUMBER(OFFSET('Sanitation Data'!$F$4,0,10*ROW('Sanitation Data'!F38))),'Data Summary'!CU44="Yes"),100-OFFSET('Sanitation Data'!$F$4,0,10*ROW('Sanitation Data'!F38)),NA())</f>
        <v>#N/A</v>
      </c>
      <c r="AG44" s="88" t="e">
        <f ca="true">+IF(AND(ISNUMBER(OFFSET('Sanitation Data'!$F$6,0,10*ROW('Sanitation Data'!F38))),'Data Summary'!CV44="Yes"),OFFSET('Sanitation Data'!$F$6,0,10*ROW('Sanitation Data'!F38)),NA())</f>
        <v>#N/A</v>
      </c>
      <c r="AH44" s="88" t="e">
        <f ca="true">+IF(AND(ISNUMBER(OFFSET('Sanitation Data'!$F$10,0,10*ROW('Sanitation Data'!F38))),'Data Summary'!CW44="Yes"),OFFSET('Sanitation Data'!$F$10,0,10*ROW('Sanitation Data'!F38)),NA())</f>
        <v>#N/A</v>
      </c>
      <c r="AI44" s="88" t="e">
        <f ca="true">+IF(AND(ISNUMBER(OFFSET('Sanitation Data'!$F$11,0,10*ROW('Sanitation Data'!F38))),'Data Summary'!CX44="Yes"),OFFSET('Sanitation Data'!$F$11,0,10*ROW('Sanitation Data'!F38)),NA())</f>
        <v>#N/A</v>
      </c>
      <c r="AJ44" s="88" t="e">
        <f ca="true">+IF(AND(ISNUMBER(OFFSET('Sanitation Data'!$F$12,0,10*ROW('Sanitation Data'!F38))),'Data Summary'!CY44="Yes"),OFFSET('Sanitation Data'!$F$12,0,10*ROW('Sanitation Data'!F38)),NA())</f>
        <v>#N/A</v>
      </c>
      <c r="AK44" s="88" t="e">
        <f ca="true">+IF(AND(ISNUMBER(OFFSET('Sanitation Data'!$G$4,0,10*ROW('Sanitation Data'!G38))),'Data Summary'!CZ44="Yes"),100-OFFSET('Sanitation Data'!$G$4,0,10*ROW('Sanitation Data'!G38)),NA())</f>
        <v>#N/A</v>
      </c>
      <c r="AL44" s="88" t="e">
        <f ca="true">+IF(AND(ISNUMBER(OFFSET('Sanitation Data'!$G$6,0,10*ROW('Sanitation Data'!G38))),'Data Summary'!DA44="Yes"),OFFSET('Sanitation Data'!$G$6,0,10*ROW('Sanitation Data'!G38)),NA())</f>
        <v>#N/A</v>
      </c>
      <c r="AM44" s="88" t="e">
        <f ca="true">+IF(AND(ISNUMBER(OFFSET('Sanitation Data'!$G$10,0,10*ROW('Sanitation Data'!G38))),'Data Summary'!DB44="Yes"),OFFSET('Sanitation Data'!$G$10,0,10*ROW('Sanitation Data'!G38)),NA())</f>
        <v>#N/A</v>
      </c>
      <c r="AN44" s="88" t="e">
        <f ca="true">+IF(AND(ISNUMBER(OFFSET('Sanitation Data'!$G$11,0,10*ROW('Sanitation Data'!G38))),'Data Summary'!DC44="Yes"),OFFSET('Sanitation Data'!$G$11,0,10*ROW('Sanitation Data'!G38)),NA())</f>
        <v>#N/A</v>
      </c>
      <c r="AO44" s="88" t="e">
        <f ca="true">+IF(AND(ISNUMBER(OFFSET('Sanitation Data'!$G$12,0,10*ROW('Sanitation Data'!G38))),'Data Summary'!DD44="Yes"),OFFSET('Sanitation Data'!$G$12,0,10*ROW('Sanitation Data'!G38)),NA())</f>
        <v>#N/A</v>
      </c>
      <c r="AP44" s="88" t="e">
        <f ca="true">+IF(AND(ISNUMBER(OFFSET('Sanitation Data'!$H$4,0,10*ROW('Sanitation Data'!H38))),'Data Summary'!DE44="Yes"),100-OFFSET('Sanitation Data'!$H$4,0,10*ROW('Sanitation Data'!H38)),NA())</f>
        <v>#N/A</v>
      </c>
      <c r="AQ44" s="88" t="e">
        <f ca="true">+IF(AND(ISNUMBER(OFFSET('Sanitation Data'!$H$6,0,10*ROW('Sanitation Data'!H38))),'Data Summary'!DF44="Yes"),OFFSET('Sanitation Data'!$H$6,0,10*ROW('Sanitation Data'!H38)),NA())</f>
        <v>#N/A</v>
      </c>
      <c r="AR44" s="88" t="e">
        <f ca="true">+IF(AND(ISNUMBER(OFFSET('Sanitation Data'!$H$10,0,10*ROW('Sanitation Data'!H38))),'Data Summary'!DG44="Yes"),OFFSET('Sanitation Data'!$H$10,0,10*ROW('Sanitation Data'!H38)),NA())</f>
        <v>#N/A</v>
      </c>
      <c r="AS44" s="88" t="e">
        <f ca="true">+IF(AND(ISNUMBER(OFFSET('Sanitation Data'!$H$11,0,10*ROW('Sanitation Data'!H38))),'Data Summary'!DH44="Yes"),OFFSET('Sanitation Data'!$H$11,0,10*ROW('Sanitation Data'!H38)),NA())</f>
        <v>#N/A</v>
      </c>
      <c r="AT44" s="88" t="e">
        <f ca="true">+IF(AND(ISNUMBER(OFFSET('Sanitation Data'!$H$12,0,10*ROW('Sanitation Data'!H38))),'Data Summary'!DI44="Yes"),OFFSET('Sanitation Data'!$H$12,0,10*ROW('Sanitation Data'!H38)),NA())</f>
        <v>#N/A</v>
      </c>
      <c r="AU44" s="88" t="e">
        <f ca="true">+IF(AND(ISNUMBER(OFFSET('Sanitation Data'!$I$4,0,10*ROW('Sanitation Data'!I38))),'Data Summary'!DJ44="Yes"),100-OFFSET('Sanitation Data'!$I$4,0,10*ROW('Sanitation Data'!I38)),NA())</f>
        <v>#N/A</v>
      </c>
      <c r="AV44" s="88" t="e">
        <f ca="true">+IF(AND(ISNUMBER(OFFSET('Sanitation Data'!$I$6,0,10*ROW('Sanitation Data'!I38))),'Data Summary'!DK44="Yes"),OFFSET('Sanitation Data'!$I$6,0,10*ROW('Sanitation Data'!I38)),NA())</f>
        <v>#N/A</v>
      </c>
      <c r="AW44" s="88" t="e">
        <f ca="true">+IF(AND(ISNUMBER(OFFSET('Sanitation Data'!$I$10,0,10*ROW('Sanitation Data'!I38))),'Data Summary'!DL44="Yes"),OFFSET('Sanitation Data'!$I$10,0,10*ROW('Sanitation Data'!I38)),NA())</f>
        <v>#N/A</v>
      </c>
      <c r="AX44" s="88" t="e">
        <f ca="true">+IF(AND(ISNUMBER(OFFSET('Sanitation Data'!$I$11,0,10*ROW('Sanitation Data'!I38))),'Data Summary'!DM44="Yes"),OFFSET('Sanitation Data'!$I$11,0,10*ROW('Sanitation Data'!I38)),NA())</f>
        <v>#N/A</v>
      </c>
      <c r="AY44" s="88" t="e">
        <f ca="true">+IF(AND(ISNUMBER(OFFSET('Sanitation Data'!$I$12,0,10*ROW('Sanitation Data'!I38))),'Data Summary'!DN44="Yes"),OFFSET('Sanitation Data'!$I$12,0,10*ROW('Sanitation Data'!I38)),NA())</f>
        <v>#N/A</v>
      </c>
      <c r="AZ44" s="89" t="e">
        <f ca="true">+IF(AND(ISNUMBER(OFFSET('Hygiene Data'!$D$5,0,10*ROW('Hygiene Data'!D38))),'Data Summary'!DO44="Yes"),OFFSET('Hygiene Data'!$D$5,0,10*ROW('Hygiene Data'!D38)),NA())</f>
        <v>#N/A</v>
      </c>
      <c r="BA44" s="89" t="e">
        <f ca="true">+IF(AND(ISNUMBER(OFFSET('Hygiene Data'!$D$7,0,10*ROW('Hygiene Data'!D38))),'Data Summary'!DP44="Yes"),OFFSET('Hygiene Data'!$D$7,0,10*ROW('Hygiene Data'!D38)),NA())</f>
        <v>#N/A</v>
      </c>
      <c r="BB44" s="89" t="e">
        <f ca="true">+IF(AND(ISNUMBER(OFFSET('Hygiene Data'!$D$9,0,10*ROW('Hygiene Data'!D38))),'Data Summary'!DQ44="Yes"),OFFSET('Hygiene Data'!$D$9,0,10*ROW('Hygiene Data'!D38)),NA())</f>
        <v>#N/A</v>
      </c>
      <c r="BC44" s="89" t="e">
        <f ca="true">+IF(AND(ISNUMBER(OFFSET('Hygiene Data'!$E$5,0,10*ROW('Hygiene Data'!E38))),'Data Summary'!DR44="Yes"),OFFSET('Hygiene Data'!$E$5,0,10*ROW('Hygiene Data'!E38)),NA())</f>
        <v>#N/A</v>
      </c>
      <c r="BD44" s="89" t="e">
        <f ca="true">+IF(AND(ISNUMBER(OFFSET('Hygiene Data'!$E$7,0,10*ROW('Hygiene Data'!E38))),'Data Summary'!DS44="Yes"),OFFSET('Hygiene Data'!$E$7,0,10*ROW('Hygiene Data'!E38)),NA())</f>
        <v>#N/A</v>
      </c>
      <c r="BE44" s="89" t="e">
        <f ca="true">+IF(AND(ISNUMBER(OFFSET('Hygiene Data'!$E$9,0,10*ROW('Hygiene Data'!E38))),'Data Summary'!DT44="Yes"),OFFSET('Hygiene Data'!$E$9,0,10*ROW('Hygiene Data'!E38)),NA())</f>
        <v>#N/A</v>
      </c>
      <c r="BF44" s="89" t="e">
        <f ca="true">+IF(AND(ISNUMBER(OFFSET('Hygiene Data'!$F$5,0,10*ROW('Hygiene Data'!F38))),'Data Summary'!DU44="Yes"),OFFSET('Hygiene Data'!$F$5,0,10*ROW('Hygiene Data'!F38)),NA())</f>
        <v>#N/A</v>
      </c>
      <c r="BG44" s="89" t="e">
        <f ca="true">+IF(AND(ISNUMBER(OFFSET('Hygiene Data'!$F$7,0,10*ROW('Hygiene Data'!F38))),'Data Summary'!DV44="Yes"),OFFSET('Hygiene Data'!$F$7,0,10*ROW('Hygiene Data'!F38)),NA())</f>
        <v>#N/A</v>
      </c>
      <c r="BH44" s="89" t="e">
        <f ca="true">+IF(AND(ISNUMBER(OFFSET('Hygiene Data'!$F$9,0,10*ROW('Hygiene Data'!F38))),'Data Summary'!DW44="Yes"),OFFSET('Hygiene Data'!$F$9,0,10*ROW('Hygiene Data'!F38)),NA())</f>
        <v>#N/A</v>
      </c>
      <c r="BI44" s="89" t="e">
        <f ca="true">+IF(AND(ISNUMBER(OFFSET('Hygiene Data'!$G$5,0,10*ROW('Hygiene Data'!G38))),'Data Summary'!DX44="Yes"),OFFSET('Hygiene Data'!$G$5,0,10*ROW('Hygiene Data'!G38)),NA())</f>
        <v>#N/A</v>
      </c>
      <c r="BJ44" s="89" t="e">
        <f ca="true">+IF(AND(ISNUMBER(OFFSET('Hygiene Data'!$G$7,0,10*ROW('Hygiene Data'!G38))),'Data Summary'!DY44="Yes"),OFFSET('Hygiene Data'!$G$7,0,10*ROW('Hygiene Data'!G38)),NA())</f>
        <v>#N/A</v>
      </c>
      <c r="BK44" s="89" t="e">
        <f ca="true">+IF(AND(ISNUMBER(OFFSET('Hygiene Data'!$G$9,0,10*ROW('Hygiene Data'!G38))),'Data Summary'!DZ44="Yes"),OFFSET('Hygiene Data'!$G$9,0,10*ROW('Hygiene Data'!G38)),NA())</f>
        <v>#N/A</v>
      </c>
      <c r="BL44" s="89" t="e">
        <f ca="true">+IF(AND(ISNUMBER(OFFSET('Hygiene Data'!$H$5,0,10*ROW('Hygiene Data'!H38))),'Data Summary'!EA44="Yes"),OFFSET('Hygiene Data'!$H$5,0,10*ROW('Hygiene Data'!H38)),NA())</f>
        <v>#N/A</v>
      </c>
      <c r="BM44" s="89" t="e">
        <f ca="true">+IF(AND(ISNUMBER(OFFSET('Hygiene Data'!$H$7,0,10*ROW('Hygiene Data'!H38))),'Data Summary'!EB44="Yes"),OFFSET('Hygiene Data'!$H$7,0,10*ROW('Hygiene Data'!H38)),NA())</f>
        <v>#N/A</v>
      </c>
      <c r="BN44" s="89" t="e">
        <f ca="true">+IF(AND(ISNUMBER(OFFSET('Hygiene Data'!$H$9,0,10*ROW('Hygiene Data'!H38))),'Data Summary'!EC44="Yes"),OFFSET('Hygiene Data'!$H$9,0,10*ROW('Hygiene Data'!H38)),NA())</f>
        <v>#N/A</v>
      </c>
      <c r="BO44" s="89" t="e">
        <f ca="true">+IF(AND(ISNUMBER(OFFSET('Hygiene Data'!$I$5,0,10*ROW('Hygiene Data'!I38))),'Data Summary'!ED44="Yes"),OFFSET('Hygiene Data'!$I$5,0,10*ROW('Hygiene Data'!I38)),NA())</f>
        <v>#N/A</v>
      </c>
      <c r="BP44" s="89" t="e">
        <f ca="true">+IF(AND(ISNUMBER(OFFSET('Hygiene Data'!$I$7,0,10*ROW('Hygiene Data'!I38))),'Data Summary'!EE44="Yes"),OFFSET('Hygiene Data'!$I$7,0,10*ROW('Hygiene Data'!I38)),NA())</f>
        <v>#N/A</v>
      </c>
      <c r="BQ44" s="89" t="e">
        <f ca="true">+IF(AND(ISNUMBER(OFFSET('Hygiene Data'!$I$9,0,10*ROW('Hygiene Data'!I38))),'Data Summary'!EF44="Yes"),OFFSET('Hygiene Data'!$I$9,0,10*ROW('Hygiene Data'!I38)),NA())</f>
        <v>#N/A</v>
      </c>
    </row>
    <row xmlns:x14ac="http://schemas.microsoft.com/office/spreadsheetml/2009/9/ac" r="45" x14ac:dyDescent="0.2">
      <c r="A45" s="328" t="e">
        <f ca="true">+RIGHT('Data Summary'!A45,LEN('Data Summary'!A45)-9)</f>
        <v>#VALUE!</v>
      </c>
      <c r="B45" s="34" t="str">
        <f ca="true">+IF(ISTEXT('Data Summary'!B45),'Data Summary'!B45,"")</f>
        <v/>
      </c>
      <c r="C45" s="327" t="e">
        <f ca="true">+VALUE('Data Summary'!C45)</f>
        <v>#VALUE!</v>
      </c>
      <c r="D45" s="87" t="e">
        <f ca="true">+IF(AND(ISNUMBER(OFFSET('Water Data'!$D$4,0,10*ROW('Water Data'!D39))),'Data Summary'!BS45="Yes"),100-OFFSET('Water Data'!$D$4,0,10*ROW('Water Data'!D39)),NA())</f>
        <v>#N/A</v>
      </c>
      <c r="E45" s="87" t="e">
        <f ca="true">+IF(AND(ISNUMBER(OFFSET('Water Data'!$D$6,0,10*ROW('Water Data'!D39))),'Data Summary'!BT45="Yes"),OFFSET('Water Data'!$D$6,0,10*ROW('Water Data'!D39)),NA())</f>
        <v>#N/A</v>
      </c>
      <c r="F45" s="87" t="e">
        <f ca="true">+IF(AND(ISNUMBER(OFFSET('Water Data'!$D$9,0,10*ROW('Water Data'!D39))),'Data Summary'!BU45="Yes"),OFFSET('Water Data'!$D$9,0,10*ROW('Water Data'!D39)),NA())</f>
        <v>#N/A</v>
      </c>
      <c r="G45" s="87" t="e">
        <f ca="true">+IF(AND(ISNUMBER(OFFSET('Water Data'!$E$4,0,10*ROW('Water Data'!E39))),'Data Summary'!BV45="Yes"),100-OFFSET('Water Data'!$E$4,0,10*ROW('Water Data'!E39)),NA())</f>
        <v>#N/A</v>
      </c>
      <c r="H45" s="87" t="e">
        <f ca="true">+IF(AND(ISNUMBER(OFFSET('Water Data'!$E$6,0,10*ROW('Water Data'!E39))),'Data Summary'!BW45="Yes"),OFFSET('Water Data'!$E$6,0,10*ROW('Water Data'!E39)),NA())</f>
        <v>#N/A</v>
      </c>
      <c r="I45" s="87" t="e">
        <f ca="true">+IF(AND(ISNUMBER(OFFSET('Water Data'!$E$9,0,10*ROW('Water Data'!E39))),'Data Summary'!BX45="Yes"),OFFSET('Water Data'!$E$9,0,10*ROW('Water Data'!E39)),NA())</f>
        <v>#N/A</v>
      </c>
      <c r="J45" s="87" t="e">
        <f ca="true">+IF(AND(ISNUMBER(OFFSET('Water Data'!$F$4,0,10*ROW('Water Data'!F39))),'Data Summary'!BY45="Yes"),100-OFFSET('Water Data'!$F$4,0,10*ROW('Water Data'!F39)),NA())</f>
        <v>#N/A</v>
      </c>
      <c r="K45" s="87" t="e">
        <f ca="true">+IF(AND(ISNUMBER(OFFSET('Water Data'!$F$6,0,10*ROW('Water Data'!F39))),'Data Summary'!BZ45="Yes"),OFFSET('Water Data'!$F$6,0,10*ROW('Water Data'!F39)),NA())</f>
        <v>#N/A</v>
      </c>
      <c r="L45" s="87" t="e">
        <f ca="true">+IF(AND(ISNUMBER(OFFSET('Water Data'!$F$9,0,10*ROW('Water Data'!F39))),'Data Summary'!CA45="Yes"),OFFSET('Water Data'!$F$9,0,10*ROW('Water Data'!F39)),NA())</f>
        <v>#N/A</v>
      </c>
      <c r="M45" s="87" t="e">
        <f ca="true">+IF(AND(ISNUMBER(OFFSET('Water Data'!$G$4,0,10*ROW('Water Data'!G39))),'Data Summary'!CB45="Yes"),100-OFFSET('Water Data'!$G$4,0,10*ROW('Water Data'!G39)),NA())</f>
        <v>#N/A</v>
      </c>
      <c r="N45" s="87" t="e">
        <f ca="true">+IF(AND(ISNUMBER(OFFSET('Water Data'!$G$6,0,10*ROW('Water Data'!G39))),'Data Summary'!CC45="Yes"),OFFSET('Water Data'!$G$6,0,10*ROW('Water Data'!G39)),NA())</f>
        <v>#N/A</v>
      </c>
      <c r="O45" s="87" t="e">
        <f ca="true">+IF(AND(ISNUMBER(OFFSET('Water Data'!$G$9,0,10*ROW('Water Data'!G39))),'Data Summary'!CD45="Yes"),OFFSET('Water Data'!$G$9,0,10*ROW('Water Data'!G39)),NA())</f>
        <v>#N/A</v>
      </c>
      <c r="P45" s="87" t="e">
        <f ca="true">+IF(AND(ISNUMBER(OFFSET('Water Data'!$H$4,0,10*ROW('Water Data'!H39))),'Data Summary'!CE45="Yes"),100-OFFSET('Water Data'!$H$4,0,10*ROW('Water Data'!H39)),NA())</f>
        <v>#N/A</v>
      </c>
      <c r="Q45" s="87" t="e">
        <f ca="true">+IF(AND(ISNUMBER(OFFSET('Water Data'!$H$6,0,10*ROW('Water Data'!H39))),'Data Summary'!CF45="Yes"),OFFSET('Water Data'!$H$6,0,10*ROW('Water Data'!H39)),NA())</f>
        <v>#N/A</v>
      </c>
      <c r="R45" s="87" t="e">
        <f ca="true">+IF(AND(ISNUMBER(OFFSET('Water Data'!$H$9,0,10*ROW('Water Data'!H39))),'Data Summary'!CG45="Yes"),OFFSET('Water Data'!$H$9,0,10*ROW('Water Data'!H39)),NA())</f>
        <v>#N/A</v>
      </c>
      <c r="S45" s="87" t="e">
        <f ca="true">+IF(AND(ISNUMBER(OFFSET('Water Data'!$I$4,0,10*ROW('Water Data'!I39))),'Data Summary'!CH45="Yes"),100-OFFSET('Water Data'!$I$4,0,10*ROW('Water Data'!I39)),NA())</f>
        <v>#N/A</v>
      </c>
      <c r="T45" s="87" t="e">
        <f ca="true">+IF(AND(ISNUMBER(OFFSET('Water Data'!$I$6,0,10*ROW('Water Data'!I39))),'Data Summary'!CI45="Yes"),OFFSET('Water Data'!$I$6,0,10*ROW('Water Data'!I39)),NA())</f>
        <v>#N/A</v>
      </c>
      <c r="U45" s="87" t="e">
        <f ca="true">+IF(AND(ISNUMBER(OFFSET('Water Data'!$I$9,0,10*ROW('Water Data'!I39))),'Data Summary'!CJ45="Yes"),OFFSET('Water Data'!$I$9,0,10*ROW('Water Data'!I39)),NA())</f>
        <v>#N/A</v>
      </c>
      <c r="V45" s="88" t="e">
        <f ca="true">+IF(AND(ISNUMBER(OFFSET('Sanitation Data'!$D$4,0,10*ROW('Sanitation Data'!D39))),'Data Summary'!CK45="Yes"),100-OFFSET('Sanitation Data'!$D$4,0,10*ROW('Sanitation Data'!D39)),NA())</f>
        <v>#N/A</v>
      </c>
      <c r="W45" s="88" t="e">
        <f ca="true">+IF(AND(ISNUMBER(OFFSET('Sanitation Data'!$D$6,0,10*ROW('Sanitation Data'!D39))),'Data Summary'!CL45="Yes"),OFFSET('Sanitation Data'!$D$6,0,10*ROW('Sanitation Data'!D39)),NA())</f>
        <v>#N/A</v>
      </c>
      <c r="X45" s="88" t="e">
        <f ca="true">+IF(AND(ISNUMBER(OFFSET('Sanitation Data'!$D$10,0,10*ROW('Sanitation Data'!D39))),'Data Summary'!CM45="Yes"),OFFSET('Sanitation Data'!$D$10,0,10*ROW('Sanitation Data'!D39)),NA())</f>
        <v>#N/A</v>
      </c>
      <c r="Y45" s="88" t="e">
        <f ca="true">+IF(AND(ISNUMBER(OFFSET('Sanitation Data'!$D$11,0,10*ROW('Sanitation Data'!D39))),'Data Summary'!CN45="Yes"),OFFSET('Sanitation Data'!$D$11,0,10*ROW('Sanitation Data'!D39)),NA())</f>
        <v>#N/A</v>
      </c>
      <c r="Z45" s="88" t="e">
        <f ca="true">+IF(AND(ISNUMBER(OFFSET('Sanitation Data'!$D$12,0,10*ROW('Sanitation Data'!D39))),'Data Summary'!CO45="Yes"),OFFSET('Sanitation Data'!$D$12,0,10*ROW('Sanitation Data'!D39)),NA())</f>
        <v>#N/A</v>
      </c>
      <c r="AA45" s="88" t="e">
        <f ca="true">+IF(AND(ISNUMBER(OFFSET('Sanitation Data'!$E$4,0,10*ROW('Sanitation Data'!E39))),'Data Summary'!CP45="Yes"),100-OFFSET('Sanitation Data'!$E$4,0,10*ROW('Sanitation Data'!E39)),NA())</f>
        <v>#N/A</v>
      </c>
      <c r="AB45" s="88" t="e">
        <f ca="true">+IF(AND(ISNUMBER(OFFSET('Sanitation Data'!$E$6,0,10*ROW('Sanitation Data'!E39))),'Data Summary'!CQ45="Yes"),OFFSET('Sanitation Data'!$E$6,0,10*ROW('Sanitation Data'!E39)),NA())</f>
        <v>#N/A</v>
      </c>
      <c r="AC45" s="88" t="e">
        <f ca="true">+IF(AND(ISNUMBER(OFFSET('Sanitation Data'!$E$10,0,10*ROW('Sanitation Data'!E39))),'Data Summary'!CR45="Yes"),OFFSET('Sanitation Data'!$E$10,0,10*ROW('Sanitation Data'!E39)),NA())</f>
        <v>#N/A</v>
      </c>
      <c r="AD45" s="88" t="e">
        <f ca="true">+IF(AND(ISNUMBER(OFFSET('Sanitation Data'!$E$11,0,10*ROW('Sanitation Data'!E39))),'Data Summary'!CS45="Yes"),OFFSET('Sanitation Data'!$E$11,0,10*ROW('Sanitation Data'!E39)),NA())</f>
        <v>#N/A</v>
      </c>
      <c r="AE45" s="88" t="e">
        <f ca="true">+IF(AND(ISNUMBER(OFFSET('Sanitation Data'!$E$12,0,10*ROW('Sanitation Data'!E39))),'Data Summary'!CT45="Yes"),OFFSET('Sanitation Data'!$E$12,0,10*ROW('Sanitation Data'!E39)),NA())</f>
        <v>#N/A</v>
      </c>
      <c r="AF45" s="88" t="e">
        <f ca="true">+IF(AND(ISNUMBER(OFFSET('Sanitation Data'!$F$4,0,10*ROW('Sanitation Data'!F39))),'Data Summary'!CU45="Yes"),100-OFFSET('Sanitation Data'!$F$4,0,10*ROW('Sanitation Data'!F39)),NA())</f>
        <v>#N/A</v>
      </c>
      <c r="AG45" s="88" t="e">
        <f ca="true">+IF(AND(ISNUMBER(OFFSET('Sanitation Data'!$F$6,0,10*ROW('Sanitation Data'!F39))),'Data Summary'!CV45="Yes"),OFFSET('Sanitation Data'!$F$6,0,10*ROW('Sanitation Data'!F39)),NA())</f>
        <v>#N/A</v>
      </c>
      <c r="AH45" s="88" t="e">
        <f ca="true">+IF(AND(ISNUMBER(OFFSET('Sanitation Data'!$F$10,0,10*ROW('Sanitation Data'!F39))),'Data Summary'!CW45="Yes"),OFFSET('Sanitation Data'!$F$10,0,10*ROW('Sanitation Data'!F39)),NA())</f>
        <v>#N/A</v>
      </c>
      <c r="AI45" s="88" t="e">
        <f ca="true">+IF(AND(ISNUMBER(OFFSET('Sanitation Data'!$F$11,0,10*ROW('Sanitation Data'!F39))),'Data Summary'!CX45="Yes"),OFFSET('Sanitation Data'!$F$11,0,10*ROW('Sanitation Data'!F39)),NA())</f>
        <v>#N/A</v>
      </c>
      <c r="AJ45" s="88" t="e">
        <f ca="true">+IF(AND(ISNUMBER(OFFSET('Sanitation Data'!$F$12,0,10*ROW('Sanitation Data'!F39))),'Data Summary'!CY45="Yes"),OFFSET('Sanitation Data'!$F$12,0,10*ROW('Sanitation Data'!F39)),NA())</f>
        <v>#N/A</v>
      </c>
      <c r="AK45" s="88" t="e">
        <f ca="true">+IF(AND(ISNUMBER(OFFSET('Sanitation Data'!$G$4,0,10*ROW('Sanitation Data'!G39))),'Data Summary'!CZ45="Yes"),100-OFFSET('Sanitation Data'!$G$4,0,10*ROW('Sanitation Data'!G39)),NA())</f>
        <v>#N/A</v>
      </c>
      <c r="AL45" s="88" t="e">
        <f ca="true">+IF(AND(ISNUMBER(OFFSET('Sanitation Data'!$G$6,0,10*ROW('Sanitation Data'!G39))),'Data Summary'!DA45="Yes"),OFFSET('Sanitation Data'!$G$6,0,10*ROW('Sanitation Data'!G39)),NA())</f>
        <v>#N/A</v>
      </c>
      <c r="AM45" s="88" t="e">
        <f ca="true">+IF(AND(ISNUMBER(OFFSET('Sanitation Data'!$G$10,0,10*ROW('Sanitation Data'!G39))),'Data Summary'!DB45="Yes"),OFFSET('Sanitation Data'!$G$10,0,10*ROW('Sanitation Data'!G39)),NA())</f>
        <v>#N/A</v>
      </c>
      <c r="AN45" s="88" t="e">
        <f ca="true">+IF(AND(ISNUMBER(OFFSET('Sanitation Data'!$G$11,0,10*ROW('Sanitation Data'!G39))),'Data Summary'!DC45="Yes"),OFFSET('Sanitation Data'!$G$11,0,10*ROW('Sanitation Data'!G39)),NA())</f>
        <v>#N/A</v>
      </c>
      <c r="AO45" s="88" t="e">
        <f ca="true">+IF(AND(ISNUMBER(OFFSET('Sanitation Data'!$G$12,0,10*ROW('Sanitation Data'!G39))),'Data Summary'!DD45="Yes"),OFFSET('Sanitation Data'!$G$12,0,10*ROW('Sanitation Data'!G39)),NA())</f>
        <v>#N/A</v>
      </c>
      <c r="AP45" s="88" t="e">
        <f ca="true">+IF(AND(ISNUMBER(OFFSET('Sanitation Data'!$H$4,0,10*ROW('Sanitation Data'!H39))),'Data Summary'!DE45="Yes"),100-OFFSET('Sanitation Data'!$H$4,0,10*ROW('Sanitation Data'!H39)),NA())</f>
        <v>#N/A</v>
      </c>
      <c r="AQ45" s="88" t="e">
        <f ca="true">+IF(AND(ISNUMBER(OFFSET('Sanitation Data'!$H$6,0,10*ROW('Sanitation Data'!H39))),'Data Summary'!DF45="Yes"),OFFSET('Sanitation Data'!$H$6,0,10*ROW('Sanitation Data'!H39)),NA())</f>
        <v>#N/A</v>
      </c>
      <c r="AR45" s="88" t="e">
        <f ca="true">+IF(AND(ISNUMBER(OFFSET('Sanitation Data'!$H$10,0,10*ROW('Sanitation Data'!H39))),'Data Summary'!DG45="Yes"),OFFSET('Sanitation Data'!$H$10,0,10*ROW('Sanitation Data'!H39)),NA())</f>
        <v>#N/A</v>
      </c>
      <c r="AS45" s="88" t="e">
        <f ca="true">+IF(AND(ISNUMBER(OFFSET('Sanitation Data'!$H$11,0,10*ROW('Sanitation Data'!H39))),'Data Summary'!DH45="Yes"),OFFSET('Sanitation Data'!$H$11,0,10*ROW('Sanitation Data'!H39)),NA())</f>
        <v>#N/A</v>
      </c>
      <c r="AT45" s="88" t="e">
        <f ca="true">+IF(AND(ISNUMBER(OFFSET('Sanitation Data'!$H$12,0,10*ROW('Sanitation Data'!H39))),'Data Summary'!DI45="Yes"),OFFSET('Sanitation Data'!$H$12,0,10*ROW('Sanitation Data'!H39)),NA())</f>
        <v>#N/A</v>
      </c>
      <c r="AU45" s="88" t="e">
        <f ca="true">+IF(AND(ISNUMBER(OFFSET('Sanitation Data'!$I$4,0,10*ROW('Sanitation Data'!I39))),'Data Summary'!DJ45="Yes"),100-OFFSET('Sanitation Data'!$I$4,0,10*ROW('Sanitation Data'!I39)),NA())</f>
        <v>#N/A</v>
      </c>
      <c r="AV45" s="88" t="e">
        <f ca="true">+IF(AND(ISNUMBER(OFFSET('Sanitation Data'!$I$6,0,10*ROW('Sanitation Data'!I39))),'Data Summary'!DK45="Yes"),OFFSET('Sanitation Data'!$I$6,0,10*ROW('Sanitation Data'!I39)),NA())</f>
        <v>#N/A</v>
      </c>
      <c r="AW45" s="88" t="e">
        <f ca="true">+IF(AND(ISNUMBER(OFFSET('Sanitation Data'!$I$10,0,10*ROW('Sanitation Data'!I39))),'Data Summary'!DL45="Yes"),OFFSET('Sanitation Data'!$I$10,0,10*ROW('Sanitation Data'!I39)),NA())</f>
        <v>#N/A</v>
      </c>
      <c r="AX45" s="88" t="e">
        <f ca="true">+IF(AND(ISNUMBER(OFFSET('Sanitation Data'!$I$11,0,10*ROW('Sanitation Data'!I39))),'Data Summary'!DM45="Yes"),OFFSET('Sanitation Data'!$I$11,0,10*ROW('Sanitation Data'!I39)),NA())</f>
        <v>#N/A</v>
      </c>
      <c r="AY45" s="88" t="e">
        <f ca="true">+IF(AND(ISNUMBER(OFFSET('Sanitation Data'!$I$12,0,10*ROW('Sanitation Data'!I39))),'Data Summary'!DN45="Yes"),OFFSET('Sanitation Data'!$I$12,0,10*ROW('Sanitation Data'!I39)),NA())</f>
        <v>#N/A</v>
      </c>
      <c r="AZ45" s="89" t="e">
        <f ca="true">+IF(AND(ISNUMBER(OFFSET('Hygiene Data'!$D$5,0,10*ROW('Hygiene Data'!D39))),'Data Summary'!DO45="Yes"),OFFSET('Hygiene Data'!$D$5,0,10*ROW('Hygiene Data'!D39)),NA())</f>
        <v>#N/A</v>
      </c>
      <c r="BA45" s="89" t="e">
        <f ca="true">+IF(AND(ISNUMBER(OFFSET('Hygiene Data'!$D$7,0,10*ROW('Hygiene Data'!D39))),'Data Summary'!DP45="Yes"),OFFSET('Hygiene Data'!$D$7,0,10*ROW('Hygiene Data'!D39)),NA())</f>
        <v>#N/A</v>
      </c>
      <c r="BB45" s="89" t="e">
        <f ca="true">+IF(AND(ISNUMBER(OFFSET('Hygiene Data'!$D$9,0,10*ROW('Hygiene Data'!D39))),'Data Summary'!DQ45="Yes"),OFFSET('Hygiene Data'!$D$9,0,10*ROW('Hygiene Data'!D39)),NA())</f>
        <v>#N/A</v>
      </c>
      <c r="BC45" s="89" t="e">
        <f ca="true">+IF(AND(ISNUMBER(OFFSET('Hygiene Data'!$E$5,0,10*ROW('Hygiene Data'!E39))),'Data Summary'!DR45="Yes"),OFFSET('Hygiene Data'!$E$5,0,10*ROW('Hygiene Data'!E39)),NA())</f>
        <v>#N/A</v>
      </c>
      <c r="BD45" s="89" t="e">
        <f ca="true">+IF(AND(ISNUMBER(OFFSET('Hygiene Data'!$E$7,0,10*ROW('Hygiene Data'!E39))),'Data Summary'!DS45="Yes"),OFFSET('Hygiene Data'!$E$7,0,10*ROW('Hygiene Data'!E39)),NA())</f>
        <v>#N/A</v>
      </c>
      <c r="BE45" s="89" t="e">
        <f ca="true">+IF(AND(ISNUMBER(OFFSET('Hygiene Data'!$E$9,0,10*ROW('Hygiene Data'!E39))),'Data Summary'!DT45="Yes"),OFFSET('Hygiene Data'!$E$9,0,10*ROW('Hygiene Data'!E39)),NA())</f>
        <v>#N/A</v>
      </c>
      <c r="BF45" s="89" t="e">
        <f ca="true">+IF(AND(ISNUMBER(OFFSET('Hygiene Data'!$F$5,0,10*ROW('Hygiene Data'!F39))),'Data Summary'!DU45="Yes"),OFFSET('Hygiene Data'!$F$5,0,10*ROW('Hygiene Data'!F39)),NA())</f>
        <v>#N/A</v>
      </c>
      <c r="BG45" s="89" t="e">
        <f ca="true">+IF(AND(ISNUMBER(OFFSET('Hygiene Data'!$F$7,0,10*ROW('Hygiene Data'!F39))),'Data Summary'!DV45="Yes"),OFFSET('Hygiene Data'!$F$7,0,10*ROW('Hygiene Data'!F39)),NA())</f>
        <v>#N/A</v>
      </c>
      <c r="BH45" s="89" t="e">
        <f ca="true">+IF(AND(ISNUMBER(OFFSET('Hygiene Data'!$F$9,0,10*ROW('Hygiene Data'!F39))),'Data Summary'!DW45="Yes"),OFFSET('Hygiene Data'!$F$9,0,10*ROW('Hygiene Data'!F39)),NA())</f>
        <v>#N/A</v>
      </c>
      <c r="BI45" s="89" t="e">
        <f ca="true">+IF(AND(ISNUMBER(OFFSET('Hygiene Data'!$G$5,0,10*ROW('Hygiene Data'!G39))),'Data Summary'!DX45="Yes"),OFFSET('Hygiene Data'!$G$5,0,10*ROW('Hygiene Data'!G39)),NA())</f>
        <v>#N/A</v>
      </c>
      <c r="BJ45" s="89" t="e">
        <f ca="true">+IF(AND(ISNUMBER(OFFSET('Hygiene Data'!$G$7,0,10*ROW('Hygiene Data'!G39))),'Data Summary'!DY45="Yes"),OFFSET('Hygiene Data'!$G$7,0,10*ROW('Hygiene Data'!G39)),NA())</f>
        <v>#N/A</v>
      </c>
      <c r="BK45" s="89" t="e">
        <f ca="true">+IF(AND(ISNUMBER(OFFSET('Hygiene Data'!$G$9,0,10*ROW('Hygiene Data'!G39))),'Data Summary'!DZ45="Yes"),OFFSET('Hygiene Data'!$G$9,0,10*ROW('Hygiene Data'!G39)),NA())</f>
        <v>#N/A</v>
      </c>
      <c r="BL45" s="89" t="e">
        <f ca="true">+IF(AND(ISNUMBER(OFFSET('Hygiene Data'!$H$5,0,10*ROW('Hygiene Data'!H39))),'Data Summary'!EA45="Yes"),OFFSET('Hygiene Data'!$H$5,0,10*ROW('Hygiene Data'!H39)),NA())</f>
        <v>#N/A</v>
      </c>
      <c r="BM45" s="89" t="e">
        <f ca="true">+IF(AND(ISNUMBER(OFFSET('Hygiene Data'!$H$7,0,10*ROW('Hygiene Data'!H39))),'Data Summary'!EB45="Yes"),OFFSET('Hygiene Data'!$H$7,0,10*ROW('Hygiene Data'!H39)),NA())</f>
        <v>#N/A</v>
      </c>
      <c r="BN45" s="89" t="e">
        <f ca="true">+IF(AND(ISNUMBER(OFFSET('Hygiene Data'!$H$9,0,10*ROW('Hygiene Data'!H39))),'Data Summary'!EC45="Yes"),OFFSET('Hygiene Data'!$H$9,0,10*ROW('Hygiene Data'!H39)),NA())</f>
        <v>#N/A</v>
      </c>
      <c r="BO45" s="89" t="e">
        <f ca="true">+IF(AND(ISNUMBER(OFFSET('Hygiene Data'!$I$5,0,10*ROW('Hygiene Data'!I39))),'Data Summary'!ED45="Yes"),OFFSET('Hygiene Data'!$I$5,0,10*ROW('Hygiene Data'!I39)),NA())</f>
        <v>#N/A</v>
      </c>
      <c r="BP45" s="89" t="e">
        <f ca="true">+IF(AND(ISNUMBER(OFFSET('Hygiene Data'!$I$7,0,10*ROW('Hygiene Data'!I39))),'Data Summary'!EE45="Yes"),OFFSET('Hygiene Data'!$I$7,0,10*ROW('Hygiene Data'!I39)),NA())</f>
        <v>#N/A</v>
      </c>
      <c r="BQ45" s="89" t="e">
        <f ca="true">+IF(AND(ISNUMBER(OFFSET('Hygiene Data'!$I$9,0,10*ROW('Hygiene Data'!I39))),'Data Summary'!EF45="Yes"),OFFSET('Hygiene Data'!$I$9,0,10*ROW('Hygiene Data'!I39)),NA())</f>
        <v>#N/A</v>
      </c>
    </row>
    <row xmlns:x14ac="http://schemas.microsoft.com/office/spreadsheetml/2009/9/ac" r="46" x14ac:dyDescent="0.2">
      <c r="A46" s="328" t="e">
        <f ca="true">+RIGHT('Data Summary'!A46,LEN('Data Summary'!A46)-9)</f>
        <v>#VALUE!</v>
      </c>
      <c r="B46" s="34" t="str">
        <f ca="true">+IF(ISTEXT('Data Summary'!B46),'Data Summary'!B46,"")</f>
        <v/>
      </c>
      <c r="C46" s="327" t="e">
        <f ca="true">+VALUE('Data Summary'!C46)</f>
        <v>#VALUE!</v>
      </c>
      <c r="D46" s="87" t="e">
        <f ca="true">+IF(AND(ISNUMBER(OFFSET('Water Data'!$D$4,0,10*ROW('Water Data'!D40))),'Data Summary'!BS46="Yes"),100-OFFSET('Water Data'!$D$4,0,10*ROW('Water Data'!D40)),NA())</f>
        <v>#N/A</v>
      </c>
      <c r="E46" s="87" t="e">
        <f ca="true">+IF(AND(ISNUMBER(OFFSET('Water Data'!$D$6,0,10*ROW('Water Data'!D40))),'Data Summary'!BT46="Yes"),OFFSET('Water Data'!$D$6,0,10*ROW('Water Data'!D40)),NA())</f>
        <v>#N/A</v>
      </c>
      <c r="F46" s="87" t="e">
        <f ca="true">+IF(AND(ISNUMBER(OFFSET('Water Data'!$D$9,0,10*ROW('Water Data'!D40))),'Data Summary'!BU46="Yes"),OFFSET('Water Data'!$D$9,0,10*ROW('Water Data'!D40)),NA())</f>
        <v>#N/A</v>
      </c>
      <c r="G46" s="87" t="e">
        <f ca="true">+IF(AND(ISNUMBER(OFFSET('Water Data'!$E$4,0,10*ROW('Water Data'!E40))),'Data Summary'!BV46="Yes"),100-OFFSET('Water Data'!$E$4,0,10*ROW('Water Data'!E40)),NA())</f>
        <v>#N/A</v>
      </c>
      <c r="H46" s="87" t="e">
        <f ca="true">+IF(AND(ISNUMBER(OFFSET('Water Data'!$E$6,0,10*ROW('Water Data'!E40))),'Data Summary'!BW46="Yes"),OFFSET('Water Data'!$E$6,0,10*ROW('Water Data'!E40)),NA())</f>
        <v>#N/A</v>
      </c>
      <c r="I46" s="87" t="e">
        <f ca="true">+IF(AND(ISNUMBER(OFFSET('Water Data'!$E$9,0,10*ROW('Water Data'!E40))),'Data Summary'!BX46="Yes"),OFFSET('Water Data'!$E$9,0,10*ROW('Water Data'!E40)),NA())</f>
        <v>#N/A</v>
      </c>
      <c r="J46" s="87" t="e">
        <f ca="true">+IF(AND(ISNUMBER(OFFSET('Water Data'!$F$4,0,10*ROW('Water Data'!F40))),'Data Summary'!BY46="Yes"),100-OFFSET('Water Data'!$F$4,0,10*ROW('Water Data'!F40)),NA())</f>
        <v>#N/A</v>
      </c>
      <c r="K46" s="87" t="e">
        <f ca="true">+IF(AND(ISNUMBER(OFFSET('Water Data'!$F$6,0,10*ROW('Water Data'!F40))),'Data Summary'!BZ46="Yes"),OFFSET('Water Data'!$F$6,0,10*ROW('Water Data'!F40)),NA())</f>
        <v>#N/A</v>
      </c>
      <c r="L46" s="87" t="e">
        <f ca="true">+IF(AND(ISNUMBER(OFFSET('Water Data'!$F$9,0,10*ROW('Water Data'!F40))),'Data Summary'!CA46="Yes"),OFFSET('Water Data'!$F$9,0,10*ROW('Water Data'!F40)),NA())</f>
        <v>#N/A</v>
      </c>
      <c r="M46" s="87" t="e">
        <f ca="true">+IF(AND(ISNUMBER(OFFSET('Water Data'!$G$4,0,10*ROW('Water Data'!G40))),'Data Summary'!CB46="Yes"),100-OFFSET('Water Data'!$G$4,0,10*ROW('Water Data'!G40)),NA())</f>
        <v>#N/A</v>
      </c>
      <c r="N46" s="87" t="e">
        <f ca="true">+IF(AND(ISNUMBER(OFFSET('Water Data'!$G$6,0,10*ROW('Water Data'!G40))),'Data Summary'!CC46="Yes"),OFFSET('Water Data'!$G$6,0,10*ROW('Water Data'!G40)),NA())</f>
        <v>#N/A</v>
      </c>
      <c r="O46" s="87" t="e">
        <f ca="true">+IF(AND(ISNUMBER(OFFSET('Water Data'!$G$9,0,10*ROW('Water Data'!G40))),'Data Summary'!CD46="Yes"),OFFSET('Water Data'!$G$9,0,10*ROW('Water Data'!G40)),NA())</f>
        <v>#N/A</v>
      </c>
      <c r="P46" s="87" t="e">
        <f ca="true">+IF(AND(ISNUMBER(OFFSET('Water Data'!$H$4,0,10*ROW('Water Data'!H40))),'Data Summary'!CE46="Yes"),100-OFFSET('Water Data'!$H$4,0,10*ROW('Water Data'!H40)),NA())</f>
        <v>#N/A</v>
      </c>
      <c r="Q46" s="87" t="e">
        <f ca="true">+IF(AND(ISNUMBER(OFFSET('Water Data'!$H$6,0,10*ROW('Water Data'!H40))),'Data Summary'!CF46="Yes"),OFFSET('Water Data'!$H$6,0,10*ROW('Water Data'!H40)),NA())</f>
        <v>#N/A</v>
      </c>
      <c r="R46" s="87" t="e">
        <f ca="true">+IF(AND(ISNUMBER(OFFSET('Water Data'!$H$9,0,10*ROW('Water Data'!H40))),'Data Summary'!CG46="Yes"),OFFSET('Water Data'!$H$9,0,10*ROW('Water Data'!H40)),NA())</f>
        <v>#N/A</v>
      </c>
      <c r="S46" s="87" t="e">
        <f ca="true">+IF(AND(ISNUMBER(OFFSET('Water Data'!$I$4,0,10*ROW('Water Data'!I40))),'Data Summary'!CH46="Yes"),100-OFFSET('Water Data'!$I$4,0,10*ROW('Water Data'!I40)),NA())</f>
        <v>#N/A</v>
      </c>
      <c r="T46" s="87" t="e">
        <f ca="true">+IF(AND(ISNUMBER(OFFSET('Water Data'!$I$6,0,10*ROW('Water Data'!I40))),'Data Summary'!CI46="Yes"),OFFSET('Water Data'!$I$6,0,10*ROW('Water Data'!I40)),NA())</f>
        <v>#N/A</v>
      </c>
      <c r="U46" s="87" t="e">
        <f ca="true">+IF(AND(ISNUMBER(OFFSET('Water Data'!$I$9,0,10*ROW('Water Data'!I40))),'Data Summary'!CJ46="Yes"),OFFSET('Water Data'!$I$9,0,10*ROW('Water Data'!I40)),NA())</f>
        <v>#N/A</v>
      </c>
      <c r="V46" s="88" t="e">
        <f ca="true">+IF(AND(ISNUMBER(OFFSET('Sanitation Data'!$D$4,0,10*ROW('Sanitation Data'!D40))),'Data Summary'!CK46="Yes"),100-OFFSET('Sanitation Data'!$D$4,0,10*ROW('Sanitation Data'!D40)),NA())</f>
        <v>#N/A</v>
      </c>
      <c r="W46" s="88" t="e">
        <f ca="true">+IF(AND(ISNUMBER(OFFSET('Sanitation Data'!$D$6,0,10*ROW('Sanitation Data'!D40))),'Data Summary'!CL46="Yes"),OFFSET('Sanitation Data'!$D$6,0,10*ROW('Sanitation Data'!D40)),NA())</f>
        <v>#N/A</v>
      </c>
      <c r="X46" s="88" t="e">
        <f ca="true">+IF(AND(ISNUMBER(OFFSET('Sanitation Data'!$D$10,0,10*ROW('Sanitation Data'!D40))),'Data Summary'!CM46="Yes"),OFFSET('Sanitation Data'!$D$10,0,10*ROW('Sanitation Data'!D40)),NA())</f>
        <v>#N/A</v>
      </c>
      <c r="Y46" s="88" t="e">
        <f ca="true">+IF(AND(ISNUMBER(OFFSET('Sanitation Data'!$D$11,0,10*ROW('Sanitation Data'!D40))),'Data Summary'!CN46="Yes"),OFFSET('Sanitation Data'!$D$11,0,10*ROW('Sanitation Data'!D40)),NA())</f>
        <v>#N/A</v>
      </c>
      <c r="Z46" s="88" t="e">
        <f ca="true">+IF(AND(ISNUMBER(OFFSET('Sanitation Data'!$D$12,0,10*ROW('Sanitation Data'!D40))),'Data Summary'!CO46="Yes"),OFFSET('Sanitation Data'!$D$12,0,10*ROW('Sanitation Data'!D40)),NA())</f>
        <v>#N/A</v>
      </c>
      <c r="AA46" s="88" t="e">
        <f ca="true">+IF(AND(ISNUMBER(OFFSET('Sanitation Data'!$E$4,0,10*ROW('Sanitation Data'!E40))),'Data Summary'!CP46="Yes"),100-OFFSET('Sanitation Data'!$E$4,0,10*ROW('Sanitation Data'!E40)),NA())</f>
        <v>#N/A</v>
      </c>
      <c r="AB46" s="88" t="e">
        <f ca="true">+IF(AND(ISNUMBER(OFFSET('Sanitation Data'!$E$6,0,10*ROW('Sanitation Data'!E40))),'Data Summary'!CQ46="Yes"),OFFSET('Sanitation Data'!$E$6,0,10*ROW('Sanitation Data'!E40)),NA())</f>
        <v>#N/A</v>
      </c>
      <c r="AC46" s="88" t="e">
        <f ca="true">+IF(AND(ISNUMBER(OFFSET('Sanitation Data'!$E$10,0,10*ROW('Sanitation Data'!E40))),'Data Summary'!CR46="Yes"),OFFSET('Sanitation Data'!$E$10,0,10*ROW('Sanitation Data'!E40)),NA())</f>
        <v>#N/A</v>
      </c>
      <c r="AD46" s="88" t="e">
        <f ca="true">+IF(AND(ISNUMBER(OFFSET('Sanitation Data'!$E$11,0,10*ROW('Sanitation Data'!E40))),'Data Summary'!CS46="Yes"),OFFSET('Sanitation Data'!$E$11,0,10*ROW('Sanitation Data'!E40)),NA())</f>
        <v>#N/A</v>
      </c>
      <c r="AE46" s="88" t="e">
        <f ca="true">+IF(AND(ISNUMBER(OFFSET('Sanitation Data'!$E$12,0,10*ROW('Sanitation Data'!E40))),'Data Summary'!CT46="Yes"),OFFSET('Sanitation Data'!$E$12,0,10*ROW('Sanitation Data'!E40)),NA())</f>
        <v>#N/A</v>
      </c>
      <c r="AF46" s="88" t="e">
        <f ca="true">+IF(AND(ISNUMBER(OFFSET('Sanitation Data'!$F$4,0,10*ROW('Sanitation Data'!F40))),'Data Summary'!CU46="Yes"),100-OFFSET('Sanitation Data'!$F$4,0,10*ROW('Sanitation Data'!F40)),NA())</f>
        <v>#N/A</v>
      </c>
      <c r="AG46" s="88" t="e">
        <f ca="true">+IF(AND(ISNUMBER(OFFSET('Sanitation Data'!$F$6,0,10*ROW('Sanitation Data'!F40))),'Data Summary'!CV46="Yes"),OFFSET('Sanitation Data'!$F$6,0,10*ROW('Sanitation Data'!F40)),NA())</f>
        <v>#N/A</v>
      </c>
      <c r="AH46" s="88" t="e">
        <f ca="true">+IF(AND(ISNUMBER(OFFSET('Sanitation Data'!$F$10,0,10*ROW('Sanitation Data'!F40))),'Data Summary'!CW46="Yes"),OFFSET('Sanitation Data'!$F$10,0,10*ROW('Sanitation Data'!F40)),NA())</f>
        <v>#N/A</v>
      </c>
      <c r="AI46" s="88" t="e">
        <f ca="true">+IF(AND(ISNUMBER(OFFSET('Sanitation Data'!$F$11,0,10*ROW('Sanitation Data'!F40))),'Data Summary'!CX46="Yes"),OFFSET('Sanitation Data'!$F$11,0,10*ROW('Sanitation Data'!F40)),NA())</f>
        <v>#N/A</v>
      </c>
      <c r="AJ46" s="88" t="e">
        <f ca="true">+IF(AND(ISNUMBER(OFFSET('Sanitation Data'!$F$12,0,10*ROW('Sanitation Data'!F40))),'Data Summary'!CY46="Yes"),OFFSET('Sanitation Data'!$F$12,0,10*ROW('Sanitation Data'!F40)),NA())</f>
        <v>#N/A</v>
      </c>
      <c r="AK46" s="88" t="e">
        <f ca="true">+IF(AND(ISNUMBER(OFFSET('Sanitation Data'!$G$4,0,10*ROW('Sanitation Data'!G40))),'Data Summary'!CZ46="Yes"),100-OFFSET('Sanitation Data'!$G$4,0,10*ROW('Sanitation Data'!G40)),NA())</f>
        <v>#N/A</v>
      </c>
      <c r="AL46" s="88" t="e">
        <f ca="true">+IF(AND(ISNUMBER(OFFSET('Sanitation Data'!$G$6,0,10*ROW('Sanitation Data'!G40))),'Data Summary'!DA46="Yes"),OFFSET('Sanitation Data'!$G$6,0,10*ROW('Sanitation Data'!G40)),NA())</f>
        <v>#N/A</v>
      </c>
      <c r="AM46" s="88" t="e">
        <f ca="true">+IF(AND(ISNUMBER(OFFSET('Sanitation Data'!$G$10,0,10*ROW('Sanitation Data'!G40))),'Data Summary'!DB46="Yes"),OFFSET('Sanitation Data'!$G$10,0,10*ROW('Sanitation Data'!G40)),NA())</f>
        <v>#N/A</v>
      </c>
      <c r="AN46" s="88" t="e">
        <f ca="true">+IF(AND(ISNUMBER(OFFSET('Sanitation Data'!$G$11,0,10*ROW('Sanitation Data'!G40))),'Data Summary'!DC46="Yes"),OFFSET('Sanitation Data'!$G$11,0,10*ROW('Sanitation Data'!G40)),NA())</f>
        <v>#N/A</v>
      </c>
      <c r="AO46" s="88" t="e">
        <f ca="true">+IF(AND(ISNUMBER(OFFSET('Sanitation Data'!$G$12,0,10*ROW('Sanitation Data'!G40))),'Data Summary'!DD46="Yes"),OFFSET('Sanitation Data'!$G$12,0,10*ROW('Sanitation Data'!G40)),NA())</f>
        <v>#N/A</v>
      </c>
      <c r="AP46" s="88" t="e">
        <f ca="true">+IF(AND(ISNUMBER(OFFSET('Sanitation Data'!$H$4,0,10*ROW('Sanitation Data'!H40))),'Data Summary'!DE46="Yes"),100-OFFSET('Sanitation Data'!$H$4,0,10*ROW('Sanitation Data'!H40)),NA())</f>
        <v>#N/A</v>
      </c>
      <c r="AQ46" s="88" t="e">
        <f ca="true">+IF(AND(ISNUMBER(OFFSET('Sanitation Data'!$H$6,0,10*ROW('Sanitation Data'!H40))),'Data Summary'!DF46="Yes"),OFFSET('Sanitation Data'!$H$6,0,10*ROW('Sanitation Data'!H40)),NA())</f>
        <v>#N/A</v>
      </c>
      <c r="AR46" s="88" t="e">
        <f ca="true">+IF(AND(ISNUMBER(OFFSET('Sanitation Data'!$H$10,0,10*ROW('Sanitation Data'!H40))),'Data Summary'!DG46="Yes"),OFFSET('Sanitation Data'!$H$10,0,10*ROW('Sanitation Data'!H40)),NA())</f>
        <v>#N/A</v>
      </c>
      <c r="AS46" s="88" t="e">
        <f ca="true">+IF(AND(ISNUMBER(OFFSET('Sanitation Data'!$H$11,0,10*ROW('Sanitation Data'!H40))),'Data Summary'!DH46="Yes"),OFFSET('Sanitation Data'!$H$11,0,10*ROW('Sanitation Data'!H40)),NA())</f>
        <v>#N/A</v>
      </c>
      <c r="AT46" s="88" t="e">
        <f ca="true">+IF(AND(ISNUMBER(OFFSET('Sanitation Data'!$H$12,0,10*ROW('Sanitation Data'!H40))),'Data Summary'!DI46="Yes"),OFFSET('Sanitation Data'!$H$12,0,10*ROW('Sanitation Data'!H40)),NA())</f>
        <v>#N/A</v>
      </c>
      <c r="AU46" s="88" t="e">
        <f ca="true">+IF(AND(ISNUMBER(OFFSET('Sanitation Data'!$I$4,0,10*ROW('Sanitation Data'!I40))),'Data Summary'!DJ46="Yes"),100-OFFSET('Sanitation Data'!$I$4,0,10*ROW('Sanitation Data'!I40)),NA())</f>
        <v>#N/A</v>
      </c>
      <c r="AV46" s="88" t="e">
        <f ca="true">+IF(AND(ISNUMBER(OFFSET('Sanitation Data'!$I$6,0,10*ROW('Sanitation Data'!I40))),'Data Summary'!DK46="Yes"),OFFSET('Sanitation Data'!$I$6,0,10*ROW('Sanitation Data'!I40)),NA())</f>
        <v>#N/A</v>
      </c>
      <c r="AW46" s="88" t="e">
        <f ca="true">+IF(AND(ISNUMBER(OFFSET('Sanitation Data'!$I$10,0,10*ROW('Sanitation Data'!I40))),'Data Summary'!DL46="Yes"),OFFSET('Sanitation Data'!$I$10,0,10*ROW('Sanitation Data'!I40)),NA())</f>
        <v>#N/A</v>
      </c>
      <c r="AX46" s="88" t="e">
        <f ca="true">+IF(AND(ISNUMBER(OFFSET('Sanitation Data'!$I$11,0,10*ROW('Sanitation Data'!I40))),'Data Summary'!DM46="Yes"),OFFSET('Sanitation Data'!$I$11,0,10*ROW('Sanitation Data'!I40)),NA())</f>
        <v>#N/A</v>
      </c>
      <c r="AY46" s="88" t="e">
        <f ca="true">+IF(AND(ISNUMBER(OFFSET('Sanitation Data'!$I$12,0,10*ROW('Sanitation Data'!I40))),'Data Summary'!DN46="Yes"),OFFSET('Sanitation Data'!$I$12,0,10*ROW('Sanitation Data'!I40)),NA())</f>
        <v>#N/A</v>
      </c>
      <c r="AZ46" s="89" t="e">
        <f ca="true">+IF(AND(ISNUMBER(OFFSET('Hygiene Data'!$D$5,0,10*ROW('Hygiene Data'!D40))),'Data Summary'!DO46="Yes"),OFFSET('Hygiene Data'!$D$5,0,10*ROW('Hygiene Data'!D40)),NA())</f>
        <v>#N/A</v>
      </c>
      <c r="BA46" s="89" t="e">
        <f ca="true">+IF(AND(ISNUMBER(OFFSET('Hygiene Data'!$D$7,0,10*ROW('Hygiene Data'!D40))),'Data Summary'!DP46="Yes"),OFFSET('Hygiene Data'!$D$7,0,10*ROW('Hygiene Data'!D40)),NA())</f>
        <v>#N/A</v>
      </c>
      <c r="BB46" s="89" t="e">
        <f ca="true">+IF(AND(ISNUMBER(OFFSET('Hygiene Data'!$D$9,0,10*ROW('Hygiene Data'!D40))),'Data Summary'!DQ46="Yes"),OFFSET('Hygiene Data'!$D$9,0,10*ROW('Hygiene Data'!D40)),NA())</f>
        <v>#N/A</v>
      </c>
      <c r="BC46" s="89" t="e">
        <f ca="true">+IF(AND(ISNUMBER(OFFSET('Hygiene Data'!$E$5,0,10*ROW('Hygiene Data'!E40))),'Data Summary'!DR46="Yes"),OFFSET('Hygiene Data'!$E$5,0,10*ROW('Hygiene Data'!E40)),NA())</f>
        <v>#N/A</v>
      </c>
      <c r="BD46" s="89" t="e">
        <f ca="true">+IF(AND(ISNUMBER(OFFSET('Hygiene Data'!$E$7,0,10*ROW('Hygiene Data'!E40))),'Data Summary'!DS46="Yes"),OFFSET('Hygiene Data'!$E$7,0,10*ROW('Hygiene Data'!E40)),NA())</f>
        <v>#N/A</v>
      </c>
      <c r="BE46" s="89" t="e">
        <f ca="true">+IF(AND(ISNUMBER(OFFSET('Hygiene Data'!$E$9,0,10*ROW('Hygiene Data'!E40))),'Data Summary'!DT46="Yes"),OFFSET('Hygiene Data'!$E$9,0,10*ROW('Hygiene Data'!E40)),NA())</f>
        <v>#N/A</v>
      </c>
      <c r="BF46" s="89" t="e">
        <f ca="true">+IF(AND(ISNUMBER(OFFSET('Hygiene Data'!$F$5,0,10*ROW('Hygiene Data'!F40))),'Data Summary'!DU46="Yes"),OFFSET('Hygiene Data'!$F$5,0,10*ROW('Hygiene Data'!F40)),NA())</f>
        <v>#N/A</v>
      </c>
      <c r="BG46" s="89" t="e">
        <f ca="true">+IF(AND(ISNUMBER(OFFSET('Hygiene Data'!$F$7,0,10*ROW('Hygiene Data'!F40))),'Data Summary'!DV46="Yes"),OFFSET('Hygiene Data'!$F$7,0,10*ROW('Hygiene Data'!F40)),NA())</f>
        <v>#N/A</v>
      </c>
      <c r="BH46" s="89" t="e">
        <f ca="true">+IF(AND(ISNUMBER(OFFSET('Hygiene Data'!$F$9,0,10*ROW('Hygiene Data'!F40))),'Data Summary'!DW46="Yes"),OFFSET('Hygiene Data'!$F$9,0,10*ROW('Hygiene Data'!F40)),NA())</f>
        <v>#N/A</v>
      </c>
      <c r="BI46" s="89" t="e">
        <f ca="true">+IF(AND(ISNUMBER(OFFSET('Hygiene Data'!$G$5,0,10*ROW('Hygiene Data'!G40))),'Data Summary'!DX46="Yes"),OFFSET('Hygiene Data'!$G$5,0,10*ROW('Hygiene Data'!G40)),NA())</f>
        <v>#N/A</v>
      </c>
      <c r="BJ46" s="89" t="e">
        <f ca="true">+IF(AND(ISNUMBER(OFFSET('Hygiene Data'!$G$7,0,10*ROW('Hygiene Data'!G40))),'Data Summary'!DY46="Yes"),OFFSET('Hygiene Data'!$G$7,0,10*ROW('Hygiene Data'!G40)),NA())</f>
        <v>#N/A</v>
      </c>
      <c r="BK46" s="89" t="e">
        <f ca="true">+IF(AND(ISNUMBER(OFFSET('Hygiene Data'!$G$9,0,10*ROW('Hygiene Data'!G40))),'Data Summary'!DZ46="Yes"),OFFSET('Hygiene Data'!$G$9,0,10*ROW('Hygiene Data'!G40)),NA())</f>
        <v>#N/A</v>
      </c>
      <c r="BL46" s="89" t="e">
        <f ca="true">+IF(AND(ISNUMBER(OFFSET('Hygiene Data'!$H$5,0,10*ROW('Hygiene Data'!H40))),'Data Summary'!EA46="Yes"),OFFSET('Hygiene Data'!$H$5,0,10*ROW('Hygiene Data'!H40)),NA())</f>
        <v>#N/A</v>
      </c>
      <c r="BM46" s="89" t="e">
        <f ca="true">+IF(AND(ISNUMBER(OFFSET('Hygiene Data'!$H$7,0,10*ROW('Hygiene Data'!H40))),'Data Summary'!EB46="Yes"),OFFSET('Hygiene Data'!$H$7,0,10*ROW('Hygiene Data'!H40)),NA())</f>
        <v>#N/A</v>
      </c>
      <c r="BN46" s="89" t="e">
        <f ca="true">+IF(AND(ISNUMBER(OFFSET('Hygiene Data'!$H$9,0,10*ROW('Hygiene Data'!H40))),'Data Summary'!EC46="Yes"),OFFSET('Hygiene Data'!$H$9,0,10*ROW('Hygiene Data'!H40)),NA())</f>
        <v>#N/A</v>
      </c>
      <c r="BO46" s="89" t="e">
        <f ca="true">+IF(AND(ISNUMBER(OFFSET('Hygiene Data'!$I$5,0,10*ROW('Hygiene Data'!I40))),'Data Summary'!ED46="Yes"),OFFSET('Hygiene Data'!$I$5,0,10*ROW('Hygiene Data'!I40)),NA())</f>
        <v>#N/A</v>
      </c>
      <c r="BP46" s="89" t="e">
        <f ca="true">+IF(AND(ISNUMBER(OFFSET('Hygiene Data'!$I$7,0,10*ROW('Hygiene Data'!I40))),'Data Summary'!EE46="Yes"),OFFSET('Hygiene Data'!$I$7,0,10*ROW('Hygiene Data'!I40)),NA())</f>
        <v>#N/A</v>
      </c>
      <c r="BQ46" s="89" t="e">
        <f ca="true">+IF(AND(ISNUMBER(OFFSET('Hygiene Data'!$I$9,0,10*ROW('Hygiene Data'!I40))),'Data Summary'!EF46="Yes"),OFFSET('Hygiene Data'!$I$9,0,10*ROW('Hygiene Data'!I40)),NA())</f>
        <v>#N/A</v>
      </c>
    </row>
    <row xmlns:x14ac="http://schemas.microsoft.com/office/spreadsheetml/2009/9/ac" r="47" x14ac:dyDescent="0.2">
      <c r="A47" s="328" t="e">
        <f ca="true">+RIGHT('Data Summary'!A47,LEN('Data Summary'!A47)-9)</f>
        <v>#VALUE!</v>
      </c>
      <c r="B47" s="34" t="str">
        <f ca="true">+IF(ISTEXT('Data Summary'!B47),'Data Summary'!B47,"")</f>
        <v/>
      </c>
      <c r="C47" s="327" t="e">
        <f ca="true">+VALUE('Data Summary'!C47)</f>
        <v>#VALUE!</v>
      </c>
      <c r="D47" s="87" t="e">
        <f ca="true">+IF(AND(ISNUMBER(OFFSET('Water Data'!$D$4,0,10*ROW('Water Data'!D41))),'Data Summary'!BS47="Yes"),100-OFFSET('Water Data'!$D$4,0,10*ROW('Water Data'!D41)),NA())</f>
        <v>#N/A</v>
      </c>
      <c r="E47" s="87" t="e">
        <f ca="true">+IF(AND(ISNUMBER(OFFSET('Water Data'!$D$6,0,10*ROW('Water Data'!D41))),'Data Summary'!BT47="Yes"),OFFSET('Water Data'!$D$6,0,10*ROW('Water Data'!D41)),NA())</f>
        <v>#N/A</v>
      </c>
      <c r="F47" s="87" t="e">
        <f ca="true">+IF(AND(ISNUMBER(OFFSET('Water Data'!$D$9,0,10*ROW('Water Data'!D41))),'Data Summary'!BU47="Yes"),OFFSET('Water Data'!$D$9,0,10*ROW('Water Data'!D41)),NA())</f>
        <v>#N/A</v>
      </c>
      <c r="G47" s="87" t="e">
        <f ca="true">+IF(AND(ISNUMBER(OFFSET('Water Data'!$E$4,0,10*ROW('Water Data'!E41))),'Data Summary'!BV47="Yes"),100-OFFSET('Water Data'!$E$4,0,10*ROW('Water Data'!E41)),NA())</f>
        <v>#N/A</v>
      </c>
      <c r="H47" s="87" t="e">
        <f ca="true">+IF(AND(ISNUMBER(OFFSET('Water Data'!$E$6,0,10*ROW('Water Data'!E41))),'Data Summary'!BW47="Yes"),OFFSET('Water Data'!$E$6,0,10*ROW('Water Data'!E41)),NA())</f>
        <v>#N/A</v>
      </c>
      <c r="I47" s="87" t="e">
        <f ca="true">+IF(AND(ISNUMBER(OFFSET('Water Data'!$E$9,0,10*ROW('Water Data'!E41))),'Data Summary'!BX47="Yes"),OFFSET('Water Data'!$E$9,0,10*ROW('Water Data'!E41)),NA())</f>
        <v>#N/A</v>
      </c>
      <c r="J47" s="87" t="e">
        <f ca="true">+IF(AND(ISNUMBER(OFFSET('Water Data'!$F$4,0,10*ROW('Water Data'!F41))),'Data Summary'!BY47="Yes"),100-OFFSET('Water Data'!$F$4,0,10*ROW('Water Data'!F41)),NA())</f>
        <v>#N/A</v>
      </c>
      <c r="K47" s="87" t="e">
        <f ca="true">+IF(AND(ISNUMBER(OFFSET('Water Data'!$F$6,0,10*ROW('Water Data'!F41))),'Data Summary'!BZ47="Yes"),OFFSET('Water Data'!$F$6,0,10*ROW('Water Data'!F41)),NA())</f>
        <v>#N/A</v>
      </c>
      <c r="L47" s="87" t="e">
        <f ca="true">+IF(AND(ISNUMBER(OFFSET('Water Data'!$F$9,0,10*ROW('Water Data'!F41))),'Data Summary'!CA47="Yes"),OFFSET('Water Data'!$F$9,0,10*ROW('Water Data'!F41)),NA())</f>
        <v>#N/A</v>
      </c>
      <c r="M47" s="87" t="e">
        <f ca="true">+IF(AND(ISNUMBER(OFFSET('Water Data'!$G$4,0,10*ROW('Water Data'!G41))),'Data Summary'!CB47="Yes"),100-OFFSET('Water Data'!$G$4,0,10*ROW('Water Data'!G41)),NA())</f>
        <v>#N/A</v>
      </c>
      <c r="N47" s="87" t="e">
        <f ca="true">+IF(AND(ISNUMBER(OFFSET('Water Data'!$G$6,0,10*ROW('Water Data'!G41))),'Data Summary'!CC47="Yes"),OFFSET('Water Data'!$G$6,0,10*ROW('Water Data'!G41)),NA())</f>
        <v>#N/A</v>
      </c>
      <c r="O47" s="87" t="e">
        <f ca="true">+IF(AND(ISNUMBER(OFFSET('Water Data'!$G$9,0,10*ROW('Water Data'!G41))),'Data Summary'!CD47="Yes"),OFFSET('Water Data'!$G$9,0,10*ROW('Water Data'!G41)),NA())</f>
        <v>#N/A</v>
      </c>
      <c r="P47" s="87" t="e">
        <f ca="true">+IF(AND(ISNUMBER(OFFSET('Water Data'!$H$4,0,10*ROW('Water Data'!H41))),'Data Summary'!CE47="Yes"),100-OFFSET('Water Data'!$H$4,0,10*ROW('Water Data'!H41)),NA())</f>
        <v>#N/A</v>
      </c>
      <c r="Q47" s="87" t="e">
        <f ca="true">+IF(AND(ISNUMBER(OFFSET('Water Data'!$H$6,0,10*ROW('Water Data'!H41))),'Data Summary'!CF47="Yes"),OFFSET('Water Data'!$H$6,0,10*ROW('Water Data'!H41)),NA())</f>
        <v>#N/A</v>
      </c>
      <c r="R47" s="87" t="e">
        <f ca="true">+IF(AND(ISNUMBER(OFFSET('Water Data'!$H$9,0,10*ROW('Water Data'!H41))),'Data Summary'!CG47="Yes"),OFFSET('Water Data'!$H$9,0,10*ROW('Water Data'!H41)),NA())</f>
        <v>#N/A</v>
      </c>
      <c r="S47" s="87" t="e">
        <f ca="true">+IF(AND(ISNUMBER(OFFSET('Water Data'!$I$4,0,10*ROW('Water Data'!I41))),'Data Summary'!CH47="Yes"),100-OFFSET('Water Data'!$I$4,0,10*ROW('Water Data'!I41)),NA())</f>
        <v>#N/A</v>
      </c>
      <c r="T47" s="87" t="e">
        <f ca="true">+IF(AND(ISNUMBER(OFFSET('Water Data'!$I$6,0,10*ROW('Water Data'!I41))),'Data Summary'!CI47="Yes"),OFFSET('Water Data'!$I$6,0,10*ROW('Water Data'!I41)),NA())</f>
        <v>#N/A</v>
      </c>
      <c r="U47" s="87" t="e">
        <f ca="true">+IF(AND(ISNUMBER(OFFSET('Water Data'!$I$9,0,10*ROW('Water Data'!I41))),'Data Summary'!CJ47="Yes"),OFFSET('Water Data'!$I$9,0,10*ROW('Water Data'!I41)),NA())</f>
        <v>#N/A</v>
      </c>
      <c r="V47" s="88" t="e">
        <f ca="true">+IF(AND(ISNUMBER(OFFSET('Sanitation Data'!$D$4,0,10*ROW('Sanitation Data'!D41))),'Data Summary'!CK47="Yes"),100-OFFSET('Sanitation Data'!$D$4,0,10*ROW('Sanitation Data'!D41)),NA())</f>
        <v>#N/A</v>
      </c>
      <c r="W47" s="88" t="e">
        <f ca="true">+IF(AND(ISNUMBER(OFFSET('Sanitation Data'!$D$6,0,10*ROW('Sanitation Data'!D41))),'Data Summary'!CL47="Yes"),OFFSET('Sanitation Data'!$D$6,0,10*ROW('Sanitation Data'!D41)),NA())</f>
        <v>#N/A</v>
      </c>
      <c r="X47" s="88" t="e">
        <f ca="true">+IF(AND(ISNUMBER(OFFSET('Sanitation Data'!$D$10,0,10*ROW('Sanitation Data'!D41))),'Data Summary'!CM47="Yes"),OFFSET('Sanitation Data'!$D$10,0,10*ROW('Sanitation Data'!D41)),NA())</f>
        <v>#N/A</v>
      </c>
      <c r="Y47" s="88" t="e">
        <f ca="true">+IF(AND(ISNUMBER(OFFSET('Sanitation Data'!$D$11,0,10*ROW('Sanitation Data'!D41))),'Data Summary'!CN47="Yes"),OFFSET('Sanitation Data'!$D$11,0,10*ROW('Sanitation Data'!D41)),NA())</f>
        <v>#N/A</v>
      </c>
      <c r="Z47" s="88" t="e">
        <f ca="true">+IF(AND(ISNUMBER(OFFSET('Sanitation Data'!$D$12,0,10*ROW('Sanitation Data'!D41))),'Data Summary'!CO47="Yes"),OFFSET('Sanitation Data'!$D$12,0,10*ROW('Sanitation Data'!D41)),NA())</f>
        <v>#N/A</v>
      </c>
      <c r="AA47" s="88" t="e">
        <f ca="true">+IF(AND(ISNUMBER(OFFSET('Sanitation Data'!$E$4,0,10*ROW('Sanitation Data'!E41))),'Data Summary'!CP47="Yes"),100-OFFSET('Sanitation Data'!$E$4,0,10*ROW('Sanitation Data'!E41)),NA())</f>
        <v>#N/A</v>
      </c>
      <c r="AB47" s="88" t="e">
        <f ca="true">+IF(AND(ISNUMBER(OFFSET('Sanitation Data'!$E$6,0,10*ROW('Sanitation Data'!E41))),'Data Summary'!CQ47="Yes"),OFFSET('Sanitation Data'!$E$6,0,10*ROW('Sanitation Data'!E41)),NA())</f>
        <v>#N/A</v>
      </c>
      <c r="AC47" s="88" t="e">
        <f ca="true">+IF(AND(ISNUMBER(OFFSET('Sanitation Data'!$E$10,0,10*ROW('Sanitation Data'!E41))),'Data Summary'!CR47="Yes"),OFFSET('Sanitation Data'!$E$10,0,10*ROW('Sanitation Data'!E41)),NA())</f>
        <v>#N/A</v>
      </c>
      <c r="AD47" s="88" t="e">
        <f ca="true">+IF(AND(ISNUMBER(OFFSET('Sanitation Data'!$E$11,0,10*ROW('Sanitation Data'!E41))),'Data Summary'!CS47="Yes"),OFFSET('Sanitation Data'!$E$11,0,10*ROW('Sanitation Data'!E41)),NA())</f>
        <v>#N/A</v>
      </c>
      <c r="AE47" s="88" t="e">
        <f ca="true">+IF(AND(ISNUMBER(OFFSET('Sanitation Data'!$E$12,0,10*ROW('Sanitation Data'!E41))),'Data Summary'!CT47="Yes"),OFFSET('Sanitation Data'!$E$12,0,10*ROW('Sanitation Data'!E41)),NA())</f>
        <v>#N/A</v>
      </c>
      <c r="AF47" s="88" t="e">
        <f ca="true">+IF(AND(ISNUMBER(OFFSET('Sanitation Data'!$F$4,0,10*ROW('Sanitation Data'!F41))),'Data Summary'!CU47="Yes"),100-OFFSET('Sanitation Data'!$F$4,0,10*ROW('Sanitation Data'!F41)),NA())</f>
        <v>#N/A</v>
      </c>
      <c r="AG47" s="88" t="e">
        <f ca="true">+IF(AND(ISNUMBER(OFFSET('Sanitation Data'!$F$6,0,10*ROW('Sanitation Data'!F41))),'Data Summary'!CV47="Yes"),OFFSET('Sanitation Data'!$F$6,0,10*ROW('Sanitation Data'!F41)),NA())</f>
        <v>#N/A</v>
      </c>
      <c r="AH47" s="88" t="e">
        <f ca="true">+IF(AND(ISNUMBER(OFFSET('Sanitation Data'!$F$10,0,10*ROW('Sanitation Data'!F41))),'Data Summary'!CW47="Yes"),OFFSET('Sanitation Data'!$F$10,0,10*ROW('Sanitation Data'!F41)),NA())</f>
        <v>#N/A</v>
      </c>
      <c r="AI47" s="88" t="e">
        <f ca="true">+IF(AND(ISNUMBER(OFFSET('Sanitation Data'!$F$11,0,10*ROW('Sanitation Data'!F41))),'Data Summary'!CX47="Yes"),OFFSET('Sanitation Data'!$F$11,0,10*ROW('Sanitation Data'!F41)),NA())</f>
        <v>#N/A</v>
      </c>
      <c r="AJ47" s="88" t="e">
        <f ca="true">+IF(AND(ISNUMBER(OFFSET('Sanitation Data'!$F$12,0,10*ROW('Sanitation Data'!F41))),'Data Summary'!CY47="Yes"),OFFSET('Sanitation Data'!$F$12,0,10*ROW('Sanitation Data'!F41)),NA())</f>
        <v>#N/A</v>
      </c>
      <c r="AK47" s="88" t="e">
        <f ca="true">+IF(AND(ISNUMBER(OFFSET('Sanitation Data'!$G$4,0,10*ROW('Sanitation Data'!G41))),'Data Summary'!CZ47="Yes"),100-OFFSET('Sanitation Data'!$G$4,0,10*ROW('Sanitation Data'!G41)),NA())</f>
        <v>#N/A</v>
      </c>
      <c r="AL47" s="88" t="e">
        <f ca="true">+IF(AND(ISNUMBER(OFFSET('Sanitation Data'!$G$6,0,10*ROW('Sanitation Data'!G41))),'Data Summary'!DA47="Yes"),OFFSET('Sanitation Data'!$G$6,0,10*ROW('Sanitation Data'!G41)),NA())</f>
        <v>#N/A</v>
      </c>
      <c r="AM47" s="88" t="e">
        <f ca="true">+IF(AND(ISNUMBER(OFFSET('Sanitation Data'!$G$10,0,10*ROW('Sanitation Data'!G41))),'Data Summary'!DB47="Yes"),OFFSET('Sanitation Data'!$G$10,0,10*ROW('Sanitation Data'!G41)),NA())</f>
        <v>#N/A</v>
      </c>
      <c r="AN47" s="88" t="e">
        <f ca="true">+IF(AND(ISNUMBER(OFFSET('Sanitation Data'!$G$11,0,10*ROW('Sanitation Data'!G41))),'Data Summary'!DC47="Yes"),OFFSET('Sanitation Data'!$G$11,0,10*ROW('Sanitation Data'!G41)),NA())</f>
        <v>#N/A</v>
      </c>
      <c r="AO47" s="88" t="e">
        <f ca="true">+IF(AND(ISNUMBER(OFFSET('Sanitation Data'!$G$12,0,10*ROW('Sanitation Data'!G41))),'Data Summary'!DD47="Yes"),OFFSET('Sanitation Data'!$G$12,0,10*ROW('Sanitation Data'!G41)),NA())</f>
        <v>#N/A</v>
      </c>
      <c r="AP47" s="88" t="e">
        <f ca="true">+IF(AND(ISNUMBER(OFFSET('Sanitation Data'!$H$4,0,10*ROW('Sanitation Data'!H41))),'Data Summary'!DE47="Yes"),100-OFFSET('Sanitation Data'!$H$4,0,10*ROW('Sanitation Data'!H41)),NA())</f>
        <v>#N/A</v>
      </c>
      <c r="AQ47" s="88" t="e">
        <f ca="true">+IF(AND(ISNUMBER(OFFSET('Sanitation Data'!$H$6,0,10*ROW('Sanitation Data'!H41))),'Data Summary'!DF47="Yes"),OFFSET('Sanitation Data'!$H$6,0,10*ROW('Sanitation Data'!H41)),NA())</f>
        <v>#N/A</v>
      </c>
      <c r="AR47" s="88" t="e">
        <f ca="true">+IF(AND(ISNUMBER(OFFSET('Sanitation Data'!$H$10,0,10*ROW('Sanitation Data'!H41))),'Data Summary'!DG47="Yes"),OFFSET('Sanitation Data'!$H$10,0,10*ROW('Sanitation Data'!H41)),NA())</f>
        <v>#N/A</v>
      </c>
      <c r="AS47" s="88" t="e">
        <f ca="true">+IF(AND(ISNUMBER(OFFSET('Sanitation Data'!$H$11,0,10*ROW('Sanitation Data'!H41))),'Data Summary'!DH47="Yes"),OFFSET('Sanitation Data'!$H$11,0,10*ROW('Sanitation Data'!H41)),NA())</f>
        <v>#N/A</v>
      </c>
      <c r="AT47" s="88" t="e">
        <f ca="true">+IF(AND(ISNUMBER(OFFSET('Sanitation Data'!$H$12,0,10*ROW('Sanitation Data'!H41))),'Data Summary'!DI47="Yes"),OFFSET('Sanitation Data'!$H$12,0,10*ROW('Sanitation Data'!H41)),NA())</f>
        <v>#N/A</v>
      </c>
      <c r="AU47" s="88" t="e">
        <f ca="true">+IF(AND(ISNUMBER(OFFSET('Sanitation Data'!$I$4,0,10*ROW('Sanitation Data'!I41))),'Data Summary'!DJ47="Yes"),100-OFFSET('Sanitation Data'!$I$4,0,10*ROW('Sanitation Data'!I41)),NA())</f>
        <v>#N/A</v>
      </c>
      <c r="AV47" s="88" t="e">
        <f ca="true">+IF(AND(ISNUMBER(OFFSET('Sanitation Data'!$I$6,0,10*ROW('Sanitation Data'!I41))),'Data Summary'!DK47="Yes"),OFFSET('Sanitation Data'!$I$6,0,10*ROW('Sanitation Data'!I41)),NA())</f>
        <v>#N/A</v>
      </c>
      <c r="AW47" s="88" t="e">
        <f ca="true">+IF(AND(ISNUMBER(OFFSET('Sanitation Data'!$I$10,0,10*ROW('Sanitation Data'!I41))),'Data Summary'!DL47="Yes"),OFFSET('Sanitation Data'!$I$10,0,10*ROW('Sanitation Data'!I41)),NA())</f>
        <v>#N/A</v>
      </c>
      <c r="AX47" s="88" t="e">
        <f ca="true">+IF(AND(ISNUMBER(OFFSET('Sanitation Data'!$I$11,0,10*ROW('Sanitation Data'!I41))),'Data Summary'!DM47="Yes"),OFFSET('Sanitation Data'!$I$11,0,10*ROW('Sanitation Data'!I41)),NA())</f>
        <v>#N/A</v>
      </c>
      <c r="AY47" s="88" t="e">
        <f ca="true">+IF(AND(ISNUMBER(OFFSET('Sanitation Data'!$I$12,0,10*ROW('Sanitation Data'!I41))),'Data Summary'!DN47="Yes"),OFFSET('Sanitation Data'!$I$12,0,10*ROW('Sanitation Data'!I41)),NA())</f>
        <v>#N/A</v>
      </c>
      <c r="AZ47" s="89" t="e">
        <f ca="true">+IF(AND(ISNUMBER(OFFSET('Hygiene Data'!$D$5,0,10*ROW('Hygiene Data'!D41))),'Data Summary'!DO47="Yes"),OFFSET('Hygiene Data'!$D$5,0,10*ROW('Hygiene Data'!D41)),NA())</f>
        <v>#N/A</v>
      </c>
      <c r="BA47" s="89" t="e">
        <f ca="true">+IF(AND(ISNUMBER(OFFSET('Hygiene Data'!$D$7,0,10*ROW('Hygiene Data'!D41))),'Data Summary'!DP47="Yes"),OFFSET('Hygiene Data'!$D$7,0,10*ROW('Hygiene Data'!D41)),NA())</f>
        <v>#N/A</v>
      </c>
      <c r="BB47" s="89" t="e">
        <f ca="true">+IF(AND(ISNUMBER(OFFSET('Hygiene Data'!$D$9,0,10*ROW('Hygiene Data'!D41))),'Data Summary'!DQ47="Yes"),OFFSET('Hygiene Data'!$D$9,0,10*ROW('Hygiene Data'!D41)),NA())</f>
        <v>#N/A</v>
      </c>
      <c r="BC47" s="89" t="e">
        <f ca="true">+IF(AND(ISNUMBER(OFFSET('Hygiene Data'!$E$5,0,10*ROW('Hygiene Data'!E41))),'Data Summary'!DR47="Yes"),OFFSET('Hygiene Data'!$E$5,0,10*ROW('Hygiene Data'!E41)),NA())</f>
        <v>#N/A</v>
      </c>
      <c r="BD47" s="89" t="e">
        <f ca="true">+IF(AND(ISNUMBER(OFFSET('Hygiene Data'!$E$7,0,10*ROW('Hygiene Data'!E41))),'Data Summary'!DS47="Yes"),OFFSET('Hygiene Data'!$E$7,0,10*ROW('Hygiene Data'!E41)),NA())</f>
        <v>#N/A</v>
      </c>
      <c r="BE47" s="89" t="e">
        <f ca="true">+IF(AND(ISNUMBER(OFFSET('Hygiene Data'!$E$9,0,10*ROW('Hygiene Data'!E41))),'Data Summary'!DT47="Yes"),OFFSET('Hygiene Data'!$E$9,0,10*ROW('Hygiene Data'!E41)),NA())</f>
        <v>#N/A</v>
      </c>
      <c r="BF47" s="89" t="e">
        <f ca="true">+IF(AND(ISNUMBER(OFFSET('Hygiene Data'!$F$5,0,10*ROW('Hygiene Data'!F41))),'Data Summary'!DU47="Yes"),OFFSET('Hygiene Data'!$F$5,0,10*ROW('Hygiene Data'!F41)),NA())</f>
        <v>#N/A</v>
      </c>
      <c r="BG47" s="89" t="e">
        <f ca="true">+IF(AND(ISNUMBER(OFFSET('Hygiene Data'!$F$7,0,10*ROW('Hygiene Data'!F41))),'Data Summary'!DV47="Yes"),OFFSET('Hygiene Data'!$F$7,0,10*ROW('Hygiene Data'!F41)),NA())</f>
        <v>#N/A</v>
      </c>
      <c r="BH47" s="89" t="e">
        <f ca="true">+IF(AND(ISNUMBER(OFFSET('Hygiene Data'!$F$9,0,10*ROW('Hygiene Data'!F41))),'Data Summary'!DW47="Yes"),OFFSET('Hygiene Data'!$F$9,0,10*ROW('Hygiene Data'!F41)),NA())</f>
        <v>#N/A</v>
      </c>
      <c r="BI47" s="89" t="e">
        <f ca="true">+IF(AND(ISNUMBER(OFFSET('Hygiene Data'!$G$5,0,10*ROW('Hygiene Data'!G41))),'Data Summary'!DX47="Yes"),OFFSET('Hygiene Data'!$G$5,0,10*ROW('Hygiene Data'!G41)),NA())</f>
        <v>#N/A</v>
      </c>
      <c r="BJ47" s="89" t="e">
        <f ca="true">+IF(AND(ISNUMBER(OFFSET('Hygiene Data'!$G$7,0,10*ROW('Hygiene Data'!G41))),'Data Summary'!DY47="Yes"),OFFSET('Hygiene Data'!$G$7,0,10*ROW('Hygiene Data'!G41)),NA())</f>
        <v>#N/A</v>
      </c>
      <c r="BK47" s="89" t="e">
        <f ca="true">+IF(AND(ISNUMBER(OFFSET('Hygiene Data'!$G$9,0,10*ROW('Hygiene Data'!G41))),'Data Summary'!DZ47="Yes"),OFFSET('Hygiene Data'!$G$9,0,10*ROW('Hygiene Data'!G41)),NA())</f>
        <v>#N/A</v>
      </c>
      <c r="BL47" s="89" t="e">
        <f ca="true">+IF(AND(ISNUMBER(OFFSET('Hygiene Data'!$H$5,0,10*ROW('Hygiene Data'!H41))),'Data Summary'!EA47="Yes"),OFFSET('Hygiene Data'!$H$5,0,10*ROW('Hygiene Data'!H41)),NA())</f>
        <v>#N/A</v>
      </c>
      <c r="BM47" s="89" t="e">
        <f ca="true">+IF(AND(ISNUMBER(OFFSET('Hygiene Data'!$H$7,0,10*ROW('Hygiene Data'!H41))),'Data Summary'!EB47="Yes"),OFFSET('Hygiene Data'!$H$7,0,10*ROW('Hygiene Data'!H41)),NA())</f>
        <v>#N/A</v>
      </c>
      <c r="BN47" s="89" t="e">
        <f ca="true">+IF(AND(ISNUMBER(OFFSET('Hygiene Data'!$H$9,0,10*ROW('Hygiene Data'!H41))),'Data Summary'!EC47="Yes"),OFFSET('Hygiene Data'!$H$9,0,10*ROW('Hygiene Data'!H41)),NA())</f>
        <v>#N/A</v>
      </c>
      <c r="BO47" s="89" t="e">
        <f ca="true">+IF(AND(ISNUMBER(OFFSET('Hygiene Data'!$I$5,0,10*ROW('Hygiene Data'!I41))),'Data Summary'!ED47="Yes"),OFFSET('Hygiene Data'!$I$5,0,10*ROW('Hygiene Data'!I41)),NA())</f>
        <v>#N/A</v>
      </c>
      <c r="BP47" s="89" t="e">
        <f ca="true">+IF(AND(ISNUMBER(OFFSET('Hygiene Data'!$I$7,0,10*ROW('Hygiene Data'!I41))),'Data Summary'!EE47="Yes"),OFFSET('Hygiene Data'!$I$7,0,10*ROW('Hygiene Data'!I41)),NA())</f>
        <v>#N/A</v>
      </c>
      <c r="BQ47" s="89" t="e">
        <f ca="true">+IF(AND(ISNUMBER(OFFSET('Hygiene Data'!$I$9,0,10*ROW('Hygiene Data'!I41))),'Data Summary'!EF47="Yes"),OFFSET('Hygiene Data'!$I$9,0,10*ROW('Hygiene Data'!I41)),NA())</f>
        <v>#N/A</v>
      </c>
    </row>
    <row xmlns:x14ac="http://schemas.microsoft.com/office/spreadsheetml/2009/9/ac" r="48" x14ac:dyDescent="0.2">
      <c r="A48" s="328" t="e">
        <f ca="true">+RIGHT('Data Summary'!A48,LEN('Data Summary'!A48)-9)</f>
        <v>#VALUE!</v>
      </c>
      <c r="B48" s="34" t="str">
        <f ca="true">+IF(ISTEXT('Data Summary'!B48),'Data Summary'!B48,"")</f>
        <v/>
      </c>
      <c r="C48" s="327" t="e">
        <f ca="true">+VALUE('Data Summary'!C48)</f>
        <v>#VALUE!</v>
      </c>
      <c r="D48" s="87" t="e">
        <f ca="true">+IF(AND(ISNUMBER(OFFSET('Water Data'!$D$4,0,10*ROW('Water Data'!D42))),'Data Summary'!BS48="Yes"),100-OFFSET('Water Data'!$D$4,0,10*ROW('Water Data'!D42)),NA())</f>
        <v>#N/A</v>
      </c>
      <c r="E48" s="87" t="e">
        <f ca="true">+IF(AND(ISNUMBER(OFFSET('Water Data'!$D$6,0,10*ROW('Water Data'!D42))),'Data Summary'!BT48="Yes"),OFFSET('Water Data'!$D$6,0,10*ROW('Water Data'!D42)),NA())</f>
        <v>#N/A</v>
      </c>
      <c r="F48" s="87" t="e">
        <f ca="true">+IF(AND(ISNUMBER(OFFSET('Water Data'!$D$9,0,10*ROW('Water Data'!D42))),'Data Summary'!BU48="Yes"),OFFSET('Water Data'!$D$9,0,10*ROW('Water Data'!D42)),NA())</f>
        <v>#N/A</v>
      </c>
      <c r="G48" s="87" t="e">
        <f ca="true">+IF(AND(ISNUMBER(OFFSET('Water Data'!$E$4,0,10*ROW('Water Data'!E42))),'Data Summary'!BV48="Yes"),100-OFFSET('Water Data'!$E$4,0,10*ROW('Water Data'!E42)),NA())</f>
        <v>#N/A</v>
      </c>
      <c r="H48" s="87" t="e">
        <f ca="true">+IF(AND(ISNUMBER(OFFSET('Water Data'!$E$6,0,10*ROW('Water Data'!E42))),'Data Summary'!BW48="Yes"),OFFSET('Water Data'!$E$6,0,10*ROW('Water Data'!E42)),NA())</f>
        <v>#N/A</v>
      </c>
      <c r="I48" s="87" t="e">
        <f ca="true">+IF(AND(ISNUMBER(OFFSET('Water Data'!$E$9,0,10*ROW('Water Data'!E42))),'Data Summary'!BX48="Yes"),OFFSET('Water Data'!$E$9,0,10*ROW('Water Data'!E42)),NA())</f>
        <v>#N/A</v>
      </c>
      <c r="J48" s="87" t="e">
        <f ca="true">+IF(AND(ISNUMBER(OFFSET('Water Data'!$F$4,0,10*ROW('Water Data'!F42))),'Data Summary'!BY48="Yes"),100-OFFSET('Water Data'!$F$4,0,10*ROW('Water Data'!F42)),NA())</f>
        <v>#N/A</v>
      </c>
      <c r="K48" s="87" t="e">
        <f ca="true">+IF(AND(ISNUMBER(OFFSET('Water Data'!$F$6,0,10*ROW('Water Data'!F42))),'Data Summary'!BZ48="Yes"),OFFSET('Water Data'!$F$6,0,10*ROW('Water Data'!F42)),NA())</f>
        <v>#N/A</v>
      </c>
      <c r="L48" s="87" t="e">
        <f ca="true">+IF(AND(ISNUMBER(OFFSET('Water Data'!$F$9,0,10*ROW('Water Data'!F42))),'Data Summary'!CA48="Yes"),OFFSET('Water Data'!$F$9,0,10*ROW('Water Data'!F42)),NA())</f>
        <v>#N/A</v>
      </c>
      <c r="M48" s="87" t="e">
        <f ca="true">+IF(AND(ISNUMBER(OFFSET('Water Data'!$G$4,0,10*ROW('Water Data'!G42))),'Data Summary'!CB48="Yes"),100-OFFSET('Water Data'!$G$4,0,10*ROW('Water Data'!G42)),NA())</f>
        <v>#N/A</v>
      </c>
      <c r="N48" s="87" t="e">
        <f ca="true">+IF(AND(ISNUMBER(OFFSET('Water Data'!$G$6,0,10*ROW('Water Data'!G42))),'Data Summary'!CC48="Yes"),OFFSET('Water Data'!$G$6,0,10*ROW('Water Data'!G42)),NA())</f>
        <v>#N/A</v>
      </c>
      <c r="O48" s="87" t="e">
        <f ca="true">+IF(AND(ISNUMBER(OFFSET('Water Data'!$G$9,0,10*ROW('Water Data'!G42))),'Data Summary'!CD48="Yes"),OFFSET('Water Data'!$G$9,0,10*ROW('Water Data'!G42)),NA())</f>
        <v>#N/A</v>
      </c>
      <c r="P48" s="87" t="e">
        <f ca="true">+IF(AND(ISNUMBER(OFFSET('Water Data'!$H$4,0,10*ROW('Water Data'!H42))),'Data Summary'!CE48="Yes"),100-OFFSET('Water Data'!$H$4,0,10*ROW('Water Data'!H42)),NA())</f>
        <v>#N/A</v>
      </c>
      <c r="Q48" s="87" t="e">
        <f ca="true">+IF(AND(ISNUMBER(OFFSET('Water Data'!$H$6,0,10*ROW('Water Data'!H42))),'Data Summary'!CF48="Yes"),OFFSET('Water Data'!$H$6,0,10*ROW('Water Data'!H42)),NA())</f>
        <v>#N/A</v>
      </c>
      <c r="R48" s="87" t="e">
        <f ca="true">+IF(AND(ISNUMBER(OFFSET('Water Data'!$H$9,0,10*ROW('Water Data'!H42))),'Data Summary'!CG48="Yes"),OFFSET('Water Data'!$H$9,0,10*ROW('Water Data'!H42)),NA())</f>
        <v>#N/A</v>
      </c>
      <c r="S48" s="87" t="e">
        <f ca="true">+IF(AND(ISNUMBER(OFFSET('Water Data'!$I$4,0,10*ROW('Water Data'!I42))),'Data Summary'!CH48="Yes"),100-OFFSET('Water Data'!$I$4,0,10*ROW('Water Data'!I42)),NA())</f>
        <v>#N/A</v>
      </c>
      <c r="T48" s="87" t="e">
        <f ca="true">+IF(AND(ISNUMBER(OFFSET('Water Data'!$I$6,0,10*ROW('Water Data'!I42))),'Data Summary'!CI48="Yes"),OFFSET('Water Data'!$I$6,0,10*ROW('Water Data'!I42)),NA())</f>
        <v>#N/A</v>
      </c>
      <c r="U48" s="87" t="e">
        <f ca="true">+IF(AND(ISNUMBER(OFFSET('Water Data'!$I$9,0,10*ROW('Water Data'!I42))),'Data Summary'!CJ48="Yes"),OFFSET('Water Data'!$I$9,0,10*ROW('Water Data'!I42)),NA())</f>
        <v>#N/A</v>
      </c>
      <c r="V48" s="88" t="e">
        <f ca="true">+IF(AND(ISNUMBER(OFFSET('Sanitation Data'!$D$4,0,10*ROW('Sanitation Data'!D42))),'Data Summary'!CK48="Yes"),100-OFFSET('Sanitation Data'!$D$4,0,10*ROW('Sanitation Data'!D42)),NA())</f>
        <v>#N/A</v>
      </c>
      <c r="W48" s="88" t="e">
        <f ca="true">+IF(AND(ISNUMBER(OFFSET('Sanitation Data'!$D$6,0,10*ROW('Sanitation Data'!D42))),'Data Summary'!CL48="Yes"),OFFSET('Sanitation Data'!$D$6,0,10*ROW('Sanitation Data'!D42)),NA())</f>
        <v>#N/A</v>
      </c>
      <c r="X48" s="88" t="e">
        <f ca="true">+IF(AND(ISNUMBER(OFFSET('Sanitation Data'!$D$10,0,10*ROW('Sanitation Data'!D42))),'Data Summary'!CM48="Yes"),OFFSET('Sanitation Data'!$D$10,0,10*ROW('Sanitation Data'!D42)),NA())</f>
        <v>#N/A</v>
      </c>
      <c r="Y48" s="88" t="e">
        <f ca="true">+IF(AND(ISNUMBER(OFFSET('Sanitation Data'!$D$11,0,10*ROW('Sanitation Data'!D42))),'Data Summary'!CN48="Yes"),OFFSET('Sanitation Data'!$D$11,0,10*ROW('Sanitation Data'!D42)),NA())</f>
        <v>#N/A</v>
      </c>
      <c r="Z48" s="88" t="e">
        <f ca="true">+IF(AND(ISNUMBER(OFFSET('Sanitation Data'!$D$12,0,10*ROW('Sanitation Data'!D42))),'Data Summary'!CO48="Yes"),OFFSET('Sanitation Data'!$D$12,0,10*ROW('Sanitation Data'!D42)),NA())</f>
        <v>#N/A</v>
      </c>
      <c r="AA48" s="88" t="e">
        <f ca="true">+IF(AND(ISNUMBER(OFFSET('Sanitation Data'!$E$4,0,10*ROW('Sanitation Data'!E42))),'Data Summary'!CP48="Yes"),100-OFFSET('Sanitation Data'!$E$4,0,10*ROW('Sanitation Data'!E42)),NA())</f>
        <v>#N/A</v>
      </c>
      <c r="AB48" s="88" t="e">
        <f ca="true">+IF(AND(ISNUMBER(OFFSET('Sanitation Data'!$E$6,0,10*ROW('Sanitation Data'!E42))),'Data Summary'!CQ48="Yes"),OFFSET('Sanitation Data'!$E$6,0,10*ROW('Sanitation Data'!E42)),NA())</f>
        <v>#N/A</v>
      </c>
      <c r="AC48" s="88" t="e">
        <f ca="true">+IF(AND(ISNUMBER(OFFSET('Sanitation Data'!$E$10,0,10*ROW('Sanitation Data'!E42))),'Data Summary'!CR48="Yes"),OFFSET('Sanitation Data'!$E$10,0,10*ROW('Sanitation Data'!E42)),NA())</f>
        <v>#N/A</v>
      </c>
      <c r="AD48" s="88" t="e">
        <f ca="true">+IF(AND(ISNUMBER(OFFSET('Sanitation Data'!$E$11,0,10*ROW('Sanitation Data'!E42))),'Data Summary'!CS48="Yes"),OFFSET('Sanitation Data'!$E$11,0,10*ROW('Sanitation Data'!E42)),NA())</f>
        <v>#N/A</v>
      </c>
      <c r="AE48" s="88" t="e">
        <f ca="true">+IF(AND(ISNUMBER(OFFSET('Sanitation Data'!$E$12,0,10*ROW('Sanitation Data'!E42))),'Data Summary'!CT48="Yes"),OFFSET('Sanitation Data'!$E$12,0,10*ROW('Sanitation Data'!E42)),NA())</f>
        <v>#N/A</v>
      </c>
      <c r="AF48" s="88" t="e">
        <f ca="true">+IF(AND(ISNUMBER(OFFSET('Sanitation Data'!$F$4,0,10*ROW('Sanitation Data'!F42))),'Data Summary'!CU48="Yes"),100-OFFSET('Sanitation Data'!$F$4,0,10*ROW('Sanitation Data'!F42)),NA())</f>
        <v>#N/A</v>
      </c>
      <c r="AG48" s="88" t="e">
        <f ca="true">+IF(AND(ISNUMBER(OFFSET('Sanitation Data'!$F$6,0,10*ROW('Sanitation Data'!F42))),'Data Summary'!CV48="Yes"),OFFSET('Sanitation Data'!$F$6,0,10*ROW('Sanitation Data'!F42)),NA())</f>
        <v>#N/A</v>
      </c>
      <c r="AH48" s="88" t="e">
        <f ca="true">+IF(AND(ISNUMBER(OFFSET('Sanitation Data'!$F$10,0,10*ROW('Sanitation Data'!F42))),'Data Summary'!CW48="Yes"),OFFSET('Sanitation Data'!$F$10,0,10*ROW('Sanitation Data'!F42)),NA())</f>
        <v>#N/A</v>
      </c>
      <c r="AI48" s="88" t="e">
        <f ca="true">+IF(AND(ISNUMBER(OFFSET('Sanitation Data'!$F$11,0,10*ROW('Sanitation Data'!F42))),'Data Summary'!CX48="Yes"),OFFSET('Sanitation Data'!$F$11,0,10*ROW('Sanitation Data'!F42)),NA())</f>
        <v>#N/A</v>
      </c>
      <c r="AJ48" s="88" t="e">
        <f ca="true">+IF(AND(ISNUMBER(OFFSET('Sanitation Data'!$F$12,0,10*ROW('Sanitation Data'!F42))),'Data Summary'!CY48="Yes"),OFFSET('Sanitation Data'!$F$12,0,10*ROW('Sanitation Data'!F42)),NA())</f>
        <v>#N/A</v>
      </c>
      <c r="AK48" s="88" t="e">
        <f ca="true">+IF(AND(ISNUMBER(OFFSET('Sanitation Data'!$G$4,0,10*ROW('Sanitation Data'!G42))),'Data Summary'!CZ48="Yes"),100-OFFSET('Sanitation Data'!$G$4,0,10*ROW('Sanitation Data'!G42)),NA())</f>
        <v>#N/A</v>
      </c>
      <c r="AL48" s="88" t="e">
        <f ca="true">+IF(AND(ISNUMBER(OFFSET('Sanitation Data'!$G$6,0,10*ROW('Sanitation Data'!G42))),'Data Summary'!DA48="Yes"),OFFSET('Sanitation Data'!$G$6,0,10*ROW('Sanitation Data'!G42)),NA())</f>
        <v>#N/A</v>
      </c>
      <c r="AM48" s="88" t="e">
        <f ca="true">+IF(AND(ISNUMBER(OFFSET('Sanitation Data'!$G$10,0,10*ROW('Sanitation Data'!G42))),'Data Summary'!DB48="Yes"),OFFSET('Sanitation Data'!$G$10,0,10*ROW('Sanitation Data'!G42)),NA())</f>
        <v>#N/A</v>
      </c>
      <c r="AN48" s="88" t="e">
        <f ca="true">+IF(AND(ISNUMBER(OFFSET('Sanitation Data'!$G$11,0,10*ROW('Sanitation Data'!G42))),'Data Summary'!DC48="Yes"),OFFSET('Sanitation Data'!$G$11,0,10*ROW('Sanitation Data'!G42)),NA())</f>
        <v>#N/A</v>
      </c>
      <c r="AO48" s="88" t="e">
        <f ca="true">+IF(AND(ISNUMBER(OFFSET('Sanitation Data'!$G$12,0,10*ROW('Sanitation Data'!G42))),'Data Summary'!DD48="Yes"),OFFSET('Sanitation Data'!$G$12,0,10*ROW('Sanitation Data'!G42)),NA())</f>
        <v>#N/A</v>
      </c>
      <c r="AP48" s="88" t="e">
        <f ca="true">+IF(AND(ISNUMBER(OFFSET('Sanitation Data'!$H$4,0,10*ROW('Sanitation Data'!H42))),'Data Summary'!DE48="Yes"),100-OFFSET('Sanitation Data'!$H$4,0,10*ROW('Sanitation Data'!H42)),NA())</f>
        <v>#N/A</v>
      </c>
      <c r="AQ48" s="88" t="e">
        <f ca="true">+IF(AND(ISNUMBER(OFFSET('Sanitation Data'!$H$6,0,10*ROW('Sanitation Data'!H42))),'Data Summary'!DF48="Yes"),OFFSET('Sanitation Data'!$H$6,0,10*ROW('Sanitation Data'!H42)),NA())</f>
        <v>#N/A</v>
      </c>
      <c r="AR48" s="88" t="e">
        <f ca="true">+IF(AND(ISNUMBER(OFFSET('Sanitation Data'!$H$10,0,10*ROW('Sanitation Data'!H42))),'Data Summary'!DG48="Yes"),OFFSET('Sanitation Data'!$H$10,0,10*ROW('Sanitation Data'!H42)),NA())</f>
        <v>#N/A</v>
      </c>
      <c r="AS48" s="88" t="e">
        <f ca="true">+IF(AND(ISNUMBER(OFFSET('Sanitation Data'!$H$11,0,10*ROW('Sanitation Data'!H42))),'Data Summary'!DH48="Yes"),OFFSET('Sanitation Data'!$H$11,0,10*ROW('Sanitation Data'!H42)),NA())</f>
        <v>#N/A</v>
      </c>
      <c r="AT48" s="88" t="e">
        <f ca="true">+IF(AND(ISNUMBER(OFFSET('Sanitation Data'!$H$12,0,10*ROW('Sanitation Data'!H42))),'Data Summary'!DI48="Yes"),OFFSET('Sanitation Data'!$H$12,0,10*ROW('Sanitation Data'!H42)),NA())</f>
        <v>#N/A</v>
      </c>
      <c r="AU48" s="88" t="e">
        <f ca="true">+IF(AND(ISNUMBER(OFFSET('Sanitation Data'!$I$4,0,10*ROW('Sanitation Data'!I42))),'Data Summary'!DJ48="Yes"),100-OFFSET('Sanitation Data'!$I$4,0,10*ROW('Sanitation Data'!I42)),NA())</f>
        <v>#N/A</v>
      </c>
      <c r="AV48" s="88" t="e">
        <f ca="true">+IF(AND(ISNUMBER(OFFSET('Sanitation Data'!$I$6,0,10*ROW('Sanitation Data'!I42))),'Data Summary'!DK48="Yes"),OFFSET('Sanitation Data'!$I$6,0,10*ROW('Sanitation Data'!I42)),NA())</f>
        <v>#N/A</v>
      </c>
      <c r="AW48" s="88" t="e">
        <f ca="true">+IF(AND(ISNUMBER(OFFSET('Sanitation Data'!$I$10,0,10*ROW('Sanitation Data'!I42))),'Data Summary'!DL48="Yes"),OFFSET('Sanitation Data'!$I$10,0,10*ROW('Sanitation Data'!I42)),NA())</f>
        <v>#N/A</v>
      </c>
      <c r="AX48" s="88" t="e">
        <f ca="true">+IF(AND(ISNUMBER(OFFSET('Sanitation Data'!$I$11,0,10*ROW('Sanitation Data'!I42))),'Data Summary'!DM48="Yes"),OFFSET('Sanitation Data'!$I$11,0,10*ROW('Sanitation Data'!I42)),NA())</f>
        <v>#N/A</v>
      </c>
      <c r="AY48" s="88" t="e">
        <f ca="true">+IF(AND(ISNUMBER(OFFSET('Sanitation Data'!$I$12,0,10*ROW('Sanitation Data'!I42))),'Data Summary'!DN48="Yes"),OFFSET('Sanitation Data'!$I$12,0,10*ROW('Sanitation Data'!I42)),NA())</f>
        <v>#N/A</v>
      </c>
      <c r="AZ48" s="89" t="e">
        <f ca="true">+IF(AND(ISNUMBER(OFFSET('Hygiene Data'!$D$5,0,10*ROW('Hygiene Data'!D42))),'Data Summary'!DO48="Yes"),OFFSET('Hygiene Data'!$D$5,0,10*ROW('Hygiene Data'!D42)),NA())</f>
        <v>#N/A</v>
      </c>
      <c r="BA48" s="89" t="e">
        <f ca="true">+IF(AND(ISNUMBER(OFFSET('Hygiene Data'!$D$7,0,10*ROW('Hygiene Data'!D42))),'Data Summary'!DP48="Yes"),OFFSET('Hygiene Data'!$D$7,0,10*ROW('Hygiene Data'!D42)),NA())</f>
        <v>#N/A</v>
      </c>
      <c r="BB48" s="89" t="e">
        <f ca="true">+IF(AND(ISNUMBER(OFFSET('Hygiene Data'!$D$9,0,10*ROW('Hygiene Data'!D42))),'Data Summary'!DQ48="Yes"),OFFSET('Hygiene Data'!$D$9,0,10*ROW('Hygiene Data'!D42)),NA())</f>
        <v>#N/A</v>
      </c>
      <c r="BC48" s="89" t="e">
        <f ca="true">+IF(AND(ISNUMBER(OFFSET('Hygiene Data'!$E$5,0,10*ROW('Hygiene Data'!E42))),'Data Summary'!DR48="Yes"),OFFSET('Hygiene Data'!$E$5,0,10*ROW('Hygiene Data'!E42)),NA())</f>
        <v>#N/A</v>
      </c>
      <c r="BD48" s="89" t="e">
        <f ca="true">+IF(AND(ISNUMBER(OFFSET('Hygiene Data'!$E$7,0,10*ROW('Hygiene Data'!E42))),'Data Summary'!DS48="Yes"),OFFSET('Hygiene Data'!$E$7,0,10*ROW('Hygiene Data'!E42)),NA())</f>
        <v>#N/A</v>
      </c>
      <c r="BE48" s="89" t="e">
        <f ca="true">+IF(AND(ISNUMBER(OFFSET('Hygiene Data'!$E$9,0,10*ROW('Hygiene Data'!E42))),'Data Summary'!DT48="Yes"),OFFSET('Hygiene Data'!$E$9,0,10*ROW('Hygiene Data'!E42)),NA())</f>
        <v>#N/A</v>
      </c>
      <c r="BF48" s="89" t="e">
        <f ca="true">+IF(AND(ISNUMBER(OFFSET('Hygiene Data'!$F$5,0,10*ROW('Hygiene Data'!F42))),'Data Summary'!DU48="Yes"),OFFSET('Hygiene Data'!$F$5,0,10*ROW('Hygiene Data'!F42)),NA())</f>
        <v>#N/A</v>
      </c>
      <c r="BG48" s="89" t="e">
        <f ca="true">+IF(AND(ISNUMBER(OFFSET('Hygiene Data'!$F$7,0,10*ROW('Hygiene Data'!F42))),'Data Summary'!DV48="Yes"),OFFSET('Hygiene Data'!$F$7,0,10*ROW('Hygiene Data'!F42)),NA())</f>
        <v>#N/A</v>
      </c>
      <c r="BH48" s="89" t="e">
        <f ca="true">+IF(AND(ISNUMBER(OFFSET('Hygiene Data'!$F$9,0,10*ROW('Hygiene Data'!F42))),'Data Summary'!DW48="Yes"),OFFSET('Hygiene Data'!$F$9,0,10*ROW('Hygiene Data'!F42)),NA())</f>
        <v>#N/A</v>
      </c>
      <c r="BI48" s="89" t="e">
        <f ca="true">+IF(AND(ISNUMBER(OFFSET('Hygiene Data'!$G$5,0,10*ROW('Hygiene Data'!G42))),'Data Summary'!DX48="Yes"),OFFSET('Hygiene Data'!$G$5,0,10*ROW('Hygiene Data'!G42)),NA())</f>
        <v>#N/A</v>
      </c>
      <c r="BJ48" s="89" t="e">
        <f ca="true">+IF(AND(ISNUMBER(OFFSET('Hygiene Data'!$G$7,0,10*ROW('Hygiene Data'!G42))),'Data Summary'!DY48="Yes"),OFFSET('Hygiene Data'!$G$7,0,10*ROW('Hygiene Data'!G42)),NA())</f>
        <v>#N/A</v>
      </c>
      <c r="BK48" s="89" t="e">
        <f ca="true">+IF(AND(ISNUMBER(OFFSET('Hygiene Data'!$G$9,0,10*ROW('Hygiene Data'!G42))),'Data Summary'!DZ48="Yes"),OFFSET('Hygiene Data'!$G$9,0,10*ROW('Hygiene Data'!G42)),NA())</f>
        <v>#N/A</v>
      </c>
      <c r="BL48" s="89" t="e">
        <f ca="true">+IF(AND(ISNUMBER(OFFSET('Hygiene Data'!$H$5,0,10*ROW('Hygiene Data'!H42))),'Data Summary'!EA48="Yes"),OFFSET('Hygiene Data'!$H$5,0,10*ROW('Hygiene Data'!H42)),NA())</f>
        <v>#N/A</v>
      </c>
      <c r="BM48" s="89" t="e">
        <f ca="true">+IF(AND(ISNUMBER(OFFSET('Hygiene Data'!$H$7,0,10*ROW('Hygiene Data'!H42))),'Data Summary'!EB48="Yes"),OFFSET('Hygiene Data'!$H$7,0,10*ROW('Hygiene Data'!H42)),NA())</f>
        <v>#N/A</v>
      </c>
      <c r="BN48" s="89" t="e">
        <f ca="true">+IF(AND(ISNUMBER(OFFSET('Hygiene Data'!$H$9,0,10*ROW('Hygiene Data'!H42))),'Data Summary'!EC48="Yes"),OFFSET('Hygiene Data'!$H$9,0,10*ROW('Hygiene Data'!H42)),NA())</f>
        <v>#N/A</v>
      </c>
      <c r="BO48" s="89" t="e">
        <f ca="true">+IF(AND(ISNUMBER(OFFSET('Hygiene Data'!$I$5,0,10*ROW('Hygiene Data'!I42))),'Data Summary'!ED48="Yes"),OFFSET('Hygiene Data'!$I$5,0,10*ROW('Hygiene Data'!I42)),NA())</f>
        <v>#N/A</v>
      </c>
      <c r="BP48" s="89" t="e">
        <f ca="true">+IF(AND(ISNUMBER(OFFSET('Hygiene Data'!$I$7,0,10*ROW('Hygiene Data'!I42))),'Data Summary'!EE48="Yes"),OFFSET('Hygiene Data'!$I$7,0,10*ROW('Hygiene Data'!I42)),NA())</f>
        <v>#N/A</v>
      </c>
      <c r="BQ48" s="89" t="e">
        <f ca="true">+IF(AND(ISNUMBER(OFFSET('Hygiene Data'!$I$9,0,10*ROW('Hygiene Data'!I42))),'Data Summary'!EF48="Yes"),OFFSET('Hygiene Data'!$I$9,0,10*ROW('Hygiene Data'!I42)),NA())</f>
        <v>#N/A</v>
      </c>
    </row>
    <row xmlns:x14ac="http://schemas.microsoft.com/office/spreadsheetml/2009/9/ac" r="49" x14ac:dyDescent="0.2">
      <c r="A49" s="328" t="e">
        <f ca="true">+RIGHT('Data Summary'!A49,LEN('Data Summary'!A49)-9)</f>
        <v>#VALUE!</v>
      </c>
      <c r="B49" s="34" t="str">
        <f ca="true">+IF(ISTEXT('Data Summary'!B49),'Data Summary'!B49,"")</f>
        <v/>
      </c>
      <c r="C49" s="327" t="e">
        <f ca="true">+VALUE('Data Summary'!C49)</f>
        <v>#VALUE!</v>
      </c>
      <c r="D49" s="87" t="e">
        <f ca="true">+IF(AND(ISNUMBER(OFFSET('Water Data'!$D$4,0,10*ROW('Water Data'!D43))),'Data Summary'!BS49="Yes"),100-OFFSET('Water Data'!$D$4,0,10*ROW('Water Data'!D43)),NA())</f>
        <v>#N/A</v>
      </c>
      <c r="E49" s="87" t="e">
        <f ca="true">+IF(AND(ISNUMBER(OFFSET('Water Data'!$D$6,0,10*ROW('Water Data'!D43))),'Data Summary'!BT49="Yes"),OFFSET('Water Data'!$D$6,0,10*ROW('Water Data'!D43)),NA())</f>
        <v>#N/A</v>
      </c>
      <c r="F49" s="87" t="e">
        <f ca="true">+IF(AND(ISNUMBER(OFFSET('Water Data'!$D$9,0,10*ROW('Water Data'!D43))),'Data Summary'!BU49="Yes"),OFFSET('Water Data'!$D$9,0,10*ROW('Water Data'!D43)),NA())</f>
        <v>#N/A</v>
      </c>
      <c r="G49" s="87" t="e">
        <f ca="true">+IF(AND(ISNUMBER(OFFSET('Water Data'!$E$4,0,10*ROW('Water Data'!E43))),'Data Summary'!BV49="Yes"),100-OFFSET('Water Data'!$E$4,0,10*ROW('Water Data'!E43)),NA())</f>
        <v>#N/A</v>
      </c>
      <c r="H49" s="87" t="e">
        <f ca="true">+IF(AND(ISNUMBER(OFFSET('Water Data'!$E$6,0,10*ROW('Water Data'!E43))),'Data Summary'!BW49="Yes"),OFFSET('Water Data'!$E$6,0,10*ROW('Water Data'!E43)),NA())</f>
        <v>#N/A</v>
      </c>
      <c r="I49" s="87" t="e">
        <f ca="true">+IF(AND(ISNUMBER(OFFSET('Water Data'!$E$9,0,10*ROW('Water Data'!E43))),'Data Summary'!BX49="Yes"),OFFSET('Water Data'!$E$9,0,10*ROW('Water Data'!E43)),NA())</f>
        <v>#N/A</v>
      </c>
      <c r="J49" s="87" t="e">
        <f ca="true">+IF(AND(ISNUMBER(OFFSET('Water Data'!$F$4,0,10*ROW('Water Data'!F43))),'Data Summary'!BY49="Yes"),100-OFFSET('Water Data'!$F$4,0,10*ROW('Water Data'!F43)),NA())</f>
        <v>#N/A</v>
      </c>
      <c r="K49" s="87" t="e">
        <f ca="true">+IF(AND(ISNUMBER(OFFSET('Water Data'!$F$6,0,10*ROW('Water Data'!F43))),'Data Summary'!BZ49="Yes"),OFFSET('Water Data'!$F$6,0,10*ROW('Water Data'!F43)),NA())</f>
        <v>#N/A</v>
      </c>
      <c r="L49" s="87" t="e">
        <f ca="true">+IF(AND(ISNUMBER(OFFSET('Water Data'!$F$9,0,10*ROW('Water Data'!F43))),'Data Summary'!CA49="Yes"),OFFSET('Water Data'!$F$9,0,10*ROW('Water Data'!F43)),NA())</f>
        <v>#N/A</v>
      </c>
      <c r="M49" s="87" t="e">
        <f ca="true">+IF(AND(ISNUMBER(OFFSET('Water Data'!$G$4,0,10*ROW('Water Data'!G43))),'Data Summary'!CB49="Yes"),100-OFFSET('Water Data'!$G$4,0,10*ROW('Water Data'!G43)),NA())</f>
        <v>#N/A</v>
      </c>
      <c r="N49" s="87" t="e">
        <f ca="true">+IF(AND(ISNUMBER(OFFSET('Water Data'!$G$6,0,10*ROW('Water Data'!G43))),'Data Summary'!CC49="Yes"),OFFSET('Water Data'!$G$6,0,10*ROW('Water Data'!G43)),NA())</f>
        <v>#N/A</v>
      </c>
      <c r="O49" s="87" t="e">
        <f ca="true">+IF(AND(ISNUMBER(OFFSET('Water Data'!$G$9,0,10*ROW('Water Data'!G43))),'Data Summary'!CD49="Yes"),OFFSET('Water Data'!$G$9,0,10*ROW('Water Data'!G43)),NA())</f>
        <v>#N/A</v>
      </c>
      <c r="P49" s="87" t="e">
        <f ca="true">+IF(AND(ISNUMBER(OFFSET('Water Data'!$H$4,0,10*ROW('Water Data'!H43))),'Data Summary'!CE49="Yes"),100-OFFSET('Water Data'!$H$4,0,10*ROW('Water Data'!H43)),NA())</f>
        <v>#N/A</v>
      </c>
      <c r="Q49" s="87" t="e">
        <f ca="true">+IF(AND(ISNUMBER(OFFSET('Water Data'!$H$6,0,10*ROW('Water Data'!H43))),'Data Summary'!CF49="Yes"),OFFSET('Water Data'!$H$6,0,10*ROW('Water Data'!H43)),NA())</f>
        <v>#N/A</v>
      </c>
      <c r="R49" s="87" t="e">
        <f ca="true">+IF(AND(ISNUMBER(OFFSET('Water Data'!$H$9,0,10*ROW('Water Data'!H43))),'Data Summary'!CG49="Yes"),OFFSET('Water Data'!$H$9,0,10*ROW('Water Data'!H43)),NA())</f>
        <v>#N/A</v>
      </c>
      <c r="S49" s="87" t="e">
        <f ca="true">+IF(AND(ISNUMBER(OFFSET('Water Data'!$I$4,0,10*ROW('Water Data'!I43))),'Data Summary'!CH49="Yes"),100-OFFSET('Water Data'!$I$4,0,10*ROW('Water Data'!I43)),NA())</f>
        <v>#N/A</v>
      </c>
      <c r="T49" s="87" t="e">
        <f ca="true">+IF(AND(ISNUMBER(OFFSET('Water Data'!$I$6,0,10*ROW('Water Data'!I43))),'Data Summary'!CI49="Yes"),OFFSET('Water Data'!$I$6,0,10*ROW('Water Data'!I43)),NA())</f>
        <v>#N/A</v>
      </c>
      <c r="U49" s="87" t="e">
        <f ca="true">+IF(AND(ISNUMBER(OFFSET('Water Data'!$I$9,0,10*ROW('Water Data'!I43))),'Data Summary'!CJ49="Yes"),OFFSET('Water Data'!$I$9,0,10*ROW('Water Data'!I43)),NA())</f>
        <v>#N/A</v>
      </c>
      <c r="V49" s="88" t="e">
        <f ca="true">+IF(AND(ISNUMBER(OFFSET('Sanitation Data'!$D$4,0,10*ROW('Sanitation Data'!D43))),'Data Summary'!CK49="Yes"),100-OFFSET('Sanitation Data'!$D$4,0,10*ROW('Sanitation Data'!D43)),NA())</f>
        <v>#N/A</v>
      </c>
      <c r="W49" s="88" t="e">
        <f ca="true">+IF(AND(ISNUMBER(OFFSET('Sanitation Data'!$D$6,0,10*ROW('Sanitation Data'!D43))),'Data Summary'!CL49="Yes"),OFFSET('Sanitation Data'!$D$6,0,10*ROW('Sanitation Data'!D43)),NA())</f>
        <v>#N/A</v>
      </c>
      <c r="X49" s="88" t="e">
        <f ca="true">+IF(AND(ISNUMBER(OFFSET('Sanitation Data'!$D$10,0,10*ROW('Sanitation Data'!D43))),'Data Summary'!CM49="Yes"),OFFSET('Sanitation Data'!$D$10,0,10*ROW('Sanitation Data'!D43)),NA())</f>
        <v>#N/A</v>
      </c>
      <c r="Y49" s="88" t="e">
        <f ca="true">+IF(AND(ISNUMBER(OFFSET('Sanitation Data'!$D$11,0,10*ROW('Sanitation Data'!D43))),'Data Summary'!CN49="Yes"),OFFSET('Sanitation Data'!$D$11,0,10*ROW('Sanitation Data'!D43)),NA())</f>
        <v>#N/A</v>
      </c>
      <c r="Z49" s="88" t="e">
        <f ca="true">+IF(AND(ISNUMBER(OFFSET('Sanitation Data'!$D$12,0,10*ROW('Sanitation Data'!D43))),'Data Summary'!CO49="Yes"),OFFSET('Sanitation Data'!$D$12,0,10*ROW('Sanitation Data'!D43)),NA())</f>
        <v>#N/A</v>
      </c>
      <c r="AA49" s="88" t="e">
        <f ca="true">+IF(AND(ISNUMBER(OFFSET('Sanitation Data'!$E$4,0,10*ROW('Sanitation Data'!E43))),'Data Summary'!CP49="Yes"),100-OFFSET('Sanitation Data'!$E$4,0,10*ROW('Sanitation Data'!E43)),NA())</f>
        <v>#N/A</v>
      </c>
      <c r="AB49" s="88" t="e">
        <f ca="true">+IF(AND(ISNUMBER(OFFSET('Sanitation Data'!$E$6,0,10*ROW('Sanitation Data'!E43))),'Data Summary'!CQ49="Yes"),OFFSET('Sanitation Data'!$E$6,0,10*ROW('Sanitation Data'!E43)),NA())</f>
        <v>#N/A</v>
      </c>
      <c r="AC49" s="88" t="e">
        <f ca="true">+IF(AND(ISNUMBER(OFFSET('Sanitation Data'!$E$10,0,10*ROW('Sanitation Data'!E43))),'Data Summary'!CR49="Yes"),OFFSET('Sanitation Data'!$E$10,0,10*ROW('Sanitation Data'!E43)),NA())</f>
        <v>#N/A</v>
      </c>
      <c r="AD49" s="88" t="e">
        <f ca="true">+IF(AND(ISNUMBER(OFFSET('Sanitation Data'!$E$11,0,10*ROW('Sanitation Data'!E43))),'Data Summary'!CS49="Yes"),OFFSET('Sanitation Data'!$E$11,0,10*ROW('Sanitation Data'!E43)),NA())</f>
        <v>#N/A</v>
      </c>
      <c r="AE49" s="88" t="e">
        <f ca="true">+IF(AND(ISNUMBER(OFFSET('Sanitation Data'!$E$12,0,10*ROW('Sanitation Data'!E43))),'Data Summary'!CT49="Yes"),OFFSET('Sanitation Data'!$E$12,0,10*ROW('Sanitation Data'!E43)),NA())</f>
        <v>#N/A</v>
      </c>
      <c r="AF49" s="88" t="e">
        <f ca="true">+IF(AND(ISNUMBER(OFFSET('Sanitation Data'!$F$4,0,10*ROW('Sanitation Data'!F43))),'Data Summary'!CU49="Yes"),100-OFFSET('Sanitation Data'!$F$4,0,10*ROW('Sanitation Data'!F43)),NA())</f>
        <v>#N/A</v>
      </c>
      <c r="AG49" s="88" t="e">
        <f ca="true">+IF(AND(ISNUMBER(OFFSET('Sanitation Data'!$F$6,0,10*ROW('Sanitation Data'!F43))),'Data Summary'!CV49="Yes"),OFFSET('Sanitation Data'!$F$6,0,10*ROW('Sanitation Data'!F43)),NA())</f>
        <v>#N/A</v>
      </c>
      <c r="AH49" s="88" t="e">
        <f ca="true">+IF(AND(ISNUMBER(OFFSET('Sanitation Data'!$F$10,0,10*ROW('Sanitation Data'!F43))),'Data Summary'!CW49="Yes"),OFFSET('Sanitation Data'!$F$10,0,10*ROW('Sanitation Data'!F43)),NA())</f>
        <v>#N/A</v>
      </c>
      <c r="AI49" s="88" t="e">
        <f ca="true">+IF(AND(ISNUMBER(OFFSET('Sanitation Data'!$F$11,0,10*ROW('Sanitation Data'!F43))),'Data Summary'!CX49="Yes"),OFFSET('Sanitation Data'!$F$11,0,10*ROW('Sanitation Data'!F43)),NA())</f>
        <v>#N/A</v>
      </c>
      <c r="AJ49" s="88" t="e">
        <f ca="true">+IF(AND(ISNUMBER(OFFSET('Sanitation Data'!$F$12,0,10*ROW('Sanitation Data'!F43))),'Data Summary'!CY49="Yes"),OFFSET('Sanitation Data'!$F$12,0,10*ROW('Sanitation Data'!F43)),NA())</f>
        <v>#N/A</v>
      </c>
      <c r="AK49" s="88" t="e">
        <f ca="true">+IF(AND(ISNUMBER(OFFSET('Sanitation Data'!$G$4,0,10*ROW('Sanitation Data'!G43))),'Data Summary'!CZ49="Yes"),100-OFFSET('Sanitation Data'!$G$4,0,10*ROW('Sanitation Data'!G43)),NA())</f>
        <v>#N/A</v>
      </c>
      <c r="AL49" s="88" t="e">
        <f ca="true">+IF(AND(ISNUMBER(OFFSET('Sanitation Data'!$G$6,0,10*ROW('Sanitation Data'!G43))),'Data Summary'!DA49="Yes"),OFFSET('Sanitation Data'!$G$6,0,10*ROW('Sanitation Data'!G43)),NA())</f>
        <v>#N/A</v>
      </c>
      <c r="AM49" s="88" t="e">
        <f ca="true">+IF(AND(ISNUMBER(OFFSET('Sanitation Data'!$G$10,0,10*ROW('Sanitation Data'!G43))),'Data Summary'!DB49="Yes"),OFFSET('Sanitation Data'!$G$10,0,10*ROW('Sanitation Data'!G43)),NA())</f>
        <v>#N/A</v>
      </c>
      <c r="AN49" s="88" t="e">
        <f ca="true">+IF(AND(ISNUMBER(OFFSET('Sanitation Data'!$G$11,0,10*ROW('Sanitation Data'!G43))),'Data Summary'!DC49="Yes"),OFFSET('Sanitation Data'!$G$11,0,10*ROW('Sanitation Data'!G43)),NA())</f>
        <v>#N/A</v>
      </c>
      <c r="AO49" s="88" t="e">
        <f ca="true">+IF(AND(ISNUMBER(OFFSET('Sanitation Data'!$G$12,0,10*ROW('Sanitation Data'!G43))),'Data Summary'!DD49="Yes"),OFFSET('Sanitation Data'!$G$12,0,10*ROW('Sanitation Data'!G43)),NA())</f>
        <v>#N/A</v>
      </c>
      <c r="AP49" s="88" t="e">
        <f ca="true">+IF(AND(ISNUMBER(OFFSET('Sanitation Data'!$H$4,0,10*ROW('Sanitation Data'!H43))),'Data Summary'!DE49="Yes"),100-OFFSET('Sanitation Data'!$H$4,0,10*ROW('Sanitation Data'!H43)),NA())</f>
        <v>#N/A</v>
      </c>
      <c r="AQ49" s="88" t="e">
        <f ca="true">+IF(AND(ISNUMBER(OFFSET('Sanitation Data'!$H$6,0,10*ROW('Sanitation Data'!H43))),'Data Summary'!DF49="Yes"),OFFSET('Sanitation Data'!$H$6,0,10*ROW('Sanitation Data'!H43)),NA())</f>
        <v>#N/A</v>
      </c>
      <c r="AR49" s="88" t="e">
        <f ca="true">+IF(AND(ISNUMBER(OFFSET('Sanitation Data'!$H$10,0,10*ROW('Sanitation Data'!H43))),'Data Summary'!DG49="Yes"),OFFSET('Sanitation Data'!$H$10,0,10*ROW('Sanitation Data'!H43)),NA())</f>
        <v>#N/A</v>
      </c>
      <c r="AS49" s="88" t="e">
        <f ca="true">+IF(AND(ISNUMBER(OFFSET('Sanitation Data'!$H$11,0,10*ROW('Sanitation Data'!H43))),'Data Summary'!DH49="Yes"),OFFSET('Sanitation Data'!$H$11,0,10*ROW('Sanitation Data'!H43)),NA())</f>
        <v>#N/A</v>
      </c>
      <c r="AT49" s="88" t="e">
        <f ca="true">+IF(AND(ISNUMBER(OFFSET('Sanitation Data'!$H$12,0,10*ROW('Sanitation Data'!H43))),'Data Summary'!DI49="Yes"),OFFSET('Sanitation Data'!$H$12,0,10*ROW('Sanitation Data'!H43)),NA())</f>
        <v>#N/A</v>
      </c>
      <c r="AU49" s="88" t="e">
        <f ca="true">+IF(AND(ISNUMBER(OFFSET('Sanitation Data'!$I$4,0,10*ROW('Sanitation Data'!I43))),'Data Summary'!DJ49="Yes"),100-OFFSET('Sanitation Data'!$I$4,0,10*ROW('Sanitation Data'!I43)),NA())</f>
        <v>#N/A</v>
      </c>
      <c r="AV49" s="88" t="e">
        <f ca="true">+IF(AND(ISNUMBER(OFFSET('Sanitation Data'!$I$6,0,10*ROW('Sanitation Data'!I43))),'Data Summary'!DK49="Yes"),OFFSET('Sanitation Data'!$I$6,0,10*ROW('Sanitation Data'!I43)),NA())</f>
        <v>#N/A</v>
      </c>
      <c r="AW49" s="88" t="e">
        <f ca="true">+IF(AND(ISNUMBER(OFFSET('Sanitation Data'!$I$10,0,10*ROW('Sanitation Data'!I43))),'Data Summary'!DL49="Yes"),OFFSET('Sanitation Data'!$I$10,0,10*ROW('Sanitation Data'!I43)),NA())</f>
        <v>#N/A</v>
      </c>
      <c r="AX49" s="88" t="e">
        <f ca="true">+IF(AND(ISNUMBER(OFFSET('Sanitation Data'!$I$11,0,10*ROW('Sanitation Data'!I43))),'Data Summary'!DM49="Yes"),OFFSET('Sanitation Data'!$I$11,0,10*ROW('Sanitation Data'!I43)),NA())</f>
        <v>#N/A</v>
      </c>
      <c r="AY49" s="88" t="e">
        <f ca="true">+IF(AND(ISNUMBER(OFFSET('Sanitation Data'!$I$12,0,10*ROW('Sanitation Data'!I43))),'Data Summary'!DN49="Yes"),OFFSET('Sanitation Data'!$I$12,0,10*ROW('Sanitation Data'!I43)),NA())</f>
        <v>#N/A</v>
      </c>
      <c r="AZ49" s="89" t="e">
        <f ca="true">+IF(AND(ISNUMBER(OFFSET('Hygiene Data'!$D$5,0,10*ROW('Hygiene Data'!D43))),'Data Summary'!DO49="Yes"),OFFSET('Hygiene Data'!$D$5,0,10*ROW('Hygiene Data'!D43)),NA())</f>
        <v>#N/A</v>
      </c>
      <c r="BA49" s="89" t="e">
        <f ca="true">+IF(AND(ISNUMBER(OFFSET('Hygiene Data'!$D$7,0,10*ROW('Hygiene Data'!D43))),'Data Summary'!DP49="Yes"),OFFSET('Hygiene Data'!$D$7,0,10*ROW('Hygiene Data'!D43)),NA())</f>
        <v>#N/A</v>
      </c>
      <c r="BB49" s="89" t="e">
        <f ca="true">+IF(AND(ISNUMBER(OFFSET('Hygiene Data'!$D$9,0,10*ROW('Hygiene Data'!D43))),'Data Summary'!DQ49="Yes"),OFFSET('Hygiene Data'!$D$9,0,10*ROW('Hygiene Data'!D43)),NA())</f>
        <v>#N/A</v>
      </c>
      <c r="BC49" s="89" t="e">
        <f ca="true">+IF(AND(ISNUMBER(OFFSET('Hygiene Data'!$E$5,0,10*ROW('Hygiene Data'!E43))),'Data Summary'!DR49="Yes"),OFFSET('Hygiene Data'!$E$5,0,10*ROW('Hygiene Data'!E43)),NA())</f>
        <v>#N/A</v>
      </c>
      <c r="BD49" s="89" t="e">
        <f ca="true">+IF(AND(ISNUMBER(OFFSET('Hygiene Data'!$E$7,0,10*ROW('Hygiene Data'!E43))),'Data Summary'!DS49="Yes"),OFFSET('Hygiene Data'!$E$7,0,10*ROW('Hygiene Data'!E43)),NA())</f>
        <v>#N/A</v>
      </c>
      <c r="BE49" s="89" t="e">
        <f ca="true">+IF(AND(ISNUMBER(OFFSET('Hygiene Data'!$E$9,0,10*ROW('Hygiene Data'!E43))),'Data Summary'!DT49="Yes"),OFFSET('Hygiene Data'!$E$9,0,10*ROW('Hygiene Data'!E43)),NA())</f>
        <v>#N/A</v>
      </c>
      <c r="BF49" s="89" t="e">
        <f ca="true">+IF(AND(ISNUMBER(OFFSET('Hygiene Data'!$F$5,0,10*ROW('Hygiene Data'!F43))),'Data Summary'!DU49="Yes"),OFFSET('Hygiene Data'!$F$5,0,10*ROW('Hygiene Data'!F43)),NA())</f>
        <v>#N/A</v>
      </c>
      <c r="BG49" s="89" t="e">
        <f ca="true">+IF(AND(ISNUMBER(OFFSET('Hygiene Data'!$F$7,0,10*ROW('Hygiene Data'!F43))),'Data Summary'!DV49="Yes"),OFFSET('Hygiene Data'!$F$7,0,10*ROW('Hygiene Data'!F43)),NA())</f>
        <v>#N/A</v>
      </c>
      <c r="BH49" s="89" t="e">
        <f ca="true">+IF(AND(ISNUMBER(OFFSET('Hygiene Data'!$F$9,0,10*ROW('Hygiene Data'!F43))),'Data Summary'!DW49="Yes"),OFFSET('Hygiene Data'!$F$9,0,10*ROW('Hygiene Data'!F43)),NA())</f>
        <v>#N/A</v>
      </c>
      <c r="BI49" s="89" t="e">
        <f ca="true">+IF(AND(ISNUMBER(OFFSET('Hygiene Data'!$G$5,0,10*ROW('Hygiene Data'!G43))),'Data Summary'!DX49="Yes"),OFFSET('Hygiene Data'!$G$5,0,10*ROW('Hygiene Data'!G43)),NA())</f>
        <v>#N/A</v>
      </c>
      <c r="BJ49" s="89" t="e">
        <f ca="true">+IF(AND(ISNUMBER(OFFSET('Hygiene Data'!$G$7,0,10*ROW('Hygiene Data'!G43))),'Data Summary'!DY49="Yes"),OFFSET('Hygiene Data'!$G$7,0,10*ROW('Hygiene Data'!G43)),NA())</f>
        <v>#N/A</v>
      </c>
      <c r="BK49" s="89" t="e">
        <f ca="true">+IF(AND(ISNUMBER(OFFSET('Hygiene Data'!$G$9,0,10*ROW('Hygiene Data'!G43))),'Data Summary'!DZ49="Yes"),OFFSET('Hygiene Data'!$G$9,0,10*ROW('Hygiene Data'!G43)),NA())</f>
        <v>#N/A</v>
      </c>
      <c r="BL49" s="89" t="e">
        <f ca="true">+IF(AND(ISNUMBER(OFFSET('Hygiene Data'!$H$5,0,10*ROW('Hygiene Data'!H43))),'Data Summary'!EA49="Yes"),OFFSET('Hygiene Data'!$H$5,0,10*ROW('Hygiene Data'!H43)),NA())</f>
        <v>#N/A</v>
      </c>
      <c r="BM49" s="89" t="e">
        <f ca="true">+IF(AND(ISNUMBER(OFFSET('Hygiene Data'!$H$7,0,10*ROW('Hygiene Data'!H43))),'Data Summary'!EB49="Yes"),OFFSET('Hygiene Data'!$H$7,0,10*ROW('Hygiene Data'!H43)),NA())</f>
        <v>#N/A</v>
      </c>
      <c r="BN49" s="89" t="e">
        <f ca="true">+IF(AND(ISNUMBER(OFFSET('Hygiene Data'!$H$9,0,10*ROW('Hygiene Data'!H43))),'Data Summary'!EC49="Yes"),OFFSET('Hygiene Data'!$H$9,0,10*ROW('Hygiene Data'!H43)),NA())</f>
        <v>#N/A</v>
      </c>
      <c r="BO49" s="89" t="e">
        <f ca="true">+IF(AND(ISNUMBER(OFFSET('Hygiene Data'!$I$5,0,10*ROW('Hygiene Data'!I43))),'Data Summary'!ED49="Yes"),OFFSET('Hygiene Data'!$I$5,0,10*ROW('Hygiene Data'!I43)),NA())</f>
        <v>#N/A</v>
      </c>
      <c r="BP49" s="89" t="e">
        <f ca="true">+IF(AND(ISNUMBER(OFFSET('Hygiene Data'!$I$7,0,10*ROW('Hygiene Data'!I43))),'Data Summary'!EE49="Yes"),OFFSET('Hygiene Data'!$I$7,0,10*ROW('Hygiene Data'!I43)),NA())</f>
        <v>#N/A</v>
      </c>
      <c r="BQ49" s="89" t="e">
        <f ca="true">+IF(AND(ISNUMBER(OFFSET('Hygiene Data'!$I$9,0,10*ROW('Hygiene Data'!I43))),'Data Summary'!EF49="Yes"),OFFSET('Hygiene Data'!$I$9,0,10*ROW('Hygiene Data'!I43)),NA())</f>
        <v>#N/A</v>
      </c>
    </row>
    <row xmlns:x14ac="http://schemas.microsoft.com/office/spreadsheetml/2009/9/ac" r="50" x14ac:dyDescent="0.2">
      <c r="A50" s="328" t="e">
        <f ca="true">+RIGHT('Data Summary'!A50,LEN('Data Summary'!A50)-9)</f>
        <v>#VALUE!</v>
      </c>
      <c r="B50" s="34" t="str">
        <f ca="true">+IF(ISTEXT('Data Summary'!B50),'Data Summary'!B50,"")</f>
        <v/>
      </c>
      <c r="C50" s="327" t="e">
        <f ca="true">+VALUE('Data Summary'!C50)</f>
        <v>#VALUE!</v>
      </c>
      <c r="D50" s="87" t="e">
        <f ca="true">+IF(AND(ISNUMBER(OFFSET('Water Data'!$D$4,0,10*ROW('Water Data'!D44))),'Data Summary'!BS50="Yes"),100-OFFSET('Water Data'!$D$4,0,10*ROW('Water Data'!D44)),NA())</f>
        <v>#N/A</v>
      </c>
      <c r="E50" s="87" t="e">
        <f ca="true">+IF(AND(ISNUMBER(OFFSET('Water Data'!$D$6,0,10*ROW('Water Data'!D44))),'Data Summary'!BT50="Yes"),OFFSET('Water Data'!$D$6,0,10*ROW('Water Data'!D44)),NA())</f>
        <v>#N/A</v>
      </c>
      <c r="F50" s="87" t="e">
        <f ca="true">+IF(AND(ISNUMBER(OFFSET('Water Data'!$D$9,0,10*ROW('Water Data'!D44))),'Data Summary'!BU50="Yes"),OFFSET('Water Data'!$D$9,0,10*ROW('Water Data'!D44)),NA())</f>
        <v>#N/A</v>
      </c>
      <c r="G50" s="87" t="e">
        <f ca="true">+IF(AND(ISNUMBER(OFFSET('Water Data'!$E$4,0,10*ROW('Water Data'!E44))),'Data Summary'!BV50="Yes"),100-OFFSET('Water Data'!$E$4,0,10*ROW('Water Data'!E44)),NA())</f>
        <v>#N/A</v>
      </c>
      <c r="H50" s="87" t="e">
        <f ca="true">+IF(AND(ISNUMBER(OFFSET('Water Data'!$E$6,0,10*ROW('Water Data'!E44))),'Data Summary'!BW50="Yes"),OFFSET('Water Data'!$E$6,0,10*ROW('Water Data'!E44)),NA())</f>
        <v>#N/A</v>
      </c>
      <c r="I50" s="87" t="e">
        <f ca="true">+IF(AND(ISNUMBER(OFFSET('Water Data'!$E$9,0,10*ROW('Water Data'!E44))),'Data Summary'!BX50="Yes"),OFFSET('Water Data'!$E$9,0,10*ROW('Water Data'!E44)),NA())</f>
        <v>#N/A</v>
      </c>
      <c r="J50" s="87" t="e">
        <f ca="true">+IF(AND(ISNUMBER(OFFSET('Water Data'!$F$4,0,10*ROW('Water Data'!F44))),'Data Summary'!BY50="Yes"),100-OFFSET('Water Data'!$F$4,0,10*ROW('Water Data'!F44)),NA())</f>
        <v>#N/A</v>
      </c>
      <c r="K50" s="87" t="e">
        <f ca="true">+IF(AND(ISNUMBER(OFFSET('Water Data'!$F$6,0,10*ROW('Water Data'!F44))),'Data Summary'!BZ50="Yes"),OFFSET('Water Data'!$F$6,0,10*ROW('Water Data'!F44)),NA())</f>
        <v>#N/A</v>
      </c>
      <c r="L50" s="87" t="e">
        <f ca="true">+IF(AND(ISNUMBER(OFFSET('Water Data'!$F$9,0,10*ROW('Water Data'!F44))),'Data Summary'!CA50="Yes"),OFFSET('Water Data'!$F$9,0,10*ROW('Water Data'!F44)),NA())</f>
        <v>#N/A</v>
      </c>
      <c r="M50" s="87" t="e">
        <f ca="true">+IF(AND(ISNUMBER(OFFSET('Water Data'!$G$4,0,10*ROW('Water Data'!G44))),'Data Summary'!CB50="Yes"),100-OFFSET('Water Data'!$G$4,0,10*ROW('Water Data'!G44)),NA())</f>
        <v>#N/A</v>
      </c>
      <c r="N50" s="87" t="e">
        <f ca="true">+IF(AND(ISNUMBER(OFFSET('Water Data'!$G$6,0,10*ROW('Water Data'!G44))),'Data Summary'!CC50="Yes"),OFFSET('Water Data'!$G$6,0,10*ROW('Water Data'!G44)),NA())</f>
        <v>#N/A</v>
      </c>
      <c r="O50" s="87" t="e">
        <f ca="true">+IF(AND(ISNUMBER(OFFSET('Water Data'!$G$9,0,10*ROW('Water Data'!G44))),'Data Summary'!CD50="Yes"),OFFSET('Water Data'!$G$9,0,10*ROW('Water Data'!G44)),NA())</f>
        <v>#N/A</v>
      </c>
      <c r="P50" s="87" t="e">
        <f ca="true">+IF(AND(ISNUMBER(OFFSET('Water Data'!$H$4,0,10*ROW('Water Data'!H44))),'Data Summary'!CE50="Yes"),100-OFFSET('Water Data'!$H$4,0,10*ROW('Water Data'!H44)),NA())</f>
        <v>#N/A</v>
      </c>
      <c r="Q50" s="87" t="e">
        <f ca="true">+IF(AND(ISNUMBER(OFFSET('Water Data'!$H$6,0,10*ROW('Water Data'!H44))),'Data Summary'!CF50="Yes"),OFFSET('Water Data'!$H$6,0,10*ROW('Water Data'!H44)),NA())</f>
        <v>#N/A</v>
      </c>
      <c r="R50" s="87" t="e">
        <f ca="true">+IF(AND(ISNUMBER(OFFSET('Water Data'!$H$9,0,10*ROW('Water Data'!H44))),'Data Summary'!CG50="Yes"),OFFSET('Water Data'!$H$9,0,10*ROW('Water Data'!H44)),NA())</f>
        <v>#N/A</v>
      </c>
      <c r="S50" s="87" t="e">
        <f ca="true">+IF(AND(ISNUMBER(OFFSET('Water Data'!$I$4,0,10*ROW('Water Data'!I44))),'Data Summary'!CH50="Yes"),100-OFFSET('Water Data'!$I$4,0,10*ROW('Water Data'!I44)),NA())</f>
        <v>#N/A</v>
      </c>
      <c r="T50" s="87" t="e">
        <f ca="true">+IF(AND(ISNUMBER(OFFSET('Water Data'!$I$6,0,10*ROW('Water Data'!I44))),'Data Summary'!CI50="Yes"),OFFSET('Water Data'!$I$6,0,10*ROW('Water Data'!I44)),NA())</f>
        <v>#N/A</v>
      </c>
      <c r="U50" s="87" t="e">
        <f ca="true">+IF(AND(ISNUMBER(OFFSET('Water Data'!$I$9,0,10*ROW('Water Data'!I44))),'Data Summary'!CJ50="Yes"),OFFSET('Water Data'!$I$9,0,10*ROW('Water Data'!I44)),NA())</f>
        <v>#N/A</v>
      </c>
      <c r="V50" s="88" t="e">
        <f ca="true">+IF(AND(ISNUMBER(OFFSET('Sanitation Data'!$D$4,0,10*ROW('Sanitation Data'!D44))),'Data Summary'!CK50="Yes"),100-OFFSET('Sanitation Data'!$D$4,0,10*ROW('Sanitation Data'!D44)),NA())</f>
        <v>#N/A</v>
      </c>
      <c r="W50" s="88" t="e">
        <f ca="true">+IF(AND(ISNUMBER(OFFSET('Sanitation Data'!$D$6,0,10*ROW('Sanitation Data'!D44))),'Data Summary'!CL50="Yes"),OFFSET('Sanitation Data'!$D$6,0,10*ROW('Sanitation Data'!D44)),NA())</f>
        <v>#N/A</v>
      </c>
      <c r="X50" s="88" t="e">
        <f ca="true">+IF(AND(ISNUMBER(OFFSET('Sanitation Data'!$D$10,0,10*ROW('Sanitation Data'!D44))),'Data Summary'!CM50="Yes"),OFFSET('Sanitation Data'!$D$10,0,10*ROW('Sanitation Data'!D44)),NA())</f>
        <v>#N/A</v>
      </c>
      <c r="Y50" s="88" t="e">
        <f ca="true">+IF(AND(ISNUMBER(OFFSET('Sanitation Data'!$D$11,0,10*ROW('Sanitation Data'!D44))),'Data Summary'!CN50="Yes"),OFFSET('Sanitation Data'!$D$11,0,10*ROW('Sanitation Data'!D44)),NA())</f>
        <v>#N/A</v>
      </c>
      <c r="Z50" s="88" t="e">
        <f ca="true">+IF(AND(ISNUMBER(OFFSET('Sanitation Data'!$D$12,0,10*ROW('Sanitation Data'!D44))),'Data Summary'!CO50="Yes"),OFFSET('Sanitation Data'!$D$12,0,10*ROW('Sanitation Data'!D44)),NA())</f>
        <v>#N/A</v>
      </c>
      <c r="AA50" s="88" t="e">
        <f ca="true">+IF(AND(ISNUMBER(OFFSET('Sanitation Data'!$E$4,0,10*ROW('Sanitation Data'!E44))),'Data Summary'!CP50="Yes"),100-OFFSET('Sanitation Data'!$E$4,0,10*ROW('Sanitation Data'!E44)),NA())</f>
        <v>#N/A</v>
      </c>
      <c r="AB50" s="88" t="e">
        <f ca="true">+IF(AND(ISNUMBER(OFFSET('Sanitation Data'!$E$6,0,10*ROW('Sanitation Data'!E44))),'Data Summary'!CQ50="Yes"),OFFSET('Sanitation Data'!$E$6,0,10*ROW('Sanitation Data'!E44)),NA())</f>
        <v>#N/A</v>
      </c>
      <c r="AC50" s="88" t="e">
        <f ca="true">+IF(AND(ISNUMBER(OFFSET('Sanitation Data'!$E$10,0,10*ROW('Sanitation Data'!E44))),'Data Summary'!CR50="Yes"),OFFSET('Sanitation Data'!$E$10,0,10*ROW('Sanitation Data'!E44)),NA())</f>
        <v>#N/A</v>
      </c>
      <c r="AD50" s="88" t="e">
        <f ca="true">+IF(AND(ISNUMBER(OFFSET('Sanitation Data'!$E$11,0,10*ROW('Sanitation Data'!E44))),'Data Summary'!CS50="Yes"),OFFSET('Sanitation Data'!$E$11,0,10*ROW('Sanitation Data'!E44)),NA())</f>
        <v>#N/A</v>
      </c>
      <c r="AE50" s="88" t="e">
        <f ca="true">+IF(AND(ISNUMBER(OFFSET('Sanitation Data'!$E$12,0,10*ROW('Sanitation Data'!E44))),'Data Summary'!CT50="Yes"),OFFSET('Sanitation Data'!$E$12,0,10*ROW('Sanitation Data'!E44)),NA())</f>
        <v>#N/A</v>
      </c>
      <c r="AF50" s="88" t="e">
        <f ca="true">+IF(AND(ISNUMBER(OFFSET('Sanitation Data'!$F$4,0,10*ROW('Sanitation Data'!F44))),'Data Summary'!CU50="Yes"),100-OFFSET('Sanitation Data'!$F$4,0,10*ROW('Sanitation Data'!F44)),NA())</f>
        <v>#N/A</v>
      </c>
      <c r="AG50" s="88" t="e">
        <f ca="true">+IF(AND(ISNUMBER(OFFSET('Sanitation Data'!$F$6,0,10*ROW('Sanitation Data'!F44))),'Data Summary'!CV50="Yes"),OFFSET('Sanitation Data'!$F$6,0,10*ROW('Sanitation Data'!F44)),NA())</f>
        <v>#N/A</v>
      </c>
      <c r="AH50" s="88" t="e">
        <f ca="true">+IF(AND(ISNUMBER(OFFSET('Sanitation Data'!$F$10,0,10*ROW('Sanitation Data'!F44))),'Data Summary'!CW50="Yes"),OFFSET('Sanitation Data'!$F$10,0,10*ROW('Sanitation Data'!F44)),NA())</f>
        <v>#N/A</v>
      </c>
      <c r="AI50" s="88" t="e">
        <f ca="true">+IF(AND(ISNUMBER(OFFSET('Sanitation Data'!$F$11,0,10*ROW('Sanitation Data'!F44))),'Data Summary'!CX50="Yes"),OFFSET('Sanitation Data'!$F$11,0,10*ROW('Sanitation Data'!F44)),NA())</f>
        <v>#N/A</v>
      </c>
      <c r="AJ50" s="88" t="e">
        <f ca="true">+IF(AND(ISNUMBER(OFFSET('Sanitation Data'!$F$12,0,10*ROW('Sanitation Data'!F44))),'Data Summary'!CY50="Yes"),OFFSET('Sanitation Data'!$F$12,0,10*ROW('Sanitation Data'!F44)),NA())</f>
        <v>#N/A</v>
      </c>
      <c r="AK50" s="88" t="e">
        <f ca="true">+IF(AND(ISNUMBER(OFFSET('Sanitation Data'!$G$4,0,10*ROW('Sanitation Data'!G44))),'Data Summary'!CZ50="Yes"),100-OFFSET('Sanitation Data'!$G$4,0,10*ROW('Sanitation Data'!G44)),NA())</f>
        <v>#N/A</v>
      </c>
      <c r="AL50" s="88" t="e">
        <f ca="true">+IF(AND(ISNUMBER(OFFSET('Sanitation Data'!$G$6,0,10*ROW('Sanitation Data'!G44))),'Data Summary'!DA50="Yes"),OFFSET('Sanitation Data'!$G$6,0,10*ROW('Sanitation Data'!G44)),NA())</f>
        <v>#N/A</v>
      </c>
      <c r="AM50" s="88" t="e">
        <f ca="true">+IF(AND(ISNUMBER(OFFSET('Sanitation Data'!$G$10,0,10*ROW('Sanitation Data'!G44))),'Data Summary'!DB50="Yes"),OFFSET('Sanitation Data'!$G$10,0,10*ROW('Sanitation Data'!G44)),NA())</f>
        <v>#N/A</v>
      </c>
      <c r="AN50" s="88" t="e">
        <f ca="true">+IF(AND(ISNUMBER(OFFSET('Sanitation Data'!$G$11,0,10*ROW('Sanitation Data'!G44))),'Data Summary'!DC50="Yes"),OFFSET('Sanitation Data'!$G$11,0,10*ROW('Sanitation Data'!G44)),NA())</f>
        <v>#N/A</v>
      </c>
      <c r="AO50" s="88" t="e">
        <f ca="true">+IF(AND(ISNUMBER(OFFSET('Sanitation Data'!$G$12,0,10*ROW('Sanitation Data'!G44))),'Data Summary'!DD50="Yes"),OFFSET('Sanitation Data'!$G$12,0,10*ROW('Sanitation Data'!G44)),NA())</f>
        <v>#N/A</v>
      </c>
      <c r="AP50" s="88" t="e">
        <f ca="true">+IF(AND(ISNUMBER(OFFSET('Sanitation Data'!$H$4,0,10*ROW('Sanitation Data'!H44))),'Data Summary'!DE50="Yes"),100-OFFSET('Sanitation Data'!$H$4,0,10*ROW('Sanitation Data'!H44)),NA())</f>
        <v>#N/A</v>
      </c>
      <c r="AQ50" s="88" t="e">
        <f ca="true">+IF(AND(ISNUMBER(OFFSET('Sanitation Data'!$H$6,0,10*ROW('Sanitation Data'!H44))),'Data Summary'!DF50="Yes"),OFFSET('Sanitation Data'!$H$6,0,10*ROW('Sanitation Data'!H44)),NA())</f>
        <v>#N/A</v>
      </c>
      <c r="AR50" s="88" t="e">
        <f ca="true">+IF(AND(ISNUMBER(OFFSET('Sanitation Data'!$H$10,0,10*ROW('Sanitation Data'!H44))),'Data Summary'!DG50="Yes"),OFFSET('Sanitation Data'!$H$10,0,10*ROW('Sanitation Data'!H44)),NA())</f>
        <v>#N/A</v>
      </c>
      <c r="AS50" s="88" t="e">
        <f ca="true">+IF(AND(ISNUMBER(OFFSET('Sanitation Data'!$H$11,0,10*ROW('Sanitation Data'!H44))),'Data Summary'!DH50="Yes"),OFFSET('Sanitation Data'!$H$11,0,10*ROW('Sanitation Data'!H44)),NA())</f>
        <v>#N/A</v>
      </c>
      <c r="AT50" s="88" t="e">
        <f ca="true">+IF(AND(ISNUMBER(OFFSET('Sanitation Data'!$H$12,0,10*ROW('Sanitation Data'!H44))),'Data Summary'!DI50="Yes"),OFFSET('Sanitation Data'!$H$12,0,10*ROW('Sanitation Data'!H44)),NA())</f>
        <v>#N/A</v>
      </c>
      <c r="AU50" s="88" t="e">
        <f ca="true">+IF(AND(ISNUMBER(OFFSET('Sanitation Data'!$I$4,0,10*ROW('Sanitation Data'!I44))),'Data Summary'!DJ50="Yes"),100-OFFSET('Sanitation Data'!$I$4,0,10*ROW('Sanitation Data'!I44)),NA())</f>
        <v>#N/A</v>
      </c>
      <c r="AV50" s="88" t="e">
        <f ca="true">+IF(AND(ISNUMBER(OFFSET('Sanitation Data'!$I$6,0,10*ROW('Sanitation Data'!I44))),'Data Summary'!DK50="Yes"),OFFSET('Sanitation Data'!$I$6,0,10*ROW('Sanitation Data'!I44)),NA())</f>
        <v>#N/A</v>
      </c>
      <c r="AW50" s="88" t="e">
        <f ca="true">+IF(AND(ISNUMBER(OFFSET('Sanitation Data'!$I$10,0,10*ROW('Sanitation Data'!I44))),'Data Summary'!DL50="Yes"),OFFSET('Sanitation Data'!$I$10,0,10*ROW('Sanitation Data'!I44)),NA())</f>
        <v>#N/A</v>
      </c>
      <c r="AX50" s="88" t="e">
        <f ca="true">+IF(AND(ISNUMBER(OFFSET('Sanitation Data'!$I$11,0,10*ROW('Sanitation Data'!I44))),'Data Summary'!DM50="Yes"),OFFSET('Sanitation Data'!$I$11,0,10*ROW('Sanitation Data'!I44)),NA())</f>
        <v>#N/A</v>
      </c>
      <c r="AY50" s="88" t="e">
        <f ca="true">+IF(AND(ISNUMBER(OFFSET('Sanitation Data'!$I$12,0,10*ROW('Sanitation Data'!I44))),'Data Summary'!DN50="Yes"),OFFSET('Sanitation Data'!$I$12,0,10*ROW('Sanitation Data'!I44)),NA())</f>
        <v>#N/A</v>
      </c>
      <c r="AZ50" s="89" t="e">
        <f ca="true">+IF(AND(ISNUMBER(OFFSET('Hygiene Data'!$D$5,0,10*ROW('Hygiene Data'!D44))),'Data Summary'!DO50="Yes"),OFFSET('Hygiene Data'!$D$5,0,10*ROW('Hygiene Data'!D44)),NA())</f>
        <v>#N/A</v>
      </c>
      <c r="BA50" s="89" t="e">
        <f ca="true">+IF(AND(ISNUMBER(OFFSET('Hygiene Data'!$D$7,0,10*ROW('Hygiene Data'!D44))),'Data Summary'!DP50="Yes"),OFFSET('Hygiene Data'!$D$7,0,10*ROW('Hygiene Data'!D44)),NA())</f>
        <v>#N/A</v>
      </c>
      <c r="BB50" s="89" t="e">
        <f ca="true">+IF(AND(ISNUMBER(OFFSET('Hygiene Data'!$D$9,0,10*ROW('Hygiene Data'!D44))),'Data Summary'!DQ50="Yes"),OFFSET('Hygiene Data'!$D$9,0,10*ROW('Hygiene Data'!D44)),NA())</f>
        <v>#N/A</v>
      </c>
      <c r="BC50" s="89" t="e">
        <f ca="true">+IF(AND(ISNUMBER(OFFSET('Hygiene Data'!$E$5,0,10*ROW('Hygiene Data'!E44))),'Data Summary'!DR50="Yes"),OFFSET('Hygiene Data'!$E$5,0,10*ROW('Hygiene Data'!E44)),NA())</f>
        <v>#N/A</v>
      </c>
      <c r="BD50" s="89" t="e">
        <f ca="true">+IF(AND(ISNUMBER(OFFSET('Hygiene Data'!$E$7,0,10*ROW('Hygiene Data'!E44))),'Data Summary'!DS50="Yes"),OFFSET('Hygiene Data'!$E$7,0,10*ROW('Hygiene Data'!E44)),NA())</f>
        <v>#N/A</v>
      </c>
      <c r="BE50" s="89" t="e">
        <f ca="true">+IF(AND(ISNUMBER(OFFSET('Hygiene Data'!$E$9,0,10*ROW('Hygiene Data'!E44))),'Data Summary'!DT50="Yes"),OFFSET('Hygiene Data'!$E$9,0,10*ROW('Hygiene Data'!E44)),NA())</f>
        <v>#N/A</v>
      </c>
      <c r="BF50" s="89" t="e">
        <f ca="true">+IF(AND(ISNUMBER(OFFSET('Hygiene Data'!$F$5,0,10*ROW('Hygiene Data'!F44))),'Data Summary'!DU50="Yes"),OFFSET('Hygiene Data'!$F$5,0,10*ROW('Hygiene Data'!F44)),NA())</f>
        <v>#N/A</v>
      </c>
      <c r="BG50" s="89" t="e">
        <f ca="true">+IF(AND(ISNUMBER(OFFSET('Hygiene Data'!$F$7,0,10*ROW('Hygiene Data'!F44))),'Data Summary'!DV50="Yes"),OFFSET('Hygiene Data'!$F$7,0,10*ROW('Hygiene Data'!F44)),NA())</f>
        <v>#N/A</v>
      </c>
      <c r="BH50" s="89" t="e">
        <f ca="true">+IF(AND(ISNUMBER(OFFSET('Hygiene Data'!$F$9,0,10*ROW('Hygiene Data'!F44))),'Data Summary'!DW50="Yes"),OFFSET('Hygiene Data'!$F$9,0,10*ROW('Hygiene Data'!F44)),NA())</f>
        <v>#N/A</v>
      </c>
      <c r="BI50" s="89" t="e">
        <f ca="true">+IF(AND(ISNUMBER(OFFSET('Hygiene Data'!$G$5,0,10*ROW('Hygiene Data'!G44))),'Data Summary'!DX50="Yes"),OFFSET('Hygiene Data'!$G$5,0,10*ROW('Hygiene Data'!G44)),NA())</f>
        <v>#N/A</v>
      </c>
      <c r="BJ50" s="89" t="e">
        <f ca="true">+IF(AND(ISNUMBER(OFFSET('Hygiene Data'!$G$7,0,10*ROW('Hygiene Data'!G44))),'Data Summary'!DY50="Yes"),OFFSET('Hygiene Data'!$G$7,0,10*ROW('Hygiene Data'!G44)),NA())</f>
        <v>#N/A</v>
      </c>
      <c r="BK50" s="89" t="e">
        <f ca="true">+IF(AND(ISNUMBER(OFFSET('Hygiene Data'!$G$9,0,10*ROW('Hygiene Data'!G44))),'Data Summary'!DZ50="Yes"),OFFSET('Hygiene Data'!$G$9,0,10*ROW('Hygiene Data'!G44)),NA())</f>
        <v>#N/A</v>
      </c>
      <c r="BL50" s="89" t="e">
        <f ca="true">+IF(AND(ISNUMBER(OFFSET('Hygiene Data'!$H$5,0,10*ROW('Hygiene Data'!H44))),'Data Summary'!EA50="Yes"),OFFSET('Hygiene Data'!$H$5,0,10*ROW('Hygiene Data'!H44)),NA())</f>
        <v>#N/A</v>
      </c>
      <c r="BM50" s="89" t="e">
        <f ca="true">+IF(AND(ISNUMBER(OFFSET('Hygiene Data'!$H$7,0,10*ROW('Hygiene Data'!H44))),'Data Summary'!EB50="Yes"),OFFSET('Hygiene Data'!$H$7,0,10*ROW('Hygiene Data'!H44)),NA())</f>
        <v>#N/A</v>
      </c>
      <c r="BN50" s="89" t="e">
        <f ca="true">+IF(AND(ISNUMBER(OFFSET('Hygiene Data'!$H$9,0,10*ROW('Hygiene Data'!H44))),'Data Summary'!EC50="Yes"),OFFSET('Hygiene Data'!$H$9,0,10*ROW('Hygiene Data'!H44)),NA())</f>
        <v>#N/A</v>
      </c>
      <c r="BO50" s="89" t="e">
        <f ca="true">+IF(AND(ISNUMBER(OFFSET('Hygiene Data'!$I$5,0,10*ROW('Hygiene Data'!I44))),'Data Summary'!ED50="Yes"),OFFSET('Hygiene Data'!$I$5,0,10*ROW('Hygiene Data'!I44)),NA())</f>
        <v>#N/A</v>
      </c>
      <c r="BP50" s="89" t="e">
        <f ca="true">+IF(AND(ISNUMBER(OFFSET('Hygiene Data'!$I$7,0,10*ROW('Hygiene Data'!I44))),'Data Summary'!EE50="Yes"),OFFSET('Hygiene Data'!$I$7,0,10*ROW('Hygiene Data'!I44)),NA())</f>
        <v>#N/A</v>
      </c>
      <c r="BQ50" s="89" t="e">
        <f ca="true">+IF(AND(ISNUMBER(OFFSET('Hygiene Data'!$I$9,0,10*ROW('Hygiene Data'!I44))),'Data Summary'!EF50="Yes"),OFFSET('Hygiene Data'!$I$9,0,10*ROW('Hygiene Data'!I44)),NA())</f>
        <v>#N/A</v>
      </c>
    </row>
    <row xmlns:x14ac="http://schemas.microsoft.com/office/spreadsheetml/2009/9/ac" r="51" x14ac:dyDescent="0.2">
      <c r="A51" s="328" t="e">
        <f ca="true">+RIGHT('Data Summary'!A51,LEN('Data Summary'!A51)-9)</f>
        <v>#VALUE!</v>
      </c>
      <c r="B51" s="34" t="str">
        <f ca="true">+IF(ISTEXT('Data Summary'!B51),'Data Summary'!B51,"")</f>
        <v/>
      </c>
      <c r="C51" s="327" t="e">
        <f ca="true">+VALUE('Data Summary'!C51)</f>
        <v>#VALUE!</v>
      </c>
      <c r="D51" s="87" t="e">
        <f ca="true">+IF(AND(ISNUMBER(OFFSET('Water Data'!$D$4,0,10*ROW('Water Data'!D45))),'Data Summary'!BS51="Yes"),100-OFFSET('Water Data'!$D$4,0,10*ROW('Water Data'!D45)),NA())</f>
        <v>#N/A</v>
      </c>
      <c r="E51" s="87" t="e">
        <f ca="true">+IF(AND(ISNUMBER(OFFSET('Water Data'!$D$6,0,10*ROW('Water Data'!D45))),'Data Summary'!BT51="Yes"),OFFSET('Water Data'!$D$6,0,10*ROW('Water Data'!D45)),NA())</f>
        <v>#N/A</v>
      </c>
      <c r="F51" s="87" t="e">
        <f ca="true">+IF(AND(ISNUMBER(OFFSET('Water Data'!$D$9,0,10*ROW('Water Data'!D45))),'Data Summary'!BU51="Yes"),OFFSET('Water Data'!$D$9,0,10*ROW('Water Data'!D45)),NA())</f>
        <v>#N/A</v>
      </c>
      <c r="G51" s="87" t="e">
        <f ca="true">+IF(AND(ISNUMBER(OFFSET('Water Data'!$E$4,0,10*ROW('Water Data'!E45))),'Data Summary'!BV51="Yes"),100-OFFSET('Water Data'!$E$4,0,10*ROW('Water Data'!E45)),NA())</f>
        <v>#N/A</v>
      </c>
      <c r="H51" s="87" t="e">
        <f ca="true">+IF(AND(ISNUMBER(OFFSET('Water Data'!$E$6,0,10*ROW('Water Data'!E45))),'Data Summary'!BW51="Yes"),OFFSET('Water Data'!$E$6,0,10*ROW('Water Data'!E45)),NA())</f>
        <v>#N/A</v>
      </c>
      <c r="I51" s="87" t="e">
        <f ca="true">+IF(AND(ISNUMBER(OFFSET('Water Data'!$E$9,0,10*ROW('Water Data'!E45))),'Data Summary'!BX51="Yes"),OFFSET('Water Data'!$E$9,0,10*ROW('Water Data'!E45)),NA())</f>
        <v>#N/A</v>
      </c>
      <c r="J51" s="87" t="e">
        <f ca="true">+IF(AND(ISNUMBER(OFFSET('Water Data'!$F$4,0,10*ROW('Water Data'!F45))),'Data Summary'!BY51="Yes"),100-OFFSET('Water Data'!$F$4,0,10*ROW('Water Data'!F45)),NA())</f>
        <v>#N/A</v>
      </c>
      <c r="K51" s="87" t="e">
        <f ca="true">+IF(AND(ISNUMBER(OFFSET('Water Data'!$F$6,0,10*ROW('Water Data'!F45))),'Data Summary'!BZ51="Yes"),OFFSET('Water Data'!$F$6,0,10*ROW('Water Data'!F45)),NA())</f>
        <v>#N/A</v>
      </c>
      <c r="L51" s="87" t="e">
        <f ca="true">+IF(AND(ISNUMBER(OFFSET('Water Data'!$F$9,0,10*ROW('Water Data'!F45))),'Data Summary'!CA51="Yes"),OFFSET('Water Data'!$F$9,0,10*ROW('Water Data'!F45)),NA())</f>
        <v>#N/A</v>
      </c>
      <c r="M51" s="87" t="e">
        <f ca="true">+IF(AND(ISNUMBER(OFFSET('Water Data'!$G$4,0,10*ROW('Water Data'!G45))),'Data Summary'!CB51="Yes"),100-OFFSET('Water Data'!$G$4,0,10*ROW('Water Data'!G45)),NA())</f>
        <v>#N/A</v>
      </c>
      <c r="N51" s="87" t="e">
        <f ca="true">+IF(AND(ISNUMBER(OFFSET('Water Data'!$G$6,0,10*ROW('Water Data'!G45))),'Data Summary'!CC51="Yes"),OFFSET('Water Data'!$G$6,0,10*ROW('Water Data'!G45)),NA())</f>
        <v>#N/A</v>
      </c>
      <c r="O51" s="87" t="e">
        <f ca="true">+IF(AND(ISNUMBER(OFFSET('Water Data'!$G$9,0,10*ROW('Water Data'!G45))),'Data Summary'!CD51="Yes"),OFFSET('Water Data'!$G$9,0,10*ROW('Water Data'!G45)),NA())</f>
        <v>#N/A</v>
      </c>
      <c r="P51" s="87" t="e">
        <f ca="true">+IF(AND(ISNUMBER(OFFSET('Water Data'!$H$4,0,10*ROW('Water Data'!H45))),'Data Summary'!CE51="Yes"),100-OFFSET('Water Data'!$H$4,0,10*ROW('Water Data'!H45)),NA())</f>
        <v>#N/A</v>
      </c>
      <c r="Q51" s="87" t="e">
        <f ca="true">+IF(AND(ISNUMBER(OFFSET('Water Data'!$H$6,0,10*ROW('Water Data'!H45))),'Data Summary'!CF51="Yes"),OFFSET('Water Data'!$H$6,0,10*ROW('Water Data'!H45)),NA())</f>
        <v>#N/A</v>
      </c>
      <c r="R51" s="87" t="e">
        <f ca="true">+IF(AND(ISNUMBER(OFFSET('Water Data'!$H$9,0,10*ROW('Water Data'!H45))),'Data Summary'!CG51="Yes"),OFFSET('Water Data'!$H$9,0,10*ROW('Water Data'!H45)),NA())</f>
        <v>#N/A</v>
      </c>
      <c r="S51" s="87" t="e">
        <f ca="true">+IF(AND(ISNUMBER(OFFSET('Water Data'!$I$4,0,10*ROW('Water Data'!I45))),'Data Summary'!CH51="Yes"),100-OFFSET('Water Data'!$I$4,0,10*ROW('Water Data'!I45)),NA())</f>
        <v>#N/A</v>
      </c>
      <c r="T51" s="87" t="e">
        <f ca="true">+IF(AND(ISNUMBER(OFFSET('Water Data'!$I$6,0,10*ROW('Water Data'!I45))),'Data Summary'!CI51="Yes"),OFFSET('Water Data'!$I$6,0,10*ROW('Water Data'!I45)),NA())</f>
        <v>#N/A</v>
      </c>
      <c r="U51" s="87" t="e">
        <f ca="true">+IF(AND(ISNUMBER(OFFSET('Water Data'!$I$9,0,10*ROW('Water Data'!I45))),'Data Summary'!CJ51="Yes"),OFFSET('Water Data'!$I$9,0,10*ROW('Water Data'!I45)),NA())</f>
        <v>#N/A</v>
      </c>
      <c r="V51" s="88" t="e">
        <f ca="true">+IF(AND(ISNUMBER(OFFSET('Sanitation Data'!$D$4,0,10*ROW('Sanitation Data'!D45))),'Data Summary'!CK51="Yes"),100-OFFSET('Sanitation Data'!$D$4,0,10*ROW('Sanitation Data'!D45)),NA())</f>
        <v>#N/A</v>
      </c>
      <c r="W51" s="88" t="e">
        <f ca="true">+IF(AND(ISNUMBER(OFFSET('Sanitation Data'!$D$6,0,10*ROW('Sanitation Data'!D45))),'Data Summary'!CL51="Yes"),OFFSET('Sanitation Data'!$D$6,0,10*ROW('Sanitation Data'!D45)),NA())</f>
        <v>#N/A</v>
      </c>
      <c r="X51" s="88" t="e">
        <f ca="true">+IF(AND(ISNUMBER(OFFSET('Sanitation Data'!$D$10,0,10*ROW('Sanitation Data'!D45))),'Data Summary'!CM51="Yes"),OFFSET('Sanitation Data'!$D$10,0,10*ROW('Sanitation Data'!D45)),NA())</f>
        <v>#N/A</v>
      </c>
      <c r="Y51" s="88" t="e">
        <f ca="true">+IF(AND(ISNUMBER(OFFSET('Sanitation Data'!$D$11,0,10*ROW('Sanitation Data'!D45))),'Data Summary'!CN51="Yes"),OFFSET('Sanitation Data'!$D$11,0,10*ROW('Sanitation Data'!D45)),NA())</f>
        <v>#N/A</v>
      </c>
      <c r="Z51" s="88" t="e">
        <f ca="true">+IF(AND(ISNUMBER(OFFSET('Sanitation Data'!$D$12,0,10*ROW('Sanitation Data'!D45))),'Data Summary'!CO51="Yes"),OFFSET('Sanitation Data'!$D$12,0,10*ROW('Sanitation Data'!D45)),NA())</f>
        <v>#N/A</v>
      </c>
      <c r="AA51" s="88" t="e">
        <f ca="true">+IF(AND(ISNUMBER(OFFSET('Sanitation Data'!$E$4,0,10*ROW('Sanitation Data'!E45))),'Data Summary'!CP51="Yes"),100-OFFSET('Sanitation Data'!$E$4,0,10*ROW('Sanitation Data'!E45)),NA())</f>
        <v>#N/A</v>
      </c>
      <c r="AB51" s="88" t="e">
        <f ca="true">+IF(AND(ISNUMBER(OFFSET('Sanitation Data'!$E$6,0,10*ROW('Sanitation Data'!E45))),'Data Summary'!CQ51="Yes"),OFFSET('Sanitation Data'!$E$6,0,10*ROW('Sanitation Data'!E45)),NA())</f>
        <v>#N/A</v>
      </c>
      <c r="AC51" s="88" t="e">
        <f ca="true">+IF(AND(ISNUMBER(OFFSET('Sanitation Data'!$E$10,0,10*ROW('Sanitation Data'!E45))),'Data Summary'!CR51="Yes"),OFFSET('Sanitation Data'!$E$10,0,10*ROW('Sanitation Data'!E45)),NA())</f>
        <v>#N/A</v>
      </c>
      <c r="AD51" s="88" t="e">
        <f ca="true">+IF(AND(ISNUMBER(OFFSET('Sanitation Data'!$E$11,0,10*ROW('Sanitation Data'!E45))),'Data Summary'!CS51="Yes"),OFFSET('Sanitation Data'!$E$11,0,10*ROW('Sanitation Data'!E45)),NA())</f>
        <v>#N/A</v>
      </c>
      <c r="AE51" s="88" t="e">
        <f ca="true">+IF(AND(ISNUMBER(OFFSET('Sanitation Data'!$E$12,0,10*ROW('Sanitation Data'!E45))),'Data Summary'!CT51="Yes"),OFFSET('Sanitation Data'!$E$12,0,10*ROW('Sanitation Data'!E45)),NA())</f>
        <v>#N/A</v>
      </c>
      <c r="AF51" s="88" t="e">
        <f ca="true">+IF(AND(ISNUMBER(OFFSET('Sanitation Data'!$F$4,0,10*ROW('Sanitation Data'!F45))),'Data Summary'!CU51="Yes"),100-OFFSET('Sanitation Data'!$F$4,0,10*ROW('Sanitation Data'!F45)),NA())</f>
        <v>#N/A</v>
      </c>
      <c r="AG51" s="88" t="e">
        <f ca="true">+IF(AND(ISNUMBER(OFFSET('Sanitation Data'!$F$6,0,10*ROW('Sanitation Data'!F45))),'Data Summary'!CV51="Yes"),OFFSET('Sanitation Data'!$F$6,0,10*ROW('Sanitation Data'!F45)),NA())</f>
        <v>#N/A</v>
      </c>
      <c r="AH51" s="88" t="e">
        <f ca="true">+IF(AND(ISNUMBER(OFFSET('Sanitation Data'!$F$10,0,10*ROW('Sanitation Data'!F45))),'Data Summary'!CW51="Yes"),OFFSET('Sanitation Data'!$F$10,0,10*ROW('Sanitation Data'!F45)),NA())</f>
        <v>#N/A</v>
      </c>
      <c r="AI51" s="88" t="e">
        <f ca="true">+IF(AND(ISNUMBER(OFFSET('Sanitation Data'!$F$11,0,10*ROW('Sanitation Data'!F45))),'Data Summary'!CX51="Yes"),OFFSET('Sanitation Data'!$F$11,0,10*ROW('Sanitation Data'!F45)),NA())</f>
        <v>#N/A</v>
      </c>
      <c r="AJ51" s="88" t="e">
        <f ca="true">+IF(AND(ISNUMBER(OFFSET('Sanitation Data'!$F$12,0,10*ROW('Sanitation Data'!F45))),'Data Summary'!CY51="Yes"),OFFSET('Sanitation Data'!$F$12,0,10*ROW('Sanitation Data'!F45)),NA())</f>
        <v>#N/A</v>
      </c>
      <c r="AK51" s="88" t="e">
        <f ca="true">+IF(AND(ISNUMBER(OFFSET('Sanitation Data'!$G$4,0,10*ROW('Sanitation Data'!G45))),'Data Summary'!CZ51="Yes"),100-OFFSET('Sanitation Data'!$G$4,0,10*ROW('Sanitation Data'!G45)),NA())</f>
        <v>#N/A</v>
      </c>
      <c r="AL51" s="88" t="e">
        <f ca="true">+IF(AND(ISNUMBER(OFFSET('Sanitation Data'!$G$6,0,10*ROW('Sanitation Data'!G45))),'Data Summary'!DA51="Yes"),OFFSET('Sanitation Data'!$G$6,0,10*ROW('Sanitation Data'!G45)),NA())</f>
        <v>#N/A</v>
      </c>
      <c r="AM51" s="88" t="e">
        <f ca="true">+IF(AND(ISNUMBER(OFFSET('Sanitation Data'!$G$10,0,10*ROW('Sanitation Data'!G45))),'Data Summary'!DB51="Yes"),OFFSET('Sanitation Data'!$G$10,0,10*ROW('Sanitation Data'!G45)),NA())</f>
        <v>#N/A</v>
      </c>
      <c r="AN51" s="88" t="e">
        <f ca="true">+IF(AND(ISNUMBER(OFFSET('Sanitation Data'!$G$11,0,10*ROW('Sanitation Data'!G45))),'Data Summary'!DC51="Yes"),OFFSET('Sanitation Data'!$G$11,0,10*ROW('Sanitation Data'!G45)),NA())</f>
        <v>#N/A</v>
      </c>
      <c r="AO51" s="88" t="e">
        <f ca="true">+IF(AND(ISNUMBER(OFFSET('Sanitation Data'!$G$12,0,10*ROW('Sanitation Data'!G45))),'Data Summary'!DD51="Yes"),OFFSET('Sanitation Data'!$G$12,0,10*ROW('Sanitation Data'!G45)),NA())</f>
        <v>#N/A</v>
      </c>
      <c r="AP51" s="88" t="e">
        <f ca="true">+IF(AND(ISNUMBER(OFFSET('Sanitation Data'!$H$4,0,10*ROW('Sanitation Data'!H45))),'Data Summary'!DE51="Yes"),100-OFFSET('Sanitation Data'!$H$4,0,10*ROW('Sanitation Data'!H45)),NA())</f>
        <v>#N/A</v>
      </c>
      <c r="AQ51" s="88" t="e">
        <f ca="true">+IF(AND(ISNUMBER(OFFSET('Sanitation Data'!$H$6,0,10*ROW('Sanitation Data'!H45))),'Data Summary'!DF51="Yes"),OFFSET('Sanitation Data'!$H$6,0,10*ROW('Sanitation Data'!H45)),NA())</f>
        <v>#N/A</v>
      </c>
      <c r="AR51" s="88" t="e">
        <f ca="true">+IF(AND(ISNUMBER(OFFSET('Sanitation Data'!$H$10,0,10*ROW('Sanitation Data'!H45))),'Data Summary'!DG51="Yes"),OFFSET('Sanitation Data'!$H$10,0,10*ROW('Sanitation Data'!H45)),NA())</f>
        <v>#N/A</v>
      </c>
      <c r="AS51" s="88" t="e">
        <f ca="true">+IF(AND(ISNUMBER(OFFSET('Sanitation Data'!$H$11,0,10*ROW('Sanitation Data'!H45))),'Data Summary'!DH51="Yes"),OFFSET('Sanitation Data'!$H$11,0,10*ROW('Sanitation Data'!H45)),NA())</f>
        <v>#N/A</v>
      </c>
      <c r="AT51" s="88" t="e">
        <f ca="true">+IF(AND(ISNUMBER(OFFSET('Sanitation Data'!$H$12,0,10*ROW('Sanitation Data'!H45))),'Data Summary'!DI51="Yes"),OFFSET('Sanitation Data'!$H$12,0,10*ROW('Sanitation Data'!H45)),NA())</f>
        <v>#N/A</v>
      </c>
      <c r="AU51" s="88" t="e">
        <f ca="true">+IF(AND(ISNUMBER(OFFSET('Sanitation Data'!$I$4,0,10*ROW('Sanitation Data'!I45))),'Data Summary'!DJ51="Yes"),100-OFFSET('Sanitation Data'!$I$4,0,10*ROW('Sanitation Data'!I45)),NA())</f>
        <v>#N/A</v>
      </c>
      <c r="AV51" s="88" t="e">
        <f ca="true">+IF(AND(ISNUMBER(OFFSET('Sanitation Data'!$I$6,0,10*ROW('Sanitation Data'!I45))),'Data Summary'!DK51="Yes"),OFFSET('Sanitation Data'!$I$6,0,10*ROW('Sanitation Data'!I45)),NA())</f>
        <v>#N/A</v>
      </c>
      <c r="AW51" s="88" t="e">
        <f ca="true">+IF(AND(ISNUMBER(OFFSET('Sanitation Data'!$I$10,0,10*ROW('Sanitation Data'!I45))),'Data Summary'!DL51="Yes"),OFFSET('Sanitation Data'!$I$10,0,10*ROW('Sanitation Data'!I45)),NA())</f>
        <v>#N/A</v>
      </c>
      <c r="AX51" s="88" t="e">
        <f ca="true">+IF(AND(ISNUMBER(OFFSET('Sanitation Data'!$I$11,0,10*ROW('Sanitation Data'!I45))),'Data Summary'!DM51="Yes"),OFFSET('Sanitation Data'!$I$11,0,10*ROW('Sanitation Data'!I45)),NA())</f>
        <v>#N/A</v>
      </c>
      <c r="AY51" s="88" t="e">
        <f ca="true">+IF(AND(ISNUMBER(OFFSET('Sanitation Data'!$I$12,0,10*ROW('Sanitation Data'!I45))),'Data Summary'!DN51="Yes"),OFFSET('Sanitation Data'!$I$12,0,10*ROW('Sanitation Data'!I45)),NA())</f>
        <v>#N/A</v>
      </c>
      <c r="AZ51" s="89" t="e">
        <f ca="true">+IF(AND(ISNUMBER(OFFSET('Hygiene Data'!$D$5,0,10*ROW('Hygiene Data'!D45))),'Data Summary'!DO51="Yes"),OFFSET('Hygiene Data'!$D$5,0,10*ROW('Hygiene Data'!D45)),NA())</f>
        <v>#N/A</v>
      </c>
      <c r="BA51" s="89" t="e">
        <f ca="true">+IF(AND(ISNUMBER(OFFSET('Hygiene Data'!$D$7,0,10*ROW('Hygiene Data'!D45))),'Data Summary'!DP51="Yes"),OFFSET('Hygiene Data'!$D$7,0,10*ROW('Hygiene Data'!D45)),NA())</f>
        <v>#N/A</v>
      </c>
      <c r="BB51" s="89" t="e">
        <f ca="true">+IF(AND(ISNUMBER(OFFSET('Hygiene Data'!$D$9,0,10*ROW('Hygiene Data'!D45))),'Data Summary'!DQ51="Yes"),OFFSET('Hygiene Data'!$D$9,0,10*ROW('Hygiene Data'!D45)),NA())</f>
        <v>#N/A</v>
      </c>
      <c r="BC51" s="89" t="e">
        <f ca="true">+IF(AND(ISNUMBER(OFFSET('Hygiene Data'!$E$5,0,10*ROW('Hygiene Data'!E45))),'Data Summary'!DR51="Yes"),OFFSET('Hygiene Data'!$E$5,0,10*ROW('Hygiene Data'!E45)),NA())</f>
        <v>#N/A</v>
      </c>
      <c r="BD51" s="89" t="e">
        <f ca="true">+IF(AND(ISNUMBER(OFFSET('Hygiene Data'!$E$7,0,10*ROW('Hygiene Data'!E45))),'Data Summary'!DS51="Yes"),OFFSET('Hygiene Data'!$E$7,0,10*ROW('Hygiene Data'!E45)),NA())</f>
        <v>#N/A</v>
      </c>
      <c r="BE51" s="89" t="e">
        <f ca="true">+IF(AND(ISNUMBER(OFFSET('Hygiene Data'!$E$9,0,10*ROW('Hygiene Data'!E45))),'Data Summary'!DT51="Yes"),OFFSET('Hygiene Data'!$E$9,0,10*ROW('Hygiene Data'!E45)),NA())</f>
        <v>#N/A</v>
      </c>
      <c r="BF51" s="89" t="e">
        <f ca="true">+IF(AND(ISNUMBER(OFFSET('Hygiene Data'!$F$5,0,10*ROW('Hygiene Data'!F45))),'Data Summary'!DU51="Yes"),OFFSET('Hygiene Data'!$F$5,0,10*ROW('Hygiene Data'!F45)),NA())</f>
        <v>#N/A</v>
      </c>
      <c r="BG51" s="89" t="e">
        <f ca="true">+IF(AND(ISNUMBER(OFFSET('Hygiene Data'!$F$7,0,10*ROW('Hygiene Data'!F45))),'Data Summary'!DV51="Yes"),OFFSET('Hygiene Data'!$F$7,0,10*ROW('Hygiene Data'!F45)),NA())</f>
        <v>#N/A</v>
      </c>
      <c r="BH51" s="89" t="e">
        <f ca="true">+IF(AND(ISNUMBER(OFFSET('Hygiene Data'!$F$9,0,10*ROW('Hygiene Data'!F45))),'Data Summary'!DW51="Yes"),OFFSET('Hygiene Data'!$F$9,0,10*ROW('Hygiene Data'!F45)),NA())</f>
        <v>#N/A</v>
      </c>
      <c r="BI51" s="89" t="e">
        <f ca="true">+IF(AND(ISNUMBER(OFFSET('Hygiene Data'!$G$5,0,10*ROW('Hygiene Data'!G45))),'Data Summary'!DX51="Yes"),OFFSET('Hygiene Data'!$G$5,0,10*ROW('Hygiene Data'!G45)),NA())</f>
        <v>#N/A</v>
      </c>
      <c r="BJ51" s="89" t="e">
        <f ca="true">+IF(AND(ISNUMBER(OFFSET('Hygiene Data'!$G$7,0,10*ROW('Hygiene Data'!G45))),'Data Summary'!DY51="Yes"),OFFSET('Hygiene Data'!$G$7,0,10*ROW('Hygiene Data'!G45)),NA())</f>
        <v>#N/A</v>
      </c>
      <c r="BK51" s="89" t="e">
        <f ca="true">+IF(AND(ISNUMBER(OFFSET('Hygiene Data'!$G$9,0,10*ROW('Hygiene Data'!G45))),'Data Summary'!DZ51="Yes"),OFFSET('Hygiene Data'!$G$9,0,10*ROW('Hygiene Data'!G45)),NA())</f>
        <v>#N/A</v>
      </c>
      <c r="BL51" s="89" t="e">
        <f ca="true">+IF(AND(ISNUMBER(OFFSET('Hygiene Data'!$H$5,0,10*ROW('Hygiene Data'!H45))),'Data Summary'!EA51="Yes"),OFFSET('Hygiene Data'!$H$5,0,10*ROW('Hygiene Data'!H45)),NA())</f>
        <v>#N/A</v>
      </c>
      <c r="BM51" s="89" t="e">
        <f ca="true">+IF(AND(ISNUMBER(OFFSET('Hygiene Data'!$H$7,0,10*ROW('Hygiene Data'!H45))),'Data Summary'!EB51="Yes"),OFFSET('Hygiene Data'!$H$7,0,10*ROW('Hygiene Data'!H45)),NA())</f>
        <v>#N/A</v>
      </c>
      <c r="BN51" s="89" t="e">
        <f ca="true">+IF(AND(ISNUMBER(OFFSET('Hygiene Data'!$H$9,0,10*ROW('Hygiene Data'!H45))),'Data Summary'!EC51="Yes"),OFFSET('Hygiene Data'!$H$9,0,10*ROW('Hygiene Data'!H45)),NA())</f>
        <v>#N/A</v>
      </c>
      <c r="BO51" s="89" t="e">
        <f ca="true">+IF(AND(ISNUMBER(OFFSET('Hygiene Data'!$I$5,0,10*ROW('Hygiene Data'!I45))),'Data Summary'!ED51="Yes"),OFFSET('Hygiene Data'!$I$5,0,10*ROW('Hygiene Data'!I45)),NA())</f>
        <v>#N/A</v>
      </c>
      <c r="BP51" s="89" t="e">
        <f ca="true">+IF(AND(ISNUMBER(OFFSET('Hygiene Data'!$I$7,0,10*ROW('Hygiene Data'!I45))),'Data Summary'!EE51="Yes"),OFFSET('Hygiene Data'!$I$7,0,10*ROW('Hygiene Data'!I45)),NA())</f>
        <v>#N/A</v>
      </c>
      <c r="BQ51" s="89" t="e">
        <f ca="true">+IF(AND(ISNUMBER(OFFSET('Hygiene Data'!$I$9,0,10*ROW('Hygiene Data'!I45))),'Data Summary'!EF51="Yes"),OFFSET('Hygiene Data'!$I$9,0,10*ROW('Hygiene Data'!I45)),NA())</f>
        <v>#N/A</v>
      </c>
    </row>
    <row xmlns:x14ac="http://schemas.microsoft.com/office/spreadsheetml/2009/9/ac" r="52" x14ac:dyDescent="0.2">
      <c r="A52" s="328" t="e">
        <f ca="true">+RIGHT('Data Summary'!A52,LEN('Data Summary'!A52)-9)</f>
        <v>#VALUE!</v>
      </c>
      <c r="B52" s="34" t="str">
        <f ca="true">+IF(ISTEXT('Data Summary'!B52),'Data Summary'!B52,"")</f>
        <v/>
      </c>
      <c r="C52" s="327" t="e">
        <f ca="true">+VALUE('Data Summary'!C52)</f>
        <v>#VALUE!</v>
      </c>
      <c r="D52" s="87" t="e">
        <f ca="true">+IF(AND(ISNUMBER(OFFSET('Water Data'!$D$4,0,10*ROW('Water Data'!D46))),'Data Summary'!BS52="Yes"),100-OFFSET('Water Data'!$D$4,0,10*ROW('Water Data'!D46)),NA())</f>
        <v>#N/A</v>
      </c>
      <c r="E52" s="87" t="e">
        <f ca="true">+IF(AND(ISNUMBER(OFFSET('Water Data'!$D$6,0,10*ROW('Water Data'!D46))),'Data Summary'!BT52="Yes"),OFFSET('Water Data'!$D$6,0,10*ROW('Water Data'!D46)),NA())</f>
        <v>#N/A</v>
      </c>
      <c r="F52" s="87" t="e">
        <f ca="true">+IF(AND(ISNUMBER(OFFSET('Water Data'!$D$9,0,10*ROW('Water Data'!D46))),'Data Summary'!BU52="Yes"),OFFSET('Water Data'!$D$9,0,10*ROW('Water Data'!D46)),NA())</f>
        <v>#N/A</v>
      </c>
      <c r="G52" s="87" t="e">
        <f ca="true">+IF(AND(ISNUMBER(OFFSET('Water Data'!$E$4,0,10*ROW('Water Data'!E46))),'Data Summary'!BV52="Yes"),100-OFFSET('Water Data'!$E$4,0,10*ROW('Water Data'!E46)),NA())</f>
        <v>#N/A</v>
      </c>
      <c r="H52" s="87" t="e">
        <f ca="true">+IF(AND(ISNUMBER(OFFSET('Water Data'!$E$6,0,10*ROW('Water Data'!E46))),'Data Summary'!BW52="Yes"),OFFSET('Water Data'!$E$6,0,10*ROW('Water Data'!E46)),NA())</f>
        <v>#N/A</v>
      </c>
      <c r="I52" s="87" t="e">
        <f ca="true">+IF(AND(ISNUMBER(OFFSET('Water Data'!$E$9,0,10*ROW('Water Data'!E46))),'Data Summary'!BX52="Yes"),OFFSET('Water Data'!$E$9,0,10*ROW('Water Data'!E46)),NA())</f>
        <v>#N/A</v>
      </c>
      <c r="J52" s="87" t="e">
        <f ca="true">+IF(AND(ISNUMBER(OFFSET('Water Data'!$F$4,0,10*ROW('Water Data'!F46))),'Data Summary'!BY52="Yes"),100-OFFSET('Water Data'!$F$4,0,10*ROW('Water Data'!F46)),NA())</f>
        <v>#N/A</v>
      </c>
      <c r="K52" s="87" t="e">
        <f ca="true">+IF(AND(ISNUMBER(OFFSET('Water Data'!$F$6,0,10*ROW('Water Data'!F46))),'Data Summary'!BZ52="Yes"),OFFSET('Water Data'!$F$6,0,10*ROW('Water Data'!F46)),NA())</f>
        <v>#N/A</v>
      </c>
      <c r="L52" s="87" t="e">
        <f ca="true">+IF(AND(ISNUMBER(OFFSET('Water Data'!$F$9,0,10*ROW('Water Data'!F46))),'Data Summary'!CA52="Yes"),OFFSET('Water Data'!$F$9,0,10*ROW('Water Data'!F46)),NA())</f>
        <v>#N/A</v>
      </c>
      <c r="M52" s="87" t="e">
        <f ca="true">+IF(AND(ISNUMBER(OFFSET('Water Data'!$G$4,0,10*ROW('Water Data'!G46))),'Data Summary'!CB52="Yes"),100-OFFSET('Water Data'!$G$4,0,10*ROW('Water Data'!G46)),NA())</f>
        <v>#N/A</v>
      </c>
      <c r="N52" s="87" t="e">
        <f ca="true">+IF(AND(ISNUMBER(OFFSET('Water Data'!$G$6,0,10*ROW('Water Data'!G46))),'Data Summary'!CC52="Yes"),OFFSET('Water Data'!$G$6,0,10*ROW('Water Data'!G46)),NA())</f>
        <v>#N/A</v>
      </c>
      <c r="O52" s="87" t="e">
        <f ca="true">+IF(AND(ISNUMBER(OFFSET('Water Data'!$G$9,0,10*ROW('Water Data'!G46))),'Data Summary'!CD52="Yes"),OFFSET('Water Data'!$G$9,0,10*ROW('Water Data'!G46)),NA())</f>
        <v>#N/A</v>
      </c>
      <c r="P52" s="87" t="e">
        <f ca="true">+IF(AND(ISNUMBER(OFFSET('Water Data'!$H$4,0,10*ROW('Water Data'!H46))),'Data Summary'!CE52="Yes"),100-OFFSET('Water Data'!$H$4,0,10*ROW('Water Data'!H46)),NA())</f>
        <v>#N/A</v>
      </c>
      <c r="Q52" s="87" t="e">
        <f ca="true">+IF(AND(ISNUMBER(OFFSET('Water Data'!$H$6,0,10*ROW('Water Data'!H46))),'Data Summary'!CF52="Yes"),OFFSET('Water Data'!$H$6,0,10*ROW('Water Data'!H46)),NA())</f>
        <v>#N/A</v>
      </c>
      <c r="R52" s="87" t="e">
        <f ca="true">+IF(AND(ISNUMBER(OFFSET('Water Data'!$H$9,0,10*ROW('Water Data'!H46))),'Data Summary'!CG52="Yes"),OFFSET('Water Data'!$H$9,0,10*ROW('Water Data'!H46)),NA())</f>
        <v>#N/A</v>
      </c>
      <c r="S52" s="87" t="e">
        <f ca="true">+IF(AND(ISNUMBER(OFFSET('Water Data'!$I$4,0,10*ROW('Water Data'!I46))),'Data Summary'!CH52="Yes"),100-OFFSET('Water Data'!$I$4,0,10*ROW('Water Data'!I46)),NA())</f>
        <v>#N/A</v>
      </c>
      <c r="T52" s="87" t="e">
        <f ca="true">+IF(AND(ISNUMBER(OFFSET('Water Data'!$I$6,0,10*ROW('Water Data'!I46))),'Data Summary'!CI52="Yes"),OFFSET('Water Data'!$I$6,0,10*ROW('Water Data'!I46)),NA())</f>
        <v>#N/A</v>
      </c>
      <c r="U52" s="87" t="e">
        <f ca="true">+IF(AND(ISNUMBER(OFFSET('Water Data'!$I$9,0,10*ROW('Water Data'!I46))),'Data Summary'!CJ52="Yes"),OFFSET('Water Data'!$I$9,0,10*ROW('Water Data'!I46)),NA())</f>
        <v>#N/A</v>
      </c>
      <c r="V52" s="88" t="e">
        <f ca="true">+IF(AND(ISNUMBER(OFFSET('Sanitation Data'!$D$4,0,10*ROW('Sanitation Data'!D46))),'Data Summary'!CK52="Yes"),100-OFFSET('Sanitation Data'!$D$4,0,10*ROW('Sanitation Data'!D46)),NA())</f>
        <v>#N/A</v>
      </c>
      <c r="W52" s="88" t="e">
        <f ca="true">+IF(AND(ISNUMBER(OFFSET('Sanitation Data'!$D$6,0,10*ROW('Sanitation Data'!D46))),'Data Summary'!CL52="Yes"),OFFSET('Sanitation Data'!$D$6,0,10*ROW('Sanitation Data'!D46)),NA())</f>
        <v>#N/A</v>
      </c>
      <c r="X52" s="88" t="e">
        <f ca="true">+IF(AND(ISNUMBER(OFFSET('Sanitation Data'!$D$10,0,10*ROW('Sanitation Data'!D46))),'Data Summary'!CM52="Yes"),OFFSET('Sanitation Data'!$D$10,0,10*ROW('Sanitation Data'!D46)),NA())</f>
        <v>#N/A</v>
      </c>
      <c r="Y52" s="88" t="e">
        <f ca="true">+IF(AND(ISNUMBER(OFFSET('Sanitation Data'!$D$11,0,10*ROW('Sanitation Data'!D46))),'Data Summary'!CN52="Yes"),OFFSET('Sanitation Data'!$D$11,0,10*ROW('Sanitation Data'!D46)),NA())</f>
        <v>#N/A</v>
      </c>
      <c r="Z52" s="88" t="e">
        <f ca="true">+IF(AND(ISNUMBER(OFFSET('Sanitation Data'!$D$12,0,10*ROW('Sanitation Data'!D46))),'Data Summary'!CO52="Yes"),OFFSET('Sanitation Data'!$D$12,0,10*ROW('Sanitation Data'!D46)),NA())</f>
        <v>#N/A</v>
      </c>
      <c r="AA52" s="88" t="e">
        <f ca="true">+IF(AND(ISNUMBER(OFFSET('Sanitation Data'!$E$4,0,10*ROW('Sanitation Data'!E46))),'Data Summary'!CP52="Yes"),100-OFFSET('Sanitation Data'!$E$4,0,10*ROW('Sanitation Data'!E46)),NA())</f>
        <v>#N/A</v>
      </c>
      <c r="AB52" s="88" t="e">
        <f ca="true">+IF(AND(ISNUMBER(OFFSET('Sanitation Data'!$E$6,0,10*ROW('Sanitation Data'!E46))),'Data Summary'!CQ52="Yes"),OFFSET('Sanitation Data'!$E$6,0,10*ROW('Sanitation Data'!E46)),NA())</f>
        <v>#N/A</v>
      </c>
      <c r="AC52" s="88" t="e">
        <f ca="true">+IF(AND(ISNUMBER(OFFSET('Sanitation Data'!$E$10,0,10*ROW('Sanitation Data'!E46))),'Data Summary'!CR52="Yes"),OFFSET('Sanitation Data'!$E$10,0,10*ROW('Sanitation Data'!E46)),NA())</f>
        <v>#N/A</v>
      </c>
      <c r="AD52" s="88" t="e">
        <f ca="true">+IF(AND(ISNUMBER(OFFSET('Sanitation Data'!$E$11,0,10*ROW('Sanitation Data'!E46))),'Data Summary'!CS52="Yes"),OFFSET('Sanitation Data'!$E$11,0,10*ROW('Sanitation Data'!E46)),NA())</f>
        <v>#N/A</v>
      </c>
      <c r="AE52" s="88" t="e">
        <f ca="true">+IF(AND(ISNUMBER(OFFSET('Sanitation Data'!$E$12,0,10*ROW('Sanitation Data'!E46))),'Data Summary'!CT52="Yes"),OFFSET('Sanitation Data'!$E$12,0,10*ROW('Sanitation Data'!E46)),NA())</f>
        <v>#N/A</v>
      </c>
      <c r="AF52" s="88" t="e">
        <f ca="true">+IF(AND(ISNUMBER(OFFSET('Sanitation Data'!$F$4,0,10*ROW('Sanitation Data'!F46))),'Data Summary'!CU52="Yes"),100-OFFSET('Sanitation Data'!$F$4,0,10*ROW('Sanitation Data'!F46)),NA())</f>
        <v>#N/A</v>
      </c>
      <c r="AG52" s="88" t="e">
        <f ca="true">+IF(AND(ISNUMBER(OFFSET('Sanitation Data'!$F$6,0,10*ROW('Sanitation Data'!F46))),'Data Summary'!CV52="Yes"),OFFSET('Sanitation Data'!$F$6,0,10*ROW('Sanitation Data'!F46)),NA())</f>
        <v>#N/A</v>
      </c>
      <c r="AH52" s="88" t="e">
        <f ca="true">+IF(AND(ISNUMBER(OFFSET('Sanitation Data'!$F$10,0,10*ROW('Sanitation Data'!F46))),'Data Summary'!CW52="Yes"),OFFSET('Sanitation Data'!$F$10,0,10*ROW('Sanitation Data'!F46)),NA())</f>
        <v>#N/A</v>
      </c>
      <c r="AI52" s="88" t="e">
        <f ca="true">+IF(AND(ISNUMBER(OFFSET('Sanitation Data'!$F$11,0,10*ROW('Sanitation Data'!F46))),'Data Summary'!CX52="Yes"),OFFSET('Sanitation Data'!$F$11,0,10*ROW('Sanitation Data'!F46)),NA())</f>
        <v>#N/A</v>
      </c>
      <c r="AJ52" s="88" t="e">
        <f ca="true">+IF(AND(ISNUMBER(OFFSET('Sanitation Data'!$F$12,0,10*ROW('Sanitation Data'!F46))),'Data Summary'!CY52="Yes"),OFFSET('Sanitation Data'!$F$12,0,10*ROW('Sanitation Data'!F46)),NA())</f>
        <v>#N/A</v>
      </c>
      <c r="AK52" s="88" t="e">
        <f ca="true">+IF(AND(ISNUMBER(OFFSET('Sanitation Data'!$G$4,0,10*ROW('Sanitation Data'!G46))),'Data Summary'!CZ52="Yes"),100-OFFSET('Sanitation Data'!$G$4,0,10*ROW('Sanitation Data'!G46)),NA())</f>
        <v>#N/A</v>
      </c>
      <c r="AL52" s="88" t="e">
        <f ca="true">+IF(AND(ISNUMBER(OFFSET('Sanitation Data'!$G$6,0,10*ROW('Sanitation Data'!G46))),'Data Summary'!DA52="Yes"),OFFSET('Sanitation Data'!$G$6,0,10*ROW('Sanitation Data'!G46)),NA())</f>
        <v>#N/A</v>
      </c>
      <c r="AM52" s="88" t="e">
        <f ca="true">+IF(AND(ISNUMBER(OFFSET('Sanitation Data'!$G$10,0,10*ROW('Sanitation Data'!G46))),'Data Summary'!DB52="Yes"),OFFSET('Sanitation Data'!$G$10,0,10*ROW('Sanitation Data'!G46)),NA())</f>
        <v>#N/A</v>
      </c>
      <c r="AN52" s="88" t="e">
        <f ca="true">+IF(AND(ISNUMBER(OFFSET('Sanitation Data'!$G$11,0,10*ROW('Sanitation Data'!G46))),'Data Summary'!DC52="Yes"),OFFSET('Sanitation Data'!$G$11,0,10*ROW('Sanitation Data'!G46)),NA())</f>
        <v>#N/A</v>
      </c>
      <c r="AO52" s="88" t="e">
        <f ca="true">+IF(AND(ISNUMBER(OFFSET('Sanitation Data'!$G$12,0,10*ROW('Sanitation Data'!G46))),'Data Summary'!DD52="Yes"),OFFSET('Sanitation Data'!$G$12,0,10*ROW('Sanitation Data'!G46)),NA())</f>
        <v>#N/A</v>
      </c>
      <c r="AP52" s="88" t="e">
        <f ca="true">+IF(AND(ISNUMBER(OFFSET('Sanitation Data'!$H$4,0,10*ROW('Sanitation Data'!H46))),'Data Summary'!DE52="Yes"),100-OFFSET('Sanitation Data'!$H$4,0,10*ROW('Sanitation Data'!H46)),NA())</f>
        <v>#N/A</v>
      </c>
      <c r="AQ52" s="88" t="e">
        <f ca="true">+IF(AND(ISNUMBER(OFFSET('Sanitation Data'!$H$6,0,10*ROW('Sanitation Data'!H46))),'Data Summary'!DF52="Yes"),OFFSET('Sanitation Data'!$H$6,0,10*ROW('Sanitation Data'!H46)),NA())</f>
        <v>#N/A</v>
      </c>
      <c r="AR52" s="88" t="e">
        <f ca="true">+IF(AND(ISNUMBER(OFFSET('Sanitation Data'!$H$10,0,10*ROW('Sanitation Data'!H46))),'Data Summary'!DG52="Yes"),OFFSET('Sanitation Data'!$H$10,0,10*ROW('Sanitation Data'!H46)),NA())</f>
        <v>#N/A</v>
      </c>
      <c r="AS52" s="88" t="e">
        <f ca="true">+IF(AND(ISNUMBER(OFFSET('Sanitation Data'!$H$11,0,10*ROW('Sanitation Data'!H46))),'Data Summary'!DH52="Yes"),OFFSET('Sanitation Data'!$H$11,0,10*ROW('Sanitation Data'!H46)),NA())</f>
        <v>#N/A</v>
      </c>
      <c r="AT52" s="88" t="e">
        <f ca="true">+IF(AND(ISNUMBER(OFFSET('Sanitation Data'!$H$12,0,10*ROW('Sanitation Data'!H46))),'Data Summary'!DI52="Yes"),OFFSET('Sanitation Data'!$H$12,0,10*ROW('Sanitation Data'!H46)),NA())</f>
        <v>#N/A</v>
      </c>
      <c r="AU52" s="88" t="e">
        <f ca="true">+IF(AND(ISNUMBER(OFFSET('Sanitation Data'!$I$4,0,10*ROW('Sanitation Data'!I46))),'Data Summary'!DJ52="Yes"),100-OFFSET('Sanitation Data'!$I$4,0,10*ROW('Sanitation Data'!I46)),NA())</f>
        <v>#N/A</v>
      </c>
      <c r="AV52" s="88" t="e">
        <f ca="true">+IF(AND(ISNUMBER(OFFSET('Sanitation Data'!$I$6,0,10*ROW('Sanitation Data'!I46))),'Data Summary'!DK52="Yes"),OFFSET('Sanitation Data'!$I$6,0,10*ROW('Sanitation Data'!I46)),NA())</f>
        <v>#N/A</v>
      </c>
      <c r="AW52" s="88" t="e">
        <f ca="true">+IF(AND(ISNUMBER(OFFSET('Sanitation Data'!$I$10,0,10*ROW('Sanitation Data'!I46))),'Data Summary'!DL52="Yes"),OFFSET('Sanitation Data'!$I$10,0,10*ROW('Sanitation Data'!I46)),NA())</f>
        <v>#N/A</v>
      </c>
      <c r="AX52" s="88" t="e">
        <f ca="true">+IF(AND(ISNUMBER(OFFSET('Sanitation Data'!$I$11,0,10*ROW('Sanitation Data'!I46))),'Data Summary'!DM52="Yes"),OFFSET('Sanitation Data'!$I$11,0,10*ROW('Sanitation Data'!I46)),NA())</f>
        <v>#N/A</v>
      </c>
      <c r="AY52" s="88" t="e">
        <f ca="true">+IF(AND(ISNUMBER(OFFSET('Sanitation Data'!$I$12,0,10*ROW('Sanitation Data'!I46))),'Data Summary'!DN52="Yes"),OFFSET('Sanitation Data'!$I$12,0,10*ROW('Sanitation Data'!I46)),NA())</f>
        <v>#N/A</v>
      </c>
      <c r="AZ52" s="89" t="e">
        <f ca="true">+IF(AND(ISNUMBER(OFFSET('Hygiene Data'!$D$5,0,10*ROW('Hygiene Data'!D46))),'Data Summary'!DO52="Yes"),OFFSET('Hygiene Data'!$D$5,0,10*ROW('Hygiene Data'!D46)),NA())</f>
        <v>#N/A</v>
      </c>
      <c r="BA52" s="89" t="e">
        <f ca="true">+IF(AND(ISNUMBER(OFFSET('Hygiene Data'!$D$7,0,10*ROW('Hygiene Data'!D46))),'Data Summary'!DP52="Yes"),OFFSET('Hygiene Data'!$D$7,0,10*ROW('Hygiene Data'!D46)),NA())</f>
        <v>#N/A</v>
      </c>
      <c r="BB52" s="89" t="e">
        <f ca="true">+IF(AND(ISNUMBER(OFFSET('Hygiene Data'!$D$9,0,10*ROW('Hygiene Data'!D46))),'Data Summary'!DQ52="Yes"),OFFSET('Hygiene Data'!$D$9,0,10*ROW('Hygiene Data'!D46)),NA())</f>
        <v>#N/A</v>
      </c>
      <c r="BC52" s="89" t="e">
        <f ca="true">+IF(AND(ISNUMBER(OFFSET('Hygiene Data'!$E$5,0,10*ROW('Hygiene Data'!E46))),'Data Summary'!DR52="Yes"),OFFSET('Hygiene Data'!$E$5,0,10*ROW('Hygiene Data'!E46)),NA())</f>
        <v>#N/A</v>
      </c>
      <c r="BD52" s="89" t="e">
        <f ca="true">+IF(AND(ISNUMBER(OFFSET('Hygiene Data'!$E$7,0,10*ROW('Hygiene Data'!E46))),'Data Summary'!DS52="Yes"),OFFSET('Hygiene Data'!$E$7,0,10*ROW('Hygiene Data'!E46)),NA())</f>
        <v>#N/A</v>
      </c>
      <c r="BE52" s="89" t="e">
        <f ca="true">+IF(AND(ISNUMBER(OFFSET('Hygiene Data'!$E$9,0,10*ROW('Hygiene Data'!E46))),'Data Summary'!DT52="Yes"),OFFSET('Hygiene Data'!$E$9,0,10*ROW('Hygiene Data'!E46)),NA())</f>
        <v>#N/A</v>
      </c>
      <c r="BF52" s="89" t="e">
        <f ca="true">+IF(AND(ISNUMBER(OFFSET('Hygiene Data'!$F$5,0,10*ROW('Hygiene Data'!F46))),'Data Summary'!DU52="Yes"),OFFSET('Hygiene Data'!$F$5,0,10*ROW('Hygiene Data'!F46)),NA())</f>
        <v>#N/A</v>
      </c>
      <c r="BG52" s="89" t="e">
        <f ca="true">+IF(AND(ISNUMBER(OFFSET('Hygiene Data'!$F$7,0,10*ROW('Hygiene Data'!F46))),'Data Summary'!DV52="Yes"),OFFSET('Hygiene Data'!$F$7,0,10*ROW('Hygiene Data'!F46)),NA())</f>
        <v>#N/A</v>
      </c>
      <c r="BH52" s="89" t="e">
        <f ca="true">+IF(AND(ISNUMBER(OFFSET('Hygiene Data'!$F$9,0,10*ROW('Hygiene Data'!F46))),'Data Summary'!DW52="Yes"),OFFSET('Hygiene Data'!$F$9,0,10*ROW('Hygiene Data'!F46)),NA())</f>
        <v>#N/A</v>
      </c>
      <c r="BI52" s="89" t="e">
        <f ca="true">+IF(AND(ISNUMBER(OFFSET('Hygiene Data'!$G$5,0,10*ROW('Hygiene Data'!G46))),'Data Summary'!DX52="Yes"),OFFSET('Hygiene Data'!$G$5,0,10*ROW('Hygiene Data'!G46)),NA())</f>
        <v>#N/A</v>
      </c>
      <c r="BJ52" s="89" t="e">
        <f ca="true">+IF(AND(ISNUMBER(OFFSET('Hygiene Data'!$G$7,0,10*ROW('Hygiene Data'!G46))),'Data Summary'!DY52="Yes"),OFFSET('Hygiene Data'!$G$7,0,10*ROW('Hygiene Data'!G46)),NA())</f>
        <v>#N/A</v>
      </c>
      <c r="BK52" s="89" t="e">
        <f ca="true">+IF(AND(ISNUMBER(OFFSET('Hygiene Data'!$G$9,0,10*ROW('Hygiene Data'!G46))),'Data Summary'!DZ52="Yes"),OFFSET('Hygiene Data'!$G$9,0,10*ROW('Hygiene Data'!G46)),NA())</f>
        <v>#N/A</v>
      </c>
      <c r="BL52" s="89" t="e">
        <f ca="true">+IF(AND(ISNUMBER(OFFSET('Hygiene Data'!$H$5,0,10*ROW('Hygiene Data'!H46))),'Data Summary'!EA52="Yes"),OFFSET('Hygiene Data'!$H$5,0,10*ROW('Hygiene Data'!H46)),NA())</f>
        <v>#N/A</v>
      </c>
      <c r="BM52" s="89" t="e">
        <f ca="true">+IF(AND(ISNUMBER(OFFSET('Hygiene Data'!$H$7,0,10*ROW('Hygiene Data'!H46))),'Data Summary'!EB52="Yes"),OFFSET('Hygiene Data'!$H$7,0,10*ROW('Hygiene Data'!H46)),NA())</f>
        <v>#N/A</v>
      </c>
      <c r="BN52" s="89" t="e">
        <f ca="true">+IF(AND(ISNUMBER(OFFSET('Hygiene Data'!$H$9,0,10*ROW('Hygiene Data'!H46))),'Data Summary'!EC52="Yes"),OFFSET('Hygiene Data'!$H$9,0,10*ROW('Hygiene Data'!H46)),NA())</f>
        <v>#N/A</v>
      </c>
      <c r="BO52" s="89" t="e">
        <f ca="true">+IF(AND(ISNUMBER(OFFSET('Hygiene Data'!$I$5,0,10*ROW('Hygiene Data'!I46))),'Data Summary'!ED52="Yes"),OFFSET('Hygiene Data'!$I$5,0,10*ROW('Hygiene Data'!I46)),NA())</f>
        <v>#N/A</v>
      </c>
      <c r="BP52" s="89" t="e">
        <f ca="true">+IF(AND(ISNUMBER(OFFSET('Hygiene Data'!$I$7,0,10*ROW('Hygiene Data'!I46))),'Data Summary'!EE52="Yes"),OFFSET('Hygiene Data'!$I$7,0,10*ROW('Hygiene Data'!I46)),NA())</f>
        <v>#N/A</v>
      </c>
      <c r="BQ52" s="89" t="e">
        <f ca="true">+IF(AND(ISNUMBER(OFFSET('Hygiene Data'!$I$9,0,10*ROW('Hygiene Data'!I46))),'Data Summary'!EF52="Yes"),OFFSET('Hygiene Data'!$I$9,0,10*ROW('Hygiene Data'!I46)),NA())</f>
        <v>#N/A</v>
      </c>
    </row>
    <row xmlns:x14ac="http://schemas.microsoft.com/office/spreadsheetml/2009/9/ac" r="53" x14ac:dyDescent="0.2">
      <c r="A53" s="328" t="e">
        <f ca="true">+RIGHT('Data Summary'!A53,LEN('Data Summary'!A53)-9)</f>
        <v>#VALUE!</v>
      </c>
      <c r="B53" s="34" t="str">
        <f ca="true">+IF(ISTEXT('Data Summary'!B53),'Data Summary'!B53,"")</f>
        <v/>
      </c>
      <c r="C53" s="327" t="e">
        <f ca="true">+VALUE('Data Summary'!C53)</f>
        <v>#VALUE!</v>
      </c>
      <c r="D53" s="87" t="e">
        <f ca="true">+IF(AND(ISNUMBER(OFFSET('Water Data'!$D$4,0,10*ROW('Water Data'!D47))),'Data Summary'!BS53="Yes"),100-OFFSET('Water Data'!$D$4,0,10*ROW('Water Data'!D47)),NA())</f>
        <v>#N/A</v>
      </c>
      <c r="E53" s="87" t="e">
        <f ca="true">+IF(AND(ISNUMBER(OFFSET('Water Data'!$D$6,0,10*ROW('Water Data'!D47))),'Data Summary'!BT53="Yes"),OFFSET('Water Data'!$D$6,0,10*ROW('Water Data'!D47)),NA())</f>
        <v>#N/A</v>
      </c>
      <c r="F53" s="87" t="e">
        <f ca="true">+IF(AND(ISNUMBER(OFFSET('Water Data'!$D$9,0,10*ROW('Water Data'!D47))),'Data Summary'!BU53="Yes"),OFFSET('Water Data'!$D$9,0,10*ROW('Water Data'!D47)),NA())</f>
        <v>#N/A</v>
      </c>
      <c r="G53" s="87" t="e">
        <f ca="true">+IF(AND(ISNUMBER(OFFSET('Water Data'!$E$4,0,10*ROW('Water Data'!E47))),'Data Summary'!BV53="Yes"),100-OFFSET('Water Data'!$E$4,0,10*ROW('Water Data'!E47)),NA())</f>
        <v>#N/A</v>
      </c>
      <c r="H53" s="87" t="e">
        <f ca="true">+IF(AND(ISNUMBER(OFFSET('Water Data'!$E$6,0,10*ROW('Water Data'!E47))),'Data Summary'!BW53="Yes"),OFFSET('Water Data'!$E$6,0,10*ROW('Water Data'!E47)),NA())</f>
        <v>#N/A</v>
      </c>
      <c r="I53" s="87" t="e">
        <f ca="true">+IF(AND(ISNUMBER(OFFSET('Water Data'!$E$9,0,10*ROW('Water Data'!E47))),'Data Summary'!BX53="Yes"),OFFSET('Water Data'!$E$9,0,10*ROW('Water Data'!E47)),NA())</f>
        <v>#N/A</v>
      </c>
      <c r="J53" s="87" t="e">
        <f ca="true">+IF(AND(ISNUMBER(OFFSET('Water Data'!$F$4,0,10*ROW('Water Data'!F47))),'Data Summary'!BY53="Yes"),100-OFFSET('Water Data'!$F$4,0,10*ROW('Water Data'!F47)),NA())</f>
        <v>#N/A</v>
      </c>
      <c r="K53" s="87" t="e">
        <f ca="true">+IF(AND(ISNUMBER(OFFSET('Water Data'!$F$6,0,10*ROW('Water Data'!F47))),'Data Summary'!BZ53="Yes"),OFFSET('Water Data'!$F$6,0,10*ROW('Water Data'!F47)),NA())</f>
        <v>#N/A</v>
      </c>
      <c r="L53" s="87" t="e">
        <f ca="true">+IF(AND(ISNUMBER(OFFSET('Water Data'!$F$9,0,10*ROW('Water Data'!F47))),'Data Summary'!CA53="Yes"),OFFSET('Water Data'!$F$9,0,10*ROW('Water Data'!F47)),NA())</f>
        <v>#N/A</v>
      </c>
      <c r="M53" s="87" t="e">
        <f ca="true">+IF(AND(ISNUMBER(OFFSET('Water Data'!$G$4,0,10*ROW('Water Data'!G47))),'Data Summary'!CB53="Yes"),100-OFFSET('Water Data'!$G$4,0,10*ROW('Water Data'!G47)),NA())</f>
        <v>#N/A</v>
      </c>
      <c r="N53" s="87" t="e">
        <f ca="true">+IF(AND(ISNUMBER(OFFSET('Water Data'!$G$6,0,10*ROW('Water Data'!G47))),'Data Summary'!CC53="Yes"),OFFSET('Water Data'!$G$6,0,10*ROW('Water Data'!G47)),NA())</f>
        <v>#N/A</v>
      </c>
      <c r="O53" s="87" t="e">
        <f ca="true">+IF(AND(ISNUMBER(OFFSET('Water Data'!$G$9,0,10*ROW('Water Data'!G47))),'Data Summary'!CD53="Yes"),OFFSET('Water Data'!$G$9,0,10*ROW('Water Data'!G47)),NA())</f>
        <v>#N/A</v>
      </c>
      <c r="P53" s="87" t="e">
        <f ca="true">+IF(AND(ISNUMBER(OFFSET('Water Data'!$H$4,0,10*ROW('Water Data'!H47))),'Data Summary'!CE53="Yes"),100-OFFSET('Water Data'!$H$4,0,10*ROW('Water Data'!H47)),NA())</f>
        <v>#N/A</v>
      </c>
      <c r="Q53" s="87" t="e">
        <f ca="true">+IF(AND(ISNUMBER(OFFSET('Water Data'!$H$6,0,10*ROW('Water Data'!H47))),'Data Summary'!CF53="Yes"),OFFSET('Water Data'!$H$6,0,10*ROW('Water Data'!H47)),NA())</f>
        <v>#N/A</v>
      </c>
      <c r="R53" s="87" t="e">
        <f ca="true">+IF(AND(ISNUMBER(OFFSET('Water Data'!$H$9,0,10*ROW('Water Data'!H47))),'Data Summary'!CG53="Yes"),OFFSET('Water Data'!$H$9,0,10*ROW('Water Data'!H47)),NA())</f>
        <v>#N/A</v>
      </c>
      <c r="S53" s="87" t="e">
        <f ca="true">+IF(AND(ISNUMBER(OFFSET('Water Data'!$I$4,0,10*ROW('Water Data'!I47))),'Data Summary'!CH53="Yes"),100-OFFSET('Water Data'!$I$4,0,10*ROW('Water Data'!I47)),NA())</f>
        <v>#N/A</v>
      </c>
      <c r="T53" s="87" t="e">
        <f ca="true">+IF(AND(ISNUMBER(OFFSET('Water Data'!$I$6,0,10*ROW('Water Data'!I47))),'Data Summary'!CI53="Yes"),OFFSET('Water Data'!$I$6,0,10*ROW('Water Data'!I47)),NA())</f>
        <v>#N/A</v>
      </c>
      <c r="U53" s="87" t="e">
        <f ca="true">+IF(AND(ISNUMBER(OFFSET('Water Data'!$I$9,0,10*ROW('Water Data'!I47))),'Data Summary'!CJ53="Yes"),OFFSET('Water Data'!$I$9,0,10*ROW('Water Data'!I47)),NA())</f>
        <v>#N/A</v>
      </c>
      <c r="V53" s="88" t="e">
        <f ca="true">+IF(AND(ISNUMBER(OFFSET('Sanitation Data'!$D$4,0,10*ROW('Sanitation Data'!D47))),'Data Summary'!CK53="Yes"),100-OFFSET('Sanitation Data'!$D$4,0,10*ROW('Sanitation Data'!D47)),NA())</f>
        <v>#N/A</v>
      </c>
      <c r="W53" s="88" t="e">
        <f ca="true">+IF(AND(ISNUMBER(OFFSET('Sanitation Data'!$D$6,0,10*ROW('Sanitation Data'!D47))),'Data Summary'!CL53="Yes"),OFFSET('Sanitation Data'!$D$6,0,10*ROW('Sanitation Data'!D47)),NA())</f>
        <v>#N/A</v>
      </c>
      <c r="X53" s="88" t="e">
        <f ca="true">+IF(AND(ISNUMBER(OFFSET('Sanitation Data'!$D$10,0,10*ROW('Sanitation Data'!D47))),'Data Summary'!CM53="Yes"),OFFSET('Sanitation Data'!$D$10,0,10*ROW('Sanitation Data'!D47)),NA())</f>
        <v>#N/A</v>
      </c>
      <c r="Y53" s="88" t="e">
        <f ca="true">+IF(AND(ISNUMBER(OFFSET('Sanitation Data'!$D$11,0,10*ROW('Sanitation Data'!D47))),'Data Summary'!CN53="Yes"),OFFSET('Sanitation Data'!$D$11,0,10*ROW('Sanitation Data'!D47)),NA())</f>
        <v>#N/A</v>
      </c>
      <c r="Z53" s="88" t="e">
        <f ca="true">+IF(AND(ISNUMBER(OFFSET('Sanitation Data'!$D$12,0,10*ROW('Sanitation Data'!D47))),'Data Summary'!CO53="Yes"),OFFSET('Sanitation Data'!$D$12,0,10*ROW('Sanitation Data'!D47)),NA())</f>
        <v>#N/A</v>
      </c>
      <c r="AA53" s="88" t="e">
        <f ca="true">+IF(AND(ISNUMBER(OFFSET('Sanitation Data'!$E$4,0,10*ROW('Sanitation Data'!E47))),'Data Summary'!CP53="Yes"),100-OFFSET('Sanitation Data'!$E$4,0,10*ROW('Sanitation Data'!E47)),NA())</f>
        <v>#N/A</v>
      </c>
      <c r="AB53" s="88" t="e">
        <f ca="true">+IF(AND(ISNUMBER(OFFSET('Sanitation Data'!$E$6,0,10*ROW('Sanitation Data'!E47))),'Data Summary'!CQ53="Yes"),OFFSET('Sanitation Data'!$E$6,0,10*ROW('Sanitation Data'!E47)),NA())</f>
        <v>#N/A</v>
      </c>
      <c r="AC53" s="88" t="e">
        <f ca="true">+IF(AND(ISNUMBER(OFFSET('Sanitation Data'!$E$10,0,10*ROW('Sanitation Data'!E47))),'Data Summary'!CR53="Yes"),OFFSET('Sanitation Data'!$E$10,0,10*ROW('Sanitation Data'!E47)),NA())</f>
        <v>#N/A</v>
      </c>
      <c r="AD53" s="88" t="e">
        <f ca="true">+IF(AND(ISNUMBER(OFFSET('Sanitation Data'!$E$11,0,10*ROW('Sanitation Data'!E47))),'Data Summary'!CS53="Yes"),OFFSET('Sanitation Data'!$E$11,0,10*ROW('Sanitation Data'!E47)),NA())</f>
        <v>#N/A</v>
      </c>
      <c r="AE53" s="88" t="e">
        <f ca="true">+IF(AND(ISNUMBER(OFFSET('Sanitation Data'!$E$12,0,10*ROW('Sanitation Data'!E47))),'Data Summary'!CT53="Yes"),OFFSET('Sanitation Data'!$E$12,0,10*ROW('Sanitation Data'!E47)),NA())</f>
        <v>#N/A</v>
      </c>
      <c r="AF53" s="88" t="e">
        <f ca="true">+IF(AND(ISNUMBER(OFFSET('Sanitation Data'!$F$4,0,10*ROW('Sanitation Data'!F47))),'Data Summary'!CU53="Yes"),100-OFFSET('Sanitation Data'!$F$4,0,10*ROW('Sanitation Data'!F47)),NA())</f>
        <v>#N/A</v>
      </c>
      <c r="AG53" s="88" t="e">
        <f ca="true">+IF(AND(ISNUMBER(OFFSET('Sanitation Data'!$F$6,0,10*ROW('Sanitation Data'!F47))),'Data Summary'!CV53="Yes"),OFFSET('Sanitation Data'!$F$6,0,10*ROW('Sanitation Data'!F47)),NA())</f>
        <v>#N/A</v>
      </c>
      <c r="AH53" s="88" t="e">
        <f ca="true">+IF(AND(ISNUMBER(OFFSET('Sanitation Data'!$F$10,0,10*ROW('Sanitation Data'!F47))),'Data Summary'!CW53="Yes"),OFFSET('Sanitation Data'!$F$10,0,10*ROW('Sanitation Data'!F47)),NA())</f>
        <v>#N/A</v>
      </c>
      <c r="AI53" s="88" t="e">
        <f ca="true">+IF(AND(ISNUMBER(OFFSET('Sanitation Data'!$F$11,0,10*ROW('Sanitation Data'!F47))),'Data Summary'!CX53="Yes"),OFFSET('Sanitation Data'!$F$11,0,10*ROW('Sanitation Data'!F47)),NA())</f>
        <v>#N/A</v>
      </c>
      <c r="AJ53" s="88" t="e">
        <f ca="true">+IF(AND(ISNUMBER(OFFSET('Sanitation Data'!$F$12,0,10*ROW('Sanitation Data'!F47))),'Data Summary'!CY53="Yes"),OFFSET('Sanitation Data'!$F$12,0,10*ROW('Sanitation Data'!F47)),NA())</f>
        <v>#N/A</v>
      </c>
      <c r="AK53" s="88" t="e">
        <f ca="true">+IF(AND(ISNUMBER(OFFSET('Sanitation Data'!$G$4,0,10*ROW('Sanitation Data'!G47))),'Data Summary'!CZ53="Yes"),100-OFFSET('Sanitation Data'!$G$4,0,10*ROW('Sanitation Data'!G47)),NA())</f>
        <v>#N/A</v>
      </c>
      <c r="AL53" s="88" t="e">
        <f ca="true">+IF(AND(ISNUMBER(OFFSET('Sanitation Data'!$G$6,0,10*ROW('Sanitation Data'!G47))),'Data Summary'!DA53="Yes"),OFFSET('Sanitation Data'!$G$6,0,10*ROW('Sanitation Data'!G47)),NA())</f>
        <v>#N/A</v>
      </c>
      <c r="AM53" s="88" t="e">
        <f ca="true">+IF(AND(ISNUMBER(OFFSET('Sanitation Data'!$G$10,0,10*ROW('Sanitation Data'!G47))),'Data Summary'!DB53="Yes"),OFFSET('Sanitation Data'!$G$10,0,10*ROW('Sanitation Data'!G47)),NA())</f>
        <v>#N/A</v>
      </c>
      <c r="AN53" s="88" t="e">
        <f ca="true">+IF(AND(ISNUMBER(OFFSET('Sanitation Data'!$G$11,0,10*ROW('Sanitation Data'!G47))),'Data Summary'!DC53="Yes"),OFFSET('Sanitation Data'!$G$11,0,10*ROW('Sanitation Data'!G47)),NA())</f>
        <v>#N/A</v>
      </c>
      <c r="AO53" s="88" t="e">
        <f ca="true">+IF(AND(ISNUMBER(OFFSET('Sanitation Data'!$G$12,0,10*ROW('Sanitation Data'!G47))),'Data Summary'!DD53="Yes"),OFFSET('Sanitation Data'!$G$12,0,10*ROW('Sanitation Data'!G47)),NA())</f>
        <v>#N/A</v>
      </c>
      <c r="AP53" s="88" t="e">
        <f ca="true">+IF(AND(ISNUMBER(OFFSET('Sanitation Data'!$H$4,0,10*ROW('Sanitation Data'!H47))),'Data Summary'!DE53="Yes"),100-OFFSET('Sanitation Data'!$H$4,0,10*ROW('Sanitation Data'!H47)),NA())</f>
        <v>#N/A</v>
      </c>
      <c r="AQ53" s="88" t="e">
        <f ca="true">+IF(AND(ISNUMBER(OFFSET('Sanitation Data'!$H$6,0,10*ROW('Sanitation Data'!H47))),'Data Summary'!DF53="Yes"),OFFSET('Sanitation Data'!$H$6,0,10*ROW('Sanitation Data'!H47)),NA())</f>
        <v>#N/A</v>
      </c>
      <c r="AR53" s="88" t="e">
        <f ca="true">+IF(AND(ISNUMBER(OFFSET('Sanitation Data'!$H$10,0,10*ROW('Sanitation Data'!H47))),'Data Summary'!DG53="Yes"),OFFSET('Sanitation Data'!$H$10,0,10*ROW('Sanitation Data'!H47)),NA())</f>
        <v>#N/A</v>
      </c>
      <c r="AS53" s="88" t="e">
        <f ca="true">+IF(AND(ISNUMBER(OFFSET('Sanitation Data'!$H$11,0,10*ROW('Sanitation Data'!H47))),'Data Summary'!DH53="Yes"),OFFSET('Sanitation Data'!$H$11,0,10*ROW('Sanitation Data'!H47)),NA())</f>
        <v>#N/A</v>
      </c>
      <c r="AT53" s="88" t="e">
        <f ca="true">+IF(AND(ISNUMBER(OFFSET('Sanitation Data'!$H$12,0,10*ROW('Sanitation Data'!H47))),'Data Summary'!DI53="Yes"),OFFSET('Sanitation Data'!$H$12,0,10*ROW('Sanitation Data'!H47)),NA())</f>
        <v>#N/A</v>
      </c>
      <c r="AU53" s="88" t="e">
        <f ca="true">+IF(AND(ISNUMBER(OFFSET('Sanitation Data'!$I$4,0,10*ROW('Sanitation Data'!I47))),'Data Summary'!DJ53="Yes"),100-OFFSET('Sanitation Data'!$I$4,0,10*ROW('Sanitation Data'!I47)),NA())</f>
        <v>#N/A</v>
      </c>
      <c r="AV53" s="88" t="e">
        <f ca="true">+IF(AND(ISNUMBER(OFFSET('Sanitation Data'!$I$6,0,10*ROW('Sanitation Data'!I47))),'Data Summary'!DK53="Yes"),OFFSET('Sanitation Data'!$I$6,0,10*ROW('Sanitation Data'!I47)),NA())</f>
        <v>#N/A</v>
      </c>
      <c r="AW53" s="88" t="e">
        <f ca="true">+IF(AND(ISNUMBER(OFFSET('Sanitation Data'!$I$10,0,10*ROW('Sanitation Data'!I47))),'Data Summary'!DL53="Yes"),OFFSET('Sanitation Data'!$I$10,0,10*ROW('Sanitation Data'!I47)),NA())</f>
        <v>#N/A</v>
      </c>
      <c r="AX53" s="88" t="e">
        <f ca="true">+IF(AND(ISNUMBER(OFFSET('Sanitation Data'!$I$11,0,10*ROW('Sanitation Data'!I47))),'Data Summary'!DM53="Yes"),OFFSET('Sanitation Data'!$I$11,0,10*ROW('Sanitation Data'!I47)),NA())</f>
        <v>#N/A</v>
      </c>
      <c r="AY53" s="88" t="e">
        <f ca="true">+IF(AND(ISNUMBER(OFFSET('Sanitation Data'!$I$12,0,10*ROW('Sanitation Data'!I47))),'Data Summary'!DN53="Yes"),OFFSET('Sanitation Data'!$I$12,0,10*ROW('Sanitation Data'!I47)),NA())</f>
        <v>#N/A</v>
      </c>
      <c r="AZ53" s="89" t="e">
        <f ca="true">+IF(AND(ISNUMBER(OFFSET('Hygiene Data'!$D$5,0,10*ROW('Hygiene Data'!D47))),'Data Summary'!DO53="Yes"),OFFSET('Hygiene Data'!$D$5,0,10*ROW('Hygiene Data'!D47)),NA())</f>
        <v>#N/A</v>
      </c>
      <c r="BA53" s="89" t="e">
        <f ca="true">+IF(AND(ISNUMBER(OFFSET('Hygiene Data'!$D$7,0,10*ROW('Hygiene Data'!D47))),'Data Summary'!DP53="Yes"),OFFSET('Hygiene Data'!$D$7,0,10*ROW('Hygiene Data'!D47)),NA())</f>
        <v>#N/A</v>
      </c>
      <c r="BB53" s="89" t="e">
        <f ca="true">+IF(AND(ISNUMBER(OFFSET('Hygiene Data'!$D$9,0,10*ROW('Hygiene Data'!D47))),'Data Summary'!DQ53="Yes"),OFFSET('Hygiene Data'!$D$9,0,10*ROW('Hygiene Data'!D47)),NA())</f>
        <v>#N/A</v>
      </c>
      <c r="BC53" s="89" t="e">
        <f ca="true">+IF(AND(ISNUMBER(OFFSET('Hygiene Data'!$E$5,0,10*ROW('Hygiene Data'!E47))),'Data Summary'!DR53="Yes"),OFFSET('Hygiene Data'!$E$5,0,10*ROW('Hygiene Data'!E47)),NA())</f>
        <v>#N/A</v>
      </c>
      <c r="BD53" s="89" t="e">
        <f ca="true">+IF(AND(ISNUMBER(OFFSET('Hygiene Data'!$E$7,0,10*ROW('Hygiene Data'!E47))),'Data Summary'!DS53="Yes"),OFFSET('Hygiene Data'!$E$7,0,10*ROW('Hygiene Data'!E47)),NA())</f>
        <v>#N/A</v>
      </c>
      <c r="BE53" s="89" t="e">
        <f ca="true">+IF(AND(ISNUMBER(OFFSET('Hygiene Data'!$E$9,0,10*ROW('Hygiene Data'!E47))),'Data Summary'!DT53="Yes"),OFFSET('Hygiene Data'!$E$9,0,10*ROW('Hygiene Data'!E47)),NA())</f>
        <v>#N/A</v>
      </c>
      <c r="BF53" s="89" t="e">
        <f ca="true">+IF(AND(ISNUMBER(OFFSET('Hygiene Data'!$F$5,0,10*ROW('Hygiene Data'!F47))),'Data Summary'!DU53="Yes"),OFFSET('Hygiene Data'!$F$5,0,10*ROW('Hygiene Data'!F47)),NA())</f>
        <v>#N/A</v>
      </c>
      <c r="BG53" s="89" t="e">
        <f ca="true">+IF(AND(ISNUMBER(OFFSET('Hygiene Data'!$F$7,0,10*ROW('Hygiene Data'!F47))),'Data Summary'!DV53="Yes"),OFFSET('Hygiene Data'!$F$7,0,10*ROW('Hygiene Data'!F47)),NA())</f>
        <v>#N/A</v>
      </c>
      <c r="BH53" s="89" t="e">
        <f ca="true">+IF(AND(ISNUMBER(OFFSET('Hygiene Data'!$F$9,0,10*ROW('Hygiene Data'!F47))),'Data Summary'!DW53="Yes"),OFFSET('Hygiene Data'!$F$9,0,10*ROW('Hygiene Data'!F47)),NA())</f>
        <v>#N/A</v>
      </c>
      <c r="BI53" s="89" t="e">
        <f ca="true">+IF(AND(ISNUMBER(OFFSET('Hygiene Data'!$G$5,0,10*ROW('Hygiene Data'!G47))),'Data Summary'!DX53="Yes"),OFFSET('Hygiene Data'!$G$5,0,10*ROW('Hygiene Data'!G47)),NA())</f>
        <v>#N/A</v>
      </c>
      <c r="BJ53" s="89" t="e">
        <f ca="true">+IF(AND(ISNUMBER(OFFSET('Hygiene Data'!$G$7,0,10*ROW('Hygiene Data'!G47))),'Data Summary'!DY53="Yes"),OFFSET('Hygiene Data'!$G$7,0,10*ROW('Hygiene Data'!G47)),NA())</f>
        <v>#N/A</v>
      </c>
      <c r="BK53" s="89" t="e">
        <f ca="true">+IF(AND(ISNUMBER(OFFSET('Hygiene Data'!$G$9,0,10*ROW('Hygiene Data'!G47))),'Data Summary'!DZ53="Yes"),OFFSET('Hygiene Data'!$G$9,0,10*ROW('Hygiene Data'!G47)),NA())</f>
        <v>#N/A</v>
      </c>
      <c r="BL53" s="89" t="e">
        <f ca="true">+IF(AND(ISNUMBER(OFFSET('Hygiene Data'!$H$5,0,10*ROW('Hygiene Data'!H47))),'Data Summary'!EA53="Yes"),OFFSET('Hygiene Data'!$H$5,0,10*ROW('Hygiene Data'!H47)),NA())</f>
        <v>#N/A</v>
      </c>
      <c r="BM53" s="89" t="e">
        <f ca="true">+IF(AND(ISNUMBER(OFFSET('Hygiene Data'!$H$7,0,10*ROW('Hygiene Data'!H47))),'Data Summary'!EB53="Yes"),OFFSET('Hygiene Data'!$H$7,0,10*ROW('Hygiene Data'!H47)),NA())</f>
        <v>#N/A</v>
      </c>
      <c r="BN53" s="89" t="e">
        <f ca="true">+IF(AND(ISNUMBER(OFFSET('Hygiene Data'!$H$9,0,10*ROW('Hygiene Data'!H47))),'Data Summary'!EC53="Yes"),OFFSET('Hygiene Data'!$H$9,0,10*ROW('Hygiene Data'!H47)),NA())</f>
        <v>#N/A</v>
      </c>
      <c r="BO53" s="89" t="e">
        <f ca="true">+IF(AND(ISNUMBER(OFFSET('Hygiene Data'!$I$5,0,10*ROW('Hygiene Data'!I47))),'Data Summary'!ED53="Yes"),OFFSET('Hygiene Data'!$I$5,0,10*ROW('Hygiene Data'!I47)),NA())</f>
        <v>#N/A</v>
      </c>
      <c r="BP53" s="89" t="e">
        <f ca="true">+IF(AND(ISNUMBER(OFFSET('Hygiene Data'!$I$7,0,10*ROW('Hygiene Data'!I47))),'Data Summary'!EE53="Yes"),OFFSET('Hygiene Data'!$I$7,0,10*ROW('Hygiene Data'!I47)),NA())</f>
        <v>#N/A</v>
      </c>
      <c r="BQ53" s="89" t="e">
        <f ca="true">+IF(AND(ISNUMBER(OFFSET('Hygiene Data'!$I$9,0,10*ROW('Hygiene Data'!I47))),'Data Summary'!EF53="Yes"),OFFSET('Hygiene Data'!$I$9,0,10*ROW('Hygiene Data'!I47)),NA())</f>
        <v>#N/A</v>
      </c>
    </row>
    <row xmlns:x14ac="http://schemas.microsoft.com/office/spreadsheetml/2009/9/ac" r="54" x14ac:dyDescent="0.2">
      <c r="A54" s="328" t="e">
        <f ca="true">+RIGHT('Data Summary'!A54,LEN('Data Summary'!A54)-9)</f>
        <v>#VALUE!</v>
      </c>
      <c r="B54" s="34" t="str">
        <f ca="true">+IF(ISTEXT('Data Summary'!B54),'Data Summary'!B54,"")</f>
        <v/>
      </c>
      <c r="C54" s="327" t="e">
        <f ca="true">+VALUE('Data Summary'!C54)</f>
        <v>#VALUE!</v>
      </c>
      <c r="D54" s="87" t="e">
        <f ca="true">+IF(AND(ISNUMBER(OFFSET('Water Data'!$D$4,0,10*ROW('Water Data'!D48))),'Data Summary'!BS54="Yes"),100-OFFSET('Water Data'!$D$4,0,10*ROW('Water Data'!D48)),NA())</f>
        <v>#N/A</v>
      </c>
      <c r="E54" s="87" t="e">
        <f ca="true">+IF(AND(ISNUMBER(OFFSET('Water Data'!$D$6,0,10*ROW('Water Data'!D48))),'Data Summary'!BT54="Yes"),OFFSET('Water Data'!$D$6,0,10*ROW('Water Data'!D48)),NA())</f>
        <v>#N/A</v>
      </c>
      <c r="F54" s="87" t="e">
        <f ca="true">+IF(AND(ISNUMBER(OFFSET('Water Data'!$D$9,0,10*ROW('Water Data'!D48))),'Data Summary'!BU54="Yes"),OFFSET('Water Data'!$D$9,0,10*ROW('Water Data'!D48)),NA())</f>
        <v>#N/A</v>
      </c>
      <c r="G54" s="87" t="e">
        <f ca="true">+IF(AND(ISNUMBER(OFFSET('Water Data'!$E$4,0,10*ROW('Water Data'!E48))),'Data Summary'!BV54="Yes"),100-OFFSET('Water Data'!$E$4,0,10*ROW('Water Data'!E48)),NA())</f>
        <v>#N/A</v>
      </c>
      <c r="H54" s="87" t="e">
        <f ca="true">+IF(AND(ISNUMBER(OFFSET('Water Data'!$E$6,0,10*ROW('Water Data'!E48))),'Data Summary'!BW54="Yes"),OFFSET('Water Data'!$E$6,0,10*ROW('Water Data'!E48)),NA())</f>
        <v>#N/A</v>
      </c>
      <c r="I54" s="87" t="e">
        <f ca="true">+IF(AND(ISNUMBER(OFFSET('Water Data'!$E$9,0,10*ROW('Water Data'!E48))),'Data Summary'!BX54="Yes"),OFFSET('Water Data'!$E$9,0,10*ROW('Water Data'!E48)),NA())</f>
        <v>#N/A</v>
      </c>
      <c r="J54" s="87" t="e">
        <f ca="true">+IF(AND(ISNUMBER(OFFSET('Water Data'!$F$4,0,10*ROW('Water Data'!F48))),'Data Summary'!BY54="Yes"),100-OFFSET('Water Data'!$F$4,0,10*ROW('Water Data'!F48)),NA())</f>
        <v>#N/A</v>
      </c>
      <c r="K54" s="87" t="e">
        <f ca="true">+IF(AND(ISNUMBER(OFFSET('Water Data'!$F$6,0,10*ROW('Water Data'!F48))),'Data Summary'!BZ54="Yes"),OFFSET('Water Data'!$F$6,0,10*ROW('Water Data'!F48)),NA())</f>
        <v>#N/A</v>
      </c>
      <c r="L54" s="87" t="e">
        <f ca="true">+IF(AND(ISNUMBER(OFFSET('Water Data'!$F$9,0,10*ROW('Water Data'!F48))),'Data Summary'!CA54="Yes"),OFFSET('Water Data'!$F$9,0,10*ROW('Water Data'!F48)),NA())</f>
        <v>#N/A</v>
      </c>
      <c r="M54" s="87" t="e">
        <f ca="true">+IF(AND(ISNUMBER(OFFSET('Water Data'!$G$4,0,10*ROW('Water Data'!G48))),'Data Summary'!CB54="Yes"),100-OFFSET('Water Data'!$G$4,0,10*ROW('Water Data'!G48)),NA())</f>
        <v>#N/A</v>
      </c>
      <c r="N54" s="87" t="e">
        <f ca="true">+IF(AND(ISNUMBER(OFFSET('Water Data'!$G$6,0,10*ROW('Water Data'!G48))),'Data Summary'!CC54="Yes"),OFFSET('Water Data'!$G$6,0,10*ROW('Water Data'!G48)),NA())</f>
        <v>#N/A</v>
      </c>
      <c r="O54" s="87" t="e">
        <f ca="true">+IF(AND(ISNUMBER(OFFSET('Water Data'!$G$9,0,10*ROW('Water Data'!G48))),'Data Summary'!CD54="Yes"),OFFSET('Water Data'!$G$9,0,10*ROW('Water Data'!G48)),NA())</f>
        <v>#N/A</v>
      </c>
      <c r="P54" s="87" t="e">
        <f ca="true">+IF(AND(ISNUMBER(OFFSET('Water Data'!$H$4,0,10*ROW('Water Data'!H48))),'Data Summary'!CE54="Yes"),100-OFFSET('Water Data'!$H$4,0,10*ROW('Water Data'!H48)),NA())</f>
        <v>#N/A</v>
      </c>
      <c r="Q54" s="87" t="e">
        <f ca="true">+IF(AND(ISNUMBER(OFFSET('Water Data'!$H$6,0,10*ROW('Water Data'!H48))),'Data Summary'!CF54="Yes"),OFFSET('Water Data'!$H$6,0,10*ROW('Water Data'!H48)),NA())</f>
        <v>#N/A</v>
      </c>
      <c r="R54" s="87" t="e">
        <f ca="true">+IF(AND(ISNUMBER(OFFSET('Water Data'!$H$9,0,10*ROW('Water Data'!H48))),'Data Summary'!CG54="Yes"),OFFSET('Water Data'!$H$9,0,10*ROW('Water Data'!H48)),NA())</f>
        <v>#N/A</v>
      </c>
      <c r="S54" s="87" t="e">
        <f ca="true">+IF(AND(ISNUMBER(OFFSET('Water Data'!$I$4,0,10*ROW('Water Data'!I48))),'Data Summary'!CH54="Yes"),100-OFFSET('Water Data'!$I$4,0,10*ROW('Water Data'!I48)),NA())</f>
        <v>#N/A</v>
      </c>
      <c r="T54" s="87" t="e">
        <f ca="true">+IF(AND(ISNUMBER(OFFSET('Water Data'!$I$6,0,10*ROW('Water Data'!I48))),'Data Summary'!CI54="Yes"),OFFSET('Water Data'!$I$6,0,10*ROW('Water Data'!I48)),NA())</f>
        <v>#N/A</v>
      </c>
      <c r="U54" s="87" t="e">
        <f ca="true">+IF(AND(ISNUMBER(OFFSET('Water Data'!$I$9,0,10*ROW('Water Data'!I48))),'Data Summary'!CJ54="Yes"),OFFSET('Water Data'!$I$9,0,10*ROW('Water Data'!I48)),NA())</f>
        <v>#N/A</v>
      </c>
      <c r="V54" s="88" t="e">
        <f ca="true">+IF(AND(ISNUMBER(OFFSET('Sanitation Data'!$D$4,0,10*ROW('Sanitation Data'!D48))),'Data Summary'!CK54="Yes"),100-OFFSET('Sanitation Data'!$D$4,0,10*ROW('Sanitation Data'!D48)),NA())</f>
        <v>#N/A</v>
      </c>
      <c r="W54" s="88" t="e">
        <f ca="true">+IF(AND(ISNUMBER(OFFSET('Sanitation Data'!$D$6,0,10*ROW('Sanitation Data'!D48))),'Data Summary'!CL54="Yes"),OFFSET('Sanitation Data'!$D$6,0,10*ROW('Sanitation Data'!D48)),NA())</f>
        <v>#N/A</v>
      </c>
      <c r="X54" s="88" t="e">
        <f ca="true">+IF(AND(ISNUMBER(OFFSET('Sanitation Data'!$D$10,0,10*ROW('Sanitation Data'!D48))),'Data Summary'!CM54="Yes"),OFFSET('Sanitation Data'!$D$10,0,10*ROW('Sanitation Data'!D48)),NA())</f>
        <v>#N/A</v>
      </c>
      <c r="Y54" s="88" t="e">
        <f ca="true">+IF(AND(ISNUMBER(OFFSET('Sanitation Data'!$D$11,0,10*ROW('Sanitation Data'!D48))),'Data Summary'!CN54="Yes"),OFFSET('Sanitation Data'!$D$11,0,10*ROW('Sanitation Data'!D48)),NA())</f>
        <v>#N/A</v>
      </c>
      <c r="Z54" s="88" t="e">
        <f ca="true">+IF(AND(ISNUMBER(OFFSET('Sanitation Data'!$D$12,0,10*ROW('Sanitation Data'!D48))),'Data Summary'!CO54="Yes"),OFFSET('Sanitation Data'!$D$12,0,10*ROW('Sanitation Data'!D48)),NA())</f>
        <v>#N/A</v>
      </c>
      <c r="AA54" s="88" t="e">
        <f ca="true">+IF(AND(ISNUMBER(OFFSET('Sanitation Data'!$E$4,0,10*ROW('Sanitation Data'!E48))),'Data Summary'!CP54="Yes"),100-OFFSET('Sanitation Data'!$E$4,0,10*ROW('Sanitation Data'!E48)),NA())</f>
        <v>#N/A</v>
      </c>
      <c r="AB54" s="88" t="e">
        <f ca="true">+IF(AND(ISNUMBER(OFFSET('Sanitation Data'!$E$6,0,10*ROW('Sanitation Data'!E48))),'Data Summary'!CQ54="Yes"),OFFSET('Sanitation Data'!$E$6,0,10*ROW('Sanitation Data'!E48)),NA())</f>
        <v>#N/A</v>
      </c>
      <c r="AC54" s="88" t="e">
        <f ca="true">+IF(AND(ISNUMBER(OFFSET('Sanitation Data'!$E$10,0,10*ROW('Sanitation Data'!E48))),'Data Summary'!CR54="Yes"),OFFSET('Sanitation Data'!$E$10,0,10*ROW('Sanitation Data'!E48)),NA())</f>
        <v>#N/A</v>
      </c>
      <c r="AD54" s="88" t="e">
        <f ca="true">+IF(AND(ISNUMBER(OFFSET('Sanitation Data'!$E$11,0,10*ROW('Sanitation Data'!E48))),'Data Summary'!CS54="Yes"),OFFSET('Sanitation Data'!$E$11,0,10*ROW('Sanitation Data'!E48)),NA())</f>
        <v>#N/A</v>
      </c>
      <c r="AE54" s="88" t="e">
        <f ca="true">+IF(AND(ISNUMBER(OFFSET('Sanitation Data'!$E$12,0,10*ROW('Sanitation Data'!E48))),'Data Summary'!CT54="Yes"),OFFSET('Sanitation Data'!$E$12,0,10*ROW('Sanitation Data'!E48)),NA())</f>
        <v>#N/A</v>
      </c>
      <c r="AF54" s="88" t="e">
        <f ca="true">+IF(AND(ISNUMBER(OFFSET('Sanitation Data'!$F$4,0,10*ROW('Sanitation Data'!F48))),'Data Summary'!CU54="Yes"),100-OFFSET('Sanitation Data'!$F$4,0,10*ROW('Sanitation Data'!F48)),NA())</f>
        <v>#N/A</v>
      </c>
      <c r="AG54" s="88" t="e">
        <f ca="true">+IF(AND(ISNUMBER(OFFSET('Sanitation Data'!$F$6,0,10*ROW('Sanitation Data'!F48))),'Data Summary'!CV54="Yes"),OFFSET('Sanitation Data'!$F$6,0,10*ROW('Sanitation Data'!F48)),NA())</f>
        <v>#N/A</v>
      </c>
      <c r="AH54" s="88" t="e">
        <f ca="true">+IF(AND(ISNUMBER(OFFSET('Sanitation Data'!$F$10,0,10*ROW('Sanitation Data'!F48))),'Data Summary'!CW54="Yes"),OFFSET('Sanitation Data'!$F$10,0,10*ROW('Sanitation Data'!F48)),NA())</f>
        <v>#N/A</v>
      </c>
      <c r="AI54" s="88" t="e">
        <f ca="true">+IF(AND(ISNUMBER(OFFSET('Sanitation Data'!$F$11,0,10*ROW('Sanitation Data'!F48))),'Data Summary'!CX54="Yes"),OFFSET('Sanitation Data'!$F$11,0,10*ROW('Sanitation Data'!F48)),NA())</f>
        <v>#N/A</v>
      </c>
      <c r="AJ54" s="88" t="e">
        <f ca="true">+IF(AND(ISNUMBER(OFFSET('Sanitation Data'!$F$12,0,10*ROW('Sanitation Data'!F48))),'Data Summary'!CY54="Yes"),OFFSET('Sanitation Data'!$F$12,0,10*ROW('Sanitation Data'!F48)),NA())</f>
        <v>#N/A</v>
      </c>
      <c r="AK54" s="88" t="e">
        <f ca="true">+IF(AND(ISNUMBER(OFFSET('Sanitation Data'!$G$4,0,10*ROW('Sanitation Data'!G48))),'Data Summary'!CZ54="Yes"),100-OFFSET('Sanitation Data'!$G$4,0,10*ROW('Sanitation Data'!G48)),NA())</f>
        <v>#N/A</v>
      </c>
      <c r="AL54" s="88" t="e">
        <f ca="true">+IF(AND(ISNUMBER(OFFSET('Sanitation Data'!$G$6,0,10*ROW('Sanitation Data'!G48))),'Data Summary'!DA54="Yes"),OFFSET('Sanitation Data'!$G$6,0,10*ROW('Sanitation Data'!G48)),NA())</f>
        <v>#N/A</v>
      </c>
      <c r="AM54" s="88" t="e">
        <f ca="true">+IF(AND(ISNUMBER(OFFSET('Sanitation Data'!$G$10,0,10*ROW('Sanitation Data'!G48))),'Data Summary'!DB54="Yes"),OFFSET('Sanitation Data'!$G$10,0,10*ROW('Sanitation Data'!G48)),NA())</f>
        <v>#N/A</v>
      </c>
      <c r="AN54" s="88" t="e">
        <f ca="true">+IF(AND(ISNUMBER(OFFSET('Sanitation Data'!$G$11,0,10*ROW('Sanitation Data'!G48))),'Data Summary'!DC54="Yes"),OFFSET('Sanitation Data'!$G$11,0,10*ROW('Sanitation Data'!G48)),NA())</f>
        <v>#N/A</v>
      </c>
      <c r="AO54" s="88" t="e">
        <f ca="true">+IF(AND(ISNUMBER(OFFSET('Sanitation Data'!$G$12,0,10*ROW('Sanitation Data'!G48))),'Data Summary'!DD54="Yes"),OFFSET('Sanitation Data'!$G$12,0,10*ROW('Sanitation Data'!G48)),NA())</f>
        <v>#N/A</v>
      </c>
      <c r="AP54" s="88" t="e">
        <f ca="true">+IF(AND(ISNUMBER(OFFSET('Sanitation Data'!$H$4,0,10*ROW('Sanitation Data'!H48))),'Data Summary'!DE54="Yes"),100-OFFSET('Sanitation Data'!$H$4,0,10*ROW('Sanitation Data'!H48)),NA())</f>
        <v>#N/A</v>
      </c>
      <c r="AQ54" s="88" t="e">
        <f ca="true">+IF(AND(ISNUMBER(OFFSET('Sanitation Data'!$H$6,0,10*ROW('Sanitation Data'!H48))),'Data Summary'!DF54="Yes"),OFFSET('Sanitation Data'!$H$6,0,10*ROW('Sanitation Data'!H48)),NA())</f>
        <v>#N/A</v>
      </c>
      <c r="AR54" s="88" t="e">
        <f ca="true">+IF(AND(ISNUMBER(OFFSET('Sanitation Data'!$H$10,0,10*ROW('Sanitation Data'!H48))),'Data Summary'!DG54="Yes"),OFFSET('Sanitation Data'!$H$10,0,10*ROW('Sanitation Data'!H48)),NA())</f>
        <v>#N/A</v>
      </c>
      <c r="AS54" s="88" t="e">
        <f ca="true">+IF(AND(ISNUMBER(OFFSET('Sanitation Data'!$H$11,0,10*ROW('Sanitation Data'!H48))),'Data Summary'!DH54="Yes"),OFFSET('Sanitation Data'!$H$11,0,10*ROW('Sanitation Data'!H48)),NA())</f>
        <v>#N/A</v>
      </c>
      <c r="AT54" s="88" t="e">
        <f ca="true">+IF(AND(ISNUMBER(OFFSET('Sanitation Data'!$H$12,0,10*ROW('Sanitation Data'!H48))),'Data Summary'!DI54="Yes"),OFFSET('Sanitation Data'!$H$12,0,10*ROW('Sanitation Data'!H48)),NA())</f>
        <v>#N/A</v>
      </c>
      <c r="AU54" s="88" t="e">
        <f ca="true">+IF(AND(ISNUMBER(OFFSET('Sanitation Data'!$I$4,0,10*ROW('Sanitation Data'!I48))),'Data Summary'!DJ54="Yes"),100-OFFSET('Sanitation Data'!$I$4,0,10*ROW('Sanitation Data'!I48)),NA())</f>
        <v>#N/A</v>
      </c>
      <c r="AV54" s="88" t="e">
        <f ca="true">+IF(AND(ISNUMBER(OFFSET('Sanitation Data'!$I$6,0,10*ROW('Sanitation Data'!I48))),'Data Summary'!DK54="Yes"),OFFSET('Sanitation Data'!$I$6,0,10*ROW('Sanitation Data'!I48)),NA())</f>
        <v>#N/A</v>
      </c>
      <c r="AW54" s="88" t="e">
        <f ca="true">+IF(AND(ISNUMBER(OFFSET('Sanitation Data'!$I$10,0,10*ROW('Sanitation Data'!I48))),'Data Summary'!DL54="Yes"),OFFSET('Sanitation Data'!$I$10,0,10*ROW('Sanitation Data'!I48)),NA())</f>
        <v>#N/A</v>
      </c>
      <c r="AX54" s="88" t="e">
        <f ca="true">+IF(AND(ISNUMBER(OFFSET('Sanitation Data'!$I$11,0,10*ROW('Sanitation Data'!I48))),'Data Summary'!DM54="Yes"),OFFSET('Sanitation Data'!$I$11,0,10*ROW('Sanitation Data'!I48)),NA())</f>
        <v>#N/A</v>
      </c>
      <c r="AY54" s="88" t="e">
        <f ca="true">+IF(AND(ISNUMBER(OFFSET('Sanitation Data'!$I$12,0,10*ROW('Sanitation Data'!I48))),'Data Summary'!DN54="Yes"),OFFSET('Sanitation Data'!$I$12,0,10*ROW('Sanitation Data'!I48)),NA())</f>
        <v>#N/A</v>
      </c>
      <c r="AZ54" s="89" t="e">
        <f ca="true">+IF(AND(ISNUMBER(OFFSET('Hygiene Data'!$D$5,0,10*ROW('Hygiene Data'!D48))),'Data Summary'!DO54="Yes"),OFFSET('Hygiene Data'!$D$5,0,10*ROW('Hygiene Data'!D48)),NA())</f>
        <v>#N/A</v>
      </c>
      <c r="BA54" s="89" t="e">
        <f ca="true">+IF(AND(ISNUMBER(OFFSET('Hygiene Data'!$D$7,0,10*ROW('Hygiene Data'!D48))),'Data Summary'!DP54="Yes"),OFFSET('Hygiene Data'!$D$7,0,10*ROW('Hygiene Data'!D48)),NA())</f>
        <v>#N/A</v>
      </c>
      <c r="BB54" s="89" t="e">
        <f ca="true">+IF(AND(ISNUMBER(OFFSET('Hygiene Data'!$D$9,0,10*ROW('Hygiene Data'!D48))),'Data Summary'!DQ54="Yes"),OFFSET('Hygiene Data'!$D$9,0,10*ROW('Hygiene Data'!D48)),NA())</f>
        <v>#N/A</v>
      </c>
      <c r="BC54" s="89" t="e">
        <f ca="true">+IF(AND(ISNUMBER(OFFSET('Hygiene Data'!$E$5,0,10*ROW('Hygiene Data'!E48))),'Data Summary'!DR54="Yes"),OFFSET('Hygiene Data'!$E$5,0,10*ROW('Hygiene Data'!E48)),NA())</f>
        <v>#N/A</v>
      </c>
      <c r="BD54" s="89" t="e">
        <f ca="true">+IF(AND(ISNUMBER(OFFSET('Hygiene Data'!$E$7,0,10*ROW('Hygiene Data'!E48))),'Data Summary'!DS54="Yes"),OFFSET('Hygiene Data'!$E$7,0,10*ROW('Hygiene Data'!E48)),NA())</f>
        <v>#N/A</v>
      </c>
      <c r="BE54" s="89" t="e">
        <f ca="true">+IF(AND(ISNUMBER(OFFSET('Hygiene Data'!$E$9,0,10*ROW('Hygiene Data'!E48))),'Data Summary'!DT54="Yes"),OFFSET('Hygiene Data'!$E$9,0,10*ROW('Hygiene Data'!E48)),NA())</f>
        <v>#N/A</v>
      </c>
      <c r="BF54" s="89" t="e">
        <f ca="true">+IF(AND(ISNUMBER(OFFSET('Hygiene Data'!$F$5,0,10*ROW('Hygiene Data'!F48))),'Data Summary'!DU54="Yes"),OFFSET('Hygiene Data'!$F$5,0,10*ROW('Hygiene Data'!F48)),NA())</f>
        <v>#N/A</v>
      </c>
      <c r="BG54" s="89" t="e">
        <f ca="true">+IF(AND(ISNUMBER(OFFSET('Hygiene Data'!$F$7,0,10*ROW('Hygiene Data'!F48))),'Data Summary'!DV54="Yes"),OFFSET('Hygiene Data'!$F$7,0,10*ROW('Hygiene Data'!F48)),NA())</f>
        <v>#N/A</v>
      </c>
      <c r="BH54" s="89" t="e">
        <f ca="true">+IF(AND(ISNUMBER(OFFSET('Hygiene Data'!$F$9,0,10*ROW('Hygiene Data'!F48))),'Data Summary'!DW54="Yes"),OFFSET('Hygiene Data'!$F$9,0,10*ROW('Hygiene Data'!F48)),NA())</f>
        <v>#N/A</v>
      </c>
      <c r="BI54" s="89" t="e">
        <f ca="true">+IF(AND(ISNUMBER(OFFSET('Hygiene Data'!$G$5,0,10*ROW('Hygiene Data'!G48))),'Data Summary'!DX54="Yes"),OFFSET('Hygiene Data'!$G$5,0,10*ROW('Hygiene Data'!G48)),NA())</f>
        <v>#N/A</v>
      </c>
      <c r="BJ54" s="89" t="e">
        <f ca="true">+IF(AND(ISNUMBER(OFFSET('Hygiene Data'!$G$7,0,10*ROW('Hygiene Data'!G48))),'Data Summary'!DY54="Yes"),OFFSET('Hygiene Data'!$G$7,0,10*ROW('Hygiene Data'!G48)),NA())</f>
        <v>#N/A</v>
      </c>
      <c r="BK54" s="89" t="e">
        <f ca="true">+IF(AND(ISNUMBER(OFFSET('Hygiene Data'!$G$9,0,10*ROW('Hygiene Data'!G48))),'Data Summary'!DZ54="Yes"),OFFSET('Hygiene Data'!$G$9,0,10*ROW('Hygiene Data'!G48)),NA())</f>
        <v>#N/A</v>
      </c>
      <c r="BL54" s="89" t="e">
        <f ca="true">+IF(AND(ISNUMBER(OFFSET('Hygiene Data'!$H$5,0,10*ROW('Hygiene Data'!H48))),'Data Summary'!EA54="Yes"),OFFSET('Hygiene Data'!$H$5,0,10*ROW('Hygiene Data'!H48)),NA())</f>
        <v>#N/A</v>
      </c>
      <c r="BM54" s="89" t="e">
        <f ca="true">+IF(AND(ISNUMBER(OFFSET('Hygiene Data'!$H$7,0,10*ROW('Hygiene Data'!H48))),'Data Summary'!EB54="Yes"),OFFSET('Hygiene Data'!$H$7,0,10*ROW('Hygiene Data'!H48)),NA())</f>
        <v>#N/A</v>
      </c>
      <c r="BN54" s="89" t="e">
        <f ca="true">+IF(AND(ISNUMBER(OFFSET('Hygiene Data'!$H$9,0,10*ROW('Hygiene Data'!H48))),'Data Summary'!EC54="Yes"),OFFSET('Hygiene Data'!$H$9,0,10*ROW('Hygiene Data'!H48)),NA())</f>
        <v>#N/A</v>
      </c>
      <c r="BO54" s="89" t="e">
        <f ca="true">+IF(AND(ISNUMBER(OFFSET('Hygiene Data'!$I$5,0,10*ROW('Hygiene Data'!I48))),'Data Summary'!ED54="Yes"),OFFSET('Hygiene Data'!$I$5,0,10*ROW('Hygiene Data'!I48)),NA())</f>
        <v>#N/A</v>
      </c>
      <c r="BP54" s="89" t="e">
        <f ca="true">+IF(AND(ISNUMBER(OFFSET('Hygiene Data'!$I$7,0,10*ROW('Hygiene Data'!I48))),'Data Summary'!EE54="Yes"),OFFSET('Hygiene Data'!$I$7,0,10*ROW('Hygiene Data'!I48)),NA())</f>
        <v>#N/A</v>
      </c>
      <c r="BQ54" s="89" t="e">
        <f ca="true">+IF(AND(ISNUMBER(OFFSET('Hygiene Data'!$I$9,0,10*ROW('Hygiene Data'!I48))),'Data Summary'!EF54="Yes"),OFFSET('Hygiene Data'!$I$9,0,10*ROW('Hygiene Data'!I48)),NA())</f>
        <v>#N/A</v>
      </c>
    </row>
    <row xmlns:x14ac="http://schemas.microsoft.com/office/spreadsheetml/2009/9/ac" r="55" x14ac:dyDescent="0.2">
      <c r="A55" s="328" t="e">
        <f ca="true">+RIGHT('Data Summary'!A55,LEN('Data Summary'!A55)-9)</f>
        <v>#VALUE!</v>
      </c>
      <c r="B55" s="34" t="str">
        <f ca="true">+IF(ISTEXT('Data Summary'!B55),'Data Summary'!B55,"")</f>
        <v/>
      </c>
      <c r="C55" s="327" t="e">
        <f ca="true">+VALUE('Data Summary'!C55)</f>
        <v>#VALUE!</v>
      </c>
      <c r="D55" s="87" t="e">
        <f ca="true">+IF(AND(ISNUMBER(OFFSET('Water Data'!$D$4,0,10*ROW('Water Data'!D49))),'Data Summary'!BS55="Yes"),100-OFFSET('Water Data'!$D$4,0,10*ROW('Water Data'!D49)),NA())</f>
        <v>#N/A</v>
      </c>
      <c r="E55" s="87" t="e">
        <f ca="true">+IF(AND(ISNUMBER(OFFSET('Water Data'!$D$6,0,10*ROW('Water Data'!D49))),'Data Summary'!BT55="Yes"),OFFSET('Water Data'!$D$6,0,10*ROW('Water Data'!D49)),NA())</f>
        <v>#N/A</v>
      </c>
      <c r="F55" s="87" t="e">
        <f ca="true">+IF(AND(ISNUMBER(OFFSET('Water Data'!$D$9,0,10*ROW('Water Data'!D49))),'Data Summary'!BU55="Yes"),OFFSET('Water Data'!$D$9,0,10*ROW('Water Data'!D49)),NA())</f>
        <v>#N/A</v>
      </c>
      <c r="G55" s="87" t="e">
        <f ca="true">+IF(AND(ISNUMBER(OFFSET('Water Data'!$E$4,0,10*ROW('Water Data'!E49))),'Data Summary'!BV55="Yes"),100-OFFSET('Water Data'!$E$4,0,10*ROW('Water Data'!E49)),NA())</f>
        <v>#N/A</v>
      </c>
      <c r="H55" s="87" t="e">
        <f ca="true">+IF(AND(ISNUMBER(OFFSET('Water Data'!$E$6,0,10*ROW('Water Data'!E49))),'Data Summary'!BW55="Yes"),OFFSET('Water Data'!$E$6,0,10*ROW('Water Data'!E49)),NA())</f>
        <v>#N/A</v>
      </c>
      <c r="I55" s="87" t="e">
        <f ca="true">+IF(AND(ISNUMBER(OFFSET('Water Data'!$E$9,0,10*ROW('Water Data'!E49))),'Data Summary'!BX55="Yes"),OFFSET('Water Data'!$E$9,0,10*ROW('Water Data'!E49)),NA())</f>
        <v>#N/A</v>
      </c>
      <c r="J55" s="87" t="e">
        <f ca="true">+IF(AND(ISNUMBER(OFFSET('Water Data'!$F$4,0,10*ROW('Water Data'!F49))),'Data Summary'!BY55="Yes"),100-OFFSET('Water Data'!$F$4,0,10*ROW('Water Data'!F49)),NA())</f>
        <v>#N/A</v>
      </c>
      <c r="K55" s="87" t="e">
        <f ca="true">+IF(AND(ISNUMBER(OFFSET('Water Data'!$F$6,0,10*ROW('Water Data'!F49))),'Data Summary'!BZ55="Yes"),OFFSET('Water Data'!$F$6,0,10*ROW('Water Data'!F49)),NA())</f>
        <v>#N/A</v>
      </c>
      <c r="L55" s="87" t="e">
        <f ca="true">+IF(AND(ISNUMBER(OFFSET('Water Data'!$F$9,0,10*ROW('Water Data'!F49))),'Data Summary'!CA55="Yes"),OFFSET('Water Data'!$F$9,0,10*ROW('Water Data'!F49)),NA())</f>
        <v>#N/A</v>
      </c>
      <c r="M55" s="87" t="e">
        <f ca="true">+IF(AND(ISNUMBER(OFFSET('Water Data'!$G$4,0,10*ROW('Water Data'!G49))),'Data Summary'!CB55="Yes"),100-OFFSET('Water Data'!$G$4,0,10*ROW('Water Data'!G49)),NA())</f>
        <v>#N/A</v>
      </c>
      <c r="N55" s="87" t="e">
        <f ca="true">+IF(AND(ISNUMBER(OFFSET('Water Data'!$G$6,0,10*ROW('Water Data'!G49))),'Data Summary'!CC55="Yes"),OFFSET('Water Data'!$G$6,0,10*ROW('Water Data'!G49)),NA())</f>
        <v>#N/A</v>
      </c>
      <c r="O55" s="87" t="e">
        <f ca="true">+IF(AND(ISNUMBER(OFFSET('Water Data'!$G$9,0,10*ROW('Water Data'!G49))),'Data Summary'!CD55="Yes"),OFFSET('Water Data'!$G$9,0,10*ROW('Water Data'!G49)),NA())</f>
        <v>#N/A</v>
      </c>
      <c r="P55" s="87" t="e">
        <f ca="true">+IF(AND(ISNUMBER(OFFSET('Water Data'!$H$4,0,10*ROW('Water Data'!H49))),'Data Summary'!CE55="Yes"),100-OFFSET('Water Data'!$H$4,0,10*ROW('Water Data'!H49)),NA())</f>
        <v>#N/A</v>
      </c>
      <c r="Q55" s="87" t="e">
        <f ca="true">+IF(AND(ISNUMBER(OFFSET('Water Data'!$H$6,0,10*ROW('Water Data'!H49))),'Data Summary'!CF55="Yes"),OFFSET('Water Data'!$H$6,0,10*ROW('Water Data'!H49)),NA())</f>
        <v>#N/A</v>
      </c>
      <c r="R55" s="87" t="e">
        <f ca="true">+IF(AND(ISNUMBER(OFFSET('Water Data'!$H$9,0,10*ROW('Water Data'!H49))),'Data Summary'!CG55="Yes"),OFFSET('Water Data'!$H$9,0,10*ROW('Water Data'!H49)),NA())</f>
        <v>#N/A</v>
      </c>
      <c r="S55" s="87" t="e">
        <f ca="true">+IF(AND(ISNUMBER(OFFSET('Water Data'!$I$4,0,10*ROW('Water Data'!I49))),'Data Summary'!CH55="Yes"),100-OFFSET('Water Data'!$I$4,0,10*ROW('Water Data'!I49)),NA())</f>
        <v>#N/A</v>
      </c>
      <c r="T55" s="87" t="e">
        <f ca="true">+IF(AND(ISNUMBER(OFFSET('Water Data'!$I$6,0,10*ROW('Water Data'!I49))),'Data Summary'!CI55="Yes"),OFFSET('Water Data'!$I$6,0,10*ROW('Water Data'!I49)),NA())</f>
        <v>#N/A</v>
      </c>
      <c r="U55" s="87" t="e">
        <f ca="true">+IF(AND(ISNUMBER(OFFSET('Water Data'!$I$9,0,10*ROW('Water Data'!I49))),'Data Summary'!CJ55="Yes"),OFFSET('Water Data'!$I$9,0,10*ROW('Water Data'!I49)),NA())</f>
        <v>#N/A</v>
      </c>
      <c r="V55" s="88" t="e">
        <f ca="true">+IF(AND(ISNUMBER(OFFSET('Sanitation Data'!$D$4,0,10*ROW('Sanitation Data'!D49))),'Data Summary'!CK55="Yes"),100-OFFSET('Sanitation Data'!$D$4,0,10*ROW('Sanitation Data'!D49)),NA())</f>
        <v>#N/A</v>
      </c>
      <c r="W55" s="88" t="e">
        <f ca="true">+IF(AND(ISNUMBER(OFFSET('Sanitation Data'!$D$6,0,10*ROW('Sanitation Data'!D49))),'Data Summary'!CL55="Yes"),OFFSET('Sanitation Data'!$D$6,0,10*ROW('Sanitation Data'!D49)),NA())</f>
        <v>#N/A</v>
      </c>
      <c r="X55" s="88" t="e">
        <f ca="true">+IF(AND(ISNUMBER(OFFSET('Sanitation Data'!$D$10,0,10*ROW('Sanitation Data'!D49))),'Data Summary'!CM55="Yes"),OFFSET('Sanitation Data'!$D$10,0,10*ROW('Sanitation Data'!D49)),NA())</f>
        <v>#N/A</v>
      </c>
      <c r="Y55" s="88" t="e">
        <f ca="true">+IF(AND(ISNUMBER(OFFSET('Sanitation Data'!$D$11,0,10*ROW('Sanitation Data'!D49))),'Data Summary'!CN55="Yes"),OFFSET('Sanitation Data'!$D$11,0,10*ROW('Sanitation Data'!D49)),NA())</f>
        <v>#N/A</v>
      </c>
      <c r="Z55" s="88" t="e">
        <f ca="true">+IF(AND(ISNUMBER(OFFSET('Sanitation Data'!$D$12,0,10*ROW('Sanitation Data'!D49))),'Data Summary'!CO55="Yes"),OFFSET('Sanitation Data'!$D$12,0,10*ROW('Sanitation Data'!D49)),NA())</f>
        <v>#N/A</v>
      </c>
      <c r="AA55" s="88" t="e">
        <f ca="true">+IF(AND(ISNUMBER(OFFSET('Sanitation Data'!$E$4,0,10*ROW('Sanitation Data'!E49))),'Data Summary'!CP55="Yes"),100-OFFSET('Sanitation Data'!$E$4,0,10*ROW('Sanitation Data'!E49)),NA())</f>
        <v>#N/A</v>
      </c>
      <c r="AB55" s="88" t="e">
        <f ca="true">+IF(AND(ISNUMBER(OFFSET('Sanitation Data'!$E$6,0,10*ROW('Sanitation Data'!E49))),'Data Summary'!CQ55="Yes"),OFFSET('Sanitation Data'!$E$6,0,10*ROW('Sanitation Data'!E49)),NA())</f>
        <v>#N/A</v>
      </c>
      <c r="AC55" s="88" t="e">
        <f ca="true">+IF(AND(ISNUMBER(OFFSET('Sanitation Data'!$E$10,0,10*ROW('Sanitation Data'!E49))),'Data Summary'!CR55="Yes"),OFFSET('Sanitation Data'!$E$10,0,10*ROW('Sanitation Data'!E49)),NA())</f>
        <v>#N/A</v>
      </c>
      <c r="AD55" s="88" t="e">
        <f ca="true">+IF(AND(ISNUMBER(OFFSET('Sanitation Data'!$E$11,0,10*ROW('Sanitation Data'!E49))),'Data Summary'!CS55="Yes"),OFFSET('Sanitation Data'!$E$11,0,10*ROW('Sanitation Data'!E49)),NA())</f>
        <v>#N/A</v>
      </c>
      <c r="AE55" s="88" t="e">
        <f ca="true">+IF(AND(ISNUMBER(OFFSET('Sanitation Data'!$E$12,0,10*ROW('Sanitation Data'!E49))),'Data Summary'!CT55="Yes"),OFFSET('Sanitation Data'!$E$12,0,10*ROW('Sanitation Data'!E49)),NA())</f>
        <v>#N/A</v>
      </c>
      <c r="AF55" s="88" t="e">
        <f ca="true">+IF(AND(ISNUMBER(OFFSET('Sanitation Data'!$F$4,0,10*ROW('Sanitation Data'!F49))),'Data Summary'!CU55="Yes"),100-OFFSET('Sanitation Data'!$F$4,0,10*ROW('Sanitation Data'!F49)),NA())</f>
        <v>#N/A</v>
      </c>
      <c r="AG55" s="88" t="e">
        <f ca="true">+IF(AND(ISNUMBER(OFFSET('Sanitation Data'!$F$6,0,10*ROW('Sanitation Data'!F49))),'Data Summary'!CV55="Yes"),OFFSET('Sanitation Data'!$F$6,0,10*ROW('Sanitation Data'!F49)),NA())</f>
        <v>#N/A</v>
      </c>
      <c r="AH55" s="88" t="e">
        <f ca="true">+IF(AND(ISNUMBER(OFFSET('Sanitation Data'!$F$10,0,10*ROW('Sanitation Data'!F49))),'Data Summary'!CW55="Yes"),OFFSET('Sanitation Data'!$F$10,0,10*ROW('Sanitation Data'!F49)),NA())</f>
        <v>#N/A</v>
      </c>
      <c r="AI55" s="88" t="e">
        <f ca="true">+IF(AND(ISNUMBER(OFFSET('Sanitation Data'!$F$11,0,10*ROW('Sanitation Data'!F49))),'Data Summary'!CX55="Yes"),OFFSET('Sanitation Data'!$F$11,0,10*ROW('Sanitation Data'!F49)),NA())</f>
        <v>#N/A</v>
      </c>
      <c r="AJ55" s="88" t="e">
        <f ca="true">+IF(AND(ISNUMBER(OFFSET('Sanitation Data'!$F$12,0,10*ROW('Sanitation Data'!F49))),'Data Summary'!CY55="Yes"),OFFSET('Sanitation Data'!$F$12,0,10*ROW('Sanitation Data'!F49)),NA())</f>
        <v>#N/A</v>
      </c>
      <c r="AK55" s="88" t="e">
        <f ca="true">+IF(AND(ISNUMBER(OFFSET('Sanitation Data'!$G$4,0,10*ROW('Sanitation Data'!G49))),'Data Summary'!CZ55="Yes"),100-OFFSET('Sanitation Data'!$G$4,0,10*ROW('Sanitation Data'!G49)),NA())</f>
        <v>#N/A</v>
      </c>
      <c r="AL55" s="88" t="e">
        <f ca="true">+IF(AND(ISNUMBER(OFFSET('Sanitation Data'!$G$6,0,10*ROW('Sanitation Data'!G49))),'Data Summary'!DA55="Yes"),OFFSET('Sanitation Data'!$G$6,0,10*ROW('Sanitation Data'!G49)),NA())</f>
        <v>#N/A</v>
      </c>
      <c r="AM55" s="88" t="e">
        <f ca="true">+IF(AND(ISNUMBER(OFFSET('Sanitation Data'!$G$10,0,10*ROW('Sanitation Data'!G49))),'Data Summary'!DB55="Yes"),OFFSET('Sanitation Data'!$G$10,0,10*ROW('Sanitation Data'!G49)),NA())</f>
        <v>#N/A</v>
      </c>
      <c r="AN55" s="88" t="e">
        <f ca="true">+IF(AND(ISNUMBER(OFFSET('Sanitation Data'!$G$11,0,10*ROW('Sanitation Data'!G49))),'Data Summary'!DC55="Yes"),OFFSET('Sanitation Data'!$G$11,0,10*ROW('Sanitation Data'!G49)),NA())</f>
        <v>#N/A</v>
      </c>
      <c r="AO55" s="88" t="e">
        <f ca="true">+IF(AND(ISNUMBER(OFFSET('Sanitation Data'!$G$12,0,10*ROW('Sanitation Data'!G49))),'Data Summary'!DD55="Yes"),OFFSET('Sanitation Data'!$G$12,0,10*ROW('Sanitation Data'!G49)),NA())</f>
        <v>#N/A</v>
      </c>
      <c r="AP55" s="88" t="e">
        <f ca="true">+IF(AND(ISNUMBER(OFFSET('Sanitation Data'!$H$4,0,10*ROW('Sanitation Data'!H49))),'Data Summary'!DE55="Yes"),100-OFFSET('Sanitation Data'!$H$4,0,10*ROW('Sanitation Data'!H49)),NA())</f>
        <v>#N/A</v>
      </c>
      <c r="AQ55" s="88" t="e">
        <f ca="true">+IF(AND(ISNUMBER(OFFSET('Sanitation Data'!$H$6,0,10*ROW('Sanitation Data'!H49))),'Data Summary'!DF55="Yes"),OFFSET('Sanitation Data'!$H$6,0,10*ROW('Sanitation Data'!H49)),NA())</f>
        <v>#N/A</v>
      </c>
      <c r="AR55" s="88" t="e">
        <f ca="true">+IF(AND(ISNUMBER(OFFSET('Sanitation Data'!$H$10,0,10*ROW('Sanitation Data'!H49))),'Data Summary'!DG55="Yes"),OFFSET('Sanitation Data'!$H$10,0,10*ROW('Sanitation Data'!H49)),NA())</f>
        <v>#N/A</v>
      </c>
      <c r="AS55" s="88" t="e">
        <f ca="true">+IF(AND(ISNUMBER(OFFSET('Sanitation Data'!$H$11,0,10*ROW('Sanitation Data'!H49))),'Data Summary'!DH55="Yes"),OFFSET('Sanitation Data'!$H$11,0,10*ROW('Sanitation Data'!H49)),NA())</f>
        <v>#N/A</v>
      </c>
      <c r="AT55" s="88" t="e">
        <f ca="true">+IF(AND(ISNUMBER(OFFSET('Sanitation Data'!$H$12,0,10*ROW('Sanitation Data'!H49))),'Data Summary'!DI55="Yes"),OFFSET('Sanitation Data'!$H$12,0,10*ROW('Sanitation Data'!H49)),NA())</f>
        <v>#N/A</v>
      </c>
      <c r="AU55" s="88" t="e">
        <f ca="true">+IF(AND(ISNUMBER(OFFSET('Sanitation Data'!$I$4,0,10*ROW('Sanitation Data'!I49))),'Data Summary'!DJ55="Yes"),100-OFFSET('Sanitation Data'!$I$4,0,10*ROW('Sanitation Data'!I49)),NA())</f>
        <v>#N/A</v>
      </c>
      <c r="AV55" s="88" t="e">
        <f ca="true">+IF(AND(ISNUMBER(OFFSET('Sanitation Data'!$I$6,0,10*ROW('Sanitation Data'!I49))),'Data Summary'!DK55="Yes"),OFFSET('Sanitation Data'!$I$6,0,10*ROW('Sanitation Data'!I49)),NA())</f>
        <v>#N/A</v>
      </c>
      <c r="AW55" s="88" t="e">
        <f ca="true">+IF(AND(ISNUMBER(OFFSET('Sanitation Data'!$I$10,0,10*ROW('Sanitation Data'!I49))),'Data Summary'!DL55="Yes"),OFFSET('Sanitation Data'!$I$10,0,10*ROW('Sanitation Data'!I49)),NA())</f>
        <v>#N/A</v>
      </c>
      <c r="AX55" s="88" t="e">
        <f ca="true">+IF(AND(ISNUMBER(OFFSET('Sanitation Data'!$I$11,0,10*ROW('Sanitation Data'!I49))),'Data Summary'!DM55="Yes"),OFFSET('Sanitation Data'!$I$11,0,10*ROW('Sanitation Data'!I49)),NA())</f>
        <v>#N/A</v>
      </c>
      <c r="AY55" s="88" t="e">
        <f ca="true">+IF(AND(ISNUMBER(OFFSET('Sanitation Data'!$I$12,0,10*ROW('Sanitation Data'!I49))),'Data Summary'!DN55="Yes"),OFFSET('Sanitation Data'!$I$12,0,10*ROW('Sanitation Data'!I49)),NA())</f>
        <v>#N/A</v>
      </c>
      <c r="AZ55" s="89" t="e">
        <f ca="true">+IF(AND(ISNUMBER(OFFSET('Hygiene Data'!$D$5,0,10*ROW('Hygiene Data'!D49))),'Data Summary'!DO55="Yes"),OFFSET('Hygiene Data'!$D$5,0,10*ROW('Hygiene Data'!D49)),NA())</f>
        <v>#N/A</v>
      </c>
      <c r="BA55" s="89" t="e">
        <f ca="true">+IF(AND(ISNUMBER(OFFSET('Hygiene Data'!$D$7,0,10*ROW('Hygiene Data'!D49))),'Data Summary'!DP55="Yes"),OFFSET('Hygiene Data'!$D$7,0,10*ROW('Hygiene Data'!D49)),NA())</f>
        <v>#N/A</v>
      </c>
      <c r="BB55" s="89" t="e">
        <f ca="true">+IF(AND(ISNUMBER(OFFSET('Hygiene Data'!$D$9,0,10*ROW('Hygiene Data'!D49))),'Data Summary'!DQ55="Yes"),OFFSET('Hygiene Data'!$D$9,0,10*ROW('Hygiene Data'!D49)),NA())</f>
        <v>#N/A</v>
      </c>
      <c r="BC55" s="89" t="e">
        <f ca="true">+IF(AND(ISNUMBER(OFFSET('Hygiene Data'!$E$5,0,10*ROW('Hygiene Data'!E49))),'Data Summary'!DR55="Yes"),OFFSET('Hygiene Data'!$E$5,0,10*ROW('Hygiene Data'!E49)),NA())</f>
        <v>#N/A</v>
      </c>
      <c r="BD55" s="89" t="e">
        <f ca="true">+IF(AND(ISNUMBER(OFFSET('Hygiene Data'!$E$7,0,10*ROW('Hygiene Data'!E49))),'Data Summary'!DS55="Yes"),OFFSET('Hygiene Data'!$E$7,0,10*ROW('Hygiene Data'!E49)),NA())</f>
        <v>#N/A</v>
      </c>
      <c r="BE55" s="89" t="e">
        <f ca="true">+IF(AND(ISNUMBER(OFFSET('Hygiene Data'!$E$9,0,10*ROW('Hygiene Data'!E49))),'Data Summary'!DT55="Yes"),OFFSET('Hygiene Data'!$E$9,0,10*ROW('Hygiene Data'!E49)),NA())</f>
        <v>#N/A</v>
      </c>
      <c r="BF55" s="89" t="e">
        <f ca="true">+IF(AND(ISNUMBER(OFFSET('Hygiene Data'!$F$5,0,10*ROW('Hygiene Data'!F49))),'Data Summary'!DU55="Yes"),OFFSET('Hygiene Data'!$F$5,0,10*ROW('Hygiene Data'!F49)),NA())</f>
        <v>#N/A</v>
      </c>
      <c r="BG55" s="89" t="e">
        <f ca="true">+IF(AND(ISNUMBER(OFFSET('Hygiene Data'!$F$7,0,10*ROW('Hygiene Data'!F49))),'Data Summary'!DV55="Yes"),OFFSET('Hygiene Data'!$F$7,0,10*ROW('Hygiene Data'!F49)),NA())</f>
        <v>#N/A</v>
      </c>
      <c r="BH55" s="89" t="e">
        <f ca="true">+IF(AND(ISNUMBER(OFFSET('Hygiene Data'!$F$9,0,10*ROW('Hygiene Data'!F49))),'Data Summary'!DW55="Yes"),OFFSET('Hygiene Data'!$F$9,0,10*ROW('Hygiene Data'!F49)),NA())</f>
        <v>#N/A</v>
      </c>
      <c r="BI55" s="89" t="e">
        <f ca="true">+IF(AND(ISNUMBER(OFFSET('Hygiene Data'!$G$5,0,10*ROW('Hygiene Data'!G49))),'Data Summary'!DX55="Yes"),OFFSET('Hygiene Data'!$G$5,0,10*ROW('Hygiene Data'!G49)),NA())</f>
        <v>#N/A</v>
      </c>
      <c r="BJ55" s="89" t="e">
        <f ca="true">+IF(AND(ISNUMBER(OFFSET('Hygiene Data'!$G$7,0,10*ROW('Hygiene Data'!G49))),'Data Summary'!DY55="Yes"),OFFSET('Hygiene Data'!$G$7,0,10*ROW('Hygiene Data'!G49)),NA())</f>
        <v>#N/A</v>
      </c>
      <c r="BK55" s="89" t="e">
        <f ca="true">+IF(AND(ISNUMBER(OFFSET('Hygiene Data'!$G$9,0,10*ROW('Hygiene Data'!G49))),'Data Summary'!DZ55="Yes"),OFFSET('Hygiene Data'!$G$9,0,10*ROW('Hygiene Data'!G49)),NA())</f>
        <v>#N/A</v>
      </c>
      <c r="BL55" s="89" t="e">
        <f ca="true">+IF(AND(ISNUMBER(OFFSET('Hygiene Data'!$H$5,0,10*ROW('Hygiene Data'!H49))),'Data Summary'!EA55="Yes"),OFFSET('Hygiene Data'!$H$5,0,10*ROW('Hygiene Data'!H49)),NA())</f>
        <v>#N/A</v>
      </c>
      <c r="BM55" s="89" t="e">
        <f ca="true">+IF(AND(ISNUMBER(OFFSET('Hygiene Data'!$H$7,0,10*ROW('Hygiene Data'!H49))),'Data Summary'!EB55="Yes"),OFFSET('Hygiene Data'!$H$7,0,10*ROW('Hygiene Data'!H49)),NA())</f>
        <v>#N/A</v>
      </c>
      <c r="BN55" s="89" t="e">
        <f ca="true">+IF(AND(ISNUMBER(OFFSET('Hygiene Data'!$H$9,0,10*ROW('Hygiene Data'!H49))),'Data Summary'!EC55="Yes"),OFFSET('Hygiene Data'!$H$9,0,10*ROW('Hygiene Data'!H49)),NA())</f>
        <v>#N/A</v>
      </c>
      <c r="BO55" s="89" t="e">
        <f ca="true">+IF(AND(ISNUMBER(OFFSET('Hygiene Data'!$I$5,0,10*ROW('Hygiene Data'!I49))),'Data Summary'!ED55="Yes"),OFFSET('Hygiene Data'!$I$5,0,10*ROW('Hygiene Data'!I49)),NA())</f>
        <v>#N/A</v>
      </c>
      <c r="BP55" s="89" t="e">
        <f ca="true">+IF(AND(ISNUMBER(OFFSET('Hygiene Data'!$I$7,0,10*ROW('Hygiene Data'!I49))),'Data Summary'!EE55="Yes"),OFFSET('Hygiene Data'!$I$7,0,10*ROW('Hygiene Data'!I49)),NA())</f>
        <v>#N/A</v>
      </c>
      <c r="BQ55" s="89" t="e">
        <f ca="true">+IF(AND(ISNUMBER(OFFSET('Hygiene Data'!$I$9,0,10*ROW('Hygiene Data'!I49))),'Data Summary'!EF55="Yes"),OFFSET('Hygiene Data'!$I$9,0,10*ROW('Hygiene Data'!I49)),NA())</f>
        <v>#N/A</v>
      </c>
    </row>
    <row xmlns:x14ac="http://schemas.microsoft.com/office/spreadsheetml/2009/9/ac" r="56" x14ac:dyDescent="0.2">
      <c r="A56" s="328" t="e">
        <f ca="true">+RIGHT('Data Summary'!A56,LEN('Data Summary'!A56)-9)</f>
        <v>#VALUE!</v>
      </c>
      <c r="B56" s="34" t="str">
        <f ca="true">+IF(ISTEXT('Data Summary'!B56),'Data Summary'!B56,"")</f>
        <v/>
      </c>
      <c r="C56" s="327" t="e">
        <f ca="true">+VALUE('Data Summary'!C56)</f>
        <v>#VALUE!</v>
      </c>
      <c r="D56" s="87" t="e">
        <f ca="true">+IF(AND(ISNUMBER(OFFSET('Water Data'!$D$4,0,10*ROW('Water Data'!D50))),'Data Summary'!BS56="Yes"),100-OFFSET('Water Data'!$D$4,0,10*ROW('Water Data'!D50)),NA())</f>
        <v>#N/A</v>
      </c>
      <c r="E56" s="87" t="e">
        <f ca="true">+IF(AND(ISNUMBER(OFFSET('Water Data'!$D$6,0,10*ROW('Water Data'!D50))),'Data Summary'!BT56="Yes"),OFFSET('Water Data'!$D$6,0,10*ROW('Water Data'!D50)),NA())</f>
        <v>#N/A</v>
      </c>
      <c r="F56" s="87" t="e">
        <f ca="true">+IF(AND(ISNUMBER(OFFSET('Water Data'!$D$9,0,10*ROW('Water Data'!D50))),'Data Summary'!BU56="Yes"),OFFSET('Water Data'!$D$9,0,10*ROW('Water Data'!D50)),NA())</f>
        <v>#N/A</v>
      </c>
      <c r="G56" s="87" t="e">
        <f ca="true">+IF(AND(ISNUMBER(OFFSET('Water Data'!$E$4,0,10*ROW('Water Data'!E50))),'Data Summary'!BV56="Yes"),100-OFFSET('Water Data'!$E$4,0,10*ROW('Water Data'!E50)),NA())</f>
        <v>#N/A</v>
      </c>
      <c r="H56" s="87" t="e">
        <f ca="true">+IF(AND(ISNUMBER(OFFSET('Water Data'!$E$6,0,10*ROW('Water Data'!E50))),'Data Summary'!BW56="Yes"),OFFSET('Water Data'!$E$6,0,10*ROW('Water Data'!E50)),NA())</f>
        <v>#N/A</v>
      </c>
      <c r="I56" s="87" t="e">
        <f ca="true">+IF(AND(ISNUMBER(OFFSET('Water Data'!$E$9,0,10*ROW('Water Data'!E50))),'Data Summary'!BX56="Yes"),OFFSET('Water Data'!$E$9,0,10*ROW('Water Data'!E50)),NA())</f>
        <v>#N/A</v>
      </c>
      <c r="J56" s="87" t="e">
        <f ca="true">+IF(AND(ISNUMBER(OFFSET('Water Data'!$F$4,0,10*ROW('Water Data'!F50))),'Data Summary'!BY56="Yes"),100-OFFSET('Water Data'!$F$4,0,10*ROW('Water Data'!F50)),NA())</f>
        <v>#N/A</v>
      </c>
      <c r="K56" s="87" t="e">
        <f ca="true">+IF(AND(ISNUMBER(OFFSET('Water Data'!$F$6,0,10*ROW('Water Data'!F50))),'Data Summary'!BZ56="Yes"),OFFSET('Water Data'!$F$6,0,10*ROW('Water Data'!F50)),NA())</f>
        <v>#N/A</v>
      </c>
      <c r="L56" s="87" t="e">
        <f ca="true">+IF(AND(ISNUMBER(OFFSET('Water Data'!$F$9,0,10*ROW('Water Data'!F50))),'Data Summary'!CA56="Yes"),OFFSET('Water Data'!$F$9,0,10*ROW('Water Data'!F50)),NA())</f>
        <v>#N/A</v>
      </c>
      <c r="M56" s="87" t="e">
        <f ca="true">+IF(AND(ISNUMBER(OFFSET('Water Data'!$G$4,0,10*ROW('Water Data'!G50))),'Data Summary'!CB56="Yes"),100-OFFSET('Water Data'!$G$4,0,10*ROW('Water Data'!G50)),NA())</f>
        <v>#N/A</v>
      </c>
      <c r="N56" s="87" t="e">
        <f ca="true">+IF(AND(ISNUMBER(OFFSET('Water Data'!$G$6,0,10*ROW('Water Data'!G50))),'Data Summary'!CC56="Yes"),OFFSET('Water Data'!$G$6,0,10*ROW('Water Data'!G50)),NA())</f>
        <v>#N/A</v>
      </c>
      <c r="O56" s="87" t="e">
        <f ca="true">+IF(AND(ISNUMBER(OFFSET('Water Data'!$G$9,0,10*ROW('Water Data'!G50))),'Data Summary'!CD56="Yes"),OFFSET('Water Data'!$G$9,0,10*ROW('Water Data'!G50)),NA())</f>
        <v>#N/A</v>
      </c>
      <c r="P56" s="87" t="e">
        <f ca="true">+IF(AND(ISNUMBER(OFFSET('Water Data'!$H$4,0,10*ROW('Water Data'!H50))),'Data Summary'!CE56="Yes"),100-OFFSET('Water Data'!$H$4,0,10*ROW('Water Data'!H50)),NA())</f>
        <v>#N/A</v>
      </c>
      <c r="Q56" s="87" t="e">
        <f ca="true">+IF(AND(ISNUMBER(OFFSET('Water Data'!$H$6,0,10*ROW('Water Data'!H50))),'Data Summary'!CF56="Yes"),OFFSET('Water Data'!$H$6,0,10*ROW('Water Data'!H50)),NA())</f>
        <v>#N/A</v>
      </c>
      <c r="R56" s="87" t="e">
        <f ca="true">+IF(AND(ISNUMBER(OFFSET('Water Data'!$H$9,0,10*ROW('Water Data'!H50))),'Data Summary'!CG56="Yes"),OFFSET('Water Data'!$H$9,0,10*ROW('Water Data'!H50)),NA())</f>
        <v>#N/A</v>
      </c>
      <c r="S56" s="87" t="e">
        <f ca="true">+IF(AND(ISNUMBER(OFFSET('Water Data'!$I$4,0,10*ROW('Water Data'!I50))),'Data Summary'!CH56="Yes"),100-OFFSET('Water Data'!$I$4,0,10*ROW('Water Data'!I50)),NA())</f>
        <v>#N/A</v>
      </c>
      <c r="T56" s="87" t="e">
        <f ca="true">+IF(AND(ISNUMBER(OFFSET('Water Data'!$I$6,0,10*ROW('Water Data'!I50))),'Data Summary'!CI56="Yes"),OFFSET('Water Data'!$I$6,0,10*ROW('Water Data'!I50)),NA())</f>
        <v>#N/A</v>
      </c>
      <c r="U56" s="87" t="e">
        <f ca="true">+IF(AND(ISNUMBER(OFFSET('Water Data'!$I$9,0,10*ROW('Water Data'!I50))),'Data Summary'!CJ56="Yes"),OFFSET('Water Data'!$I$9,0,10*ROW('Water Data'!I50)),NA())</f>
        <v>#N/A</v>
      </c>
      <c r="V56" s="88" t="e">
        <f ca="true">+IF(AND(ISNUMBER(OFFSET('Sanitation Data'!$D$4,0,10*ROW('Sanitation Data'!D50))),'Data Summary'!CK56="Yes"),100-OFFSET('Sanitation Data'!$D$4,0,10*ROW('Sanitation Data'!D50)),NA())</f>
        <v>#N/A</v>
      </c>
      <c r="W56" s="88" t="e">
        <f ca="true">+IF(AND(ISNUMBER(OFFSET('Sanitation Data'!$D$6,0,10*ROW('Sanitation Data'!D50))),'Data Summary'!CL56="Yes"),OFFSET('Sanitation Data'!$D$6,0,10*ROW('Sanitation Data'!D50)),NA())</f>
        <v>#N/A</v>
      </c>
      <c r="X56" s="88" t="e">
        <f ca="true">+IF(AND(ISNUMBER(OFFSET('Sanitation Data'!$D$10,0,10*ROW('Sanitation Data'!D50))),'Data Summary'!CM56="Yes"),OFFSET('Sanitation Data'!$D$10,0,10*ROW('Sanitation Data'!D50)),NA())</f>
        <v>#N/A</v>
      </c>
      <c r="Y56" s="88" t="e">
        <f ca="true">+IF(AND(ISNUMBER(OFFSET('Sanitation Data'!$D$11,0,10*ROW('Sanitation Data'!D50))),'Data Summary'!CN56="Yes"),OFFSET('Sanitation Data'!$D$11,0,10*ROW('Sanitation Data'!D50)),NA())</f>
        <v>#N/A</v>
      </c>
      <c r="Z56" s="88" t="e">
        <f ca="true">+IF(AND(ISNUMBER(OFFSET('Sanitation Data'!$D$12,0,10*ROW('Sanitation Data'!D50))),'Data Summary'!CO56="Yes"),OFFSET('Sanitation Data'!$D$12,0,10*ROW('Sanitation Data'!D50)),NA())</f>
        <v>#N/A</v>
      </c>
      <c r="AA56" s="88" t="e">
        <f ca="true">+IF(AND(ISNUMBER(OFFSET('Sanitation Data'!$E$4,0,10*ROW('Sanitation Data'!E50))),'Data Summary'!CP56="Yes"),100-OFFSET('Sanitation Data'!$E$4,0,10*ROW('Sanitation Data'!E50)),NA())</f>
        <v>#N/A</v>
      </c>
      <c r="AB56" s="88" t="e">
        <f ca="true">+IF(AND(ISNUMBER(OFFSET('Sanitation Data'!$E$6,0,10*ROW('Sanitation Data'!E50))),'Data Summary'!CQ56="Yes"),OFFSET('Sanitation Data'!$E$6,0,10*ROW('Sanitation Data'!E50)),NA())</f>
        <v>#N/A</v>
      </c>
      <c r="AC56" s="88" t="e">
        <f ca="true">+IF(AND(ISNUMBER(OFFSET('Sanitation Data'!$E$10,0,10*ROW('Sanitation Data'!E50))),'Data Summary'!CR56="Yes"),OFFSET('Sanitation Data'!$E$10,0,10*ROW('Sanitation Data'!E50)),NA())</f>
        <v>#N/A</v>
      </c>
      <c r="AD56" s="88" t="e">
        <f ca="true">+IF(AND(ISNUMBER(OFFSET('Sanitation Data'!$E$11,0,10*ROW('Sanitation Data'!E50))),'Data Summary'!CS56="Yes"),OFFSET('Sanitation Data'!$E$11,0,10*ROW('Sanitation Data'!E50)),NA())</f>
        <v>#N/A</v>
      </c>
      <c r="AE56" s="88" t="e">
        <f ca="true">+IF(AND(ISNUMBER(OFFSET('Sanitation Data'!$E$12,0,10*ROW('Sanitation Data'!E50))),'Data Summary'!CT56="Yes"),OFFSET('Sanitation Data'!$E$12,0,10*ROW('Sanitation Data'!E50)),NA())</f>
        <v>#N/A</v>
      </c>
      <c r="AF56" s="88" t="e">
        <f ca="true">+IF(AND(ISNUMBER(OFFSET('Sanitation Data'!$F$4,0,10*ROW('Sanitation Data'!F50))),'Data Summary'!CU56="Yes"),100-OFFSET('Sanitation Data'!$F$4,0,10*ROW('Sanitation Data'!F50)),NA())</f>
        <v>#N/A</v>
      </c>
      <c r="AG56" s="88" t="e">
        <f ca="true">+IF(AND(ISNUMBER(OFFSET('Sanitation Data'!$F$6,0,10*ROW('Sanitation Data'!F50))),'Data Summary'!CV56="Yes"),OFFSET('Sanitation Data'!$F$6,0,10*ROW('Sanitation Data'!F50)),NA())</f>
        <v>#N/A</v>
      </c>
      <c r="AH56" s="88" t="e">
        <f ca="true">+IF(AND(ISNUMBER(OFFSET('Sanitation Data'!$F$10,0,10*ROW('Sanitation Data'!F50))),'Data Summary'!CW56="Yes"),OFFSET('Sanitation Data'!$F$10,0,10*ROW('Sanitation Data'!F50)),NA())</f>
        <v>#N/A</v>
      </c>
      <c r="AI56" s="88" t="e">
        <f ca="true">+IF(AND(ISNUMBER(OFFSET('Sanitation Data'!$F$11,0,10*ROW('Sanitation Data'!F50))),'Data Summary'!CX56="Yes"),OFFSET('Sanitation Data'!$F$11,0,10*ROW('Sanitation Data'!F50)),NA())</f>
        <v>#N/A</v>
      </c>
      <c r="AJ56" s="88" t="e">
        <f ca="true">+IF(AND(ISNUMBER(OFFSET('Sanitation Data'!$F$12,0,10*ROW('Sanitation Data'!F50))),'Data Summary'!CY56="Yes"),OFFSET('Sanitation Data'!$F$12,0,10*ROW('Sanitation Data'!F50)),NA())</f>
        <v>#N/A</v>
      </c>
      <c r="AK56" s="88" t="e">
        <f ca="true">+IF(AND(ISNUMBER(OFFSET('Sanitation Data'!$G$4,0,10*ROW('Sanitation Data'!G50))),'Data Summary'!CZ56="Yes"),100-OFFSET('Sanitation Data'!$G$4,0,10*ROW('Sanitation Data'!G50)),NA())</f>
        <v>#N/A</v>
      </c>
      <c r="AL56" s="88" t="e">
        <f ca="true">+IF(AND(ISNUMBER(OFFSET('Sanitation Data'!$G$6,0,10*ROW('Sanitation Data'!G50))),'Data Summary'!DA56="Yes"),OFFSET('Sanitation Data'!$G$6,0,10*ROW('Sanitation Data'!G50)),NA())</f>
        <v>#N/A</v>
      </c>
      <c r="AM56" s="88" t="e">
        <f ca="true">+IF(AND(ISNUMBER(OFFSET('Sanitation Data'!$G$10,0,10*ROW('Sanitation Data'!G50))),'Data Summary'!DB56="Yes"),OFFSET('Sanitation Data'!$G$10,0,10*ROW('Sanitation Data'!G50)),NA())</f>
        <v>#N/A</v>
      </c>
      <c r="AN56" s="88" t="e">
        <f ca="true">+IF(AND(ISNUMBER(OFFSET('Sanitation Data'!$G$11,0,10*ROW('Sanitation Data'!G50))),'Data Summary'!DC56="Yes"),OFFSET('Sanitation Data'!$G$11,0,10*ROW('Sanitation Data'!G50)),NA())</f>
        <v>#N/A</v>
      </c>
      <c r="AO56" s="88" t="e">
        <f ca="true">+IF(AND(ISNUMBER(OFFSET('Sanitation Data'!$G$12,0,10*ROW('Sanitation Data'!G50))),'Data Summary'!DD56="Yes"),OFFSET('Sanitation Data'!$G$12,0,10*ROW('Sanitation Data'!G50)),NA())</f>
        <v>#N/A</v>
      </c>
      <c r="AP56" s="88" t="e">
        <f ca="true">+IF(AND(ISNUMBER(OFFSET('Sanitation Data'!$H$4,0,10*ROW('Sanitation Data'!H50))),'Data Summary'!DE56="Yes"),100-OFFSET('Sanitation Data'!$H$4,0,10*ROW('Sanitation Data'!H50)),NA())</f>
        <v>#N/A</v>
      </c>
      <c r="AQ56" s="88" t="e">
        <f ca="true">+IF(AND(ISNUMBER(OFFSET('Sanitation Data'!$H$6,0,10*ROW('Sanitation Data'!H50))),'Data Summary'!DF56="Yes"),OFFSET('Sanitation Data'!$H$6,0,10*ROW('Sanitation Data'!H50)),NA())</f>
        <v>#N/A</v>
      </c>
      <c r="AR56" s="88" t="e">
        <f ca="true">+IF(AND(ISNUMBER(OFFSET('Sanitation Data'!$H$10,0,10*ROW('Sanitation Data'!H50))),'Data Summary'!DG56="Yes"),OFFSET('Sanitation Data'!$H$10,0,10*ROW('Sanitation Data'!H50)),NA())</f>
        <v>#N/A</v>
      </c>
      <c r="AS56" s="88" t="e">
        <f ca="true">+IF(AND(ISNUMBER(OFFSET('Sanitation Data'!$H$11,0,10*ROW('Sanitation Data'!H50))),'Data Summary'!DH56="Yes"),OFFSET('Sanitation Data'!$H$11,0,10*ROW('Sanitation Data'!H50)),NA())</f>
        <v>#N/A</v>
      </c>
      <c r="AT56" s="88" t="e">
        <f ca="true">+IF(AND(ISNUMBER(OFFSET('Sanitation Data'!$H$12,0,10*ROW('Sanitation Data'!H50))),'Data Summary'!DI56="Yes"),OFFSET('Sanitation Data'!$H$12,0,10*ROW('Sanitation Data'!H50)),NA())</f>
        <v>#N/A</v>
      </c>
      <c r="AU56" s="88" t="e">
        <f ca="true">+IF(AND(ISNUMBER(OFFSET('Sanitation Data'!$I$4,0,10*ROW('Sanitation Data'!I50))),'Data Summary'!DJ56="Yes"),100-OFFSET('Sanitation Data'!$I$4,0,10*ROW('Sanitation Data'!I50)),NA())</f>
        <v>#N/A</v>
      </c>
      <c r="AV56" s="88" t="e">
        <f ca="true">+IF(AND(ISNUMBER(OFFSET('Sanitation Data'!$I$6,0,10*ROW('Sanitation Data'!I50))),'Data Summary'!DK56="Yes"),OFFSET('Sanitation Data'!$I$6,0,10*ROW('Sanitation Data'!I50)),NA())</f>
        <v>#N/A</v>
      </c>
      <c r="AW56" s="88" t="e">
        <f ca="true">+IF(AND(ISNUMBER(OFFSET('Sanitation Data'!$I$10,0,10*ROW('Sanitation Data'!I50))),'Data Summary'!DL56="Yes"),OFFSET('Sanitation Data'!$I$10,0,10*ROW('Sanitation Data'!I50)),NA())</f>
        <v>#N/A</v>
      </c>
      <c r="AX56" s="88" t="e">
        <f ca="true">+IF(AND(ISNUMBER(OFFSET('Sanitation Data'!$I$11,0,10*ROW('Sanitation Data'!I50))),'Data Summary'!DM56="Yes"),OFFSET('Sanitation Data'!$I$11,0,10*ROW('Sanitation Data'!I50)),NA())</f>
        <v>#N/A</v>
      </c>
      <c r="AY56" s="88" t="e">
        <f ca="true">+IF(AND(ISNUMBER(OFFSET('Sanitation Data'!$I$12,0,10*ROW('Sanitation Data'!I50))),'Data Summary'!DN56="Yes"),OFFSET('Sanitation Data'!$I$12,0,10*ROW('Sanitation Data'!I50)),NA())</f>
        <v>#N/A</v>
      </c>
      <c r="AZ56" s="89" t="e">
        <f ca="true">+IF(AND(ISNUMBER(OFFSET('Hygiene Data'!$D$5,0,10*ROW('Hygiene Data'!D50))),'Data Summary'!DO56="Yes"),OFFSET('Hygiene Data'!$D$5,0,10*ROW('Hygiene Data'!D50)),NA())</f>
        <v>#N/A</v>
      </c>
      <c r="BA56" s="89" t="e">
        <f ca="true">+IF(AND(ISNUMBER(OFFSET('Hygiene Data'!$D$7,0,10*ROW('Hygiene Data'!D50))),'Data Summary'!DP56="Yes"),OFFSET('Hygiene Data'!$D$7,0,10*ROW('Hygiene Data'!D50)),NA())</f>
        <v>#N/A</v>
      </c>
      <c r="BB56" s="89" t="e">
        <f ca="true">+IF(AND(ISNUMBER(OFFSET('Hygiene Data'!$D$9,0,10*ROW('Hygiene Data'!D50))),'Data Summary'!DQ56="Yes"),OFFSET('Hygiene Data'!$D$9,0,10*ROW('Hygiene Data'!D50)),NA())</f>
        <v>#N/A</v>
      </c>
      <c r="BC56" s="89" t="e">
        <f ca="true">+IF(AND(ISNUMBER(OFFSET('Hygiene Data'!$E$5,0,10*ROW('Hygiene Data'!E50))),'Data Summary'!DR56="Yes"),OFFSET('Hygiene Data'!$E$5,0,10*ROW('Hygiene Data'!E50)),NA())</f>
        <v>#N/A</v>
      </c>
      <c r="BD56" s="89" t="e">
        <f ca="true">+IF(AND(ISNUMBER(OFFSET('Hygiene Data'!$E$7,0,10*ROW('Hygiene Data'!E50))),'Data Summary'!DS56="Yes"),OFFSET('Hygiene Data'!$E$7,0,10*ROW('Hygiene Data'!E50)),NA())</f>
        <v>#N/A</v>
      </c>
      <c r="BE56" s="89" t="e">
        <f ca="true">+IF(AND(ISNUMBER(OFFSET('Hygiene Data'!$E$9,0,10*ROW('Hygiene Data'!E50))),'Data Summary'!DT56="Yes"),OFFSET('Hygiene Data'!$E$9,0,10*ROW('Hygiene Data'!E50)),NA())</f>
        <v>#N/A</v>
      </c>
      <c r="BF56" s="89" t="e">
        <f ca="true">+IF(AND(ISNUMBER(OFFSET('Hygiene Data'!$F$5,0,10*ROW('Hygiene Data'!F50))),'Data Summary'!DU56="Yes"),OFFSET('Hygiene Data'!$F$5,0,10*ROW('Hygiene Data'!F50)),NA())</f>
        <v>#N/A</v>
      </c>
      <c r="BG56" s="89" t="e">
        <f ca="true">+IF(AND(ISNUMBER(OFFSET('Hygiene Data'!$F$7,0,10*ROW('Hygiene Data'!F50))),'Data Summary'!DV56="Yes"),OFFSET('Hygiene Data'!$F$7,0,10*ROW('Hygiene Data'!F50)),NA())</f>
        <v>#N/A</v>
      </c>
      <c r="BH56" s="89" t="e">
        <f ca="true">+IF(AND(ISNUMBER(OFFSET('Hygiene Data'!$F$9,0,10*ROW('Hygiene Data'!F50))),'Data Summary'!DW56="Yes"),OFFSET('Hygiene Data'!$F$9,0,10*ROW('Hygiene Data'!F50)),NA())</f>
        <v>#N/A</v>
      </c>
      <c r="BI56" s="89" t="e">
        <f ca="true">+IF(AND(ISNUMBER(OFFSET('Hygiene Data'!$G$5,0,10*ROW('Hygiene Data'!G50))),'Data Summary'!DX56="Yes"),OFFSET('Hygiene Data'!$G$5,0,10*ROW('Hygiene Data'!G50)),NA())</f>
        <v>#N/A</v>
      </c>
      <c r="BJ56" s="89" t="e">
        <f ca="true">+IF(AND(ISNUMBER(OFFSET('Hygiene Data'!$G$7,0,10*ROW('Hygiene Data'!G50))),'Data Summary'!DY56="Yes"),OFFSET('Hygiene Data'!$G$7,0,10*ROW('Hygiene Data'!G50)),NA())</f>
        <v>#N/A</v>
      </c>
      <c r="BK56" s="89" t="e">
        <f ca="true">+IF(AND(ISNUMBER(OFFSET('Hygiene Data'!$G$9,0,10*ROW('Hygiene Data'!G50))),'Data Summary'!DZ56="Yes"),OFFSET('Hygiene Data'!$G$9,0,10*ROW('Hygiene Data'!G50)),NA())</f>
        <v>#N/A</v>
      </c>
      <c r="BL56" s="89" t="e">
        <f ca="true">+IF(AND(ISNUMBER(OFFSET('Hygiene Data'!$H$5,0,10*ROW('Hygiene Data'!H50))),'Data Summary'!EA56="Yes"),OFFSET('Hygiene Data'!$H$5,0,10*ROW('Hygiene Data'!H50)),NA())</f>
        <v>#N/A</v>
      </c>
      <c r="BM56" s="89" t="e">
        <f ca="true">+IF(AND(ISNUMBER(OFFSET('Hygiene Data'!$H$7,0,10*ROW('Hygiene Data'!H50))),'Data Summary'!EB56="Yes"),OFFSET('Hygiene Data'!$H$7,0,10*ROW('Hygiene Data'!H50)),NA())</f>
        <v>#N/A</v>
      </c>
      <c r="BN56" s="89" t="e">
        <f ca="true">+IF(AND(ISNUMBER(OFFSET('Hygiene Data'!$H$9,0,10*ROW('Hygiene Data'!H50))),'Data Summary'!EC56="Yes"),OFFSET('Hygiene Data'!$H$9,0,10*ROW('Hygiene Data'!H50)),NA())</f>
        <v>#N/A</v>
      </c>
      <c r="BO56" s="89" t="e">
        <f ca="true">+IF(AND(ISNUMBER(OFFSET('Hygiene Data'!$I$5,0,10*ROW('Hygiene Data'!I50))),'Data Summary'!ED56="Yes"),OFFSET('Hygiene Data'!$I$5,0,10*ROW('Hygiene Data'!I50)),NA())</f>
        <v>#N/A</v>
      </c>
      <c r="BP56" s="89" t="e">
        <f ca="true">+IF(AND(ISNUMBER(OFFSET('Hygiene Data'!$I$7,0,10*ROW('Hygiene Data'!I50))),'Data Summary'!EE56="Yes"),OFFSET('Hygiene Data'!$I$7,0,10*ROW('Hygiene Data'!I50)),NA())</f>
        <v>#N/A</v>
      </c>
      <c r="BQ56" s="89" t="e">
        <f ca="true">+IF(AND(ISNUMBER(OFFSET('Hygiene Data'!$I$9,0,10*ROW('Hygiene Data'!I50))),'Data Summary'!EF56="Yes"),OFFSET('Hygiene Data'!$I$9,0,10*ROW('Hygiene Data'!I50)),NA())</f>
        <v>#N/A</v>
      </c>
    </row>
    <row xmlns:x14ac="http://schemas.microsoft.com/office/spreadsheetml/2009/9/ac" r="57" x14ac:dyDescent="0.2">
      <c r="A57" s="328" t="e">
        <f ca="true">+RIGHT('Data Summary'!A57,LEN('Data Summary'!A57)-9)</f>
        <v>#VALUE!</v>
      </c>
      <c r="B57" s="34" t="str">
        <f ca="true">+IF(ISTEXT('Data Summary'!B57),'Data Summary'!B57,"")</f>
        <v/>
      </c>
      <c r="C57" s="327" t="e">
        <f ca="true">+VALUE('Data Summary'!C57)</f>
        <v>#VALUE!</v>
      </c>
      <c r="D57" s="87" t="e">
        <f ca="true">+IF(AND(ISNUMBER(OFFSET('Water Data'!$D$4,0,10*ROW('Water Data'!D51))),'Data Summary'!BS57="Yes"),100-OFFSET('Water Data'!$D$4,0,10*ROW('Water Data'!D51)),NA())</f>
        <v>#N/A</v>
      </c>
      <c r="E57" s="87" t="e">
        <f ca="true">+IF(AND(ISNUMBER(OFFSET('Water Data'!$D$6,0,10*ROW('Water Data'!D51))),'Data Summary'!BT57="Yes"),OFFSET('Water Data'!$D$6,0,10*ROW('Water Data'!D51)),NA())</f>
        <v>#N/A</v>
      </c>
      <c r="F57" s="87" t="e">
        <f ca="true">+IF(AND(ISNUMBER(OFFSET('Water Data'!$D$9,0,10*ROW('Water Data'!D51))),'Data Summary'!BU57="Yes"),OFFSET('Water Data'!$D$9,0,10*ROW('Water Data'!D51)),NA())</f>
        <v>#N/A</v>
      </c>
      <c r="G57" s="87" t="e">
        <f ca="true">+IF(AND(ISNUMBER(OFFSET('Water Data'!$E$4,0,10*ROW('Water Data'!E51))),'Data Summary'!BV57="Yes"),100-OFFSET('Water Data'!$E$4,0,10*ROW('Water Data'!E51)),NA())</f>
        <v>#N/A</v>
      </c>
      <c r="H57" s="87" t="e">
        <f ca="true">+IF(AND(ISNUMBER(OFFSET('Water Data'!$E$6,0,10*ROW('Water Data'!E51))),'Data Summary'!BW57="Yes"),OFFSET('Water Data'!$E$6,0,10*ROW('Water Data'!E51)),NA())</f>
        <v>#N/A</v>
      </c>
      <c r="I57" s="87" t="e">
        <f ca="true">+IF(AND(ISNUMBER(OFFSET('Water Data'!$E$9,0,10*ROW('Water Data'!E51))),'Data Summary'!BX57="Yes"),OFFSET('Water Data'!$E$9,0,10*ROW('Water Data'!E51)),NA())</f>
        <v>#N/A</v>
      </c>
      <c r="J57" s="87" t="e">
        <f ca="true">+IF(AND(ISNUMBER(OFFSET('Water Data'!$F$4,0,10*ROW('Water Data'!F51))),'Data Summary'!BY57="Yes"),100-OFFSET('Water Data'!$F$4,0,10*ROW('Water Data'!F51)),NA())</f>
        <v>#N/A</v>
      </c>
      <c r="K57" s="87" t="e">
        <f ca="true">+IF(AND(ISNUMBER(OFFSET('Water Data'!$F$6,0,10*ROW('Water Data'!F51))),'Data Summary'!BZ57="Yes"),OFFSET('Water Data'!$F$6,0,10*ROW('Water Data'!F51)),NA())</f>
        <v>#N/A</v>
      </c>
      <c r="L57" s="87" t="e">
        <f ca="true">+IF(AND(ISNUMBER(OFFSET('Water Data'!$F$9,0,10*ROW('Water Data'!F51))),'Data Summary'!CA57="Yes"),OFFSET('Water Data'!$F$9,0,10*ROW('Water Data'!F51)),NA())</f>
        <v>#N/A</v>
      </c>
      <c r="M57" s="87" t="e">
        <f ca="true">+IF(AND(ISNUMBER(OFFSET('Water Data'!$G$4,0,10*ROW('Water Data'!G51))),'Data Summary'!CB57="Yes"),100-OFFSET('Water Data'!$G$4,0,10*ROW('Water Data'!G51)),NA())</f>
        <v>#N/A</v>
      </c>
      <c r="N57" s="87" t="e">
        <f ca="true">+IF(AND(ISNUMBER(OFFSET('Water Data'!$G$6,0,10*ROW('Water Data'!G51))),'Data Summary'!CC57="Yes"),OFFSET('Water Data'!$G$6,0,10*ROW('Water Data'!G51)),NA())</f>
        <v>#N/A</v>
      </c>
      <c r="O57" s="87" t="e">
        <f ca="true">+IF(AND(ISNUMBER(OFFSET('Water Data'!$G$9,0,10*ROW('Water Data'!G51))),'Data Summary'!CD57="Yes"),OFFSET('Water Data'!$G$9,0,10*ROW('Water Data'!G51)),NA())</f>
        <v>#N/A</v>
      </c>
      <c r="P57" s="87" t="e">
        <f ca="true">+IF(AND(ISNUMBER(OFFSET('Water Data'!$H$4,0,10*ROW('Water Data'!H51))),'Data Summary'!CE57="Yes"),100-OFFSET('Water Data'!$H$4,0,10*ROW('Water Data'!H51)),NA())</f>
        <v>#N/A</v>
      </c>
      <c r="Q57" s="87" t="e">
        <f ca="true">+IF(AND(ISNUMBER(OFFSET('Water Data'!$H$6,0,10*ROW('Water Data'!H51))),'Data Summary'!CF57="Yes"),OFFSET('Water Data'!$H$6,0,10*ROW('Water Data'!H51)),NA())</f>
        <v>#N/A</v>
      </c>
      <c r="R57" s="87" t="e">
        <f ca="true">+IF(AND(ISNUMBER(OFFSET('Water Data'!$H$9,0,10*ROW('Water Data'!H51))),'Data Summary'!CG57="Yes"),OFFSET('Water Data'!$H$9,0,10*ROW('Water Data'!H51)),NA())</f>
        <v>#N/A</v>
      </c>
      <c r="S57" s="87" t="e">
        <f ca="true">+IF(AND(ISNUMBER(OFFSET('Water Data'!$I$4,0,10*ROW('Water Data'!I51))),'Data Summary'!CH57="Yes"),100-OFFSET('Water Data'!$I$4,0,10*ROW('Water Data'!I51)),NA())</f>
        <v>#N/A</v>
      </c>
      <c r="T57" s="87" t="e">
        <f ca="true">+IF(AND(ISNUMBER(OFFSET('Water Data'!$I$6,0,10*ROW('Water Data'!I51))),'Data Summary'!CI57="Yes"),OFFSET('Water Data'!$I$6,0,10*ROW('Water Data'!I51)),NA())</f>
        <v>#N/A</v>
      </c>
      <c r="U57" s="87" t="e">
        <f ca="true">+IF(AND(ISNUMBER(OFFSET('Water Data'!$I$9,0,10*ROW('Water Data'!I51))),'Data Summary'!CJ57="Yes"),OFFSET('Water Data'!$I$9,0,10*ROW('Water Data'!I51)),NA())</f>
        <v>#N/A</v>
      </c>
      <c r="V57" s="88" t="e">
        <f ca="true">+IF(AND(ISNUMBER(OFFSET('Sanitation Data'!$D$4,0,10*ROW('Sanitation Data'!D51))),'Data Summary'!CK57="Yes"),100-OFFSET('Sanitation Data'!$D$4,0,10*ROW('Sanitation Data'!D51)),NA())</f>
        <v>#N/A</v>
      </c>
      <c r="W57" s="88" t="e">
        <f ca="true">+IF(AND(ISNUMBER(OFFSET('Sanitation Data'!$D$6,0,10*ROW('Sanitation Data'!D51))),'Data Summary'!CL57="Yes"),OFFSET('Sanitation Data'!$D$6,0,10*ROW('Sanitation Data'!D51)),NA())</f>
        <v>#N/A</v>
      </c>
      <c r="X57" s="88" t="e">
        <f ca="true">+IF(AND(ISNUMBER(OFFSET('Sanitation Data'!$D$10,0,10*ROW('Sanitation Data'!D51))),'Data Summary'!CM57="Yes"),OFFSET('Sanitation Data'!$D$10,0,10*ROW('Sanitation Data'!D51)),NA())</f>
        <v>#N/A</v>
      </c>
      <c r="Y57" s="88" t="e">
        <f ca="true">+IF(AND(ISNUMBER(OFFSET('Sanitation Data'!$D$11,0,10*ROW('Sanitation Data'!D51))),'Data Summary'!CN57="Yes"),OFFSET('Sanitation Data'!$D$11,0,10*ROW('Sanitation Data'!D51)),NA())</f>
        <v>#N/A</v>
      </c>
      <c r="Z57" s="88" t="e">
        <f ca="true">+IF(AND(ISNUMBER(OFFSET('Sanitation Data'!$D$12,0,10*ROW('Sanitation Data'!D51))),'Data Summary'!CO57="Yes"),OFFSET('Sanitation Data'!$D$12,0,10*ROW('Sanitation Data'!D51)),NA())</f>
        <v>#N/A</v>
      </c>
      <c r="AA57" s="88" t="e">
        <f ca="true">+IF(AND(ISNUMBER(OFFSET('Sanitation Data'!$E$4,0,10*ROW('Sanitation Data'!E51))),'Data Summary'!CP57="Yes"),100-OFFSET('Sanitation Data'!$E$4,0,10*ROW('Sanitation Data'!E51)),NA())</f>
        <v>#N/A</v>
      </c>
      <c r="AB57" s="88" t="e">
        <f ca="true">+IF(AND(ISNUMBER(OFFSET('Sanitation Data'!$E$6,0,10*ROW('Sanitation Data'!E51))),'Data Summary'!CQ57="Yes"),OFFSET('Sanitation Data'!$E$6,0,10*ROW('Sanitation Data'!E51)),NA())</f>
        <v>#N/A</v>
      </c>
      <c r="AC57" s="88" t="e">
        <f ca="true">+IF(AND(ISNUMBER(OFFSET('Sanitation Data'!$E$10,0,10*ROW('Sanitation Data'!E51))),'Data Summary'!CR57="Yes"),OFFSET('Sanitation Data'!$E$10,0,10*ROW('Sanitation Data'!E51)),NA())</f>
        <v>#N/A</v>
      </c>
      <c r="AD57" s="88" t="e">
        <f ca="true">+IF(AND(ISNUMBER(OFFSET('Sanitation Data'!$E$11,0,10*ROW('Sanitation Data'!E51))),'Data Summary'!CS57="Yes"),OFFSET('Sanitation Data'!$E$11,0,10*ROW('Sanitation Data'!E51)),NA())</f>
        <v>#N/A</v>
      </c>
      <c r="AE57" s="88" t="e">
        <f ca="true">+IF(AND(ISNUMBER(OFFSET('Sanitation Data'!$E$12,0,10*ROW('Sanitation Data'!E51))),'Data Summary'!CT57="Yes"),OFFSET('Sanitation Data'!$E$12,0,10*ROW('Sanitation Data'!E51)),NA())</f>
        <v>#N/A</v>
      </c>
      <c r="AF57" s="88" t="e">
        <f ca="true">+IF(AND(ISNUMBER(OFFSET('Sanitation Data'!$F$4,0,10*ROW('Sanitation Data'!F51))),'Data Summary'!CU57="Yes"),100-OFFSET('Sanitation Data'!$F$4,0,10*ROW('Sanitation Data'!F51)),NA())</f>
        <v>#N/A</v>
      </c>
      <c r="AG57" s="88" t="e">
        <f ca="true">+IF(AND(ISNUMBER(OFFSET('Sanitation Data'!$F$6,0,10*ROW('Sanitation Data'!F51))),'Data Summary'!CV57="Yes"),OFFSET('Sanitation Data'!$F$6,0,10*ROW('Sanitation Data'!F51)),NA())</f>
        <v>#N/A</v>
      </c>
      <c r="AH57" s="88" t="e">
        <f ca="true">+IF(AND(ISNUMBER(OFFSET('Sanitation Data'!$F$10,0,10*ROW('Sanitation Data'!F51))),'Data Summary'!CW57="Yes"),OFFSET('Sanitation Data'!$F$10,0,10*ROW('Sanitation Data'!F51)),NA())</f>
        <v>#N/A</v>
      </c>
      <c r="AI57" s="88" t="e">
        <f ca="true">+IF(AND(ISNUMBER(OFFSET('Sanitation Data'!$F$11,0,10*ROW('Sanitation Data'!F51))),'Data Summary'!CX57="Yes"),OFFSET('Sanitation Data'!$F$11,0,10*ROW('Sanitation Data'!F51)),NA())</f>
        <v>#N/A</v>
      </c>
      <c r="AJ57" s="88" t="e">
        <f ca="true">+IF(AND(ISNUMBER(OFFSET('Sanitation Data'!$F$12,0,10*ROW('Sanitation Data'!F51))),'Data Summary'!CY57="Yes"),OFFSET('Sanitation Data'!$F$12,0,10*ROW('Sanitation Data'!F51)),NA())</f>
        <v>#N/A</v>
      </c>
      <c r="AK57" s="88" t="e">
        <f ca="true">+IF(AND(ISNUMBER(OFFSET('Sanitation Data'!$G$4,0,10*ROW('Sanitation Data'!G51))),'Data Summary'!CZ57="Yes"),100-OFFSET('Sanitation Data'!$G$4,0,10*ROW('Sanitation Data'!G51)),NA())</f>
        <v>#N/A</v>
      </c>
      <c r="AL57" s="88" t="e">
        <f ca="true">+IF(AND(ISNUMBER(OFFSET('Sanitation Data'!$G$6,0,10*ROW('Sanitation Data'!G51))),'Data Summary'!DA57="Yes"),OFFSET('Sanitation Data'!$G$6,0,10*ROW('Sanitation Data'!G51)),NA())</f>
        <v>#N/A</v>
      </c>
      <c r="AM57" s="88" t="e">
        <f ca="true">+IF(AND(ISNUMBER(OFFSET('Sanitation Data'!$G$10,0,10*ROW('Sanitation Data'!G51))),'Data Summary'!DB57="Yes"),OFFSET('Sanitation Data'!$G$10,0,10*ROW('Sanitation Data'!G51)),NA())</f>
        <v>#N/A</v>
      </c>
      <c r="AN57" s="88" t="e">
        <f ca="true">+IF(AND(ISNUMBER(OFFSET('Sanitation Data'!$G$11,0,10*ROW('Sanitation Data'!G51))),'Data Summary'!DC57="Yes"),OFFSET('Sanitation Data'!$G$11,0,10*ROW('Sanitation Data'!G51)),NA())</f>
        <v>#N/A</v>
      </c>
      <c r="AO57" s="88" t="e">
        <f ca="true">+IF(AND(ISNUMBER(OFFSET('Sanitation Data'!$G$12,0,10*ROW('Sanitation Data'!G51))),'Data Summary'!DD57="Yes"),OFFSET('Sanitation Data'!$G$12,0,10*ROW('Sanitation Data'!G51)),NA())</f>
        <v>#N/A</v>
      </c>
      <c r="AP57" s="88" t="e">
        <f ca="true">+IF(AND(ISNUMBER(OFFSET('Sanitation Data'!$H$4,0,10*ROW('Sanitation Data'!H51))),'Data Summary'!DE57="Yes"),100-OFFSET('Sanitation Data'!$H$4,0,10*ROW('Sanitation Data'!H51)),NA())</f>
        <v>#N/A</v>
      </c>
      <c r="AQ57" s="88" t="e">
        <f ca="true">+IF(AND(ISNUMBER(OFFSET('Sanitation Data'!$H$6,0,10*ROW('Sanitation Data'!H51))),'Data Summary'!DF57="Yes"),OFFSET('Sanitation Data'!$H$6,0,10*ROW('Sanitation Data'!H51)),NA())</f>
        <v>#N/A</v>
      </c>
      <c r="AR57" s="88" t="e">
        <f ca="true">+IF(AND(ISNUMBER(OFFSET('Sanitation Data'!$H$10,0,10*ROW('Sanitation Data'!H51))),'Data Summary'!DG57="Yes"),OFFSET('Sanitation Data'!$H$10,0,10*ROW('Sanitation Data'!H51)),NA())</f>
        <v>#N/A</v>
      </c>
      <c r="AS57" s="88" t="e">
        <f ca="true">+IF(AND(ISNUMBER(OFFSET('Sanitation Data'!$H$11,0,10*ROW('Sanitation Data'!H51))),'Data Summary'!DH57="Yes"),OFFSET('Sanitation Data'!$H$11,0,10*ROW('Sanitation Data'!H51)),NA())</f>
        <v>#N/A</v>
      </c>
      <c r="AT57" s="88" t="e">
        <f ca="true">+IF(AND(ISNUMBER(OFFSET('Sanitation Data'!$H$12,0,10*ROW('Sanitation Data'!H51))),'Data Summary'!DI57="Yes"),OFFSET('Sanitation Data'!$H$12,0,10*ROW('Sanitation Data'!H51)),NA())</f>
        <v>#N/A</v>
      </c>
      <c r="AU57" s="88" t="e">
        <f ca="true">+IF(AND(ISNUMBER(OFFSET('Sanitation Data'!$I$4,0,10*ROW('Sanitation Data'!I51))),'Data Summary'!DJ57="Yes"),100-OFFSET('Sanitation Data'!$I$4,0,10*ROW('Sanitation Data'!I51)),NA())</f>
        <v>#N/A</v>
      </c>
      <c r="AV57" s="88" t="e">
        <f ca="true">+IF(AND(ISNUMBER(OFFSET('Sanitation Data'!$I$6,0,10*ROW('Sanitation Data'!I51))),'Data Summary'!DK57="Yes"),OFFSET('Sanitation Data'!$I$6,0,10*ROW('Sanitation Data'!I51)),NA())</f>
        <v>#N/A</v>
      </c>
      <c r="AW57" s="88" t="e">
        <f ca="true">+IF(AND(ISNUMBER(OFFSET('Sanitation Data'!$I$10,0,10*ROW('Sanitation Data'!I51))),'Data Summary'!DL57="Yes"),OFFSET('Sanitation Data'!$I$10,0,10*ROW('Sanitation Data'!I51)),NA())</f>
        <v>#N/A</v>
      </c>
      <c r="AX57" s="88" t="e">
        <f ca="true">+IF(AND(ISNUMBER(OFFSET('Sanitation Data'!$I$11,0,10*ROW('Sanitation Data'!I51))),'Data Summary'!DM57="Yes"),OFFSET('Sanitation Data'!$I$11,0,10*ROW('Sanitation Data'!I51)),NA())</f>
        <v>#N/A</v>
      </c>
      <c r="AY57" s="88" t="e">
        <f ca="true">+IF(AND(ISNUMBER(OFFSET('Sanitation Data'!$I$12,0,10*ROW('Sanitation Data'!I51))),'Data Summary'!DN57="Yes"),OFFSET('Sanitation Data'!$I$12,0,10*ROW('Sanitation Data'!I51)),NA())</f>
        <v>#N/A</v>
      </c>
      <c r="AZ57" s="89" t="e">
        <f ca="true">+IF(AND(ISNUMBER(OFFSET('Hygiene Data'!$D$5,0,10*ROW('Hygiene Data'!D51))),'Data Summary'!DO57="Yes"),OFFSET('Hygiene Data'!$D$5,0,10*ROW('Hygiene Data'!D51)),NA())</f>
        <v>#N/A</v>
      </c>
      <c r="BA57" s="89" t="e">
        <f ca="true">+IF(AND(ISNUMBER(OFFSET('Hygiene Data'!$D$7,0,10*ROW('Hygiene Data'!D51))),'Data Summary'!DP57="Yes"),OFFSET('Hygiene Data'!$D$7,0,10*ROW('Hygiene Data'!D51)),NA())</f>
        <v>#N/A</v>
      </c>
      <c r="BB57" s="89" t="e">
        <f ca="true">+IF(AND(ISNUMBER(OFFSET('Hygiene Data'!$D$9,0,10*ROW('Hygiene Data'!D51))),'Data Summary'!DQ57="Yes"),OFFSET('Hygiene Data'!$D$9,0,10*ROW('Hygiene Data'!D51)),NA())</f>
        <v>#N/A</v>
      </c>
      <c r="BC57" s="89" t="e">
        <f ca="true">+IF(AND(ISNUMBER(OFFSET('Hygiene Data'!$E$5,0,10*ROW('Hygiene Data'!E51))),'Data Summary'!DR57="Yes"),OFFSET('Hygiene Data'!$E$5,0,10*ROW('Hygiene Data'!E51)),NA())</f>
        <v>#N/A</v>
      </c>
      <c r="BD57" s="89" t="e">
        <f ca="true">+IF(AND(ISNUMBER(OFFSET('Hygiene Data'!$E$7,0,10*ROW('Hygiene Data'!E51))),'Data Summary'!DS57="Yes"),OFFSET('Hygiene Data'!$E$7,0,10*ROW('Hygiene Data'!E51)),NA())</f>
        <v>#N/A</v>
      </c>
      <c r="BE57" s="89" t="e">
        <f ca="true">+IF(AND(ISNUMBER(OFFSET('Hygiene Data'!$E$9,0,10*ROW('Hygiene Data'!E51))),'Data Summary'!DT57="Yes"),OFFSET('Hygiene Data'!$E$9,0,10*ROW('Hygiene Data'!E51)),NA())</f>
        <v>#N/A</v>
      </c>
      <c r="BF57" s="89" t="e">
        <f ca="true">+IF(AND(ISNUMBER(OFFSET('Hygiene Data'!$F$5,0,10*ROW('Hygiene Data'!F51))),'Data Summary'!DU57="Yes"),OFFSET('Hygiene Data'!$F$5,0,10*ROW('Hygiene Data'!F51)),NA())</f>
        <v>#N/A</v>
      </c>
      <c r="BG57" s="89" t="e">
        <f ca="true">+IF(AND(ISNUMBER(OFFSET('Hygiene Data'!$F$7,0,10*ROW('Hygiene Data'!F51))),'Data Summary'!DV57="Yes"),OFFSET('Hygiene Data'!$F$7,0,10*ROW('Hygiene Data'!F51)),NA())</f>
        <v>#N/A</v>
      </c>
      <c r="BH57" s="89" t="e">
        <f ca="true">+IF(AND(ISNUMBER(OFFSET('Hygiene Data'!$F$9,0,10*ROW('Hygiene Data'!F51))),'Data Summary'!DW57="Yes"),OFFSET('Hygiene Data'!$F$9,0,10*ROW('Hygiene Data'!F51)),NA())</f>
        <v>#N/A</v>
      </c>
      <c r="BI57" s="89" t="e">
        <f ca="true">+IF(AND(ISNUMBER(OFFSET('Hygiene Data'!$G$5,0,10*ROW('Hygiene Data'!G51))),'Data Summary'!DX57="Yes"),OFFSET('Hygiene Data'!$G$5,0,10*ROW('Hygiene Data'!G51)),NA())</f>
        <v>#N/A</v>
      </c>
      <c r="BJ57" s="89" t="e">
        <f ca="true">+IF(AND(ISNUMBER(OFFSET('Hygiene Data'!$G$7,0,10*ROW('Hygiene Data'!G51))),'Data Summary'!DY57="Yes"),OFFSET('Hygiene Data'!$G$7,0,10*ROW('Hygiene Data'!G51)),NA())</f>
        <v>#N/A</v>
      </c>
      <c r="BK57" s="89" t="e">
        <f ca="true">+IF(AND(ISNUMBER(OFFSET('Hygiene Data'!$G$9,0,10*ROW('Hygiene Data'!G51))),'Data Summary'!DZ57="Yes"),OFFSET('Hygiene Data'!$G$9,0,10*ROW('Hygiene Data'!G51)),NA())</f>
        <v>#N/A</v>
      </c>
      <c r="BL57" s="89" t="e">
        <f ca="true">+IF(AND(ISNUMBER(OFFSET('Hygiene Data'!$H$5,0,10*ROW('Hygiene Data'!H51))),'Data Summary'!EA57="Yes"),OFFSET('Hygiene Data'!$H$5,0,10*ROW('Hygiene Data'!H51)),NA())</f>
        <v>#N/A</v>
      </c>
      <c r="BM57" s="89" t="e">
        <f ca="true">+IF(AND(ISNUMBER(OFFSET('Hygiene Data'!$H$7,0,10*ROW('Hygiene Data'!H51))),'Data Summary'!EB57="Yes"),OFFSET('Hygiene Data'!$H$7,0,10*ROW('Hygiene Data'!H51)),NA())</f>
        <v>#N/A</v>
      </c>
      <c r="BN57" s="89" t="e">
        <f ca="true">+IF(AND(ISNUMBER(OFFSET('Hygiene Data'!$H$9,0,10*ROW('Hygiene Data'!H51))),'Data Summary'!EC57="Yes"),OFFSET('Hygiene Data'!$H$9,0,10*ROW('Hygiene Data'!H51)),NA())</f>
        <v>#N/A</v>
      </c>
      <c r="BO57" s="89" t="e">
        <f ca="true">+IF(AND(ISNUMBER(OFFSET('Hygiene Data'!$I$5,0,10*ROW('Hygiene Data'!I51))),'Data Summary'!ED57="Yes"),OFFSET('Hygiene Data'!$I$5,0,10*ROW('Hygiene Data'!I51)),NA())</f>
        <v>#N/A</v>
      </c>
      <c r="BP57" s="89" t="e">
        <f ca="true">+IF(AND(ISNUMBER(OFFSET('Hygiene Data'!$I$7,0,10*ROW('Hygiene Data'!I51))),'Data Summary'!EE57="Yes"),OFFSET('Hygiene Data'!$I$7,0,10*ROW('Hygiene Data'!I51)),NA())</f>
        <v>#N/A</v>
      </c>
      <c r="BQ57" s="89" t="e">
        <f ca="true">+IF(AND(ISNUMBER(OFFSET('Hygiene Data'!$I$9,0,10*ROW('Hygiene Data'!I51))),'Data Summary'!EF57="Yes"),OFFSET('Hygiene Data'!$I$9,0,10*ROW('Hygiene Data'!I51)),NA())</f>
        <v>#N/A</v>
      </c>
    </row>
    <row xmlns:x14ac="http://schemas.microsoft.com/office/spreadsheetml/2009/9/ac" r="58" x14ac:dyDescent="0.2">
      <c r="A58" s="328" t="e">
        <f ca="true">+RIGHT('Data Summary'!A58,LEN('Data Summary'!A58)-9)</f>
        <v>#VALUE!</v>
      </c>
      <c r="B58" s="34" t="str">
        <f ca="true">+IF(ISTEXT('Data Summary'!B58),'Data Summary'!B58,"")</f>
        <v/>
      </c>
      <c r="C58" s="327" t="e">
        <f ca="true">+VALUE('Data Summary'!C58)</f>
        <v>#VALUE!</v>
      </c>
      <c r="D58" s="87" t="e">
        <f ca="true">+IF(AND(ISNUMBER(OFFSET('Water Data'!$D$4,0,10*ROW('Water Data'!D52))),'Data Summary'!BS58="Yes"),100-OFFSET('Water Data'!$D$4,0,10*ROW('Water Data'!D52)),NA())</f>
        <v>#N/A</v>
      </c>
      <c r="E58" s="87" t="e">
        <f ca="true">+IF(AND(ISNUMBER(OFFSET('Water Data'!$D$6,0,10*ROW('Water Data'!D52))),'Data Summary'!BT58="Yes"),OFFSET('Water Data'!$D$6,0,10*ROW('Water Data'!D52)),NA())</f>
        <v>#N/A</v>
      </c>
      <c r="F58" s="87" t="e">
        <f ca="true">+IF(AND(ISNUMBER(OFFSET('Water Data'!$D$9,0,10*ROW('Water Data'!D52))),'Data Summary'!BU58="Yes"),OFFSET('Water Data'!$D$9,0,10*ROW('Water Data'!D52)),NA())</f>
        <v>#N/A</v>
      </c>
      <c r="G58" s="87" t="e">
        <f ca="true">+IF(AND(ISNUMBER(OFFSET('Water Data'!$E$4,0,10*ROW('Water Data'!E52))),'Data Summary'!BV58="Yes"),100-OFFSET('Water Data'!$E$4,0,10*ROW('Water Data'!E52)),NA())</f>
        <v>#N/A</v>
      </c>
      <c r="H58" s="87" t="e">
        <f ca="true">+IF(AND(ISNUMBER(OFFSET('Water Data'!$E$6,0,10*ROW('Water Data'!E52))),'Data Summary'!BW58="Yes"),OFFSET('Water Data'!$E$6,0,10*ROW('Water Data'!E52)),NA())</f>
        <v>#N/A</v>
      </c>
      <c r="I58" s="87" t="e">
        <f ca="true">+IF(AND(ISNUMBER(OFFSET('Water Data'!$E$9,0,10*ROW('Water Data'!E52))),'Data Summary'!BX58="Yes"),OFFSET('Water Data'!$E$9,0,10*ROW('Water Data'!E52)),NA())</f>
        <v>#N/A</v>
      </c>
      <c r="J58" s="87" t="e">
        <f ca="true">+IF(AND(ISNUMBER(OFFSET('Water Data'!$F$4,0,10*ROW('Water Data'!F52))),'Data Summary'!BY58="Yes"),100-OFFSET('Water Data'!$F$4,0,10*ROW('Water Data'!F52)),NA())</f>
        <v>#N/A</v>
      </c>
      <c r="K58" s="87" t="e">
        <f ca="true">+IF(AND(ISNUMBER(OFFSET('Water Data'!$F$6,0,10*ROW('Water Data'!F52))),'Data Summary'!BZ58="Yes"),OFFSET('Water Data'!$F$6,0,10*ROW('Water Data'!F52)),NA())</f>
        <v>#N/A</v>
      </c>
      <c r="L58" s="87" t="e">
        <f ca="true">+IF(AND(ISNUMBER(OFFSET('Water Data'!$F$9,0,10*ROW('Water Data'!F52))),'Data Summary'!CA58="Yes"),OFFSET('Water Data'!$F$9,0,10*ROW('Water Data'!F52)),NA())</f>
        <v>#N/A</v>
      </c>
      <c r="M58" s="87" t="e">
        <f ca="true">+IF(AND(ISNUMBER(OFFSET('Water Data'!$G$4,0,10*ROW('Water Data'!G52))),'Data Summary'!CB58="Yes"),100-OFFSET('Water Data'!$G$4,0,10*ROW('Water Data'!G52)),NA())</f>
        <v>#N/A</v>
      </c>
      <c r="N58" s="87" t="e">
        <f ca="true">+IF(AND(ISNUMBER(OFFSET('Water Data'!$G$6,0,10*ROW('Water Data'!G52))),'Data Summary'!CC58="Yes"),OFFSET('Water Data'!$G$6,0,10*ROW('Water Data'!G52)),NA())</f>
        <v>#N/A</v>
      </c>
      <c r="O58" s="87" t="e">
        <f ca="true">+IF(AND(ISNUMBER(OFFSET('Water Data'!$G$9,0,10*ROW('Water Data'!G52))),'Data Summary'!CD58="Yes"),OFFSET('Water Data'!$G$9,0,10*ROW('Water Data'!G52)),NA())</f>
        <v>#N/A</v>
      </c>
      <c r="P58" s="87" t="e">
        <f ca="true">+IF(AND(ISNUMBER(OFFSET('Water Data'!$H$4,0,10*ROW('Water Data'!H52))),'Data Summary'!CE58="Yes"),100-OFFSET('Water Data'!$H$4,0,10*ROW('Water Data'!H52)),NA())</f>
        <v>#N/A</v>
      </c>
      <c r="Q58" s="87" t="e">
        <f ca="true">+IF(AND(ISNUMBER(OFFSET('Water Data'!$H$6,0,10*ROW('Water Data'!H52))),'Data Summary'!CF58="Yes"),OFFSET('Water Data'!$H$6,0,10*ROW('Water Data'!H52)),NA())</f>
        <v>#N/A</v>
      </c>
      <c r="R58" s="87" t="e">
        <f ca="true">+IF(AND(ISNUMBER(OFFSET('Water Data'!$H$9,0,10*ROW('Water Data'!H52))),'Data Summary'!CG58="Yes"),OFFSET('Water Data'!$H$9,0,10*ROW('Water Data'!H52)),NA())</f>
        <v>#N/A</v>
      </c>
      <c r="S58" s="87" t="e">
        <f ca="true">+IF(AND(ISNUMBER(OFFSET('Water Data'!$I$4,0,10*ROW('Water Data'!I52))),'Data Summary'!CH58="Yes"),100-OFFSET('Water Data'!$I$4,0,10*ROW('Water Data'!I52)),NA())</f>
        <v>#N/A</v>
      </c>
      <c r="T58" s="87" t="e">
        <f ca="true">+IF(AND(ISNUMBER(OFFSET('Water Data'!$I$6,0,10*ROW('Water Data'!I52))),'Data Summary'!CI58="Yes"),OFFSET('Water Data'!$I$6,0,10*ROW('Water Data'!I52)),NA())</f>
        <v>#N/A</v>
      </c>
      <c r="U58" s="87" t="e">
        <f ca="true">+IF(AND(ISNUMBER(OFFSET('Water Data'!$I$9,0,10*ROW('Water Data'!I52))),'Data Summary'!CJ58="Yes"),OFFSET('Water Data'!$I$9,0,10*ROW('Water Data'!I52)),NA())</f>
        <v>#N/A</v>
      </c>
      <c r="V58" s="88" t="e">
        <f ca="true">+IF(AND(ISNUMBER(OFFSET('Sanitation Data'!$D$4,0,10*ROW('Sanitation Data'!D52))),'Data Summary'!CK58="Yes"),100-OFFSET('Sanitation Data'!$D$4,0,10*ROW('Sanitation Data'!D52)),NA())</f>
        <v>#N/A</v>
      </c>
      <c r="W58" s="88" t="e">
        <f ca="true">+IF(AND(ISNUMBER(OFFSET('Sanitation Data'!$D$6,0,10*ROW('Sanitation Data'!D52))),'Data Summary'!CL58="Yes"),OFFSET('Sanitation Data'!$D$6,0,10*ROW('Sanitation Data'!D52)),NA())</f>
        <v>#N/A</v>
      </c>
      <c r="X58" s="88" t="e">
        <f ca="true">+IF(AND(ISNUMBER(OFFSET('Sanitation Data'!$D$10,0,10*ROW('Sanitation Data'!D52))),'Data Summary'!CM58="Yes"),OFFSET('Sanitation Data'!$D$10,0,10*ROW('Sanitation Data'!D52)),NA())</f>
        <v>#N/A</v>
      </c>
      <c r="Y58" s="88" t="e">
        <f ca="true">+IF(AND(ISNUMBER(OFFSET('Sanitation Data'!$D$11,0,10*ROW('Sanitation Data'!D52))),'Data Summary'!CN58="Yes"),OFFSET('Sanitation Data'!$D$11,0,10*ROW('Sanitation Data'!D52)),NA())</f>
        <v>#N/A</v>
      </c>
      <c r="Z58" s="88" t="e">
        <f ca="true">+IF(AND(ISNUMBER(OFFSET('Sanitation Data'!$D$12,0,10*ROW('Sanitation Data'!D52))),'Data Summary'!CO58="Yes"),OFFSET('Sanitation Data'!$D$12,0,10*ROW('Sanitation Data'!D52)),NA())</f>
        <v>#N/A</v>
      </c>
      <c r="AA58" s="88" t="e">
        <f ca="true">+IF(AND(ISNUMBER(OFFSET('Sanitation Data'!$E$4,0,10*ROW('Sanitation Data'!E52))),'Data Summary'!CP58="Yes"),100-OFFSET('Sanitation Data'!$E$4,0,10*ROW('Sanitation Data'!E52)),NA())</f>
        <v>#N/A</v>
      </c>
      <c r="AB58" s="88" t="e">
        <f ca="true">+IF(AND(ISNUMBER(OFFSET('Sanitation Data'!$E$6,0,10*ROW('Sanitation Data'!E52))),'Data Summary'!CQ58="Yes"),OFFSET('Sanitation Data'!$E$6,0,10*ROW('Sanitation Data'!E52)),NA())</f>
        <v>#N/A</v>
      </c>
      <c r="AC58" s="88" t="e">
        <f ca="true">+IF(AND(ISNUMBER(OFFSET('Sanitation Data'!$E$10,0,10*ROW('Sanitation Data'!E52))),'Data Summary'!CR58="Yes"),OFFSET('Sanitation Data'!$E$10,0,10*ROW('Sanitation Data'!E52)),NA())</f>
        <v>#N/A</v>
      </c>
      <c r="AD58" s="88" t="e">
        <f ca="true">+IF(AND(ISNUMBER(OFFSET('Sanitation Data'!$E$11,0,10*ROW('Sanitation Data'!E52))),'Data Summary'!CS58="Yes"),OFFSET('Sanitation Data'!$E$11,0,10*ROW('Sanitation Data'!E52)),NA())</f>
        <v>#N/A</v>
      </c>
      <c r="AE58" s="88" t="e">
        <f ca="true">+IF(AND(ISNUMBER(OFFSET('Sanitation Data'!$E$12,0,10*ROW('Sanitation Data'!E52))),'Data Summary'!CT58="Yes"),OFFSET('Sanitation Data'!$E$12,0,10*ROW('Sanitation Data'!E52)),NA())</f>
        <v>#N/A</v>
      </c>
      <c r="AF58" s="88" t="e">
        <f ca="true">+IF(AND(ISNUMBER(OFFSET('Sanitation Data'!$F$4,0,10*ROW('Sanitation Data'!F52))),'Data Summary'!CU58="Yes"),100-OFFSET('Sanitation Data'!$F$4,0,10*ROW('Sanitation Data'!F52)),NA())</f>
        <v>#N/A</v>
      </c>
      <c r="AG58" s="88" t="e">
        <f ca="true">+IF(AND(ISNUMBER(OFFSET('Sanitation Data'!$F$6,0,10*ROW('Sanitation Data'!F52))),'Data Summary'!CV58="Yes"),OFFSET('Sanitation Data'!$F$6,0,10*ROW('Sanitation Data'!F52)),NA())</f>
        <v>#N/A</v>
      </c>
      <c r="AH58" s="88" t="e">
        <f ca="true">+IF(AND(ISNUMBER(OFFSET('Sanitation Data'!$F$10,0,10*ROW('Sanitation Data'!F52))),'Data Summary'!CW58="Yes"),OFFSET('Sanitation Data'!$F$10,0,10*ROW('Sanitation Data'!F52)),NA())</f>
        <v>#N/A</v>
      </c>
      <c r="AI58" s="88" t="e">
        <f ca="true">+IF(AND(ISNUMBER(OFFSET('Sanitation Data'!$F$11,0,10*ROW('Sanitation Data'!F52))),'Data Summary'!CX58="Yes"),OFFSET('Sanitation Data'!$F$11,0,10*ROW('Sanitation Data'!F52)),NA())</f>
        <v>#N/A</v>
      </c>
      <c r="AJ58" s="88" t="e">
        <f ca="true">+IF(AND(ISNUMBER(OFFSET('Sanitation Data'!$F$12,0,10*ROW('Sanitation Data'!F52))),'Data Summary'!CY58="Yes"),OFFSET('Sanitation Data'!$F$12,0,10*ROW('Sanitation Data'!F52)),NA())</f>
        <v>#N/A</v>
      </c>
      <c r="AK58" s="88" t="e">
        <f ca="true">+IF(AND(ISNUMBER(OFFSET('Sanitation Data'!$G$4,0,10*ROW('Sanitation Data'!G52))),'Data Summary'!CZ58="Yes"),100-OFFSET('Sanitation Data'!$G$4,0,10*ROW('Sanitation Data'!G52)),NA())</f>
        <v>#N/A</v>
      </c>
      <c r="AL58" s="88" t="e">
        <f ca="true">+IF(AND(ISNUMBER(OFFSET('Sanitation Data'!$G$6,0,10*ROW('Sanitation Data'!G52))),'Data Summary'!DA58="Yes"),OFFSET('Sanitation Data'!$G$6,0,10*ROW('Sanitation Data'!G52)),NA())</f>
        <v>#N/A</v>
      </c>
      <c r="AM58" s="88" t="e">
        <f ca="true">+IF(AND(ISNUMBER(OFFSET('Sanitation Data'!$G$10,0,10*ROW('Sanitation Data'!G52))),'Data Summary'!DB58="Yes"),OFFSET('Sanitation Data'!$G$10,0,10*ROW('Sanitation Data'!G52)),NA())</f>
        <v>#N/A</v>
      </c>
      <c r="AN58" s="88" t="e">
        <f ca="true">+IF(AND(ISNUMBER(OFFSET('Sanitation Data'!$G$11,0,10*ROW('Sanitation Data'!G52))),'Data Summary'!DC58="Yes"),OFFSET('Sanitation Data'!$G$11,0,10*ROW('Sanitation Data'!G52)),NA())</f>
        <v>#N/A</v>
      </c>
      <c r="AO58" s="88" t="e">
        <f ca="true">+IF(AND(ISNUMBER(OFFSET('Sanitation Data'!$G$12,0,10*ROW('Sanitation Data'!G52))),'Data Summary'!DD58="Yes"),OFFSET('Sanitation Data'!$G$12,0,10*ROW('Sanitation Data'!G52)),NA())</f>
        <v>#N/A</v>
      </c>
      <c r="AP58" s="88" t="e">
        <f ca="true">+IF(AND(ISNUMBER(OFFSET('Sanitation Data'!$H$4,0,10*ROW('Sanitation Data'!H52))),'Data Summary'!DE58="Yes"),100-OFFSET('Sanitation Data'!$H$4,0,10*ROW('Sanitation Data'!H52)),NA())</f>
        <v>#N/A</v>
      </c>
      <c r="AQ58" s="88" t="e">
        <f ca="true">+IF(AND(ISNUMBER(OFFSET('Sanitation Data'!$H$6,0,10*ROW('Sanitation Data'!H52))),'Data Summary'!DF58="Yes"),OFFSET('Sanitation Data'!$H$6,0,10*ROW('Sanitation Data'!H52)),NA())</f>
        <v>#N/A</v>
      </c>
      <c r="AR58" s="88" t="e">
        <f ca="true">+IF(AND(ISNUMBER(OFFSET('Sanitation Data'!$H$10,0,10*ROW('Sanitation Data'!H52))),'Data Summary'!DG58="Yes"),OFFSET('Sanitation Data'!$H$10,0,10*ROW('Sanitation Data'!H52)),NA())</f>
        <v>#N/A</v>
      </c>
      <c r="AS58" s="88" t="e">
        <f ca="true">+IF(AND(ISNUMBER(OFFSET('Sanitation Data'!$H$11,0,10*ROW('Sanitation Data'!H52))),'Data Summary'!DH58="Yes"),OFFSET('Sanitation Data'!$H$11,0,10*ROW('Sanitation Data'!H52)),NA())</f>
        <v>#N/A</v>
      </c>
      <c r="AT58" s="88" t="e">
        <f ca="true">+IF(AND(ISNUMBER(OFFSET('Sanitation Data'!$H$12,0,10*ROW('Sanitation Data'!H52))),'Data Summary'!DI58="Yes"),OFFSET('Sanitation Data'!$H$12,0,10*ROW('Sanitation Data'!H52)),NA())</f>
        <v>#N/A</v>
      </c>
      <c r="AU58" s="88" t="e">
        <f ca="true">+IF(AND(ISNUMBER(OFFSET('Sanitation Data'!$I$4,0,10*ROW('Sanitation Data'!I52))),'Data Summary'!DJ58="Yes"),100-OFFSET('Sanitation Data'!$I$4,0,10*ROW('Sanitation Data'!I52)),NA())</f>
        <v>#N/A</v>
      </c>
      <c r="AV58" s="88" t="e">
        <f ca="true">+IF(AND(ISNUMBER(OFFSET('Sanitation Data'!$I$6,0,10*ROW('Sanitation Data'!I52))),'Data Summary'!DK58="Yes"),OFFSET('Sanitation Data'!$I$6,0,10*ROW('Sanitation Data'!I52)),NA())</f>
        <v>#N/A</v>
      </c>
      <c r="AW58" s="88" t="e">
        <f ca="true">+IF(AND(ISNUMBER(OFFSET('Sanitation Data'!$I$10,0,10*ROW('Sanitation Data'!I52))),'Data Summary'!DL58="Yes"),OFFSET('Sanitation Data'!$I$10,0,10*ROW('Sanitation Data'!I52)),NA())</f>
        <v>#N/A</v>
      </c>
      <c r="AX58" s="88" t="e">
        <f ca="true">+IF(AND(ISNUMBER(OFFSET('Sanitation Data'!$I$11,0,10*ROW('Sanitation Data'!I52))),'Data Summary'!DM58="Yes"),OFFSET('Sanitation Data'!$I$11,0,10*ROW('Sanitation Data'!I52)),NA())</f>
        <v>#N/A</v>
      </c>
      <c r="AY58" s="88" t="e">
        <f ca="true">+IF(AND(ISNUMBER(OFFSET('Sanitation Data'!$I$12,0,10*ROW('Sanitation Data'!I52))),'Data Summary'!DN58="Yes"),OFFSET('Sanitation Data'!$I$12,0,10*ROW('Sanitation Data'!I52)),NA())</f>
        <v>#N/A</v>
      </c>
      <c r="AZ58" s="89" t="e">
        <f ca="true">+IF(AND(ISNUMBER(OFFSET('Hygiene Data'!$D$5,0,10*ROW('Hygiene Data'!D52))),'Data Summary'!DO58="Yes"),OFFSET('Hygiene Data'!$D$5,0,10*ROW('Hygiene Data'!D52)),NA())</f>
        <v>#N/A</v>
      </c>
      <c r="BA58" s="89" t="e">
        <f ca="true">+IF(AND(ISNUMBER(OFFSET('Hygiene Data'!$D$7,0,10*ROW('Hygiene Data'!D52))),'Data Summary'!DP58="Yes"),OFFSET('Hygiene Data'!$D$7,0,10*ROW('Hygiene Data'!D52)),NA())</f>
        <v>#N/A</v>
      </c>
      <c r="BB58" s="89" t="e">
        <f ca="true">+IF(AND(ISNUMBER(OFFSET('Hygiene Data'!$D$9,0,10*ROW('Hygiene Data'!D52))),'Data Summary'!DQ58="Yes"),OFFSET('Hygiene Data'!$D$9,0,10*ROW('Hygiene Data'!D52)),NA())</f>
        <v>#N/A</v>
      </c>
      <c r="BC58" s="89" t="e">
        <f ca="true">+IF(AND(ISNUMBER(OFFSET('Hygiene Data'!$E$5,0,10*ROW('Hygiene Data'!E52))),'Data Summary'!DR58="Yes"),OFFSET('Hygiene Data'!$E$5,0,10*ROW('Hygiene Data'!E52)),NA())</f>
        <v>#N/A</v>
      </c>
      <c r="BD58" s="89" t="e">
        <f ca="true">+IF(AND(ISNUMBER(OFFSET('Hygiene Data'!$E$7,0,10*ROW('Hygiene Data'!E52))),'Data Summary'!DS58="Yes"),OFFSET('Hygiene Data'!$E$7,0,10*ROW('Hygiene Data'!E52)),NA())</f>
        <v>#N/A</v>
      </c>
      <c r="BE58" s="89" t="e">
        <f ca="true">+IF(AND(ISNUMBER(OFFSET('Hygiene Data'!$E$9,0,10*ROW('Hygiene Data'!E52))),'Data Summary'!DT58="Yes"),OFFSET('Hygiene Data'!$E$9,0,10*ROW('Hygiene Data'!E52)),NA())</f>
        <v>#N/A</v>
      </c>
      <c r="BF58" s="89" t="e">
        <f ca="true">+IF(AND(ISNUMBER(OFFSET('Hygiene Data'!$F$5,0,10*ROW('Hygiene Data'!F52))),'Data Summary'!DU58="Yes"),OFFSET('Hygiene Data'!$F$5,0,10*ROW('Hygiene Data'!F52)),NA())</f>
        <v>#N/A</v>
      </c>
      <c r="BG58" s="89" t="e">
        <f ca="true">+IF(AND(ISNUMBER(OFFSET('Hygiene Data'!$F$7,0,10*ROW('Hygiene Data'!F52))),'Data Summary'!DV58="Yes"),OFFSET('Hygiene Data'!$F$7,0,10*ROW('Hygiene Data'!F52)),NA())</f>
        <v>#N/A</v>
      </c>
      <c r="BH58" s="89" t="e">
        <f ca="true">+IF(AND(ISNUMBER(OFFSET('Hygiene Data'!$F$9,0,10*ROW('Hygiene Data'!F52))),'Data Summary'!DW58="Yes"),OFFSET('Hygiene Data'!$F$9,0,10*ROW('Hygiene Data'!F52)),NA())</f>
        <v>#N/A</v>
      </c>
      <c r="BI58" s="89" t="e">
        <f ca="true">+IF(AND(ISNUMBER(OFFSET('Hygiene Data'!$G$5,0,10*ROW('Hygiene Data'!G52))),'Data Summary'!DX58="Yes"),OFFSET('Hygiene Data'!$G$5,0,10*ROW('Hygiene Data'!G52)),NA())</f>
        <v>#N/A</v>
      </c>
      <c r="BJ58" s="89" t="e">
        <f ca="true">+IF(AND(ISNUMBER(OFFSET('Hygiene Data'!$G$7,0,10*ROW('Hygiene Data'!G52))),'Data Summary'!DY58="Yes"),OFFSET('Hygiene Data'!$G$7,0,10*ROW('Hygiene Data'!G52)),NA())</f>
        <v>#N/A</v>
      </c>
      <c r="BK58" s="89" t="e">
        <f ca="true">+IF(AND(ISNUMBER(OFFSET('Hygiene Data'!$G$9,0,10*ROW('Hygiene Data'!G52))),'Data Summary'!DZ58="Yes"),OFFSET('Hygiene Data'!$G$9,0,10*ROW('Hygiene Data'!G52)),NA())</f>
        <v>#N/A</v>
      </c>
      <c r="BL58" s="89" t="e">
        <f ca="true">+IF(AND(ISNUMBER(OFFSET('Hygiene Data'!$H$5,0,10*ROW('Hygiene Data'!H52))),'Data Summary'!EA58="Yes"),OFFSET('Hygiene Data'!$H$5,0,10*ROW('Hygiene Data'!H52)),NA())</f>
        <v>#N/A</v>
      </c>
      <c r="BM58" s="89" t="e">
        <f ca="true">+IF(AND(ISNUMBER(OFFSET('Hygiene Data'!$H$7,0,10*ROW('Hygiene Data'!H52))),'Data Summary'!EB58="Yes"),OFFSET('Hygiene Data'!$H$7,0,10*ROW('Hygiene Data'!H52)),NA())</f>
        <v>#N/A</v>
      </c>
      <c r="BN58" s="89" t="e">
        <f ca="true">+IF(AND(ISNUMBER(OFFSET('Hygiene Data'!$H$9,0,10*ROW('Hygiene Data'!H52))),'Data Summary'!EC58="Yes"),OFFSET('Hygiene Data'!$H$9,0,10*ROW('Hygiene Data'!H52)),NA())</f>
        <v>#N/A</v>
      </c>
      <c r="BO58" s="89" t="e">
        <f ca="true">+IF(AND(ISNUMBER(OFFSET('Hygiene Data'!$I$5,0,10*ROW('Hygiene Data'!I52))),'Data Summary'!ED58="Yes"),OFFSET('Hygiene Data'!$I$5,0,10*ROW('Hygiene Data'!I52)),NA())</f>
        <v>#N/A</v>
      </c>
      <c r="BP58" s="89" t="e">
        <f ca="true">+IF(AND(ISNUMBER(OFFSET('Hygiene Data'!$I$7,0,10*ROW('Hygiene Data'!I52))),'Data Summary'!EE58="Yes"),OFFSET('Hygiene Data'!$I$7,0,10*ROW('Hygiene Data'!I52)),NA())</f>
        <v>#N/A</v>
      </c>
      <c r="BQ58" s="89" t="e">
        <f ca="true">+IF(AND(ISNUMBER(OFFSET('Hygiene Data'!$I$9,0,10*ROW('Hygiene Data'!I52))),'Data Summary'!EF58="Yes"),OFFSET('Hygiene Data'!$I$9,0,10*ROW('Hygiene Data'!I52)),NA())</f>
        <v>#N/A</v>
      </c>
    </row>
    <row xmlns:x14ac="http://schemas.microsoft.com/office/spreadsheetml/2009/9/ac" r="59" x14ac:dyDescent="0.2">
      <c r="A59" s="328" t="e">
        <f ca="true">+RIGHT('Data Summary'!A59,LEN('Data Summary'!A59)-9)</f>
        <v>#VALUE!</v>
      </c>
      <c r="B59" s="34" t="str">
        <f ca="true">+IF(ISTEXT('Data Summary'!B59),'Data Summary'!B59,"")</f>
        <v/>
      </c>
      <c r="C59" s="327" t="e">
        <f ca="true">+VALUE('Data Summary'!C59)</f>
        <v>#VALUE!</v>
      </c>
      <c r="D59" s="87" t="e">
        <f ca="true">+IF(AND(ISNUMBER(OFFSET('Water Data'!$D$4,0,10*ROW('Water Data'!D53))),'Data Summary'!BS59="Yes"),100-OFFSET('Water Data'!$D$4,0,10*ROW('Water Data'!D53)),NA())</f>
        <v>#N/A</v>
      </c>
      <c r="E59" s="87" t="e">
        <f ca="true">+IF(AND(ISNUMBER(OFFSET('Water Data'!$D$6,0,10*ROW('Water Data'!D53))),'Data Summary'!BT59="Yes"),OFFSET('Water Data'!$D$6,0,10*ROW('Water Data'!D53)),NA())</f>
        <v>#N/A</v>
      </c>
      <c r="F59" s="87" t="e">
        <f ca="true">+IF(AND(ISNUMBER(OFFSET('Water Data'!$D$9,0,10*ROW('Water Data'!D53))),'Data Summary'!BU59="Yes"),OFFSET('Water Data'!$D$9,0,10*ROW('Water Data'!D53)),NA())</f>
        <v>#N/A</v>
      </c>
      <c r="G59" s="87" t="e">
        <f ca="true">+IF(AND(ISNUMBER(OFFSET('Water Data'!$E$4,0,10*ROW('Water Data'!E53))),'Data Summary'!BV59="Yes"),100-OFFSET('Water Data'!$E$4,0,10*ROW('Water Data'!E53)),NA())</f>
        <v>#N/A</v>
      </c>
      <c r="H59" s="87" t="e">
        <f ca="true">+IF(AND(ISNUMBER(OFFSET('Water Data'!$E$6,0,10*ROW('Water Data'!E53))),'Data Summary'!BW59="Yes"),OFFSET('Water Data'!$E$6,0,10*ROW('Water Data'!E53)),NA())</f>
        <v>#N/A</v>
      </c>
      <c r="I59" s="87" t="e">
        <f ca="true">+IF(AND(ISNUMBER(OFFSET('Water Data'!$E$9,0,10*ROW('Water Data'!E53))),'Data Summary'!BX59="Yes"),OFFSET('Water Data'!$E$9,0,10*ROW('Water Data'!E53)),NA())</f>
        <v>#N/A</v>
      </c>
      <c r="J59" s="87" t="e">
        <f ca="true">+IF(AND(ISNUMBER(OFFSET('Water Data'!$F$4,0,10*ROW('Water Data'!F53))),'Data Summary'!BY59="Yes"),100-OFFSET('Water Data'!$F$4,0,10*ROW('Water Data'!F53)),NA())</f>
        <v>#N/A</v>
      </c>
      <c r="K59" s="87" t="e">
        <f ca="true">+IF(AND(ISNUMBER(OFFSET('Water Data'!$F$6,0,10*ROW('Water Data'!F53))),'Data Summary'!BZ59="Yes"),OFFSET('Water Data'!$F$6,0,10*ROW('Water Data'!F53)),NA())</f>
        <v>#N/A</v>
      </c>
      <c r="L59" s="87" t="e">
        <f ca="true">+IF(AND(ISNUMBER(OFFSET('Water Data'!$F$9,0,10*ROW('Water Data'!F53))),'Data Summary'!CA59="Yes"),OFFSET('Water Data'!$F$9,0,10*ROW('Water Data'!F53)),NA())</f>
        <v>#N/A</v>
      </c>
      <c r="M59" s="87" t="e">
        <f ca="true">+IF(AND(ISNUMBER(OFFSET('Water Data'!$G$4,0,10*ROW('Water Data'!G53))),'Data Summary'!CB59="Yes"),100-OFFSET('Water Data'!$G$4,0,10*ROW('Water Data'!G53)),NA())</f>
        <v>#N/A</v>
      </c>
      <c r="N59" s="87" t="e">
        <f ca="true">+IF(AND(ISNUMBER(OFFSET('Water Data'!$G$6,0,10*ROW('Water Data'!G53))),'Data Summary'!CC59="Yes"),OFFSET('Water Data'!$G$6,0,10*ROW('Water Data'!G53)),NA())</f>
        <v>#N/A</v>
      </c>
      <c r="O59" s="87" t="e">
        <f ca="true">+IF(AND(ISNUMBER(OFFSET('Water Data'!$G$9,0,10*ROW('Water Data'!G53))),'Data Summary'!CD59="Yes"),OFFSET('Water Data'!$G$9,0,10*ROW('Water Data'!G53)),NA())</f>
        <v>#N/A</v>
      </c>
      <c r="P59" s="87" t="e">
        <f ca="true">+IF(AND(ISNUMBER(OFFSET('Water Data'!$H$4,0,10*ROW('Water Data'!H53))),'Data Summary'!CE59="Yes"),100-OFFSET('Water Data'!$H$4,0,10*ROW('Water Data'!H53)),NA())</f>
        <v>#N/A</v>
      </c>
      <c r="Q59" s="87" t="e">
        <f ca="true">+IF(AND(ISNUMBER(OFFSET('Water Data'!$H$6,0,10*ROW('Water Data'!H53))),'Data Summary'!CF59="Yes"),OFFSET('Water Data'!$H$6,0,10*ROW('Water Data'!H53)),NA())</f>
        <v>#N/A</v>
      </c>
      <c r="R59" s="87" t="e">
        <f ca="true">+IF(AND(ISNUMBER(OFFSET('Water Data'!$H$9,0,10*ROW('Water Data'!H53))),'Data Summary'!CG59="Yes"),OFFSET('Water Data'!$H$9,0,10*ROW('Water Data'!H53)),NA())</f>
        <v>#N/A</v>
      </c>
      <c r="S59" s="87" t="e">
        <f ca="true">+IF(AND(ISNUMBER(OFFSET('Water Data'!$I$4,0,10*ROW('Water Data'!I53))),'Data Summary'!CH59="Yes"),100-OFFSET('Water Data'!$I$4,0,10*ROW('Water Data'!I53)),NA())</f>
        <v>#N/A</v>
      </c>
      <c r="T59" s="87" t="e">
        <f ca="true">+IF(AND(ISNUMBER(OFFSET('Water Data'!$I$6,0,10*ROW('Water Data'!I53))),'Data Summary'!CI59="Yes"),OFFSET('Water Data'!$I$6,0,10*ROW('Water Data'!I53)),NA())</f>
        <v>#N/A</v>
      </c>
      <c r="U59" s="87" t="e">
        <f ca="true">+IF(AND(ISNUMBER(OFFSET('Water Data'!$I$9,0,10*ROW('Water Data'!I53))),'Data Summary'!CJ59="Yes"),OFFSET('Water Data'!$I$9,0,10*ROW('Water Data'!I53)),NA())</f>
        <v>#N/A</v>
      </c>
      <c r="V59" s="88" t="e">
        <f ca="true">+IF(AND(ISNUMBER(OFFSET('Sanitation Data'!$D$4,0,10*ROW('Sanitation Data'!D53))),'Data Summary'!CK59="Yes"),100-OFFSET('Sanitation Data'!$D$4,0,10*ROW('Sanitation Data'!D53)),NA())</f>
        <v>#N/A</v>
      </c>
      <c r="W59" s="88" t="e">
        <f ca="true">+IF(AND(ISNUMBER(OFFSET('Sanitation Data'!$D$6,0,10*ROW('Sanitation Data'!D53))),'Data Summary'!CL59="Yes"),OFFSET('Sanitation Data'!$D$6,0,10*ROW('Sanitation Data'!D53)),NA())</f>
        <v>#N/A</v>
      </c>
      <c r="X59" s="88" t="e">
        <f ca="true">+IF(AND(ISNUMBER(OFFSET('Sanitation Data'!$D$10,0,10*ROW('Sanitation Data'!D53))),'Data Summary'!CM59="Yes"),OFFSET('Sanitation Data'!$D$10,0,10*ROW('Sanitation Data'!D53)),NA())</f>
        <v>#N/A</v>
      </c>
      <c r="Y59" s="88" t="e">
        <f ca="true">+IF(AND(ISNUMBER(OFFSET('Sanitation Data'!$D$11,0,10*ROW('Sanitation Data'!D53))),'Data Summary'!CN59="Yes"),OFFSET('Sanitation Data'!$D$11,0,10*ROW('Sanitation Data'!D53)),NA())</f>
        <v>#N/A</v>
      </c>
      <c r="Z59" s="88" t="e">
        <f ca="true">+IF(AND(ISNUMBER(OFFSET('Sanitation Data'!$D$12,0,10*ROW('Sanitation Data'!D53))),'Data Summary'!CO59="Yes"),OFFSET('Sanitation Data'!$D$12,0,10*ROW('Sanitation Data'!D53)),NA())</f>
        <v>#N/A</v>
      </c>
      <c r="AA59" s="88" t="e">
        <f ca="true">+IF(AND(ISNUMBER(OFFSET('Sanitation Data'!$E$4,0,10*ROW('Sanitation Data'!E53))),'Data Summary'!CP59="Yes"),100-OFFSET('Sanitation Data'!$E$4,0,10*ROW('Sanitation Data'!E53)),NA())</f>
        <v>#N/A</v>
      </c>
      <c r="AB59" s="88" t="e">
        <f ca="true">+IF(AND(ISNUMBER(OFFSET('Sanitation Data'!$E$6,0,10*ROW('Sanitation Data'!E53))),'Data Summary'!CQ59="Yes"),OFFSET('Sanitation Data'!$E$6,0,10*ROW('Sanitation Data'!E53)),NA())</f>
        <v>#N/A</v>
      </c>
      <c r="AC59" s="88" t="e">
        <f ca="true">+IF(AND(ISNUMBER(OFFSET('Sanitation Data'!$E$10,0,10*ROW('Sanitation Data'!E53))),'Data Summary'!CR59="Yes"),OFFSET('Sanitation Data'!$E$10,0,10*ROW('Sanitation Data'!E53)),NA())</f>
        <v>#N/A</v>
      </c>
      <c r="AD59" s="88" t="e">
        <f ca="true">+IF(AND(ISNUMBER(OFFSET('Sanitation Data'!$E$11,0,10*ROW('Sanitation Data'!E53))),'Data Summary'!CS59="Yes"),OFFSET('Sanitation Data'!$E$11,0,10*ROW('Sanitation Data'!E53)),NA())</f>
        <v>#N/A</v>
      </c>
      <c r="AE59" s="88" t="e">
        <f ca="true">+IF(AND(ISNUMBER(OFFSET('Sanitation Data'!$E$12,0,10*ROW('Sanitation Data'!E53))),'Data Summary'!CT59="Yes"),OFFSET('Sanitation Data'!$E$12,0,10*ROW('Sanitation Data'!E53)),NA())</f>
        <v>#N/A</v>
      </c>
      <c r="AF59" s="88" t="e">
        <f ca="true">+IF(AND(ISNUMBER(OFFSET('Sanitation Data'!$F$4,0,10*ROW('Sanitation Data'!F53))),'Data Summary'!CU59="Yes"),100-OFFSET('Sanitation Data'!$F$4,0,10*ROW('Sanitation Data'!F53)),NA())</f>
        <v>#N/A</v>
      </c>
      <c r="AG59" s="88" t="e">
        <f ca="true">+IF(AND(ISNUMBER(OFFSET('Sanitation Data'!$F$6,0,10*ROW('Sanitation Data'!F53))),'Data Summary'!CV59="Yes"),OFFSET('Sanitation Data'!$F$6,0,10*ROW('Sanitation Data'!F53)),NA())</f>
        <v>#N/A</v>
      </c>
      <c r="AH59" s="88" t="e">
        <f ca="true">+IF(AND(ISNUMBER(OFFSET('Sanitation Data'!$F$10,0,10*ROW('Sanitation Data'!F53))),'Data Summary'!CW59="Yes"),OFFSET('Sanitation Data'!$F$10,0,10*ROW('Sanitation Data'!F53)),NA())</f>
        <v>#N/A</v>
      </c>
      <c r="AI59" s="88" t="e">
        <f ca="true">+IF(AND(ISNUMBER(OFFSET('Sanitation Data'!$F$11,0,10*ROW('Sanitation Data'!F53))),'Data Summary'!CX59="Yes"),OFFSET('Sanitation Data'!$F$11,0,10*ROW('Sanitation Data'!F53)),NA())</f>
        <v>#N/A</v>
      </c>
      <c r="AJ59" s="88" t="e">
        <f ca="true">+IF(AND(ISNUMBER(OFFSET('Sanitation Data'!$F$12,0,10*ROW('Sanitation Data'!F53))),'Data Summary'!CY59="Yes"),OFFSET('Sanitation Data'!$F$12,0,10*ROW('Sanitation Data'!F53)),NA())</f>
        <v>#N/A</v>
      </c>
      <c r="AK59" s="88" t="e">
        <f ca="true">+IF(AND(ISNUMBER(OFFSET('Sanitation Data'!$G$4,0,10*ROW('Sanitation Data'!G53))),'Data Summary'!CZ59="Yes"),100-OFFSET('Sanitation Data'!$G$4,0,10*ROW('Sanitation Data'!G53)),NA())</f>
        <v>#N/A</v>
      </c>
      <c r="AL59" s="88" t="e">
        <f ca="true">+IF(AND(ISNUMBER(OFFSET('Sanitation Data'!$G$6,0,10*ROW('Sanitation Data'!G53))),'Data Summary'!DA59="Yes"),OFFSET('Sanitation Data'!$G$6,0,10*ROW('Sanitation Data'!G53)),NA())</f>
        <v>#N/A</v>
      </c>
      <c r="AM59" s="88" t="e">
        <f ca="true">+IF(AND(ISNUMBER(OFFSET('Sanitation Data'!$G$10,0,10*ROW('Sanitation Data'!G53))),'Data Summary'!DB59="Yes"),OFFSET('Sanitation Data'!$G$10,0,10*ROW('Sanitation Data'!G53)),NA())</f>
        <v>#N/A</v>
      </c>
      <c r="AN59" s="88" t="e">
        <f ca="true">+IF(AND(ISNUMBER(OFFSET('Sanitation Data'!$G$11,0,10*ROW('Sanitation Data'!G53))),'Data Summary'!DC59="Yes"),OFFSET('Sanitation Data'!$G$11,0,10*ROW('Sanitation Data'!G53)),NA())</f>
        <v>#N/A</v>
      </c>
      <c r="AO59" s="88" t="e">
        <f ca="true">+IF(AND(ISNUMBER(OFFSET('Sanitation Data'!$G$12,0,10*ROW('Sanitation Data'!G53))),'Data Summary'!DD59="Yes"),OFFSET('Sanitation Data'!$G$12,0,10*ROW('Sanitation Data'!G53)),NA())</f>
        <v>#N/A</v>
      </c>
      <c r="AP59" s="88" t="e">
        <f ca="true">+IF(AND(ISNUMBER(OFFSET('Sanitation Data'!$H$4,0,10*ROW('Sanitation Data'!H53))),'Data Summary'!DE59="Yes"),100-OFFSET('Sanitation Data'!$H$4,0,10*ROW('Sanitation Data'!H53)),NA())</f>
        <v>#N/A</v>
      </c>
      <c r="AQ59" s="88" t="e">
        <f ca="true">+IF(AND(ISNUMBER(OFFSET('Sanitation Data'!$H$6,0,10*ROW('Sanitation Data'!H53))),'Data Summary'!DF59="Yes"),OFFSET('Sanitation Data'!$H$6,0,10*ROW('Sanitation Data'!H53)),NA())</f>
        <v>#N/A</v>
      </c>
      <c r="AR59" s="88" t="e">
        <f ca="true">+IF(AND(ISNUMBER(OFFSET('Sanitation Data'!$H$10,0,10*ROW('Sanitation Data'!H53))),'Data Summary'!DG59="Yes"),OFFSET('Sanitation Data'!$H$10,0,10*ROW('Sanitation Data'!H53)),NA())</f>
        <v>#N/A</v>
      </c>
      <c r="AS59" s="88" t="e">
        <f ca="true">+IF(AND(ISNUMBER(OFFSET('Sanitation Data'!$H$11,0,10*ROW('Sanitation Data'!H53))),'Data Summary'!DH59="Yes"),OFFSET('Sanitation Data'!$H$11,0,10*ROW('Sanitation Data'!H53)),NA())</f>
        <v>#N/A</v>
      </c>
      <c r="AT59" s="88" t="e">
        <f ca="true">+IF(AND(ISNUMBER(OFFSET('Sanitation Data'!$H$12,0,10*ROW('Sanitation Data'!H53))),'Data Summary'!DI59="Yes"),OFFSET('Sanitation Data'!$H$12,0,10*ROW('Sanitation Data'!H53)),NA())</f>
        <v>#N/A</v>
      </c>
      <c r="AU59" s="88" t="e">
        <f ca="true">+IF(AND(ISNUMBER(OFFSET('Sanitation Data'!$I$4,0,10*ROW('Sanitation Data'!I53))),'Data Summary'!DJ59="Yes"),100-OFFSET('Sanitation Data'!$I$4,0,10*ROW('Sanitation Data'!I53)),NA())</f>
        <v>#N/A</v>
      </c>
      <c r="AV59" s="88" t="e">
        <f ca="true">+IF(AND(ISNUMBER(OFFSET('Sanitation Data'!$I$6,0,10*ROW('Sanitation Data'!I53))),'Data Summary'!DK59="Yes"),OFFSET('Sanitation Data'!$I$6,0,10*ROW('Sanitation Data'!I53)),NA())</f>
        <v>#N/A</v>
      </c>
      <c r="AW59" s="88" t="e">
        <f ca="true">+IF(AND(ISNUMBER(OFFSET('Sanitation Data'!$I$10,0,10*ROW('Sanitation Data'!I53))),'Data Summary'!DL59="Yes"),OFFSET('Sanitation Data'!$I$10,0,10*ROW('Sanitation Data'!I53)),NA())</f>
        <v>#N/A</v>
      </c>
      <c r="AX59" s="88" t="e">
        <f ca="true">+IF(AND(ISNUMBER(OFFSET('Sanitation Data'!$I$11,0,10*ROW('Sanitation Data'!I53))),'Data Summary'!DM59="Yes"),OFFSET('Sanitation Data'!$I$11,0,10*ROW('Sanitation Data'!I53)),NA())</f>
        <v>#N/A</v>
      </c>
      <c r="AY59" s="88" t="e">
        <f ca="true">+IF(AND(ISNUMBER(OFFSET('Sanitation Data'!$I$12,0,10*ROW('Sanitation Data'!I53))),'Data Summary'!DN59="Yes"),OFFSET('Sanitation Data'!$I$12,0,10*ROW('Sanitation Data'!I53)),NA())</f>
        <v>#N/A</v>
      </c>
      <c r="AZ59" s="89" t="e">
        <f ca="true">+IF(AND(ISNUMBER(OFFSET('Hygiene Data'!$D$5,0,10*ROW('Hygiene Data'!D53))),'Data Summary'!DO59="Yes"),OFFSET('Hygiene Data'!$D$5,0,10*ROW('Hygiene Data'!D53)),NA())</f>
        <v>#N/A</v>
      </c>
      <c r="BA59" s="89" t="e">
        <f ca="true">+IF(AND(ISNUMBER(OFFSET('Hygiene Data'!$D$7,0,10*ROW('Hygiene Data'!D53))),'Data Summary'!DP59="Yes"),OFFSET('Hygiene Data'!$D$7,0,10*ROW('Hygiene Data'!D53)),NA())</f>
        <v>#N/A</v>
      </c>
      <c r="BB59" s="89" t="e">
        <f ca="true">+IF(AND(ISNUMBER(OFFSET('Hygiene Data'!$D$9,0,10*ROW('Hygiene Data'!D53))),'Data Summary'!DQ59="Yes"),OFFSET('Hygiene Data'!$D$9,0,10*ROW('Hygiene Data'!D53)),NA())</f>
        <v>#N/A</v>
      </c>
      <c r="BC59" s="89" t="e">
        <f ca="true">+IF(AND(ISNUMBER(OFFSET('Hygiene Data'!$E$5,0,10*ROW('Hygiene Data'!E53))),'Data Summary'!DR59="Yes"),OFFSET('Hygiene Data'!$E$5,0,10*ROW('Hygiene Data'!E53)),NA())</f>
        <v>#N/A</v>
      </c>
      <c r="BD59" s="89" t="e">
        <f ca="true">+IF(AND(ISNUMBER(OFFSET('Hygiene Data'!$E$7,0,10*ROW('Hygiene Data'!E53))),'Data Summary'!DS59="Yes"),OFFSET('Hygiene Data'!$E$7,0,10*ROW('Hygiene Data'!E53)),NA())</f>
        <v>#N/A</v>
      </c>
      <c r="BE59" s="89" t="e">
        <f ca="true">+IF(AND(ISNUMBER(OFFSET('Hygiene Data'!$E$9,0,10*ROW('Hygiene Data'!E53))),'Data Summary'!DT59="Yes"),OFFSET('Hygiene Data'!$E$9,0,10*ROW('Hygiene Data'!E53)),NA())</f>
        <v>#N/A</v>
      </c>
      <c r="BF59" s="89" t="e">
        <f ca="true">+IF(AND(ISNUMBER(OFFSET('Hygiene Data'!$F$5,0,10*ROW('Hygiene Data'!F53))),'Data Summary'!DU59="Yes"),OFFSET('Hygiene Data'!$F$5,0,10*ROW('Hygiene Data'!F53)),NA())</f>
        <v>#N/A</v>
      </c>
      <c r="BG59" s="89" t="e">
        <f ca="true">+IF(AND(ISNUMBER(OFFSET('Hygiene Data'!$F$7,0,10*ROW('Hygiene Data'!F53))),'Data Summary'!DV59="Yes"),OFFSET('Hygiene Data'!$F$7,0,10*ROW('Hygiene Data'!F53)),NA())</f>
        <v>#N/A</v>
      </c>
      <c r="BH59" s="89" t="e">
        <f ca="true">+IF(AND(ISNUMBER(OFFSET('Hygiene Data'!$F$9,0,10*ROW('Hygiene Data'!F53))),'Data Summary'!DW59="Yes"),OFFSET('Hygiene Data'!$F$9,0,10*ROW('Hygiene Data'!F53)),NA())</f>
        <v>#N/A</v>
      </c>
      <c r="BI59" s="89" t="e">
        <f ca="true">+IF(AND(ISNUMBER(OFFSET('Hygiene Data'!$G$5,0,10*ROW('Hygiene Data'!G53))),'Data Summary'!DX59="Yes"),OFFSET('Hygiene Data'!$G$5,0,10*ROW('Hygiene Data'!G53)),NA())</f>
        <v>#N/A</v>
      </c>
      <c r="BJ59" s="89" t="e">
        <f ca="true">+IF(AND(ISNUMBER(OFFSET('Hygiene Data'!$G$7,0,10*ROW('Hygiene Data'!G53))),'Data Summary'!DY59="Yes"),OFFSET('Hygiene Data'!$G$7,0,10*ROW('Hygiene Data'!G53)),NA())</f>
        <v>#N/A</v>
      </c>
      <c r="BK59" s="89" t="e">
        <f ca="true">+IF(AND(ISNUMBER(OFFSET('Hygiene Data'!$G$9,0,10*ROW('Hygiene Data'!G53))),'Data Summary'!DZ59="Yes"),OFFSET('Hygiene Data'!$G$9,0,10*ROW('Hygiene Data'!G53)),NA())</f>
        <v>#N/A</v>
      </c>
      <c r="BL59" s="89" t="e">
        <f ca="true">+IF(AND(ISNUMBER(OFFSET('Hygiene Data'!$H$5,0,10*ROW('Hygiene Data'!H53))),'Data Summary'!EA59="Yes"),OFFSET('Hygiene Data'!$H$5,0,10*ROW('Hygiene Data'!H53)),NA())</f>
        <v>#N/A</v>
      </c>
      <c r="BM59" s="89" t="e">
        <f ca="true">+IF(AND(ISNUMBER(OFFSET('Hygiene Data'!$H$7,0,10*ROW('Hygiene Data'!H53))),'Data Summary'!EB59="Yes"),OFFSET('Hygiene Data'!$H$7,0,10*ROW('Hygiene Data'!H53)),NA())</f>
        <v>#N/A</v>
      </c>
      <c r="BN59" s="89" t="e">
        <f ca="true">+IF(AND(ISNUMBER(OFFSET('Hygiene Data'!$H$9,0,10*ROW('Hygiene Data'!H53))),'Data Summary'!EC59="Yes"),OFFSET('Hygiene Data'!$H$9,0,10*ROW('Hygiene Data'!H53)),NA())</f>
        <v>#N/A</v>
      </c>
      <c r="BO59" s="89" t="e">
        <f ca="true">+IF(AND(ISNUMBER(OFFSET('Hygiene Data'!$I$5,0,10*ROW('Hygiene Data'!I53))),'Data Summary'!ED59="Yes"),OFFSET('Hygiene Data'!$I$5,0,10*ROW('Hygiene Data'!I53)),NA())</f>
        <v>#N/A</v>
      </c>
      <c r="BP59" s="89" t="e">
        <f ca="true">+IF(AND(ISNUMBER(OFFSET('Hygiene Data'!$I$7,0,10*ROW('Hygiene Data'!I53))),'Data Summary'!EE59="Yes"),OFFSET('Hygiene Data'!$I$7,0,10*ROW('Hygiene Data'!I53)),NA())</f>
        <v>#N/A</v>
      </c>
      <c r="BQ59" s="89" t="e">
        <f ca="true">+IF(AND(ISNUMBER(OFFSET('Hygiene Data'!$I$9,0,10*ROW('Hygiene Data'!I53))),'Data Summary'!EF59="Yes"),OFFSET('Hygiene Data'!$I$9,0,10*ROW('Hygiene Data'!I53)),NA())</f>
        <v>#N/A</v>
      </c>
    </row>
    <row xmlns:x14ac="http://schemas.microsoft.com/office/spreadsheetml/2009/9/ac" r="60" x14ac:dyDescent="0.2">
      <c r="A60" s="328" t="e">
        <f ca="true">+RIGHT('Data Summary'!A60,LEN('Data Summary'!A60)-9)</f>
        <v>#VALUE!</v>
      </c>
      <c r="B60" s="34" t="str">
        <f ca="true">+IF(ISTEXT('Data Summary'!B60),'Data Summary'!B60,"")</f>
        <v/>
      </c>
      <c r="C60" s="327" t="e">
        <f ca="true">+VALUE('Data Summary'!C60)</f>
        <v>#VALUE!</v>
      </c>
      <c r="D60" s="87" t="e">
        <f ca="true">+IF(AND(ISNUMBER(OFFSET('Water Data'!$D$4,0,10*ROW('Water Data'!D54))),'Data Summary'!BS60="Yes"),100-OFFSET('Water Data'!$D$4,0,10*ROW('Water Data'!D54)),NA())</f>
        <v>#N/A</v>
      </c>
      <c r="E60" s="87" t="e">
        <f ca="true">+IF(AND(ISNUMBER(OFFSET('Water Data'!$D$6,0,10*ROW('Water Data'!D54))),'Data Summary'!BT60="Yes"),OFFSET('Water Data'!$D$6,0,10*ROW('Water Data'!D54)),NA())</f>
        <v>#N/A</v>
      </c>
      <c r="F60" s="87" t="e">
        <f ca="true">+IF(AND(ISNUMBER(OFFSET('Water Data'!$D$9,0,10*ROW('Water Data'!D54))),'Data Summary'!BU60="Yes"),OFFSET('Water Data'!$D$9,0,10*ROW('Water Data'!D54)),NA())</f>
        <v>#N/A</v>
      </c>
      <c r="G60" s="87" t="e">
        <f ca="true">+IF(AND(ISNUMBER(OFFSET('Water Data'!$E$4,0,10*ROW('Water Data'!E54))),'Data Summary'!BV60="Yes"),100-OFFSET('Water Data'!$E$4,0,10*ROW('Water Data'!E54)),NA())</f>
        <v>#N/A</v>
      </c>
      <c r="H60" s="87" t="e">
        <f ca="true">+IF(AND(ISNUMBER(OFFSET('Water Data'!$E$6,0,10*ROW('Water Data'!E54))),'Data Summary'!BW60="Yes"),OFFSET('Water Data'!$E$6,0,10*ROW('Water Data'!E54)),NA())</f>
        <v>#N/A</v>
      </c>
      <c r="I60" s="87" t="e">
        <f ca="true">+IF(AND(ISNUMBER(OFFSET('Water Data'!$E$9,0,10*ROW('Water Data'!E54))),'Data Summary'!BX60="Yes"),OFFSET('Water Data'!$E$9,0,10*ROW('Water Data'!E54)),NA())</f>
        <v>#N/A</v>
      </c>
      <c r="J60" s="87" t="e">
        <f ca="true">+IF(AND(ISNUMBER(OFFSET('Water Data'!$F$4,0,10*ROW('Water Data'!F54))),'Data Summary'!BY60="Yes"),100-OFFSET('Water Data'!$F$4,0,10*ROW('Water Data'!F54)),NA())</f>
        <v>#N/A</v>
      </c>
      <c r="K60" s="87" t="e">
        <f ca="true">+IF(AND(ISNUMBER(OFFSET('Water Data'!$F$6,0,10*ROW('Water Data'!F54))),'Data Summary'!BZ60="Yes"),OFFSET('Water Data'!$F$6,0,10*ROW('Water Data'!F54)),NA())</f>
        <v>#N/A</v>
      </c>
      <c r="L60" s="87" t="e">
        <f ca="true">+IF(AND(ISNUMBER(OFFSET('Water Data'!$F$9,0,10*ROW('Water Data'!F54))),'Data Summary'!CA60="Yes"),OFFSET('Water Data'!$F$9,0,10*ROW('Water Data'!F54)),NA())</f>
        <v>#N/A</v>
      </c>
      <c r="M60" s="87" t="e">
        <f ca="true">+IF(AND(ISNUMBER(OFFSET('Water Data'!$G$4,0,10*ROW('Water Data'!G54))),'Data Summary'!CB60="Yes"),100-OFFSET('Water Data'!$G$4,0,10*ROW('Water Data'!G54)),NA())</f>
        <v>#N/A</v>
      </c>
      <c r="N60" s="87" t="e">
        <f ca="true">+IF(AND(ISNUMBER(OFFSET('Water Data'!$G$6,0,10*ROW('Water Data'!G54))),'Data Summary'!CC60="Yes"),OFFSET('Water Data'!$G$6,0,10*ROW('Water Data'!G54)),NA())</f>
        <v>#N/A</v>
      </c>
      <c r="O60" s="87" t="e">
        <f ca="true">+IF(AND(ISNUMBER(OFFSET('Water Data'!$G$9,0,10*ROW('Water Data'!G54))),'Data Summary'!CD60="Yes"),OFFSET('Water Data'!$G$9,0,10*ROW('Water Data'!G54)),NA())</f>
        <v>#N/A</v>
      </c>
      <c r="P60" s="87" t="e">
        <f ca="true">+IF(AND(ISNUMBER(OFFSET('Water Data'!$H$4,0,10*ROW('Water Data'!H54))),'Data Summary'!CE60="Yes"),100-OFFSET('Water Data'!$H$4,0,10*ROW('Water Data'!H54)),NA())</f>
        <v>#N/A</v>
      </c>
      <c r="Q60" s="87" t="e">
        <f ca="true">+IF(AND(ISNUMBER(OFFSET('Water Data'!$H$6,0,10*ROW('Water Data'!H54))),'Data Summary'!CF60="Yes"),OFFSET('Water Data'!$H$6,0,10*ROW('Water Data'!H54)),NA())</f>
        <v>#N/A</v>
      </c>
      <c r="R60" s="87" t="e">
        <f ca="true">+IF(AND(ISNUMBER(OFFSET('Water Data'!$H$9,0,10*ROW('Water Data'!H54))),'Data Summary'!CG60="Yes"),OFFSET('Water Data'!$H$9,0,10*ROW('Water Data'!H54)),NA())</f>
        <v>#N/A</v>
      </c>
      <c r="S60" s="87" t="e">
        <f ca="true">+IF(AND(ISNUMBER(OFFSET('Water Data'!$I$4,0,10*ROW('Water Data'!I54))),'Data Summary'!CH60="Yes"),100-OFFSET('Water Data'!$I$4,0,10*ROW('Water Data'!I54)),NA())</f>
        <v>#N/A</v>
      </c>
      <c r="T60" s="87" t="e">
        <f ca="true">+IF(AND(ISNUMBER(OFFSET('Water Data'!$I$6,0,10*ROW('Water Data'!I54))),'Data Summary'!CI60="Yes"),OFFSET('Water Data'!$I$6,0,10*ROW('Water Data'!I54)),NA())</f>
        <v>#N/A</v>
      </c>
      <c r="U60" s="87" t="e">
        <f ca="true">+IF(AND(ISNUMBER(OFFSET('Water Data'!$I$9,0,10*ROW('Water Data'!I54))),'Data Summary'!CJ60="Yes"),OFFSET('Water Data'!$I$9,0,10*ROW('Water Data'!I54)),NA())</f>
        <v>#N/A</v>
      </c>
      <c r="V60" s="88" t="e">
        <f ca="true">+IF(AND(ISNUMBER(OFFSET('Sanitation Data'!$D$4,0,10*ROW('Sanitation Data'!D54))),'Data Summary'!CK60="Yes"),100-OFFSET('Sanitation Data'!$D$4,0,10*ROW('Sanitation Data'!D54)),NA())</f>
        <v>#N/A</v>
      </c>
      <c r="W60" s="88" t="e">
        <f ca="true">+IF(AND(ISNUMBER(OFFSET('Sanitation Data'!$D$6,0,10*ROW('Sanitation Data'!D54))),'Data Summary'!CL60="Yes"),OFFSET('Sanitation Data'!$D$6,0,10*ROW('Sanitation Data'!D54)),NA())</f>
        <v>#N/A</v>
      </c>
      <c r="X60" s="88" t="e">
        <f ca="true">+IF(AND(ISNUMBER(OFFSET('Sanitation Data'!$D$10,0,10*ROW('Sanitation Data'!D54))),'Data Summary'!CM60="Yes"),OFFSET('Sanitation Data'!$D$10,0,10*ROW('Sanitation Data'!D54)),NA())</f>
        <v>#N/A</v>
      </c>
      <c r="Y60" s="88" t="e">
        <f ca="true">+IF(AND(ISNUMBER(OFFSET('Sanitation Data'!$D$11,0,10*ROW('Sanitation Data'!D54))),'Data Summary'!CN60="Yes"),OFFSET('Sanitation Data'!$D$11,0,10*ROW('Sanitation Data'!D54)),NA())</f>
        <v>#N/A</v>
      </c>
      <c r="Z60" s="88" t="e">
        <f ca="true">+IF(AND(ISNUMBER(OFFSET('Sanitation Data'!$D$12,0,10*ROW('Sanitation Data'!D54))),'Data Summary'!CO60="Yes"),OFFSET('Sanitation Data'!$D$12,0,10*ROW('Sanitation Data'!D54)),NA())</f>
        <v>#N/A</v>
      </c>
      <c r="AA60" s="88" t="e">
        <f ca="true">+IF(AND(ISNUMBER(OFFSET('Sanitation Data'!$E$4,0,10*ROW('Sanitation Data'!E54))),'Data Summary'!CP60="Yes"),100-OFFSET('Sanitation Data'!$E$4,0,10*ROW('Sanitation Data'!E54)),NA())</f>
        <v>#N/A</v>
      </c>
      <c r="AB60" s="88" t="e">
        <f ca="true">+IF(AND(ISNUMBER(OFFSET('Sanitation Data'!$E$6,0,10*ROW('Sanitation Data'!E54))),'Data Summary'!CQ60="Yes"),OFFSET('Sanitation Data'!$E$6,0,10*ROW('Sanitation Data'!E54)),NA())</f>
        <v>#N/A</v>
      </c>
      <c r="AC60" s="88" t="e">
        <f ca="true">+IF(AND(ISNUMBER(OFFSET('Sanitation Data'!$E$10,0,10*ROW('Sanitation Data'!E54))),'Data Summary'!CR60="Yes"),OFFSET('Sanitation Data'!$E$10,0,10*ROW('Sanitation Data'!E54)),NA())</f>
        <v>#N/A</v>
      </c>
      <c r="AD60" s="88" t="e">
        <f ca="true">+IF(AND(ISNUMBER(OFFSET('Sanitation Data'!$E$11,0,10*ROW('Sanitation Data'!E54))),'Data Summary'!CS60="Yes"),OFFSET('Sanitation Data'!$E$11,0,10*ROW('Sanitation Data'!E54)),NA())</f>
        <v>#N/A</v>
      </c>
      <c r="AE60" s="88" t="e">
        <f ca="true">+IF(AND(ISNUMBER(OFFSET('Sanitation Data'!$E$12,0,10*ROW('Sanitation Data'!E54))),'Data Summary'!CT60="Yes"),OFFSET('Sanitation Data'!$E$12,0,10*ROW('Sanitation Data'!E54)),NA())</f>
        <v>#N/A</v>
      </c>
      <c r="AF60" s="88" t="e">
        <f ca="true">+IF(AND(ISNUMBER(OFFSET('Sanitation Data'!$F$4,0,10*ROW('Sanitation Data'!F54))),'Data Summary'!CU60="Yes"),100-OFFSET('Sanitation Data'!$F$4,0,10*ROW('Sanitation Data'!F54)),NA())</f>
        <v>#N/A</v>
      </c>
      <c r="AG60" s="88" t="e">
        <f ca="true">+IF(AND(ISNUMBER(OFFSET('Sanitation Data'!$F$6,0,10*ROW('Sanitation Data'!F54))),'Data Summary'!CV60="Yes"),OFFSET('Sanitation Data'!$F$6,0,10*ROW('Sanitation Data'!F54)),NA())</f>
        <v>#N/A</v>
      </c>
      <c r="AH60" s="88" t="e">
        <f ca="true">+IF(AND(ISNUMBER(OFFSET('Sanitation Data'!$F$10,0,10*ROW('Sanitation Data'!F54))),'Data Summary'!CW60="Yes"),OFFSET('Sanitation Data'!$F$10,0,10*ROW('Sanitation Data'!F54)),NA())</f>
        <v>#N/A</v>
      </c>
      <c r="AI60" s="88" t="e">
        <f ca="true">+IF(AND(ISNUMBER(OFFSET('Sanitation Data'!$F$11,0,10*ROW('Sanitation Data'!F54))),'Data Summary'!CX60="Yes"),OFFSET('Sanitation Data'!$F$11,0,10*ROW('Sanitation Data'!F54)),NA())</f>
        <v>#N/A</v>
      </c>
      <c r="AJ60" s="88" t="e">
        <f ca="true">+IF(AND(ISNUMBER(OFFSET('Sanitation Data'!$F$12,0,10*ROW('Sanitation Data'!F54))),'Data Summary'!CY60="Yes"),OFFSET('Sanitation Data'!$F$12,0,10*ROW('Sanitation Data'!F54)),NA())</f>
        <v>#N/A</v>
      </c>
      <c r="AK60" s="88" t="e">
        <f ca="true">+IF(AND(ISNUMBER(OFFSET('Sanitation Data'!$G$4,0,10*ROW('Sanitation Data'!G54))),'Data Summary'!CZ60="Yes"),100-OFFSET('Sanitation Data'!$G$4,0,10*ROW('Sanitation Data'!G54)),NA())</f>
        <v>#N/A</v>
      </c>
      <c r="AL60" s="88" t="e">
        <f ca="true">+IF(AND(ISNUMBER(OFFSET('Sanitation Data'!$G$6,0,10*ROW('Sanitation Data'!G54))),'Data Summary'!DA60="Yes"),OFFSET('Sanitation Data'!$G$6,0,10*ROW('Sanitation Data'!G54)),NA())</f>
        <v>#N/A</v>
      </c>
      <c r="AM60" s="88" t="e">
        <f ca="true">+IF(AND(ISNUMBER(OFFSET('Sanitation Data'!$G$10,0,10*ROW('Sanitation Data'!G54))),'Data Summary'!DB60="Yes"),OFFSET('Sanitation Data'!$G$10,0,10*ROW('Sanitation Data'!G54)),NA())</f>
        <v>#N/A</v>
      </c>
      <c r="AN60" s="88" t="e">
        <f ca="true">+IF(AND(ISNUMBER(OFFSET('Sanitation Data'!$G$11,0,10*ROW('Sanitation Data'!G54))),'Data Summary'!DC60="Yes"),OFFSET('Sanitation Data'!$G$11,0,10*ROW('Sanitation Data'!G54)),NA())</f>
        <v>#N/A</v>
      </c>
      <c r="AO60" s="88" t="e">
        <f ca="true">+IF(AND(ISNUMBER(OFFSET('Sanitation Data'!$G$12,0,10*ROW('Sanitation Data'!G54))),'Data Summary'!DD60="Yes"),OFFSET('Sanitation Data'!$G$12,0,10*ROW('Sanitation Data'!G54)),NA())</f>
        <v>#N/A</v>
      </c>
      <c r="AP60" s="88" t="e">
        <f ca="true">+IF(AND(ISNUMBER(OFFSET('Sanitation Data'!$H$4,0,10*ROW('Sanitation Data'!H54))),'Data Summary'!DE60="Yes"),100-OFFSET('Sanitation Data'!$H$4,0,10*ROW('Sanitation Data'!H54)),NA())</f>
        <v>#N/A</v>
      </c>
      <c r="AQ60" s="88" t="e">
        <f ca="true">+IF(AND(ISNUMBER(OFFSET('Sanitation Data'!$H$6,0,10*ROW('Sanitation Data'!H54))),'Data Summary'!DF60="Yes"),OFFSET('Sanitation Data'!$H$6,0,10*ROW('Sanitation Data'!H54)),NA())</f>
        <v>#N/A</v>
      </c>
      <c r="AR60" s="88" t="e">
        <f ca="true">+IF(AND(ISNUMBER(OFFSET('Sanitation Data'!$H$10,0,10*ROW('Sanitation Data'!H54))),'Data Summary'!DG60="Yes"),OFFSET('Sanitation Data'!$H$10,0,10*ROW('Sanitation Data'!H54)),NA())</f>
        <v>#N/A</v>
      </c>
      <c r="AS60" s="88" t="e">
        <f ca="true">+IF(AND(ISNUMBER(OFFSET('Sanitation Data'!$H$11,0,10*ROW('Sanitation Data'!H54))),'Data Summary'!DH60="Yes"),OFFSET('Sanitation Data'!$H$11,0,10*ROW('Sanitation Data'!H54)),NA())</f>
        <v>#N/A</v>
      </c>
      <c r="AT60" s="88" t="e">
        <f ca="true">+IF(AND(ISNUMBER(OFFSET('Sanitation Data'!$H$12,0,10*ROW('Sanitation Data'!H54))),'Data Summary'!DI60="Yes"),OFFSET('Sanitation Data'!$H$12,0,10*ROW('Sanitation Data'!H54)),NA())</f>
        <v>#N/A</v>
      </c>
      <c r="AU60" s="88" t="e">
        <f ca="true">+IF(AND(ISNUMBER(OFFSET('Sanitation Data'!$I$4,0,10*ROW('Sanitation Data'!I54))),'Data Summary'!DJ60="Yes"),100-OFFSET('Sanitation Data'!$I$4,0,10*ROW('Sanitation Data'!I54)),NA())</f>
        <v>#N/A</v>
      </c>
      <c r="AV60" s="88" t="e">
        <f ca="true">+IF(AND(ISNUMBER(OFFSET('Sanitation Data'!$I$6,0,10*ROW('Sanitation Data'!I54))),'Data Summary'!DK60="Yes"),OFFSET('Sanitation Data'!$I$6,0,10*ROW('Sanitation Data'!I54)),NA())</f>
        <v>#N/A</v>
      </c>
      <c r="AW60" s="88" t="e">
        <f ca="true">+IF(AND(ISNUMBER(OFFSET('Sanitation Data'!$I$10,0,10*ROW('Sanitation Data'!I54))),'Data Summary'!DL60="Yes"),OFFSET('Sanitation Data'!$I$10,0,10*ROW('Sanitation Data'!I54)),NA())</f>
        <v>#N/A</v>
      </c>
      <c r="AX60" s="88" t="e">
        <f ca="true">+IF(AND(ISNUMBER(OFFSET('Sanitation Data'!$I$11,0,10*ROW('Sanitation Data'!I54))),'Data Summary'!DM60="Yes"),OFFSET('Sanitation Data'!$I$11,0,10*ROW('Sanitation Data'!I54)),NA())</f>
        <v>#N/A</v>
      </c>
      <c r="AY60" s="88" t="e">
        <f ca="true">+IF(AND(ISNUMBER(OFFSET('Sanitation Data'!$I$12,0,10*ROW('Sanitation Data'!I54))),'Data Summary'!DN60="Yes"),OFFSET('Sanitation Data'!$I$12,0,10*ROW('Sanitation Data'!I54)),NA())</f>
        <v>#N/A</v>
      </c>
      <c r="AZ60" s="89" t="e">
        <f ca="true">+IF(AND(ISNUMBER(OFFSET('Hygiene Data'!$D$5,0,10*ROW('Hygiene Data'!D54))),'Data Summary'!DO60="Yes"),OFFSET('Hygiene Data'!$D$5,0,10*ROW('Hygiene Data'!D54)),NA())</f>
        <v>#N/A</v>
      </c>
      <c r="BA60" s="89" t="e">
        <f ca="true">+IF(AND(ISNUMBER(OFFSET('Hygiene Data'!$D$7,0,10*ROW('Hygiene Data'!D54))),'Data Summary'!DP60="Yes"),OFFSET('Hygiene Data'!$D$7,0,10*ROW('Hygiene Data'!D54)),NA())</f>
        <v>#N/A</v>
      </c>
      <c r="BB60" s="89" t="e">
        <f ca="true">+IF(AND(ISNUMBER(OFFSET('Hygiene Data'!$D$9,0,10*ROW('Hygiene Data'!D54))),'Data Summary'!DQ60="Yes"),OFFSET('Hygiene Data'!$D$9,0,10*ROW('Hygiene Data'!D54)),NA())</f>
        <v>#N/A</v>
      </c>
      <c r="BC60" s="89" t="e">
        <f ca="true">+IF(AND(ISNUMBER(OFFSET('Hygiene Data'!$E$5,0,10*ROW('Hygiene Data'!E54))),'Data Summary'!DR60="Yes"),OFFSET('Hygiene Data'!$E$5,0,10*ROW('Hygiene Data'!E54)),NA())</f>
        <v>#N/A</v>
      </c>
      <c r="BD60" s="89" t="e">
        <f ca="true">+IF(AND(ISNUMBER(OFFSET('Hygiene Data'!$E$7,0,10*ROW('Hygiene Data'!E54))),'Data Summary'!DS60="Yes"),OFFSET('Hygiene Data'!$E$7,0,10*ROW('Hygiene Data'!E54)),NA())</f>
        <v>#N/A</v>
      </c>
      <c r="BE60" s="89" t="e">
        <f ca="true">+IF(AND(ISNUMBER(OFFSET('Hygiene Data'!$E$9,0,10*ROW('Hygiene Data'!E54))),'Data Summary'!DT60="Yes"),OFFSET('Hygiene Data'!$E$9,0,10*ROW('Hygiene Data'!E54)),NA())</f>
        <v>#N/A</v>
      </c>
      <c r="BF60" s="89" t="e">
        <f ca="true">+IF(AND(ISNUMBER(OFFSET('Hygiene Data'!$F$5,0,10*ROW('Hygiene Data'!F54))),'Data Summary'!DU60="Yes"),OFFSET('Hygiene Data'!$F$5,0,10*ROW('Hygiene Data'!F54)),NA())</f>
        <v>#N/A</v>
      </c>
      <c r="BG60" s="89" t="e">
        <f ca="true">+IF(AND(ISNUMBER(OFFSET('Hygiene Data'!$F$7,0,10*ROW('Hygiene Data'!F54))),'Data Summary'!DV60="Yes"),OFFSET('Hygiene Data'!$F$7,0,10*ROW('Hygiene Data'!F54)),NA())</f>
        <v>#N/A</v>
      </c>
      <c r="BH60" s="89" t="e">
        <f ca="true">+IF(AND(ISNUMBER(OFFSET('Hygiene Data'!$F$9,0,10*ROW('Hygiene Data'!F54))),'Data Summary'!DW60="Yes"),OFFSET('Hygiene Data'!$F$9,0,10*ROW('Hygiene Data'!F54)),NA())</f>
        <v>#N/A</v>
      </c>
      <c r="BI60" s="89" t="e">
        <f ca="true">+IF(AND(ISNUMBER(OFFSET('Hygiene Data'!$G$5,0,10*ROW('Hygiene Data'!G54))),'Data Summary'!DX60="Yes"),OFFSET('Hygiene Data'!$G$5,0,10*ROW('Hygiene Data'!G54)),NA())</f>
        <v>#N/A</v>
      </c>
      <c r="BJ60" s="89" t="e">
        <f ca="true">+IF(AND(ISNUMBER(OFFSET('Hygiene Data'!$G$7,0,10*ROW('Hygiene Data'!G54))),'Data Summary'!DY60="Yes"),OFFSET('Hygiene Data'!$G$7,0,10*ROW('Hygiene Data'!G54)),NA())</f>
        <v>#N/A</v>
      </c>
      <c r="BK60" s="89" t="e">
        <f ca="true">+IF(AND(ISNUMBER(OFFSET('Hygiene Data'!$G$9,0,10*ROW('Hygiene Data'!G54))),'Data Summary'!DZ60="Yes"),OFFSET('Hygiene Data'!$G$9,0,10*ROW('Hygiene Data'!G54)),NA())</f>
        <v>#N/A</v>
      </c>
      <c r="BL60" s="89" t="e">
        <f ca="true">+IF(AND(ISNUMBER(OFFSET('Hygiene Data'!$H$5,0,10*ROW('Hygiene Data'!H54))),'Data Summary'!EA60="Yes"),OFFSET('Hygiene Data'!$H$5,0,10*ROW('Hygiene Data'!H54)),NA())</f>
        <v>#N/A</v>
      </c>
      <c r="BM60" s="89" t="e">
        <f ca="true">+IF(AND(ISNUMBER(OFFSET('Hygiene Data'!$H$7,0,10*ROW('Hygiene Data'!H54))),'Data Summary'!EB60="Yes"),OFFSET('Hygiene Data'!$H$7,0,10*ROW('Hygiene Data'!H54)),NA())</f>
        <v>#N/A</v>
      </c>
      <c r="BN60" s="89" t="e">
        <f ca="true">+IF(AND(ISNUMBER(OFFSET('Hygiene Data'!$H$9,0,10*ROW('Hygiene Data'!H54))),'Data Summary'!EC60="Yes"),OFFSET('Hygiene Data'!$H$9,0,10*ROW('Hygiene Data'!H54)),NA())</f>
        <v>#N/A</v>
      </c>
      <c r="BO60" s="89" t="e">
        <f ca="true">+IF(AND(ISNUMBER(OFFSET('Hygiene Data'!$I$5,0,10*ROW('Hygiene Data'!I54))),'Data Summary'!ED60="Yes"),OFFSET('Hygiene Data'!$I$5,0,10*ROW('Hygiene Data'!I54)),NA())</f>
        <v>#N/A</v>
      </c>
      <c r="BP60" s="89" t="e">
        <f ca="true">+IF(AND(ISNUMBER(OFFSET('Hygiene Data'!$I$7,0,10*ROW('Hygiene Data'!I54))),'Data Summary'!EE60="Yes"),OFFSET('Hygiene Data'!$I$7,0,10*ROW('Hygiene Data'!I54)),NA())</f>
        <v>#N/A</v>
      </c>
      <c r="BQ60" s="89" t="e">
        <f ca="true">+IF(AND(ISNUMBER(OFFSET('Hygiene Data'!$I$9,0,10*ROW('Hygiene Data'!I54))),'Data Summary'!EF60="Yes"),OFFSET('Hygiene Data'!$I$9,0,10*ROW('Hygiene Data'!I54)),NA())</f>
        <v>#N/A</v>
      </c>
    </row>
    <row xmlns:x14ac="http://schemas.microsoft.com/office/spreadsheetml/2009/9/ac" r="61" x14ac:dyDescent="0.2">
      <c r="A61" s="328" t="e">
        <f ca="true">+RIGHT('Data Summary'!A61,LEN('Data Summary'!A61)-9)</f>
        <v>#VALUE!</v>
      </c>
      <c r="B61" s="34" t="str">
        <f ca="true">+IF(ISTEXT('Data Summary'!B61),'Data Summary'!B61,"")</f>
        <v/>
      </c>
      <c r="C61" s="327" t="e">
        <f ca="true">+VALUE('Data Summary'!C61)</f>
        <v>#VALUE!</v>
      </c>
      <c r="D61" s="87" t="e">
        <f ca="true">+IF(AND(ISNUMBER(OFFSET('Water Data'!$D$4,0,10*ROW('Water Data'!D55))),'Data Summary'!BS61="Yes"),100-OFFSET('Water Data'!$D$4,0,10*ROW('Water Data'!D55)),NA())</f>
        <v>#N/A</v>
      </c>
      <c r="E61" s="87" t="e">
        <f ca="true">+IF(AND(ISNUMBER(OFFSET('Water Data'!$D$6,0,10*ROW('Water Data'!D55))),'Data Summary'!BT61="Yes"),OFFSET('Water Data'!$D$6,0,10*ROW('Water Data'!D55)),NA())</f>
        <v>#N/A</v>
      </c>
      <c r="F61" s="87" t="e">
        <f ca="true">+IF(AND(ISNUMBER(OFFSET('Water Data'!$D$9,0,10*ROW('Water Data'!D55))),'Data Summary'!BU61="Yes"),OFFSET('Water Data'!$D$9,0,10*ROW('Water Data'!D55)),NA())</f>
        <v>#N/A</v>
      </c>
      <c r="G61" s="87" t="e">
        <f ca="true">+IF(AND(ISNUMBER(OFFSET('Water Data'!$E$4,0,10*ROW('Water Data'!E55))),'Data Summary'!BV61="Yes"),100-OFFSET('Water Data'!$E$4,0,10*ROW('Water Data'!E55)),NA())</f>
        <v>#N/A</v>
      </c>
      <c r="H61" s="87" t="e">
        <f ca="true">+IF(AND(ISNUMBER(OFFSET('Water Data'!$E$6,0,10*ROW('Water Data'!E55))),'Data Summary'!BW61="Yes"),OFFSET('Water Data'!$E$6,0,10*ROW('Water Data'!E55)),NA())</f>
        <v>#N/A</v>
      </c>
      <c r="I61" s="87" t="e">
        <f ca="true">+IF(AND(ISNUMBER(OFFSET('Water Data'!$E$9,0,10*ROW('Water Data'!E55))),'Data Summary'!BX61="Yes"),OFFSET('Water Data'!$E$9,0,10*ROW('Water Data'!E55)),NA())</f>
        <v>#N/A</v>
      </c>
      <c r="J61" s="87" t="e">
        <f ca="true">+IF(AND(ISNUMBER(OFFSET('Water Data'!$F$4,0,10*ROW('Water Data'!F55))),'Data Summary'!BY61="Yes"),100-OFFSET('Water Data'!$F$4,0,10*ROW('Water Data'!F55)),NA())</f>
        <v>#N/A</v>
      </c>
      <c r="K61" s="87" t="e">
        <f ca="true">+IF(AND(ISNUMBER(OFFSET('Water Data'!$F$6,0,10*ROW('Water Data'!F55))),'Data Summary'!BZ61="Yes"),OFFSET('Water Data'!$F$6,0,10*ROW('Water Data'!F55)),NA())</f>
        <v>#N/A</v>
      </c>
      <c r="L61" s="87" t="e">
        <f ca="true">+IF(AND(ISNUMBER(OFFSET('Water Data'!$F$9,0,10*ROW('Water Data'!F55))),'Data Summary'!CA61="Yes"),OFFSET('Water Data'!$F$9,0,10*ROW('Water Data'!F55)),NA())</f>
        <v>#N/A</v>
      </c>
      <c r="M61" s="87" t="e">
        <f ca="true">+IF(AND(ISNUMBER(OFFSET('Water Data'!$G$4,0,10*ROW('Water Data'!G55))),'Data Summary'!CB61="Yes"),100-OFFSET('Water Data'!$G$4,0,10*ROW('Water Data'!G55)),NA())</f>
        <v>#N/A</v>
      </c>
      <c r="N61" s="87" t="e">
        <f ca="true">+IF(AND(ISNUMBER(OFFSET('Water Data'!$G$6,0,10*ROW('Water Data'!G55))),'Data Summary'!CC61="Yes"),OFFSET('Water Data'!$G$6,0,10*ROW('Water Data'!G55)),NA())</f>
        <v>#N/A</v>
      </c>
      <c r="O61" s="87" t="e">
        <f ca="true">+IF(AND(ISNUMBER(OFFSET('Water Data'!$G$9,0,10*ROW('Water Data'!G55))),'Data Summary'!CD61="Yes"),OFFSET('Water Data'!$G$9,0,10*ROW('Water Data'!G55)),NA())</f>
        <v>#N/A</v>
      </c>
      <c r="P61" s="87" t="e">
        <f ca="true">+IF(AND(ISNUMBER(OFFSET('Water Data'!$H$4,0,10*ROW('Water Data'!H55))),'Data Summary'!CE61="Yes"),100-OFFSET('Water Data'!$H$4,0,10*ROW('Water Data'!H55)),NA())</f>
        <v>#N/A</v>
      </c>
      <c r="Q61" s="87" t="e">
        <f ca="true">+IF(AND(ISNUMBER(OFFSET('Water Data'!$H$6,0,10*ROW('Water Data'!H55))),'Data Summary'!CF61="Yes"),OFFSET('Water Data'!$H$6,0,10*ROW('Water Data'!H55)),NA())</f>
        <v>#N/A</v>
      </c>
      <c r="R61" s="87" t="e">
        <f ca="true">+IF(AND(ISNUMBER(OFFSET('Water Data'!$H$9,0,10*ROW('Water Data'!H55))),'Data Summary'!CG61="Yes"),OFFSET('Water Data'!$H$9,0,10*ROW('Water Data'!H55)),NA())</f>
        <v>#N/A</v>
      </c>
      <c r="S61" s="87" t="e">
        <f ca="true">+IF(AND(ISNUMBER(OFFSET('Water Data'!$I$4,0,10*ROW('Water Data'!I55))),'Data Summary'!CH61="Yes"),100-OFFSET('Water Data'!$I$4,0,10*ROW('Water Data'!I55)),NA())</f>
        <v>#N/A</v>
      </c>
      <c r="T61" s="87" t="e">
        <f ca="true">+IF(AND(ISNUMBER(OFFSET('Water Data'!$I$6,0,10*ROW('Water Data'!I55))),'Data Summary'!CI61="Yes"),OFFSET('Water Data'!$I$6,0,10*ROW('Water Data'!I55)),NA())</f>
        <v>#N/A</v>
      </c>
      <c r="U61" s="87" t="e">
        <f ca="true">+IF(AND(ISNUMBER(OFFSET('Water Data'!$I$9,0,10*ROW('Water Data'!I55))),'Data Summary'!CJ61="Yes"),OFFSET('Water Data'!$I$9,0,10*ROW('Water Data'!I55)),NA())</f>
        <v>#N/A</v>
      </c>
      <c r="V61" s="88" t="e">
        <f ca="true">+IF(AND(ISNUMBER(OFFSET('Sanitation Data'!$D$4,0,10*ROW('Sanitation Data'!D55))),'Data Summary'!CK61="Yes"),100-OFFSET('Sanitation Data'!$D$4,0,10*ROW('Sanitation Data'!D55)),NA())</f>
        <v>#N/A</v>
      </c>
      <c r="W61" s="88" t="e">
        <f ca="true">+IF(AND(ISNUMBER(OFFSET('Sanitation Data'!$D$6,0,10*ROW('Sanitation Data'!D55))),'Data Summary'!CL61="Yes"),OFFSET('Sanitation Data'!$D$6,0,10*ROW('Sanitation Data'!D55)),NA())</f>
        <v>#N/A</v>
      </c>
      <c r="X61" s="88" t="e">
        <f ca="true">+IF(AND(ISNUMBER(OFFSET('Sanitation Data'!$D$10,0,10*ROW('Sanitation Data'!D55))),'Data Summary'!CM61="Yes"),OFFSET('Sanitation Data'!$D$10,0,10*ROW('Sanitation Data'!D55)),NA())</f>
        <v>#N/A</v>
      </c>
      <c r="Y61" s="88" t="e">
        <f ca="true">+IF(AND(ISNUMBER(OFFSET('Sanitation Data'!$D$11,0,10*ROW('Sanitation Data'!D55))),'Data Summary'!CN61="Yes"),OFFSET('Sanitation Data'!$D$11,0,10*ROW('Sanitation Data'!D55)),NA())</f>
        <v>#N/A</v>
      </c>
      <c r="Z61" s="88" t="e">
        <f ca="true">+IF(AND(ISNUMBER(OFFSET('Sanitation Data'!$D$12,0,10*ROW('Sanitation Data'!D55))),'Data Summary'!CO61="Yes"),OFFSET('Sanitation Data'!$D$12,0,10*ROW('Sanitation Data'!D55)),NA())</f>
        <v>#N/A</v>
      </c>
      <c r="AA61" s="88" t="e">
        <f ca="true">+IF(AND(ISNUMBER(OFFSET('Sanitation Data'!$E$4,0,10*ROW('Sanitation Data'!E55))),'Data Summary'!CP61="Yes"),100-OFFSET('Sanitation Data'!$E$4,0,10*ROW('Sanitation Data'!E55)),NA())</f>
        <v>#N/A</v>
      </c>
      <c r="AB61" s="88" t="e">
        <f ca="true">+IF(AND(ISNUMBER(OFFSET('Sanitation Data'!$E$6,0,10*ROW('Sanitation Data'!E55))),'Data Summary'!CQ61="Yes"),OFFSET('Sanitation Data'!$E$6,0,10*ROW('Sanitation Data'!E55)),NA())</f>
        <v>#N/A</v>
      </c>
      <c r="AC61" s="88" t="e">
        <f ca="true">+IF(AND(ISNUMBER(OFFSET('Sanitation Data'!$E$10,0,10*ROW('Sanitation Data'!E55))),'Data Summary'!CR61="Yes"),OFFSET('Sanitation Data'!$E$10,0,10*ROW('Sanitation Data'!E55)),NA())</f>
        <v>#N/A</v>
      </c>
      <c r="AD61" s="88" t="e">
        <f ca="true">+IF(AND(ISNUMBER(OFFSET('Sanitation Data'!$E$11,0,10*ROW('Sanitation Data'!E55))),'Data Summary'!CS61="Yes"),OFFSET('Sanitation Data'!$E$11,0,10*ROW('Sanitation Data'!E55)),NA())</f>
        <v>#N/A</v>
      </c>
      <c r="AE61" s="88" t="e">
        <f ca="true">+IF(AND(ISNUMBER(OFFSET('Sanitation Data'!$E$12,0,10*ROW('Sanitation Data'!E55))),'Data Summary'!CT61="Yes"),OFFSET('Sanitation Data'!$E$12,0,10*ROW('Sanitation Data'!E55)),NA())</f>
        <v>#N/A</v>
      </c>
      <c r="AF61" s="88" t="e">
        <f ca="true">+IF(AND(ISNUMBER(OFFSET('Sanitation Data'!$F$4,0,10*ROW('Sanitation Data'!F55))),'Data Summary'!CU61="Yes"),100-OFFSET('Sanitation Data'!$F$4,0,10*ROW('Sanitation Data'!F55)),NA())</f>
        <v>#N/A</v>
      </c>
      <c r="AG61" s="88" t="e">
        <f ca="true">+IF(AND(ISNUMBER(OFFSET('Sanitation Data'!$F$6,0,10*ROW('Sanitation Data'!F55))),'Data Summary'!CV61="Yes"),OFFSET('Sanitation Data'!$F$6,0,10*ROW('Sanitation Data'!F55)),NA())</f>
        <v>#N/A</v>
      </c>
      <c r="AH61" s="88" t="e">
        <f ca="true">+IF(AND(ISNUMBER(OFFSET('Sanitation Data'!$F$10,0,10*ROW('Sanitation Data'!F55))),'Data Summary'!CW61="Yes"),OFFSET('Sanitation Data'!$F$10,0,10*ROW('Sanitation Data'!F55)),NA())</f>
        <v>#N/A</v>
      </c>
      <c r="AI61" s="88" t="e">
        <f ca="true">+IF(AND(ISNUMBER(OFFSET('Sanitation Data'!$F$11,0,10*ROW('Sanitation Data'!F55))),'Data Summary'!CX61="Yes"),OFFSET('Sanitation Data'!$F$11,0,10*ROW('Sanitation Data'!F55)),NA())</f>
        <v>#N/A</v>
      </c>
      <c r="AJ61" s="88" t="e">
        <f ca="true">+IF(AND(ISNUMBER(OFFSET('Sanitation Data'!$F$12,0,10*ROW('Sanitation Data'!F55))),'Data Summary'!CY61="Yes"),OFFSET('Sanitation Data'!$F$12,0,10*ROW('Sanitation Data'!F55)),NA())</f>
        <v>#N/A</v>
      </c>
      <c r="AK61" s="88" t="e">
        <f ca="true">+IF(AND(ISNUMBER(OFFSET('Sanitation Data'!$G$4,0,10*ROW('Sanitation Data'!G55))),'Data Summary'!CZ61="Yes"),100-OFFSET('Sanitation Data'!$G$4,0,10*ROW('Sanitation Data'!G55)),NA())</f>
        <v>#N/A</v>
      </c>
      <c r="AL61" s="88" t="e">
        <f ca="true">+IF(AND(ISNUMBER(OFFSET('Sanitation Data'!$G$6,0,10*ROW('Sanitation Data'!G55))),'Data Summary'!DA61="Yes"),OFFSET('Sanitation Data'!$G$6,0,10*ROW('Sanitation Data'!G55)),NA())</f>
        <v>#N/A</v>
      </c>
      <c r="AM61" s="88" t="e">
        <f ca="true">+IF(AND(ISNUMBER(OFFSET('Sanitation Data'!$G$10,0,10*ROW('Sanitation Data'!G55))),'Data Summary'!DB61="Yes"),OFFSET('Sanitation Data'!$G$10,0,10*ROW('Sanitation Data'!G55)),NA())</f>
        <v>#N/A</v>
      </c>
      <c r="AN61" s="88" t="e">
        <f ca="true">+IF(AND(ISNUMBER(OFFSET('Sanitation Data'!$G$11,0,10*ROW('Sanitation Data'!G55))),'Data Summary'!DC61="Yes"),OFFSET('Sanitation Data'!$G$11,0,10*ROW('Sanitation Data'!G55)),NA())</f>
        <v>#N/A</v>
      </c>
      <c r="AO61" s="88" t="e">
        <f ca="true">+IF(AND(ISNUMBER(OFFSET('Sanitation Data'!$G$12,0,10*ROW('Sanitation Data'!G55))),'Data Summary'!DD61="Yes"),OFFSET('Sanitation Data'!$G$12,0,10*ROW('Sanitation Data'!G55)),NA())</f>
        <v>#N/A</v>
      </c>
      <c r="AP61" s="88" t="e">
        <f ca="true">+IF(AND(ISNUMBER(OFFSET('Sanitation Data'!$H$4,0,10*ROW('Sanitation Data'!H55))),'Data Summary'!DE61="Yes"),100-OFFSET('Sanitation Data'!$H$4,0,10*ROW('Sanitation Data'!H55)),NA())</f>
        <v>#N/A</v>
      </c>
      <c r="AQ61" s="88" t="e">
        <f ca="true">+IF(AND(ISNUMBER(OFFSET('Sanitation Data'!$H$6,0,10*ROW('Sanitation Data'!H55))),'Data Summary'!DF61="Yes"),OFFSET('Sanitation Data'!$H$6,0,10*ROW('Sanitation Data'!H55)),NA())</f>
        <v>#N/A</v>
      </c>
      <c r="AR61" s="88" t="e">
        <f ca="true">+IF(AND(ISNUMBER(OFFSET('Sanitation Data'!$H$10,0,10*ROW('Sanitation Data'!H55))),'Data Summary'!DG61="Yes"),OFFSET('Sanitation Data'!$H$10,0,10*ROW('Sanitation Data'!H55)),NA())</f>
        <v>#N/A</v>
      </c>
      <c r="AS61" s="88" t="e">
        <f ca="true">+IF(AND(ISNUMBER(OFFSET('Sanitation Data'!$H$11,0,10*ROW('Sanitation Data'!H55))),'Data Summary'!DH61="Yes"),OFFSET('Sanitation Data'!$H$11,0,10*ROW('Sanitation Data'!H55)),NA())</f>
        <v>#N/A</v>
      </c>
      <c r="AT61" s="88" t="e">
        <f ca="true">+IF(AND(ISNUMBER(OFFSET('Sanitation Data'!$H$12,0,10*ROW('Sanitation Data'!H55))),'Data Summary'!DI61="Yes"),OFFSET('Sanitation Data'!$H$12,0,10*ROW('Sanitation Data'!H55)),NA())</f>
        <v>#N/A</v>
      </c>
      <c r="AU61" s="88" t="e">
        <f ca="true">+IF(AND(ISNUMBER(OFFSET('Sanitation Data'!$I$4,0,10*ROW('Sanitation Data'!I55))),'Data Summary'!DJ61="Yes"),100-OFFSET('Sanitation Data'!$I$4,0,10*ROW('Sanitation Data'!I55)),NA())</f>
        <v>#N/A</v>
      </c>
      <c r="AV61" s="88" t="e">
        <f ca="true">+IF(AND(ISNUMBER(OFFSET('Sanitation Data'!$I$6,0,10*ROW('Sanitation Data'!I55))),'Data Summary'!DK61="Yes"),OFFSET('Sanitation Data'!$I$6,0,10*ROW('Sanitation Data'!I55)),NA())</f>
        <v>#N/A</v>
      </c>
      <c r="AW61" s="88" t="e">
        <f ca="true">+IF(AND(ISNUMBER(OFFSET('Sanitation Data'!$I$10,0,10*ROW('Sanitation Data'!I55))),'Data Summary'!DL61="Yes"),OFFSET('Sanitation Data'!$I$10,0,10*ROW('Sanitation Data'!I55)),NA())</f>
        <v>#N/A</v>
      </c>
      <c r="AX61" s="88" t="e">
        <f ca="true">+IF(AND(ISNUMBER(OFFSET('Sanitation Data'!$I$11,0,10*ROW('Sanitation Data'!I55))),'Data Summary'!DM61="Yes"),OFFSET('Sanitation Data'!$I$11,0,10*ROW('Sanitation Data'!I55)),NA())</f>
        <v>#N/A</v>
      </c>
      <c r="AY61" s="88" t="e">
        <f ca="true">+IF(AND(ISNUMBER(OFFSET('Sanitation Data'!$I$12,0,10*ROW('Sanitation Data'!I55))),'Data Summary'!DN61="Yes"),OFFSET('Sanitation Data'!$I$12,0,10*ROW('Sanitation Data'!I55)),NA())</f>
        <v>#N/A</v>
      </c>
      <c r="AZ61" s="89" t="e">
        <f ca="true">+IF(AND(ISNUMBER(OFFSET('Hygiene Data'!$D$5,0,10*ROW('Hygiene Data'!D55))),'Data Summary'!DO61="Yes"),OFFSET('Hygiene Data'!$D$5,0,10*ROW('Hygiene Data'!D55)),NA())</f>
        <v>#N/A</v>
      </c>
      <c r="BA61" s="89" t="e">
        <f ca="true">+IF(AND(ISNUMBER(OFFSET('Hygiene Data'!$D$7,0,10*ROW('Hygiene Data'!D55))),'Data Summary'!DP61="Yes"),OFFSET('Hygiene Data'!$D$7,0,10*ROW('Hygiene Data'!D55)),NA())</f>
        <v>#N/A</v>
      </c>
      <c r="BB61" s="89" t="e">
        <f ca="true">+IF(AND(ISNUMBER(OFFSET('Hygiene Data'!$D$9,0,10*ROW('Hygiene Data'!D55))),'Data Summary'!DQ61="Yes"),OFFSET('Hygiene Data'!$D$9,0,10*ROW('Hygiene Data'!D55)),NA())</f>
        <v>#N/A</v>
      </c>
      <c r="BC61" s="89" t="e">
        <f ca="true">+IF(AND(ISNUMBER(OFFSET('Hygiene Data'!$E$5,0,10*ROW('Hygiene Data'!E55))),'Data Summary'!DR61="Yes"),OFFSET('Hygiene Data'!$E$5,0,10*ROW('Hygiene Data'!E55)),NA())</f>
        <v>#N/A</v>
      </c>
      <c r="BD61" s="89" t="e">
        <f ca="true">+IF(AND(ISNUMBER(OFFSET('Hygiene Data'!$E$7,0,10*ROW('Hygiene Data'!E55))),'Data Summary'!DS61="Yes"),OFFSET('Hygiene Data'!$E$7,0,10*ROW('Hygiene Data'!E55)),NA())</f>
        <v>#N/A</v>
      </c>
      <c r="BE61" s="89" t="e">
        <f ca="true">+IF(AND(ISNUMBER(OFFSET('Hygiene Data'!$E$9,0,10*ROW('Hygiene Data'!E55))),'Data Summary'!DT61="Yes"),OFFSET('Hygiene Data'!$E$9,0,10*ROW('Hygiene Data'!E55)),NA())</f>
        <v>#N/A</v>
      </c>
      <c r="BF61" s="89" t="e">
        <f ca="true">+IF(AND(ISNUMBER(OFFSET('Hygiene Data'!$F$5,0,10*ROW('Hygiene Data'!F55))),'Data Summary'!DU61="Yes"),OFFSET('Hygiene Data'!$F$5,0,10*ROW('Hygiene Data'!F55)),NA())</f>
        <v>#N/A</v>
      </c>
      <c r="BG61" s="89" t="e">
        <f ca="true">+IF(AND(ISNUMBER(OFFSET('Hygiene Data'!$F$7,0,10*ROW('Hygiene Data'!F55))),'Data Summary'!DV61="Yes"),OFFSET('Hygiene Data'!$F$7,0,10*ROW('Hygiene Data'!F55)),NA())</f>
        <v>#N/A</v>
      </c>
      <c r="BH61" s="89" t="e">
        <f ca="true">+IF(AND(ISNUMBER(OFFSET('Hygiene Data'!$F$9,0,10*ROW('Hygiene Data'!F55))),'Data Summary'!DW61="Yes"),OFFSET('Hygiene Data'!$F$9,0,10*ROW('Hygiene Data'!F55)),NA())</f>
        <v>#N/A</v>
      </c>
      <c r="BI61" s="89" t="e">
        <f ca="true">+IF(AND(ISNUMBER(OFFSET('Hygiene Data'!$G$5,0,10*ROW('Hygiene Data'!G55))),'Data Summary'!DX61="Yes"),OFFSET('Hygiene Data'!$G$5,0,10*ROW('Hygiene Data'!G55)),NA())</f>
        <v>#N/A</v>
      </c>
      <c r="BJ61" s="89" t="e">
        <f ca="true">+IF(AND(ISNUMBER(OFFSET('Hygiene Data'!$G$7,0,10*ROW('Hygiene Data'!G55))),'Data Summary'!DY61="Yes"),OFFSET('Hygiene Data'!$G$7,0,10*ROW('Hygiene Data'!G55)),NA())</f>
        <v>#N/A</v>
      </c>
      <c r="BK61" s="89" t="e">
        <f ca="true">+IF(AND(ISNUMBER(OFFSET('Hygiene Data'!$G$9,0,10*ROW('Hygiene Data'!G55))),'Data Summary'!DZ61="Yes"),OFFSET('Hygiene Data'!$G$9,0,10*ROW('Hygiene Data'!G55)),NA())</f>
        <v>#N/A</v>
      </c>
      <c r="BL61" s="89" t="e">
        <f ca="true">+IF(AND(ISNUMBER(OFFSET('Hygiene Data'!$H$5,0,10*ROW('Hygiene Data'!H55))),'Data Summary'!EA61="Yes"),OFFSET('Hygiene Data'!$H$5,0,10*ROW('Hygiene Data'!H55)),NA())</f>
        <v>#N/A</v>
      </c>
      <c r="BM61" s="89" t="e">
        <f ca="true">+IF(AND(ISNUMBER(OFFSET('Hygiene Data'!$H$7,0,10*ROW('Hygiene Data'!H55))),'Data Summary'!EB61="Yes"),OFFSET('Hygiene Data'!$H$7,0,10*ROW('Hygiene Data'!H55)),NA())</f>
        <v>#N/A</v>
      </c>
      <c r="BN61" s="89" t="e">
        <f ca="true">+IF(AND(ISNUMBER(OFFSET('Hygiene Data'!$H$9,0,10*ROW('Hygiene Data'!H55))),'Data Summary'!EC61="Yes"),OFFSET('Hygiene Data'!$H$9,0,10*ROW('Hygiene Data'!H55)),NA())</f>
        <v>#N/A</v>
      </c>
      <c r="BO61" s="89" t="e">
        <f ca="true">+IF(AND(ISNUMBER(OFFSET('Hygiene Data'!$I$5,0,10*ROW('Hygiene Data'!I55))),'Data Summary'!ED61="Yes"),OFFSET('Hygiene Data'!$I$5,0,10*ROW('Hygiene Data'!I55)),NA())</f>
        <v>#N/A</v>
      </c>
      <c r="BP61" s="89" t="e">
        <f ca="true">+IF(AND(ISNUMBER(OFFSET('Hygiene Data'!$I$7,0,10*ROW('Hygiene Data'!I55))),'Data Summary'!EE61="Yes"),OFFSET('Hygiene Data'!$I$7,0,10*ROW('Hygiene Data'!I55)),NA())</f>
        <v>#N/A</v>
      </c>
      <c r="BQ61" s="89" t="e">
        <f ca="true">+IF(AND(ISNUMBER(OFFSET('Hygiene Data'!$I$9,0,10*ROW('Hygiene Data'!I55))),'Data Summary'!EF61="Yes"),OFFSET('Hygiene Data'!$I$9,0,10*ROW('Hygiene Data'!I55)),NA())</f>
        <v>#N/A</v>
      </c>
    </row>
    <row xmlns:x14ac="http://schemas.microsoft.com/office/spreadsheetml/2009/9/ac" r="62" x14ac:dyDescent="0.2">
      <c r="A62" s="328" t="e">
        <f ca="true">+RIGHT('Data Summary'!A62,LEN('Data Summary'!A62)-9)</f>
        <v>#VALUE!</v>
      </c>
      <c r="B62" s="34" t="str">
        <f ca="true">+IF(ISTEXT('Data Summary'!B62),'Data Summary'!B62,"")</f>
        <v/>
      </c>
      <c r="C62" s="327" t="e">
        <f ca="true">+VALUE('Data Summary'!C62)</f>
        <v>#VALUE!</v>
      </c>
      <c r="D62" s="87" t="e">
        <f ca="true">+IF(AND(ISNUMBER(OFFSET('Water Data'!$D$4,0,10*ROW('Water Data'!D56))),'Data Summary'!BS62="Yes"),100-OFFSET('Water Data'!$D$4,0,10*ROW('Water Data'!D56)),NA())</f>
        <v>#N/A</v>
      </c>
      <c r="E62" s="87" t="e">
        <f ca="true">+IF(AND(ISNUMBER(OFFSET('Water Data'!$D$6,0,10*ROW('Water Data'!D56))),'Data Summary'!BT62="Yes"),OFFSET('Water Data'!$D$6,0,10*ROW('Water Data'!D56)),NA())</f>
        <v>#N/A</v>
      </c>
      <c r="F62" s="87" t="e">
        <f ca="true">+IF(AND(ISNUMBER(OFFSET('Water Data'!$D$9,0,10*ROW('Water Data'!D56))),'Data Summary'!BU62="Yes"),OFFSET('Water Data'!$D$9,0,10*ROW('Water Data'!D56)),NA())</f>
        <v>#N/A</v>
      </c>
      <c r="G62" s="87" t="e">
        <f ca="true">+IF(AND(ISNUMBER(OFFSET('Water Data'!$E$4,0,10*ROW('Water Data'!E56))),'Data Summary'!BV62="Yes"),100-OFFSET('Water Data'!$E$4,0,10*ROW('Water Data'!E56)),NA())</f>
        <v>#N/A</v>
      </c>
      <c r="H62" s="87" t="e">
        <f ca="true">+IF(AND(ISNUMBER(OFFSET('Water Data'!$E$6,0,10*ROW('Water Data'!E56))),'Data Summary'!BW62="Yes"),OFFSET('Water Data'!$E$6,0,10*ROW('Water Data'!E56)),NA())</f>
        <v>#N/A</v>
      </c>
      <c r="I62" s="87" t="e">
        <f ca="true">+IF(AND(ISNUMBER(OFFSET('Water Data'!$E$9,0,10*ROW('Water Data'!E56))),'Data Summary'!BX62="Yes"),OFFSET('Water Data'!$E$9,0,10*ROW('Water Data'!E56)),NA())</f>
        <v>#N/A</v>
      </c>
      <c r="J62" s="87" t="e">
        <f ca="true">+IF(AND(ISNUMBER(OFFSET('Water Data'!$F$4,0,10*ROW('Water Data'!F56))),'Data Summary'!BY62="Yes"),100-OFFSET('Water Data'!$F$4,0,10*ROW('Water Data'!F56)),NA())</f>
        <v>#N/A</v>
      </c>
      <c r="K62" s="87" t="e">
        <f ca="true">+IF(AND(ISNUMBER(OFFSET('Water Data'!$F$6,0,10*ROW('Water Data'!F56))),'Data Summary'!BZ62="Yes"),OFFSET('Water Data'!$F$6,0,10*ROW('Water Data'!F56)),NA())</f>
        <v>#N/A</v>
      </c>
      <c r="L62" s="87" t="e">
        <f ca="true">+IF(AND(ISNUMBER(OFFSET('Water Data'!$F$9,0,10*ROW('Water Data'!F56))),'Data Summary'!CA62="Yes"),OFFSET('Water Data'!$F$9,0,10*ROW('Water Data'!F56)),NA())</f>
        <v>#N/A</v>
      </c>
      <c r="M62" s="87" t="e">
        <f ca="true">+IF(AND(ISNUMBER(OFFSET('Water Data'!$G$4,0,10*ROW('Water Data'!G56))),'Data Summary'!CB62="Yes"),100-OFFSET('Water Data'!$G$4,0,10*ROW('Water Data'!G56)),NA())</f>
        <v>#N/A</v>
      </c>
      <c r="N62" s="87" t="e">
        <f ca="true">+IF(AND(ISNUMBER(OFFSET('Water Data'!$G$6,0,10*ROW('Water Data'!G56))),'Data Summary'!CC62="Yes"),OFFSET('Water Data'!$G$6,0,10*ROW('Water Data'!G56)),NA())</f>
        <v>#N/A</v>
      </c>
      <c r="O62" s="87" t="e">
        <f ca="true">+IF(AND(ISNUMBER(OFFSET('Water Data'!$G$9,0,10*ROW('Water Data'!G56))),'Data Summary'!CD62="Yes"),OFFSET('Water Data'!$G$9,0,10*ROW('Water Data'!G56)),NA())</f>
        <v>#N/A</v>
      </c>
      <c r="P62" s="87" t="e">
        <f ca="true">+IF(AND(ISNUMBER(OFFSET('Water Data'!$H$4,0,10*ROW('Water Data'!H56))),'Data Summary'!CE62="Yes"),100-OFFSET('Water Data'!$H$4,0,10*ROW('Water Data'!H56)),NA())</f>
        <v>#N/A</v>
      </c>
      <c r="Q62" s="87" t="e">
        <f ca="true">+IF(AND(ISNUMBER(OFFSET('Water Data'!$H$6,0,10*ROW('Water Data'!H56))),'Data Summary'!CF62="Yes"),OFFSET('Water Data'!$H$6,0,10*ROW('Water Data'!H56)),NA())</f>
        <v>#N/A</v>
      </c>
      <c r="R62" s="87" t="e">
        <f ca="true">+IF(AND(ISNUMBER(OFFSET('Water Data'!$H$9,0,10*ROW('Water Data'!H56))),'Data Summary'!CG62="Yes"),OFFSET('Water Data'!$H$9,0,10*ROW('Water Data'!H56)),NA())</f>
        <v>#N/A</v>
      </c>
      <c r="S62" s="87" t="e">
        <f ca="true">+IF(AND(ISNUMBER(OFFSET('Water Data'!$I$4,0,10*ROW('Water Data'!I56))),'Data Summary'!CH62="Yes"),100-OFFSET('Water Data'!$I$4,0,10*ROW('Water Data'!I56)),NA())</f>
        <v>#N/A</v>
      </c>
      <c r="T62" s="87" t="e">
        <f ca="true">+IF(AND(ISNUMBER(OFFSET('Water Data'!$I$6,0,10*ROW('Water Data'!I56))),'Data Summary'!CI62="Yes"),OFFSET('Water Data'!$I$6,0,10*ROW('Water Data'!I56)),NA())</f>
        <v>#N/A</v>
      </c>
      <c r="U62" s="87" t="e">
        <f ca="true">+IF(AND(ISNUMBER(OFFSET('Water Data'!$I$9,0,10*ROW('Water Data'!I56))),'Data Summary'!CJ62="Yes"),OFFSET('Water Data'!$I$9,0,10*ROW('Water Data'!I56)),NA())</f>
        <v>#N/A</v>
      </c>
      <c r="V62" s="88" t="e">
        <f ca="true">+IF(AND(ISNUMBER(OFFSET('Sanitation Data'!$D$4,0,10*ROW('Sanitation Data'!D56))),'Data Summary'!CK62="Yes"),100-OFFSET('Sanitation Data'!$D$4,0,10*ROW('Sanitation Data'!D56)),NA())</f>
        <v>#N/A</v>
      </c>
      <c r="W62" s="88" t="e">
        <f ca="true">+IF(AND(ISNUMBER(OFFSET('Sanitation Data'!$D$6,0,10*ROW('Sanitation Data'!D56))),'Data Summary'!CL62="Yes"),OFFSET('Sanitation Data'!$D$6,0,10*ROW('Sanitation Data'!D56)),NA())</f>
        <v>#N/A</v>
      </c>
      <c r="X62" s="88" t="e">
        <f ca="true">+IF(AND(ISNUMBER(OFFSET('Sanitation Data'!$D$10,0,10*ROW('Sanitation Data'!D56))),'Data Summary'!CM62="Yes"),OFFSET('Sanitation Data'!$D$10,0,10*ROW('Sanitation Data'!D56)),NA())</f>
        <v>#N/A</v>
      </c>
      <c r="Y62" s="88" t="e">
        <f ca="true">+IF(AND(ISNUMBER(OFFSET('Sanitation Data'!$D$11,0,10*ROW('Sanitation Data'!D56))),'Data Summary'!CN62="Yes"),OFFSET('Sanitation Data'!$D$11,0,10*ROW('Sanitation Data'!D56)),NA())</f>
        <v>#N/A</v>
      </c>
      <c r="Z62" s="88" t="e">
        <f ca="true">+IF(AND(ISNUMBER(OFFSET('Sanitation Data'!$D$12,0,10*ROW('Sanitation Data'!D56))),'Data Summary'!CO62="Yes"),OFFSET('Sanitation Data'!$D$12,0,10*ROW('Sanitation Data'!D56)),NA())</f>
        <v>#N/A</v>
      </c>
      <c r="AA62" s="88" t="e">
        <f ca="true">+IF(AND(ISNUMBER(OFFSET('Sanitation Data'!$E$4,0,10*ROW('Sanitation Data'!E56))),'Data Summary'!CP62="Yes"),100-OFFSET('Sanitation Data'!$E$4,0,10*ROW('Sanitation Data'!E56)),NA())</f>
        <v>#N/A</v>
      </c>
      <c r="AB62" s="88" t="e">
        <f ca="true">+IF(AND(ISNUMBER(OFFSET('Sanitation Data'!$E$6,0,10*ROW('Sanitation Data'!E56))),'Data Summary'!CQ62="Yes"),OFFSET('Sanitation Data'!$E$6,0,10*ROW('Sanitation Data'!E56)),NA())</f>
        <v>#N/A</v>
      </c>
      <c r="AC62" s="88" t="e">
        <f ca="true">+IF(AND(ISNUMBER(OFFSET('Sanitation Data'!$E$10,0,10*ROW('Sanitation Data'!E56))),'Data Summary'!CR62="Yes"),OFFSET('Sanitation Data'!$E$10,0,10*ROW('Sanitation Data'!E56)),NA())</f>
        <v>#N/A</v>
      </c>
      <c r="AD62" s="88" t="e">
        <f ca="true">+IF(AND(ISNUMBER(OFFSET('Sanitation Data'!$E$11,0,10*ROW('Sanitation Data'!E56))),'Data Summary'!CS62="Yes"),OFFSET('Sanitation Data'!$E$11,0,10*ROW('Sanitation Data'!E56)),NA())</f>
        <v>#N/A</v>
      </c>
      <c r="AE62" s="88" t="e">
        <f ca="true">+IF(AND(ISNUMBER(OFFSET('Sanitation Data'!$E$12,0,10*ROW('Sanitation Data'!E56))),'Data Summary'!CT62="Yes"),OFFSET('Sanitation Data'!$E$12,0,10*ROW('Sanitation Data'!E56)),NA())</f>
        <v>#N/A</v>
      </c>
      <c r="AF62" s="88" t="e">
        <f ca="true">+IF(AND(ISNUMBER(OFFSET('Sanitation Data'!$F$4,0,10*ROW('Sanitation Data'!F56))),'Data Summary'!CU62="Yes"),100-OFFSET('Sanitation Data'!$F$4,0,10*ROW('Sanitation Data'!F56)),NA())</f>
        <v>#N/A</v>
      </c>
      <c r="AG62" s="88" t="e">
        <f ca="true">+IF(AND(ISNUMBER(OFFSET('Sanitation Data'!$F$6,0,10*ROW('Sanitation Data'!F56))),'Data Summary'!CV62="Yes"),OFFSET('Sanitation Data'!$F$6,0,10*ROW('Sanitation Data'!F56)),NA())</f>
        <v>#N/A</v>
      </c>
      <c r="AH62" s="88" t="e">
        <f ca="true">+IF(AND(ISNUMBER(OFFSET('Sanitation Data'!$F$10,0,10*ROW('Sanitation Data'!F56))),'Data Summary'!CW62="Yes"),OFFSET('Sanitation Data'!$F$10,0,10*ROW('Sanitation Data'!F56)),NA())</f>
        <v>#N/A</v>
      </c>
      <c r="AI62" s="88" t="e">
        <f ca="true">+IF(AND(ISNUMBER(OFFSET('Sanitation Data'!$F$11,0,10*ROW('Sanitation Data'!F56))),'Data Summary'!CX62="Yes"),OFFSET('Sanitation Data'!$F$11,0,10*ROW('Sanitation Data'!F56)),NA())</f>
        <v>#N/A</v>
      </c>
      <c r="AJ62" s="88" t="e">
        <f ca="true">+IF(AND(ISNUMBER(OFFSET('Sanitation Data'!$F$12,0,10*ROW('Sanitation Data'!F56))),'Data Summary'!CY62="Yes"),OFFSET('Sanitation Data'!$F$12,0,10*ROW('Sanitation Data'!F56)),NA())</f>
        <v>#N/A</v>
      </c>
      <c r="AK62" s="88" t="e">
        <f ca="true">+IF(AND(ISNUMBER(OFFSET('Sanitation Data'!$G$4,0,10*ROW('Sanitation Data'!G56))),'Data Summary'!CZ62="Yes"),100-OFFSET('Sanitation Data'!$G$4,0,10*ROW('Sanitation Data'!G56)),NA())</f>
        <v>#N/A</v>
      </c>
      <c r="AL62" s="88" t="e">
        <f ca="true">+IF(AND(ISNUMBER(OFFSET('Sanitation Data'!$G$6,0,10*ROW('Sanitation Data'!G56))),'Data Summary'!DA62="Yes"),OFFSET('Sanitation Data'!$G$6,0,10*ROW('Sanitation Data'!G56)),NA())</f>
        <v>#N/A</v>
      </c>
      <c r="AM62" s="88" t="e">
        <f ca="true">+IF(AND(ISNUMBER(OFFSET('Sanitation Data'!$G$10,0,10*ROW('Sanitation Data'!G56))),'Data Summary'!DB62="Yes"),OFFSET('Sanitation Data'!$G$10,0,10*ROW('Sanitation Data'!G56)),NA())</f>
        <v>#N/A</v>
      </c>
      <c r="AN62" s="88" t="e">
        <f ca="true">+IF(AND(ISNUMBER(OFFSET('Sanitation Data'!$G$11,0,10*ROW('Sanitation Data'!G56))),'Data Summary'!DC62="Yes"),OFFSET('Sanitation Data'!$G$11,0,10*ROW('Sanitation Data'!G56)),NA())</f>
        <v>#N/A</v>
      </c>
      <c r="AO62" s="88" t="e">
        <f ca="true">+IF(AND(ISNUMBER(OFFSET('Sanitation Data'!$G$12,0,10*ROW('Sanitation Data'!G56))),'Data Summary'!DD62="Yes"),OFFSET('Sanitation Data'!$G$12,0,10*ROW('Sanitation Data'!G56)),NA())</f>
        <v>#N/A</v>
      </c>
      <c r="AP62" s="88" t="e">
        <f ca="true">+IF(AND(ISNUMBER(OFFSET('Sanitation Data'!$H$4,0,10*ROW('Sanitation Data'!H56))),'Data Summary'!DE62="Yes"),100-OFFSET('Sanitation Data'!$H$4,0,10*ROW('Sanitation Data'!H56)),NA())</f>
        <v>#N/A</v>
      </c>
      <c r="AQ62" s="88" t="e">
        <f ca="true">+IF(AND(ISNUMBER(OFFSET('Sanitation Data'!$H$6,0,10*ROW('Sanitation Data'!H56))),'Data Summary'!DF62="Yes"),OFFSET('Sanitation Data'!$H$6,0,10*ROW('Sanitation Data'!H56)),NA())</f>
        <v>#N/A</v>
      </c>
      <c r="AR62" s="88" t="e">
        <f ca="true">+IF(AND(ISNUMBER(OFFSET('Sanitation Data'!$H$10,0,10*ROW('Sanitation Data'!H56))),'Data Summary'!DG62="Yes"),OFFSET('Sanitation Data'!$H$10,0,10*ROW('Sanitation Data'!H56)),NA())</f>
        <v>#N/A</v>
      </c>
      <c r="AS62" s="88" t="e">
        <f ca="true">+IF(AND(ISNUMBER(OFFSET('Sanitation Data'!$H$11,0,10*ROW('Sanitation Data'!H56))),'Data Summary'!DH62="Yes"),OFFSET('Sanitation Data'!$H$11,0,10*ROW('Sanitation Data'!H56)),NA())</f>
        <v>#N/A</v>
      </c>
      <c r="AT62" s="88" t="e">
        <f ca="true">+IF(AND(ISNUMBER(OFFSET('Sanitation Data'!$H$12,0,10*ROW('Sanitation Data'!H56))),'Data Summary'!DI62="Yes"),OFFSET('Sanitation Data'!$H$12,0,10*ROW('Sanitation Data'!H56)),NA())</f>
        <v>#N/A</v>
      </c>
      <c r="AU62" s="88" t="e">
        <f ca="true">+IF(AND(ISNUMBER(OFFSET('Sanitation Data'!$I$4,0,10*ROW('Sanitation Data'!I56))),'Data Summary'!DJ62="Yes"),100-OFFSET('Sanitation Data'!$I$4,0,10*ROW('Sanitation Data'!I56)),NA())</f>
        <v>#N/A</v>
      </c>
      <c r="AV62" s="88" t="e">
        <f ca="true">+IF(AND(ISNUMBER(OFFSET('Sanitation Data'!$I$6,0,10*ROW('Sanitation Data'!I56))),'Data Summary'!DK62="Yes"),OFFSET('Sanitation Data'!$I$6,0,10*ROW('Sanitation Data'!I56)),NA())</f>
        <v>#N/A</v>
      </c>
      <c r="AW62" s="88" t="e">
        <f ca="true">+IF(AND(ISNUMBER(OFFSET('Sanitation Data'!$I$10,0,10*ROW('Sanitation Data'!I56))),'Data Summary'!DL62="Yes"),OFFSET('Sanitation Data'!$I$10,0,10*ROW('Sanitation Data'!I56)),NA())</f>
        <v>#N/A</v>
      </c>
      <c r="AX62" s="88" t="e">
        <f ca="true">+IF(AND(ISNUMBER(OFFSET('Sanitation Data'!$I$11,0,10*ROW('Sanitation Data'!I56))),'Data Summary'!DM62="Yes"),OFFSET('Sanitation Data'!$I$11,0,10*ROW('Sanitation Data'!I56)),NA())</f>
        <v>#N/A</v>
      </c>
      <c r="AY62" s="88" t="e">
        <f ca="true">+IF(AND(ISNUMBER(OFFSET('Sanitation Data'!$I$12,0,10*ROW('Sanitation Data'!I56))),'Data Summary'!DN62="Yes"),OFFSET('Sanitation Data'!$I$12,0,10*ROW('Sanitation Data'!I56)),NA())</f>
        <v>#N/A</v>
      </c>
      <c r="AZ62" s="89" t="e">
        <f ca="true">+IF(AND(ISNUMBER(OFFSET('Hygiene Data'!$D$5,0,10*ROW('Hygiene Data'!D56))),'Data Summary'!DO62="Yes"),OFFSET('Hygiene Data'!$D$5,0,10*ROW('Hygiene Data'!D56)),NA())</f>
        <v>#N/A</v>
      </c>
      <c r="BA62" s="89" t="e">
        <f ca="true">+IF(AND(ISNUMBER(OFFSET('Hygiene Data'!$D$7,0,10*ROW('Hygiene Data'!D56))),'Data Summary'!DP62="Yes"),OFFSET('Hygiene Data'!$D$7,0,10*ROW('Hygiene Data'!D56)),NA())</f>
        <v>#N/A</v>
      </c>
      <c r="BB62" s="89" t="e">
        <f ca="true">+IF(AND(ISNUMBER(OFFSET('Hygiene Data'!$D$9,0,10*ROW('Hygiene Data'!D56))),'Data Summary'!DQ62="Yes"),OFFSET('Hygiene Data'!$D$9,0,10*ROW('Hygiene Data'!D56)),NA())</f>
        <v>#N/A</v>
      </c>
      <c r="BC62" s="89" t="e">
        <f ca="true">+IF(AND(ISNUMBER(OFFSET('Hygiene Data'!$E$5,0,10*ROW('Hygiene Data'!E56))),'Data Summary'!DR62="Yes"),OFFSET('Hygiene Data'!$E$5,0,10*ROW('Hygiene Data'!E56)),NA())</f>
        <v>#N/A</v>
      </c>
      <c r="BD62" s="89" t="e">
        <f ca="true">+IF(AND(ISNUMBER(OFFSET('Hygiene Data'!$E$7,0,10*ROW('Hygiene Data'!E56))),'Data Summary'!DS62="Yes"),OFFSET('Hygiene Data'!$E$7,0,10*ROW('Hygiene Data'!E56)),NA())</f>
        <v>#N/A</v>
      </c>
      <c r="BE62" s="89" t="e">
        <f ca="true">+IF(AND(ISNUMBER(OFFSET('Hygiene Data'!$E$9,0,10*ROW('Hygiene Data'!E56))),'Data Summary'!DT62="Yes"),OFFSET('Hygiene Data'!$E$9,0,10*ROW('Hygiene Data'!E56)),NA())</f>
        <v>#N/A</v>
      </c>
      <c r="BF62" s="89" t="e">
        <f ca="true">+IF(AND(ISNUMBER(OFFSET('Hygiene Data'!$F$5,0,10*ROW('Hygiene Data'!F56))),'Data Summary'!DU62="Yes"),OFFSET('Hygiene Data'!$F$5,0,10*ROW('Hygiene Data'!F56)),NA())</f>
        <v>#N/A</v>
      </c>
      <c r="BG62" s="89" t="e">
        <f ca="true">+IF(AND(ISNUMBER(OFFSET('Hygiene Data'!$F$7,0,10*ROW('Hygiene Data'!F56))),'Data Summary'!DV62="Yes"),OFFSET('Hygiene Data'!$F$7,0,10*ROW('Hygiene Data'!F56)),NA())</f>
        <v>#N/A</v>
      </c>
      <c r="BH62" s="89" t="e">
        <f ca="true">+IF(AND(ISNUMBER(OFFSET('Hygiene Data'!$F$9,0,10*ROW('Hygiene Data'!F56))),'Data Summary'!DW62="Yes"),OFFSET('Hygiene Data'!$F$9,0,10*ROW('Hygiene Data'!F56)),NA())</f>
        <v>#N/A</v>
      </c>
      <c r="BI62" s="89" t="e">
        <f ca="true">+IF(AND(ISNUMBER(OFFSET('Hygiene Data'!$G$5,0,10*ROW('Hygiene Data'!G56))),'Data Summary'!DX62="Yes"),OFFSET('Hygiene Data'!$G$5,0,10*ROW('Hygiene Data'!G56)),NA())</f>
        <v>#N/A</v>
      </c>
      <c r="BJ62" s="89" t="e">
        <f ca="true">+IF(AND(ISNUMBER(OFFSET('Hygiene Data'!$G$7,0,10*ROW('Hygiene Data'!G56))),'Data Summary'!DY62="Yes"),OFFSET('Hygiene Data'!$G$7,0,10*ROW('Hygiene Data'!G56)),NA())</f>
        <v>#N/A</v>
      </c>
      <c r="BK62" s="89" t="e">
        <f ca="true">+IF(AND(ISNUMBER(OFFSET('Hygiene Data'!$G$9,0,10*ROW('Hygiene Data'!G56))),'Data Summary'!DZ62="Yes"),OFFSET('Hygiene Data'!$G$9,0,10*ROW('Hygiene Data'!G56)),NA())</f>
        <v>#N/A</v>
      </c>
      <c r="BL62" s="89" t="e">
        <f ca="true">+IF(AND(ISNUMBER(OFFSET('Hygiene Data'!$H$5,0,10*ROW('Hygiene Data'!H56))),'Data Summary'!EA62="Yes"),OFFSET('Hygiene Data'!$H$5,0,10*ROW('Hygiene Data'!H56)),NA())</f>
        <v>#N/A</v>
      </c>
      <c r="BM62" s="89" t="e">
        <f ca="true">+IF(AND(ISNUMBER(OFFSET('Hygiene Data'!$H$7,0,10*ROW('Hygiene Data'!H56))),'Data Summary'!EB62="Yes"),OFFSET('Hygiene Data'!$H$7,0,10*ROW('Hygiene Data'!H56)),NA())</f>
        <v>#N/A</v>
      </c>
      <c r="BN62" s="89" t="e">
        <f ca="true">+IF(AND(ISNUMBER(OFFSET('Hygiene Data'!$H$9,0,10*ROW('Hygiene Data'!H56))),'Data Summary'!EC62="Yes"),OFFSET('Hygiene Data'!$H$9,0,10*ROW('Hygiene Data'!H56)),NA())</f>
        <v>#N/A</v>
      </c>
      <c r="BO62" s="89" t="e">
        <f ca="true">+IF(AND(ISNUMBER(OFFSET('Hygiene Data'!$I$5,0,10*ROW('Hygiene Data'!I56))),'Data Summary'!ED62="Yes"),OFFSET('Hygiene Data'!$I$5,0,10*ROW('Hygiene Data'!I56)),NA())</f>
        <v>#N/A</v>
      </c>
      <c r="BP62" s="89" t="e">
        <f ca="true">+IF(AND(ISNUMBER(OFFSET('Hygiene Data'!$I$7,0,10*ROW('Hygiene Data'!I56))),'Data Summary'!EE62="Yes"),OFFSET('Hygiene Data'!$I$7,0,10*ROW('Hygiene Data'!I56)),NA())</f>
        <v>#N/A</v>
      </c>
      <c r="BQ62" s="89" t="e">
        <f ca="true">+IF(AND(ISNUMBER(OFFSET('Hygiene Data'!$I$9,0,10*ROW('Hygiene Data'!I56))),'Data Summary'!EF62="Yes"),OFFSET('Hygiene Data'!$I$9,0,10*ROW('Hygiene Data'!I56)),NA())</f>
        <v>#N/A</v>
      </c>
    </row>
    <row xmlns:x14ac="http://schemas.microsoft.com/office/spreadsheetml/2009/9/ac" r="63" x14ac:dyDescent="0.2">
      <c r="A63" s="328" t="e">
        <f ca="true">+RIGHT('Data Summary'!A63,LEN('Data Summary'!A63)-9)</f>
        <v>#VALUE!</v>
      </c>
      <c r="B63" s="34" t="str">
        <f ca="true">+IF(ISTEXT('Data Summary'!B63),'Data Summary'!B63,"")</f>
        <v/>
      </c>
      <c r="C63" s="327" t="e">
        <f ca="true">+VALUE('Data Summary'!C63)</f>
        <v>#VALUE!</v>
      </c>
      <c r="D63" s="87" t="e">
        <f ca="true">+IF(AND(ISNUMBER(OFFSET('Water Data'!$D$4,0,10*ROW('Water Data'!D57))),'Data Summary'!BS63="Yes"),100-OFFSET('Water Data'!$D$4,0,10*ROW('Water Data'!D57)),NA())</f>
        <v>#N/A</v>
      </c>
      <c r="E63" s="87" t="e">
        <f ca="true">+IF(AND(ISNUMBER(OFFSET('Water Data'!$D$6,0,10*ROW('Water Data'!D57))),'Data Summary'!BT63="Yes"),OFFSET('Water Data'!$D$6,0,10*ROW('Water Data'!D57)),NA())</f>
        <v>#N/A</v>
      </c>
      <c r="F63" s="87" t="e">
        <f ca="true">+IF(AND(ISNUMBER(OFFSET('Water Data'!$D$9,0,10*ROW('Water Data'!D57))),'Data Summary'!BU63="Yes"),OFFSET('Water Data'!$D$9,0,10*ROW('Water Data'!D57)),NA())</f>
        <v>#N/A</v>
      </c>
      <c r="G63" s="87" t="e">
        <f ca="true">+IF(AND(ISNUMBER(OFFSET('Water Data'!$E$4,0,10*ROW('Water Data'!E57))),'Data Summary'!BV63="Yes"),100-OFFSET('Water Data'!$E$4,0,10*ROW('Water Data'!E57)),NA())</f>
        <v>#N/A</v>
      </c>
      <c r="H63" s="87" t="e">
        <f ca="true">+IF(AND(ISNUMBER(OFFSET('Water Data'!$E$6,0,10*ROW('Water Data'!E57))),'Data Summary'!BW63="Yes"),OFFSET('Water Data'!$E$6,0,10*ROW('Water Data'!E57)),NA())</f>
        <v>#N/A</v>
      </c>
      <c r="I63" s="87" t="e">
        <f ca="true">+IF(AND(ISNUMBER(OFFSET('Water Data'!$E$9,0,10*ROW('Water Data'!E57))),'Data Summary'!BX63="Yes"),OFFSET('Water Data'!$E$9,0,10*ROW('Water Data'!E57)),NA())</f>
        <v>#N/A</v>
      </c>
      <c r="J63" s="87" t="e">
        <f ca="true">+IF(AND(ISNUMBER(OFFSET('Water Data'!$F$4,0,10*ROW('Water Data'!F57))),'Data Summary'!BY63="Yes"),100-OFFSET('Water Data'!$F$4,0,10*ROW('Water Data'!F57)),NA())</f>
        <v>#N/A</v>
      </c>
      <c r="K63" s="87" t="e">
        <f ca="true">+IF(AND(ISNUMBER(OFFSET('Water Data'!$F$6,0,10*ROW('Water Data'!F57))),'Data Summary'!BZ63="Yes"),OFFSET('Water Data'!$F$6,0,10*ROW('Water Data'!F57)),NA())</f>
        <v>#N/A</v>
      </c>
      <c r="L63" s="87" t="e">
        <f ca="true">+IF(AND(ISNUMBER(OFFSET('Water Data'!$F$9,0,10*ROW('Water Data'!F57))),'Data Summary'!CA63="Yes"),OFFSET('Water Data'!$F$9,0,10*ROW('Water Data'!F57)),NA())</f>
        <v>#N/A</v>
      </c>
      <c r="M63" s="87" t="e">
        <f ca="true">+IF(AND(ISNUMBER(OFFSET('Water Data'!$G$4,0,10*ROW('Water Data'!G57))),'Data Summary'!CB63="Yes"),100-OFFSET('Water Data'!$G$4,0,10*ROW('Water Data'!G57)),NA())</f>
        <v>#N/A</v>
      </c>
      <c r="N63" s="87" t="e">
        <f ca="true">+IF(AND(ISNUMBER(OFFSET('Water Data'!$G$6,0,10*ROW('Water Data'!G57))),'Data Summary'!CC63="Yes"),OFFSET('Water Data'!$G$6,0,10*ROW('Water Data'!G57)),NA())</f>
        <v>#N/A</v>
      </c>
      <c r="O63" s="87" t="e">
        <f ca="true">+IF(AND(ISNUMBER(OFFSET('Water Data'!$G$9,0,10*ROW('Water Data'!G57))),'Data Summary'!CD63="Yes"),OFFSET('Water Data'!$G$9,0,10*ROW('Water Data'!G57)),NA())</f>
        <v>#N/A</v>
      </c>
      <c r="P63" s="87" t="e">
        <f ca="true">+IF(AND(ISNUMBER(OFFSET('Water Data'!$H$4,0,10*ROW('Water Data'!H57))),'Data Summary'!CE63="Yes"),100-OFFSET('Water Data'!$H$4,0,10*ROW('Water Data'!H57)),NA())</f>
        <v>#N/A</v>
      </c>
      <c r="Q63" s="87" t="e">
        <f ca="true">+IF(AND(ISNUMBER(OFFSET('Water Data'!$H$6,0,10*ROW('Water Data'!H57))),'Data Summary'!CF63="Yes"),OFFSET('Water Data'!$H$6,0,10*ROW('Water Data'!H57)),NA())</f>
        <v>#N/A</v>
      </c>
      <c r="R63" s="87" t="e">
        <f ca="true">+IF(AND(ISNUMBER(OFFSET('Water Data'!$H$9,0,10*ROW('Water Data'!H57))),'Data Summary'!CG63="Yes"),OFFSET('Water Data'!$H$9,0,10*ROW('Water Data'!H57)),NA())</f>
        <v>#N/A</v>
      </c>
      <c r="S63" s="87" t="e">
        <f ca="true">+IF(AND(ISNUMBER(OFFSET('Water Data'!$I$4,0,10*ROW('Water Data'!I57))),'Data Summary'!CH63="Yes"),100-OFFSET('Water Data'!$I$4,0,10*ROW('Water Data'!I57)),NA())</f>
        <v>#N/A</v>
      </c>
      <c r="T63" s="87" t="e">
        <f ca="true">+IF(AND(ISNUMBER(OFFSET('Water Data'!$I$6,0,10*ROW('Water Data'!I57))),'Data Summary'!CI63="Yes"),OFFSET('Water Data'!$I$6,0,10*ROW('Water Data'!I57)),NA())</f>
        <v>#N/A</v>
      </c>
      <c r="U63" s="87" t="e">
        <f ca="true">+IF(AND(ISNUMBER(OFFSET('Water Data'!$I$9,0,10*ROW('Water Data'!I57))),'Data Summary'!CJ63="Yes"),OFFSET('Water Data'!$I$9,0,10*ROW('Water Data'!I57)),NA())</f>
        <v>#N/A</v>
      </c>
      <c r="V63" s="88" t="e">
        <f ca="true">+IF(AND(ISNUMBER(OFFSET('Sanitation Data'!$D$4,0,10*ROW('Sanitation Data'!D57))),'Data Summary'!CK63="Yes"),100-OFFSET('Sanitation Data'!$D$4,0,10*ROW('Sanitation Data'!D57)),NA())</f>
        <v>#N/A</v>
      </c>
      <c r="W63" s="88" t="e">
        <f ca="true">+IF(AND(ISNUMBER(OFFSET('Sanitation Data'!$D$6,0,10*ROW('Sanitation Data'!D57))),'Data Summary'!CL63="Yes"),OFFSET('Sanitation Data'!$D$6,0,10*ROW('Sanitation Data'!D57)),NA())</f>
        <v>#N/A</v>
      </c>
      <c r="X63" s="88" t="e">
        <f ca="true">+IF(AND(ISNUMBER(OFFSET('Sanitation Data'!$D$10,0,10*ROW('Sanitation Data'!D57))),'Data Summary'!CM63="Yes"),OFFSET('Sanitation Data'!$D$10,0,10*ROW('Sanitation Data'!D57)),NA())</f>
        <v>#N/A</v>
      </c>
      <c r="Y63" s="88" t="e">
        <f ca="true">+IF(AND(ISNUMBER(OFFSET('Sanitation Data'!$D$11,0,10*ROW('Sanitation Data'!D57))),'Data Summary'!CN63="Yes"),OFFSET('Sanitation Data'!$D$11,0,10*ROW('Sanitation Data'!D57)),NA())</f>
        <v>#N/A</v>
      </c>
      <c r="Z63" s="88" t="e">
        <f ca="true">+IF(AND(ISNUMBER(OFFSET('Sanitation Data'!$D$12,0,10*ROW('Sanitation Data'!D57))),'Data Summary'!CO63="Yes"),OFFSET('Sanitation Data'!$D$12,0,10*ROW('Sanitation Data'!D57)),NA())</f>
        <v>#N/A</v>
      </c>
      <c r="AA63" s="88" t="e">
        <f ca="true">+IF(AND(ISNUMBER(OFFSET('Sanitation Data'!$E$4,0,10*ROW('Sanitation Data'!E57))),'Data Summary'!CP63="Yes"),100-OFFSET('Sanitation Data'!$E$4,0,10*ROW('Sanitation Data'!E57)),NA())</f>
        <v>#N/A</v>
      </c>
      <c r="AB63" s="88" t="e">
        <f ca="true">+IF(AND(ISNUMBER(OFFSET('Sanitation Data'!$E$6,0,10*ROW('Sanitation Data'!E57))),'Data Summary'!CQ63="Yes"),OFFSET('Sanitation Data'!$E$6,0,10*ROW('Sanitation Data'!E57)),NA())</f>
        <v>#N/A</v>
      </c>
      <c r="AC63" s="88" t="e">
        <f ca="true">+IF(AND(ISNUMBER(OFFSET('Sanitation Data'!$E$10,0,10*ROW('Sanitation Data'!E57))),'Data Summary'!CR63="Yes"),OFFSET('Sanitation Data'!$E$10,0,10*ROW('Sanitation Data'!E57)),NA())</f>
        <v>#N/A</v>
      </c>
      <c r="AD63" s="88" t="e">
        <f ca="true">+IF(AND(ISNUMBER(OFFSET('Sanitation Data'!$E$11,0,10*ROW('Sanitation Data'!E57))),'Data Summary'!CS63="Yes"),OFFSET('Sanitation Data'!$E$11,0,10*ROW('Sanitation Data'!E57)),NA())</f>
        <v>#N/A</v>
      </c>
      <c r="AE63" s="88" t="e">
        <f ca="true">+IF(AND(ISNUMBER(OFFSET('Sanitation Data'!$E$12,0,10*ROW('Sanitation Data'!E57))),'Data Summary'!CT63="Yes"),OFFSET('Sanitation Data'!$E$12,0,10*ROW('Sanitation Data'!E57)),NA())</f>
        <v>#N/A</v>
      </c>
      <c r="AF63" s="88" t="e">
        <f ca="true">+IF(AND(ISNUMBER(OFFSET('Sanitation Data'!$F$4,0,10*ROW('Sanitation Data'!F57))),'Data Summary'!CU63="Yes"),100-OFFSET('Sanitation Data'!$F$4,0,10*ROW('Sanitation Data'!F57)),NA())</f>
        <v>#N/A</v>
      </c>
      <c r="AG63" s="88" t="e">
        <f ca="true">+IF(AND(ISNUMBER(OFFSET('Sanitation Data'!$F$6,0,10*ROW('Sanitation Data'!F57))),'Data Summary'!CV63="Yes"),OFFSET('Sanitation Data'!$F$6,0,10*ROW('Sanitation Data'!F57)),NA())</f>
        <v>#N/A</v>
      </c>
      <c r="AH63" s="88" t="e">
        <f ca="true">+IF(AND(ISNUMBER(OFFSET('Sanitation Data'!$F$10,0,10*ROW('Sanitation Data'!F57))),'Data Summary'!CW63="Yes"),OFFSET('Sanitation Data'!$F$10,0,10*ROW('Sanitation Data'!F57)),NA())</f>
        <v>#N/A</v>
      </c>
      <c r="AI63" s="88" t="e">
        <f ca="true">+IF(AND(ISNUMBER(OFFSET('Sanitation Data'!$F$11,0,10*ROW('Sanitation Data'!F57))),'Data Summary'!CX63="Yes"),OFFSET('Sanitation Data'!$F$11,0,10*ROW('Sanitation Data'!F57)),NA())</f>
        <v>#N/A</v>
      </c>
      <c r="AJ63" s="88" t="e">
        <f ca="true">+IF(AND(ISNUMBER(OFFSET('Sanitation Data'!$F$12,0,10*ROW('Sanitation Data'!F57))),'Data Summary'!CY63="Yes"),OFFSET('Sanitation Data'!$F$12,0,10*ROW('Sanitation Data'!F57)),NA())</f>
        <v>#N/A</v>
      </c>
      <c r="AK63" s="88" t="e">
        <f ca="true">+IF(AND(ISNUMBER(OFFSET('Sanitation Data'!$G$4,0,10*ROW('Sanitation Data'!G57))),'Data Summary'!CZ63="Yes"),100-OFFSET('Sanitation Data'!$G$4,0,10*ROW('Sanitation Data'!G57)),NA())</f>
        <v>#N/A</v>
      </c>
      <c r="AL63" s="88" t="e">
        <f ca="true">+IF(AND(ISNUMBER(OFFSET('Sanitation Data'!$G$6,0,10*ROW('Sanitation Data'!G57))),'Data Summary'!DA63="Yes"),OFFSET('Sanitation Data'!$G$6,0,10*ROW('Sanitation Data'!G57)),NA())</f>
        <v>#N/A</v>
      </c>
      <c r="AM63" s="88" t="e">
        <f ca="true">+IF(AND(ISNUMBER(OFFSET('Sanitation Data'!$G$10,0,10*ROW('Sanitation Data'!G57))),'Data Summary'!DB63="Yes"),OFFSET('Sanitation Data'!$G$10,0,10*ROW('Sanitation Data'!G57)),NA())</f>
        <v>#N/A</v>
      </c>
      <c r="AN63" s="88" t="e">
        <f ca="true">+IF(AND(ISNUMBER(OFFSET('Sanitation Data'!$G$11,0,10*ROW('Sanitation Data'!G57))),'Data Summary'!DC63="Yes"),OFFSET('Sanitation Data'!$G$11,0,10*ROW('Sanitation Data'!G57)),NA())</f>
        <v>#N/A</v>
      </c>
      <c r="AO63" s="88" t="e">
        <f ca="true">+IF(AND(ISNUMBER(OFFSET('Sanitation Data'!$G$12,0,10*ROW('Sanitation Data'!G57))),'Data Summary'!DD63="Yes"),OFFSET('Sanitation Data'!$G$12,0,10*ROW('Sanitation Data'!G57)),NA())</f>
        <v>#N/A</v>
      </c>
      <c r="AP63" s="88" t="e">
        <f ca="true">+IF(AND(ISNUMBER(OFFSET('Sanitation Data'!$H$4,0,10*ROW('Sanitation Data'!H57))),'Data Summary'!DE63="Yes"),100-OFFSET('Sanitation Data'!$H$4,0,10*ROW('Sanitation Data'!H57)),NA())</f>
        <v>#N/A</v>
      </c>
      <c r="AQ63" s="88" t="e">
        <f ca="true">+IF(AND(ISNUMBER(OFFSET('Sanitation Data'!$H$6,0,10*ROW('Sanitation Data'!H57))),'Data Summary'!DF63="Yes"),OFFSET('Sanitation Data'!$H$6,0,10*ROW('Sanitation Data'!H57)),NA())</f>
        <v>#N/A</v>
      </c>
      <c r="AR63" s="88" t="e">
        <f ca="true">+IF(AND(ISNUMBER(OFFSET('Sanitation Data'!$H$10,0,10*ROW('Sanitation Data'!H57))),'Data Summary'!DG63="Yes"),OFFSET('Sanitation Data'!$H$10,0,10*ROW('Sanitation Data'!H57)),NA())</f>
        <v>#N/A</v>
      </c>
      <c r="AS63" s="88" t="e">
        <f ca="true">+IF(AND(ISNUMBER(OFFSET('Sanitation Data'!$H$11,0,10*ROW('Sanitation Data'!H57))),'Data Summary'!DH63="Yes"),OFFSET('Sanitation Data'!$H$11,0,10*ROW('Sanitation Data'!H57)),NA())</f>
        <v>#N/A</v>
      </c>
      <c r="AT63" s="88" t="e">
        <f ca="true">+IF(AND(ISNUMBER(OFFSET('Sanitation Data'!$H$12,0,10*ROW('Sanitation Data'!H57))),'Data Summary'!DI63="Yes"),OFFSET('Sanitation Data'!$H$12,0,10*ROW('Sanitation Data'!H57)),NA())</f>
        <v>#N/A</v>
      </c>
      <c r="AU63" s="88" t="e">
        <f ca="true">+IF(AND(ISNUMBER(OFFSET('Sanitation Data'!$I$4,0,10*ROW('Sanitation Data'!I57))),'Data Summary'!DJ63="Yes"),100-OFFSET('Sanitation Data'!$I$4,0,10*ROW('Sanitation Data'!I57)),NA())</f>
        <v>#N/A</v>
      </c>
      <c r="AV63" s="88" t="e">
        <f ca="true">+IF(AND(ISNUMBER(OFFSET('Sanitation Data'!$I$6,0,10*ROW('Sanitation Data'!I57))),'Data Summary'!DK63="Yes"),OFFSET('Sanitation Data'!$I$6,0,10*ROW('Sanitation Data'!I57)),NA())</f>
        <v>#N/A</v>
      </c>
      <c r="AW63" s="88" t="e">
        <f ca="true">+IF(AND(ISNUMBER(OFFSET('Sanitation Data'!$I$10,0,10*ROW('Sanitation Data'!I57))),'Data Summary'!DL63="Yes"),OFFSET('Sanitation Data'!$I$10,0,10*ROW('Sanitation Data'!I57)),NA())</f>
        <v>#N/A</v>
      </c>
      <c r="AX63" s="88" t="e">
        <f ca="true">+IF(AND(ISNUMBER(OFFSET('Sanitation Data'!$I$11,0,10*ROW('Sanitation Data'!I57))),'Data Summary'!DM63="Yes"),OFFSET('Sanitation Data'!$I$11,0,10*ROW('Sanitation Data'!I57)),NA())</f>
        <v>#N/A</v>
      </c>
      <c r="AY63" s="88" t="e">
        <f ca="true">+IF(AND(ISNUMBER(OFFSET('Sanitation Data'!$I$12,0,10*ROW('Sanitation Data'!I57))),'Data Summary'!DN63="Yes"),OFFSET('Sanitation Data'!$I$12,0,10*ROW('Sanitation Data'!I57)),NA())</f>
        <v>#N/A</v>
      </c>
      <c r="AZ63" s="89" t="e">
        <f ca="true">+IF(AND(ISNUMBER(OFFSET('Hygiene Data'!$D$5,0,10*ROW('Hygiene Data'!D57))),'Data Summary'!DO63="Yes"),OFFSET('Hygiene Data'!$D$5,0,10*ROW('Hygiene Data'!D57)),NA())</f>
        <v>#N/A</v>
      </c>
      <c r="BA63" s="89" t="e">
        <f ca="true">+IF(AND(ISNUMBER(OFFSET('Hygiene Data'!$D$7,0,10*ROW('Hygiene Data'!D57))),'Data Summary'!DP63="Yes"),OFFSET('Hygiene Data'!$D$7,0,10*ROW('Hygiene Data'!D57)),NA())</f>
        <v>#N/A</v>
      </c>
      <c r="BB63" s="89" t="e">
        <f ca="true">+IF(AND(ISNUMBER(OFFSET('Hygiene Data'!$D$9,0,10*ROW('Hygiene Data'!D57))),'Data Summary'!DQ63="Yes"),OFFSET('Hygiene Data'!$D$9,0,10*ROW('Hygiene Data'!D57)),NA())</f>
        <v>#N/A</v>
      </c>
      <c r="BC63" s="89" t="e">
        <f ca="true">+IF(AND(ISNUMBER(OFFSET('Hygiene Data'!$E$5,0,10*ROW('Hygiene Data'!E57))),'Data Summary'!DR63="Yes"),OFFSET('Hygiene Data'!$E$5,0,10*ROW('Hygiene Data'!E57)),NA())</f>
        <v>#N/A</v>
      </c>
      <c r="BD63" s="89" t="e">
        <f ca="true">+IF(AND(ISNUMBER(OFFSET('Hygiene Data'!$E$7,0,10*ROW('Hygiene Data'!E57))),'Data Summary'!DS63="Yes"),OFFSET('Hygiene Data'!$E$7,0,10*ROW('Hygiene Data'!E57)),NA())</f>
        <v>#N/A</v>
      </c>
      <c r="BE63" s="89" t="e">
        <f ca="true">+IF(AND(ISNUMBER(OFFSET('Hygiene Data'!$E$9,0,10*ROW('Hygiene Data'!E57))),'Data Summary'!DT63="Yes"),OFFSET('Hygiene Data'!$E$9,0,10*ROW('Hygiene Data'!E57)),NA())</f>
        <v>#N/A</v>
      </c>
      <c r="BF63" s="89" t="e">
        <f ca="true">+IF(AND(ISNUMBER(OFFSET('Hygiene Data'!$F$5,0,10*ROW('Hygiene Data'!F57))),'Data Summary'!DU63="Yes"),OFFSET('Hygiene Data'!$F$5,0,10*ROW('Hygiene Data'!F57)),NA())</f>
        <v>#N/A</v>
      </c>
      <c r="BG63" s="89" t="e">
        <f ca="true">+IF(AND(ISNUMBER(OFFSET('Hygiene Data'!$F$7,0,10*ROW('Hygiene Data'!F57))),'Data Summary'!DV63="Yes"),OFFSET('Hygiene Data'!$F$7,0,10*ROW('Hygiene Data'!F57)),NA())</f>
        <v>#N/A</v>
      </c>
      <c r="BH63" s="89" t="e">
        <f ca="true">+IF(AND(ISNUMBER(OFFSET('Hygiene Data'!$F$9,0,10*ROW('Hygiene Data'!F57))),'Data Summary'!DW63="Yes"),OFFSET('Hygiene Data'!$F$9,0,10*ROW('Hygiene Data'!F57)),NA())</f>
        <v>#N/A</v>
      </c>
      <c r="BI63" s="89" t="e">
        <f ca="true">+IF(AND(ISNUMBER(OFFSET('Hygiene Data'!$G$5,0,10*ROW('Hygiene Data'!G57))),'Data Summary'!DX63="Yes"),OFFSET('Hygiene Data'!$G$5,0,10*ROW('Hygiene Data'!G57)),NA())</f>
        <v>#N/A</v>
      </c>
      <c r="BJ63" s="89" t="e">
        <f ca="true">+IF(AND(ISNUMBER(OFFSET('Hygiene Data'!$G$7,0,10*ROW('Hygiene Data'!G57))),'Data Summary'!DY63="Yes"),OFFSET('Hygiene Data'!$G$7,0,10*ROW('Hygiene Data'!G57)),NA())</f>
        <v>#N/A</v>
      </c>
      <c r="BK63" s="89" t="e">
        <f ca="true">+IF(AND(ISNUMBER(OFFSET('Hygiene Data'!$G$9,0,10*ROW('Hygiene Data'!G57))),'Data Summary'!DZ63="Yes"),OFFSET('Hygiene Data'!$G$9,0,10*ROW('Hygiene Data'!G57)),NA())</f>
        <v>#N/A</v>
      </c>
      <c r="BL63" s="89" t="e">
        <f ca="true">+IF(AND(ISNUMBER(OFFSET('Hygiene Data'!$H$5,0,10*ROW('Hygiene Data'!H57))),'Data Summary'!EA63="Yes"),OFFSET('Hygiene Data'!$H$5,0,10*ROW('Hygiene Data'!H57)),NA())</f>
        <v>#N/A</v>
      </c>
      <c r="BM63" s="89" t="e">
        <f ca="true">+IF(AND(ISNUMBER(OFFSET('Hygiene Data'!$H$7,0,10*ROW('Hygiene Data'!H57))),'Data Summary'!EB63="Yes"),OFFSET('Hygiene Data'!$H$7,0,10*ROW('Hygiene Data'!H57)),NA())</f>
        <v>#N/A</v>
      </c>
      <c r="BN63" s="89" t="e">
        <f ca="true">+IF(AND(ISNUMBER(OFFSET('Hygiene Data'!$H$9,0,10*ROW('Hygiene Data'!H57))),'Data Summary'!EC63="Yes"),OFFSET('Hygiene Data'!$H$9,0,10*ROW('Hygiene Data'!H57)),NA())</f>
        <v>#N/A</v>
      </c>
      <c r="BO63" s="89" t="e">
        <f ca="true">+IF(AND(ISNUMBER(OFFSET('Hygiene Data'!$I$5,0,10*ROW('Hygiene Data'!I57))),'Data Summary'!ED63="Yes"),OFFSET('Hygiene Data'!$I$5,0,10*ROW('Hygiene Data'!I57)),NA())</f>
        <v>#N/A</v>
      </c>
      <c r="BP63" s="89" t="e">
        <f ca="true">+IF(AND(ISNUMBER(OFFSET('Hygiene Data'!$I$7,0,10*ROW('Hygiene Data'!I57))),'Data Summary'!EE63="Yes"),OFFSET('Hygiene Data'!$I$7,0,10*ROW('Hygiene Data'!I57)),NA())</f>
        <v>#N/A</v>
      </c>
      <c r="BQ63" s="89" t="e">
        <f ca="true">+IF(AND(ISNUMBER(OFFSET('Hygiene Data'!$I$9,0,10*ROW('Hygiene Data'!I57))),'Data Summary'!EF63="Yes"),OFFSET('Hygiene Data'!$I$9,0,10*ROW('Hygiene Data'!I57)),NA())</f>
        <v>#N/A</v>
      </c>
    </row>
    <row xmlns:x14ac="http://schemas.microsoft.com/office/spreadsheetml/2009/9/ac" r="64" x14ac:dyDescent="0.2">
      <c r="A64" s="328" t="e">
        <f ca="true">+RIGHT('Data Summary'!A64,LEN('Data Summary'!A64)-9)</f>
        <v>#VALUE!</v>
      </c>
      <c r="B64" s="34" t="str">
        <f ca="true">+IF(ISTEXT('Data Summary'!B64),'Data Summary'!B64,"")</f>
        <v/>
      </c>
      <c r="C64" s="327" t="e">
        <f ca="true">+VALUE('Data Summary'!C64)</f>
        <v>#VALUE!</v>
      </c>
      <c r="D64" s="87" t="e">
        <f ca="true">+IF(AND(ISNUMBER(OFFSET('Water Data'!$D$4,0,10*ROW('Water Data'!D58))),'Data Summary'!BS64="Yes"),100-OFFSET('Water Data'!$D$4,0,10*ROW('Water Data'!D58)),NA())</f>
        <v>#N/A</v>
      </c>
      <c r="E64" s="87" t="e">
        <f ca="true">+IF(AND(ISNUMBER(OFFSET('Water Data'!$D$6,0,10*ROW('Water Data'!D58))),'Data Summary'!BT64="Yes"),OFFSET('Water Data'!$D$6,0,10*ROW('Water Data'!D58)),NA())</f>
        <v>#N/A</v>
      </c>
      <c r="F64" s="87" t="e">
        <f ca="true">+IF(AND(ISNUMBER(OFFSET('Water Data'!$D$9,0,10*ROW('Water Data'!D58))),'Data Summary'!BU64="Yes"),OFFSET('Water Data'!$D$9,0,10*ROW('Water Data'!D58)),NA())</f>
        <v>#N/A</v>
      </c>
      <c r="G64" s="87" t="e">
        <f ca="true">+IF(AND(ISNUMBER(OFFSET('Water Data'!$E$4,0,10*ROW('Water Data'!E58))),'Data Summary'!BV64="Yes"),100-OFFSET('Water Data'!$E$4,0,10*ROW('Water Data'!E58)),NA())</f>
        <v>#N/A</v>
      </c>
      <c r="H64" s="87" t="e">
        <f ca="true">+IF(AND(ISNUMBER(OFFSET('Water Data'!$E$6,0,10*ROW('Water Data'!E58))),'Data Summary'!BW64="Yes"),OFFSET('Water Data'!$E$6,0,10*ROW('Water Data'!E58)),NA())</f>
        <v>#N/A</v>
      </c>
      <c r="I64" s="87" t="e">
        <f ca="true">+IF(AND(ISNUMBER(OFFSET('Water Data'!$E$9,0,10*ROW('Water Data'!E58))),'Data Summary'!BX64="Yes"),OFFSET('Water Data'!$E$9,0,10*ROW('Water Data'!E58)),NA())</f>
        <v>#N/A</v>
      </c>
      <c r="J64" s="87" t="e">
        <f ca="true">+IF(AND(ISNUMBER(OFFSET('Water Data'!$F$4,0,10*ROW('Water Data'!F58))),'Data Summary'!BY64="Yes"),100-OFFSET('Water Data'!$F$4,0,10*ROW('Water Data'!F58)),NA())</f>
        <v>#N/A</v>
      </c>
      <c r="K64" s="87" t="e">
        <f ca="true">+IF(AND(ISNUMBER(OFFSET('Water Data'!$F$6,0,10*ROW('Water Data'!F58))),'Data Summary'!BZ64="Yes"),OFFSET('Water Data'!$F$6,0,10*ROW('Water Data'!F58)),NA())</f>
        <v>#N/A</v>
      </c>
      <c r="L64" s="87" t="e">
        <f ca="true">+IF(AND(ISNUMBER(OFFSET('Water Data'!$F$9,0,10*ROW('Water Data'!F58))),'Data Summary'!CA64="Yes"),OFFSET('Water Data'!$F$9,0,10*ROW('Water Data'!F58)),NA())</f>
        <v>#N/A</v>
      </c>
      <c r="M64" s="87" t="e">
        <f ca="true">+IF(AND(ISNUMBER(OFFSET('Water Data'!$G$4,0,10*ROW('Water Data'!G58))),'Data Summary'!CB64="Yes"),100-OFFSET('Water Data'!$G$4,0,10*ROW('Water Data'!G58)),NA())</f>
        <v>#N/A</v>
      </c>
      <c r="N64" s="87" t="e">
        <f ca="true">+IF(AND(ISNUMBER(OFFSET('Water Data'!$G$6,0,10*ROW('Water Data'!G58))),'Data Summary'!CC64="Yes"),OFFSET('Water Data'!$G$6,0,10*ROW('Water Data'!G58)),NA())</f>
        <v>#N/A</v>
      </c>
      <c r="O64" s="87" t="e">
        <f ca="true">+IF(AND(ISNUMBER(OFFSET('Water Data'!$G$9,0,10*ROW('Water Data'!G58))),'Data Summary'!CD64="Yes"),OFFSET('Water Data'!$G$9,0,10*ROW('Water Data'!G58)),NA())</f>
        <v>#N/A</v>
      </c>
      <c r="P64" s="87" t="e">
        <f ca="true">+IF(AND(ISNUMBER(OFFSET('Water Data'!$H$4,0,10*ROW('Water Data'!H58))),'Data Summary'!CE64="Yes"),100-OFFSET('Water Data'!$H$4,0,10*ROW('Water Data'!H58)),NA())</f>
        <v>#N/A</v>
      </c>
      <c r="Q64" s="87" t="e">
        <f ca="true">+IF(AND(ISNUMBER(OFFSET('Water Data'!$H$6,0,10*ROW('Water Data'!H58))),'Data Summary'!CF64="Yes"),OFFSET('Water Data'!$H$6,0,10*ROW('Water Data'!H58)),NA())</f>
        <v>#N/A</v>
      </c>
      <c r="R64" s="87" t="e">
        <f ca="true">+IF(AND(ISNUMBER(OFFSET('Water Data'!$H$9,0,10*ROW('Water Data'!H58))),'Data Summary'!CG64="Yes"),OFFSET('Water Data'!$H$9,0,10*ROW('Water Data'!H58)),NA())</f>
        <v>#N/A</v>
      </c>
      <c r="S64" s="87" t="e">
        <f ca="true">+IF(AND(ISNUMBER(OFFSET('Water Data'!$I$4,0,10*ROW('Water Data'!I58))),'Data Summary'!CH64="Yes"),100-OFFSET('Water Data'!$I$4,0,10*ROW('Water Data'!I58)),NA())</f>
        <v>#N/A</v>
      </c>
      <c r="T64" s="87" t="e">
        <f ca="true">+IF(AND(ISNUMBER(OFFSET('Water Data'!$I$6,0,10*ROW('Water Data'!I58))),'Data Summary'!CI64="Yes"),OFFSET('Water Data'!$I$6,0,10*ROW('Water Data'!I58)),NA())</f>
        <v>#N/A</v>
      </c>
      <c r="U64" s="87" t="e">
        <f ca="true">+IF(AND(ISNUMBER(OFFSET('Water Data'!$I$9,0,10*ROW('Water Data'!I58))),'Data Summary'!CJ64="Yes"),OFFSET('Water Data'!$I$9,0,10*ROW('Water Data'!I58)),NA())</f>
        <v>#N/A</v>
      </c>
      <c r="V64" s="88" t="e">
        <f ca="true">+IF(AND(ISNUMBER(OFFSET('Sanitation Data'!$D$4,0,10*ROW('Sanitation Data'!D58))),'Data Summary'!CK64="Yes"),100-OFFSET('Sanitation Data'!$D$4,0,10*ROW('Sanitation Data'!D58)),NA())</f>
        <v>#N/A</v>
      </c>
      <c r="W64" s="88" t="e">
        <f ca="true">+IF(AND(ISNUMBER(OFFSET('Sanitation Data'!$D$6,0,10*ROW('Sanitation Data'!D58))),'Data Summary'!CL64="Yes"),OFFSET('Sanitation Data'!$D$6,0,10*ROW('Sanitation Data'!D58)),NA())</f>
        <v>#N/A</v>
      </c>
      <c r="X64" s="88" t="e">
        <f ca="true">+IF(AND(ISNUMBER(OFFSET('Sanitation Data'!$D$10,0,10*ROW('Sanitation Data'!D58))),'Data Summary'!CM64="Yes"),OFFSET('Sanitation Data'!$D$10,0,10*ROW('Sanitation Data'!D58)),NA())</f>
        <v>#N/A</v>
      </c>
      <c r="Y64" s="88" t="e">
        <f ca="true">+IF(AND(ISNUMBER(OFFSET('Sanitation Data'!$D$11,0,10*ROW('Sanitation Data'!D58))),'Data Summary'!CN64="Yes"),OFFSET('Sanitation Data'!$D$11,0,10*ROW('Sanitation Data'!D58)),NA())</f>
        <v>#N/A</v>
      </c>
      <c r="Z64" s="88" t="e">
        <f ca="true">+IF(AND(ISNUMBER(OFFSET('Sanitation Data'!$D$12,0,10*ROW('Sanitation Data'!D58))),'Data Summary'!CO64="Yes"),OFFSET('Sanitation Data'!$D$12,0,10*ROW('Sanitation Data'!D58)),NA())</f>
        <v>#N/A</v>
      </c>
      <c r="AA64" s="88" t="e">
        <f ca="true">+IF(AND(ISNUMBER(OFFSET('Sanitation Data'!$E$4,0,10*ROW('Sanitation Data'!E58))),'Data Summary'!CP64="Yes"),100-OFFSET('Sanitation Data'!$E$4,0,10*ROW('Sanitation Data'!E58)),NA())</f>
        <v>#N/A</v>
      </c>
      <c r="AB64" s="88" t="e">
        <f ca="true">+IF(AND(ISNUMBER(OFFSET('Sanitation Data'!$E$6,0,10*ROW('Sanitation Data'!E58))),'Data Summary'!CQ64="Yes"),OFFSET('Sanitation Data'!$E$6,0,10*ROW('Sanitation Data'!E58)),NA())</f>
        <v>#N/A</v>
      </c>
      <c r="AC64" s="88" t="e">
        <f ca="true">+IF(AND(ISNUMBER(OFFSET('Sanitation Data'!$E$10,0,10*ROW('Sanitation Data'!E58))),'Data Summary'!CR64="Yes"),OFFSET('Sanitation Data'!$E$10,0,10*ROW('Sanitation Data'!E58)),NA())</f>
        <v>#N/A</v>
      </c>
      <c r="AD64" s="88" t="e">
        <f ca="true">+IF(AND(ISNUMBER(OFFSET('Sanitation Data'!$E$11,0,10*ROW('Sanitation Data'!E58))),'Data Summary'!CS64="Yes"),OFFSET('Sanitation Data'!$E$11,0,10*ROW('Sanitation Data'!E58)),NA())</f>
        <v>#N/A</v>
      </c>
      <c r="AE64" s="88" t="e">
        <f ca="true">+IF(AND(ISNUMBER(OFFSET('Sanitation Data'!$E$12,0,10*ROW('Sanitation Data'!E58))),'Data Summary'!CT64="Yes"),OFFSET('Sanitation Data'!$E$12,0,10*ROW('Sanitation Data'!E58)),NA())</f>
        <v>#N/A</v>
      </c>
      <c r="AF64" s="88" t="e">
        <f ca="true">+IF(AND(ISNUMBER(OFFSET('Sanitation Data'!$F$4,0,10*ROW('Sanitation Data'!F58))),'Data Summary'!CU64="Yes"),100-OFFSET('Sanitation Data'!$F$4,0,10*ROW('Sanitation Data'!F58)),NA())</f>
        <v>#N/A</v>
      </c>
      <c r="AG64" s="88" t="e">
        <f ca="true">+IF(AND(ISNUMBER(OFFSET('Sanitation Data'!$F$6,0,10*ROW('Sanitation Data'!F58))),'Data Summary'!CV64="Yes"),OFFSET('Sanitation Data'!$F$6,0,10*ROW('Sanitation Data'!F58)),NA())</f>
        <v>#N/A</v>
      </c>
      <c r="AH64" s="88" t="e">
        <f ca="true">+IF(AND(ISNUMBER(OFFSET('Sanitation Data'!$F$10,0,10*ROW('Sanitation Data'!F58))),'Data Summary'!CW64="Yes"),OFFSET('Sanitation Data'!$F$10,0,10*ROW('Sanitation Data'!F58)),NA())</f>
        <v>#N/A</v>
      </c>
      <c r="AI64" s="88" t="e">
        <f ca="true">+IF(AND(ISNUMBER(OFFSET('Sanitation Data'!$F$11,0,10*ROW('Sanitation Data'!F58))),'Data Summary'!CX64="Yes"),OFFSET('Sanitation Data'!$F$11,0,10*ROW('Sanitation Data'!F58)),NA())</f>
        <v>#N/A</v>
      </c>
      <c r="AJ64" s="88" t="e">
        <f ca="true">+IF(AND(ISNUMBER(OFFSET('Sanitation Data'!$F$12,0,10*ROW('Sanitation Data'!F58))),'Data Summary'!CY64="Yes"),OFFSET('Sanitation Data'!$F$12,0,10*ROW('Sanitation Data'!F58)),NA())</f>
        <v>#N/A</v>
      </c>
      <c r="AK64" s="88" t="e">
        <f ca="true">+IF(AND(ISNUMBER(OFFSET('Sanitation Data'!$G$4,0,10*ROW('Sanitation Data'!G58))),'Data Summary'!CZ64="Yes"),100-OFFSET('Sanitation Data'!$G$4,0,10*ROW('Sanitation Data'!G58)),NA())</f>
        <v>#N/A</v>
      </c>
      <c r="AL64" s="88" t="e">
        <f ca="true">+IF(AND(ISNUMBER(OFFSET('Sanitation Data'!$G$6,0,10*ROW('Sanitation Data'!G58))),'Data Summary'!DA64="Yes"),OFFSET('Sanitation Data'!$G$6,0,10*ROW('Sanitation Data'!G58)),NA())</f>
        <v>#N/A</v>
      </c>
      <c r="AM64" s="88" t="e">
        <f ca="true">+IF(AND(ISNUMBER(OFFSET('Sanitation Data'!$G$10,0,10*ROW('Sanitation Data'!G58))),'Data Summary'!DB64="Yes"),OFFSET('Sanitation Data'!$G$10,0,10*ROW('Sanitation Data'!G58)),NA())</f>
        <v>#N/A</v>
      </c>
      <c r="AN64" s="88" t="e">
        <f ca="true">+IF(AND(ISNUMBER(OFFSET('Sanitation Data'!$G$11,0,10*ROW('Sanitation Data'!G58))),'Data Summary'!DC64="Yes"),OFFSET('Sanitation Data'!$G$11,0,10*ROW('Sanitation Data'!G58)),NA())</f>
        <v>#N/A</v>
      </c>
      <c r="AO64" s="88" t="e">
        <f ca="true">+IF(AND(ISNUMBER(OFFSET('Sanitation Data'!$G$12,0,10*ROW('Sanitation Data'!G58))),'Data Summary'!DD64="Yes"),OFFSET('Sanitation Data'!$G$12,0,10*ROW('Sanitation Data'!G58)),NA())</f>
        <v>#N/A</v>
      </c>
      <c r="AP64" s="88" t="e">
        <f ca="true">+IF(AND(ISNUMBER(OFFSET('Sanitation Data'!$H$4,0,10*ROW('Sanitation Data'!H58))),'Data Summary'!DE64="Yes"),100-OFFSET('Sanitation Data'!$H$4,0,10*ROW('Sanitation Data'!H58)),NA())</f>
        <v>#N/A</v>
      </c>
      <c r="AQ64" s="88" t="e">
        <f ca="true">+IF(AND(ISNUMBER(OFFSET('Sanitation Data'!$H$6,0,10*ROW('Sanitation Data'!H58))),'Data Summary'!DF64="Yes"),OFFSET('Sanitation Data'!$H$6,0,10*ROW('Sanitation Data'!H58)),NA())</f>
        <v>#N/A</v>
      </c>
      <c r="AR64" s="88" t="e">
        <f ca="true">+IF(AND(ISNUMBER(OFFSET('Sanitation Data'!$H$10,0,10*ROW('Sanitation Data'!H58))),'Data Summary'!DG64="Yes"),OFFSET('Sanitation Data'!$H$10,0,10*ROW('Sanitation Data'!H58)),NA())</f>
        <v>#N/A</v>
      </c>
      <c r="AS64" s="88" t="e">
        <f ca="true">+IF(AND(ISNUMBER(OFFSET('Sanitation Data'!$H$11,0,10*ROW('Sanitation Data'!H58))),'Data Summary'!DH64="Yes"),OFFSET('Sanitation Data'!$H$11,0,10*ROW('Sanitation Data'!H58)),NA())</f>
        <v>#N/A</v>
      </c>
      <c r="AT64" s="88" t="e">
        <f ca="true">+IF(AND(ISNUMBER(OFFSET('Sanitation Data'!$H$12,0,10*ROW('Sanitation Data'!H58))),'Data Summary'!DI64="Yes"),OFFSET('Sanitation Data'!$H$12,0,10*ROW('Sanitation Data'!H58)),NA())</f>
        <v>#N/A</v>
      </c>
      <c r="AU64" s="88" t="e">
        <f ca="true">+IF(AND(ISNUMBER(OFFSET('Sanitation Data'!$I$4,0,10*ROW('Sanitation Data'!I58))),'Data Summary'!DJ64="Yes"),100-OFFSET('Sanitation Data'!$I$4,0,10*ROW('Sanitation Data'!I58)),NA())</f>
        <v>#N/A</v>
      </c>
      <c r="AV64" s="88" t="e">
        <f ca="true">+IF(AND(ISNUMBER(OFFSET('Sanitation Data'!$I$6,0,10*ROW('Sanitation Data'!I58))),'Data Summary'!DK64="Yes"),OFFSET('Sanitation Data'!$I$6,0,10*ROW('Sanitation Data'!I58)),NA())</f>
        <v>#N/A</v>
      </c>
      <c r="AW64" s="88" t="e">
        <f ca="true">+IF(AND(ISNUMBER(OFFSET('Sanitation Data'!$I$10,0,10*ROW('Sanitation Data'!I58))),'Data Summary'!DL64="Yes"),OFFSET('Sanitation Data'!$I$10,0,10*ROW('Sanitation Data'!I58)),NA())</f>
        <v>#N/A</v>
      </c>
      <c r="AX64" s="88" t="e">
        <f ca="true">+IF(AND(ISNUMBER(OFFSET('Sanitation Data'!$I$11,0,10*ROW('Sanitation Data'!I58))),'Data Summary'!DM64="Yes"),OFFSET('Sanitation Data'!$I$11,0,10*ROW('Sanitation Data'!I58)),NA())</f>
        <v>#N/A</v>
      </c>
      <c r="AY64" s="88" t="e">
        <f ca="true">+IF(AND(ISNUMBER(OFFSET('Sanitation Data'!$I$12,0,10*ROW('Sanitation Data'!I58))),'Data Summary'!DN64="Yes"),OFFSET('Sanitation Data'!$I$12,0,10*ROW('Sanitation Data'!I58)),NA())</f>
        <v>#N/A</v>
      </c>
      <c r="AZ64" s="89" t="e">
        <f ca="true">+IF(AND(ISNUMBER(OFFSET('Hygiene Data'!$D$5,0,10*ROW('Hygiene Data'!D58))),'Data Summary'!DO64="Yes"),OFFSET('Hygiene Data'!$D$5,0,10*ROW('Hygiene Data'!D58)),NA())</f>
        <v>#N/A</v>
      </c>
      <c r="BA64" s="89" t="e">
        <f ca="true">+IF(AND(ISNUMBER(OFFSET('Hygiene Data'!$D$7,0,10*ROW('Hygiene Data'!D58))),'Data Summary'!DP64="Yes"),OFFSET('Hygiene Data'!$D$7,0,10*ROW('Hygiene Data'!D58)),NA())</f>
        <v>#N/A</v>
      </c>
      <c r="BB64" s="89" t="e">
        <f ca="true">+IF(AND(ISNUMBER(OFFSET('Hygiene Data'!$D$9,0,10*ROW('Hygiene Data'!D58))),'Data Summary'!DQ64="Yes"),OFFSET('Hygiene Data'!$D$9,0,10*ROW('Hygiene Data'!D58)),NA())</f>
        <v>#N/A</v>
      </c>
      <c r="BC64" s="89" t="e">
        <f ca="true">+IF(AND(ISNUMBER(OFFSET('Hygiene Data'!$E$5,0,10*ROW('Hygiene Data'!E58))),'Data Summary'!DR64="Yes"),OFFSET('Hygiene Data'!$E$5,0,10*ROW('Hygiene Data'!E58)),NA())</f>
        <v>#N/A</v>
      </c>
      <c r="BD64" s="89" t="e">
        <f ca="true">+IF(AND(ISNUMBER(OFFSET('Hygiene Data'!$E$7,0,10*ROW('Hygiene Data'!E58))),'Data Summary'!DS64="Yes"),OFFSET('Hygiene Data'!$E$7,0,10*ROW('Hygiene Data'!E58)),NA())</f>
        <v>#N/A</v>
      </c>
      <c r="BE64" s="89" t="e">
        <f ca="true">+IF(AND(ISNUMBER(OFFSET('Hygiene Data'!$E$9,0,10*ROW('Hygiene Data'!E58))),'Data Summary'!DT64="Yes"),OFFSET('Hygiene Data'!$E$9,0,10*ROW('Hygiene Data'!E58)),NA())</f>
        <v>#N/A</v>
      </c>
      <c r="BF64" s="89" t="e">
        <f ca="true">+IF(AND(ISNUMBER(OFFSET('Hygiene Data'!$F$5,0,10*ROW('Hygiene Data'!F58))),'Data Summary'!DU64="Yes"),OFFSET('Hygiene Data'!$F$5,0,10*ROW('Hygiene Data'!F58)),NA())</f>
        <v>#N/A</v>
      </c>
      <c r="BG64" s="89" t="e">
        <f ca="true">+IF(AND(ISNUMBER(OFFSET('Hygiene Data'!$F$7,0,10*ROW('Hygiene Data'!F58))),'Data Summary'!DV64="Yes"),OFFSET('Hygiene Data'!$F$7,0,10*ROW('Hygiene Data'!F58)),NA())</f>
        <v>#N/A</v>
      </c>
      <c r="BH64" s="89" t="e">
        <f ca="true">+IF(AND(ISNUMBER(OFFSET('Hygiene Data'!$F$9,0,10*ROW('Hygiene Data'!F58))),'Data Summary'!DW64="Yes"),OFFSET('Hygiene Data'!$F$9,0,10*ROW('Hygiene Data'!F58)),NA())</f>
        <v>#N/A</v>
      </c>
      <c r="BI64" s="89" t="e">
        <f ca="true">+IF(AND(ISNUMBER(OFFSET('Hygiene Data'!$G$5,0,10*ROW('Hygiene Data'!G58))),'Data Summary'!DX64="Yes"),OFFSET('Hygiene Data'!$G$5,0,10*ROW('Hygiene Data'!G58)),NA())</f>
        <v>#N/A</v>
      </c>
      <c r="BJ64" s="89" t="e">
        <f ca="true">+IF(AND(ISNUMBER(OFFSET('Hygiene Data'!$G$7,0,10*ROW('Hygiene Data'!G58))),'Data Summary'!DY64="Yes"),OFFSET('Hygiene Data'!$G$7,0,10*ROW('Hygiene Data'!G58)),NA())</f>
        <v>#N/A</v>
      </c>
      <c r="BK64" s="89" t="e">
        <f ca="true">+IF(AND(ISNUMBER(OFFSET('Hygiene Data'!$G$9,0,10*ROW('Hygiene Data'!G58))),'Data Summary'!DZ64="Yes"),OFFSET('Hygiene Data'!$G$9,0,10*ROW('Hygiene Data'!G58)),NA())</f>
        <v>#N/A</v>
      </c>
      <c r="BL64" s="89" t="e">
        <f ca="true">+IF(AND(ISNUMBER(OFFSET('Hygiene Data'!$H$5,0,10*ROW('Hygiene Data'!H58))),'Data Summary'!EA64="Yes"),OFFSET('Hygiene Data'!$H$5,0,10*ROW('Hygiene Data'!H58)),NA())</f>
        <v>#N/A</v>
      </c>
      <c r="BM64" s="89" t="e">
        <f ca="true">+IF(AND(ISNUMBER(OFFSET('Hygiene Data'!$H$7,0,10*ROW('Hygiene Data'!H58))),'Data Summary'!EB64="Yes"),OFFSET('Hygiene Data'!$H$7,0,10*ROW('Hygiene Data'!H58)),NA())</f>
        <v>#N/A</v>
      </c>
      <c r="BN64" s="89" t="e">
        <f ca="true">+IF(AND(ISNUMBER(OFFSET('Hygiene Data'!$H$9,0,10*ROW('Hygiene Data'!H58))),'Data Summary'!EC64="Yes"),OFFSET('Hygiene Data'!$H$9,0,10*ROW('Hygiene Data'!H58)),NA())</f>
        <v>#N/A</v>
      </c>
      <c r="BO64" s="89" t="e">
        <f ca="true">+IF(AND(ISNUMBER(OFFSET('Hygiene Data'!$I$5,0,10*ROW('Hygiene Data'!I58))),'Data Summary'!ED64="Yes"),OFFSET('Hygiene Data'!$I$5,0,10*ROW('Hygiene Data'!I58)),NA())</f>
        <v>#N/A</v>
      </c>
      <c r="BP64" s="89" t="e">
        <f ca="true">+IF(AND(ISNUMBER(OFFSET('Hygiene Data'!$I$7,0,10*ROW('Hygiene Data'!I58))),'Data Summary'!EE64="Yes"),OFFSET('Hygiene Data'!$I$7,0,10*ROW('Hygiene Data'!I58)),NA())</f>
        <v>#N/A</v>
      </c>
      <c r="BQ64" s="89" t="e">
        <f ca="true">+IF(AND(ISNUMBER(OFFSET('Hygiene Data'!$I$9,0,10*ROW('Hygiene Data'!I58))),'Data Summary'!EF64="Yes"),OFFSET('Hygiene Data'!$I$9,0,10*ROW('Hygiene Data'!I58)),NA())</f>
        <v>#N/A</v>
      </c>
    </row>
    <row xmlns:x14ac="http://schemas.microsoft.com/office/spreadsheetml/2009/9/ac" r="65" x14ac:dyDescent="0.2">
      <c r="A65" s="328" t="e">
        <f ca="true">+RIGHT('Data Summary'!A65,LEN('Data Summary'!A65)-9)</f>
        <v>#VALUE!</v>
      </c>
      <c r="B65" s="34" t="str">
        <f ca="true">+IF(ISTEXT('Data Summary'!B65),'Data Summary'!B65,"")</f>
        <v/>
      </c>
      <c r="C65" s="327" t="e">
        <f ca="true">+VALUE('Data Summary'!C65)</f>
        <v>#VALUE!</v>
      </c>
      <c r="D65" s="87" t="e">
        <f ca="true">+IF(AND(ISNUMBER(OFFSET('Water Data'!$D$4,0,10*ROW('Water Data'!D59))),'Data Summary'!BS65="Yes"),100-OFFSET('Water Data'!$D$4,0,10*ROW('Water Data'!D59)),NA())</f>
        <v>#N/A</v>
      </c>
      <c r="E65" s="87" t="e">
        <f ca="true">+IF(AND(ISNUMBER(OFFSET('Water Data'!$D$6,0,10*ROW('Water Data'!D59))),'Data Summary'!BT65="Yes"),OFFSET('Water Data'!$D$6,0,10*ROW('Water Data'!D59)),NA())</f>
        <v>#N/A</v>
      </c>
      <c r="F65" s="87" t="e">
        <f ca="true">+IF(AND(ISNUMBER(OFFSET('Water Data'!$D$9,0,10*ROW('Water Data'!D59))),'Data Summary'!BU65="Yes"),OFFSET('Water Data'!$D$9,0,10*ROW('Water Data'!D59)),NA())</f>
        <v>#N/A</v>
      </c>
      <c r="G65" s="87" t="e">
        <f ca="true">+IF(AND(ISNUMBER(OFFSET('Water Data'!$E$4,0,10*ROW('Water Data'!E59))),'Data Summary'!BV65="Yes"),100-OFFSET('Water Data'!$E$4,0,10*ROW('Water Data'!E59)),NA())</f>
        <v>#N/A</v>
      </c>
      <c r="H65" s="87" t="e">
        <f ca="true">+IF(AND(ISNUMBER(OFFSET('Water Data'!$E$6,0,10*ROW('Water Data'!E59))),'Data Summary'!BW65="Yes"),OFFSET('Water Data'!$E$6,0,10*ROW('Water Data'!E59)),NA())</f>
        <v>#N/A</v>
      </c>
      <c r="I65" s="87" t="e">
        <f ca="true">+IF(AND(ISNUMBER(OFFSET('Water Data'!$E$9,0,10*ROW('Water Data'!E59))),'Data Summary'!BX65="Yes"),OFFSET('Water Data'!$E$9,0,10*ROW('Water Data'!E59)),NA())</f>
        <v>#N/A</v>
      </c>
      <c r="J65" s="87" t="e">
        <f ca="true">+IF(AND(ISNUMBER(OFFSET('Water Data'!$F$4,0,10*ROW('Water Data'!F59))),'Data Summary'!BY65="Yes"),100-OFFSET('Water Data'!$F$4,0,10*ROW('Water Data'!F59)),NA())</f>
        <v>#N/A</v>
      </c>
      <c r="K65" s="87" t="e">
        <f ca="true">+IF(AND(ISNUMBER(OFFSET('Water Data'!$F$6,0,10*ROW('Water Data'!F59))),'Data Summary'!BZ65="Yes"),OFFSET('Water Data'!$F$6,0,10*ROW('Water Data'!F59)),NA())</f>
        <v>#N/A</v>
      </c>
      <c r="L65" s="87" t="e">
        <f ca="true">+IF(AND(ISNUMBER(OFFSET('Water Data'!$F$9,0,10*ROW('Water Data'!F59))),'Data Summary'!CA65="Yes"),OFFSET('Water Data'!$F$9,0,10*ROW('Water Data'!F59)),NA())</f>
        <v>#N/A</v>
      </c>
      <c r="M65" s="87" t="e">
        <f ca="true">+IF(AND(ISNUMBER(OFFSET('Water Data'!$G$4,0,10*ROW('Water Data'!G59))),'Data Summary'!CB65="Yes"),100-OFFSET('Water Data'!$G$4,0,10*ROW('Water Data'!G59)),NA())</f>
        <v>#N/A</v>
      </c>
      <c r="N65" s="87" t="e">
        <f ca="true">+IF(AND(ISNUMBER(OFFSET('Water Data'!$G$6,0,10*ROW('Water Data'!G59))),'Data Summary'!CC65="Yes"),OFFSET('Water Data'!$G$6,0,10*ROW('Water Data'!G59)),NA())</f>
        <v>#N/A</v>
      </c>
      <c r="O65" s="87" t="e">
        <f ca="true">+IF(AND(ISNUMBER(OFFSET('Water Data'!$G$9,0,10*ROW('Water Data'!G59))),'Data Summary'!CD65="Yes"),OFFSET('Water Data'!$G$9,0,10*ROW('Water Data'!G59)),NA())</f>
        <v>#N/A</v>
      </c>
      <c r="P65" s="87" t="e">
        <f ca="true">+IF(AND(ISNUMBER(OFFSET('Water Data'!$H$4,0,10*ROW('Water Data'!H59))),'Data Summary'!CE65="Yes"),100-OFFSET('Water Data'!$H$4,0,10*ROW('Water Data'!H59)),NA())</f>
        <v>#N/A</v>
      </c>
      <c r="Q65" s="87" t="e">
        <f ca="true">+IF(AND(ISNUMBER(OFFSET('Water Data'!$H$6,0,10*ROW('Water Data'!H59))),'Data Summary'!CF65="Yes"),OFFSET('Water Data'!$H$6,0,10*ROW('Water Data'!H59)),NA())</f>
        <v>#N/A</v>
      </c>
      <c r="R65" s="87" t="e">
        <f ca="true">+IF(AND(ISNUMBER(OFFSET('Water Data'!$H$9,0,10*ROW('Water Data'!H59))),'Data Summary'!CG65="Yes"),OFFSET('Water Data'!$H$9,0,10*ROW('Water Data'!H59)),NA())</f>
        <v>#N/A</v>
      </c>
      <c r="S65" s="87" t="e">
        <f ca="true">+IF(AND(ISNUMBER(OFFSET('Water Data'!$I$4,0,10*ROW('Water Data'!I59))),'Data Summary'!CH65="Yes"),100-OFFSET('Water Data'!$I$4,0,10*ROW('Water Data'!I59)),NA())</f>
        <v>#N/A</v>
      </c>
      <c r="T65" s="87" t="e">
        <f ca="true">+IF(AND(ISNUMBER(OFFSET('Water Data'!$I$6,0,10*ROW('Water Data'!I59))),'Data Summary'!CI65="Yes"),OFFSET('Water Data'!$I$6,0,10*ROW('Water Data'!I59)),NA())</f>
        <v>#N/A</v>
      </c>
      <c r="U65" s="87" t="e">
        <f ca="true">+IF(AND(ISNUMBER(OFFSET('Water Data'!$I$9,0,10*ROW('Water Data'!I59))),'Data Summary'!CJ65="Yes"),OFFSET('Water Data'!$I$9,0,10*ROW('Water Data'!I59)),NA())</f>
        <v>#N/A</v>
      </c>
      <c r="V65" s="88" t="e">
        <f ca="true">+IF(AND(ISNUMBER(OFFSET('Sanitation Data'!$D$4,0,10*ROW('Sanitation Data'!D59))),'Data Summary'!CK65="Yes"),100-OFFSET('Sanitation Data'!$D$4,0,10*ROW('Sanitation Data'!D59)),NA())</f>
        <v>#N/A</v>
      </c>
      <c r="W65" s="88" t="e">
        <f ca="true">+IF(AND(ISNUMBER(OFFSET('Sanitation Data'!$D$6,0,10*ROW('Sanitation Data'!D59))),'Data Summary'!CL65="Yes"),OFFSET('Sanitation Data'!$D$6,0,10*ROW('Sanitation Data'!D59)),NA())</f>
        <v>#N/A</v>
      </c>
      <c r="X65" s="88" t="e">
        <f ca="true">+IF(AND(ISNUMBER(OFFSET('Sanitation Data'!$D$10,0,10*ROW('Sanitation Data'!D59))),'Data Summary'!CM65="Yes"),OFFSET('Sanitation Data'!$D$10,0,10*ROW('Sanitation Data'!D59)),NA())</f>
        <v>#N/A</v>
      </c>
      <c r="Y65" s="88" t="e">
        <f ca="true">+IF(AND(ISNUMBER(OFFSET('Sanitation Data'!$D$11,0,10*ROW('Sanitation Data'!D59))),'Data Summary'!CN65="Yes"),OFFSET('Sanitation Data'!$D$11,0,10*ROW('Sanitation Data'!D59)),NA())</f>
        <v>#N/A</v>
      </c>
      <c r="Z65" s="88" t="e">
        <f ca="true">+IF(AND(ISNUMBER(OFFSET('Sanitation Data'!$D$12,0,10*ROW('Sanitation Data'!D59))),'Data Summary'!CO65="Yes"),OFFSET('Sanitation Data'!$D$12,0,10*ROW('Sanitation Data'!D59)),NA())</f>
        <v>#N/A</v>
      </c>
      <c r="AA65" s="88" t="e">
        <f ca="true">+IF(AND(ISNUMBER(OFFSET('Sanitation Data'!$E$4,0,10*ROW('Sanitation Data'!E59))),'Data Summary'!CP65="Yes"),100-OFFSET('Sanitation Data'!$E$4,0,10*ROW('Sanitation Data'!E59)),NA())</f>
        <v>#N/A</v>
      </c>
      <c r="AB65" s="88" t="e">
        <f ca="true">+IF(AND(ISNUMBER(OFFSET('Sanitation Data'!$E$6,0,10*ROW('Sanitation Data'!E59))),'Data Summary'!CQ65="Yes"),OFFSET('Sanitation Data'!$E$6,0,10*ROW('Sanitation Data'!E59)),NA())</f>
        <v>#N/A</v>
      </c>
      <c r="AC65" s="88" t="e">
        <f ca="true">+IF(AND(ISNUMBER(OFFSET('Sanitation Data'!$E$10,0,10*ROW('Sanitation Data'!E59))),'Data Summary'!CR65="Yes"),OFFSET('Sanitation Data'!$E$10,0,10*ROW('Sanitation Data'!E59)),NA())</f>
        <v>#N/A</v>
      </c>
      <c r="AD65" s="88" t="e">
        <f ca="true">+IF(AND(ISNUMBER(OFFSET('Sanitation Data'!$E$11,0,10*ROW('Sanitation Data'!E59))),'Data Summary'!CS65="Yes"),OFFSET('Sanitation Data'!$E$11,0,10*ROW('Sanitation Data'!E59)),NA())</f>
        <v>#N/A</v>
      </c>
      <c r="AE65" s="88" t="e">
        <f ca="true">+IF(AND(ISNUMBER(OFFSET('Sanitation Data'!$E$12,0,10*ROW('Sanitation Data'!E59))),'Data Summary'!CT65="Yes"),OFFSET('Sanitation Data'!$E$12,0,10*ROW('Sanitation Data'!E59)),NA())</f>
        <v>#N/A</v>
      </c>
      <c r="AF65" s="88" t="e">
        <f ca="true">+IF(AND(ISNUMBER(OFFSET('Sanitation Data'!$F$4,0,10*ROW('Sanitation Data'!F59))),'Data Summary'!CU65="Yes"),100-OFFSET('Sanitation Data'!$F$4,0,10*ROW('Sanitation Data'!F59)),NA())</f>
        <v>#N/A</v>
      </c>
      <c r="AG65" s="88" t="e">
        <f ca="true">+IF(AND(ISNUMBER(OFFSET('Sanitation Data'!$F$6,0,10*ROW('Sanitation Data'!F59))),'Data Summary'!CV65="Yes"),OFFSET('Sanitation Data'!$F$6,0,10*ROW('Sanitation Data'!F59)),NA())</f>
        <v>#N/A</v>
      </c>
      <c r="AH65" s="88" t="e">
        <f ca="true">+IF(AND(ISNUMBER(OFFSET('Sanitation Data'!$F$10,0,10*ROW('Sanitation Data'!F59))),'Data Summary'!CW65="Yes"),OFFSET('Sanitation Data'!$F$10,0,10*ROW('Sanitation Data'!F59)),NA())</f>
        <v>#N/A</v>
      </c>
      <c r="AI65" s="88" t="e">
        <f ca="true">+IF(AND(ISNUMBER(OFFSET('Sanitation Data'!$F$11,0,10*ROW('Sanitation Data'!F59))),'Data Summary'!CX65="Yes"),OFFSET('Sanitation Data'!$F$11,0,10*ROW('Sanitation Data'!F59)),NA())</f>
        <v>#N/A</v>
      </c>
      <c r="AJ65" s="88" t="e">
        <f ca="true">+IF(AND(ISNUMBER(OFFSET('Sanitation Data'!$F$12,0,10*ROW('Sanitation Data'!F59))),'Data Summary'!CY65="Yes"),OFFSET('Sanitation Data'!$F$12,0,10*ROW('Sanitation Data'!F59)),NA())</f>
        <v>#N/A</v>
      </c>
      <c r="AK65" s="88" t="e">
        <f ca="true">+IF(AND(ISNUMBER(OFFSET('Sanitation Data'!$G$4,0,10*ROW('Sanitation Data'!G59))),'Data Summary'!CZ65="Yes"),100-OFFSET('Sanitation Data'!$G$4,0,10*ROW('Sanitation Data'!G59)),NA())</f>
        <v>#N/A</v>
      </c>
      <c r="AL65" s="88" t="e">
        <f ca="true">+IF(AND(ISNUMBER(OFFSET('Sanitation Data'!$G$6,0,10*ROW('Sanitation Data'!G59))),'Data Summary'!DA65="Yes"),OFFSET('Sanitation Data'!$G$6,0,10*ROW('Sanitation Data'!G59)),NA())</f>
        <v>#N/A</v>
      </c>
      <c r="AM65" s="88" t="e">
        <f ca="true">+IF(AND(ISNUMBER(OFFSET('Sanitation Data'!$G$10,0,10*ROW('Sanitation Data'!G59))),'Data Summary'!DB65="Yes"),OFFSET('Sanitation Data'!$G$10,0,10*ROW('Sanitation Data'!G59)),NA())</f>
        <v>#N/A</v>
      </c>
      <c r="AN65" s="88" t="e">
        <f ca="true">+IF(AND(ISNUMBER(OFFSET('Sanitation Data'!$G$11,0,10*ROW('Sanitation Data'!G59))),'Data Summary'!DC65="Yes"),OFFSET('Sanitation Data'!$G$11,0,10*ROW('Sanitation Data'!G59)),NA())</f>
        <v>#N/A</v>
      </c>
      <c r="AO65" s="88" t="e">
        <f ca="true">+IF(AND(ISNUMBER(OFFSET('Sanitation Data'!$G$12,0,10*ROW('Sanitation Data'!G59))),'Data Summary'!DD65="Yes"),OFFSET('Sanitation Data'!$G$12,0,10*ROW('Sanitation Data'!G59)),NA())</f>
        <v>#N/A</v>
      </c>
      <c r="AP65" s="88" t="e">
        <f ca="true">+IF(AND(ISNUMBER(OFFSET('Sanitation Data'!$H$4,0,10*ROW('Sanitation Data'!H59))),'Data Summary'!DE65="Yes"),100-OFFSET('Sanitation Data'!$H$4,0,10*ROW('Sanitation Data'!H59)),NA())</f>
        <v>#N/A</v>
      </c>
      <c r="AQ65" s="88" t="e">
        <f ca="true">+IF(AND(ISNUMBER(OFFSET('Sanitation Data'!$H$6,0,10*ROW('Sanitation Data'!H59))),'Data Summary'!DF65="Yes"),OFFSET('Sanitation Data'!$H$6,0,10*ROW('Sanitation Data'!H59)),NA())</f>
        <v>#N/A</v>
      </c>
      <c r="AR65" s="88" t="e">
        <f ca="true">+IF(AND(ISNUMBER(OFFSET('Sanitation Data'!$H$10,0,10*ROW('Sanitation Data'!H59))),'Data Summary'!DG65="Yes"),OFFSET('Sanitation Data'!$H$10,0,10*ROW('Sanitation Data'!H59)),NA())</f>
        <v>#N/A</v>
      </c>
      <c r="AS65" s="88" t="e">
        <f ca="true">+IF(AND(ISNUMBER(OFFSET('Sanitation Data'!$H$11,0,10*ROW('Sanitation Data'!H59))),'Data Summary'!DH65="Yes"),OFFSET('Sanitation Data'!$H$11,0,10*ROW('Sanitation Data'!H59)),NA())</f>
        <v>#N/A</v>
      </c>
      <c r="AT65" s="88" t="e">
        <f ca="true">+IF(AND(ISNUMBER(OFFSET('Sanitation Data'!$H$12,0,10*ROW('Sanitation Data'!H59))),'Data Summary'!DI65="Yes"),OFFSET('Sanitation Data'!$H$12,0,10*ROW('Sanitation Data'!H59)),NA())</f>
        <v>#N/A</v>
      </c>
      <c r="AU65" s="88" t="e">
        <f ca="true">+IF(AND(ISNUMBER(OFFSET('Sanitation Data'!$I$4,0,10*ROW('Sanitation Data'!I59))),'Data Summary'!DJ65="Yes"),100-OFFSET('Sanitation Data'!$I$4,0,10*ROW('Sanitation Data'!I59)),NA())</f>
        <v>#N/A</v>
      </c>
      <c r="AV65" s="88" t="e">
        <f ca="true">+IF(AND(ISNUMBER(OFFSET('Sanitation Data'!$I$6,0,10*ROW('Sanitation Data'!I59))),'Data Summary'!DK65="Yes"),OFFSET('Sanitation Data'!$I$6,0,10*ROW('Sanitation Data'!I59)),NA())</f>
        <v>#N/A</v>
      </c>
      <c r="AW65" s="88" t="e">
        <f ca="true">+IF(AND(ISNUMBER(OFFSET('Sanitation Data'!$I$10,0,10*ROW('Sanitation Data'!I59))),'Data Summary'!DL65="Yes"),OFFSET('Sanitation Data'!$I$10,0,10*ROW('Sanitation Data'!I59)),NA())</f>
        <v>#N/A</v>
      </c>
      <c r="AX65" s="88" t="e">
        <f ca="true">+IF(AND(ISNUMBER(OFFSET('Sanitation Data'!$I$11,0,10*ROW('Sanitation Data'!I59))),'Data Summary'!DM65="Yes"),OFFSET('Sanitation Data'!$I$11,0,10*ROW('Sanitation Data'!I59)),NA())</f>
        <v>#N/A</v>
      </c>
      <c r="AY65" s="88" t="e">
        <f ca="true">+IF(AND(ISNUMBER(OFFSET('Sanitation Data'!$I$12,0,10*ROW('Sanitation Data'!I59))),'Data Summary'!DN65="Yes"),OFFSET('Sanitation Data'!$I$12,0,10*ROW('Sanitation Data'!I59)),NA())</f>
        <v>#N/A</v>
      </c>
      <c r="AZ65" s="89" t="e">
        <f ca="true">+IF(AND(ISNUMBER(OFFSET('Hygiene Data'!$D$5,0,10*ROW('Hygiene Data'!D59))),'Data Summary'!DO65="Yes"),OFFSET('Hygiene Data'!$D$5,0,10*ROW('Hygiene Data'!D59)),NA())</f>
        <v>#N/A</v>
      </c>
      <c r="BA65" s="89" t="e">
        <f ca="true">+IF(AND(ISNUMBER(OFFSET('Hygiene Data'!$D$7,0,10*ROW('Hygiene Data'!D59))),'Data Summary'!DP65="Yes"),OFFSET('Hygiene Data'!$D$7,0,10*ROW('Hygiene Data'!D59)),NA())</f>
        <v>#N/A</v>
      </c>
      <c r="BB65" s="89" t="e">
        <f ca="true">+IF(AND(ISNUMBER(OFFSET('Hygiene Data'!$D$9,0,10*ROW('Hygiene Data'!D59))),'Data Summary'!DQ65="Yes"),OFFSET('Hygiene Data'!$D$9,0,10*ROW('Hygiene Data'!D59)),NA())</f>
        <v>#N/A</v>
      </c>
      <c r="BC65" s="89" t="e">
        <f ca="true">+IF(AND(ISNUMBER(OFFSET('Hygiene Data'!$E$5,0,10*ROW('Hygiene Data'!E59))),'Data Summary'!DR65="Yes"),OFFSET('Hygiene Data'!$E$5,0,10*ROW('Hygiene Data'!E59)),NA())</f>
        <v>#N/A</v>
      </c>
      <c r="BD65" s="89" t="e">
        <f ca="true">+IF(AND(ISNUMBER(OFFSET('Hygiene Data'!$E$7,0,10*ROW('Hygiene Data'!E59))),'Data Summary'!DS65="Yes"),OFFSET('Hygiene Data'!$E$7,0,10*ROW('Hygiene Data'!E59)),NA())</f>
        <v>#N/A</v>
      </c>
      <c r="BE65" s="89" t="e">
        <f ca="true">+IF(AND(ISNUMBER(OFFSET('Hygiene Data'!$E$9,0,10*ROW('Hygiene Data'!E59))),'Data Summary'!DT65="Yes"),OFFSET('Hygiene Data'!$E$9,0,10*ROW('Hygiene Data'!E59)),NA())</f>
        <v>#N/A</v>
      </c>
      <c r="BF65" s="89" t="e">
        <f ca="true">+IF(AND(ISNUMBER(OFFSET('Hygiene Data'!$F$5,0,10*ROW('Hygiene Data'!F59))),'Data Summary'!DU65="Yes"),OFFSET('Hygiene Data'!$F$5,0,10*ROW('Hygiene Data'!F59)),NA())</f>
        <v>#N/A</v>
      </c>
      <c r="BG65" s="89" t="e">
        <f ca="true">+IF(AND(ISNUMBER(OFFSET('Hygiene Data'!$F$7,0,10*ROW('Hygiene Data'!F59))),'Data Summary'!DV65="Yes"),OFFSET('Hygiene Data'!$F$7,0,10*ROW('Hygiene Data'!F59)),NA())</f>
        <v>#N/A</v>
      </c>
      <c r="BH65" s="89" t="e">
        <f ca="true">+IF(AND(ISNUMBER(OFFSET('Hygiene Data'!$F$9,0,10*ROW('Hygiene Data'!F59))),'Data Summary'!DW65="Yes"),OFFSET('Hygiene Data'!$F$9,0,10*ROW('Hygiene Data'!F59)),NA())</f>
        <v>#N/A</v>
      </c>
      <c r="BI65" s="89" t="e">
        <f ca="true">+IF(AND(ISNUMBER(OFFSET('Hygiene Data'!$G$5,0,10*ROW('Hygiene Data'!G59))),'Data Summary'!DX65="Yes"),OFFSET('Hygiene Data'!$G$5,0,10*ROW('Hygiene Data'!G59)),NA())</f>
        <v>#N/A</v>
      </c>
      <c r="BJ65" s="89" t="e">
        <f ca="true">+IF(AND(ISNUMBER(OFFSET('Hygiene Data'!$G$7,0,10*ROW('Hygiene Data'!G59))),'Data Summary'!DY65="Yes"),OFFSET('Hygiene Data'!$G$7,0,10*ROW('Hygiene Data'!G59)),NA())</f>
        <v>#N/A</v>
      </c>
      <c r="BK65" s="89" t="e">
        <f ca="true">+IF(AND(ISNUMBER(OFFSET('Hygiene Data'!$G$9,0,10*ROW('Hygiene Data'!G59))),'Data Summary'!DZ65="Yes"),OFFSET('Hygiene Data'!$G$9,0,10*ROW('Hygiene Data'!G59)),NA())</f>
        <v>#N/A</v>
      </c>
      <c r="BL65" s="89" t="e">
        <f ca="true">+IF(AND(ISNUMBER(OFFSET('Hygiene Data'!$H$5,0,10*ROW('Hygiene Data'!H59))),'Data Summary'!EA65="Yes"),OFFSET('Hygiene Data'!$H$5,0,10*ROW('Hygiene Data'!H59)),NA())</f>
        <v>#N/A</v>
      </c>
      <c r="BM65" s="89" t="e">
        <f ca="true">+IF(AND(ISNUMBER(OFFSET('Hygiene Data'!$H$7,0,10*ROW('Hygiene Data'!H59))),'Data Summary'!EB65="Yes"),OFFSET('Hygiene Data'!$H$7,0,10*ROW('Hygiene Data'!H59)),NA())</f>
        <v>#N/A</v>
      </c>
      <c r="BN65" s="89" t="e">
        <f ca="true">+IF(AND(ISNUMBER(OFFSET('Hygiene Data'!$H$9,0,10*ROW('Hygiene Data'!H59))),'Data Summary'!EC65="Yes"),OFFSET('Hygiene Data'!$H$9,0,10*ROW('Hygiene Data'!H59)),NA())</f>
        <v>#N/A</v>
      </c>
      <c r="BO65" s="89" t="e">
        <f ca="true">+IF(AND(ISNUMBER(OFFSET('Hygiene Data'!$I$5,0,10*ROW('Hygiene Data'!I59))),'Data Summary'!ED65="Yes"),OFFSET('Hygiene Data'!$I$5,0,10*ROW('Hygiene Data'!I59)),NA())</f>
        <v>#N/A</v>
      </c>
      <c r="BP65" s="89" t="e">
        <f ca="true">+IF(AND(ISNUMBER(OFFSET('Hygiene Data'!$I$7,0,10*ROW('Hygiene Data'!I59))),'Data Summary'!EE65="Yes"),OFFSET('Hygiene Data'!$I$7,0,10*ROW('Hygiene Data'!I59)),NA())</f>
        <v>#N/A</v>
      </c>
      <c r="BQ65" s="89" t="e">
        <f ca="true">+IF(AND(ISNUMBER(OFFSET('Hygiene Data'!$I$9,0,10*ROW('Hygiene Data'!I59))),'Data Summary'!EF65="Yes"),OFFSET('Hygiene Data'!$I$9,0,10*ROW('Hygiene Data'!I59)),NA())</f>
        <v>#N/A</v>
      </c>
    </row>
    <row xmlns:x14ac="http://schemas.microsoft.com/office/spreadsheetml/2009/9/ac" r="66" x14ac:dyDescent="0.2">
      <c r="A66" s="328" t="e">
        <f ca="true">+RIGHT('Data Summary'!A66,LEN('Data Summary'!A66)-9)</f>
        <v>#VALUE!</v>
      </c>
      <c r="B66" s="34" t="str">
        <f ca="true">+IF(ISTEXT('Data Summary'!B66),'Data Summary'!B66,"")</f>
        <v/>
      </c>
      <c r="C66" s="327" t="e">
        <f ca="true">+VALUE('Data Summary'!C66)</f>
        <v>#VALUE!</v>
      </c>
      <c r="D66" s="87" t="e">
        <f ca="true">+IF(AND(ISNUMBER(OFFSET('Water Data'!$D$4,0,10*ROW('Water Data'!D60))),'Data Summary'!BS66="Yes"),100-OFFSET('Water Data'!$D$4,0,10*ROW('Water Data'!D60)),NA())</f>
        <v>#N/A</v>
      </c>
      <c r="E66" s="87" t="e">
        <f ca="true">+IF(AND(ISNUMBER(OFFSET('Water Data'!$D$6,0,10*ROW('Water Data'!D60))),'Data Summary'!BT66="Yes"),OFFSET('Water Data'!$D$6,0,10*ROW('Water Data'!D60)),NA())</f>
        <v>#N/A</v>
      </c>
      <c r="F66" s="87" t="e">
        <f ca="true">+IF(AND(ISNUMBER(OFFSET('Water Data'!$D$9,0,10*ROW('Water Data'!D60))),'Data Summary'!BU66="Yes"),OFFSET('Water Data'!$D$9,0,10*ROW('Water Data'!D60)),NA())</f>
        <v>#N/A</v>
      </c>
      <c r="G66" s="87" t="e">
        <f ca="true">+IF(AND(ISNUMBER(OFFSET('Water Data'!$E$4,0,10*ROW('Water Data'!E60))),'Data Summary'!BV66="Yes"),100-OFFSET('Water Data'!$E$4,0,10*ROW('Water Data'!E60)),NA())</f>
        <v>#N/A</v>
      </c>
      <c r="H66" s="87" t="e">
        <f ca="true">+IF(AND(ISNUMBER(OFFSET('Water Data'!$E$6,0,10*ROW('Water Data'!E60))),'Data Summary'!BW66="Yes"),OFFSET('Water Data'!$E$6,0,10*ROW('Water Data'!E60)),NA())</f>
        <v>#N/A</v>
      </c>
      <c r="I66" s="87" t="e">
        <f ca="true">+IF(AND(ISNUMBER(OFFSET('Water Data'!$E$9,0,10*ROW('Water Data'!E60))),'Data Summary'!BX66="Yes"),OFFSET('Water Data'!$E$9,0,10*ROW('Water Data'!E60)),NA())</f>
        <v>#N/A</v>
      </c>
      <c r="J66" s="87" t="e">
        <f ca="true">+IF(AND(ISNUMBER(OFFSET('Water Data'!$F$4,0,10*ROW('Water Data'!F60))),'Data Summary'!BY66="Yes"),100-OFFSET('Water Data'!$F$4,0,10*ROW('Water Data'!F60)),NA())</f>
        <v>#N/A</v>
      </c>
      <c r="K66" s="87" t="e">
        <f ca="true">+IF(AND(ISNUMBER(OFFSET('Water Data'!$F$6,0,10*ROW('Water Data'!F60))),'Data Summary'!BZ66="Yes"),OFFSET('Water Data'!$F$6,0,10*ROW('Water Data'!F60)),NA())</f>
        <v>#N/A</v>
      </c>
      <c r="L66" s="87" t="e">
        <f ca="true">+IF(AND(ISNUMBER(OFFSET('Water Data'!$F$9,0,10*ROW('Water Data'!F60))),'Data Summary'!CA66="Yes"),OFFSET('Water Data'!$F$9,0,10*ROW('Water Data'!F60)),NA())</f>
        <v>#N/A</v>
      </c>
      <c r="M66" s="87" t="e">
        <f ca="true">+IF(AND(ISNUMBER(OFFSET('Water Data'!$G$4,0,10*ROW('Water Data'!G60))),'Data Summary'!CB66="Yes"),100-OFFSET('Water Data'!$G$4,0,10*ROW('Water Data'!G60)),NA())</f>
        <v>#N/A</v>
      </c>
      <c r="N66" s="87" t="e">
        <f ca="true">+IF(AND(ISNUMBER(OFFSET('Water Data'!$G$6,0,10*ROW('Water Data'!G60))),'Data Summary'!CC66="Yes"),OFFSET('Water Data'!$G$6,0,10*ROW('Water Data'!G60)),NA())</f>
        <v>#N/A</v>
      </c>
      <c r="O66" s="87" t="e">
        <f ca="true">+IF(AND(ISNUMBER(OFFSET('Water Data'!$G$9,0,10*ROW('Water Data'!G60))),'Data Summary'!CD66="Yes"),OFFSET('Water Data'!$G$9,0,10*ROW('Water Data'!G60)),NA())</f>
        <v>#N/A</v>
      </c>
      <c r="P66" s="87" t="e">
        <f ca="true">+IF(AND(ISNUMBER(OFFSET('Water Data'!$H$4,0,10*ROW('Water Data'!H60))),'Data Summary'!CE66="Yes"),100-OFFSET('Water Data'!$H$4,0,10*ROW('Water Data'!H60)),NA())</f>
        <v>#N/A</v>
      </c>
      <c r="Q66" s="87" t="e">
        <f ca="true">+IF(AND(ISNUMBER(OFFSET('Water Data'!$H$6,0,10*ROW('Water Data'!H60))),'Data Summary'!CF66="Yes"),OFFSET('Water Data'!$H$6,0,10*ROW('Water Data'!H60)),NA())</f>
        <v>#N/A</v>
      </c>
      <c r="R66" s="87" t="e">
        <f ca="true">+IF(AND(ISNUMBER(OFFSET('Water Data'!$H$9,0,10*ROW('Water Data'!H60))),'Data Summary'!CG66="Yes"),OFFSET('Water Data'!$H$9,0,10*ROW('Water Data'!H60)),NA())</f>
        <v>#N/A</v>
      </c>
      <c r="S66" s="87" t="e">
        <f ca="true">+IF(AND(ISNUMBER(OFFSET('Water Data'!$I$4,0,10*ROW('Water Data'!I60))),'Data Summary'!CH66="Yes"),100-OFFSET('Water Data'!$I$4,0,10*ROW('Water Data'!I60)),NA())</f>
        <v>#N/A</v>
      </c>
      <c r="T66" s="87" t="e">
        <f ca="true">+IF(AND(ISNUMBER(OFFSET('Water Data'!$I$6,0,10*ROW('Water Data'!I60))),'Data Summary'!CI66="Yes"),OFFSET('Water Data'!$I$6,0,10*ROW('Water Data'!I60)),NA())</f>
        <v>#N/A</v>
      </c>
      <c r="U66" s="87" t="e">
        <f ca="true">+IF(AND(ISNUMBER(OFFSET('Water Data'!$I$9,0,10*ROW('Water Data'!I60))),'Data Summary'!CJ66="Yes"),OFFSET('Water Data'!$I$9,0,10*ROW('Water Data'!I60)),NA())</f>
        <v>#N/A</v>
      </c>
      <c r="V66" s="88" t="e">
        <f ca="true">+IF(AND(ISNUMBER(OFFSET('Sanitation Data'!$D$4,0,10*ROW('Sanitation Data'!D60))),'Data Summary'!CK66="Yes"),100-OFFSET('Sanitation Data'!$D$4,0,10*ROW('Sanitation Data'!D60)),NA())</f>
        <v>#N/A</v>
      </c>
      <c r="W66" s="88" t="e">
        <f ca="true">+IF(AND(ISNUMBER(OFFSET('Sanitation Data'!$D$6,0,10*ROW('Sanitation Data'!D60))),'Data Summary'!CL66="Yes"),OFFSET('Sanitation Data'!$D$6,0,10*ROW('Sanitation Data'!D60)),NA())</f>
        <v>#N/A</v>
      </c>
      <c r="X66" s="88" t="e">
        <f ca="true">+IF(AND(ISNUMBER(OFFSET('Sanitation Data'!$D$10,0,10*ROW('Sanitation Data'!D60))),'Data Summary'!CM66="Yes"),OFFSET('Sanitation Data'!$D$10,0,10*ROW('Sanitation Data'!D60)),NA())</f>
        <v>#N/A</v>
      </c>
      <c r="Y66" s="88" t="e">
        <f ca="true">+IF(AND(ISNUMBER(OFFSET('Sanitation Data'!$D$11,0,10*ROW('Sanitation Data'!D60))),'Data Summary'!CN66="Yes"),OFFSET('Sanitation Data'!$D$11,0,10*ROW('Sanitation Data'!D60)),NA())</f>
        <v>#N/A</v>
      </c>
      <c r="Z66" s="88" t="e">
        <f ca="true">+IF(AND(ISNUMBER(OFFSET('Sanitation Data'!$D$12,0,10*ROW('Sanitation Data'!D60))),'Data Summary'!CO66="Yes"),OFFSET('Sanitation Data'!$D$12,0,10*ROW('Sanitation Data'!D60)),NA())</f>
        <v>#N/A</v>
      </c>
      <c r="AA66" s="88" t="e">
        <f ca="true">+IF(AND(ISNUMBER(OFFSET('Sanitation Data'!$E$4,0,10*ROW('Sanitation Data'!E60))),'Data Summary'!CP66="Yes"),100-OFFSET('Sanitation Data'!$E$4,0,10*ROW('Sanitation Data'!E60)),NA())</f>
        <v>#N/A</v>
      </c>
      <c r="AB66" s="88" t="e">
        <f ca="true">+IF(AND(ISNUMBER(OFFSET('Sanitation Data'!$E$6,0,10*ROW('Sanitation Data'!E60))),'Data Summary'!CQ66="Yes"),OFFSET('Sanitation Data'!$E$6,0,10*ROW('Sanitation Data'!E60)),NA())</f>
        <v>#N/A</v>
      </c>
      <c r="AC66" s="88" t="e">
        <f ca="true">+IF(AND(ISNUMBER(OFFSET('Sanitation Data'!$E$10,0,10*ROW('Sanitation Data'!E60))),'Data Summary'!CR66="Yes"),OFFSET('Sanitation Data'!$E$10,0,10*ROW('Sanitation Data'!E60)),NA())</f>
        <v>#N/A</v>
      </c>
      <c r="AD66" s="88" t="e">
        <f ca="true">+IF(AND(ISNUMBER(OFFSET('Sanitation Data'!$E$11,0,10*ROW('Sanitation Data'!E60))),'Data Summary'!CS66="Yes"),OFFSET('Sanitation Data'!$E$11,0,10*ROW('Sanitation Data'!E60)),NA())</f>
        <v>#N/A</v>
      </c>
      <c r="AE66" s="88" t="e">
        <f ca="true">+IF(AND(ISNUMBER(OFFSET('Sanitation Data'!$E$12,0,10*ROW('Sanitation Data'!E60))),'Data Summary'!CT66="Yes"),OFFSET('Sanitation Data'!$E$12,0,10*ROW('Sanitation Data'!E60)),NA())</f>
        <v>#N/A</v>
      </c>
      <c r="AF66" s="88" t="e">
        <f ca="true">+IF(AND(ISNUMBER(OFFSET('Sanitation Data'!$F$4,0,10*ROW('Sanitation Data'!F60))),'Data Summary'!CU66="Yes"),100-OFFSET('Sanitation Data'!$F$4,0,10*ROW('Sanitation Data'!F60)),NA())</f>
        <v>#N/A</v>
      </c>
      <c r="AG66" s="88" t="e">
        <f ca="true">+IF(AND(ISNUMBER(OFFSET('Sanitation Data'!$F$6,0,10*ROW('Sanitation Data'!F60))),'Data Summary'!CV66="Yes"),OFFSET('Sanitation Data'!$F$6,0,10*ROW('Sanitation Data'!F60)),NA())</f>
        <v>#N/A</v>
      </c>
      <c r="AH66" s="88" t="e">
        <f ca="true">+IF(AND(ISNUMBER(OFFSET('Sanitation Data'!$F$10,0,10*ROW('Sanitation Data'!F60))),'Data Summary'!CW66="Yes"),OFFSET('Sanitation Data'!$F$10,0,10*ROW('Sanitation Data'!F60)),NA())</f>
        <v>#N/A</v>
      </c>
      <c r="AI66" s="88" t="e">
        <f ca="true">+IF(AND(ISNUMBER(OFFSET('Sanitation Data'!$F$11,0,10*ROW('Sanitation Data'!F60))),'Data Summary'!CX66="Yes"),OFFSET('Sanitation Data'!$F$11,0,10*ROW('Sanitation Data'!F60)),NA())</f>
        <v>#N/A</v>
      </c>
      <c r="AJ66" s="88" t="e">
        <f ca="true">+IF(AND(ISNUMBER(OFFSET('Sanitation Data'!$F$12,0,10*ROW('Sanitation Data'!F60))),'Data Summary'!CY66="Yes"),OFFSET('Sanitation Data'!$F$12,0,10*ROW('Sanitation Data'!F60)),NA())</f>
        <v>#N/A</v>
      </c>
      <c r="AK66" s="88" t="e">
        <f ca="true">+IF(AND(ISNUMBER(OFFSET('Sanitation Data'!$G$4,0,10*ROW('Sanitation Data'!G60))),'Data Summary'!CZ66="Yes"),100-OFFSET('Sanitation Data'!$G$4,0,10*ROW('Sanitation Data'!G60)),NA())</f>
        <v>#N/A</v>
      </c>
      <c r="AL66" s="88" t="e">
        <f ca="true">+IF(AND(ISNUMBER(OFFSET('Sanitation Data'!$G$6,0,10*ROW('Sanitation Data'!G60))),'Data Summary'!DA66="Yes"),OFFSET('Sanitation Data'!$G$6,0,10*ROW('Sanitation Data'!G60)),NA())</f>
        <v>#N/A</v>
      </c>
      <c r="AM66" s="88" t="e">
        <f ca="true">+IF(AND(ISNUMBER(OFFSET('Sanitation Data'!$G$10,0,10*ROW('Sanitation Data'!G60))),'Data Summary'!DB66="Yes"),OFFSET('Sanitation Data'!$G$10,0,10*ROW('Sanitation Data'!G60)),NA())</f>
        <v>#N/A</v>
      </c>
      <c r="AN66" s="88" t="e">
        <f ca="true">+IF(AND(ISNUMBER(OFFSET('Sanitation Data'!$G$11,0,10*ROW('Sanitation Data'!G60))),'Data Summary'!DC66="Yes"),OFFSET('Sanitation Data'!$G$11,0,10*ROW('Sanitation Data'!G60)),NA())</f>
        <v>#N/A</v>
      </c>
      <c r="AO66" s="88" t="e">
        <f ca="true">+IF(AND(ISNUMBER(OFFSET('Sanitation Data'!$G$12,0,10*ROW('Sanitation Data'!G60))),'Data Summary'!DD66="Yes"),OFFSET('Sanitation Data'!$G$12,0,10*ROW('Sanitation Data'!G60)),NA())</f>
        <v>#N/A</v>
      </c>
      <c r="AP66" s="88" t="e">
        <f ca="true">+IF(AND(ISNUMBER(OFFSET('Sanitation Data'!$H$4,0,10*ROW('Sanitation Data'!H60))),'Data Summary'!DE66="Yes"),100-OFFSET('Sanitation Data'!$H$4,0,10*ROW('Sanitation Data'!H60)),NA())</f>
        <v>#N/A</v>
      </c>
      <c r="AQ66" s="88" t="e">
        <f ca="true">+IF(AND(ISNUMBER(OFFSET('Sanitation Data'!$H$6,0,10*ROW('Sanitation Data'!H60))),'Data Summary'!DF66="Yes"),OFFSET('Sanitation Data'!$H$6,0,10*ROW('Sanitation Data'!H60)),NA())</f>
        <v>#N/A</v>
      </c>
      <c r="AR66" s="88" t="e">
        <f ca="true">+IF(AND(ISNUMBER(OFFSET('Sanitation Data'!$H$10,0,10*ROW('Sanitation Data'!H60))),'Data Summary'!DG66="Yes"),OFFSET('Sanitation Data'!$H$10,0,10*ROW('Sanitation Data'!H60)),NA())</f>
        <v>#N/A</v>
      </c>
      <c r="AS66" s="88" t="e">
        <f ca="true">+IF(AND(ISNUMBER(OFFSET('Sanitation Data'!$H$11,0,10*ROW('Sanitation Data'!H60))),'Data Summary'!DH66="Yes"),OFFSET('Sanitation Data'!$H$11,0,10*ROW('Sanitation Data'!H60)),NA())</f>
        <v>#N/A</v>
      </c>
      <c r="AT66" s="88" t="e">
        <f ca="true">+IF(AND(ISNUMBER(OFFSET('Sanitation Data'!$H$12,0,10*ROW('Sanitation Data'!H60))),'Data Summary'!DI66="Yes"),OFFSET('Sanitation Data'!$H$12,0,10*ROW('Sanitation Data'!H60)),NA())</f>
        <v>#N/A</v>
      </c>
      <c r="AU66" s="88" t="e">
        <f ca="true">+IF(AND(ISNUMBER(OFFSET('Sanitation Data'!$I$4,0,10*ROW('Sanitation Data'!I60))),'Data Summary'!DJ66="Yes"),100-OFFSET('Sanitation Data'!$I$4,0,10*ROW('Sanitation Data'!I60)),NA())</f>
        <v>#N/A</v>
      </c>
      <c r="AV66" s="88" t="e">
        <f ca="true">+IF(AND(ISNUMBER(OFFSET('Sanitation Data'!$I$6,0,10*ROW('Sanitation Data'!I60))),'Data Summary'!DK66="Yes"),OFFSET('Sanitation Data'!$I$6,0,10*ROW('Sanitation Data'!I60)),NA())</f>
        <v>#N/A</v>
      </c>
      <c r="AW66" s="88" t="e">
        <f ca="true">+IF(AND(ISNUMBER(OFFSET('Sanitation Data'!$I$10,0,10*ROW('Sanitation Data'!I60))),'Data Summary'!DL66="Yes"),OFFSET('Sanitation Data'!$I$10,0,10*ROW('Sanitation Data'!I60)),NA())</f>
        <v>#N/A</v>
      </c>
      <c r="AX66" s="88" t="e">
        <f ca="true">+IF(AND(ISNUMBER(OFFSET('Sanitation Data'!$I$11,0,10*ROW('Sanitation Data'!I60))),'Data Summary'!DM66="Yes"),OFFSET('Sanitation Data'!$I$11,0,10*ROW('Sanitation Data'!I60)),NA())</f>
        <v>#N/A</v>
      </c>
      <c r="AY66" s="88" t="e">
        <f ca="true">+IF(AND(ISNUMBER(OFFSET('Sanitation Data'!$I$12,0,10*ROW('Sanitation Data'!I60))),'Data Summary'!DN66="Yes"),OFFSET('Sanitation Data'!$I$12,0,10*ROW('Sanitation Data'!I60)),NA())</f>
        <v>#N/A</v>
      </c>
      <c r="AZ66" s="89" t="e">
        <f ca="true">+IF(AND(ISNUMBER(OFFSET('Hygiene Data'!$D$5,0,10*ROW('Hygiene Data'!D60))),'Data Summary'!DO66="Yes"),OFFSET('Hygiene Data'!$D$5,0,10*ROW('Hygiene Data'!D60)),NA())</f>
        <v>#N/A</v>
      </c>
      <c r="BA66" s="89" t="e">
        <f ca="true">+IF(AND(ISNUMBER(OFFSET('Hygiene Data'!$D$7,0,10*ROW('Hygiene Data'!D60))),'Data Summary'!DP66="Yes"),OFFSET('Hygiene Data'!$D$7,0,10*ROW('Hygiene Data'!D60)),NA())</f>
        <v>#N/A</v>
      </c>
      <c r="BB66" s="89" t="e">
        <f ca="true">+IF(AND(ISNUMBER(OFFSET('Hygiene Data'!$D$9,0,10*ROW('Hygiene Data'!D60))),'Data Summary'!DQ66="Yes"),OFFSET('Hygiene Data'!$D$9,0,10*ROW('Hygiene Data'!D60)),NA())</f>
        <v>#N/A</v>
      </c>
      <c r="BC66" s="89" t="e">
        <f ca="true">+IF(AND(ISNUMBER(OFFSET('Hygiene Data'!$E$5,0,10*ROW('Hygiene Data'!E60))),'Data Summary'!DR66="Yes"),OFFSET('Hygiene Data'!$E$5,0,10*ROW('Hygiene Data'!E60)),NA())</f>
        <v>#N/A</v>
      </c>
      <c r="BD66" s="89" t="e">
        <f ca="true">+IF(AND(ISNUMBER(OFFSET('Hygiene Data'!$E$7,0,10*ROW('Hygiene Data'!E60))),'Data Summary'!DS66="Yes"),OFFSET('Hygiene Data'!$E$7,0,10*ROW('Hygiene Data'!E60)),NA())</f>
        <v>#N/A</v>
      </c>
      <c r="BE66" s="89" t="e">
        <f ca="true">+IF(AND(ISNUMBER(OFFSET('Hygiene Data'!$E$9,0,10*ROW('Hygiene Data'!E60))),'Data Summary'!DT66="Yes"),OFFSET('Hygiene Data'!$E$9,0,10*ROW('Hygiene Data'!E60)),NA())</f>
        <v>#N/A</v>
      </c>
      <c r="BF66" s="89" t="e">
        <f ca="true">+IF(AND(ISNUMBER(OFFSET('Hygiene Data'!$F$5,0,10*ROW('Hygiene Data'!F60))),'Data Summary'!DU66="Yes"),OFFSET('Hygiene Data'!$F$5,0,10*ROW('Hygiene Data'!F60)),NA())</f>
        <v>#N/A</v>
      </c>
      <c r="BG66" s="89" t="e">
        <f ca="true">+IF(AND(ISNUMBER(OFFSET('Hygiene Data'!$F$7,0,10*ROW('Hygiene Data'!F60))),'Data Summary'!DV66="Yes"),OFFSET('Hygiene Data'!$F$7,0,10*ROW('Hygiene Data'!F60)),NA())</f>
        <v>#N/A</v>
      </c>
      <c r="BH66" s="89" t="e">
        <f ca="true">+IF(AND(ISNUMBER(OFFSET('Hygiene Data'!$F$9,0,10*ROW('Hygiene Data'!F60))),'Data Summary'!DW66="Yes"),OFFSET('Hygiene Data'!$F$9,0,10*ROW('Hygiene Data'!F60)),NA())</f>
        <v>#N/A</v>
      </c>
      <c r="BI66" s="89" t="e">
        <f ca="true">+IF(AND(ISNUMBER(OFFSET('Hygiene Data'!$G$5,0,10*ROW('Hygiene Data'!G60))),'Data Summary'!DX66="Yes"),OFFSET('Hygiene Data'!$G$5,0,10*ROW('Hygiene Data'!G60)),NA())</f>
        <v>#N/A</v>
      </c>
      <c r="BJ66" s="89" t="e">
        <f ca="true">+IF(AND(ISNUMBER(OFFSET('Hygiene Data'!$G$7,0,10*ROW('Hygiene Data'!G60))),'Data Summary'!DY66="Yes"),OFFSET('Hygiene Data'!$G$7,0,10*ROW('Hygiene Data'!G60)),NA())</f>
        <v>#N/A</v>
      </c>
      <c r="BK66" s="89" t="e">
        <f ca="true">+IF(AND(ISNUMBER(OFFSET('Hygiene Data'!$G$9,0,10*ROW('Hygiene Data'!G60))),'Data Summary'!DZ66="Yes"),OFFSET('Hygiene Data'!$G$9,0,10*ROW('Hygiene Data'!G60)),NA())</f>
        <v>#N/A</v>
      </c>
      <c r="BL66" s="89" t="e">
        <f ca="true">+IF(AND(ISNUMBER(OFFSET('Hygiene Data'!$H$5,0,10*ROW('Hygiene Data'!H60))),'Data Summary'!EA66="Yes"),OFFSET('Hygiene Data'!$H$5,0,10*ROW('Hygiene Data'!H60)),NA())</f>
        <v>#N/A</v>
      </c>
      <c r="BM66" s="89" t="e">
        <f ca="true">+IF(AND(ISNUMBER(OFFSET('Hygiene Data'!$H$7,0,10*ROW('Hygiene Data'!H60))),'Data Summary'!EB66="Yes"),OFFSET('Hygiene Data'!$H$7,0,10*ROW('Hygiene Data'!H60)),NA())</f>
        <v>#N/A</v>
      </c>
      <c r="BN66" s="89" t="e">
        <f ca="true">+IF(AND(ISNUMBER(OFFSET('Hygiene Data'!$H$9,0,10*ROW('Hygiene Data'!H60))),'Data Summary'!EC66="Yes"),OFFSET('Hygiene Data'!$H$9,0,10*ROW('Hygiene Data'!H60)),NA())</f>
        <v>#N/A</v>
      </c>
      <c r="BO66" s="89" t="e">
        <f ca="true">+IF(AND(ISNUMBER(OFFSET('Hygiene Data'!$I$5,0,10*ROW('Hygiene Data'!I60))),'Data Summary'!ED66="Yes"),OFFSET('Hygiene Data'!$I$5,0,10*ROW('Hygiene Data'!I60)),NA())</f>
        <v>#N/A</v>
      </c>
      <c r="BP66" s="89" t="e">
        <f ca="true">+IF(AND(ISNUMBER(OFFSET('Hygiene Data'!$I$7,0,10*ROW('Hygiene Data'!I60))),'Data Summary'!EE66="Yes"),OFFSET('Hygiene Data'!$I$7,0,10*ROW('Hygiene Data'!I60)),NA())</f>
        <v>#N/A</v>
      </c>
      <c r="BQ66" s="89" t="e">
        <f ca="true">+IF(AND(ISNUMBER(OFFSET('Hygiene Data'!$I$9,0,10*ROW('Hygiene Data'!I60))),'Data Summary'!EF66="Yes"),OFFSET('Hygiene Data'!$I$9,0,10*ROW('Hygiene Data'!I60)),NA())</f>
        <v>#N/A</v>
      </c>
    </row>
    <row xmlns:x14ac="http://schemas.microsoft.com/office/spreadsheetml/2009/9/ac" r="67" x14ac:dyDescent="0.2">
      <c r="A67" s="328" t="e">
        <f ca="true">+RIGHT('Data Summary'!A67,LEN('Data Summary'!A67)-9)</f>
        <v>#VALUE!</v>
      </c>
      <c r="B67" s="34" t="str">
        <f ca="true">+IF(ISTEXT('Data Summary'!B67),'Data Summary'!B67,"")</f>
        <v/>
      </c>
      <c r="C67" s="327" t="e">
        <f ca="true">+VALUE('Data Summary'!C67)</f>
        <v>#VALUE!</v>
      </c>
      <c r="D67" s="87" t="e">
        <f ca="true">+IF(AND(ISNUMBER(OFFSET('Water Data'!$D$4,0,10*ROW('Water Data'!D61))),'Data Summary'!BS67="Yes"),100-OFFSET('Water Data'!$D$4,0,10*ROW('Water Data'!D61)),NA())</f>
        <v>#N/A</v>
      </c>
      <c r="E67" s="87" t="e">
        <f ca="true">+IF(AND(ISNUMBER(OFFSET('Water Data'!$D$6,0,10*ROW('Water Data'!D61))),'Data Summary'!BT67="Yes"),OFFSET('Water Data'!$D$6,0,10*ROW('Water Data'!D61)),NA())</f>
        <v>#N/A</v>
      </c>
      <c r="F67" s="87" t="e">
        <f ca="true">+IF(AND(ISNUMBER(OFFSET('Water Data'!$D$9,0,10*ROW('Water Data'!D61))),'Data Summary'!BU67="Yes"),OFFSET('Water Data'!$D$9,0,10*ROW('Water Data'!D61)),NA())</f>
        <v>#N/A</v>
      </c>
      <c r="G67" s="87" t="e">
        <f ca="true">+IF(AND(ISNUMBER(OFFSET('Water Data'!$E$4,0,10*ROW('Water Data'!E61))),'Data Summary'!BV67="Yes"),100-OFFSET('Water Data'!$E$4,0,10*ROW('Water Data'!E61)),NA())</f>
        <v>#N/A</v>
      </c>
      <c r="H67" s="87" t="e">
        <f ca="true">+IF(AND(ISNUMBER(OFFSET('Water Data'!$E$6,0,10*ROW('Water Data'!E61))),'Data Summary'!BW67="Yes"),OFFSET('Water Data'!$E$6,0,10*ROW('Water Data'!E61)),NA())</f>
        <v>#N/A</v>
      </c>
      <c r="I67" s="87" t="e">
        <f ca="true">+IF(AND(ISNUMBER(OFFSET('Water Data'!$E$9,0,10*ROW('Water Data'!E61))),'Data Summary'!BX67="Yes"),OFFSET('Water Data'!$E$9,0,10*ROW('Water Data'!E61)),NA())</f>
        <v>#N/A</v>
      </c>
      <c r="J67" s="87" t="e">
        <f ca="true">+IF(AND(ISNUMBER(OFFSET('Water Data'!$F$4,0,10*ROW('Water Data'!F61))),'Data Summary'!BY67="Yes"),100-OFFSET('Water Data'!$F$4,0,10*ROW('Water Data'!F61)),NA())</f>
        <v>#N/A</v>
      </c>
      <c r="K67" s="87" t="e">
        <f ca="true">+IF(AND(ISNUMBER(OFFSET('Water Data'!$F$6,0,10*ROW('Water Data'!F61))),'Data Summary'!BZ67="Yes"),OFFSET('Water Data'!$F$6,0,10*ROW('Water Data'!F61)),NA())</f>
        <v>#N/A</v>
      </c>
      <c r="L67" s="87" t="e">
        <f ca="true">+IF(AND(ISNUMBER(OFFSET('Water Data'!$F$9,0,10*ROW('Water Data'!F61))),'Data Summary'!CA67="Yes"),OFFSET('Water Data'!$F$9,0,10*ROW('Water Data'!F61)),NA())</f>
        <v>#N/A</v>
      </c>
      <c r="M67" s="87" t="e">
        <f ca="true">+IF(AND(ISNUMBER(OFFSET('Water Data'!$G$4,0,10*ROW('Water Data'!G61))),'Data Summary'!CB67="Yes"),100-OFFSET('Water Data'!$G$4,0,10*ROW('Water Data'!G61)),NA())</f>
        <v>#N/A</v>
      </c>
      <c r="N67" s="87" t="e">
        <f ca="true">+IF(AND(ISNUMBER(OFFSET('Water Data'!$G$6,0,10*ROW('Water Data'!G61))),'Data Summary'!CC67="Yes"),OFFSET('Water Data'!$G$6,0,10*ROW('Water Data'!G61)),NA())</f>
        <v>#N/A</v>
      </c>
      <c r="O67" s="87" t="e">
        <f ca="true">+IF(AND(ISNUMBER(OFFSET('Water Data'!$G$9,0,10*ROW('Water Data'!G61))),'Data Summary'!CD67="Yes"),OFFSET('Water Data'!$G$9,0,10*ROW('Water Data'!G61)),NA())</f>
        <v>#N/A</v>
      </c>
      <c r="P67" s="87" t="e">
        <f ca="true">+IF(AND(ISNUMBER(OFFSET('Water Data'!$H$4,0,10*ROW('Water Data'!H61))),'Data Summary'!CE67="Yes"),100-OFFSET('Water Data'!$H$4,0,10*ROW('Water Data'!H61)),NA())</f>
        <v>#N/A</v>
      </c>
      <c r="Q67" s="87" t="e">
        <f ca="true">+IF(AND(ISNUMBER(OFFSET('Water Data'!$H$6,0,10*ROW('Water Data'!H61))),'Data Summary'!CF67="Yes"),OFFSET('Water Data'!$H$6,0,10*ROW('Water Data'!H61)),NA())</f>
        <v>#N/A</v>
      </c>
      <c r="R67" s="87" t="e">
        <f ca="true">+IF(AND(ISNUMBER(OFFSET('Water Data'!$H$9,0,10*ROW('Water Data'!H61))),'Data Summary'!CG67="Yes"),OFFSET('Water Data'!$H$9,0,10*ROW('Water Data'!H61)),NA())</f>
        <v>#N/A</v>
      </c>
      <c r="S67" s="87" t="e">
        <f ca="true">+IF(AND(ISNUMBER(OFFSET('Water Data'!$I$4,0,10*ROW('Water Data'!I61))),'Data Summary'!CH67="Yes"),100-OFFSET('Water Data'!$I$4,0,10*ROW('Water Data'!I61)),NA())</f>
        <v>#N/A</v>
      </c>
      <c r="T67" s="87" t="e">
        <f ca="true">+IF(AND(ISNUMBER(OFFSET('Water Data'!$I$6,0,10*ROW('Water Data'!I61))),'Data Summary'!CI67="Yes"),OFFSET('Water Data'!$I$6,0,10*ROW('Water Data'!I61)),NA())</f>
        <v>#N/A</v>
      </c>
      <c r="U67" s="87" t="e">
        <f ca="true">+IF(AND(ISNUMBER(OFFSET('Water Data'!$I$9,0,10*ROW('Water Data'!I61))),'Data Summary'!CJ67="Yes"),OFFSET('Water Data'!$I$9,0,10*ROW('Water Data'!I61)),NA())</f>
        <v>#N/A</v>
      </c>
      <c r="V67" s="88" t="e">
        <f ca="true">+IF(AND(ISNUMBER(OFFSET('Sanitation Data'!$D$4,0,10*ROW('Sanitation Data'!D61))),'Data Summary'!CK67="Yes"),100-OFFSET('Sanitation Data'!$D$4,0,10*ROW('Sanitation Data'!D61)),NA())</f>
        <v>#N/A</v>
      </c>
      <c r="W67" s="88" t="e">
        <f ca="true">+IF(AND(ISNUMBER(OFFSET('Sanitation Data'!$D$6,0,10*ROW('Sanitation Data'!D61))),'Data Summary'!CL67="Yes"),OFFSET('Sanitation Data'!$D$6,0,10*ROW('Sanitation Data'!D61)),NA())</f>
        <v>#N/A</v>
      </c>
      <c r="X67" s="88" t="e">
        <f ca="true">+IF(AND(ISNUMBER(OFFSET('Sanitation Data'!$D$10,0,10*ROW('Sanitation Data'!D61))),'Data Summary'!CM67="Yes"),OFFSET('Sanitation Data'!$D$10,0,10*ROW('Sanitation Data'!D61)),NA())</f>
        <v>#N/A</v>
      </c>
      <c r="Y67" s="88" t="e">
        <f ca="true">+IF(AND(ISNUMBER(OFFSET('Sanitation Data'!$D$11,0,10*ROW('Sanitation Data'!D61))),'Data Summary'!CN67="Yes"),OFFSET('Sanitation Data'!$D$11,0,10*ROW('Sanitation Data'!D61)),NA())</f>
        <v>#N/A</v>
      </c>
      <c r="Z67" s="88" t="e">
        <f ca="true">+IF(AND(ISNUMBER(OFFSET('Sanitation Data'!$D$12,0,10*ROW('Sanitation Data'!D61))),'Data Summary'!CO67="Yes"),OFFSET('Sanitation Data'!$D$12,0,10*ROW('Sanitation Data'!D61)),NA())</f>
        <v>#N/A</v>
      </c>
      <c r="AA67" s="88" t="e">
        <f ca="true">+IF(AND(ISNUMBER(OFFSET('Sanitation Data'!$E$4,0,10*ROW('Sanitation Data'!E61))),'Data Summary'!CP67="Yes"),100-OFFSET('Sanitation Data'!$E$4,0,10*ROW('Sanitation Data'!E61)),NA())</f>
        <v>#N/A</v>
      </c>
      <c r="AB67" s="88" t="e">
        <f ca="true">+IF(AND(ISNUMBER(OFFSET('Sanitation Data'!$E$6,0,10*ROW('Sanitation Data'!E61))),'Data Summary'!CQ67="Yes"),OFFSET('Sanitation Data'!$E$6,0,10*ROW('Sanitation Data'!E61)),NA())</f>
        <v>#N/A</v>
      </c>
      <c r="AC67" s="88" t="e">
        <f ca="true">+IF(AND(ISNUMBER(OFFSET('Sanitation Data'!$E$10,0,10*ROW('Sanitation Data'!E61))),'Data Summary'!CR67="Yes"),OFFSET('Sanitation Data'!$E$10,0,10*ROW('Sanitation Data'!E61)),NA())</f>
        <v>#N/A</v>
      </c>
      <c r="AD67" s="88" t="e">
        <f ca="true">+IF(AND(ISNUMBER(OFFSET('Sanitation Data'!$E$11,0,10*ROW('Sanitation Data'!E61))),'Data Summary'!CS67="Yes"),OFFSET('Sanitation Data'!$E$11,0,10*ROW('Sanitation Data'!E61)),NA())</f>
        <v>#N/A</v>
      </c>
      <c r="AE67" s="88" t="e">
        <f ca="true">+IF(AND(ISNUMBER(OFFSET('Sanitation Data'!$E$12,0,10*ROW('Sanitation Data'!E61))),'Data Summary'!CT67="Yes"),OFFSET('Sanitation Data'!$E$12,0,10*ROW('Sanitation Data'!E61)),NA())</f>
        <v>#N/A</v>
      </c>
      <c r="AF67" s="88" t="e">
        <f ca="true">+IF(AND(ISNUMBER(OFFSET('Sanitation Data'!$F$4,0,10*ROW('Sanitation Data'!F61))),'Data Summary'!CU67="Yes"),100-OFFSET('Sanitation Data'!$F$4,0,10*ROW('Sanitation Data'!F61)),NA())</f>
        <v>#N/A</v>
      </c>
      <c r="AG67" s="88" t="e">
        <f ca="true">+IF(AND(ISNUMBER(OFFSET('Sanitation Data'!$F$6,0,10*ROW('Sanitation Data'!F61))),'Data Summary'!CV67="Yes"),OFFSET('Sanitation Data'!$F$6,0,10*ROW('Sanitation Data'!F61)),NA())</f>
        <v>#N/A</v>
      </c>
      <c r="AH67" s="88" t="e">
        <f ca="true">+IF(AND(ISNUMBER(OFFSET('Sanitation Data'!$F$10,0,10*ROW('Sanitation Data'!F61))),'Data Summary'!CW67="Yes"),OFFSET('Sanitation Data'!$F$10,0,10*ROW('Sanitation Data'!F61)),NA())</f>
        <v>#N/A</v>
      </c>
      <c r="AI67" s="88" t="e">
        <f ca="true">+IF(AND(ISNUMBER(OFFSET('Sanitation Data'!$F$11,0,10*ROW('Sanitation Data'!F61))),'Data Summary'!CX67="Yes"),OFFSET('Sanitation Data'!$F$11,0,10*ROW('Sanitation Data'!F61)),NA())</f>
        <v>#N/A</v>
      </c>
      <c r="AJ67" s="88" t="e">
        <f ca="true">+IF(AND(ISNUMBER(OFFSET('Sanitation Data'!$F$12,0,10*ROW('Sanitation Data'!F61))),'Data Summary'!CY67="Yes"),OFFSET('Sanitation Data'!$F$12,0,10*ROW('Sanitation Data'!F61)),NA())</f>
        <v>#N/A</v>
      </c>
      <c r="AK67" s="88" t="e">
        <f ca="true">+IF(AND(ISNUMBER(OFFSET('Sanitation Data'!$G$4,0,10*ROW('Sanitation Data'!G61))),'Data Summary'!CZ67="Yes"),100-OFFSET('Sanitation Data'!$G$4,0,10*ROW('Sanitation Data'!G61)),NA())</f>
        <v>#N/A</v>
      </c>
      <c r="AL67" s="88" t="e">
        <f ca="true">+IF(AND(ISNUMBER(OFFSET('Sanitation Data'!$G$6,0,10*ROW('Sanitation Data'!G61))),'Data Summary'!DA67="Yes"),OFFSET('Sanitation Data'!$G$6,0,10*ROW('Sanitation Data'!G61)),NA())</f>
        <v>#N/A</v>
      </c>
      <c r="AM67" s="88" t="e">
        <f ca="true">+IF(AND(ISNUMBER(OFFSET('Sanitation Data'!$G$10,0,10*ROW('Sanitation Data'!G61))),'Data Summary'!DB67="Yes"),OFFSET('Sanitation Data'!$G$10,0,10*ROW('Sanitation Data'!G61)),NA())</f>
        <v>#N/A</v>
      </c>
      <c r="AN67" s="88" t="e">
        <f ca="true">+IF(AND(ISNUMBER(OFFSET('Sanitation Data'!$G$11,0,10*ROW('Sanitation Data'!G61))),'Data Summary'!DC67="Yes"),OFFSET('Sanitation Data'!$G$11,0,10*ROW('Sanitation Data'!G61)),NA())</f>
        <v>#N/A</v>
      </c>
      <c r="AO67" s="88" t="e">
        <f ca="true">+IF(AND(ISNUMBER(OFFSET('Sanitation Data'!$G$12,0,10*ROW('Sanitation Data'!G61))),'Data Summary'!DD67="Yes"),OFFSET('Sanitation Data'!$G$12,0,10*ROW('Sanitation Data'!G61)),NA())</f>
        <v>#N/A</v>
      </c>
      <c r="AP67" s="88" t="e">
        <f ca="true">+IF(AND(ISNUMBER(OFFSET('Sanitation Data'!$H$4,0,10*ROW('Sanitation Data'!H61))),'Data Summary'!DE67="Yes"),100-OFFSET('Sanitation Data'!$H$4,0,10*ROW('Sanitation Data'!H61)),NA())</f>
        <v>#N/A</v>
      </c>
      <c r="AQ67" s="88" t="e">
        <f ca="true">+IF(AND(ISNUMBER(OFFSET('Sanitation Data'!$H$6,0,10*ROW('Sanitation Data'!H61))),'Data Summary'!DF67="Yes"),OFFSET('Sanitation Data'!$H$6,0,10*ROW('Sanitation Data'!H61)),NA())</f>
        <v>#N/A</v>
      </c>
      <c r="AR67" s="88" t="e">
        <f ca="true">+IF(AND(ISNUMBER(OFFSET('Sanitation Data'!$H$10,0,10*ROW('Sanitation Data'!H61))),'Data Summary'!DG67="Yes"),OFFSET('Sanitation Data'!$H$10,0,10*ROW('Sanitation Data'!H61)),NA())</f>
        <v>#N/A</v>
      </c>
      <c r="AS67" s="88" t="e">
        <f ca="true">+IF(AND(ISNUMBER(OFFSET('Sanitation Data'!$H$11,0,10*ROW('Sanitation Data'!H61))),'Data Summary'!DH67="Yes"),OFFSET('Sanitation Data'!$H$11,0,10*ROW('Sanitation Data'!H61)),NA())</f>
        <v>#N/A</v>
      </c>
      <c r="AT67" s="88" t="e">
        <f ca="true">+IF(AND(ISNUMBER(OFFSET('Sanitation Data'!$H$12,0,10*ROW('Sanitation Data'!H61))),'Data Summary'!DI67="Yes"),OFFSET('Sanitation Data'!$H$12,0,10*ROW('Sanitation Data'!H61)),NA())</f>
        <v>#N/A</v>
      </c>
      <c r="AU67" s="88" t="e">
        <f ca="true">+IF(AND(ISNUMBER(OFFSET('Sanitation Data'!$I$4,0,10*ROW('Sanitation Data'!I61))),'Data Summary'!DJ67="Yes"),100-OFFSET('Sanitation Data'!$I$4,0,10*ROW('Sanitation Data'!I61)),NA())</f>
        <v>#N/A</v>
      </c>
      <c r="AV67" s="88" t="e">
        <f ca="true">+IF(AND(ISNUMBER(OFFSET('Sanitation Data'!$I$6,0,10*ROW('Sanitation Data'!I61))),'Data Summary'!DK67="Yes"),OFFSET('Sanitation Data'!$I$6,0,10*ROW('Sanitation Data'!I61)),NA())</f>
        <v>#N/A</v>
      </c>
      <c r="AW67" s="88" t="e">
        <f ca="true">+IF(AND(ISNUMBER(OFFSET('Sanitation Data'!$I$10,0,10*ROW('Sanitation Data'!I61))),'Data Summary'!DL67="Yes"),OFFSET('Sanitation Data'!$I$10,0,10*ROW('Sanitation Data'!I61)),NA())</f>
        <v>#N/A</v>
      </c>
      <c r="AX67" s="88" t="e">
        <f ca="true">+IF(AND(ISNUMBER(OFFSET('Sanitation Data'!$I$11,0,10*ROW('Sanitation Data'!I61))),'Data Summary'!DM67="Yes"),OFFSET('Sanitation Data'!$I$11,0,10*ROW('Sanitation Data'!I61)),NA())</f>
        <v>#N/A</v>
      </c>
      <c r="AY67" s="88" t="e">
        <f ca="true">+IF(AND(ISNUMBER(OFFSET('Sanitation Data'!$I$12,0,10*ROW('Sanitation Data'!I61))),'Data Summary'!DN67="Yes"),OFFSET('Sanitation Data'!$I$12,0,10*ROW('Sanitation Data'!I61)),NA())</f>
        <v>#N/A</v>
      </c>
      <c r="AZ67" s="89" t="e">
        <f ca="true">+IF(AND(ISNUMBER(OFFSET('Hygiene Data'!$D$5,0,10*ROW('Hygiene Data'!D61))),'Data Summary'!DO67="Yes"),OFFSET('Hygiene Data'!$D$5,0,10*ROW('Hygiene Data'!D61)),NA())</f>
        <v>#N/A</v>
      </c>
      <c r="BA67" s="89" t="e">
        <f ca="true">+IF(AND(ISNUMBER(OFFSET('Hygiene Data'!$D$7,0,10*ROW('Hygiene Data'!D61))),'Data Summary'!DP67="Yes"),OFFSET('Hygiene Data'!$D$7,0,10*ROW('Hygiene Data'!D61)),NA())</f>
        <v>#N/A</v>
      </c>
      <c r="BB67" s="89" t="e">
        <f ca="true">+IF(AND(ISNUMBER(OFFSET('Hygiene Data'!$D$9,0,10*ROW('Hygiene Data'!D61))),'Data Summary'!DQ67="Yes"),OFFSET('Hygiene Data'!$D$9,0,10*ROW('Hygiene Data'!D61)),NA())</f>
        <v>#N/A</v>
      </c>
      <c r="BC67" s="89" t="e">
        <f ca="true">+IF(AND(ISNUMBER(OFFSET('Hygiene Data'!$E$5,0,10*ROW('Hygiene Data'!E61))),'Data Summary'!DR67="Yes"),OFFSET('Hygiene Data'!$E$5,0,10*ROW('Hygiene Data'!E61)),NA())</f>
        <v>#N/A</v>
      </c>
      <c r="BD67" s="89" t="e">
        <f ca="true">+IF(AND(ISNUMBER(OFFSET('Hygiene Data'!$E$7,0,10*ROW('Hygiene Data'!E61))),'Data Summary'!DS67="Yes"),OFFSET('Hygiene Data'!$E$7,0,10*ROW('Hygiene Data'!E61)),NA())</f>
        <v>#N/A</v>
      </c>
      <c r="BE67" s="89" t="e">
        <f ca="true">+IF(AND(ISNUMBER(OFFSET('Hygiene Data'!$E$9,0,10*ROW('Hygiene Data'!E61))),'Data Summary'!DT67="Yes"),OFFSET('Hygiene Data'!$E$9,0,10*ROW('Hygiene Data'!E61)),NA())</f>
        <v>#N/A</v>
      </c>
      <c r="BF67" s="89" t="e">
        <f ca="true">+IF(AND(ISNUMBER(OFFSET('Hygiene Data'!$F$5,0,10*ROW('Hygiene Data'!F61))),'Data Summary'!DU67="Yes"),OFFSET('Hygiene Data'!$F$5,0,10*ROW('Hygiene Data'!F61)),NA())</f>
        <v>#N/A</v>
      </c>
      <c r="BG67" s="89" t="e">
        <f ca="true">+IF(AND(ISNUMBER(OFFSET('Hygiene Data'!$F$7,0,10*ROW('Hygiene Data'!F61))),'Data Summary'!DV67="Yes"),OFFSET('Hygiene Data'!$F$7,0,10*ROW('Hygiene Data'!F61)),NA())</f>
        <v>#N/A</v>
      </c>
      <c r="BH67" s="89" t="e">
        <f ca="true">+IF(AND(ISNUMBER(OFFSET('Hygiene Data'!$F$9,0,10*ROW('Hygiene Data'!F61))),'Data Summary'!DW67="Yes"),OFFSET('Hygiene Data'!$F$9,0,10*ROW('Hygiene Data'!F61)),NA())</f>
        <v>#N/A</v>
      </c>
      <c r="BI67" s="89" t="e">
        <f ca="true">+IF(AND(ISNUMBER(OFFSET('Hygiene Data'!$G$5,0,10*ROW('Hygiene Data'!G61))),'Data Summary'!DX67="Yes"),OFFSET('Hygiene Data'!$G$5,0,10*ROW('Hygiene Data'!G61)),NA())</f>
        <v>#N/A</v>
      </c>
      <c r="BJ67" s="89" t="e">
        <f ca="true">+IF(AND(ISNUMBER(OFFSET('Hygiene Data'!$G$7,0,10*ROW('Hygiene Data'!G61))),'Data Summary'!DY67="Yes"),OFFSET('Hygiene Data'!$G$7,0,10*ROW('Hygiene Data'!G61)),NA())</f>
        <v>#N/A</v>
      </c>
      <c r="BK67" s="89" t="e">
        <f ca="true">+IF(AND(ISNUMBER(OFFSET('Hygiene Data'!$G$9,0,10*ROW('Hygiene Data'!G61))),'Data Summary'!DZ67="Yes"),OFFSET('Hygiene Data'!$G$9,0,10*ROW('Hygiene Data'!G61)),NA())</f>
        <v>#N/A</v>
      </c>
      <c r="BL67" s="89" t="e">
        <f ca="true">+IF(AND(ISNUMBER(OFFSET('Hygiene Data'!$H$5,0,10*ROW('Hygiene Data'!H61))),'Data Summary'!EA67="Yes"),OFFSET('Hygiene Data'!$H$5,0,10*ROW('Hygiene Data'!H61)),NA())</f>
        <v>#N/A</v>
      </c>
      <c r="BM67" s="89" t="e">
        <f ca="true">+IF(AND(ISNUMBER(OFFSET('Hygiene Data'!$H$7,0,10*ROW('Hygiene Data'!H61))),'Data Summary'!EB67="Yes"),OFFSET('Hygiene Data'!$H$7,0,10*ROW('Hygiene Data'!H61)),NA())</f>
        <v>#N/A</v>
      </c>
      <c r="BN67" s="89" t="e">
        <f ca="true">+IF(AND(ISNUMBER(OFFSET('Hygiene Data'!$H$9,0,10*ROW('Hygiene Data'!H61))),'Data Summary'!EC67="Yes"),OFFSET('Hygiene Data'!$H$9,0,10*ROW('Hygiene Data'!H61)),NA())</f>
        <v>#N/A</v>
      </c>
      <c r="BO67" s="89" t="e">
        <f ca="true">+IF(AND(ISNUMBER(OFFSET('Hygiene Data'!$I$5,0,10*ROW('Hygiene Data'!I61))),'Data Summary'!ED67="Yes"),OFFSET('Hygiene Data'!$I$5,0,10*ROW('Hygiene Data'!I61)),NA())</f>
        <v>#N/A</v>
      </c>
      <c r="BP67" s="89" t="e">
        <f ca="true">+IF(AND(ISNUMBER(OFFSET('Hygiene Data'!$I$7,0,10*ROW('Hygiene Data'!I61))),'Data Summary'!EE67="Yes"),OFFSET('Hygiene Data'!$I$7,0,10*ROW('Hygiene Data'!I61)),NA())</f>
        <v>#N/A</v>
      </c>
      <c r="BQ67" s="89" t="e">
        <f ca="true">+IF(AND(ISNUMBER(OFFSET('Hygiene Data'!$I$9,0,10*ROW('Hygiene Data'!I61))),'Data Summary'!EF67="Yes"),OFFSET('Hygiene Data'!$I$9,0,10*ROW('Hygiene Data'!I61)),NA())</f>
        <v>#N/A</v>
      </c>
    </row>
    <row xmlns:x14ac="http://schemas.microsoft.com/office/spreadsheetml/2009/9/ac" r="68" x14ac:dyDescent="0.2">
      <c r="A68" s="328" t="e">
        <f ca="true">+RIGHT('Data Summary'!A68,LEN('Data Summary'!A68)-9)</f>
        <v>#VALUE!</v>
      </c>
      <c r="B68" s="34" t="str">
        <f ca="true">+IF(ISTEXT('Data Summary'!B68),'Data Summary'!B68,"")</f>
        <v/>
      </c>
      <c r="C68" s="327" t="e">
        <f ca="true">+VALUE('Data Summary'!C68)</f>
        <v>#VALUE!</v>
      </c>
      <c r="D68" s="87" t="e">
        <f ca="true">+IF(AND(ISNUMBER(OFFSET('Water Data'!$D$4,0,10*ROW('Water Data'!D62))),'Data Summary'!BS68="Yes"),100-OFFSET('Water Data'!$D$4,0,10*ROW('Water Data'!D62)),NA())</f>
        <v>#N/A</v>
      </c>
      <c r="E68" s="87" t="e">
        <f ca="true">+IF(AND(ISNUMBER(OFFSET('Water Data'!$D$6,0,10*ROW('Water Data'!D62))),'Data Summary'!BT68="Yes"),OFFSET('Water Data'!$D$6,0,10*ROW('Water Data'!D62)),NA())</f>
        <v>#N/A</v>
      </c>
      <c r="F68" s="87" t="e">
        <f ca="true">+IF(AND(ISNUMBER(OFFSET('Water Data'!$D$9,0,10*ROW('Water Data'!D62))),'Data Summary'!BU68="Yes"),OFFSET('Water Data'!$D$9,0,10*ROW('Water Data'!D62)),NA())</f>
        <v>#N/A</v>
      </c>
      <c r="G68" s="87" t="e">
        <f ca="true">+IF(AND(ISNUMBER(OFFSET('Water Data'!$E$4,0,10*ROW('Water Data'!E62))),'Data Summary'!BV68="Yes"),100-OFFSET('Water Data'!$E$4,0,10*ROW('Water Data'!E62)),NA())</f>
        <v>#N/A</v>
      </c>
      <c r="H68" s="87" t="e">
        <f ca="true">+IF(AND(ISNUMBER(OFFSET('Water Data'!$E$6,0,10*ROW('Water Data'!E62))),'Data Summary'!BW68="Yes"),OFFSET('Water Data'!$E$6,0,10*ROW('Water Data'!E62)),NA())</f>
        <v>#N/A</v>
      </c>
      <c r="I68" s="87" t="e">
        <f ca="true">+IF(AND(ISNUMBER(OFFSET('Water Data'!$E$9,0,10*ROW('Water Data'!E62))),'Data Summary'!BX68="Yes"),OFFSET('Water Data'!$E$9,0,10*ROW('Water Data'!E62)),NA())</f>
        <v>#N/A</v>
      </c>
      <c r="J68" s="87" t="e">
        <f ca="true">+IF(AND(ISNUMBER(OFFSET('Water Data'!$F$4,0,10*ROW('Water Data'!F62))),'Data Summary'!BY68="Yes"),100-OFFSET('Water Data'!$F$4,0,10*ROW('Water Data'!F62)),NA())</f>
        <v>#N/A</v>
      </c>
      <c r="K68" s="87" t="e">
        <f ca="true">+IF(AND(ISNUMBER(OFFSET('Water Data'!$F$6,0,10*ROW('Water Data'!F62))),'Data Summary'!BZ68="Yes"),OFFSET('Water Data'!$F$6,0,10*ROW('Water Data'!F62)),NA())</f>
        <v>#N/A</v>
      </c>
      <c r="L68" s="87" t="e">
        <f ca="true">+IF(AND(ISNUMBER(OFFSET('Water Data'!$F$9,0,10*ROW('Water Data'!F62))),'Data Summary'!CA68="Yes"),OFFSET('Water Data'!$F$9,0,10*ROW('Water Data'!F62)),NA())</f>
        <v>#N/A</v>
      </c>
      <c r="M68" s="87" t="e">
        <f ca="true">+IF(AND(ISNUMBER(OFFSET('Water Data'!$G$4,0,10*ROW('Water Data'!G62))),'Data Summary'!CB68="Yes"),100-OFFSET('Water Data'!$G$4,0,10*ROW('Water Data'!G62)),NA())</f>
        <v>#N/A</v>
      </c>
      <c r="N68" s="87" t="e">
        <f ca="true">+IF(AND(ISNUMBER(OFFSET('Water Data'!$G$6,0,10*ROW('Water Data'!G62))),'Data Summary'!CC68="Yes"),OFFSET('Water Data'!$G$6,0,10*ROW('Water Data'!G62)),NA())</f>
        <v>#N/A</v>
      </c>
      <c r="O68" s="87" t="e">
        <f ca="true">+IF(AND(ISNUMBER(OFFSET('Water Data'!$G$9,0,10*ROW('Water Data'!G62))),'Data Summary'!CD68="Yes"),OFFSET('Water Data'!$G$9,0,10*ROW('Water Data'!G62)),NA())</f>
        <v>#N/A</v>
      </c>
      <c r="P68" s="87" t="e">
        <f ca="true">+IF(AND(ISNUMBER(OFFSET('Water Data'!$H$4,0,10*ROW('Water Data'!H62))),'Data Summary'!CE68="Yes"),100-OFFSET('Water Data'!$H$4,0,10*ROW('Water Data'!H62)),NA())</f>
        <v>#N/A</v>
      </c>
      <c r="Q68" s="87" t="e">
        <f ca="true">+IF(AND(ISNUMBER(OFFSET('Water Data'!$H$6,0,10*ROW('Water Data'!H62))),'Data Summary'!CF68="Yes"),OFFSET('Water Data'!$H$6,0,10*ROW('Water Data'!H62)),NA())</f>
        <v>#N/A</v>
      </c>
      <c r="R68" s="87" t="e">
        <f ca="true">+IF(AND(ISNUMBER(OFFSET('Water Data'!$H$9,0,10*ROW('Water Data'!H62))),'Data Summary'!CG68="Yes"),OFFSET('Water Data'!$H$9,0,10*ROW('Water Data'!H62)),NA())</f>
        <v>#N/A</v>
      </c>
      <c r="S68" s="87" t="e">
        <f ca="true">+IF(AND(ISNUMBER(OFFSET('Water Data'!$I$4,0,10*ROW('Water Data'!I62))),'Data Summary'!CH68="Yes"),100-OFFSET('Water Data'!$I$4,0,10*ROW('Water Data'!I62)),NA())</f>
        <v>#N/A</v>
      </c>
      <c r="T68" s="87" t="e">
        <f ca="true">+IF(AND(ISNUMBER(OFFSET('Water Data'!$I$6,0,10*ROW('Water Data'!I62))),'Data Summary'!CI68="Yes"),OFFSET('Water Data'!$I$6,0,10*ROW('Water Data'!I62)),NA())</f>
        <v>#N/A</v>
      </c>
      <c r="U68" s="87" t="e">
        <f ca="true">+IF(AND(ISNUMBER(OFFSET('Water Data'!$I$9,0,10*ROW('Water Data'!I62))),'Data Summary'!CJ68="Yes"),OFFSET('Water Data'!$I$9,0,10*ROW('Water Data'!I62)),NA())</f>
        <v>#N/A</v>
      </c>
      <c r="V68" s="88" t="e">
        <f ca="true">+IF(AND(ISNUMBER(OFFSET('Sanitation Data'!$D$4,0,10*ROW('Sanitation Data'!D62))),'Data Summary'!CK68="Yes"),100-OFFSET('Sanitation Data'!$D$4,0,10*ROW('Sanitation Data'!D62)),NA())</f>
        <v>#N/A</v>
      </c>
      <c r="W68" s="88" t="e">
        <f ca="true">+IF(AND(ISNUMBER(OFFSET('Sanitation Data'!$D$6,0,10*ROW('Sanitation Data'!D62))),'Data Summary'!CL68="Yes"),OFFSET('Sanitation Data'!$D$6,0,10*ROW('Sanitation Data'!D62)),NA())</f>
        <v>#N/A</v>
      </c>
      <c r="X68" s="88" t="e">
        <f ca="true">+IF(AND(ISNUMBER(OFFSET('Sanitation Data'!$D$10,0,10*ROW('Sanitation Data'!D62))),'Data Summary'!CM68="Yes"),OFFSET('Sanitation Data'!$D$10,0,10*ROW('Sanitation Data'!D62)),NA())</f>
        <v>#N/A</v>
      </c>
      <c r="Y68" s="88" t="e">
        <f ca="true">+IF(AND(ISNUMBER(OFFSET('Sanitation Data'!$D$11,0,10*ROW('Sanitation Data'!D62))),'Data Summary'!CN68="Yes"),OFFSET('Sanitation Data'!$D$11,0,10*ROW('Sanitation Data'!D62)),NA())</f>
        <v>#N/A</v>
      </c>
      <c r="Z68" s="88" t="e">
        <f ca="true">+IF(AND(ISNUMBER(OFFSET('Sanitation Data'!$D$12,0,10*ROW('Sanitation Data'!D62))),'Data Summary'!CO68="Yes"),OFFSET('Sanitation Data'!$D$12,0,10*ROW('Sanitation Data'!D62)),NA())</f>
        <v>#N/A</v>
      </c>
      <c r="AA68" s="88" t="e">
        <f ca="true">+IF(AND(ISNUMBER(OFFSET('Sanitation Data'!$E$4,0,10*ROW('Sanitation Data'!E62))),'Data Summary'!CP68="Yes"),100-OFFSET('Sanitation Data'!$E$4,0,10*ROW('Sanitation Data'!E62)),NA())</f>
        <v>#N/A</v>
      </c>
      <c r="AB68" s="88" t="e">
        <f ca="true">+IF(AND(ISNUMBER(OFFSET('Sanitation Data'!$E$6,0,10*ROW('Sanitation Data'!E62))),'Data Summary'!CQ68="Yes"),OFFSET('Sanitation Data'!$E$6,0,10*ROW('Sanitation Data'!E62)),NA())</f>
        <v>#N/A</v>
      </c>
      <c r="AC68" s="88" t="e">
        <f ca="true">+IF(AND(ISNUMBER(OFFSET('Sanitation Data'!$E$10,0,10*ROW('Sanitation Data'!E62))),'Data Summary'!CR68="Yes"),OFFSET('Sanitation Data'!$E$10,0,10*ROW('Sanitation Data'!E62)),NA())</f>
        <v>#N/A</v>
      </c>
      <c r="AD68" s="88" t="e">
        <f ca="true">+IF(AND(ISNUMBER(OFFSET('Sanitation Data'!$E$11,0,10*ROW('Sanitation Data'!E62))),'Data Summary'!CS68="Yes"),OFFSET('Sanitation Data'!$E$11,0,10*ROW('Sanitation Data'!E62)),NA())</f>
        <v>#N/A</v>
      </c>
      <c r="AE68" s="88" t="e">
        <f ca="true">+IF(AND(ISNUMBER(OFFSET('Sanitation Data'!$E$12,0,10*ROW('Sanitation Data'!E62))),'Data Summary'!CT68="Yes"),OFFSET('Sanitation Data'!$E$12,0,10*ROW('Sanitation Data'!E62)),NA())</f>
        <v>#N/A</v>
      </c>
      <c r="AF68" s="88" t="e">
        <f ca="true">+IF(AND(ISNUMBER(OFFSET('Sanitation Data'!$F$4,0,10*ROW('Sanitation Data'!F62))),'Data Summary'!CU68="Yes"),100-OFFSET('Sanitation Data'!$F$4,0,10*ROW('Sanitation Data'!F62)),NA())</f>
        <v>#N/A</v>
      </c>
      <c r="AG68" s="88" t="e">
        <f ca="true">+IF(AND(ISNUMBER(OFFSET('Sanitation Data'!$F$6,0,10*ROW('Sanitation Data'!F62))),'Data Summary'!CV68="Yes"),OFFSET('Sanitation Data'!$F$6,0,10*ROW('Sanitation Data'!F62)),NA())</f>
        <v>#N/A</v>
      </c>
      <c r="AH68" s="88" t="e">
        <f ca="true">+IF(AND(ISNUMBER(OFFSET('Sanitation Data'!$F$10,0,10*ROW('Sanitation Data'!F62))),'Data Summary'!CW68="Yes"),OFFSET('Sanitation Data'!$F$10,0,10*ROW('Sanitation Data'!F62)),NA())</f>
        <v>#N/A</v>
      </c>
      <c r="AI68" s="88" t="e">
        <f ca="true">+IF(AND(ISNUMBER(OFFSET('Sanitation Data'!$F$11,0,10*ROW('Sanitation Data'!F62))),'Data Summary'!CX68="Yes"),OFFSET('Sanitation Data'!$F$11,0,10*ROW('Sanitation Data'!F62)),NA())</f>
        <v>#N/A</v>
      </c>
      <c r="AJ68" s="88" t="e">
        <f ca="true">+IF(AND(ISNUMBER(OFFSET('Sanitation Data'!$F$12,0,10*ROW('Sanitation Data'!F62))),'Data Summary'!CY68="Yes"),OFFSET('Sanitation Data'!$F$12,0,10*ROW('Sanitation Data'!F62)),NA())</f>
        <v>#N/A</v>
      </c>
      <c r="AK68" s="88" t="e">
        <f ca="true">+IF(AND(ISNUMBER(OFFSET('Sanitation Data'!$G$4,0,10*ROW('Sanitation Data'!G62))),'Data Summary'!CZ68="Yes"),100-OFFSET('Sanitation Data'!$G$4,0,10*ROW('Sanitation Data'!G62)),NA())</f>
        <v>#N/A</v>
      </c>
      <c r="AL68" s="88" t="e">
        <f ca="true">+IF(AND(ISNUMBER(OFFSET('Sanitation Data'!$G$6,0,10*ROW('Sanitation Data'!G62))),'Data Summary'!DA68="Yes"),OFFSET('Sanitation Data'!$G$6,0,10*ROW('Sanitation Data'!G62)),NA())</f>
        <v>#N/A</v>
      </c>
      <c r="AM68" s="88" t="e">
        <f ca="true">+IF(AND(ISNUMBER(OFFSET('Sanitation Data'!$G$10,0,10*ROW('Sanitation Data'!G62))),'Data Summary'!DB68="Yes"),OFFSET('Sanitation Data'!$G$10,0,10*ROW('Sanitation Data'!G62)),NA())</f>
        <v>#N/A</v>
      </c>
      <c r="AN68" s="88" t="e">
        <f ca="true">+IF(AND(ISNUMBER(OFFSET('Sanitation Data'!$G$11,0,10*ROW('Sanitation Data'!G62))),'Data Summary'!DC68="Yes"),OFFSET('Sanitation Data'!$G$11,0,10*ROW('Sanitation Data'!G62)),NA())</f>
        <v>#N/A</v>
      </c>
      <c r="AO68" s="88" t="e">
        <f ca="true">+IF(AND(ISNUMBER(OFFSET('Sanitation Data'!$G$12,0,10*ROW('Sanitation Data'!G62))),'Data Summary'!DD68="Yes"),OFFSET('Sanitation Data'!$G$12,0,10*ROW('Sanitation Data'!G62)),NA())</f>
        <v>#N/A</v>
      </c>
      <c r="AP68" s="88" t="e">
        <f ca="true">+IF(AND(ISNUMBER(OFFSET('Sanitation Data'!$H$4,0,10*ROW('Sanitation Data'!H62))),'Data Summary'!DE68="Yes"),100-OFFSET('Sanitation Data'!$H$4,0,10*ROW('Sanitation Data'!H62)),NA())</f>
        <v>#N/A</v>
      </c>
      <c r="AQ68" s="88" t="e">
        <f ca="true">+IF(AND(ISNUMBER(OFFSET('Sanitation Data'!$H$6,0,10*ROW('Sanitation Data'!H62))),'Data Summary'!DF68="Yes"),OFFSET('Sanitation Data'!$H$6,0,10*ROW('Sanitation Data'!H62)),NA())</f>
        <v>#N/A</v>
      </c>
      <c r="AR68" s="88" t="e">
        <f ca="true">+IF(AND(ISNUMBER(OFFSET('Sanitation Data'!$H$10,0,10*ROW('Sanitation Data'!H62))),'Data Summary'!DG68="Yes"),OFFSET('Sanitation Data'!$H$10,0,10*ROW('Sanitation Data'!H62)),NA())</f>
        <v>#N/A</v>
      </c>
      <c r="AS68" s="88" t="e">
        <f ca="true">+IF(AND(ISNUMBER(OFFSET('Sanitation Data'!$H$11,0,10*ROW('Sanitation Data'!H62))),'Data Summary'!DH68="Yes"),OFFSET('Sanitation Data'!$H$11,0,10*ROW('Sanitation Data'!H62)),NA())</f>
        <v>#N/A</v>
      </c>
      <c r="AT68" s="88" t="e">
        <f ca="true">+IF(AND(ISNUMBER(OFFSET('Sanitation Data'!$H$12,0,10*ROW('Sanitation Data'!H62))),'Data Summary'!DI68="Yes"),OFFSET('Sanitation Data'!$H$12,0,10*ROW('Sanitation Data'!H62)),NA())</f>
        <v>#N/A</v>
      </c>
      <c r="AU68" s="88" t="e">
        <f ca="true">+IF(AND(ISNUMBER(OFFSET('Sanitation Data'!$I$4,0,10*ROW('Sanitation Data'!I62))),'Data Summary'!DJ68="Yes"),100-OFFSET('Sanitation Data'!$I$4,0,10*ROW('Sanitation Data'!I62)),NA())</f>
        <v>#N/A</v>
      </c>
      <c r="AV68" s="88" t="e">
        <f ca="true">+IF(AND(ISNUMBER(OFFSET('Sanitation Data'!$I$6,0,10*ROW('Sanitation Data'!I62))),'Data Summary'!DK68="Yes"),OFFSET('Sanitation Data'!$I$6,0,10*ROW('Sanitation Data'!I62)),NA())</f>
        <v>#N/A</v>
      </c>
      <c r="AW68" s="88" t="e">
        <f ca="true">+IF(AND(ISNUMBER(OFFSET('Sanitation Data'!$I$10,0,10*ROW('Sanitation Data'!I62))),'Data Summary'!DL68="Yes"),OFFSET('Sanitation Data'!$I$10,0,10*ROW('Sanitation Data'!I62)),NA())</f>
        <v>#N/A</v>
      </c>
      <c r="AX68" s="88" t="e">
        <f ca="true">+IF(AND(ISNUMBER(OFFSET('Sanitation Data'!$I$11,0,10*ROW('Sanitation Data'!I62))),'Data Summary'!DM68="Yes"),OFFSET('Sanitation Data'!$I$11,0,10*ROW('Sanitation Data'!I62)),NA())</f>
        <v>#N/A</v>
      </c>
      <c r="AY68" s="88" t="e">
        <f ca="true">+IF(AND(ISNUMBER(OFFSET('Sanitation Data'!$I$12,0,10*ROW('Sanitation Data'!I62))),'Data Summary'!DN68="Yes"),OFFSET('Sanitation Data'!$I$12,0,10*ROW('Sanitation Data'!I62)),NA())</f>
        <v>#N/A</v>
      </c>
      <c r="AZ68" s="89" t="e">
        <f ca="true">+IF(AND(ISNUMBER(OFFSET('Hygiene Data'!$D$5,0,10*ROW('Hygiene Data'!D62))),'Data Summary'!DO68="Yes"),OFFSET('Hygiene Data'!$D$5,0,10*ROW('Hygiene Data'!D62)),NA())</f>
        <v>#N/A</v>
      </c>
      <c r="BA68" s="89" t="e">
        <f ca="true">+IF(AND(ISNUMBER(OFFSET('Hygiene Data'!$D$7,0,10*ROW('Hygiene Data'!D62))),'Data Summary'!DP68="Yes"),OFFSET('Hygiene Data'!$D$7,0,10*ROW('Hygiene Data'!D62)),NA())</f>
        <v>#N/A</v>
      </c>
      <c r="BB68" s="89" t="e">
        <f ca="true">+IF(AND(ISNUMBER(OFFSET('Hygiene Data'!$D$9,0,10*ROW('Hygiene Data'!D62))),'Data Summary'!DQ68="Yes"),OFFSET('Hygiene Data'!$D$9,0,10*ROW('Hygiene Data'!D62)),NA())</f>
        <v>#N/A</v>
      </c>
      <c r="BC68" s="89" t="e">
        <f ca="true">+IF(AND(ISNUMBER(OFFSET('Hygiene Data'!$E$5,0,10*ROW('Hygiene Data'!E62))),'Data Summary'!DR68="Yes"),OFFSET('Hygiene Data'!$E$5,0,10*ROW('Hygiene Data'!E62)),NA())</f>
        <v>#N/A</v>
      </c>
      <c r="BD68" s="89" t="e">
        <f ca="true">+IF(AND(ISNUMBER(OFFSET('Hygiene Data'!$E$7,0,10*ROW('Hygiene Data'!E62))),'Data Summary'!DS68="Yes"),OFFSET('Hygiene Data'!$E$7,0,10*ROW('Hygiene Data'!E62)),NA())</f>
        <v>#N/A</v>
      </c>
      <c r="BE68" s="89" t="e">
        <f ca="true">+IF(AND(ISNUMBER(OFFSET('Hygiene Data'!$E$9,0,10*ROW('Hygiene Data'!E62))),'Data Summary'!DT68="Yes"),OFFSET('Hygiene Data'!$E$9,0,10*ROW('Hygiene Data'!E62)),NA())</f>
        <v>#N/A</v>
      </c>
      <c r="BF68" s="89" t="e">
        <f ca="true">+IF(AND(ISNUMBER(OFFSET('Hygiene Data'!$F$5,0,10*ROW('Hygiene Data'!F62))),'Data Summary'!DU68="Yes"),OFFSET('Hygiene Data'!$F$5,0,10*ROW('Hygiene Data'!F62)),NA())</f>
        <v>#N/A</v>
      </c>
      <c r="BG68" s="89" t="e">
        <f ca="true">+IF(AND(ISNUMBER(OFFSET('Hygiene Data'!$F$7,0,10*ROW('Hygiene Data'!F62))),'Data Summary'!DV68="Yes"),OFFSET('Hygiene Data'!$F$7,0,10*ROW('Hygiene Data'!F62)),NA())</f>
        <v>#N/A</v>
      </c>
      <c r="BH68" s="89" t="e">
        <f ca="true">+IF(AND(ISNUMBER(OFFSET('Hygiene Data'!$F$9,0,10*ROW('Hygiene Data'!F62))),'Data Summary'!DW68="Yes"),OFFSET('Hygiene Data'!$F$9,0,10*ROW('Hygiene Data'!F62)),NA())</f>
        <v>#N/A</v>
      </c>
      <c r="BI68" s="89" t="e">
        <f ca="true">+IF(AND(ISNUMBER(OFFSET('Hygiene Data'!$G$5,0,10*ROW('Hygiene Data'!G62))),'Data Summary'!DX68="Yes"),OFFSET('Hygiene Data'!$G$5,0,10*ROW('Hygiene Data'!G62)),NA())</f>
        <v>#N/A</v>
      </c>
      <c r="BJ68" s="89" t="e">
        <f ca="true">+IF(AND(ISNUMBER(OFFSET('Hygiene Data'!$G$7,0,10*ROW('Hygiene Data'!G62))),'Data Summary'!DY68="Yes"),OFFSET('Hygiene Data'!$G$7,0,10*ROW('Hygiene Data'!G62)),NA())</f>
        <v>#N/A</v>
      </c>
      <c r="BK68" s="89" t="e">
        <f ca="true">+IF(AND(ISNUMBER(OFFSET('Hygiene Data'!$G$9,0,10*ROW('Hygiene Data'!G62))),'Data Summary'!DZ68="Yes"),OFFSET('Hygiene Data'!$G$9,0,10*ROW('Hygiene Data'!G62)),NA())</f>
        <v>#N/A</v>
      </c>
      <c r="BL68" s="89" t="e">
        <f ca="true">+IF(AND(ISNUMBER(OFFSET('Hygiene Data'!$H$5,0,10*ROW('Hygiene Data'!H62))),'Data Summary'!EA68="Yes"),OFFSET('Hygiene Data'!$H$5,0,10*ROW('Hygiene Data'!H62)),NA())</f>
        <v>#N/A</v>
      </c>
      <c r="BM68" s="89" t="e">
        <f ca="true">+IF(AND(ISNUMBER(OFFSET('Hygiene Data'!$H$7,0,10*ROW('Hygiene Data'!H62))),'Data Summary'!EB68="Yes"),OFFSET('Hygiene Data'!$H$7,0,10*ROW('Hygiene Data'!H62)),NA())</f>
        <v>#N/A</v>
      </c>
      <c r="BN68" s="89" t="e">
        <f ca="true">+IF(AND(ISNUMBER(OFFSET('Hygiene Data'!$H$9,0,10*ROW('Hygiene Data'!H62))),'Data Summary'!EC68="Yes"),OFFSET('Hygiene Data'!$H$9,0,10*ROW('Hygiene Data'!H62)),NA())</f>
        <v>#N/A</v>
      </c>
      <c r="BO68" s="89" t="e">
        <f ca="true">+IF(AND(ISNUMBER(OFFSET('Hygiene Data'!$I$5,0,10*ROW('Hygiene Data'!I62))),'Data Summary'!ED68="Yes"),OFFSET('Hygiene Data'!$I$5,0,10*ROW('Hygiene Data'!I62)),NA())</f>
        <v>#N/A</v>
      </c>
      <c r="BP68" s="89" t="e">
        <f ca="true">+IF(AND(ISNUMBER(OFFSET('Hygiene Data'!$I$7,0,10*ROW('Hygiene Data'!I62))),'Data Summary'!EE68="Yes"),OFFSET('Hygiene Data'!$I$7,0,10*ROW('Hygiene Data'!I62)),NA())</f>
        <v>#N/A</v>
      </c>
      <c r="BQ68" s="89" t="e">
        <f ca="true">+IF(AND(ISNUMBER(OFFSET('Hygiene Data'!$I$9,0,10*ROW('Hygiene Data'!I62))),'Data Summary'!EF68="Yes"),OFFSET('Hygiene Data'!$I$9,0,10*ROW('Hygiene Data'!I62)),NA())</f>
        <v>#N/A</v>
      </c>
    </row>
    <row xmlns:x14ac="http://schemas.microsoft.com/office/spreadsheetml/2009/9/ac" r="69" x14ac:dyDescent="0.2">
      <c r="A69" s="328" t="e">
        <f ca="true">+RIGHT('Data Summary'!A69,LEN('Data Summary'!A69)-9)</f>
        <v>#VALUE!</v>
      </c>
      <c r="B69" s="34" t="str">
        <f ca="true">+IF(ISTEXT('Data Summary'!B69),'Data Summary'!B69,"")</f>
        <v/>
      </c>
      <c r="C69" s="327" t="e">
        <f ca="true">+VALUE('Data Summary'!C69)</f>
        <v>#VALUE!</v>
      </c>
      <c r="D69" s="87" t="e">
        <f ca="true">+IF(AND(ISNUMBER(OFFSET('Water Data'!$D$4,0,10*ROW('Water Data'!D63))),'Data Summary'!BS69="Yes"),100-OFFSET('Water Data'!$D$4,0,10*ROW('Water Data'!D63)),NA())</f>
        <v>#N/A</v>
      </c>
      <c r="E69" s="87" t="e">
        <f ca="true">+IF(AND(ISNUMBER(OFFSET('Water Data'!$D$6,0,10*ROW('Water Data'!D63))),'Data Summary'!BT69="Yes"),OFFSET('Water Data'!$D$6,0,10*ROW('Water Data'!D63)),NA())</f>
        <v>#N/A</v>
      </c>
      <c r="F69" s="87" t="e">
        <f ca="true">+IF(AND(ISNUMBER(OFFSET('Water Data'!$D$9,0,10*ROW('Water Data'!D63))),'Data Summary'!BU69="Yes"),OFFSET('Water Data'!$D$9,0,10*ROW('Water Data'!D63)),NA())</f>
        <v>#N/A</v>
      </c>
      <c r="G69" s="87" t="e">
        <f ca="true">+IF(AND(ISNUMBER(OFFSET('Water Data'!$E$4,0,10*ROW('Water Data'!E63))),'Data Summary'!BV69="Yes"),100-OFFSET('Water Data'!$E$4,0,10*ROW('Water Data'!E63)),NA())</f>
        <v>#N/A</v>
      </c>
      <c r="H69" s="87" t="e">
        <f ca="true">+IF(AND(ISNUMBER(OFFSET('Water Data'!$E$6,0,10*ROW('Water Data'!E63))),'Data Summary'!BW69="Yes"),OFFSET('Water Data'!$E$6,0,10*ROW('Water Data'!E63)),NA())</f>
        <v>#N/A</v>
      </c>
      <c r="I69" s="87" t="e">
        <f ca="true">+IF(AND(ISNUMBER(OFFSET('Water Data'!$E$9,0,10*ROW('Water Data'!E63))),'Data Summary'!BX69="Yes"),OFFSET('Water Data'!$E$9,0,10*ROW('Water Data'!E63)),NA())</f>
        <v>#N/A</v>
      </c>
      <c r="J69" s="87" t="e">
        <f ca="true">+IF(AND(ISNUMBER(OFFSET('Water Data'!$F$4,0,10*ROW('Water Data'!F63))),'Data Summary'!BY69="Yes"),100-OFFSET('Water Data'!$F$4,0,10*ROW('Water Data'!F63)),NA())</f>
        <v>#N/A</v>
      </c>
      <c r="K69" s="87" t="e">
        <f ca="true">+IF(AND(ISNUMBER(OFFSET('Water Data'!$F$6,0,10*ROW('Water Data'!F63))),'Data Summary'!BZ69="Yes"),OFFSET('Water Data'!$F$6,0,10*ROW('Water Data'!F63)),NA())</f>
        <v>#N/A</v>
      </c>
      <c r="L69" s="87" t="e">
        <f ca="true">+IF(AND(ISNUMBER(OFFSET('Water Data'!$F$9,0,10*ROW('Water Data'!F63))),'Data Summary'!CA69="Yes"),OFFSET('Water Data'!$F$9,0,10*ROW('Water Data'!F63)),NA())</f>
        <v>#N/A</v>
      </c>
      <c r="M69" s="87" t="e">
        <f ca="true">+IF(AND(ISNUMBER(OFFSET('Water Data'!$G$4,0,10*ROW('Water Data'!G63))),'Data Summary'!CB69="Yes"),100-OFFSET('Water Data'!$G$4,0,10*ROW('Water Data'!G63)),NA())</f>
        <v>#N/A</v>
      </c>
      <c r="N69" s="87" t="e">
        <f ca="true">+IF(AND(ISNUMBER(OFFSET('Water Data'!$G$6,0,10*ROW('Water Data'!G63))),'Data Summary'!CC69="Yes"),OFFSET('Water Data'!$G$6,0,10*ROW('Water Data'!G63)),NA())</f>
        <v>#N/A</v>
      </c>
      <c r="O69" s="87" t="e">
        <f ca="true">+IF(AND(ISNUMBER(OFFSET('Water Data'!$G$9,0,10*ROW('Water Data'!G63))),'Data Summary'!CD69="Yes"),OFFSET('Water Data'!$G$9,0,10*ROW('Water Data'!G63)),NA())</f>
        <v>#N/A</v>
      </c>
      <c r="P69" s="87" t="e">
        <f ca="true">+IF(AND(ISNUMBER(OFFSET('Water Data'!$H$4,0,10*ROW('Water Data'!H63))),'Data Summary'!CE69="Yes"),100-OFFSET('Water Data'!$H$4,0,10*ROW('Water Data'!H63)),NA())</f>
        <v>#N/A</v>
      </c>
      <c r="Q69" s="87" t="e">
        <f ca="true">+IF(AND(ISNUMBER(OFFSET('Water Data'!$H$6,0,10*ROW('Water Data'!H63))),'Data Summary'!CF69="Yes"),OFFSET('Water Data'!$H$6,0,10*ROW('Water Data'!H63)),NA())</f>
        <v>#N/A</v>
      </c>
      <c r="R69" s="87" t="e">
        <f ca="true">+IF(AND(ISNUMBER(OFFSET('Water Data'!$H$9,0,10*ROW('Water Data'!H63))),'Data Summary'!CG69="Yes"),OFFSET('Water Data'!$H$9,0,10*ROW('Water Data'!H63)),NA())</f>
        <v>#N/A</v>
      </c>
      <c r="S69" s="87" t="e">
        <f ca="true">+IF(AND(ISNUMBER(OFFSET('Water Data'!$I$4,0,10*ROW('Water Data'!I63))),'Data Summary'!CH69="Yes"),100-OFFSET('Water Data'!$I$4,0,10*ROW('Water Data'!I63)),NA())</f>
        <v>#N/A</v>
      </c>
      <c r="T69" s="87" t="e">
        <f ca="true">+IF(AND(ISNUMBER(OFFSET('Water Data'!$I$6,0,10*ROW('Water Data'!I63))),'Data Summary'!CI69="Yes"),OFFSET('Water Data'!$I$6,0,10*ROW('Water Data'!I63)),NA())</f>
        <v>#N/A</v>
      </c>
      <c r="U69" s="87" t="e">
        <f ca="true">+IF(AND(ISNUMBER(OFFSET('Water Data'!$I$9,0,10*ROW('Water Data'!I63))),'Data Summary'!CJ69="Yes"),OFFSET('Water Data'!$I$9,0,10*ROW('Water Data'!I63)),NA())</f>
        <v>#N/A</v>
      </c>
      <c r="V69" s="88" t="e">
        <f ca="true">+IF(AND(ISNUMBER(OFFSET('Sanitation Data'!$D$4,0,10*ROW('Sanitation Data'!D63))),'Data Summary'!CK69="Yes"),100-OFFSET('Sanitation Data'!$D$4,0,10*ROW('Sanitation Data'!D63)),NA())</f>
        <v>#N/A</v>
      </c>
      <c r="W69" s="88" t="e">
        <f ca="true">+IF(AND(ISNUMBER(OFFSET('Sanitation Data'!$D$6,0,10*ROW('Sanitation Data'!D63))),'Data Summary'!CL69="Yes"),OFFSET('Sanitation Data'!$D$6,0,10*ROW('Sanitation Data'!D63)),NA())</f>
        <v>#N/A</v>
      </c>
      <c r="X69" s="88" t="e">
        <f ca="true">+IF(AND(ISNUMBER(OFFSET('Sanitation Data'!$D$10,0,10*ROW('Sanitation Data'!D63))),'Data Summary'!CM69="Yes"),OFFSET('Sanitation Data'!$D$10,0,10*ROW('Sanitation Data'!D63)),NA())</f>
        <v>#N/A</v>
      </c>
      <c r="Y69" s="88" t="e">
        <f ca="true">+IF(AND(ISNUMBER(OFFSET('Sanitation Data'!$D$11,0,10*ROW('Sanitation Data'!D63))),'Data Summary'!CN69="Yes"),OFFSET('Sanitation Data'!$D$11,0,10*ROW('Sanitation Data'!D63)),NA())</f>
        <v>#N/A</v>
      </c>
      <c r="Z69" s="88" t="e">
        <f ca="true">+IF(AND(ISNUMBER(OFFSET('Sanitation Data'!$D$12,0,10*ROW('Sanitation Data'!D63))),'Data Summary'!CO69="Yes"),OFFSET('Sanitation Data'!$D$12,0,10*ROW('Sanitation Data'!D63)),NA())</f>
        <v>#N/A</v>
      </c>
      <c r="AA69" s="88" t="e">
        <f ca="true">+IF(AND(ISNUMBER(OFFSET('Sanitation Data'!$E$4,0,10*ROW('Sanitation Data'!E63))),'Data Summary'!CP69="Yes"),100-OFFSET('Sanitation Data'!$E$4,0,10*ROW('Sanitation Data'!E63)),NA())</f>
        <v>#N/A</v>
      </c>
      <c r="AB69" s="88" t="e">
        <f ca="true">+IF(AND(ISNUMBER(OFFSET('Sanitation Data'!$E$6,0,10*ROW('Sanitation Data'!E63))),'Data Summary'!CQ69="Yes"),OFFSET('Sanitation Data'!$E$6,0,10*ROW('Sanitation Data'!E63)),NA())</f>
        <v>#N/A</v>
      </c>
      <c r="AC69" s="88" t="e">
        <f ca="true">+IF(AND(ISNUMBER(OFFSET('Sanitation Data'!$E$10,0,10*ROW('Sanitation Data'!E63))),'Data Summary'!CR69="Yes"),OFFSET('Sanitation Data'!$E$10,0,10*ROW('Sanitation Data'!E63)),NA())</f>
        <v>#N/A</v>
      </c>
      <c r="AD69" s="88" t="e">
        <f ca="true">+IF(AND(ISNUMBER(OFFSET('Sanitation Data'!$E$11,0,10*ROW('Sanitation Data'!E63))),'Data Summary'!CS69="Yes"),OFFSET('Sanitation Data'!$E$11,0,10*ROW('Sanitation Data'!E63)),NA())</f>
        <v>#N/A</v>
      </c>
      <c r="AE69" s="88" t="e">
        <f ca="true">+IF(AND(ISNUMBER(OFFSET('Sanitation Data'!$E$12,0,10*ROW('Sanitation Data'!E63))),'Data Summary'!CT69="Yes"),OFFSET('Sanitation Data'!$E$12,0,10*ROW('Sanitation Data'!E63)),NA())</f>
        <v>#N/A</v>
      </c>
      <c r="AF69" s="88" t="e">
        <f ca="true">+IF(AND(ISNUMBER(OFFSET('Sanitation Data'!$F$4,0,10*ROW('Sanitation Data'!F63))),'Data Summary'!CU69="Yes"),100-OFFSET('Sanitation Data'!$F$4,0,10*ROW('Sanitation Data'!F63)),NA())</f>
        <v>#N/A</v>
      </c>
      <c r="AG69" s="88" t="e">
        <f ca="true">+IF(AND(ISNUMBER(OFFSET('Sanitation Data'!$F$6,0,10*ROW('Sanitation Data'!F63))),'Data Summary'!CV69="Yes"),OFFSET('Sanitation Data'!$F$6,0,10*ROW('Sanitation Data'!F63)),NA())</f>
        <v>#N/A</v>
      </c>
      <c r="AH69" s="88" t="e">
        <f ca="true">+IF(AND(ISNUMBER(OFFSET('Sanitation Data'!$F$10,0,10*ROW('Sanitation Data'!F63))),'Data Summary'!CW69="Yes"),OFFSET('Sanitation Data'!$F$10,0,10*ROW('Sanitation Data'!F63)),NA())</f>
        <v>#N/A</v>
      </c>
      <c r="AI69" s="88" t="e">
        <f ca="true">+IF(AND(ISNUMBER(OFFSET('Sanitation Data'!$F$11,0,10*ROW('Sanitation Data'!F63))),'Data Summary'!CX69="Yes"),OFFSET('Sanitation Data'!$F$11,0,10*ROW('Sanitation Data'!F63)),NA())</f>
        <v>#N/A</v>
      </c>
      <c r="AJ69" s="88" t="e">
        <f ca="true">+IF(AND(ISNUMBER(OFFSET('Sanitation Data'!$F$12,0,10*ROW('Sanitation Data'!F63))),'Data Summary'!CY69="Yes"),OFFSET('Sanitation Data'!$F$12,0,10*ROW('Sanitation Data'!F63)),NA())</f>
        <v>#N/A</v>
      </c>
      <c r="AK69" s="88" t="e">
        <f ca="true">+IF(AND(ISNUMBER(OFFSET('Sanitation Data'!$G$4,0,10*ROW('Sanitation Data'!G63))),'Data Summary'!CZ69="Yes"),100-OFFSET('Sanitation Data'!$G$4,0,10*ROW('Sanitation Data'!G63)),NA())</f>
        <v>#N/A</v>
      </c>
      <c r="AL69" s="88" t="e">
        <f ca="true">+IF(AND(ISNUMBER(OFFSET('Sanitation Data'!$G$6,0,10*ROW('Sanitation Data'!G63))),'Data Summary'!DA69="Yes"),OFFSET('Sanitation Data'!$G$6,0,10*ROW('Sanitation Data'!G63)),NA())</f>
        <v>#N/A</v>
      </c>
      <c r="AM69" s="88" t="e">
        <f ca="true">+IF(AND(ISNUMBER(OFFSET('Sanitation Data'!$G$10,0,10*ROW('Sanitation Data'!G63))),'Data Summary'!DB69="Yes"),OFFSET('Sanitation Data'!$G$10,0,10*ROW('Sanitation Data'!G63)),NA())</f>
        <v>#N/A</v>
      </c>
      <c r="AN69" s="88" t="e">
        <f ca="true">+IF(AND(ISNUMBER(OFFSET('Sanitation Data'!$G$11,0,10*ROW('Sanitation Data'!G63))),'Data Summary'!DC69="Yes"),OFFSET('Sanitation Data'!$G$11,0,10*ROW('Sanitation Data'!G63)),NA())</f>
        <v>#N/A</v>
      </c>
      <c r="AO69" s="88" t="e">
        <f ca="true">+IF(AND(ISNUMBER(OFFSET('Sanitation Data'!$G$12,0,10*ROW('Sanitation Data'!G63))),'Data Summary'!DD69="Yes"),OFFSET('Sanitation Data'!$G$12,0,10*ROW('Sanitation Data'!G63)),NA())</f>
        <v>#N/A</v>
      </c>
      <c r="AP69" s="88" t="e">
        <f ca="true">+IF(AND(ISNUMBER(OFFSET('Sanitation Data'!$H$4,0,10*ROW('Sanitation Data'!H63))),'Data Summary'!DE69="Yes"),100-OFFSET('Sanitation Data'!$H$4,0,10*ROW('Sanitation Data'!H63)),NA())</f>
        <v>#N/A</v>
      </c>
      <c r="AQ69" s="88" t="e">
        <f ca="true">+IF(AND(ISNUMBER(OFFSET('Sanitation Data'!$H$6,0,10*ROW('Sanitation Data'!H63))),'Data Summary'!DF69="Yes"),OFFSET('Sanitation Data'!$H$6,0,10*ROW('Sanitation Data'!H63)),NA())</f>
        <v>#N/A</v>
      </c>
      <c r="AR69" s="88" t="e">
        <f ca="true">+IF(AND(ISNUMBER(OFFSET('Sanitation Data'!$H$10,0,10*ROW('Sanitation Data'!H63))),'Data Summary'!DG69="Yes"),OFFSET('Sanitation Data'!$H$10,0,10*ROW('Sanitation Data'!H63)),NA())</f>
        <v>#N/A</v>
      </c>
      <c r="AS69" s="88" t="e">
        <f ca="true">+IF(AND(ISNUMBER(OFFSET('Sanitation Data'!$H$11,0,10*ROW('Sanitation Data'!H63))),'Data Summary'!DH69="Yes"),OFFSET('Sanitation Data'!$H$11,0,10*ROW('Sanitation Data'!H63)),NA())</f>
        <v>#N/A</v>
      </c>
      <c r="AT69" s="88" t="e">
        <f ca="true">+IF(AND(ISNUMBER(OFFSET('Sanitation Data'!$H$12,0,10*ROW('Sanitation Data'!H63))),'Data Summary'!DI69="Yes"),OFFSET('Sanitation Data'!$H$12,0,10*ROW('Sanitation Data'!H63)),NA())</f>
        <v>#N/A</v>
      </c>
      <c r="AU69" s="88" t="e">
        <f ca="true">+IF(AND(ISNUMBER(OFFSET('Sanitation Data'!$I$4,0,10*ROW('Sanitation Data'!I63))),'Data Summary'!DJ69="Yes"),100-OFFSET('Sanitation Data'!$I$4,0,10*ROW('Sanitation Data'!I63)),NA())</f>
        <v>#N/A</v>
      </c>
      <c r="AV69" s="88" t="e">
        <f ca="true">+IF(AND(ISNUMBER(OFFSET('Sanitation Data'!$I$6,0,10*ROW('Sanitation Data'!I63))),'Data Summary'!DK69="Yes"),OFFSET('Sanitation Data'!$I$6,0,10*ROW('Sanitation Data'!I63)),NA())</f>
        <v>#N/A</v>
      </c>
      <c r="AW69" s="88" t="e">
        <f ca="true">+IF(AND(ISNUMBER(OFFSET('Sanitation Data'!$I$10,0,10*ROW('Sanitation Data'!I63))),'Data Summary'!DL69="Yes"),OFFSET('Sanitation Data'!$I$10,0,10*ROW('Sanitation Data'!I63)),NA())</f>
        <v>#N/A</v>
      </c>
      <c r="AX69" s="88" t="e">
        <f ca="true">+IF(AND(ISNUMBER(OFFSET('Sanitation Data'!$I$11,0,10*ROW('Sanitation Data'!I63))),'Data Summary'!DM69="Yes"),OFFSET('Sanitation Data'!$I$11,0,10*ROW('Sanitation Data'!I63)),NA())</f>
        <v>#N/A</v>
      </c>
      <c r="AY69" s="88" t="e">
        <f ca="true">+IF(AND(ISNUMBER(OFFSET('Sanitation Data'!$I$12,0,10*ROW('Sanitation Data'!I63))),'Data Summary'!DN69="Yes"),OFFSET('Sanitation Data'!$I$12,0,10*ROW('Sanitation Data'!I63)),NA())</f>
        <v>#N/A</v>
      </c>
      <c r="AZ69" s="89" t="e">
        <f ca="true">+IF(AND(ISNUMBER(OFFSET('Hygiene Data'!$D$5,0,10*ROW('Hygiene Data'!D63))),'Data Summary'!DO69="Yes"),OFFSET('Hygiene Data'!$D$5,0,10*ROW('Hygiene Data'!D63)),NA())</f>
        <v>#N/A</v>
      </c>
      <c r="BA69" s="89" t="e">
        <f ca="true">+IF(AND(ISNUMBER(OFFSET('Hygiene Data'!$D$7,0,10*ROW('Hygiene Data'!D63))),'Data Summary'!DP69="Yes"),OFFSET('Hygiene Data'!$D$7,0,10*ROW('Hygiene Data'!D63)),NA())</f>
        <v>#N/A</v>
      </c>
      <c r="BB69" s="89" t="e">
        <f ca="true">+IF(AND(ISNUMBER(OFFSET('Hygiene Data'!$D$9,0,10*ROW('Hygiene Data'!D63))),'Data Summary'!DQ69="Yes"),OFFSET('Hygiene Data'!$D$9,0,10*ROW('Hygiene Data'!D63)),NA())</f>
        <v>#N/A</v>
      </c>
      <c r="BC69" s="89" t="e">
        <f ca="true">+IF(AND(ISNUMBER(OFFSET('Hygiene Data'!$E$5,0,10*ROW('Hygiene Data'!E63))),'Data Summary'!DR69="Yes"),OFFSET('Hygiene Data'!$E$5,0,10*ROW('Hygiene Data'!E63)),NA())</f>
        <v>#N/A</v>
      </c>
      <c r="BD69" s="89" t="e">
        <f ca="true">+IF(AND(ISNUMBER(OFFSET('Hygiene Data'!$E$7,0,10*ROW('Hygiene Data'!E63))),'Data Summary'!DS69="Yes"),OFFSET('Hygiene Data'!$E$7,0,10*ROW('Hygiene Data'!E63)),NA())</f>
        <v>#N/A</v>
      </c>
      <c r="BE69" s="89" t="e">
        <f ca="true">+IF(AND(ISNUMBER(OFFSET('Hygiene Data'!$E$9,0,10*ROW('Hygiene Data'!E63))),'Data Summary'!DT69="Yes"),OFFSET('Hygiene Data'!$E$9,0,10*ROW('Hygiene Data'!E63)),NA())</f>
        <v>#N/A</v>
      </c>
      <c r="BF69" s="89" t="e">
        <f ca="true">+IF(AND(ISNUMBER(OFFSET('Hygiene Data'!$F$5,0,10*ROW('Hygiene Data'!F63))),'Data Summary'!DU69="Yes"),OFFSET('Hygiene Data'!$F$5,0,10*ROW('Hygiene Data'!F63)),NA())</f>
        <v>#N/A</v>
      </c>
      <c r="BG69" s="89" t="e">
        <f ca="true">+IF(AND(ISNUMBER(OFFSET('Hygiene Data'!$F$7,0,10*ROW('Hygiene Data'!F63))),'Data Summary'!DV69="Yes"),OFFSET('Hygiene Data'!$F$7,0,10*ROW('Hygiene Data'!F63)),NA())</f>
        <v>#N/A</v>
      </c>
      <c r="BH69" s="89" t="e">
        <f ca="true">+IF(AND(ISNUMBER(OFFSET('Hygiene Data'!$F$9,0,10*ROW('Hygiene Data'!F63))),'Data Summary'!DW69="Yes"),OFFSET('Hygiene Data'!$F$9,0,10*ROW('Hygiene Data'!F63)),NA())</f>
        <v>#N/A</v>
      </c>
      <c r="BI69" s="89" t="e">
        <f ca="true">+IF(AND(ISNUMBER(OFFSET('Hygiene Data'!$G$5,0,10*ROW('Hygiene Data'!G63))),'Data Summary'!DX69="Yes"),OFFSET('Hygiene Data'!$G$5,0,10*ROW('Hygiene Data'!G63)),NA())</f>
        <v>#N/A</v>
      </c>
      <c r="BJ69" s="89" t="e">
        <f ca="true">+IF(AND(ISNUMBER(OFFSET('Hygiene Data'!$G$7,0,10*ROW('Hygiene Data'!G63))),'Data Summary'!DY69="Yes"),OFFSET('Hygiene Data'!$G$7,0,10*ROW('Hygiene Data'!G63)),NA())</f>
        <v>#N/A</v>
      </c>
      <c r="BK69" s="89" t="e">
        <f ca="true">+IF(AND(ISNUMBER(OFFSET('Hygiene Data'!$G$9,0,10*ROW('Hygiene Data'!G63))),'Data Summary'!DZ69="Yes"),OFFSET('Hygiene Data'!$G$9,0,10*ROW('Hygiene Data'!G63)),NA())</f>
        <v>#N/A</v>
      </c>
      <c r="BL69" s="89" t="e">
        <f ca="true">+IF(AND(ISNUMBER(OFFSET('Hygiene Data'!$H$5,0,10*ROW('Hygiene Data'!H63))),'Data Summary'!EA69="Yes"),OFFSET('Hygiene Data'!$H$5,0,10*ROW('Hygiene Data'!H63)),NA())</f>
        <v>#N/A</v>
      </c>
      <c r="BM69" s="89" t="e">
        <f ca="true">+IF(AND(ISNUMBER(OFFSET('Hygiene Data'!$H$7,0,10*ROW('Hygiene Data'!H63))),'Data Summary'!EB69="Yes"),OFFSET('Hygiene Data'!$H$7,0,10*ROW('Hygiene Data'!H63)),NA())</f>
        <v>#N/A</v>
      </c>
      <c r="BN69" s="89" t="e">
        <f ca="true">+IF(AND(ISNUMBER(OFFSET('Hygiene Data'!$H$9,0,10*ROW('Hygiene Data'!H63))),'Data Summary'!EC69="Yes"),OFFSET('Hygiene Data'!$H$9,0,10*ROW('Hygiene Data'!H63)),NA())</f>
        <v>#N/A</v>
      </c>
      <c r="BO69" s="89" t="e">
        <f ca="true">+IF(AND(ISNUMBER(OFFSET('Hygiene Data'!$I$5,0,10*ROW('Hygiene Data'!I63))),'Data Summary'!ED69="Yes"),OFFSET('Hygiene Data'!$I$5,0,10*ROW('Hygiene Data'!I63)),NA())</f>
        <v>#N/A</v>
      </c>
      <c r="BP69" s="89" t="e">
        <f ca="true">+IF(AND(ISNUMBER(OFFSET('Hygiene Data'!$I$7,0,10*ROW('Hygiene Data'!I63))),'Data Summary'!EE69="Yes"),OFFSET('Hygiene Data'!$I$7,0,10*ROW('Hygiene Data'!I63)),NA())</f>
        <v>#N/A</v>
      </c>
      <c r="BQ69" s="89" t="e">
        <f ca="true">+IF(AND(ISNUMBER(OFFSET('Hygiene Data'!$I$9,0,10*ROW('Hygiene Data'!I63))),'Data Summary'!EF69="Yes"),OFFSET('Hygiene Data'!$I$9,0,10*ROW('Hygiene Data'!I63)),NA())</f>
        <v>#N/A</v>
      </c>
    </row>
    <row xmlns:x14ac="http://schemas.microsoft.com/office/spreadsheetml/2009/9/ac" r="70" x14ac:dyDescent="0.2">
      <c r="A70" s="328" t="e">
        <f ca="true">+RIGHT('Data Summary'!A70,LEN('Data Summary'!A70)-9)</f>
        <v>#VALUE!</v>
      </c>
      <c r="B70" s="34" t="str">
        <f ca="true">+IF(ISTEXT('Data Summary'!B70),'Data Summary'!B70,"")</f>
        <v/>
      </c>
      <c r="C70" s="327" t="e">
        <f ca="true">+VALUE('Data Summary'!C70)</f>
        <v>#VALUE!</v>
      </c>
      <c r="D70" s="87" t="e">
        <f ca="true">+IF(AND(ISNUMBER(OFFSET('Water Data'!$D$4,0,10*ROW('Water Data'!D64))),'Data Summary'!BS70="Yes"),100-OFFSET('Water Data'!$D$4,0,10*ROW('Water Data'!D64)),NA())</f>
        <v>#N/A</v>
      </c>
      <c r="E70" s="87" t="e">
        <f ca="true">+IF(AND(ISNUMBER(OFFSET('Water Data'!$D$6,0,10*ROW('Water Data'!D64))),'Data Summary'!BT70="Yes"),OFFSET('Water Data'!$D$6,0,10*ROW('Water Data'!D64)),NA())</f>
        <v>#N/A</v>
      </c>
      <c r="F70" s="87" t="e">
        <f ca="true">+IF(AND(ISNUMBER(OFFSET('Water Data'!$D$9,0,10*ROW('Water Data'!D64))),'Data Summary'!BU70="Yes"),OFFSET('Water Data'!$D$9,0,10*ROW('Water Data'!D64)),NA())</f>
        <v>#N/A</v>
      </c>
      <c r="G70" s="87" t="e">
        <f ca="true">+IF(AND(ISNUMBER(OFFSET('Water Data'!$E$4,0,10*ROW('Water Data'!E64))),'Data Summary'!BV70="Yes"),100-OFFSET('Water Data'!$E$4,0,10*ROW('Water Data'!E64)),NA())</f>
        <v>#N/A</v>
      </c>
      <c r="H70" s="87" t="e">
        <f ca="true">+IF(AND(ISNUMBER(OFFSET('Water Data'!$E$6,0,10*ROW('Water Data'!E64))),'Data Summary'!BW70="Yes"),OFFSET('Water Data'!$E$6,0,10*ROW('Water Data'!E64)),NA())</f>
        <v>#N/A</v>
      </c>
      <c r="I70" s="87" t="e">
        <f ca="true">+IF(AND(ISNUMBER(OFFSET('Water Data'!$E$9,0,10*ROW('Water Data'!E64))),'Data Summary'!BX70="Yes"),OFFSET('Water Data'!$E$9,0,10*ROW('Water Data'!E64)),NA())</f>
        <v>#N/A</v>
      </c>
      <c r="J70" s="87" t="e">
        <f ca="true">+IF(AND(ISNUMBER(OFFSET('Water Data'!$F$4,0,10*ROW('Water Data'!F64))),'Data Summary'!BY70="Yes"),100-OFFSET('Water Data'!$F$4,0,10*ROW('Water Data'!F64)),NA())</f>
        <v>#N/A</v>
      </c>
      <c r="K70" s="87" t="e">
        <f ca="true">+IF(AND(ISNUMBER(OFFSET('Water Data'!$F$6,0,10*ROW('Water Data'!F64))),'Data Summary'!BZ70="Yes"),OFFSET('Water Data'!$F$6,0,10*ROW('Water Data'!F64)),NA())</f>
        <v>#N/A</v>
      </c>
      <c r="L70" s="87" t="e">
        <f ca="true">+IF(AND(ISNUMBER(OFFSET('Water Data'!$F$9,0,10*ROW('Water Data'!F64))),'Data Summary'!CA70="Yes"),OFFSET('Water Data'!$F$9,0,10*ROW('Water Data'!F64)),NA())</f>
        <v>#N/A</v>
      </c>
      <c r="M70" s="87" t="e">
        <f ca="true">+IF(AND(ISNUMBER(OFFSET('Water Data'!$G$4,0,10*ROW('Water Data'!G64))),'Data Summary'!CB70="Yes"),100-OFFSET('Water Data'!$G$4,0,10*ROW('Water Data'!G64)),NA())</f>
        <v>#N/A</v>
      </c>
      <c r="N70" s="87" t="e">
        <f ca="true">+IF(AND(ISNUMBER(OFFSET('Water Data'!$G$6,0,10*ROW('Water Data'!G64))),'Data Summary'!CC70="Yes"),OFFSET('Water Data'!$G$6,0,10*ROW('Water Data'!G64)),NA())</f>
        <v>#N/A</v>
      </c>
      <c r="O70" s="87" t="e">
        <f ca="true">+IF(AND(ISNUMBER(OFFSET('Water Data'!$G$9,0,10*ROW('Water Data'!G64))),'Data Summary'!CD70="Yes"),OFFSET('Water Data'!$G$9,0,10*ROW('Water Data'!G64)),NA())</f>
        <v>#N/A</v>
      </c>
      <c r="P70" s="87" t="e">
        <f ca="true">+IF(AND(ISNUMBER(OFFSET('Water Data'!$H$4,0,10*ROW('Water Data'!H64))),'Data Summary'!CE70="Yes"),100-OFFSET('Water Data'!$H$4,0,10*ROW('Water Data'!H64)),NA())</f>
        <v>#N/A</v>
      </c>
      <c r="Q70" s="87" t="e">
        <f ca="true">+IF(AND(ISNUMBER(OFFSET('Water Data'!$H$6,0,10*ROW('Water Data'!H64))),'Data Summary'!CF70="Yes"),OFFSET('Water Data'!$H$6,0,10*ROW('Water Data'!H64)),NA())</f>
        <v>#N/A</v>
      </c>
      <c r="R70" s="87" t="e">
        <f ca="true">+IF(AND(ISNUMBER(OFFSET('Water Data'!$H$9,0,10*ROW('Water Data'!H64))),'Data Summary'!CG70="Yes"),OFFSET('Water Data'!$H$9,0,10*ROW('Water Data'!H64)),NA())</f>
        <v>#N/A</v>
      </c>
      <c r="S70" s="87" t="e">
        <f ca="true">+IF(AND(ISNUMBER(OFFSET('Water Data'!$I$4,0,10*ROW('Water Data'!I64))),'Data Summary'!CH70="Yes"),100-OFFSET('Water Data'!$I$4,0,10*ROW('Water Data'!I64)),NA())</f>
        <v>#N/A</v>
      </c>
      <c r="T70" s="87" t="e">
        <f ca="true">+IF(AND(ISNUMBER(OFFSET('Water Data'!$I$6,0,10*ROW('Water Data'!I64))),'Data Summary'!CI70="Yes"),OFFSET('Water Data'!$I$6,0,10*ROW('Water Data'!I64)),NA())</f>
        <v>#N/A</v>
      </c>
      <c r="U70" s="87" t="e">
        <f ca="true">+IF(AND(ISNUMBER(OFFSET('Water Data'!$I$9,0,10*ROW('Water Data'!I64))),'Data Summary'!CJ70="Yes"),OFFSET('Water Data'!$I$9,0,10*ROW('Water Data'!I64)),NA())</f>
        <v>#N/A</v>
      </c>
      <c r="V70" s="88" t="e">
        <f ca="true">+IF(AND(ISNUMBER(OFFSET('Sanitation Data'!$D$4,0,10*ROW('Sanitation Data'!D64))),'Data Summary'!CK70="Yes"),100-OFFSET('Sanitation Data'!$D$4,0,10*ROW('Sanitation Data'!D64)),NA())</f>
        <v>#N/A</v>
      </c>
      <c r="W70" s="88" t="e">
        <f ca="true">+IF(AND(ISNUMBER(OFFSET('Sanitation Data'!$D$6,0,10*ROW('Sanitation Data'!D64))),'Data Summary'!CL70="Yes"),OFFSET('Sanitation Data'!$D$6,0,10*ROW('Sanitation Data'!D64)),NA())</f>
        <v>#N/A</v>
      </c>
      <c r="X70" s="88" t="e">
        <f ca="true">+IF(AND(ISNUMBER(OFFSET('Sanitation Data'!$D$10,0,10*ROW('Sanitation Data'!D64))),'Data Summary'!CM70="Yes"),OFFSET('Sanitation Data'!$D$10,0,10*ROW('Sanitation Data'!D64)),NA())</f>
        <v>#N/A</v>
      </c>
      <c r="Y70" s="88" t="e">
        <f ca="true">+IF(AND(ISNUMBER(OFFSET('Sanitation Data'!$D$11,0,10*ROW('Sanitation Data'!D64))),'Data Summary'!CN70="Yes"),OFFSET('Sanitation Data'!$D$11,0,10*ROW('Sanitation Data'!D64)),NA())</f>
        <v>#N/A</v>
      </c>
      <c r="Z70" s="88" t="e">
        <f ca="true">+IF(AND(ISNUMBER(OFFSET('Sanitation Data'!$D$12,0,10*ROW('Sanitation Data'!D64))),'Data Summary'!CO70="Yes"),OFFSET('Sanitation Data'!$D$12,0,10*ROW('Sanitation Data'!D64)),NA())</f>
        <v>#N/A</v>
      </c>
      <c r="AA70" s="88" t="e">
        <f ca="true">+IF(AND(ISNUMBER(OFFSET('Sanitation Data'!$E$4,0,10*ROW('Sanitation Data'!E64))),'Data Summary'!CP70="Yes"),100-OFFSET('Sanitation Data'!$E$4,0,10*ROW('Sanitation Data'!E64)),NA())</f>
        <v>#N/A</v>
      </c>
      <c r="AB70" s="88" t="e">
        <f ca="true">+IF(AND(ISNUMBER(OFFSET('Sanitation Data'!$E$6,0,10*ROW('Sanitation Data'!E64))),'Data Summary'!CQ70="Yes"),OFFSET('Sanitation Data'!$E$6,0,10*ROW('Sanitation Data'!E64)),NA())</f>
        <v>#N/A</v>
      </c>
      <c r="AC70" s="88" t="e">
        <f ca="true">+IF(AND(ISNUMBER(OFFSET('Sanitation Data'!$E$10,0,10*ROW('Sanitation Data'!E64))),'Data Summary'!CR70="Yes"),OFFSET('Sanitation Data'!$E$10,0,10*ROW('Sanitation Data'!E64)),NA())</f>
        <v>#N/A</v>
      </c>
      <c r="AD70" s="88" t="e">
        <f ca="true">+IF(AND(ISNUMBER(OFFSET('Sanitation Data'!$E$11,0,10*ROW('Sanitation Data'!E64))),'Data Summary'!CS70="Yes"),OFFSET('Sanitation Data'!$E$11,0,10*ROW('Sanitation Data'!E64)),NA())</f>
        <v>#N/A</v>
      </c>
      <c r="AE70" s="88" t="e">
        <f ca="true">+IF(AND(ISNUMBER(OFFSET('Sanitation Data'!$E$12,0,10*ROW('Sanitation Data'!E64))),'Data Summary'!CT70="Yes"),OFFSET('Sanitation Data'!$E$12,0,10*ROW('Sanitation Data'!E64)),NA())</f>
        <v>#N/A</v>
      </c>
      <c r="AF70" s="88" t="e">
        <f ca="true">+IF(AND(ISNUMBER(OFFSET('Sanitation Data'!$F$4,0,10*ROW('Sanitation Data'!F64))),'Data Summary'!CU70="Yes"),100-OFFSET('Sanitation Data'!$F$4,0,10*ROW('Sanitation Data'!F64)),NA())</f>
        <v>#N/A</v>
      </c>
      <c r="AG70" s="88" t="e">
        <f ca="true">+IF(AND(ISNUMBER(OFFSET('Sanitation Data'!$F$6,0,10*ROW('Sanitation Data'!F64))),'Data Summary'!CV70="Yes"),OFFSET('Sanitation Data'!$F$6,0,10*ROW('Sanitation Data'!F64)),NA())</f>
        <v>#N/A</v>
      </c>
      <c r="AH70" s="88" t="e">
        <f ca="true">+IF(AND(ISNUMBER(OFFSET('Sanitation Data'!$F$10,0,10*ROW('Sanitation Data'!F64))),'Data Summary'!CW70="Yes"),OFFSET('Sanitation Data'!$F$10,0,10*ROW('Sanitation Data'!F64)),NA())</f>
        <v>#N/A</v>
      </c>
      <c r="AI70" s="88" t="e">
        <f ca="true">+IF(AND(ISNUMBER(OFFSET('Sanitation Data'!$F$11,0,10*ROW('Sanitation Data'!F64))),'Data Summary'!CX70="Yes"),OFFSET('Sanitation Data'!$F$11,0,10*ROW('Sanitation Data'!F64)),NA())</f>
        <v>#N/A</v>
      </c>
      <c r="AJ70" s="88" t="e">
        <f ca="true">+IF(AND(ISNUMBER(OFFSET('Sanitation Data'!$F$12,0,10*ROW('Sanitation Data'!F64))),'Data Summary'!CY70="Yes"),OFFSET('Sanitation Data'!$F$12,0,10*ROW('Sanitation Data'!F64)),NA())</f>
        <v>#N/A</v>
      </c>
      <c r="AK70" s="88" t="e">
        <f ca="true">+IF(AND(ISNUMBER(OFFSET('Sanitation Data'!$G$4,0,10*ROW('Sanitation Data'!G64))),'Data Summary'!CZ70="Yes"),100-OFFSET('Sanitation Data'!$G$4,0,10*ROW('Sanitation Data'!G64)),NA())</f>
        <v>#N/A</v>
      </c>
      <c r="AL70" s="88" t="e">
        <f ca="true">+IF(AND(ISNUMBER(OFFSET('Sanitation Data'!$G$6,0,10*ROW('Sanitation Data'!G64))),'Data Summary'!DA70="Yes"),OFFSET('Sanitation Data'!$G$6,0,10*ROW('Sanitation Data'!G64)),NA())</f>
        <v>#N/A</v>
      </c>
      <c r="AM70" s="88" t="e">
        <f ca="true">+IF(AND(ISNUMBER(OFFSET('Sanitation Data'!$G$10,0,10*ROW('Sanitation Data'!G64))),'Data Summary'!DB70="Yes"),OFFSET('Sanitation Data'!$G$10,0,10*ROW('Sanitation Data'!G64)),NA())</f>
        <v>#N/A</v>
      </c>
      <c r="AN70" s="88" t="e">
        <f ca="true">+IF(AND(ISNUMBER(OFFSET('Sanitation Data'!$G$11,0,10*ROW('Sanitation Data'!G64))),'Data Summary'!DC70="Yes"),OFFSET('Sanitation Data'!$G$11,0,10*ROW('Sanitation Data'!G64)),NA())</f>
        <v>#N/A</v>
      </c>
      <c r="AO70" s="88" t="e">
        <f ca="true">+IF(AND(ISNUMBER(OFFSET('Sanitation Data'!$G$12,0,10*ROW('Sanitation Data'!G64))),'Data Summary'!DD70="Yes"),OFFSET('Sanitation Data'!$G$12,0,10*ROW('Sanitation Data'!G64)),NA())</f>
        <v>#N/A</v>
      </c>
      <c r="AP70" s="88" t="e">
        <f ca="true">+IF(AND(ISNUMBER(OFFSET('Sanitation Data'!$H$4,0,10*ROW('Sanitation Data'!H64))),'Data Summary'!DE70="Yes"),100-OFFSET('Sanitation Data'!$H$4,0,10*ROW('Sanitation Data'!H64)),NA())</f>
        <v>#N/A</v>
      </c>
      <c r="AQ70" s="88" t="e">
        <f ca="true">+IF(AND(ISNUMBER(OFFSET('Sanitation Data'!$H$6,0,10*ROW('Sanitation Data'!H64))),'Data Summary'!DF70="Yes"),OFFSET('Sanitation Data'!$H$6,0,10*ROW('Sanitation Data'!H64)),NA())</f>
        <v>#N/A</v>
      </c>
      <c r="AR70" s="88" t="e">
        <f ca="true">+IF(AND(ISNUMBER(OFFSET('Sanitation Data'!$H$10,0,10*ROW('Sanitation Data'!H64))),'Data Summary'!DG70="Yes"),OFFSET('Sanitation Data'!$H$10,0,10*ROW('Sanitation Data'!H64)),NA())</f>
        <v>#N/A</v>
      </c>
      <c r="AS70" s="88" t="e">
        <f ca="true">+IF(AND(ISNUMBER(OFFSET('Sanitation Data'!$H$11,0,10*ROW('Sanitation Data'!H64))),'Data Summary'!DH70="Yes"),OFFSET('Sanitation Data'!$H$11,0,10*ROW('Sanitation Data'!H64)),NA())</f>
        <v>#N/A</v>
      </c>
      <c r="AT70" s="88" t="e">
        <f ca="true">+IF(AND(ISNUMBER(OFFSET('Sanitation Data'!$H$12,0,10*ROW('Sanitation Data'!H64))),'Data Summary'!DI70="Yes"),OFFSET('Sanitation Data'!$H$12,0,10*ROW('Sanitation Data'!H64)),NA())</f>
        <v>#N/A</v>
      </c>
      <c r="AU70" s="88" t="e">
        <f ca="true">+IF(AND(ISNUMBER(OFFSET('Sanitation Data'!$I$4,0,10*ROW('Sanitation Data'!I64))),'Data Summary'!DJ70="Yes"),100-OFFSET('Sanitation Data'!$I$4,0,10*ROW('Sanitation Data'!I64)),NA())</f>
        <v>#N/A</v>
      </c>
      <c r="AV70" s="88" t="e">
        <f ca="true">+IF(AND(ISNUMBER(OFFSET('Sanitation Data'!$I$6,0,10*ROW('Sanitation Data'!I64))),'Data Summary'!DK70="Yes"),OFFSET('Sanitation Data'!$I$6,0,10*ROW('Sanitation Data'!I64)),NA())</f>
        <v>#N/A</v>
      </c>
      <c r="AW70" s="88" t="e">
        <f ca="true">+IF(AND(ISNUMBER(OFFSET('Sanitation Data'!$I$10,0,10*ROW('Sanitation Data'!I64))),'Data Summary'!DL70="Yes"),OFFSET('Sanitation Data'!$I$10,0,10*ROW('Sanitation Data'!I64)),NA())</f>
        <v>#N/A</v>
      </c>
      <c r="AX70" s="88" t="e">
        <f ca="true">+IF(AND(ISNUMBER(OFFSET('Sanitation Data'!$I$11,0,10*ROW('Sanitation Data'!I64))),'Data Summary'!DM70="Yes"),OFFSET('Sanitation Data'!$I$11,0,10*ROW('Sanitation Data'!I64)),NA())</f>
        <v>#N/A</v>
      </c>
      <c r="AY70" s="88" t="e">
        <f ca="true">+IF(AND(ISNUMBER(OFFSET('Sanitation Data'!$I$12,0,10*ROW('Sanitation Data'!I64))),'Data Summary'!DN70="Yes"),OFFSET('Sanitation Data'!$I$12,0,10*ROW('Sanitation Data'!I64)),NA())</f>
        <v>#N/A</v>
      </c>
      <c r="AZ70" s="89" t="e">
        <f ca="true">+IF(AND(ISNUMBER(OFFSET('Hygiene Data'!$D$5,0,10*ROW('Hygiene Data'!D64))),'Data Summary'!DO70="Yes"),OFFSET('Hygiene Data'!$D$5,0,10*ROW('Hygiene Data'!D64)),NA())</f>
        <v>#N/A</v>
      </c>
      <c r="BA70" s="89" t="e">
        <f ca="true">+IF(AND(ISNUMBER(OFFSET('Hygiene Data'!$D$7,0,10*ROW('Hygiene Data'!D64))),'Data Summary'!DP70="Yes"),OFFSET('Hygiene Data'!$D$7,0,10*ROW('Hygiene Data'!D64)),NA())</f>
        <v>#N/A</v>
      </c>
      <c r="BB70" s="89" t="e">
        <f ca="true">+IF(AND(ISNUMBER(OFFSET('Hygiene Data'!$D$9,0,10*ROW('Hygiene Data'!D64))),'Data Summary'!DQ70="Yes"),OFFSET('Hygiene Data'!$D$9,0,10*ROW('Hygiene Data'!D64)),NA())</f>
        <v>#N/A</v>
      </c>
      <c r="BC70" s="89" t="e">
        <f ca="true">+IF(AND(ISNUMBER(OFFSET('Hygiene Data'!$E$5,0,10*ROW('Hygiene Data'!E64))),'Data Summary'!DR70="Yes"),OFFSET('Hygiene Data'!$E$5,0,10*ROW('Hygiene Data'!E64)),NA())</f>
        <v>#N/A</v>
      </c>
      <c r="BD70" s="89" t="e">
        <f ca="true">+IF(AND(ISNUMBER(OFFSET('Hygiene Data'!$E$7,0,10*ROW('Hygiene Data'!E64))),'Data Summary'!DS70="Yes"),OFFSET('Hygiene Data'!$E$7,0,10*ROW('Hygiene Data'!E64)),NA())</f>
        <v>#N/A</v>
      </c>
      <c r="BE70" s="89" t="e">
        <f ca="true">+IF(AND(ISNUMBER(OFFSET('Hygiene Data'!$E$9,0,10*ROW('Hygiene Data'!E64))),'Data Summary'!DT70="Yes"),OFFSET('Hygiene Data'!$E$9,0,10*ROW('Hygiene Data'!E64)),NA())</f>
        <v>#N/A</v>
      </c>
      <c r="BF70" s="89" t="e">
        <f ca="true">+IF(AND(ISNUMBER(OFFSET('Hygiene Data'!$F$5,0,10*ROW('Hygiene Data'!F64))),'Data Summary'!DU70="Yes"),OFFSET('Hygiene Data'!$F$5,0,10*ROW('Hygiene Data'!F64)),NA())</f>
        <v>#N/A</v>
      </c>
      <c r="BG70" s="89" t="e">
        <f ca="true">+IF(AND(ISNUMBER(OFFSET('Hygiene Data'!$F$7,0,10*ROW('Hygiene Data'!F64))),'Data Summary'!DV70="Yes"),OFFSET('Hygiene Data'!$F$7,0,10*ROW('Hygiene Data'!F64)),NA())</f>
        <v>#N/A</v>
      </c>
      <c r="BH70" s="89" t="e">
        <f ca="true">+IF(AND(ISNUMBER(OFFSET('Hygiene Data'!$F$9,0,10*ROW('Hygiene Data'!F64))),'Data Summary'!DW70="Yes"),OFFSET('Hygiene Data'!$F$9,0,10*ROW('Hygiene Data'!F64)),NA())</f>
        <v>#N/A</v>
      </c>
      <c r="BI70" s="89" t="e">
        <f ca="true">+IF(AND(ISNUMBER(OFFSET('Hygiene Data'!$G$5,0,10*ROW('Hygiene Data'!G64))),'Data Summary'!DX70="Yes"),OFFSET('Hygiene Data'!$G$5,0,10*ROW('Hygiene Data'!G64)),NA())</f>
        <v>#N/A</v>
      </c>
      <c r="BJ70" s="89" t="e">
        <f ca="true">+IF(AND(ISNUMBER(OFFSET('Hygiene Data'!$G$7,0,10*ROW('Hygiene Data'!G64))),'Data Summary'!DY70="Yes"),OFFSET('Hygiene Data'!$G$7,0,10*ROW('Hygiene Data'!G64)),NA())</f>
        <v>#N/A</v>
      </c>
      <c r="BK70" s="89" t="e">
        <f ca="true">+IF(AND(ISNUMBER(OFFSET('Hygiene Data'!$G$9,0,10*ROW('Hygiene Data'!G64))),'Data Summary'!DZ70="Yes"),OFFSET('Hygiene Data'!$G$9,0,10*ROW('Hygiene Data'!G64)),NA())</f>
        <v>#N/A</v>
      </c>
      <c r="BL70" s="89" t="e">
        <f ca="true">+IF(AND(ISNUMBER(OFFSET('Hygiene Data'!$H$5,0,10*ROW('Hygiene Data'!H64))),'Data Summary'!EA70="Yes"),OFFSET('Hygiene Data'!$H$5,0,10*ROW('Hygiene Data'!H64)),NA())</f>
        <v>#N/A</v>
      </c>
      <c r="BM70" s="89" t="e">
        <f ca="true">+IF(AND(ISNUMBER(OFFSET('Hygiene Data'!$H$7,0,10*ROW('Hygiene Data'!H64))),'Data Summary'!EB70="Yes"),OFFSET('Hygiene Data'!$H$7,0,10*ROW('Hygiene Data'!H64)),NA())</f>
        <v>#N/A</v>
      </c>
      <c r="BN70" s="89" t="e">
        <f ca="true">+IF(AND(ISNUMBER(OFFSET('Hygiene Data'!$H$9,0,10*ROW('Hygiene Data'!H64))),'Data Summary'!EC70="Yes"),OFFSET('Hygiene Data'!$H$9,0,10*ROW('Hygiene Data'!H64)),NA())</f>
        <v>#N/A</v>
      </c>
      <c r="BO70" s="89" t="e">
        <f ca="true">+IF(AND(ISNUMBER(OFFSET('Hygiene Data'!$I$5,0,10*ROW('Hygiene Data'!I64))),'Data Summary'!ED70="Yes"),OFFSET('Hygiene Data'!$I$5,0,10*ROW('Hygiene Data'!I64)),NA())</f>
        <v>#N/A</v>
      </c>
      <c r="BP70" s="89" t="e">
        <f ca="true">+IF(AND(ISNUMBER(OFFSET('Hygiene Data'!$I$7,0,10*ROW('Hygiene Data'!I64))),'Data Summary'!EE70="Yes"),OFFSET('Hygiene Data'!$I$7,0,10*ROW('Hygiene Data'!I64)),NA())</f>
        <v>#N/A</v>
      </c>
      <c r="BQ70" s="89" t="e">
        <f ca="true">+IF(AND(ISNUMBER(OFFSET('Hygiene Data'!$I$9,0,10*ROW('Hygiene Data'!I64))),'Data Summary'!EF70="Yes"),OFFSET('Hygiene Data'!$I$9,0,10*ROW('Hygiene Data'!I64)),NA())</f>
        <v>#N/A</v>
      </c>
    </row>
    <row xmlns:x14ac="http://schemas.microsoft.com/office/spreadsheetml/2009/9/ac" r="71" x14ac:dyDescent="0.2">
      <c r="A71" s="328" t="e">
        <f ca="true">+RIGHT('Data Summary'!A71,LEN('Data Summary'!A71)-9)</f>
        <v>#VALUE!</v>
      </c>
      <c r="B71" s="34" t="str">
        <f ca="true">+IF(ISTEXT('Data Summary'!B71),'Data Summary'!B71,"")</f>
        <v/>
      </c>
      <c r="C71" s="327" t="e">
        <f ca="true">+VALUE('Data Summary'!C71)</f>
        <v>#VALUE!</v>
      </c>
      <c r="D71" s="87" t="e">
        <f ca="true">+IF(AND(ISNUMBER(OFFSET('Water Data'!$D$4,0,10*ROW('Water Data'!D65))),'Data Summary'!BS71="Yes"),100-OFFSET('Water Data'!$D$4,0,10*ROW('Water Data'!D65)),NA())</f>
        <v>#N/A</v>
      </c>
      <c r="E71" s="87" t="e">
        <f ca="true">+IF(AND(ISNUMBER(OFFSET('Water Data'!$D$6,0,10*ROW('Water Data'!D65))),'Data Summary'!BT71="Yes"),OFFSET('Water Data'!$D$6,0,10*ROW('Water Data'!D65)),NA())</f>
        <v>#N/A</v>
      </c>
      <c r="F71" s="87" t="e">
        <f ca="true">+IF(AND(ISNUMBER(OFFSET('Water Data'!$D$9,0,10*ROW('Water Data'!D65))),'Data Summary'!BU71="Yes"),OFFSET('Water Data'!$D$9,0,10*ROW('Water Data'!D65)),NA())</f>
        <v>#N/A</v>
      </c>
      <c r="G71" s="87" t="e">
        <f ca="true">+IF(AND(ISNUMBER(OFFSET('Water Data'!$E$4,0,10*ROW('Water Data'!E65))),'Data Summary'!BV71="Yes"),100-OFFSET('Water Data'!$E$4,0,10*ROW('Water Data'!E65)),NA())</f>
        <v>#N/A</v>
      </c>
      <c r="H71" s="87" t="e">
        <f ca="true">+IF(AND(ISNUMBER(OFFSET('Water Data'!$E$6,0,10*ROW('Water Data'!E65))),'Data Summary'!BW71="Yes"),OFFSET('Water Data'!$E$6,0,10*ROW('Water Data'!E65)),NA())</f>
        <v>#N/A</v>
      </c>
      <c r="I71" s="87" t="e">
        <f ca="true">+IF(AND(ISNUMBER(OFFSET('Water Data'!$E$9,0,10*ROW('Water Data'!E65))),'Data Summary'!BX71="Yes"),OFFSET('Water Data'!$E$9,0,10*ROW('Water Data'!E65)),NA())</f>
        <v>#N/A</v>
      </c>
      <c r="J71" s="87" t="e">
        <f ca="true">+IF(AND(ISNUMBER(OFFSET('Water Data'!$F$4,0,10*ROW('Water Data'!F65))),'Data Summary'!BY71="Yes"),100-OFFSET('Water Data'!$F$4,0,10*ROW('Water Data'!F65)),NA())</f>
        <v>#N/A</v>
      </c>
      <c r="K71" s="87" t="e">
        <f ca="true">+IF(AND(ISNUMBER(OFFSET('Water Data'!$F$6,0,10*ROW('Water Data'!F65))),'Data Summary'!BZ71="Yes"),OFFSET('Water Data'!$F$6,0,10*ROW('Water Data'!F65)),NA())</f>
        <v>#N/A</v>
      </c>
      <c r="L71" s="87" t="e">
        <f ca="true">+IF(AND(ISNUMBER(OFFSET('Water Data'!$F$9,0,10*ROW('Water Data'!F65))),'Data Summary'!CA71="Yes"),OFFSET('Water Data'!$F$9,0,10*ROW('Water Data'!F65)),NA())</f>
        <v>#N/A</v>
      </c>
      <c r="M71" s="87" t="e">
        <f ca="true">+IF(AND(ISNUMBER(OFFSET('Water Data'!$G$4,0,10*ROW('Water Data'!G65))),'Data Summary'!CB71="Yes"),100-OFFSET('Water Data'!$G$4,0,10*ROW('Water Data'!G65)),NA())</f>
        <v>#N/A</v>
      </c>
      <c r="N71" s="87" t="e">
        <f ca="true">+IF(AND(ISNUMBER(OFFSET('Water Data'!$G$6,0,10*ROW('Water Data'!G65))),'Data Summary'!CC71="Yes"),OFFSET('Water Data'!$G$6,0,10*ROW('Water Data'!G65)),NA())</f>
        <v>#N/A</v>
      </c>
      <c r="O71" s="87" t="e">
        <f ca="true">+IF(AND(ISNUMBER(OFFSET('Water Data'!$G$9,0,10*ROW('Water Data'!G65))),'Data Summary'!CD71="Yes"),OFFSET('Water Data'!$G$9,0,10*ROW('Water Data'!G65)),NA())</f>
        <v>#N/A</v>
      </c>
      <c r="P71" s="87" t="e">
        <f ca="true">+IF(AND(ISNUMBER(OFFSET('Water Data'!$H$4,0,10*ROW('Water Data'!H65))),'Data Summary'!CE71="Yes"),100-OFFSET('Water Data'!$H$4,0,10*ROW('Water Data'!H65)),NA())</f>
        <v>#N/A</v>
      </c>
      <c r="Q71" s="87" t="e">
        <f ca="true">+IF(AND(ISNUMBER(OFFSET('Water Data'!$H$6,0,10*ROW('Water Data'!H65))),'Data Summary'!CF71="Yes"),OFFSET('Water Data'!$H$6,0,10*ROW('Water Data'!H65)),NA())</f>
        <v>#N/A</v>
      </c>
      <c r="R71" s="87" t="e">
        <f ca="true">+IF(AND(ISNUMBER(OFFSET('Water Data'!$H$9,0,10*ROW('Water Data'!H65))),'Data Summary'!CG71="Yes"),OFFSET('Water Data'!$H$9,0,10*ROW('Water Data'!H65)),NA())</f>
        <v>#N/A</v>
      </c>
      <c r="S71" s="87" t="e">
        <f ca="true">+IF(AND(ISNUMBER(OFFSET('Water Data'!$I$4,0,10*ROW('Water Data'!I65))),'Data Summary'!CH71="Yes"),100-OFFSET('Water Data'!$I$4,0,10*ROW('Water Data'!I65)),NA())</f>
        <v>#N/A</v>
      </c>
      <c r="T71" s="87" t="e">
        <f ca="true">+IF(AND(ISNUMBER(OFFSET('Water Data'!$I$6,0,10*ROW('Water Data'!I65))),'Data Summary'!CI71="Yes"),OFFSET('Water Data'!$I$6,0,10*ROW('Water Data'!I65)),NA())</f>
        <v>#N/A</v>
      </c>
      <c r="U71" s="87" t="e">
        <f ca="true">+IF(AND(ISNUMBER(OFFSET('Water Data'!$I$9,0,10*ROW('Water Data'!I65))),'Data Summary'!CJ71="Yes"),OFFSET('Water Data'!$I$9,0,10*ROW('Water Data'!I65)),NA())</f>
        <v>#N/A</v>
      </c>
      <c r="V71" s="88" t="e">
        <f ca="true">+IF(AND(ISNUMBER(OFFSET('Sanitation Data'!$D$4,0,10*ROW('Sanitation Data'!D65))),'Data Summary'!CK71="Yes"),100-OFFSET('Sanitation Data'!$D$4,0,10*ROW('Sanitation Data'!D65)),NA())</f>
        <v>#N/A</v>
      </c>
      <c r="W71" s="88" t="e">
        <f ca="true">+IF(AND(ISNUMBER(OFFSET('Sanitation Data'!$D$6,0,10*ROW('Sanitation Data'!D65))),'Data Summary'!CL71="Yes"),OFFSET('Sanitation Data'!$D$6,0,10*ROW('Sanitation Data'!D65)),NA())</f>
        <v>#N/A</v>
      </c>
      <c r="X71" s="88" t="e">
        <f ca="true">+IF(AND(ISNUMBER(OFFSET('Sanitation Data'!$D$10,0,10*ROW('Sanitation Data'!D65))),'Data Summary'!CM71="Yes"),OFFSET('Sanitation Data'!$D$10,0,10*ROW('Sanitation Data'!D65)),NA())</f>
        <v>#N/A</v>
      </c>
      <c r="Y71" s="88" t="e">
        <f ca="true">+IF(AND(ISNUMBER(OFFSET('Sanitation Data'!$D$11,0,10*ROW('Sanitation Data'!D65))),'Data Summary'!CN71="Yes"),OFFSET('Sanitation Data'!$D$11,0,10*ROW('Sanitation Data'!D65)),NA())</f>
        <v>#N/A</v>
      </c>
      <c r="Z71" s="88" t="e">
        <f ca="true">+IF(AND(ISNUMBER(OFFSET('Sanitation Data'!$D$12,0,10*ROW('Sanitation Data'!D65))),'Data Summary'!CO71="Yes"),OFFSET('Sanitation Data'!$D$12,0,10*ROW('Sanitation Data'!D65)),NA())</f>
        <v>#N/A</v>
      </c>
      <c r="AA71" s="88" t="e">
        <f ca="true">+IF(AND(ISNUMBER(OFFSET('Sanitation Data'!$E$4,0,10*ROW('Sanitation Data'!E65))),'Data Summary'!CP71="Yes"),100-OFFSET('Sanitation Data'!$E$4,0,10*ROW('Sanitation Data'!E65)),NA())</f>
        <v>#N/A</v>
      </c>
      <c r="AB71" s="88" t="e">
        <f ca="true">+IF(AND(ISNUMBER(OFFSET('Sanitation Data'!$E$6,0,10*ROW('Sanitation Data'!E65))),'Data Summary'!CQ71="Yes"),OFFSET('Sanitation Data'!$E$6,0,10*ROW('Sanitation Data'!E65)),NA())</f>
        <v>#N/A</v>
      </c>
      <c r="AC71" s="88" t="e">
        <f ca="true">+IF(AND(ISNUMBER(OFFSET('Sanitation Data'!$E$10,0,10*ROW('Sanitation Data'!E65))),'Data Summary'!CR71="Yes"),OFFSET('Sanitation Data'!$E$10,0,10*ROW('Sanitation Data'!E65)),NA())</f>
        <v>#N/A</v>
      </c>
      <c r="AD71" s="88" t="e">
        <f ca="true">+IF(AND(ISNUMBER(OFFSET('Sanitation Data'!$E$11,0,10*ROW('Sanitation Data'!E65))),'Data Summary'!CS71="Yes"),OFFSET('Sanitation Data'!$E$11,0,10*ROW('Sanitation Data'!E65)),NA())</f>
        <v>#N/A</v>
      </c>
      <c r="AE71" s="88" t="e">
        <f ca="true">+IF(AND(ISNUMBER(OFFSET('Sanitation Data'!$E$12,0,10*ROW('Sanitation Data'!E65))),'Data Summary'!CT71="Yes"),OFFSET('Sanitation Data'!$E$12,0,10*ROW('Sanitation Data'!E65)),NA())</f>
        <v>#N/A</v>
      </c>
      <c r="AF71" s="88" t="e">
        <f ca="true">+IF(AND(ISNUMBER(OFFSET('Sanitation Data'!$F$4,0,10*ROW('Sanitation Data'!F65))),'Data Summary'!CU71="Yes"),100-OFFSET('Sanitation Data'!$F$4,0,10*ROW('Sanitation Data'!F65)),NA())</f>
        <v>#N/A</v>
      </c>
      <c r="AG71" s="88" t="e">
        <f ca="true">+IF(AND(ISNUMBER(OFFSET('Sanitation Data'!$F$6,0,10*ROW('Sanitation Data'!F65))),'Data Summary'!CV71="Yes"),OFFSET('Sanitation Data'!$F$6,0,10*ROW('Sanitation Data'!F65)),NA())</f>
        <v>#N/A</v>
      </c>
      <c r="AH71" s="88" t="e">
        <f ca="true">+IF(AND(ISNUMBER(OFFSET('Sanitation Data'!$F$10,0,10*ROW('Sanitation Data'!F65))),'Data Summary'!CW71="Yes"),OFFSET('Sanitation Data'!$F$10,0,10*ROW('Sanitation Data'!F65)),NA())</f>
        <v>#N/A</v>
      </c>
      <c r="AI71" s="88" t="e">
        <f ca="true">+IF(AND(ISNUMBER(OFFSET('Sanitation Data'!$F$11,0,10*ROW('Sanitation Data'!F65))),'Data Summary'!CX71="Yes"),OFFSET('Sanitation Data'!$F$11,0,10*ROW('Sanitation Data'!F65)),NA())</f>
        <v>#N/A</v>
      </c>
      <c r="AJ71" s="88" t="e">
        <f ca="true">+IF(AND(ISNUMBER(OFFSET('Sanitation Data'!$F$12,0,10*ROW('Sanitation Data'!F65))),'Data Summary'!CY71="Yes"),OFFSET('Sanitation Data'!$F$12,0,10*ROW('Sanitation Data'!F65)),NA())</f>
        <v>#N/A</v>
      </c>
      <c r="AK71" s="88" t="e">
        <f ca="true">+IF(AND(ISNUMBER(OFFSET('Sanitation Data'!$G$4,0,10*ROW('Sanitation Data'!G65))),'Data Summary'!CZ71="Yes"),100-OFFSET('Sanitation Data'!$G$4,0,10*ROW('Sanitation Data'!G65)),NA())</f>
        <v>#N/A</v>
      </c>
      <c r="AL71" s="88" t="e">
        <f ca="true">+IF(AND(ISNUMBER(OFFSET('Sanitation Data'!$G$6,0,10*ROW('Sanitation Data'!G65))),'Data Summary'!DA71="Yes"),OFFSET('Sanitation Data'!$G$6,0,10*ROW('Sanitation Data'!G65)),NA())</f>
        <v>#N/A</v>
      </c>
      <c r="AM71" s="88" t="e">
        <f ca="true">+IF(AND(ISNUMBER(OFFSET('Sanitation Data'!$G$10,0,10*ROW('Sanitation Data'!G65))),'Data Summary'!DB71="Yes"),OFFSET('Sanitation Data'!$G$10,0,10*ROW('Sanitation Data'!G65)),NA())</f>
        <v>#N/A</v>
      </c>
      <c r="AN71" s="88" t="e">
        <f ca="true">+IF(AND(ISNUMBER(OFFSET('Sanitation Data'!$G$11,0,10*ROW('Sanitation Data'!G65))),'Data Summary'!DC71="Yes"),OFFSET('Sanitation Data'!$G$11,0,10*ROW('Sanitation Data'!G65)),NA())</f>
        <v>#N/A</v>
      </c>
      <c r="AO71" s="88" t="e">
        <f ca="true">+IF(AND(ISNUMBER(OFFSET('Sanitation Data'!$G$12,0,10*ROW('Sanitation Data'!G65))),'Data Summary'!DD71="Yes"),OFFSET('Sanitation Data'!$G$12,0,10*ROW('Sanitation Data'!G65)),NA())</f>
        <v>#N/A</v>
      </c>
      <c r="AP71" s="88" t="e">
        <f ca="true">+IF(AND(ISNUMBER(OFFSET('Sanitation Data'!$H$4,0,10*ROW('Sanitation Data'!H65))),'Data Summary'!DE71="Yes"),100-OFFSET('Sanitation Data'!$H$4,0,10*ROW('Sanitation Data'!H65)),NA())</f>
        <v>#N/A</v>
      </c>
      <c r="AQ71" s="88" t="e">
        <f ca="true">+IF(AND(ISNUMBER(OFFSET('Sanitation Data'!$H$6,0,10*ROW('Sanitation Data'!H65))),'Data Summary'!DF71="Yes"),OFFSET('Sanitation Data'!$H$6,0,10*ROW('Sanitation Data'!H65)),NA())</f>
        <v>#N/A</v>
      </c>
      <c r="AR71" s="88" t="e">
        <f ca="true">+IF(AND(ISNUMBER(OFFSET('Sanitation Data'!$H$10,0,10*ROW('Sanitation Data'!H65))),'Data Summary'!DG71="Yes"),OFFSET('Sanitation Data'!$H$10,0,10*ROW('Sanitation Data'!H65)),NA())</f>
        <v>#N/A</v>
      </c>
      <c r="AS71" s="88" t="e">
        <f ca="true">+IF(AND(ISNUMBER(OFFSET('Sanitation Data'!$H$11,0,10*ROW('Sanitation Data'!H65))),'Data Summary'!DH71="Yes"),OFFSET('Sanitation Data'!$H$11,0,10*ROW('Sanitation Data'!H65)),NA())</f>
        <v>#N/A</v>
      </c>
      <c r="AT71" s="88" t="e">
        <f ca="true">+IF(AND(ISNUMBER(OFFSET('Sanitation Data'!$H$12,0,10*ROW('Sanitation Data'!H65))),'Data Summary'!DI71="Yes"),OFFSET('Sanitation Data'!$H$12,0,10*ROW('Sanitation Data'!H65)),NA())</f>
        <v>#N/A</v>
      </c>
      <c r="AU71" s="88" t="e">
        <f ca="true">+IF(AND(ISNUMBER(OFFSET('Sanitation Data'!$I$4,0,10*ROW('Sanitation Data'!I65))),'Data Summary'!DJ71="Yes"),100-OFFSET('Sanitation Data'!$I$4,0,10*ROW('Sanitation Data'!I65)),NA())</f>
        <v>#N/A</v>
      </c>
      <c r="AV71" s="88" t="e">
        <f ca="true">+IF(AND(ISNUMBER(OFFSET('Sanitation Data'!$I$6,0,10*ROW('Sanitation Data'!I65))),'Data Summary'!DK71="Yes"),OFFSET('Sanitation Data'!$I$6,0,10*ROW('Sanitation Data'!I65)),NA())</f>
        <v>#N/A</v>
      </c>
      <c r="AW71" s="88" t="e">
        <f ca="true">+IF(AND(ISNUMBER(OFFSET('Sanitation Data'!$I$10,0,10*ROW('Sanitation Data'!I65))),'Data Summary'!DL71="Yes"),OFFSET('Sanitation Data'!$I$10,0,10*ROW('Sanitation Data'!I65)),NA())</f>
        <v>#N/A</v>
      </c>
      <c r="AX71" s="88" t="e">
        <f ca="true">+IF(AND(ISNUMBER(OFFSET('Sanitation Data'!$I$11,0,10*ROW('Sanitation Data'!I65))),'Data Summary'!DM71="Yes"),OFFSET('Sanitation Data'!$I$11,0,10*ROW('Sanitation Data'!I65)),NA())</f>
        <v>#N/A</v>
      </c>
      <c r="AY71" s="88" t="e">
        <f ca="true">+IF(AND(ISNUMBER(OFFSET('Sanitation Data'!$I$12,0,10*ROW('Sanitation Data'!I65))),'Data Summary'!DN71="Yes"),OFFSET('Sanitation Data'!$I$12,0,10*ROW('Sanitation Data'!I65)),NA())</f>
        <v>#N/A</v>
      </c>
      <c r="AZ71" s="89" t="e">
        <f ca="true">+IF(AND(ISNUMBER(OFFSET('Hygiene Data'!$D$5,0,10*ROW('Hygiene Data'!D65))),'Data Summary'!DO71="Yes"),OFFSET('Hygiene Data'!$D$5,0,10*ROW('Hygiene Data'!D65)),NA())</f>
        <v>#N/A</v>
      </c>
      <c r="BA71" s="89" t="e">
        <f ca="true">+IF(AND(ISNUMBER(OFFSET('Hygiene Data'!$D$7,0,10*ROW('Hygiene Data'!D65))),'Data Summary'!DP71="Yes"),OFFSET('Hygiene Data'!$D$7,0,10*ROW('Hygiene Data'!D65)),NA())</f>
        <v>#N/A</v>
      </c>
      <c r="BB71" s="89" t="e">
        <f ca="true">+IF(AND(ISNUMBER(OFFSET('Hygiene Data'!$D$9,0,10*ROW('Hygiene Data'!D65))),'Data Summary'!DQ71="Yes"),OFFSET('Hygiene Data'!$D$9,0,10*ROW('Hygiene Data'!D65)),NA())</f>
        <v>#N/A</v>
      </c>
      <c r="BC71" s="89" t="e">
        <f ca="true">+IF(AND(ISNUMBER(OFFSET('Hygiene Data'!$E$5,0,10*ROW('Hygiene Data'!E65))),'Data Summary'!DR71="Yes"),OFFSET('Hygiene Data'!$E$5,0,10*ROW('Hygiene Data'!E65)),NA())</f>
        <v>#N/A</v>
      </c>
      <c r="BD71" s="89" t="e">
        <f ca="true">+IF(AND(ISNUMBER(OFFSET('Hygiene Data'!$E$7,0,10*ROW('Hygiene Data'!E65))),'Data Summary'!DS71="Yes"),OFFSET('Hygiene Data'!$E$7,0,10*ROW('Hygiene Data'!E65)),NA())</f>
        <v>#N/A</v>
      </c>
      <c r="BE71" s="89" t="e">
        <f ca="true">+IF(AND(ISNUMBER(OFFSET('Hygiene Data'!$E$9,0,10*ROW('Hygiene Data'!E65))),'Data Summary'!DT71="Yes"),OFFSET('Hygiene Data'!$E$9,0,10*ROW('Hygiene Data'!E65)),NA())</f>
        <v>#N/A</v>
      </c>
      <c r="BF71" s="89" t="e">
        <f ca="true">+IF(AND(ISNUMBER(OFFSET('Hygiene Data'!$F$5,0,10*ROW('Hygiene Data'!F65))),'Data Summary'!DU71="Yes"),OFFSET('Hygiene Data'!$F$5,0,10*ROW('Hygiene Data'!F65)),NA())</f>
        <v>#N/A</v>
      </c>
      <c r="BG71" s="89" t="e">
        <f ca="true">+IF(AND(ISNUMBER(OFFSET('Hygiene Data'!$F$7,0,10*ROW('Hygiene Data'!F65))),'Data Summary'!DV71="Yes"),OFFSET('Hygiene Data'!$F$7,0,10*ROW('Hygiene Data'!F65)),NA())</f>
        <v>#N/A</v>
      </c>
      <c r="BH71" s="89" t="e">
        <f ca="true">+IF(AND(ISNUMBER(OFFSET('Hygiene Data'!$F$9,0,10*ROW('Hygiene Data'!F65))),'Data Summary'!DW71="Yes"),OFFSET('Hygiene Data'!$F$9,0,10*ROW('Hygiene Data'!F65)),NA())</f>
        <v>#N/A</v>
      </c>
      <c r="BI71" s="89" t="e">
        <f ca="true">+IF(AND(ISNUMBER(OFFSET('Hygiene Data'!$G$5,0,10*ROW('Hygiene Data'!G65))),'Data Summary'!DX71="Yes"),OFFSET('Hygiene Data'!$G$5,0,10*ROW('Hygiene Data'!G65)),NA())</f>
        <v>#N/A</v>
      </c>
      <c r="BJ71" s="89" t="e">
        <f ca="true">+IF(AND(ISNUMBER(OFFSET('Hygiene Data'!$G$7,0,10*ROW('Hygiene Data'!G65))),'Data Summary'!DY71="Yes"),OFFSET('Hygiene Data'!$G$7,0,10*ROW('Hygiene Data'!G65)),NA())</f>
        <v>#N/A</v>
      </c>
      <c r="BK71" s="89" t="e">
        <f ca="true">+IF(AND(ISNUMBER(OFFSET('Hygiene Data'!$G$9,0,10*ROW('Hygiene Data'!G65))),'Data Summary'!DZ71="Yes"),OFFSET('Hygiene Data'!$G$9,0,10*ROW('Hygiene Data'!G65)),NA())</f>
        <v>#N/A</v>
      </c>
      <c r="BL71" s="89" t="e">
        <f ca="true">+IF(AND(ISNUMBER(OFFSET('Hygiene Data'!$H$5,0,10*ROW('Hygiene Data'!H65))),'Data Summary'!EA71="Yes"),OFFSET('Hygiene Data'!$H$5,0,10*ROW('Hygiene Data'!H65)),NA())</f>
        <v>#N/A</v>
      </c>
      <c r="BM71" s="89" t="e">
        <f ca="true">+IF(AND(ISNUMBER(OFFSET('Hygiene Data'!$H$7,0,10*ROW('Hygiene Data'!H65))),'Data Summary'!EB71="Yes"),OFFSET('Hygiene Data'!$H$7,0,10*ROW('Hygiene Data'!H65)),NA())</f>
        <v>#N/A</v>
      </c>
      <c r="BN71" s="89" t="e">
        <f ca="true">+IF(AND(ISNUMBER(OFFSET('Hygiene Data'!$H$9,0,10*ROW('Hygiene Data'!H65))),'Data Summary'!EC71="Yes"),OFFSET('Hygiene Data'!$H$9,0,10*ROW('Hygiene Data'!H65)),NA())</f>
        <v>#N/A</v>
      </c>
      <c r="BO71" s="89" t="e">
        <f ca="true">+IF(AND(ISNUMBER(OFFSET('Hygiene Data'!$I$5,0,10*ROW('Hygiene Data'!I65))),'Data Summary'!ED71="Yes"),OFFSET('Hygiene Data'!$I$5,0,10*ROW('Hygiene Data'!I65)),NA())</f>
        <v>#N/A</v>
      </c>
      <c r="BP71" s="89" t="e">
        <f ca="true">+IF(AND(ISNUMBER(OFFSET('Hygiene Data'!$I$7,0,10*ROW('Hygiene Data'!I65))),'Data Summary'!EE71="Yes"),OFFSET('Hygiene Data'!$I$7,0,10*ROW('Hygiene Data'!I65)),NA())</f>
        <v>#N/A</v>
      </c>
      <c r="BQ71" s="89" t="e">
        <f ca="true">+IF(AND(ISNUMBER(OFFSET('Hygiene Data'!$I$9,0,10*ROW('Hygiene Data'!I65))),'Data Summary'!EF71="Yes"),OFFSET('Hygiene Data'!$I$9,0,10*ROW('Hygiene Data'!I65)),NA())</f>
        <v>#N/A</v>
      </c>
    </row>
    <row xmlns:x14ac="http://schemas.microsoft.com/office/spreadsheetml/2009/9/ac" r="72" x14ac:dyDescent="0.2">
      <c r="A72" s="328" t="e">
        <f ca="true">+RIGHT('Data Summary'!A72,LEN('Data Summary'!A72)-9)</f>
        <v>#VALUE!</v>
      </c>
      <c r="B72" s="34" t="str">
        <f ca="true">+IF(ISTEXT('Data Summary'!B72),'Data Summary'!B72,"")</f>
        <v/>
      </c>
      <c r="C72" s="327" t="e">
        <f ca="true">+VALUE('Data Summary'!C72)</f>
        <v>#VALUE!</v>
      </c>
      <c r="D72" s="87" t="e">
        <f ca="true">+IF(AND(ISNUMBER(OFFSET('Water Data'!$D$4,0,10*ROW('Water Data'!D66))),'Data Summary'!BS72="Yes"),100-OFFSET('Water Data'!$D$4,0,10*ROW('Water Data'!D66)),NA())</f>
        <v>#N/A</v>
      </c>
      <c r="E72" s="87" t="e">
        <f ca="true">+IF(AND(ISNUMBER(OFFSET('Water Data'!$D$6,0,10*ROW('Water Data'!D66))),'Data Summary'!BT72="Yes"),OFFSET('Water Data'!$D$6,0,10*ROW('Water Data'!D66)),NA())</f>
        <v>#N/A</v>
      </c>
      <c r="F72" s="87" t="e">
        <f ca="true">+IF(AND(ISNUMBER(OFFSET('Water Data'!$D$9,0,10*ROW('Water Data'!D66))),'Data Summary'!BU72="Yes"),OFFSET('Water Data'!$D$9,0,10*ROW('Water Data'!D66)),NA())</f>
        <v>#N/A</v>
      </c>
      <c r="G72" s="87" t="e">
        <f ca="true">+IF(AND(ISNUMBER(OFFSET('Water Data'!$E$4,0,10*ROW('Water Data'!E66))),'Data Summary'!BV72="Yes"),100-OFFSET('Water Data'!$E$4,0,10*ROW('Water Data'!E66)),NA())</f>
        <v>#N/A</v>
      </c>
      <c r="H72" s="87" t="e">
        <f ca="true">+IF(AND(ISNUMBER(OFFSET('Water Data'!$E$6,0,10*ROW('Water Data'!E66))),'Data Summary'!BW72="Yes"),OFFSET('Water Data'!$E$6,0,10*ROW('Water Data'!E66)),NA())</f>
        <v>#N/A</v>
      </c>
      <c r="I72" s="87" t="e">
        <f ca="true">+IF(AND(ISNUMBER(OFFSET('Water Data'!$E$9,0,10*ROW('Water Data'!E66))),'Data Summary'!BX72="Yes"),OFFSET('Water Data'!$E$9,0,10*ROW('Water Data'!E66)),NA())</f>
        <v>#N/A</v>
      </c>
      <c r="J72" s="87" t="e">
        <f ca="true">+IF(AND(ISNUMBER(OFFSET('Water Data'!$F$4,0,10*ROW('Water Data'!F66))),'Data Summary'!BY72="Yes"),100-OFFSET('Water Data'!$F$4,0,10*ROW('Water Data'!F66)),NA())</f>
        <v>#N/A</v>
      </c>
      <c r="K72" s="87" t="e">
        <f ca="true">+IF(AND(ISNUMBER(OFFSET('Water Data'!$F$6,0,10*ROW('Water Data'!F66))),'Data Summary'!BZ72="Yes"),OFFSET('Water Data'!$F$6,0,10*ROW('Water Data'!F66)),NA())</f>
        <v>#N/A</v>
      </c>
      <c r="L72" s="87" t="e">
        <f ca="true">+IF(AND(ISNUMBER(OFFSET('Water Data'!$F$9,0,10*ROW('Water Data'!F66))),'Data Summary'!CA72="Yes"),OFFSET('Water Data'!$F$9,0,10*ROW('Water Data'!F66)),NA())</f>
        <v>#N/A</v>
      </c>
      <c r="M72" s="87" t="e">
        <f ca="true">+IF(AND(ISNUMBER(OFFSET('Water Data'!$G$4,0,10*ROW('Water Data'!G66))),'Data Summary'!CB72="Yes"),100-OFFSET('Water Data'!$G$4,0,10*ROW('Water Data'!G66)),NA())</f>
        <v>#N/A</v>
      </c>
      <c r="N72" s="87" t="e">
        <f ca="true">+IF(AND(ISNUMBER(OFFSET('Water Data'!$G$6,0,10*ROW('Water Data'!G66))),'Data Summary'!CC72="Yes"),OFFSET('Water Data'!$G$6,0,10*ROW('Water Data'!G66)),NA())</f>
        <v>#N/A</v>
      </c>
      <c r="O72" s="87" t="e">
        <f ca="true">+IF(AND(ISNUMBER(OFFSET('Water Data'!$G$9,0,10*ROW('Water Data'!G66))),'Data Summary'!CD72="Yes"),OFFSET('Water Data'!$G$9,0,10*ROW('Water Data'!G66)),NA())</f>
        <v>#N/A</v>
      </c>
      <c r="P72" s="87" t="e">
        <f ca="true">+IF(AND(ISNUMBER(OFFSET('Water Data'!$H$4,0,10*ROW('Water Data'!H66))),'Data Summary'!CE72="Yes"),100-OFFSET('Water Data'!$H$4,0,10*ROW('Water Data'!H66)),NA())</f>
        <v>#N/A</v>
      </c>
      <c r="Q72" s="87" t="e">
        <f ca="true">+IF(AND(ISNUMBER(OFFSET('Water Data'!$H$6,0,10*ROW('Water Data'!H66))),'Data Summary'!CF72="Yes"),OFFSET('Water Data'!$H$6,0,10*ROW('Water Data'!H66)),NA())</f>
        <v>#N/A</v>
      </c>
      <c r="R72" s="87" t="e">
        <f ca="true">+IF(AND(ISNUMBER(OFFSET('Water Data'!$H$9,0,10*ROW('Water Data'!H66))),'Data Summary'!CG72="Yes"),OFFSET('Water Data'!$H$9,0,10*ROW('Water Data'!H66)),NA())</f>
        <v>#N/A</v>
      </c>
      <c r="S72" s="87" t="e">
        <f ca="true">+IF(AND(ISNUMBER(OFFSET('Water Data'!$I$4,0,10*ROW('Water Data'!I66))),'Data Summary'!CH72="Yes"),100-OFFSET('Water Data'!$I$4,0,10*ROW('Water Data'!I66)),NA())</f>
        <v>#N/A</v>
      </c>
      <c r="T72" s="87" t="e">
        <f ca="true">+IF(AND(ISNUMBER(OFFSET('Water Data'!$I$6,0,10*ROW('Water Data'!I66))),'Data Summary'!CI72="Yes"),OFFSET('Water Data'!$I$6,0,10*ROW('Water Data'!I66)),NA())</f>
        <v>#N/A</v>
      </c>
      <c r="U72" s="87" t="e">
        <f ca="true">+IF(AND(ISNUMBER(OFFSET('Water Data'!$I$9,0,10*ROW('Water Data'!I66))),'Data Summary'!CJ72="Yes"),OFFSET('Water Data'!$I$9,0,10*ROW('Water Data'!I66)),NA())</f>
        <v>#N/A</v>
      </c>
      <c r="V72" s="88" t="e">
        <f ca="true">+IF(AND(ISNUMBER(OFFSET('Sanitation Data'!$D$4,0,10*ROW('Sanitation Data'!D66))),'Data Summary'!CK72="Yes"),100-OFFSET('Sanitation Data'!$D$4,0,10*ROW('Sanitation Data'!D66)),NA())</f>
        <v>#N/A</v>
      </c>
      <c r="W72" s="88" t="e">
        <f ca="true">+IF(AND(ISNUMBER(OFFSET('Sanitation Data'!$D$6,0,10*ROW('Sanitation Data'!D66))),'Data Summary'!CL72="Yes"),OFFSET('Sanitation Data'!$D$6,0,10*ROW('Sanitation Data'!D66)),NA())</f>
        <v>#N/A</v>
      </c>
      <c r="X72" s="88" t="e">
        <f ca="true">+IF(AND(ISNUMBER(OFFSET('Sanitation Data'!$D$10,0,10*ROW('Sanitation Data'!D66))),'Data Summary'!CM72="Yes"),OFFSET('Sanitation Data'!$D$10,0,10*ROW('Sanitation Data'!D66)),NA())</f>
        <v>#N/A</v>
      </c>
      <c r="Y72" s="88" t="e">
        <f ca="true">+IF(AND(ISNUMBER(OFFSET('Sanitation Data'!$D$11,0,10*ROW('Sanitation Data'!D66))),'Data Summary'!CN72="Yes"),OFFSET('Sanitation Data'!$D$11,0,10*ROW('Sanitation Data'!D66)),NA())</f>
        <v>#N/A</v>
      </c>
      <c r="Z72" s="88" t="e">
        <f ca="true">+IF(AND(ISNUMBER(OFFSET('Sanitation Data'!$D$12,0,10*ROW('Sanitation Data'!D66))),'Data Summary'!CO72="Yes"),OFFSET('Sanitation Data'!$D$12,0,10*ROW('Sanitation Data'!D66)),NA())</f>
        <v>#N/A</v>
      </c>
      <c r="AA72" s="88" t="e">
        <f ca="true">+IF(AND(ISNUMBER(OFFSET('Sanitation Data'!$E$4,0,10*ROW('Sanitation Data'!E66))),'Data Summary'!CP72="Yes"),100-OFFSET('Sanitation Data'!$E$4,0,10*ROW('Sanitation Data'!E66)),NA())</f>
        <v>#N/A</v>
      </c>
      <c r="AB72" s="88" t="e">
        <f ca="true">+IF(AND(ISNUMBER(OFFSET('Sanitation Data'!$E$6,0,10*ROW('Sanitation Data'!E66))),'Data Summary'!CQ72="Yes"),OFFSET('Sanitation Data'!$E$6,0,10*ROW('Sanitation Data'!E66)),NA())</f>
        <v>#N/A</v>
      </c>
      <c r="AC72" s="88" t="e">
        <f ca="true">+IF(AND(ISNUMBER(OFFSET('Sanitation Data'!$E$10,0,10*ROW('Sanitation Data'!E66))),'Data Summary'!CR72="Yes"),OFFSET('Sanitation Data'!$E$10,0,10*ROW('Sanitation Data'!E66)),NA())</f>
        <v>#N/A</v>
      </c>
      <c r="AD72" s="88" t="e">
        <f ca="true">+IF(AND(ISNUMBER(OFFSET('Sanitation Data'!$E$11,0,10*ROW('Sanitation Data'!E66))),'Data Summary'!CS72="Yes"),OFFSET('Sanitation Data'!$E$11,0,10*ROW('Sanitation Data'!E66)),NA())</f>
        <v>#N/A</v>
      </c>
      <c r="AE72" s="88" t="e">
        <f ca="true">+IF(AND(ISNUMBER(OFFSET('Sanitation Data'!$E$12,0,10*ROW('Sanitation Data'!E66))),'Data Summary'!CT72="Yes"),OFFSET('Sanitation Data'!$E$12,0,10*ROW('Sanitation Data'!E66)),NA())</f>
        <v>#N/A</v>
      </c>
      <c r="AF72" s="88" t="e">
        <f ca="true">+IF(AND(ISNUMBER(OFFSET('Sanitation Data'!$F$4,0,10*ROW('Sanitation Data'!F66))),'Data Summary'!CU72="Yes"),100-OFFSET('Sanitation Data'!$F$4,0,10*ROW('Sanitation Data'!F66)),NA())</f>
        <v>#N/A</v>
      </c>
      <c r="AG72" s="88" t="e">
        <f ca="true">+IF(AND(ISNUMBER(OFFSET('Sanitation Data'!$F$6,0,10*ROW('Sanitation Data'!F66))),'Data Summary'!CV72="Yes"),OFFSET('Sanitation Data'!$F$6,0,10*ROW('Sanitation Data'!F66)),NA())</f>
        <v>#N/A</v>
      </c>
      <c r="AH72" s="88" t="e">
        <f ca="true">+IF(AND(ISNUMBER(OFFSET('Sanitation Data'!$F$10,0,10*ROW('Sanitation Data'!F66))),'Data Summary'!CW72="Yes"),OFFSET('Sanitation Data'!$F$10,0,10*ROW('Sanitation Data'!F66)),NA())</f>
        <v>#N/A</v>
      </c>
      <c r="AI72" s="88" t="e">
        <f ca="true">+IF(AND(ISNUMBER(OFFSET('Sanitation Data'!$F$11,0,10*ROW('Sanitation Data'!F66))),'Data Summary'!CX72="Yes"),OFFSET('Sanitation Data'!$F$11,0,10*ROW('Sanitation Data'!F66)),NA())</f>
        <v>#N/A</v>
      </c>
      <c r="AJ72" s="88" t="e">
        <f ca="true">+IF(AND(ISNUMBER(OFFSET('Sanitation Data'!$F$12,0,10*ROW('Sanitation Data'!F66))),'Data Summary'!CY72="Yes"),OFFSET('Sanitation Data'!$F$12,0,10*ROW('Sanitation Data'!F66)),NA())</f>
        <v>#N/A</v>
      </c>
      <c r="AK72" s="88" t="e">
        <f ca="true">+IF(AND(ISNUMBER(OFFSET('Sanitation Data'!$G$4,0,10*ROW('Sanitation Data'!G66))),'Data Summary'!CZ72="Yes"),100-OFFSET('Sanitation Data'!$G$4,0,10*ROW('Sanitation Data'!G66)),NA())</f>
        <v>#N/A</v>
      </c>
      <c r="AL72" s="88" t="e">
        <f ca="true">+IF(AND(ISNUMBER(OFFSET('Sanitation Data'!$G$6,0,10*ROW('Sanitation Data'!G66))),'Data Summary'!DA72="Yes"),OFFSET('Sanitation Data'!$G$6,0,10*ROW('Sanitation Data'!G66)),NA())</f>
        <v>#N/A</v>
      </c>
      <c r="AM72" s="88" t="e">
        <f ca="true">+IF(AND(ISNUMBER(OFFSET('Sanitation Data'!$G$10,0,10*ROW('Sanitation Data'!G66))),'Data Summary'!DB72="Yes"),OFFSET('Sanitation Data'!$G$10,0,10*ROW('Sanitation Data'!G66)),NA())</f>
        <v>#N/A</v>
      </c>
      <c r="AN72" s="88" t="e">
        <f ca="true">+IF(AND(ISNUMBER(OFFSET('Sanitation Data'!$G$11,0,10*ROW('Sanitation Data'!G66))),'Data Summary'!DC72="Yes"),OFFSET('Sanitation Data'!$G$11,0,10*ROW('Sanitation Data'!G66)),NA())</f>
        <v>#N/A</v>
      </c>
      <c r="AO72" s="88" t="e">
        <f ca="true">+IF(AND(ISNUMBER(OFFSET('Sanitation Data'!$G$12,0,10*ROW('Sanitation Data'!G66))),'Data Summary'!DD72="Yes"),OFFSET('Sanitation Data'!$G$12,0,10*ROW('Sanitation Data'!G66)),NA())</f>
        <v>#N/A</v>
      </c>
      <c r="AP72" s="88" t="e">
        <f ca="true">+IF(AND(ISNUMBER(OFFSET('Sanitation Data'!$H$4,0,10*ROW('Sanitation Data'!H66))),'Data Summary'!DE72="Yes"),100-OFFSET('Sanitation Data'!$H$4,0,10*ROW('Sanitation Data'!H66)),NA())</f>
        <v>#N/A</v>
      </c>
      <c r="AQ72" s="88" t="e">
        <f ca="true">+IF(AND(ISNUMBER(OFFSET('Sanitation Data'!$H$6,0,10*ROW('Sanitation Data'!H66))),'Data Summary'!DF72="Yes"),OFFSET('Sanitation Data'!$H$6,0,10*ROW('Sanitation Data'!H66)),NA())</f>
        <v>#N/A</v>
      </c>
      <c r="AR72" s="88" t="e">
        <f ca="true">+IF(AND(ISNUMBER(OFFSET('Sanitation Data'!$H$10,0,10*ROW('Sanitation Data'!H66))),'Data Summary'!DG72="Yes"),OFFSET('Sanitation Data'!$H$10,0,10*ROW('Sanitation Data'!H66)),NA())</f>
        <v>#N/A</v>
      </c>
      <c r="AS72" s="88" t="e">
        <f ca="true">+IF(AND(ISNUMBER(OFFSET('Sanitation Data'!$H$11,0,10*ROW('Sanitation Data'!H66))),'Data Summary'!DH72="Yes"),OFFSET('Sanitation Data'!$H$11,0,10*ROW('Sanitation Data'!H66)),NA())</f>
        <v>#N/A</v>
      </c>
      <c r="AT72" s="88" t="e">
        <f ca="true">+IF(AND(ISNUMBER(OFFSET('Sanitation Data'!$H$12,0,10*ROW('Sanitation Data'!H66))),'Data Summary'!DI72="Yes"),OFFSET('Sanitation Data'!$H$12,0,10*ROW('Sanitation Data'!H66)),NA())</f>
        <v>#N/A</v>
      </c>
      <c r="AU72" s="88" t="e">
        <f ca="true">+IF(AND(ISNUMBER(OFFSET('Sanitation Data'!$I$4,0,10*ROW('Sanitation Data'!I66))),'Data Summary'!DJ72="Yes"),100-OFFSET('Sanitation Data'!$I$4,0,10*ROW('Sanitation Data'!I66)),NA())</f>
        <v>#N/A</v>
      </c>
      <c r="AV72" s="88" t="e">
        <f ca="true">+IF(AND(ISNUMBER(OFFSET('Sanitation Data'!$I$6,0,10*ROW('Sanitation Data'!I66))),'Data Summary'!DK72="Yes"),OFFSET('Sanitation Data'!$I$6,0,10*ROW('Sanitation Data'!I66)),NA())</f>
        <v>#N/A</v>
      </c>
      <c r="AW72" s="88" t="e">
        <f ca="true">+IF(AND(ISNUMBER(OFFSET('Sanitation Data'!$I$10,0,10*ROW('Sanitation Data'!I66))),'Data Summary'!DL72="Yes"),OFFSET('Sanitation Data'!$I$10,0,10*ROW('Sanitation Data'!I66)),NA())</f>
        <v>#N/A</v>
      </c>
      <c r="AX72" s="88" t="e">
        <f ca="true">+IF(AND(ISNUMBER(OFFSET('Sanitation Data'!$I$11,0,10*ROW('Sanitation Data'!I66))),'Data Summary'!DM72="Yes"),OFFSET('Sanitation Data'!$I$11,0,10*ROW('Sanitation Data'!I66)),NA())</f>
        <v>#N/A</v>
      </c>
      <c r="AY72" s="88" t="e">
        <f ca="true">+IF(AND(ISNUMBER(OFFSET('Sanitation Data'!$I$12,0,10*ROW('Sanitation Data'!I66))),'Data Summary'!DN72="Yes"),OFFSET('Sanitation Data'!$I$12,0,10*ROW('Sanitation Data'!I66)),NA())</f>
        <v>#N/A</v>
      </c>
      <c r="AZ72" s="89" t="e">
        <f ca="true">+IF(AND(ISNUMBER(OFFSET('Hygiene Data'!$D$5,0,10*ROW('Hygiene Data'!D66))),'Data Summary'!DO72="Yes"),OFFSET('Hygiene Data'!$D$5,0,10*ROW('Hygiene Data'!D66)),NA())</f>
        <v>#N/A</v>
      </c>
      <c r="BA72" s="89" t="e">
        <f ca="true">+IF(AND(ISNUMBER(OFFSET('Hygiene Data'!$D$7,0,10*ROW('Hygiene Data'!D66))),'Data Summary'!DP72="Yes"),OFFSET('Hygiene Data'!$D$7,0,10*ROW('Hygiene Data'!D66)),NA())</f>
        <v>#N/A</v>
      </c>
      <c r="BB72" s="89" t="e">
        <f ca="true">+IF(AND(ISNUMBER(OFFSET('Hygiene Data'!$D$9,0,10*ROW('Hygiene Data'!D66))),'Data Summary'!DQ72="Yes"),OFFSET('Hygiene Data'!$D$9,0,10*ROW('Hygiene Data'!D66)),NA())</f>
        <v>#N/A</v>
      </c>
      <c r="BC72" s="89" t="e">
        <f ca="true">+IF(AND(ISNUMBER(OFFSET('Hygiene Data'!$E$5,0,10*ROW('Hygiene Data'!E66))),'Data Summary'!DR72="Yes"),OFFSET('Hygiene Data'!$E$5,0,10*ROW('Hygiene Data'!E66)),NA())</f>
        <v>#N/A</v>
      </c>
      <c r="BD72" s="89" t="e">
        <f ca="true">+IF(AND(ISNUMBER(OFFSET('Hygiene Data'!$E$7,0,10*ROW('Hygiene Data'!E66))),'Data Summary'!DS72="Yes"),OFFSET('Hygiene Data'!$E$7,0,10*ROW('Hygiene Data'!E66)),NA())</f>
        <v>#N/A</v>
      </c>
      <c r="BE72" s="89" t="e">
        <f ca="true">+IF(AND(ISNUMBER(OFFSET('Hygiene Data'!$E$9,0,10*ROW('Hygiene Data'!E66))),'Data Summary'!DT72="Yes"),OFFSET('Hygiene Data'!$E$9,0,10*ROW('Hygiene Data'!E66)),NA())</f>
        <v>#N/A</v>
      </c>
      <c r="BF72" s="89" t="e">
        <f ca="true">+IF(AND(ISNUMBER(OFFSET('Hygiene Data'!$F$5,0,10*ROW('Hygiene Data'!F66))),'Data Summary'!DU72="Yes"),OFFSET('Hygiene Data'!$F$5,0,10*ROW('Hygiene Data'!F66)),NA())</f>
        <v>#N/A</v>
      </c>
      <c r="BG72" s="89" t="e">
        <f ca="true">+IF(AND(ISNUMBER(OFFSET('Hygiene Data'!$F$7,0,10*ROW('Hygiene Data'!F66))),'Data Summary'!DV72="Yes"),OFFSET('Hygiene Data'!$F$7,0,10*ROW('Hygiene Data'!F66)),NA())</f>
        <v>#N/A</v>
      </c>
      <c r="BH72" s="89" t="e">
        <f ca="true">+IF(AND(ISNUMBER(OFFSET('Hygiene Data'!$F$9,0,10*ROW('Hygiene Data'!F66))),'Data Summary'!DW72="Yes"),OFFSET('Hygiene Data'!$F$9,0,10*ROW('Hygiene Data'!F66)),NA())</f>
        <v>#N/A</v>
      </c>
      <c r="BI72" s="89" t="e">
        <f ca="true">+IF(AND(ISNUMBER(OFFSET('Hygiene Data'!$G$5,0,10*ROW('Hygiene Data'!G66))),'Data Summary'!DX72="Yes"),OFFSET('Hygiene Data'!$G$5,0,10*ROW('Hygiene Data'!G66)),NA())</f>
        <v>#N/A</v>
      </c>
      <c r="BJ72" s="89" t="e">
        <f ca="true">+IF(AND(ISNUMBER(OFFSET('Hygiene Data'!$G$7,0,10*ROW('Hygiene Data'!G66))),'Data Summary'!DY72="Yes"),OFFSET('Hygiene Data'!$G$7,0,10*ROW('Hygiene Data'!G66)),NA())</f>
        <v>#N/A</v>
      </c>
      <c r="BK72" s="89" t="e">
        <f ca="true">+IF(AND(ISNUMBER(OFFSET('Hygiene Data'!$G$9,0,10*ROW('Hygiene Data'!G66))),'Data Summary'!DZ72="Yes"),OFFSET('Hygiene Data'!$G$9,0,10*ROW('Hygiene Data'!G66)),NA())</f>
        <v>#N/A</v>
      </c>
      <c r="BL72" s="89" t="e">
        <f ca="true">+IF(AND(ISNUMBER(OFFSET('Hygiene Data'!$H$5,0,10*ROW('Hygiene Data'!H66))),'Data Summary'!EA72="Yes"),OFFSET('Hygiene Data'!$H$5,0,10*ROW('Hygiene Data'!H66)),NA())</f>
        <v>#N/A</v>
      </c>
      <c r="BM72" s="89" t="e">
        <f ca="true">+IF(AND(ISNUMBER(OFFSET('Hygiene Data'!$H$7,0,10*ROW('Hygiene Data'!H66))),'Data Summary'!EB72="Yes"),OFFSET('Hygiene Data'!$H$7,0,10*ROW('Hygiene Data'!H66)),NA())</f>
        <v>#N/A</v>
      </c>
      <c r="BN72" s="89" t="e">
        <f ca="true">+IF(AND(ISNUMBER(OFFSET('Hygiene Data'!$H$9,0,10*ROW('Hygiene Data'!H66))),'Data Summary'!EC72="Yes"),OFFSET('Hygiene Data'!$H$9,0,10*ROW('Hygiene Data'!H66)),NA())</f>
        <v>#N/A</v>
      </c>
      <c r="BO72" s="89" t="e">
        <f ca="true">+IF(AND(ISNUMBER(OFFSET('Hygiene Data'!$I$5,0,10*ROW('Hygiene Data'!I66))),'Data Summary'!ED72="Yes"),OFFSET('Hygiene Data'!$I$5,0,10*ROW('Hygiene Data'!I66)),NA())</f>
        <v>#N/A</v>
      </c>
      <c r="BP72" s="89" t="e">
        <f ca="true">+IF(AND(ISNUMBER(OFFSET('Hygiene Data'!$I$7,0,10*ROW('Hygiene Data'!I66))),'Data Summary'!EE72="Yes"),OFFSET('Hygiene Data'!$I$7,0,10*ROW('Hygiene Data'!I66)),NA())</f>
        <v>#N/A</v>
      </c>
      <c r="BQ72" s="89" t="e">
        <f ca="true">+IF(AND(ISNUMBER(OFFSET('Hygiene Data'!$I$9,0,10*ROW('Hygiene Data'!I66))),'Data Summary'!EF72="Yes"),OFFSET('Hygiene Data'!$I$9,0,10*ROW('Hygiene Data'!I66)),NA())</f>
        <v>#N/A</v>
      </c>
    </row>
    <row xmlns:x14ac="http://schemas.microsoft.com/office/spreadsheetml/2009/9/ac" r="73" x14ac:dyDescent="0.2">
      <c r="A73" s="328" t="e">
        <f ca="true">+RIGHT('Data Summary'!A73,LEN('Data Summary'!A73)-9)</f>
        <v>#VALUE!</v>
      </c>
      <c r="B73" s="34" t="str">
        <f ca="true">+IF(ISTEXT('Data Summary'!B73),'Data Summary'!B73,"")</f>
        <v/>
      </c>
      <c r="C73" s="327" t="e">
        <f ca="true">+VALUE('Data Summary'!C73)</f>
        <v>#VALUE!</v>
      </c>
      <c r="D73" s="87" t="e">
        <f ca="true">+IF(AND(ISNUMBER(OFFSET('Water Data'!$D$4,0,10*ROW('Water Data'!D67))),'Data Summary'!BS73="Yes"),100-OFFSET('Water Data'!$D$4,0,10*ROW('Water Data'!D67)),NA())</f>
        <v>#N/A</v>
      </c>
      <c r="E73" s="87" t="e">
        <f ca="true">+IF(AND(ISNUMBER(OFFSET('Water Data'!$D$6,0,10*ROW('Water Data'!D67))),'Data Summary'!BT73="Yes"),OFFSET('Water Data'!$D$6,0,10*ROW('Water Data'!D67)),NA())</f>
        <v>#N/A</v>
      </c>
      <c r="F73" s="87" t="e">
        <f ca="true">+IF(AND(ISNUMBER(OFFSET('Water Data'!$D$9,0,10*ROW('Water Data'!D67))),'Data Summary'!BU73="Yes"),OFFSET('Water Data'!$D$9,0,10*ROW('Water Data'!D67)),NA())</f>
        <v>#N/A</v>
      </c>
      <c r="G73" s="87" t="e">
        <f ca="true">+IF(AND(ISNUMBER(OFFSET('Water Data'!$E$4,0,10*ROW('Water Data'!E67))),'Data Summary'!BV73="Yes"),100-OFFSET('Water Data'!$E$4,0,10*ROW('Water Data'!E67)),NA())</f>
        <v>#N/A</v>
      </c>
      <c r="H73" s="87" t="e">
        <f ca="true">+IF(AND(ISNUMBER(OFFSET('Water Data'!$E$6,0,10*ROW('Water Data'!E67))),'Data Summary'!BW73="Yes"),OFFSET('Water Data'!$E$6,0,10*ROW('Water Data'!E67)),NA())</f>
        <v>#N/A</v>
      </c>
      <c r="I73" s="87" t="e">
        <f ca="true">+IF(AND(ISNUMBER(OFFSET('Water Data'!$E$9,0,10*ROW('Water Data'!E67))),'Data Summary'!BX73="Yes"),OFFSET('Water Data'!$E$9,0,10*ROW('Water Data'!E67)),NA())</f>
        <v>#N/A</v>
      </c>
      <c r="J73" s="87" t="e">
        <f ca="true">+IF(AND(ISNUMBER(OFFSET('Water Data'!$F$4,0,10*ROW('Water Data'!F67))),'Data Summary'!BY73="Yes"),100-OFFSET('Water Data'!$F$4,0,10*ROW('Water Data'!F67)),NA())</f>
        <v>#N/A</v>
      </c>
      <c r="K73" s="87" t="e">
        <f ca="true">+IF(AND(ISNUMBER(OFFSET('Water Data'!$F$6,0,10*ROW('Water Data'!F67))),'Data Summary'!BZ73="Yes"),OFFSET('Water Data'!$F$6,0,10*ROW('Water Data'!F67)),NA())</f>
        <v>#N/A</v>
      </c>
      <c r="L73" s="87" t="e">
        <f ca="true">+IF(AND(ISNUMBER(OFFSET('Water Data'!$F$9,0,10*ROW('Water Data'!F67))),'Data Summary'!CA73="Yes"),OFFSET('Water Data'!$F$9,0,10*ROW('Water Data'!F67)),NA())</f>
        <v>#N/A</v>
      </c>
      <c r="M73" s="87" t="e">
        <f ca="true">+IF(AND(ISNUMBER(OFFSET('Water Data'!$G$4,0,10*ROW('Water Data'!G67))),'Data Summary'!CB73="Yes"),100-OFFSET('Water Data'!$G$4,0,10*ROW('Water Data'!G67)),NA())</f>
        <v>#N/A</v>
      </c>
      <c r="N73" s="87" t="e">
        <f ca="true">+IF(AND(ISNUMBER(OFFSET('Water Data'!$G$6,0,10*ROW('Water Data'!G67))),'Data Summary'!CC73="Yes"),OFFSET('Water Data'!$G$6,0,10*ROW('Water Data'!G67)),NA())</f>
        <v>#N/A</v>
      </c>
      <c r="O73" s="87" t="e">
        <f ca="true">+IF(AND(ISNUMBER(OFFSET('Water Data'!$G$9,0,10*ROW('Water Data'!G67))),'Data Summary'!CD73="Yes"),OFFSET('Water Data'!$G$9,0,10*ROW('Water Data'!G67)),NA())</f>
        <v>#N/A</v>
      </c>
      <c r="P73" s="87" t="e">
        <f ca="true">+IF(AND(ISNUMBER(OFFSET('Water Data'!$H$4,0,10*ROW('Water Data'!H67))),'Data Summary'!CE73="Yes"),100-OFFSET('Water Data'!$H$4,0,10*ROW('Water Data'!H67)),NA())</f>
        <v>#N/A</v>
      </c>
      <c r="Q73" s="87" t="e">
        <f ca="true">+IF(AND(ISNUMBER(OFFSET('Water Data'!$H$6,0,10*ROW('Water Data'!H67))),'Data Summary'!CF73="Yes"),OFFSET('Water Data'!$H$6,0,10*ROW('Water Data'!H67)),NA())</f>
        <v>#N/A</v>
      </c>
      <c r="R73" s="87" t="e">
        <f ca="true">+IF(AND(ISNUMBER(OFFSET('Water Data'!$H$9,0,10*ROW('Water Data'!H67))),'Data Summary'!CG73="Yes"),OFFSET('Water Data'!$H$9,0,10*ROW('Water Data'!H67)),NA())</f>
        <v>#N/A</v>
      </c>
      <c r="S73" s="87" t="e">
        <f ca="true">+IF(AND(ISNUMBER(OFFSET('Water Data'!$I$4,0,10*ROW('Water Data'!I67))),'Data Summary'!CH73="Yes"),100-OFFSET('Water Data'!$I$4,0,10*ROW('Water Data'!I67)),NA())</f>
        <v>#N/A</v>
      </c>
      <c r="T73" s="87" t="e">
        <f ca="true">+IF(AND(ISNUMBER(OFFSET('Water Data'!$I$6,0,10*ROW('Water Data'!I67))),'Data Summary'!CI73="Yes"),OFFSET('Water Data'!$I$6,0,10*ROW('Water Data'!I67)),NA())</f>
        <v>#N/A</v>
      </c>
      <c r="U73" s="87" t="e">
        <f ca="true">+IF(AND(ISNUMBER(OFFSET('Water Data'!$I$9,0,10*ROW('Water Data'!I67))),'Data Summary'!CJ73="Yes"),OFFSET('Water Data'!$I$9,0,10*ROW('Water Data'!I67)),NA())</f>
        <v>#N/A</v>
      </c>
      <c r="V73" s="88" t="e">
        <f ca="true">+IF(AND(ISNUMBER(OFFSET('Sanitation Data'!$D$4,0,10*ROW('Sanitation Data'!D67))),'Data Summary'!CK73="Yes"),100-OFFSET('Sanitation Data'!$D$4,0,10*ROW('Sanitation Data'!D67)),NA())</f>
        <v>#N/A</v>
      </c>
      <c r="W73" s="88" t="e">
        <f ca="true">+IF(AND(ISNUMBER(OFFSET('Sanitation Data'!$D$6,0,10*ROW('Sanitation Data'!D67))),'Data Summary'!CL73="Yes"),OFFSET('Sanitation Data'!$D$6,0,10*ROW('Sanitation Data'!D67)),NA())</f>
        <v>#N/A</v>
      </c>
      <c r="X73" s="88" t="e">
        <f ca="true">+IF(AND(ISNUMBER(OFFSET('Sanitation Data'!$D$10,0,10*ROW('Sanitation Data'!D67))),'Data Summary'!CM73="Yes"),OFFSET('Sanitation Data'!$D$10,0,10*ROW('Sanitation Data'!D67)),NA())</f>
        <v>#N/A</v>
      </c>
      <c r="Y73" s="88" t="e">
        <f ca="true">+IF(AND(ISNUMBER(OFFSET('Sanitation Data'!$D$11,0,10*ROW('Sanitation Data'!D67))),'Data Summary'!CN73="Yes"),OFFSET('Sanitation Data'!$D$11,0,10*ROW('Sanitation Data'!D67)),NA())</f>
        <v>#N/A</v>
      </c>
      <c r="Z73" s="88" t="e">
        <f ca="true">+IF(AND(ISNUMBER(OFFSET('Sanitation Data'!$D$12,0,10*ROW('Sanitation Data'!D67))),'Data Summary'!CO73="Yes"),OFFSET('Sanitation Data'!$D$12,0,10*ROW('Sanitation Data'!D67)),NA())</f>
        <v>#N/A</v>
      </c>
      <c r="AA73" s="88" t="e">
        <f ca="true">+IF(AND(ISNUMBER(OFFSET('Sanitation Data'!$E$4,0,10*ROW('Sanitation Data'!E67))),'Data Summary'!CP73="Yes"),100-OFFSET('Sanitation Data'!$E$4,0,10*ROW('Sanitation Data'!E67)),NA())</f>
        <v>#N/A</v>
      </c>
      <c r="AB73" s="88" t="e">
        <f ca="true">+IF(AND(ISNUMBER(OFFSET('Sanitation Data'!$E$6,0,10*ROW('Sanitation Data'!E67))),'Data Summary'!CQ73="Yes"),OFFSET('Sanitation Data'!$E$6,0,10*ROW('Sanitation Data'!E67)),NA())</f>
        <v>#N/A</v>
      </c>
      <c r="AC73" s="88" t="e">
        <f ca="true">+IF(AND(ISNUMBER(OFFSET('Sanitation Data'!$E$10,0,10*ROW('Sanitation Data'!E67))),'Data Summary'!CR73="Yes"),OFFSET('Sanitation Data'!$E$10,0,10*ROW('Sanitation Data'!E67)),NA())</f>
        <v>#N/A</v>
      </c>
      <c r="AD73" s="88" t="e">
        <f ca="true">+IF(AND(ISNUMBER(OFFSET('Sanitation Data'!$E$11,0,10*ROW('Sanitation Data'!E67))),'Data Summary'!CS73="Yes"),OFFSET('Sanitation Data'!$E$11,0,10*ROW('Sanitation Data'!E67)),NA())</f>
        <v>#N/A</v>
      </c>
      <c r="AE73" s="88" t="e">
        <f ca="true">+IF(AND(ISNUMBER(OFFSET('Sanitation Data'!$E$12,0,10*ROW('Sanitation Data'!E67))),'Data Summary'!CT73="Yes"),OFFSET('Sanitation Data'!$E$12,0,10*ROW('Sanitation Data'!E67)),NA())</f>
        <v>#N/A</v>
      </c>
      <c r="AF73" s="88" t="e">
        <f ca="true">+IF(AND(ISNUMBER(OFFSET('Sanitation Data'!$F$4,0,10*ROW('Sanitation Data'!F67))),'Data Summary'!CU73="Yes"),100-OFFSET('Sanitation Data'!$F$4,0,10*ROW('Sanitation Data'!F67)),NA())</f>
        <v>#N/A</v>
      </c>
      <c r="AG73" s="88" t="e">
        <f ca="true">+IF(AND(ISNUMBER(OFFSET('Sanitation Data'!$F$6,0,10*ROW('Sanitation Data'!F67))),'Data Summary'!CV73="Yes"),OFFSET('Sanitation Data'!$F$6,0,10*ROW('Sanitation Data'!F67)),NA())</f>
        <v>#N/A</v>
      </c>
      <c r="AH73" s="88" t="e">
        <f ca="true">+IF(AND(ISNUMBER(OFFSET('Sanitation Data'!$F$10,0,10*ROW('Sanitation Data'!F67))),'Data Summary'!CW73="Yes"),OFFSET('Sanitation Data'!$F$10,0,10*ROW('Sanitation Data'!F67)),NA())</f>
        <v>#N/A</v>
      </c>
      <c r="AI73" s="88" t="e">
        <f ca="true">+IF(AND(ISNUMBER(OFFSET('Sanitation Data'!$F$11,0,10*ROW('Sanitation Data'!F67))),'Data Summary'!CX73="Yes"),OFFSET('Sanitation Data'!$F$11,0,10*ROW('Sanitation Data'!F67)),NA())</f>
        <v>#N/A</v>
      </c>
      <c r="AJ73" s="88" t="e">
        <f ca="true">+IF(AND(ISNUMBER(OFFSET('Sanitation Data'!$F$12,0,10*ROW('Sanitation Data'!F67))),'Data Summary'!CY73="Yes"),OFFSET('Sanitation Data'!$F$12,0,10*ROW('Sanitation Data'!F67)),NA())</f>
        <v>#N/A</v>
      </c>
      <c r="AK73" s="88" t="e">
        <f ca="true">+IF(AND(ISNUMBER(OFFSET('Sanitation Data'!$G$4,0,10*ROW('Sanitation Data'!G67))),'Data Summary'!CZ73="Yes"),100-OFFSET('Sanitation Data'!$G$4,0,10*ROW('Sanitation Data'!G67)),NA())</f>
        <v>#N/A</v>
      </c>
      <c r="AL73" s="88" t="e">
        <f ca="true">+IF(AND(ISNUMBER(OFFSET('Sanitation Data'!$G$6,0,10*ROW('Sanitation Data'!G67))),'Data Summary'!DA73="Yes"),OFFSET('Sanitation Data'!$G$6,0,10*ROW('Sanitation Data'!G67)),NA())</f>
        <v>#N/A</v>
      </c>
      <c r="AM73" s="88" t="e">
        <f ca="true">+IF(AND(ISNUMBER(OFFSET('Sanitation Data'!$G$10,0,10*ROW('Sanitation Data'!G67))),'Data Summary'!DB73="Yes"),OFFSET('Sanitation Data'!$G$10,0,10*ROW('Sanitation Data'!G67)),NA())</f>
        <v>#N/A</v>
      </c>
      <c r="AN73" s="88" t="e">
        <f ca="true">+IF(AND(ISNUMBER(OFFSET('Sanitation Data'!$G$11,0,10*ROW('Sanitation Data'!G67))),'Data Summary'!DC73="Yes"),OFFSET('Sanitation Data'!$G$11,0,10*ROW('Sanitation Data'!G67)),NA())</f>
        <v>#N/A</v>
      </c>
      <c r="AO73" s="88" t="e">
        <f ca="true">+IF(AND(ISNUMBER(OFFSET('Sanitation Data'!$G$12,0,10*ROW('Sanitation Data'!G67))),'Data Summary'!DD73="Yes"),OFFSET('Sanitation Data'!$G$12,0,10*ROW('Sanitation Data'!G67)),NA())</f>
        <v>#N/A</v>
      </c>
      <c r="AP73" s="88" t="e">
        <f ca="true">+IF(AND(ISNUMBER(OFFSET('Sanitation Data'!$H$4,0,10*ROW('Sanitation Data'!H67))),'Data Summary'!DE73="Yes"),100-OFFSET('Sanitation Data'!$H$4,0,10*ROW('Sanitation Data'!H67)),NA())</f>
        <v>#N/A</v>
      </c>
      <c r="AQ73" s="88" t="e">
        <f ca="true">+IF(AND(ISNUMBER(OFFSET('Sanitation Data'!$H$6,0,10*ROW('Sanitation Data'!H67))),'Data Summary'!DF73="Yes"),OFFSET('Sanitation Data'!$H$6,0,10*ROW('Sanitation Data'!H67)),NA())</f>
        <v>#N/A</v>
      </c>
      <c r="AR73" s="88" t="e">
        <f ca="true">+IF(AND(ISNUMBER(OFFSET('Sanitation Data'!$H$10,0,10*ROW('Sanitation Data'!H67))),'Data Summary'!DG73="Yes"),OFFSET('Sanitation Data'!$H$10,0,10*ROW('Sanitation Data'!H67)),NA())</f>
        <v>#N/A</v>
      </c>
      <c r="AS73" s="88" t="e">
        <f ca="true">+IF(AND(ISNUMBER(OFFSET('Sanitation Data'!$H$11,0,10*ROW('Sanitation Data'!H67))),'Data Summary'!DH73="Yes"),OFFSET('Sanitation Data'!$H$11,0,10*ROW('Sanitation Data'!H67)),NA())</f>
        <v>#N/A</v>
      </c>
      <c r="AT73" s="88" t="e">
        <f ca="true">+IF(AND(ISNUMBER(OFFSET('Sanitation Data'!$H$12,0,10*ROW('Sanitation Data'!H67))),'Data Summary'!DI73="Yes"),OFFSET('Sanitation Data'!$H$12,0,10*ROW('Sanitation Data'!H67)),NA())</f>
        <v>#N/A</v>
      </c>
      <c r="AU73" s="88" t="e">
        <f ca="true">+IF(AND(ISNUMBER(OFFSET('Sanitation Data'!$I$4,0,10*ROW('Sanitation Data'!I67))),'Data Summary'!DJ73="Yes"),100-OFFSET('Sanitation Data'!$I$4,0,10*ROW('Sanitation Data'!I67)),NA())</f>
        <v>#N/A</v>
      </c>
      <c r="AV73" s="88" t="e">
        <f ca="true">+IF(AND(ISNUMBER(OFFSET('Sanitation Data'!$I$6,0,10*ROW('Sanitation Data'!I67))),'Data Summary'!DK73="Yes"),OFFSET('Sanitation Data'!$I$6,0,10*ROW('Sanitation Data'!I67)),NA())</f>
        <v>#N/A</v>
      </c>
      <c r="AW73" s="88" t="e">
        <f ca="true">+IF(AND(ISNUMBER(OFFSET('Sanitation Data'!$I$10,0,10*ROW('Sanitation Data'!I67))),'Data Summary'!DL73="Yes"),OFFSET('Sanitation Data'!$I$10,0,10*ROW('Sanitation Data'!I67)),NA())</f>
        <v>#N/A</v>
      </c>
      <c r="AX73" s="88" t="e">
        <f ca="true">+IF(AND(ISNUMBER(OFFSET('Sanitation Data'!$I$11,0,10*ROW('Sanitation Data'!I67))),'Data Summary'!DM73="Yes"),OFFSET('Sanitation Data'!$I$11,0,10*ROW('Sanitation Data'!I67)),NA())</f>
        <v>#N/A</v>
      </c>
      <c r="AY73" s="88" t="e">
        <f ca="true">+IF(AND(ISNUMBER(OFFSET('Sanitation Data'!$I$12,0,10*ROW('Sanitation Data'!I67))),'Data Summary'!DN73="Yes"),OFFSET('Sanitation Data'!$I$12,0,10*ROW('Sanitation Data'!I67)),NA())</f>
        <v>#N/A</v>
      </c>
      <c r="AZ73" s="89" t="e">
        <f ca="true">+IF(AND(ISNUMBER(OFFSET('Hygiene Data'!$D$5,0,10*ROW('Hygiene Data'!D67))),'Data Summary'!DO73="Yes"),OFFSET('Hygiene Data'!$D$5,0,10*ROW('Hygiene Data'!D67)),NA())</f>
        <v>#N/A</v>
      </c>
      <c r="BA73" s="89" t="e">
        <f ca="true">+IF(AND(ISNUMBER(OFFSET('Hygiene Data'!$D$7,0,10*ROW('Hygiene Data'!D67))),'Data Summary'!DP73="Yes"),OFFSET('Hygiene Data'!$D$7,0,10*ROW('Hygiene Data'!D67)),NA())</f>
        <v>#N/A</v>
      </c>
      <c r="BB73" s="89" t="e">
        <f ca="true">+IF(AND(ISNUMBER(OFFSET('Hygiene Data'!$D$9,0,10*ROW('Hygiene Data'!D67))),'Data Summary'!DQ73="Yes"),OFFSET('Hygiene Data'!$D$9,0,10*ROW('Hygiene Data'!D67)),NA())</f>
        <v>#N/A</v>
      </c>
      <c r="BC73" s="89" t="e">
        <f ca="true">+IF(AND(ISNUMBER(OFFSET('Hygiene Data'!$E$5,0,10*ROW('Hygiene Data'!E67))),'Data Summary'!DR73="Yes"),OFFSET('Hygiene Data'!$E$5,0,10*ROW('Hygiene Data'!E67)),NA())</f>
        <v>#N/A</v>
      </c>
      <c r="BD73" s="89" t="e">
        <f ca="true">+IF(AND(ISNUMBER(OFFSET('Hygiene Data'!$E$7,0,10*ROW('Hygiene Data'!E67))),'Data Summary'!DS73="Yes"),OFFSET('Hygiene Data'!$E$7,0,10*ROW('Hygiene Data'!E67)),NA())</f>
        <v>#N/A</v>
      </c>
      <c r="BE73" s="89" t="e">
        <f ca="true">+IF(AND(ISNUMBER(OFFSET('Hygiene Data'!$E$9,0,10*ROW('Hygiene Data'!E67))),'Data Summary'!DT73="Yes"),OFFSET('Hygiene Data'!$E$9,0,10*ROW('Hygiene Data'!E67)),NA())</f>
        <v>#N/A</v>
      </c>
      <c r="BF73" s="89" t="e">
        <f ca="true">+IF(AND(ISNUMBER(OFFSET('Hygiene Data'!$F$5,0,10*ROW('Hygiene Data'!F67))),'Data Summary'!DU73="Yes"),OFFSET('Hygiene Data'!$F$5,0,10*ROW('Hygiene Data'!F67)),NA())</f>
        <v>#N/A</v>
      </c>
      <c r="BG73" s="89" t="e">
        <f ca="true">+IF(AND(ISNUMBER(OFFSET('Hygiene Data'!$F$7,0,10*ROW('Hygiene Data'!F67))),'Data Summary'!DV73="Yes"),OFFSET('Hygiene Data'!$F$7,0,10*ROW('Hygiene Data'!F67)),NA())</f>
        <v>#N/A</v>
      </c>
      <c r="BH73" s="89" t="e">
        <f ca="true">+IF(AND(ISNUMBER(OFFSET('Hygiene Data'!$F$9,0,10*ROW('Hygiene Data'!F67))),'Data Summary'!DW73="Yes"),OFFSET('Hygiene Data'!$F$9,0,10*ROW('Hygiene Data'!F67)),NA())</f>
        <v>#N/A</v>
      </c>
      <c r="BI73" s="89" t="e">
        <f ca="true">+IF(AND(ISNUMBER(OFFSET('Hygiene Data'!$G$5,0,10*ROW('Hygiene Data'!G67))),'Data Summary'!DX73="Yes"),OFFSET('Hygiene Data'!$G$5,0,10*ROW('Hygiene Data'!G67)),NA())</f>
        <v>#N/A</v>
      </c>
      <c r="BJ73" s="89" t="e">
        <f ca="true">+IF(AND(ISNUMBER(OFFSET('Hygiene Data'!$G$7,0,10*ROW('Hygiene Data'!G67))),'Data Summary'!DY73="Yes"),OFFSET('Hygiene Data'!$G$7,0,10*ROW('Hygiene Data'!G67)),NA())</f>
        <v>#N/A</v>
      </c>
      <c r="BK73" s="89" t="e">
        <f ca="true">+IF(AND(ISNUMBER(OFFSET('Hygiene Data'!$G$9,0,10*ROW('Hygiene Data'!G67))),'Data Summary'!DZ73="Yes"),OFFSET('Hygiene Data'!$G$9,0,10*ROW('Hygiene Data'!G67)),NA())</f>
        <v>#N/A</v>
      </c>
      <c r="BL73" s="89" t="e">
        <f ca="true">+IF(AND(ISNUMBER(OFFSET('Hygiene Data'!$H$5,0,10*ROW('Hygiene Data'!H67))),'Data Summary'!EA73="Yes"),OFFSET('Hygiene Data'!$H$5,0,10*ROW('Hygiene Data'!H67)),NA())</f>
        <v>#N/A</v>
      </c>
      <c r="BM73" s="89" t="e">
        <f ca="true">+IF(AND(ISNUMBER(OFFSET('Hygiene Data'!$H$7,0,10*ROW('Hygiene Data'!H67))),'Data Summary'!EB73="Yes"),OFFSET('Hygiene Data'!$H$7,0,10*ROW('Hygiene Data'!H67)),NA())</f>
        <v>#N/A</v>
      </c>
      <c r="BN73" s="89" t="e">
        <f ca="true">+IF(AND(ISNUMBER(OFFSET('Hygiene Data'!$H$9,0,10*ROW('Hygiene Data'!H67))),'Data Summary'!EC73="Yes"),OFFSET('Hygiene Data'!$H$9,0,10*ROW('Hygiene Data'!H67)),NA())</f>
        <v>#N/A</v>
      </c>
      <c r="BO73" s="89" t="e">
        <f ca="true">+IF(AND(ISNUMBER(OFFSET('Hygiene Data'!$I$5,0,10*ROW('Hygiene Data'!I67))),'Data Summary'!ED73="Yes"),OFFSET('Hygiene Data'!$I$5,0,10*ROW('Hygiene Data'!I67)),NA())</f>
        <v>#N/A</v>
      </c>
      <c r="BP73" s="89" t="e">
        <f ca="true">+IF(AND(ISNUMBER(OFFSET('Hygiene Data'!$I$7,0,10*ROW('Hygiene Data'!I67))),'Data Summary'!EE73="Yes"),OFFSET('Hygiene Data'!$I$7,0,10*ROW('Hygiene Data'!I67)),NA())</f>
        <v>#N/A</v>
      </c>
      <c r="BQ73" s="89" t="e">
        <f ca="true">+IF(AND(ISNUMBER(OFFSET('Hygiene Data'!$I$9,0,10*ROW('Hygiene Data'!I67))),'Data Summary'!EF73="Yes"),OFFSET('Hygiene Data'!$I$9,0,10*ROW('Hygiene Data'!I67)),NA())</f>
        <v>#N/A</v>
      </c>
    </row>
    <row xmlns:x14ac="http://schemas.microsoft.com/office/spreadsheetml/2009/9/ac" r="74" x14ac:dyDescent="0.2">
      <c r="A74" s="328" t="e">
        <f ca="true">+RIGHT('Data Summary'!A74,LEN('Data Summary'!A74)-9)</f>
        <v>#VALUE!</v>
      </c>
      <c r="B74" s="34" t="str">
        <f ca="true">+IF(ISTEXT('Data Summary'!B74),'Data Summary'!B74,"")</f>
        <v/>
      </c>
      <c r="C74" s="327" t="e">
        <f ca="true">+VALUE('Data Summary'!C74)</f>
        <v>#VALUE!</v>
      </c>
      <c r="D74" s="87" t="e">
        <f ca="true">+IF(AND(ISNUMBER(OFFSET('Water Data'!$D$4,0,10*ROW('Water Data'!D68))),'Data Summary'!BS74="Yes"),100-OFFSET('Water Data'!$D$4,0,10*ROW('Water Data'!D68)),NA())</f>
        <v>#N/A</v>
      </c>
      <c r="E74" s="87" t="e">
        <f ca="true">+IF(AND(ISNUMBER(OFFSET('Water Data'!$D$6,0,10*ROW('Water Data'!D68))),'Data Summary'!BT74="Yes"),OFFSET('Water Data'!$D$6,0,10*ROW('Water Data'!D68)),NA())</f>
        <v>#N/A</v>
      </c>
      <c r="F74" s="87" t="e">
        <f ca="true">+IF(AND(ISNUMBER(OFFSET('Water Data'!$D$9,0,10*ROW('Water Data'!D68))),'Data Summary'!BU74="Yes"),OFFSET('Water Data'!$D$9,0,10*ROW('Water Data'!D68)),NA())</f>
        <v>#N/A</v>
      </c>
      <c r="G74" s="87" t="e">
        <f ca="true">+IF(AND(ISNUMBER(OFFSET('Water Data'!$E$4,0,10*ROW('Water Data'!E68))),'Data Summary'!BV74="Yes"),100-OFFSET('Water Data'!$E$4,0,10*ROW('Water Data'!E68)),NA())</f>
        <v>#N/A</v>
      </c>
      <c r="H74" s="87" t="e">
        <f ca="true">+IF(AND(ISNUMBER(OFFSET('Water Data'!$E$6,0,10*ROW('Water Data'!E68))),'Data Summary'!BW74="Yes"),OFFSET('Water Data'!$E$6,0,10*ROW('Water Data'!E68)),NA())</f>
        <v>#N/A</v>
      </c>
      <c r="I74" s="87" t="e">
        <f ca="true">+IF(AND(ISNUMBER(OFFSET('Water Data'!$E$9,0,10*ROW('Water Data'!E68))),'Data Summary'!BX74="Yes"),OFFSET('Water Data'!$E$9,0,10*ROW('Water Data'!E68)),NA())</f>
        <v>#N/A</v>
      </c>
      <c r="J74" s="87" t="e">
        <f ca="true">+IF(AND(ISNUMBER(OFFSET('Water Data'!$F$4,0,10*ROW('Water Data'!F68))),'Data Summary'!BY74="Yes"),100-OFFSET('Water Data'!$F$4,0,10*ROW('Water Data'!F68)),NA())</f>
        <v>#N/A</v>
      </c>
      <c r="K74" s="87" t="e">
        <f ca="true">+IF(AND(ISNUMBER(OFFSET('Water Data'!$F$6,0,10*ROW('Water Data'!F68))),'Data Summary'!BZ74="Yes"),OFFSET('Water Data'!$F$6,0,10*ROW('Water Data'!F68)),NA())</f>
        <v>#N/A</v>
      </c>
      <c r="L74" s="87" t="e">
        <f ca="true">+IF(AND(ISNUMBER(OFFSET('Water Data'!$F$9,0,10*ROW('Water Data'!F68))),'Data Summary'!CA74="Yes"),OFFSET('Water Data'!$F$9,0,10*ROW('Water Data'!F68)),NA())</f>
        <v>#N/A</v>
      </c>
      <c r="M74" s="87" t="e">
        <f ca="true">+IF(AND(ISNUMBER(OFFSET('Water Data'!$G$4,0,10*ROW('Water Data'!G68))),'Data Summary'!CB74="Yes"),100-OFFSET('Water Data'!$G$4,0,10*ROW('Water Data'!G68)),NA())</f>
        <v>#N/A</v>
      </c>
      <c r="N74" s="87" t="e">
        <f ca="true">+IF(AND(ISNUMBER(OFFSET('Water Data'!$G$6,0,10*ROW('Water Data'!G68))),'Data Summary'!CC74="Yes"),OFFSET('Water Data'!$G$6,0,10*ROW('Water Data'!G68)),NA())</f>
        <v>#N/A</v>
      </c>
      <c r="O74" s="87" t="e">
        <f ca="true">+IF(AND(ISNUMBER(OFFSET('Water Data'!$G$9,0,10*ROW('Water Data'!G68))),'Data Summary'!CD74="Yes"),OFFSET('Water Data'!$G$9,0,10*ROW('Water Data'!G68)),NA())</f>
        <v>#N/A</v>
      </c>
      <c r="P74" s="87" t="e">
        <f ca="true">+IF(AND(ISNUMBER(OFFSET('Water Data'!$H$4,0,10*ROW('Water Data'!H68))),'Data Summary'!CE74="Yes"),100-OFFSET('Water Data'!$H$4,0,10*ROW('Water Data'!H68)),NA())</f>
        <v>#N/A</v>
      </c>
      <c r="Q74" s="87" t="e">
        <f ca="true">+IF(AND(ISNUMBER(OFFSET('Water Data'!$H$6,0,10*ROW('Water Data'!H68))),'Data Summary'!CF74="Yes"),OFFSET('Water Data'!$H$6,0,10*ROW('Water Data'!H68)),NA())</f>
        <v>#N/A</v>
      </c>
      <c r="R74" s="87" t="e">
        <f ca="true">+IF(AND(ISNUMBER(OFFSET('Water Data'!$H$9,0,10*ROW('Water Data'!H68))),'Data Summary'!CG74="Yes"),OFFSET('Water Data'!$H$9,0,10*ROW('Water Data'!H68)),NA())</f>
        <v>#N/A</v>
      </c>
      <c r="S74" s="87" t="e">
        <f ca="true">+IF(AND(ISNUMBER(OFFSET('Water Data'!$I$4,0,10*ROW('Water Data'!I68))),'Data Summary'!CH74="Yes"),100-OFFSET('Water Data'!$I$4,0,10*ROW('Water Data'!I68)),NA())</f>
        <v>#N/A</v>
      </c>
      <c r="T74" s="87" t="e">
        <f ca="true">+IF(AND(ISNUMBER(OFFSET('Water Data'!$I$6,0,10*ROW('Water Data'!I68))),'Data Summary'!CI74="Yes"),OFFSET('Water Data'!$I$6,0,10*ROW('Water Data'!I68)),NA())</f>
        <v>#N/A</v>
      </c>
      <c r="U74" s="87" t="e">
        <f ca="true">+IF(AND(ISNUMBER(OFFSET('Water Data'!$I$9,0,10*ROW('Water Data'!I68))),'Data Summary'!CJ74="Yes"),OFFSET('Water Data'!$I$9,0,10*ROW('Water Data'!I68)),NA())</f>
        <v>#N/A</v>
      </c>
      <c r="V74" s="88" t="e">
        <f ca="true">+IF(AND(ISNUMBER(OFFSET('Sanitation Data'!$D$4,0,10*ROW('Sanitation Data'!D68))),'Data Summary'!CK74="Yes"),100-OFFSET('Sanitation Data'!$D$4,0,10*ROW('Sanitation Data'!D68)),NA())</f>
        <v>#N/A</v>
      </c>
      <c r="W74" s="88" t="e">
        <f ca="true">+IF(AND(ISNUMBER(OFFSET('Sanitation Data'!$D$6,0,10*ROW('Sanitation Data'!D68))),'Data Summary'!CL74="Yes"),OFFSET('Sanitation Data'!$D$6,0,10*ROW('Sanitation Data'!D68)),NA())</f>
        <v>#N/A</v>
      </c>
      <c r="X74" s="88" t="e">
        <f ca="true">+IF(AND(ISNUMBER(OFFSET('Sanitation Data'!$D$10,0,10*ROW('Sanitation Data'!D68))),'Data Summary'!CM74="Yes"),OFFSET('Sanitation Data'!$D$10,0,10*ROW('Sanitation Data'!D68)),NA())</f>
        <v>#N/A</v>
      </c>
      <c r="Y74" s="88" t="e">
        <f ca="true">+IF(AND(ISNUMBER(OFFSET('Sanitation Data'!$D$11,0,10*ROW('Sanitation Data'!D68))),'Data Summary'!CN74="Yes"),OFFSET('Sanitation Data'!$D$11,0,10*ROW('Sanitation Data'!D68)),NA())</f>
        <v>#N/A</v>
      </c>
      <c r="Z74" s="88" t="e">
        <f ca="true">+IF(AND(ISNUMBER(OFFSET('Sanitation Data'!$D$12,0,10*ROW('Sanitation Data'!D68))),'Data Summary'!CO74="Yes"),OFFSET('Sanitation Data'!$D$12,0,10*ROW('Sanitation Data'!D68)),NA())</f>
        <v>#N/A</v>
      </c>
      <c r="AA74" s="88" t="e">
        <f ca="true">+IF(AND(ISNUMBER(OFFSET('Sanitation Data'!$E$4,0,10*ROW('Sanitation Data'!E68))),'Data Summary'!CP74="Yes"),100-OFFSET('Sanitation Data'!$E$4,0,10*ROW('Sanitation Data'!E68)),NA())</f>
        <v>#N/A</v>
      </c>
      <c r="AB74" s="88" t="e">
        <f ca="true">+IF(AND(ISNUMBER(OFFSET('Sanitation Data'!$E$6,0,10*ROW('Sanitation Data'!E68))),'Data Summary'!CQ74="Yes"),OFFSET('Sanitation Data'!$E$6,0,10*ROW('Sanitation Data'!E68)),NA())</f>
        <v>#N/A</v>
      </c>
      <c r="AC74" s="88" t="e">
        <f ca="true">+IF(AND(ISNUMBER(OFFSET('Sanitation Data'!$E$10,0,10*ROW('Sanitation Data'!E68))),'Data Summary'!CR74="Yes"),OFFSET('Sanitation Data'!$E$10,0,10*ROW('Sanitation Data'!E68)),NA())</f>
        <v>#N/A</v>
      </c>
      <c r="AD74" s="88" t="e">
        <f ca="true">+IF(AND(ISNUMBER(OFFSET('Sanitation Data'!$E$11,0,10*ROW('Sanitation Data'!E68))),'Data Summary'!CS74="Yes"),OFFSET('Sanitation Data'!$E$11,0,10*ROW('Sanitation Data'!E68)),NA())</f>
        <v>#N/A</v>
      </c>
      <c r="AE74" s="88" t="e">
        <f ca="true">+IF(AND(ISNUMBER(OFFSET('Sanitation Data'!$E$12,0,10*ROW('Sanitation Data'!E68))),'Data Summary'!CT74="Yes"),OFFSET('Sanitation Data'!$E$12,0,10*ROW('Sanitation Data'!E68)),NA())</f>
        <v>#N/A</v>
      </c>
      <c r="AF74" s="88" t="e">
        <f ca="true">+IF(AND(ISNUMBER(OFFSET('Sanitation Data'!$F$4,0,10*ROW('Sanitation Data'!F68))),'Data Summary'!CU74="Yes"),100-OFFSET('Sanitation Data'!$F$4,0,10*ROW('Sanitation Data'!F68)),NA())</f>
        <v>#N/A</v>
      </c>
      <c r="AG74" s="88" t="e">
        <f ca="true">+IF(AND(ISNUMBER(OFFSET('Sanitation Data'!$F$6,0,10*ROW('Sanitation Data'!F68))),'Data Summary'!CV74="Yes"),OFFSET('Sanitation Data'!$F$6,0,10*ROW('Sanitation Data'!F68)),NA())</f>
        <v>#N/A</v>
      </c>
      <c r="AH74" s="88" t="e">
        <f ca="true">+IF(AND(ISNUMBER(OFFSET('Sanitation Data'!$F$10,0,10*ROW('Sanitation Data'!F68))),'Data Summary'!CW74="Yes"),OFFSET('Sanitation Data'!$F$10,0,10*ROW('Sanitation Data'!F68)),NA())</f>
        <v>#N/A</v>
      </c>
      <c r="AI74" s="88" t="e">
        <f ca="true">+IF(AND(ISNUMBER(OFFSET('Sanitation Data'!$F$11,0,10*ROW('Sanitation Data'!F68))),'Data Summary'!CX74="Yes"),OFFSET('Sanitation Data'!$F$11,0,10*ROW('Sanitation Data'!F68)),NA())</f>
        <v>#N/A</v>
      </c>
      <c r="AJ74" s="88" t="e">
        <f ca="true">+IF(AND(ISNUMBER(OFFSET('Sanitation Data'!$F$12,0,10*ROW('Sanitation Data'!F68))),'Data Summary'!CY74="Yes"),OFFSET('Sanitation Data'!$F$12,0,10*ROW('Sanitation Data'!F68)),NA())</f>
        <v>#N/A</v>
      </c>
      <c r="AK74" s="88" t="e">
        <f ca="true">+IF(AND(ISNUMBER(OFFSET('Sanitation Data'!$G$4,0,10*ROW('Sanitation Data'!G68))),'Data Summary'!CZ74="Yes"),100-OFFSET('Sanitation Data'!$G$4,0,10*ROW('Sanitation Data'!G68)),NA())</f>
        <v>#N/A</v>
      </c>
      <c r="AL74" s="88" t="e">
        <f ca="true">+IF(AND(ISNUMBER(OFFSET('Sanitation Data'!$G$6,0,10*ROW('Sanitation Data'!G68))),'Data Summary'!DA74="Yes"),OFFSET('Sanitation Data'!$G$6,0,10*ROW('Sanitation Data'!G68)),NA())</f>
        <v>#N/A</v>
      </c>
      <c r="AM74" s="88" t="e">
        <f ca="true">+IF(AND(ISNUMBER(OFFSET('Sanitation Data'!$G$10,0,10*ROW('Sanitation Data'!G68))),'Data Summary'!DB74="Yes"),OFFSET('Sanitation Data'!$G$10,0,10*ROW('Sanitation Data'!G68)),NA())</f>
        <v>#N/A</v>
      </c>
      <c r="AN74" s="88" t="e">
        <f ca="true">+IF(AND(ISNUMBER(OFFSET('Sanitation Data'!$G$11,0,10*ROW('Sanitation Data'!G68))),'Data Summary'!DC74="Yes"),OFFSET('Sanitation Data'!$G$11,0,10*ROW('Sanitation Data'!G68)),NA())</f>
        <v>#N/A</v>
      </c>
      <c r="AO74" s="88" t="e">
        <f ca="true">+IF(AND(ISNUMBER(OFFSET('Sanitation Data'!$G$12,0,10*ROW('Sanitation Data'!G68))),'Data Summary'!DD74="Yes"),OFFSET('Sanitation Data'!$G$12,0,10*ROW('Sanitation Data'!G68)),NA())</f>
        <v>#N/A</v>
      </c>
      <c r="AP74" s="88" t="e">
        <f ca="true">+IF(AND(ISNUMBER(OFFSET('Sanitation Data'!$H$4,0,10*ROW('Sanitation Data'!H68))),'Data Summary'!DE74="Yes"),100-OFFSET('Sanitation Data'!$H$4,0,10*ROW('Sanitation Data'!H68)),NA())</f>
        <v>#N/A</v>
      </c>
      <c r="AQ74" s="88" t="e">
        <f ca="true">+IF(AND(ISNUMBER(OFFSET('Sanitation Data'!$H$6,0,10*ROW('Sanitation Data'!H68))),'Data Summary'!DF74="Yes"),OFFSET('Sanitation Data'!$H$6,0,10*ROW('Sanitation Data'!H68)),NA())</f>
        <v>#N/A</v>
      </c>
      <c r="AR74" s="88" t="e">
        <f ca="true">+IF(AND(ISNUMBER(OFFSET('Sanitation Data'!$H$10,0,10*ROW('Sanitation Data'!H68))),'Data Summary'!DG74="Yes"),OFFSET('Sanitation Data'!$H$10,0,10*ROW('Sanitation Data'!H68)),NA())</f>
        <v>#N/A</v>
      </c>
      <c r="AS74" s="88" t="e">
        <f ca="true">+IF(AND(ISNUMBER(OFFSET('Sanitation Data'!$H$11,0,10*ROW('Sanitation Data'!H68))),'Data Summary'!DH74="Yes"),OFFSET('Sanitation Data'!$H$11,0,10*ROW('Sanitation Data'!H68)),NA())</f>
        <v>#N/A</v>
      </c>
      <c r="AT74" s="88" t="e">
        <f ca="true">+IF(AND(ISNUMBER(OFFSET('Sanitation Data'!$H$12,0,10*ROW('Sanitation Data'!H68))),'Data Summary'!DI74="Yes"),OFFSET('Sanitation Data'!$H$12,0,10*ROW('Sanitation Data'!H68)),NA())</f>
        <v>#N/A</v>
      </c>
      <c r="AU74" s="88" t="e">
        <f ca="true">+IF(AND(ISNUMBER(OFFSET('Sanitation Data'!$I$4,0,10*ROW('Sanitation Data'!I68))),'Data Summary'!DJ74="Yes"),100-OFFSET('Sanitation Data'!$I$4,0,10*ROW('Sanitation Data'!I68)),NA())</f>
        <v>#N/A</v>
      </c>
      <c r="AV74" s="88" t="e">
        <f ca="true">+IF(AND(ISNUMBER(OFFSET('Sanitation Data'!$I$6,0,10*ROW('Sanitation Data'!I68))),'Data Summary'!DK74="Yes"),OFFSET('Sanitation Data'!$I$6,0,10*ROW('Sanitation Data'!I68)),NA())</f>
        <v>#N/A</v>
      </c>
      <c r="AW74" s="88" t="e">
        <f ca="true">+IF(AND(ISNUMBER(OFFSET('Sanitation Data'!$I$10,0,10*ROW('Sanitation Data'!I68))),'Data Summary'!DL74="Yes"),OFFSET('Sanitation Data'!$I$10,0,10*ROW('Sanitation Data'!I68)),NA())</f>
        <v>#N/A</v>
      </c>
      <c r="AX74" s="88" t="e">
        <f ca="true">+IF(AND(ISNUMBER(OFFSET('Sanitation Data'!$I$11,0,10*ROW('Sanitation Data'!I68))),'Data Summary'!DM74="Yes"),OFFSET('Sanitation Data'!$I$11,0,10*ROW('Sanitation Data'!I68)),NA())</f>
        <v>#N/A</v>
      </c>
      <c r="AY74" s="88" t="e">
        <f ca="true">+IF(AND(ISNUMBER(OFFSET('Sanitation Data'!$I$12,0,10*ROW('Sanitation Data'!I68))),'Data Summary'!DN74="Yes"),OFFSET('Sanitation Data'!$I$12,0,10*ROW('Sanitation Data'!I68)),NA())</f>
        <v>#N/A</v>
      </c>
      <c r="AZ74" s="89" t="e">
        <f ca="true">+IF(AND(ISNUMBER(OFFSET('Hygiene Data'!$D$5,0,10*ROW('Hygiene Data'!D68))),'Data Summary'!DO74="Yes"),OFFSET('Hygiene Data'!$D$5,0,10*ROW('Hygiene Data'!D68)),NA())</f>
        <v>#N/A</v>
      </c>
      <c r="BA74" s="89" t="e">
        <f ca="true">+IF(AND(ISNUMBER(OFFSET('Hygiene Data'!$D$7,0,10*ROW('Hygiene Data'!D68))),'Data Summary'!DP74="Yes"),OFFSET('Hygiene Data'!$D$7,0,10*ROW('Hygiene Data'!D68)),NA())</f>
        <v>#N/A</v>
      </c>
      <c r="BB74" s="89" t="e">
        <f ca="true">+IF(AND(ISNUMBER(OFFSET('Hygiene Data'!$D$9,0,10*ROW('Hygiene Data'!D68))),'Data Summary'!DQ74="Yes"),OFFSET('Hygiene Data'!$D$9,0,10*ROW('Hygiene Data'!D68)),NA())</f>
        <v>#N/A</v>
      </c>
      <c r="BC74" s="89" t="e">
        <f ca="true">+IF(AND(ISNUMBER(OFFSET('Hygiene Data'!$E$5,0,10*ROW('Hygiene Data'!E68))),'Data Summary'!DR74="Yes"),OFFSET('Hygiene Data'!$E$5,0,10*ROW('Hygiene Data'!E68)),NA())</f>
        <v>#N/A</v>
      </c>
      <c r="BD74" s="89" t="e">
        <f ca="true">+IF(AND(ISNUMBER(OFFSET('Hygiene Data'!$E$7,0,10*ROW('Hygiene Data'!E68))),'Data Summary'!DS74="Yes"),OFFSET('Hygiene Data'!$E$7,0,10*ROW('Hygiene Data'!E68)),NA())</f>
        <v>#N/A</v>
      </c>
      <c r="BE74" s="89" t="e">
        <f ca="true">+IF(AND(ISNUMBER(OFFSET('Hygiene Data'!$E$9,0,10*ROW('Hygiene Data'!E68))),'Data Summary'!DT74="Yes"),OFFSET('Hygiene Data'!$E$9,0,10*ROW('Hygiene Data'!E68)),NA())</f>
        <v>#N/A</v>
      </c>
      <c r="BF74" s="89" t="e">
        <f ca="true">+IF(AND(ISNUMBER(OFFSET('Hygiene Data'!$F$5,0,10*ROW('Hygiene Data'!F68))),'Data Summary'!DU74="Yes"),OFFSET('Hygiene Data'!$F$5,0,10*ROW('Hygiene Data'!F68)),NA())</f>
        <v>#N/A</v>
      </c>
      <c r="BG74" s="89" t="e">
        <f ca="true">+IF(AND(ISNUMBER(OFFSET('Hygiene Data'!$F$7,0,10*ROW('Hygiene Data'!F68))),'Data Summary'!DV74="Yes"),OFFSET('Hygiene Data'!$F$7,0,10*ROW('Hygiene Data'!F68)),NA())</f>
        <v>#N/A</v>
      </c>
      <c r="BH74" s="89" t="e">
        <f ca="true">+IF(AND(ISNUMBER(OFFSET('Hygiene Data'!$F$9,0,10*ROW('Hygiene Data'!F68))),'Data Summary'!DW74="Yes"),OFFSET('Hygiene Data'!$F$9,0,10*ROW('Hygiene Data'!F68)),NA())</f>
        <v>#N/A</v>
      </c>
      <c r="BI74" s="89" t="e">
        <f ca="true">+IF(AND(ISNUMBER(OFFSET('Hygiene Data'!$G$5,0,10*ROW('Hygiene Data'!G68))),'Data Summary'!DX74="Yes"),OFFSET('Hygiene Data'!$G$5,0,10*ROW('Hygiene Data'!G68)),NA())</f>
        <v>#N/A</v>
      </c>
      <c r="BJ74" s="89" t="e">
        <f ca="true">+IF(AND(ISNUMBER(OFFSET('Hygiene Data'!$G$7,0,10*ROW('Hygiene Data'!G68))),'Data Summary'!DY74="Yes"),OFFSET('Hygiene Data'!$G$7,0,10*ROW('Hygiene Data'!G68)),NA())</f>
        <v>#N/A</v>
      </c>
      <c r="BK74" s="89" t="e">
        <f ca="true">+IF(AND(ISNUMBER(OFFSET('Hygiene Data'!$G$9,0,10*ROW('Hygiene Data'!G68))),'Data Summary'!DZ74="Yes"),OFFSET('Hygiene Data'!$G$9,0,10*ROW('Hygiene Data'!G68)),NA())</f>
        <v>#N/A</v>
      </c>
      <c r="BL74" s="89" t="e">
        <f ca="true">+IF(AND(ISNUMBER(OFFSET('Hygiene Data'!$H$5,0,10*ROW('Hygiene Data'!H68))),'Data Summary'!EA74="Yes"),OFFSET('Hygiene Data'!$H$5,0,10*ROW('Hygiene Data'!H68)),NA())</f>
        <v>#N/A</v>
      </c>
      <c r="BM74" s="89" t="e">
        <f ca="true">+IF(AND(ISNUMBER(OFFSET('Hygiene Data'!$H$7,0,10*ROW('Hygiene Data'!H68))),'Data Summary'!EB74="Yes"),OFFSET('Hygiene Data'!$H$7,0,10*ROW('Hygiene Data'!H68)),NA())</f>
        <v>#N/A</v>
      </c>
      <c r="BN74" s="89" t="e">
        <f ca="true">+IF(AND(ISNUMBER(OFFSET('Hygiene Data'!$H$9,0,10*ROW('Hygiene Data'!H68))),'Data Summary'!EC74="Yes"),OFFSET('Hygiene Data'!$H$9,0,10*ROW('Hygiene Data'!H68)),NA())</f>
        <v>#N/A</v>
      </c>
      <c r="BO74" s="89" t="e">
        <f ca="true">+IF(AND(ISNUMBER(OFFSET('Hygiene Data'!$I$5,0,10*ROW('Hygiene Data'!I68))),'Data Summary'!ED74="Yes"),OFFSET('Hygiene Data'!$I$5,0,10*ROW('Hygiene Data'!I68)),NA())</f>
        <v>#N/A</v>
      </c>
      <c r="BP74" s="89" t="e">
        <f ca="true">+IF(AND(ISNUMBER(OFFSET('Hygiene Data'!$I$7,0,10*ROW('Hygiene Data'!I68))),'Data Summary'!EE74="Yes"),OFFSET('Hygiene Data'!$I$7,0,10*ROW('Hygiene Data'!I68)),NA())</f>
        <v>#N/A</v>
      </c>
      <c r="BQ74" s="89" t="e">
        <f ca="true">+IF(AND(ISNUMBER(OFFSET('Hygiene Data'!$I$9,0,10*ROW('Hygiene Data'!I68))),'Data Summary'!EF74="Yes"),OFFSET('Hygiene Data'!$I$9,0,10*ROW('Hygiene Data'!I68)),NA())</f>
        <v>#N/A</v>
      </c>
    </row>
    <row xmlns:x14ac="http://schemas.microsoft.com/office/spreadsheetml/2009/9/ac" r="75" x14ac:dyDescent="0.2">
      <c r="A75" s="328" t="e">
        <f ca="true">+RIGHT('Data Summary'!A75,LEN('Data Summary'!A75)-9)</f>
        <v>#VALUE!</v>
      </c>
      <c r="B75" s="34" t="str">
        <f ca="true">+IF(ISTEXT('Data Summary'!B75),'Data Summary'!B75,"")</f>
        <v/>
      </c>
      <c r="C75" s="327" t="e">
        <f ca="true">+VALUE('Data Summary'!C75)</f>
        <v>#VALUE!</v>
      </c>
      <c r="D75" s="87" t="e">
        <f ca="true">+IF(AND(ISNUMBER(OFFSET('Water Data'!$D$4,0,10*ROW('Water Data'!D69))),'Data Summary'!BS75="Yes"),100-OFFSET('Water Data'!$D$4,0,10*ROW('Water Data'!D69)),NA())</f>
        <v>#N/A</v>
      </c>
      <c r="E75" s="87" t="e">
        <f ca="true">+IF(AND(ISNUMBER(OFFSET('Water Data'!$D$6,0,10*ROW('Water Data'!D69))),'Data Summary'!BT75="Yes"),OFFSET('Water Data'!$D$6,0,10*ROW('Water Data'!D69)),NA())</f>
        <v>#N/A</v>
      </c>
      <c r="F75" s="87" t="e">
        <f ca="true">+IF(AND(ISNUMBER(OFFSET('Water Data'!$D$9,0,10*ROW('Water Data'!D69))),'Data Summary'!BU75="Yes"),OFFSET('Water Data'!$D$9,0,10*ROW('Water Data'!D69)),NA())</f>
        <v>#N/A</v>
      </c>
      <c r="G75" s="87" t="e">
        <f ca="true">+IF(AND(ISNUMBER(OFFSET('Water Data'!$E$4,0,10*ROW('Water Data'!E69))),'Data Summary'!BV75="Yes"),100-OFFSET('Water Data'!$E$4,0,10*ROW('Water Data'!E69)),NA())</f>
        <v>#N/A</v>
      </c>
      <c r="H75" s="87" t="e">
        <f ca="true">+IF(AND(ISNUMBER(OFFSET('Water Data'!$E$6,0,10*ROW('Water Data'!E69))),'Data Summary'!BW75="Yes"),OFFSET('Water Data'!$E$6,0,10*ROW('Water Data'!E69)),NA())</f>
        <v>#N/A</v>
      </c>
      <c r="I75" s="87" t="e">
        <f ca="true">+IF(AND(ISNUMBER(OFFSET('Water Data'!$E$9,0,10*ROW('Water Data'!E69))),'Data Summary'!BX75="Yes"),OFFSET('Water Data'!$E$9,0,10*ROW('Water Data'!E69)),NA())</f>
        <v>#N/A</v>
      </c>
      <c r="J75" s="87" t="e">
        <f ca="true">+IF(AND(ISNUMBER(OFFSET('Water Data'!$F$4,0,10*ROW('Water Data'!F69))),'Data Summary'!BY75="Yes"),100-OFFSET('Water Data'!$F$4,0,10*ROW('Water Data'!F69)),NA())</f>
        <v>#N/A</v>
      </c>
      <c r="K75" s="87" t="e">
        <f ca="true">+IF(AND(ISNUMBER(OFFSET('Water Data'!$F$6,0,10*ROW('Water Data'!F69))),'Data Summary'!BZ75="Yes"),OFFSET('Water Data'!$F$6,0,10*ROW('Water Data'!F69)),NA())</f>
        <v>#N/A</v>
      </c>
      <c r="L75" s="87" t="e">
        <f ca="true">+IF(AND(ISNUMBER(OFFSET('Water Data'!$F$9,0,10*ROW('Water Data'!F69))),'Data Summary'!CA75="Yes"),OFFSET('Water Data'!$F$9,0,10*ROW('Water Data'!F69)),NA())</f>
        <v>#N/A</v>
      </c>
      <c r="M75" s="87" t="e">
        <f ca="true">+IF(AND(ISNUMBER(OFFSET('Water Data'!$G$4,0,10*ROW('Water Data'!G69))),'Data Summary'!CB75="Yes"),100-OFFSET('Water Data'!$G$4,0,10*ROW('Water Data'!G69)),NA())</f>
        <v>#N/A</v>
      </c>
      <c r="N75" s="87" t="e">
        <f ca="true">+IF(AND(ISNUMBER(OFFSET('Water Data'!$G$6,0,10*ROW('Water Data'!G69))),'Data Summary'!CC75="Yes"),OFFSET('Water Data'!$G$6,0,10*ROW('Water Data'!G69)),NA())</f>
        <v>#N/A</v>
      </c>
      <c r="O75" s="87" t="e">
        <f ca="true">+IF(AND(ISNUMBER(OFFSET('Water Data'!$G$9,0,10*ROW('Water Data'!G69))),'Data Summary'!CD75="Yes"),OFFSET('Water Data'!$G$9,0,10*ROW('Water Data'!G69)),NA())</f>
        <v>#N/A</v>
      </c>
      <c r="P75" s="87" t="e">
        <f ca="true">+IF(AND(ISNUMBER(OFFSET('Water Data'!$H$4,0,10*ROW('Water Data'!H69))),'Data Summary'!CE75="Yes"),100-OFFSET('Water Data'!$H$4,0,10*ROW('Water Data'!H69)),NA())</f>
        <v>#N/A</v>
      </c>
      <c r="Q75" s="87" t="e">
        <f ca="true">+IF(AND(ISNUMBER(OFFSET('Water Data'!$H$6,0,10*ROW('Water Data'!H69))),'Data Summary'!CF75="Yes"),OFFSET('Water Data'!$H$6,0,10*ROW('Water Data'!H69)),NA())</f>
        <v>#N/A</v>
      </c>
      <c r="R75" s="87" t="e">
        <f ca="true">+IF(AND(ISNUMBER(OFFSET('Water Data'!$H$9,0,10*ROW('Water Data'!H69))),'Data Summary'!CG75="Yes"),OFFSET('Water Data'!$H$9,0,10*ROW('Water Data'!H69)),NA())</f>
        <v>#N/A</v>
      </c>
      <c r="S75" s="87" t="e">
        <f ca="true">+IF(AND(ISNUMBER(OFFSET('Water Data'!$I$4,0,10*ROW('Water Data'!I69))),'Data Summary'!CH75="Yes"),100-OFFSET('Water Data'!$I$4,0,10*ROW('Water Data'!I69)),NA())</f>
        <v>#N/A</v>
      </c>
      <c r="T75" s="87" t="e">
        <f ca="true">+IF(AND(ISNUMBER(OFFSET('Water Data'!$I$6,0,10*ROW('Water Data'!I69))),'Data Summary'!CI75="Yes"),OFFSET('Water Data'!$I$6,0,10*ROW('Water Data'!I69)),NA())</f>
        <v>#N/A</v>
      </c>
      <c r="U75" s="87" t="e">
        <f ca="true">+IF(AND(ISNUMBER(OFFSET('Water Data'!$I$9,0,10*ROW('Water Data'!I69))),'Data Summary'!CJ75="Yes"),OFFSET('Water Data'!$I$9,0,10*ROW('Water Data'!I69)),NA())</f>
        <v>#N/A</v>
      </c>
      <c r="V75" s="88" t="e">
        <f ca="true">+IF(AND(ISNUMBER(OFFSET('Sanitation Data'!$D$4,0,10*ROW('Sanitation Data'!D69))),'Data Summary'!CK75="Yes"),100-OFFSET('Sanitation Data'!$D$4,0,10*ROW('Sanitation Data'!D69)),NA())</f>
        <v>#N/A</v>
      </c>
      <c r="W75" s="88" t="e">
        <f ca="true">+IF(AND(ISNUMBER(OFFSET('Sanitation Data'!$D$6,0,10*ROW('Sanitation Data'!D69))),'Data Summary'!CL75="Yes"),OFFSET('Sanitation Data'!$D$6,0,10*ROW('Sanitation Data'!D69)),NA())</f>
        <v>#N/A</v>
      </c>
      <c r="X75" s="88" t="e">
        <f ca="true">+IF(AND(ISNUMBER(OFFSET('Sanitation Data'!$D$10,0,10*ROW('Sanitation Data'!D69))),'Data Summary'!CM75="Yes"),OFFSET('Sanitation Data'!$D$10,0,10*ROW('Sanitation Data'!D69)),NA())</f>
        <v>#N/A</v>
      </c>
      <c r="Y75" s="88" t="e">
        <f ca="true">+IF(AND(ISNUMBER(OFFSET('Sanitation Data'!$D$11,0,10*ROW('Sanitation Data'!D69))),'Data Summary'!CN75="Yes"),OFFSET('Sanitation Data'!$D$11,0,10*ROW('Sanitation Data'!D69)),NA())</f>
        <v>#N/A</v>
      </c>
      <c r="Z75" s="88" t="e">
        <f ca="true">+IF(AND(ISNUMBER(OFFSET('Sanitation Data'!$D$12,0,10*ROW('Sanitation Data'!D69))),'Data Summary'!CO75="Yes"),OFFSET('Sanitation Data'!$D$12,0,10*ROW('Sanitation Data'!D69)),NA())</f>
        <v>#N/A</v>
      </c>
      <c r="AA75" s="88" t="e">
        <f ca="true">+IF(AND(ISNUMBER(OFFSET('Sanitation Data'!$E$4,0,10*ROW('Sanitation Data'!E69))),'Data Summary'!CP75="Yes"),100-OFFSET('Sanitation Data'!$E$4,0,10*ROW('Sanitation Data'!E69)),NA())</f>
        <v>#N/A</v>
      </c>
      <c r="AB75" s="88" t="e">
        <f ca="true">+IF(AND(ISNUMBER(OFFSET('Sanitation Data'!$E$6,0,10*ROW('Sanitation Data'!E69))),'Data Summary'!CQ75="Yes"),OFFSET('Sanitation Data'!$E$6,0,10*ROW('Sanitation Data'!E69)),NA())</f>
        <v>#N/A</v>
      </c>
      <c r="AC75" s="88" t="e">
        <f ca="true">+IF(AND(ISNUMBER(OFFSET('Sanitation Data'!$E$10,0,10*ROW('Sanitation Data'!E69))),'Data Summary'!CR75="Yes"),OFFSET('Sanitation Data'!$E$10,0,10*ROW('Sanitation Data'!E69)),NA())</f>
        <v>#N/A</v>
      </c>
      <c r="AD75" s="88" t="e">
        <f ca="true">+IF(AND(ISNUMBER(OFFSET('Sanitation Data'!$E$11,0,10*ROW('Sanitation Data'!E69))),'Data Summary'!CS75="Yes"),OFFSET('Sanitation Data'!$E$11,0,10*ROW('Sanitation Data'!E69)),NA())</f>
        <v>#N/A</v>
      </c>
      <c r="AE75" s="88" t="e">
        <f ca="true">+IF(AND(ISNUMBER(OFFSET('Sanitation Data'!$E$12,0,10*ROW('Sanitation Data'!E69))),'Data Summary'!CT75="Yes"),OFFSET('Sanitation Data'!$E$12,0,10*ROW('Sanitation Data'!E69)),NA())</f>
        <v>#N/A</v>
      </c>
      <c r="AF75" s="88" t="e">
        <f ca="true">+IF(AND(ISNUMBER(OFFSET('Sanitation Data'!$F$4,0,10*ROW('Sanitation Data'!F69))),'Data Summary'!CU75="Yes"),100-OFFSET('Sanitation Data'!$F$4,0,10*ROW('Sanitation Data'!F69)),NA())</f>
        <v>#N/A</v>
      </c>
      <c r="AG75" s="88" t="e">
        <f ca="true">+IF(AND(ISNUMBER(OFFSET('Sanitation Data'!$F$6,0,10*ROW('Sanitation Data'!F69))),'Data Summary'!CV75="Yes"),OFFSET('Sanitation Data'!$F$6,0,10*ROW('Sanitation Data'!F69)),NA())</f>
        <v>#N/A</v>
      </c>
      <c r="AH75" s="88" t="e">
        <f ca="true">+IF(AND(ISNUMBER(OFFSET('Sanitation Data'!$F$10,0,10*ROW('Sanitation Data'!F69))),'Data Summary'!CW75="Yes"),OFFSET('Sanitation Data'!$F$10,0,10*ROW('Sanitation Data'!F69)),NA())</f>
        <v>#N/A</v>
      </c>
      <c r="AI75" s="88" t="e">
        <f ca="true">+IF(AND(ISNUMBER(OFFSET('Sanitation Data'!$F$11,0,10*ROW('Sanitation Data'!F69))),'Data Summary'!CX75="Yes"),OFFSET('Sanitation Data'!$F$11,0,10*ROW('Sanitation Data'!F69)),NA())</f>
        <v>#N/A</v>
      </c>
      <c r="AJ75" s="88" t="e">
        <f ca="true">+IF(AND(ISNUMBER(OFFSET('Sanitation Data'!$F$12,0,10*ROW('Sanitation Data'!F69))),'Data Summary'!CY75="Yes"),OFFSET('Sanitation Data'!$F$12,0,10*ROW('Sanitation Data'!F69)),NA())</f>
        <v>#N/A</v>
      </c>
      <c r="AK75" s="88" t="e">
        <f ca="true">+IF(AND(ISNUMBER(OFFSET('Sanitation Data'!$G$4,0,10*ROW('Sanitation Data'!G69))),'Data Summary'!CZ75="Yes"),100-OFFSET('Sanitation Data'!$G$4,0,10*ROW('Sanitation Data'!G69)),NA())</f>
        <v>#N/A</v>
      </c>
      <c r="AL75" s="88" t="e">
        <f ca="true">+IF(AND(ISNUMBER(OFFSET('Sanitation Data'!$G$6,0,10*ROW('Sanitation Data'!G69))),'Data Summary'!DA75="Yes"),OFFSET('Sanitation Data'!$G$6,0,10*ROW('Sanitation Data'!G69)),NA())</f>
        <v>#N/A</v>
      </c>
      <c r="AM75" s="88" t="e">
        <f ca="true">+IF(AND(ISNUMBER(OFFSET('Sanitation Data'!$G$10,0,10*ROW('Sanitation Data'!G69))),'Data Summary'!DB75="Yes"),OFFSET('Sanitation Data'!$G$10,0,10*ROW('Sanitation Data'!G69)),NA())</f>
        <v>#N/A</v>
      </c>
      <c r="AN75" s="88" t="e">
        <f ca="true">+IF(AND(ISNUMBER(OFFSET('Sanitation Data'!$G$11,0,10*ROW('Sanitation Data'!G69))),'Data Summary'!DC75="Yes"),OFFSET('Sanitation Data'!$G$11,0,10*ROW('Sanitation Data'!G69)),NA())</f>
        <v>#N/A</v>
      </c>
      <c r="AO75" s="88" t="e">
        <f ca="true">+IF(AND(ISNUMBER(OFFSET('Sanitation Data'!$G$12,0,10*ROW('Sanitation Data'!G69))),'Data Summary'!DD75="Yes"),OFFSET('Sanitation Data'!$G$12,0,10*ROW('Sanitation Data'!G69)),NA())</f>
        <v>#N/A</v>
      </c>
      <c r="AP75" s="88" t="e">
        <f ca="true">+IF(AND(ISNUMBER(OFFSET('Sanitation Data'!$H$4,0,10*ROW('Sanitation Data'!H69))),'Data Summary'!DE75="Yes"),100-OFFSET('Sanitation Data'!$H$4,0,10*ROW('Sanitation Data'!H69)),NA())</f>
        <v>#N/A</v>
      </c>
      <c r="AQ75" s="88" t="e">
        <f ca="true">+IF(AND(ISNUMBER(OFFSET('Sanitation Data'!$H$6,0,10*ROW('Sanitation Data'!H69))),'Data Summary'!DF75="Yes"),OFFSET('Sanitation Data'!$H$6,0,10*ROW('Sanitation Data'!H69)),NA())</f>
        <v>#N/A</v>
      </c>
      <c r="AR75" s="88" t="e">
        <f ca="true">+IF(AND(ISNUMBER(OFFSET('Sanitation Data'!$H$10,0,10*ROW('Sanitation Data'!H69))),'Data Summary'!DG75="Yes"),OFFSET('Sanitation Data'!$H$10,0,10*ROW('Sanitation Data'!H69)),NA())</f>
        <v>#N/A</v>
      </c>
      <c r="AS75" s="88" t="e">
        <f ca="true">+IF(AND(ISNUMBER(OFFSET('Sanitation Data'!$H$11,0,10*ROW('Sanitation Data'!H69))),'Data Summary'!DH75="Yes"),OFFSET('Sanitation Data'!$H$11,0,10*ROW('Sanitation Data'!H69)),NA())</f>
        <v>#N/A</v>
      </c>
      <c r="AT75" s="88" t="e">
        <f ca="true">+IF(AND(ISNUMBER(OFFSET('Sanitation Data'!$H$12,0,10*ROW('Sanitation Data'!H69))),'Data Summary'!DI75="Yes"),OFFSET('Sanitation Data'!$H$12,0,10*ROW('Sanitation Data'!H69)),NA())</f>
        <v>#N/A</v>
      </c>
      <c r="AU75" s="88" t="e">
        <f ca="true">+IF(AND(ISNUMBER(OFFSET('Sanitation Data'!$I$4,0,10*ROW('Sanitation Data'!I69))),'Data Summary'!DJ75="Yes"),100-OFFSET('Sanitation Data'!$I$4,0,10*ROW('Sanitation Data'!I69)),NA())</f>
        <v>#N/A</v>
      </c>
      <c r="AV75" s="88" t="e">
        <f ca="true">+IF(AND(ISNUMBER(OFFSET('Sanitation Data'!$I$6,0,10*ROW('Sanitation Data'!I69))),'Data Summary'!DK75="Yes"),OFFSET('Sanitation Data'!$I$6,0,10*ROW('Sanitation Data'!I69)),NA())</f>
        <v>#N/A</v>
      </c>
      <c r="AW75" s="88" t="e">
        <f ca="true">+IF(AND(ISNUMBER(OFFSET('Sanitation Data'!$I$10,0,10*ROW('Sanitation Data'!I69))),'Data Summary'!DL75="Yes"),OFFSET('Sanitation Data'!$I$10,0,10*ROW('Sanitation Data'!I69)),NA())</f>
        <v>#N/A</v>
      </c>
      <c r="AX75" s="88" t="e">
        <f ca="true">+IF(AND(ISNUMBER(OFFSET('Sanitation Data'!$I$11,0,10*ROW('Sanitation Data'!I69))),'Data Summary'!DM75="Yes"),OFFSET('Sanitation Data'!$I$11,0,10*ROW('Sanitation Data'!I69)),NA())</f>
        <v>#N/A</v>
      </c>
      <c r="AY75" s="88" t="e">
        <f ca="true">+IF(AND(ISNUMBER(OFFSET('Sanitation Data'!$I$12,0,10*ROW('Sanitation Data'!I69))),'Data Summary'!DN75="Yes"),OFFSET('Sanitation Data'!$I$12,0,10*ROW('Sanitation Data'!I69)),NA())</f>
        <v>#N/A</v>
      </c>
      <c r="AZ75" s="89" t="e">
        <f ca="true">+IF(AND(ISNUMBER(OFFSET('Hygiene Data'!$D$5,0,10*ROW('Hygiene Data'!D69))),'Data Summary'!DO75="Yes"),OFFSET('Hygiene Data'!$D$5,0,10*ROW('Hygiene Data'!D69)),NA())</f>
        <v>#N/A</v>
      </c>
      <c r="BA75" s="89" t="e">
        <f ca="true">+IF(AND(ISNUMBER(OFFSET('Hygiene Data'!$D$7,0,10*ROW('Hygiene Data'!D69))),'Data Summary'!DP75="Yes"),OFFSET('Hygiene Data'!$D$7,0,10*ROW('Hygiene Data'!D69)),NA())</f>
        <v>#N/A</v>
      </c>
      <c r="BB75" s="89" t="e">
        <f ca="true">+IF(AND(ISNUMBER(OFFSET('Hygiene Data'!$D$9,0,10*ROW('Hygiene Data'!D69))),'Data Summary'!DQ75="Yes"),OFFSET('Hygiene Data'!$D$9,0,10*ROW('Hygiene Data'!D69)),NA())</f>
        <v>#N/A</v>
      </c>
      <c r="BC75" s="89" t="e">
        <f ca="true">+IF(AND(ISNUMBER(OFFSET('Hygiene Data'!$E$5,0,10*ROW('Hygiene Data'!E69))),'Data Summary'!DR75="Yes"),OFFSET('Hygiene Data'!$E$5,0,10*ROW('Hygiene Data'!E69)),NA())</f>
        <v>#N/A</v>
      </c>
      <c r="BD75" s="89" t="e">
        <f ca="true">+IF(AND(ISNUMBER(OFFSET('Hygiene Data'!$E$7,0,10*ROW('Hygiene Data'!E69))),'Data Summary'!DS75="Yes"),OFFSET('Hygiene Data'!$E$7,0,10*ROW('Hygiene Data'!E69)),NA())</f>
        <v>#N/A</v>
      </c>
      <c r="BE75" s="89" t="e">
        <f ca="true">+IF(AND(ISNUMBER(OFFSET('Hygiene Data'!$E$9,0,10*ROW('Hygiene Data'!E69))),'Data Summary'!DT75="Yes"),OFFSET('Hygiene Data'!$E$9,0,10*ROW('Hygiene Data'!E69)),NA())</f>
        <v>#N/A</v>
      </c>
      <c r="BF75" s="89" t="e">
        <f ca="true">+IF(AND(ISNUMBER(OFFSET('Hygiene Data'!$F$5,0,10*ROW('Hygiene Data'!F69))),'Data Summary'!DU75="Yes"),OFFSET('Hygiene Data'!$F$5,0,10*ROW('Hygiene Data'!F69)),NA())</f>
        <v>#N/A</v>
      </c>
      <c r="BG75" s="89" t="e">
        <f ca="true">+IF(AND(ISNUMBER(OFFSET('Hygiene Data'!$F$7,0,10*ROW('Hygiene Data'!F69))),'Data Summary'!DV75="Yes"),OFFSET('Hygiene Data'!$F$7,0,10*ROW('Hygiene Data'!F69)),NA())</f>
        <v>#N/A</v>
      </c>
      <c r="BH75" s="89" t="e">
        <f ca="true">+IF(AND(ISNUMBER(OFFSET('Hygiene Data'!$F$9,0,10*ROW('Hygiene Data'!F69))),'Data Summary'!DW75="Yes"),OFFSET('Hygiene Data'!$F$9,0,10*ROW('Hygiene Data'!F69)),NA())</f>
        <v>#N/A</v>
      </c>
      <c r="BI75" s="89" t="e">
        <f ca="true">+IF(AND(ISNUMBER(OFFSET('Hygiene Data'!$G$5,0,10*ROW('Hygiene Data'!G69))),'Data Summary'!DX75="Yes"),OFFSET('Hygiene Data'!$G$5,0,10*ROW('Hygiene Data'!G69)),NA())</f>
        <v>#N/A</v>
      </c>
      <c r="BJ75" s="89" t="e">
        <f ca="true">+IF(AND(ISNUMBER(OFFSET('Hygiene Data'!$G$7,0,10*ROW('Hygiene Data'!G69))),'Data Summary'!DY75="Yes"),OFFSET('Hygiene Data'!$G$7,0,10*ROW('Hygiene Data'!G69)),NA())</f>
        <v>#N/A</v>
      </c>
      <c r="BK75" s="89" t="e">
        <f ca="true">+IF(AND(ISNUMBER(OFFSET('Hygiene Data'!$G$9,0,10*ROW('Hygiene Data'!G69))),'Data Summary'!DZ75="Yes"),OFFSET('Hygiene Data'!$G$9,0,10*ROW('Hygiene Data'!G69)),NA())</f>
        <v>#N/A</v>
      </c>
      <c r="BL75" s="89" t="e">
        <f ca="true">+IF(AND(ISNUMBER(OFFSET('Hygiene Data'!$H$5,0,10*ROW('Hygiene Data'!H69))),'Data Summary'!EA75="Yes"),OFFSET('Hygiene Data'!$H$5,0,10*ROW('Hygiene Data'!H69)),NA())</f>
        <v>#N/A</v>
      </c>
      <c r="BM75" s="89" t="e">
        <f ca="true">+IF(AND(ISNUMBER(OFFSET('Hygiene Data'!$H$7,0,10*ROW('Hygiene Data'!H69))),'Data Summary'!EB75="Yes"),OFFSET('Hygiene Data'!$H$7,0,10*ROW('Hygiene Data'!H69)),NA())</f>
        <v>#N/A</v>
      </c>
      <c r="BN75" s="89" t="e">
        <f ca="true">+IF(AND(ISNUMBER(OFFSET('Hygiene Data'!$H$9,0,10*ROW('Hygiene Data'!H69))),'Data Summary'!EC75="Yes"),OFFSET('Hygiene Data'!$H$9,0,10*ROW('Hygiene Data'!H69)),NA())</f>
        <v>#N/A</v>
      </c>
      <c r="BO75" s="89" t="e">
        <f ca="true">+IF(AND(ISNUMBER(OFFSET('Hygiene Data'!$I$5,0,10*ROW('Hygiene Data'!I69))),'Data Summary'!ED75="Yes"),OFFSET('Hygiene Data'!$I$5,0,10*ROW('Hygiene Data'!I69)),NA())</f>
        <v>#N/A</v>
      </c>
      <c r="BP75" s="89" t="e">
        <f ca="true">+IF(AND(ISNUMBER(OFFSET('Hygiene Data'!$I$7,0,10*ROW('Hygiene Data'!I69))),'Data Summary'!EE75="Yes"),OFFSET('Hygiene Data'!$I$7,0,10*ROW('Hygiene Data'!I69)),NA())</f>
        <v>#N/A</v>
      </c>
      <c r="BQ75" s="89" t="e">
        <f ca="true">+IF(AND(ISNUMBER(OFFSET('Hygiene Data'!$I$9,0,10*ROW('Hygiene Data'!I69))),'Data Summary'!EF75="Yes"),OFFSET('Hygiene Data'!$I$9,0,10*ROW('Hygiene Data'!I69)),NA())</f>
        <v>#N/A</v>
      </c>
    </row>
    <row xmlns:x14ac="http://schemas.microsoft.com/office/spreadsheetml/2009/9/ac" r="76" x14ac:dyDescent="0.2">
      <c r="A76" s="328" t="e">
        <f ca="true">+RIGHT('Data Summary'!A76,LEN('Data Summary'!A76)-9)</f>
        <v>#VALUE!</v>
      </c>
      <c r="B76" s="34" t="str">
        <f ca="true">+IF(ISTEXT('Data Summary'!B76),'Data Summary'!B76,"")</f>
        <v/>
      </c>
      <c r="C76" s="327" t="e">
        <f ca="true">+VALUE('Data Summary'!C76)</f>
        <v>#VALUE!</v>
      </c>
      <c r="D76" s="87" t="e">
        <f ca="true">+IF(AND(ISNUMBER(OFFSET('Water Data'!$D$4,0,10*ROW('Water Data'!D70))),'Data Summary'!BS76="Yes"),100-OFFSET('Water Data'!$D$4,0,10*ROW('Water Data'!D70)),NA())</f>
        <v>#N/A</v>
      </c>
      <c r="E76" s="87" t="e">
        <f ca="true">+IF(AND(ISNUMBER(OFFSET('Water Data'!$D$6,0,10*ROW('Water Data'!D70))),'Data Summary'!BT76="Yes"),OFFSET('Water Data'!$D$6,0,10*ROW('Water Data'!D70)),NA())</f>
        <v>#N/A</v>
      </c>
      <c r="F76" s="87" t="e">
        <f ca="true">+IF(AND(ISNUMBER(OFFSET('Water Data'!$D$9,0,10*ROW('Water Data'!D70))),'Data Summary'!BU76="Yes"),OFFSET('Water Data'!$D$9,0,10*ROW('Water Data'!D70)),NA())</f>
        <v>#N/A</v>
      </c>
      <c r="G76" s="87" t="e">
        <f ca="true">+IF(AND(ISNUMBER(OFFSET('Water Data'!$E$4,0,10*ROW('Water Data'!E70))),'Data Summary'!BV76="Yes"),100-OFFSET('Water Data'!$E$4,0,10*ROW('Water Data'!E70)),NA())</f>
        <v>#N/A</v>
      </c>
      <c r="H76" s="87" t="e">
        <f ca="true">+IF(AND(ISNUMBER(OFFSET('Water Data'!$E$6,0,10*ROW('Water Data'!E70))),'Data Summary'!BW76="Yes"),OFFSET('Water Data'!$E$6,0,10*ROW('Water Data'!E70)),NA())</f>
        <v>#N/A</v>
      </c>
      <c r="I76" s="87" t="e">
        <f ca="true">+IF(AND(ISNUMBER(OFFSET('Water Data'!$E$9,0,10*ROW('Water Data'!E70))),'Data Summary'!BX76="Yes"),OFFSET('Water Data'!$E$9,0,10*ROW('Water Data'!E70)),NA())</f>
        <v>#N/A</v>
      </c>
      <c r="J76" s="87" t="e">
        <f ca="true">+IF(AND(ISNUMBER(OFFSET('Water Data'!$F$4,0,10*ROW('Water Data'!F70))),'Data Summary'!BY76="Yes"),100-OFFSET('Water Data'!$F$4,0,10*ROW('Water Data'!F70)),NA())</f>
        <v>#N/A</v>
      </c>
      <c r="K76" s="87" t="e">
        <f ca="true">+IF(AND(ISNUMBER(OFFSET('Water Data'!$F$6,0,10*ROW('Water Data'!F70))),'Data Summary'!BZ76="Yes"),OFFSET('Water Data'!$F$6,0,10*ROW('Water Data'!F70)),NA())</f>
        <v>#N/A</v>
      </c>
      <c r="L76" s="87" t="e">
        <f ca="true">+IF(AND(ISNUMBER(OFFSET('Water Data'!$F$9,0,10*ROW('Water Data'!F70))),'Data Summary'!CA76="Yes"),OFFSET('Water Data'!$F$9,0,10*ROW('Water Data'!F70)),NA())</f>
        <v>#N/A</v>
      </c>
      <c r="M76" s="87" t="e">
        <f ca="true">+IF(AND(ISNUMBER(OFFSET('Water Data'!$G$4,0,10*ROW('Water Data'!G70))),'Data Summary'!CB76="Yes"),100-OFFSET('Water Data'!$G$4,0,10*ROW('Water Data'!G70)),NA())</f>
        <v>#N/A</v>
      </c>
      <c r="N76" s="87" t="e">
        <f ca="true">+IF(AND(ISNUMBER(OFFSET('Water Data'!$G$6,0,10*ROW('Water Data'!G70))),'Data Summary'!CC76="Yes"),OFFSET('Water Data'!$G$6,0,10*ROW('Water Data'!G70)),NA())</f>
        <v>#N/A</v>
      </c>
      <c r="O76" s="87" t="e">
        <f ca="true">+IF(AND(ISNUMBER(OFFSET('Water Data'!$G$9,0,10*ROW('Water Data'!G70))),'Data Summary'!CD76="Yes"),OFFSET('Water Data'!$G$9,0,10*ROW('Water Data'!G70)),NA())</f>
        <v>#N/A</v>
      </c>
      <c r="P76" s="87" t="e">
        <f ca="true">+IF(AND(ISNUMBER(OFFSET('Water Data'!$H$4,0,10*ROW('Water Data'!H70))),'Data Summary'!CE76="Yes"),100-OFFSET('Water Data'!$H$4,0,10*ROW('Water Data'!H70)),NA())</f>
        <v>#N/A</v>
      </c>
      <c r="Q76" s="87" t="e">
        <f ca="true">+IF(AND(ISNUMBER(OFFSET('Water Data'!$H$6,0,10*ROW('Water Data'!H70))),'Data Summary'!CF76="Yes"),OFFSET('Water Data'!$H$6,0,10*ROW('Water Data'!H70)),NA())</f>
        <v>#N/A</v>
      </c>
      <c r="R76" s="87" t="e">
        <f ca="true">+IF(AND(ISNUMBER(OFFSET('Water Data'!$H$9,0,10*ROW('Water Data'!H70))),'Data Summary'!CG76="Yes"),OFFSET('Water Data'!$H$9,0,10*ROW('Water Data'!H70)),NA())</f>
        <v>#N/A</v>
      </c>
      <c r="S76" s="87" t="e">
        <f ca="true">+IF(AND(ISNUMBER(OFFSET('Water Data'!$I$4,0,10*ROW('Water Data'!I70))),'Data Summary'!CH76="Yes"),100-OFFSET('Water Data'!$I$4,0,10*ROW('Water Data'!I70)),NA())</f>
        <v>#N/A</v>
      </c>
      <c r="T76" s="87" t="e">
        <f ca="true">+IF(AND(ISNUMBER(OFFSET('Water Data'!$I$6,0,10*ROW('Water Data'!I70))),'Data Summary'!CI76="Yes"),OFFSET('Water Data'!$I$6,0,10*ROW('Water Data'!I70)),NA())</f>
        <v>#N/A</v>
      </c>
      <c r="U76" s="87" t="e">
        <f ca="true">+IF(AND(ISNUMBER(OFFSET('Water Data'!$I$9,0,10*ROW('Water Data'!I70))),'Data Summary'!CJ76="Yes"),OFFSET('Water Data'!$I$9,0,10*ROW('Water Data'!I70)),NA())</f>
        <v>#N/A</v>
      </c>
      <c r="V76" s="88" t="e">
        <f ca="true">+IF(AND(ISNUMBER(OFFSET('Sanitation Data'!$D$4,0,10*ROW('Sanitation Data'!D70))),'Data Summary'!CK76="Yes"),100-OFFSET('Sanitation Data'!$D$4,0,10*ROW('Sanitation Data'!D70)),NA())</f>
        <v>#N/A</v>
      </c>
      <c r="W76" s="88" t="e">
        <f ca="true">+IF(AND(ISNUMBER(OFFSET('Sanitation Data'!$D$6,0,10*ROW('Sanitation Data'!D70))),'Data Summary'!CL76="Yes"),OFFSET('Sanitation Data'!$D$6,0,10*ROW('Sanitation Data'!D70)),NA())</f>
        <v>#N/A</v>
      </c>
      <c r="X76" s="88" t="e">
        <f ca="true">+IF(AND(ISNUMBER(OFFSET('Sanitation Data'!$D$10,0,10*ROW('Sanitation Data'!D70))),'Data Summary'!CM76="Yes"),OFFSET('Sanitation Data'!$D$10,0,10*ROW('Sanitation Data'!D70)),NA())</f>
        <v>#N/A</v>
      </c>
      <c r="Y76" s="88" t="e">
        <f ca="true">+IF(AND(ISNUMBER(OFFSET('Sanitation Data'!$D$11,0,10*ROW('Sanitation Data'!D70))),'Data Summary'!CN76="Yes"),OFFSET('Sanitation Data'!$D$11,0,10*ROW('Sanitation Data'!D70)),NA())</f>
        <v>#N/A</v>
      </c>
      <c r="Z76" s="88" t="e">
        <f ca="true">+IF(AND(ISNUMBER(OFFSET('Sanitation Data'!$D$12,0,10*ROW('Sanitation Data'!D70))),'Data Summary'!CO76="Yes"),OFFSET('Sanitation Data'!$D$12,0,10*ROW('Sanitation Data'!D70)),NA())</f>
        <v>#N/A</v>
      </c>
      <c r="AA76" s="88" t="e">
        <f ca="true">+IF(AND(ISNUMBER(OFFSET('Sanitation Data'!$E$4,0,10*ROW('Sanitation Data'!E70))),'Data Summary'!CP76="Yes"),100-OFFSET('Sanitation Data'!$E$4,0,10*ROW('Sanitation Data'!E70)),NA())</f>
        <v>#N/A</v>
      </c>
      <c r="AB76" s="88" t="e">
        <f ca="true">+IF(AND(ISNUMBER(OFFSET('Sanitation Data'!$E$6,0,10*ROW('Sanitation Data'!E70))),'Data Summary'!CQ76="Yes"),OFFSET('Sanitation Data'!$E$6,0,10*ROW('Sanitation Data'!E70)),NA())</f>
        <v>#N/A</v>
      </c>
      <c r="AC76" s="88" t="e">
        <f ca="true">+IF(AND(ISNUMBER(OFFSET('Sanitation Data'!$E$10,0,10*ROW('Sanitation Data'!E70))),'Data Summary'!CR76="Yes"),OFFSET('Sanitation Data'!$E$10,0,10*ROW('Sanitation Data'!E70)),NA())</f>
        <v>#N/A</v>
      </c>
      <c r="AD76" s="88" t="e">
        <f ca="true">+IF(AND(ISNUMBER(OFFSET('Sanitation Data'!$E$11,0,10*ROW('Sanitation Data'!E70))),'Data Summary'!CS76="Yes"),OFFSET('Sanitation Data'!$E$11,0,10*ROW('Sanitation Data'!E70)),NA())</f>
        <v>#N/A</v>
      </c>
      <c r="AE76" s="88" t="e">
        <f ca="true">+IF(AND(ISNUMBER(OFFSET('Sanitation Data'!$E$12,0,10*ROW('Sanitation Data'!E70))),'Data Summary'!CT76="Yes"),OFFSET('Sanitation Data'!$E$12,0,10*ROW('Sanitation Data'!E70)),NA())</f>
        <v>#N/A</v>
      </c>
      <c r="AF76" s="88" t="e">
        <f ca="true">+IF(AND(ISNUMBER(OFFSET('Sanitation Data'!$F$4,0,10*ROW('Sanitation Data'!F70))),'Data Summary'!CU76="Yes"),100-OFFSET('Sanitation Data'!$F$4,0,10*ROW('Sanitation Data'!F70)),NA())</f>
        <v>#N/A</v>
      </c>
      <c r="AG76" s="88" t="e">
        <f ca="true">+IF(AND(ISNUMBER(OFFSET('Sanitation Data'!$F$6,0,10*ROW('Sanitation Data'!F70))),'Data Summary'!CV76="Yes"),OFFSET('Sanitation Data'!$F$6,0,10*ROW('Sanitation Data'!F70)),NA())</f>
        <v>#N/A</v>
      </c>
      <c r="AH76" s="88" t="e">
        <f ca="true">+IF(AND(ISNUMBER(OFFSET('Sanitation Data'!$F$10,0,10*ROW('Sanitation Data'!F70))),'Data Summary'!CW76="Yes"),OFFSET('Sanitation Data'!$F$10,0,10*ROW('Sanitation Data'!F70)),NA())</f>
        <v>#N/A</v>
      </c>
      <c r="AI76" s="88" t="e">
        <f ca="true">+IF(AND(ISNUMBER(OFFSET('Sanitation Data'!$F$11,0,10*ROW('Sanitation Data'!F70))),'Data Summary'!CX76="Yes"),OFFSET('Sanitation Data'!$F$11,0,10*ROW('Sanitation Data'!F70)),NA())</f>
        <v>#N/A</v>
      </c>
      <c r="AJ76" s="88" t="e">
        <f ca="true">+IF(AND(ISNUMBER(OFFSET('Sanitation Data'!$F$12,0,10*ROW('Sanitation Data'!F70))),'Data Summary'!CY76="Yes"),OFFSET('Sanitation Data'!$F$12,0,10*ROW('Sanitation Data'!F70)),NA())</f>
        <v>#N/A</v>
      </c>
      <c r="AK76" s="88" t="e">
        <f ca="true">+IF(AND(ISNUMBER(OFFSET('Sanitation Data'!$G$4,0,10*ROW('Sanitation Data'!G70))),'Data Summary'!CZ76="Yes"),100-OFFSET('Sanitation Data'!$G$4,0,10*ROW('Sanitation Data'!G70)),NA())</f>
        <v>#N/A</v>
      </c>
      <c r="AL76" s="88" t="e">
        <f ca="true">+IF(AND(ISNUMBER(OFFSET('Sanitation Data'!$G$6,0,10*ROW('Sanitation Data'!G70))),'Data Summary'!DA76="Yes"),OFFSET('Sanitation Data'!$G$6,0,10*ROW('Sanitation Data'!G70)),NA())</f>
        <v>#N/A</v>
      </c>
      <c r="AM76" s="88" t="e">
        <f ca="true">+IF(AND(ISNUMBER(OFFSET('Sanitation Data'!$G$10,0,10*ROW('Sanitation Data'!G70))),'Data Summary'!DB76="Yes"),OFFSET('Sanitation Data'!$G$10,0,10*ROW('Sanitation Data'!G70)),NA())</f>
        <v>#N/A</v>
      </c>
      <c r="AN76" s="88" t="e">
        <f ca="true">+IF(AND(ISNUMBER(OFFSET('Sanitation Data'!$G$11,0,10*ROW('Sanitation Data'!G70))),'Data Summary'!DC76="Yes"),OFFSET('Sanitation Data'!$G$11,0,10*ROW('Sanitation Data'!G70)),NA())</f>
        <v>#N/A</v>
      </c>
      <c r="AO76" s="88" t="e">
        <f ca="true">+IF(AND(ISNUMBER(OFFSET('Sanitation Data'!$G$12,0,10*ROW('Sanitation Data'!G70))),'Data Summary'!DD76="Yes"),OFFSET('Sanitation Data'!$G$12,0,10*ROW('Sanitation Data'!G70)),NA())</f>
        <v>#N/A</v>
      </c>
      <c r="AP76" s="88" t="e">
        <f ca="true">+IF(AND(ISNUMBER(OFFSET('Sanitation Data'!$H$4,0,10*ROW('Sanitation Data'!H70))),'Data Summary'!DE76="Yes"),100-OFFSET('Sanitation Data'!$H$4,0,10*ROW('Sanitation Data'!H70)),NA())</f>
        <v>#N/A</v>
      </c>
      <c r="AQ76" s="88" t="e">
        <f ca="true">+IF(AND(ISNUMBER(OFFSET('Sanitation Data'!$H$6,0,10*ROW('Sanitation Data'!H70))),'Data Summary'!DF76="Yes"),OFFSET('Sanitation Data'!$H$6,0,10*ROW('Sanitation Data'!H70)),NA())</f>
        <v>#N/A</v>
      </c>
      <c r="AR76" s="88" t="e">
        <f ca="true">+IF(AND(ISNUMBER(OFFSET('Sanitation Data'!$H$10,0,10*ROW('Sanitation Data'!H70))),'Data Summary'!DG76="Yes"),OFFSET('Sanitation Data'!$H$10,0,10*ROW('Sanitation Data'!H70)),NA())</f>
        <v>#N/A</v>
      </c>
      <c r="AS76" s="88" t="e">
        <f ca="true">+IF(AND(ISNUMBER(OFFSET('Sanitation Data'!$H$11,0,10*ROW('Sanitation Data'!H70))),'Data Summary'!DH76="Yes"),OFFSET('Sanitation Data'!$H$11,0,10*ROW('Sanitation Data'!H70)),NA())</f>
        <v>#N/A</v>
      </c>
      <c r="AT76" s="88" t="e">
        <f ca="true">+IF(AND(ISNUMBER(OFFSET('Sanitation Data'!$H$12,0,10*ROW('Sanitation Data'!H70))),'Data Summary'!DI76="Yes"),OFFSET('Sanitation Data'!$H$12,0,10*ROW('Sanitation Data'!H70)),NA())</f>
        <v>#N/A</v>
      </c>
      <c r="AU76" s="88" t="e">
        <f ca="true">+IF(AND(ISNUMBER(OFFSET('Sanitation Data'!$I$4,0,10*ROW('Sanitation Data'!I70))),'Data Summary'!DJ76="Yes"),100-OFFSET('Sanitation Data'!$I$4,0,10*ROW('Sanitation Data'!I70)),NA())</f>
        <v>#N/A</v>
      </c>
      <c r="AV76" s="88" t="e">
        <f ca="true">+IF(AND(ISNUMBER(OFFSET('Sanitation Data'!$I$6,0,10*ROW('Sanitation Data'!I70))),'Data Summary'!DK76="Yes"),OFFSET('Sanitation Data'!$I$6,0,10*ROW('Sanitation Data'!I70)),NA())</f>
        <v>#N/A</v>
      </c>
      <c r="AW76" s="88" t="e">
        <f ca="true">+IF(AND(ISNUMBER(OFFSET('Sanitation Data'!$I$10,0,10*ROW('Sanitation Data'!I70))),'Data Summary'!DL76="Yes"),OFFSET('Sanitation Data'!$I$10,0,10*ROW('Sanitation Data'!I70)),NA())</f>
        <v>#N/A</v>
      </c>
      <c r="AX76" s="88" t="e">
        <f ca="true">+IF(AND(ISNUMBER(OFFSET('Sanitation Data'!$I$11,0,10*ROW('Sanitation Data'!I70))),'Data Summary'!DM76="Yes"),OFFSET('Sanitation Data'!$I$11,0,10*ROW('Sanitation Data'!I70)),NA())</f>
        <v>#N/A</v>
      </c>
      <c r="AY76" s="88" t="e">
        <f ca="true">+IF(AND(ISNUMBER(OFFSET('Sanitation Data'!$I$12,0,10*ROW('Sanitation Data'!I70))),'Data Summary'!DN76="Yes"),OFFSET('Sanitation Data'!$I$12,0,10*ROW('Sanitation Data'!I70)),NA())</f>
        <v>#N/A</v>
      </c>
      <c r="AZ76" s="89" t="e">
        <f ca="true">+IF(AND(ISNUMBER(OFFSET('Hygiene Data'!$D$5,0,10*ROW('Hygiene Data'!D70))),'Data Summary'!DO76="Yes"),OFFSET('Hygiene Data'!$D$5,0,10*ROW('Hygiene Data'!D70)),NA())</f>
        <v>#N/A</v>
      </c>
      <c r="BA76" s="89" t="e">
        <f ca="true">+IF(AND(ISNUMBER(OFFSET('Hygiene Data'!$D$7,0,10*ROW('Hygiene Data'!D70))),'Data Summary'!DP76="Yes"),OFFSET('Hygiene Data'!$D$7,0,10*ROW('Hygiene Data'!D70)),NA())</f>
        <v>#N/A</v>
      </c>
      <c r="BB76" s="89" t="e">
        <f ca="true">+IF(AND(ISNUMBER(OFFSET('Hygiene Data'!$D$9,0,10*ROW('Hygiene Data'!D70))),'Data Summary'!DQ76="Yes"),OFFSET('Hygiene Data'!$D$9,0,10*ROW('Hygiene Data'!D70)),NA())</f>
        <v>#N/A</v>
      </c>
      <c r="BC76" s="89" t="e">
        <f ca="true">+IF(AND(ISNUMBER(OFFSET('Hygiene Data'!$E$5,0,10*ROW('Hygiene Data'!E70))),'Data Summary'!DR76="Yes"),OFFSET('Hygiene Data'!$E$5,0,10*ROW('Hygiene Data'!E70)),NA())</f>
        <v>#N/A</v>
      </c>
      <c r="BD76" s="89" t="e">
        <f ca="true">+IF(AND(ISNUMBER(OFFSET('Hygiene Data'!$E$7,0,10*ROW('Hygiene Data'!E70))),'Data Summary'!DS76="Yes"),OFFSET('Hygiene Data'!$E$7,0,10*ROW('Hygiene Data'!E70)),NA())</f>
        <v>#N/A</v>
      </c>
      <c r="BE76" s="89" t="e">
        <f ca="true">+IF(AND(ISNUMBER(OFFSET('Hygiene Data'!$E$9,0,10*ROW('Hygiene Data'!E70))),'Data Summary'!DT76="Yes"),OFFSET('Hygiene Data'!$E$9,0,10*ROW('Hygiene Data'!E70)),NA())</f>
        <v>#N/A</v>
      </c>
      <c r="BF76" s="89" t="e">
        <f ca="true">+IF(AND(ISNUMBER(OFFSET('Hygiene Data'!$F$5,0,10*ROW('Hygiene Data'!F70))),'Data Summary'!DU76="Yes"),OFFSET('Hygiene Data'!$F$5,0,10*ROW('Hygiene Data'!F70)),NA())</f>
        <v>#N/A</v>
      </c>
      <c r="BG76" s="89" t="e">
        <f ca="true">+IF(AND(ISNUMBER(OFFSET('Hygiene Data'!$F$7,0,10*ROW('Hygiene Data'!F70))),'Data Summary'!DV76="Yes"),OFFSET('Hygiene Data'!$F$7,0,10*ROW('Hygiene Data'!F70)),NA())</f>
        <v>#N/A</v>
      </c>
      <c r="BH76" s="89" t="e">
        <f ca="true">+IF(AND(ISNUMBER(OFFSET('Hygiene Data'!$F$9,0,10*ROW('Hygiene Data'!F70))),'Data Summary'!DW76="Yes"),OFFSET('Hygiene Data'!$F$9,0,10*ROW('Hygiene Data'!F70)),NA())</f>
        <v>#N/A</v>
      </c>
      <c r="BI76" s="89" t="e">
        <f ca="true">+IF(AND(ISNUMBER(OFFSET('Hygiene Data'!$G$5,0,10*ROW('Hygiene Data'!G70))),'Data Summary'!DX76="Yes"),OFFSET('Hygiene Data'!$G$5,0,10*ROW('Hygiene Data'!G70)),NA())</f>
        <v>#N/A</v>
      </c>
      <c r="BJ76" s="89" t="e">
        <f ca="true">+IF(AND(ISNUMBER(OFFSET('Hygiene Data'!$G$7,0,10*ROW('Hygiene Data'!G70))),'Data Summary'!DY76="Yes"),OFFSET('Hygiene Data'!$G$7,0,10*ROW('Hygiene Data'!G70)),NA())</f>
        <v>#N/A</v>
      </c>
      <c r="BK76" s="89" t="e">
        <f ca="true">+IF(AND(ISNUMBER(OFFSET('Hygiene Data'!$G$9,0,10*ROW('Hygiene Data'!G70))),'Data Summary'!DZ76="Yes"),OFFSET('Hygiene Data'!$G$9,0,10*ROW('Hygiene Data'!G70)),NA())</f>
        <v>#N/A</v>
      </c>
      <c r="BL76" s="89" t="e">
        <f ca="true">+IF(AND(ISNUMBER(OFFSET('Hygiene Data'!$H$5,0,10*ROW('Hygiene Data'!H70))),'Data Summary'!EA76="Yes"),OFFSET('Hygiene Data'!$H$5,0,10*ROW('Hygiene Data'!H70)),NA())</f>
        <v>#N/A</v>
      </c>
      <c r="BM76" s="89" t="e">
        <f ca="true">+IF(AND(ISNUMBER(OFFSET('Hygiene Data'!$H$7,0,10*ROW('Hygiene Data'!H70))),'Data Summary'!EB76="Yes"),OFFSET('Hygiene Data'!$H$7,0,10*ROW('Hygiene Data'!H70)),NA())</f>
        <v>#N/A</v>
      </c>
      <c r="BN76" s="89" t="e">
        <f ca="true">+IF(AND(ISNUMBER(OFFSET('Hygiene Data'!$H$9,0,10*ROW('Hygiene Data'!H70))),'Data Summary'!EC76="Yes"),OFFSET('Hygiene Data'!$H$9,0,10*ROW('Hygiene Data'!H70)),NA())</f>
        <v>#N/A</v>
      </c>
      <c r="BO76" s="89" t="e">
        <f ca="true">+IF(AND(ISNUMBER(OFFSET('Hygiene Data'!$I$5,0,10*ROW('Hygiene Data'!I70))),'Data Summary'!ED76="Yes"),OFFSET('Hygiene Data'!$I$5,0,10*ROW('Hygiene Data'!I70)),NA())</f>
        <v>#N/A</v>
      </c>
      <c r="BP76" s="89" t="e">
        <f ca="true">+IF(AND(ISNUMBER(OFFSET('Hygiene Data'!$I$7,0,10*ROW('Hygiene Data'!I70))),'Data Summary'!EE76="Yes"),OFFSET('Hygiene Data'!$I$7,0,10*ROW('Hygiene Data'!I70)),NA())</f>
        <v>#N/A</v>
      </c>
      <c r="BQ76" s="89" t="e">
        <f ca="true">+IF(AND(ISNUMBER(OFFSET('Hygiene Data'!$I$9,0,10*ROW('Hygiene Data'!I70))),'Data Summary'!EF76="Yes"),OFFSET('Hygiene Data'!$I$9,0,10*ROW('Hygiene Data'!I70)),NA())</f>
        <v>#N/A</v>
      </c>
    </row>
    <row xmlns:x14ac="http://schemas.microsoft.com/office/spreadsheetml/2009/9/ac" r="77" x14ac:dyDescent="0.2">
      <c r="A77" s="328" t="e">
        <f ca="true">+RIGHT('Data Summary'!A77,LEN('Data Summary'!A77)-9)</f>
        <v>#VALUE!</v>
      </c>
      <c r="B77" s="34" t="str">
        <f ca="true">+IF(ISTEXT('Data Summary'!B77),'Data Summary'!B77,"")</f>
        <v/>
      </c>
      <c r="C77" s="327" t="e">
        <f ca="true">+VALUE('Data Summary'!C77)</f>
        <v>#VALUE!</v>
      </c>
      <c r="D77" s="87" t="e">
        <f ca="true">+IF(AND(ISNUMBER(OFFSET('Water Data'!$D$4,0,10*ROW('Water Data'!D71))),'Data Summary'!BS77="Yes"),100-OFFSET('Water Data'!$D$4,0,10*ROW('Water Data'!D71)),NA())</f>
        <v>#N/A</v>
      </c>
      <c r="E77" s="87" t="e">
        <f ca="true">+IF(AND(ISNUMBER(OFFSET('Water Data'!$D$6,0,10*ROW('Water Data'!D71))),'Data Summary'!BT77="Yes"),OFFSET('Water Data'!$D$6,0,10*ROW('Water Data'!D71)),NA())</f>
        <v>#N/A</v>
      </c>
      <c r="F77" s="87" t="e">
        <f ca="true">+IF(AND(ISNUMBER(OFFSET('Water Data'!$D$9,0,10*ROW('Water Data'!D71))),'Data Summary'!BU77="Yes"),OFFSET('Water Data'!$D$9,0,10*ROW('Water Data'!D71)),NA())</f>
        <v>#N/A</v>
      </c>
      <c r="G77" s="87" t="e">
        <f ca="true">+IF(AND(ISNUMBER(OFFSET('Water Data'!$E$4,0,10*ROW('Water Data'!E71))),'Data Summary'!BV77="Yes"),100-OFFSET('Water Data'!$E$4,0,10*ROW('Water Data'!E71)),NA())</f>
        <v>#N/A</v>
      </c>
      <c r="H77" s="87" t="e">
        <f ca="true">+IF(AND(ISNUMBER(OFFSET('Water Data'!$E$6,0,10*ROW('Water Data'!E71))),'Data Summary'!BW77="Yes"),OFFSET('Water Data'!$E$6,0,10*ROW('Water Data'!E71)),NA())</f>
        <v>#N/A</v>
      </c>
      <c r="I77" s="87" t="e">
        <f ca="true">+IF(AND(ISNUMBER(OFFSET('Water Data'!$E$9,0,10*ROW('Water Data'!E71))),'Data Summary'!BX77="Yes"),OFFSET('Water Data'!$E$9,0,10*ROW('Water Data'!E71)),NA())</f>
        <v>#N/A</v>
      </c>
      <c r="J77" s="87" t="e">
        <f ca="true">+IF(AND(ISNUMBER(OFFSET('Water Data'!$F$4,0,10*ROW('Water Data'!F71))),'Data Summary'!BY77="Yes"),100-OFFSET('Water Data'!$F$4,0,10*ROW('Water Data'!F71)),NA())</f>
        <v>#N/A</v>
      </c>
      <c r="K77" s="87" t="e">
        <f ca="true">+IF(AND(ISNUMBER(OFFSET('Water Data'!$F$6,0,10*ROW('Water Data'!F71))),'Data Summary'!BZ77="Yes"),OFFSET('Water Data'!$F$6,0,10*ROW('Water Data'!F71)),NA())</f>
        <v>#N/A</v>
      </c>
      <c r="L77" s="87" t="e">
        <f ca="true">+IF(AND(ISNUMBER(OFFSET('Water Data'!$F$9,0,10*ROW('Water Data'!F71))),'Data Summary'!CA77="Yes"),OFFSET('Water Data'!$F$9,0,10*ROW('Water Data'!F71)),NA())</f>
        <v>#N/A</v>
      </c>
      <c r="M77" s="87" t="e">
        <f ca="true">+IF(AND(ISNUMBER(OFFSET('Water Data'!$G$4,0,10*ROW('Water Data'!G71))),'Data Summary'!CB77="Yes"),100-OFFSET('Water Data'!$G$4,0,10*ROW('Water Data'!G71)),NA())</f>
        <v>#N/A</v>
      </c>
      <c r="N77" s="87" t="e">
        <f ca="true">+IF(AND(ISNUMBER(OFFSET('Water Data'!$G$6,0,10*ROW('Water Data'!G71))),'Data Summary'!CC77="Yes"),OFFSET('Water Data'!$G$6,0,10*ROW('Water Data'!G71)),NA())</f>
        <v>#N/A</v>
      </c>
      <c r="O77" s="87" t="e">
        <f ca="true">+IF(AND(ISNUMBER(OFFSET('Water Data'!$G$9,0,10*ROW('Water Data'!G71))),'Data Summary'!CD77="Yes"),OFFSET('Water Data'!$G$9,0,10*ROW('Water Data'!G71)),NA())</f>
        <v>#N/A</v>
      </c>
      <c r="P77" s="87" t="e">
        <f ca="true">+IF(AND(ISNUMBER(OFFSET('Water Data'!$H$4,0,10*ROW('Water Data'!H71))),'Data Summary'!CE77="Yes"),100-OFFSET('Water Data'!$H$4,0,10*ROW('Water Data'!H71)),NA())</f>
        <v>#N/A</v>
      </c>
      <c r="Q77" s="87" t="e">
        <f ca="true">+IF(AND(ISNUMBER(OFFSET('Water Data'!$H$6,0,10*ROW('Water Data'!H71))),'Data Summary'!CF77="Yes"),OFFSET('Water Data'!$H$6,0,10*ROW('Water Data'!H71)),NA())</f>
        <v>#N/A</v>
      </c>
      <c r="R77" s="87" t="e">
        <f ca="true">+IF(AND(ISNUMBER(OFFSET('Water Data'!$H$9,0,10*ROW('Water Data'!H71))),'Data Summary'!CG77="Yes"),OFFSET('Water Data'!$H$9,0,10*ROW('Water Data'!H71)),NA())</f>
        <v>#N/A</v>
      </c>
      <c r="S77" s="87" t="e">
        <f ca="true">+IF(AND(ISNUMBER(OFFSET('Water Data'!$I$4,0,10*ROW('Water Data'!I71))),'Data Summary'!CH77="Yes"),100-OFFSET('Water Data'!$I$4,0,10*ROW('Water Data'!I71)),NA())</f>
        <v>#N/A</v>
      </c>
      <c r="T77" s="87" t="e">
        <f ca="true">+IF(AND(ISNUMBER(OFFSET('Water Data'!$I$6,0,10*ROW('Water Data'!I71))),'Data Summary'!CI77="Yes"),OFFSET('Water Data'!$I$6,0,10*ROW('Water Data'!I71)),NA())</f>
        <v>#N/A</v>
      </c>
      <c r="U77" s="87" t="e">
        <f ca="true">+IF(AND(ISNUMBER(OFFSET('Water Data'!$I$9,0,10*ROW('Water Data'!I71))),'Data Summary'!CJ77="Yes"),OFFSET('Water Data'!$I$9,0,10*ROW('Water Data'!I71)),NA())</f>
        <v>#N/A</v>
      </c>
      <c r="V77" s="88" t="e">
        <f ca="true">+IF(AND(ISNUMBER(OFFSET('Sanitation Data'!$D$4,0,10*ROW('Sanitation Data'!D71))),'Data Summary'!CK77="Yes"),100-OFFSET('Sanitation Data'!$D$4,0,10*ROW('Sanitation Data'!D71)),NA())</f>
        <v>#N/A</v>
      </c>
      <c r="W77" s="88" t="e">
        <f ca="true">+IF(AND(ISNUMBER(OFFSET('Sanitation Data'!$D$6,0,10*ROW('Sanitation Data'!D71))),'Data Summary'!CL77="Yes"),OFFSET('Sanitation Data'!$D$6,0,10*ROW('Sanitation Data'!D71)),NA())</f>
        <v>#N/A</v>
      </c>
      <c r="X77" s="88" t="e">
        <f ca="true">+IF(AND(ISNUMBER(OFFSET('Sanitation Data'!$D$10,0,10*ROW('Sanitation Data'!D71))),'Data Summary'!CM77="Yes"),OFFSET('Sanitation Data'!$D$10,0,10*ROW('Sanitation Data'!D71)),NA())</f>
        <v>#N/A</v>
      </c>
      <c r="Y77" s="88" t="e">
        <f ca="true">+IF(AND(ISNUMBER(OFFSET('Sanitation Data'!$D$11,0,10*ROW('Sanitation Data'!D71))),'Data Summary'!CN77="Yes"),OFFSET('Sanitation Data'!$D$11,0,10*ROW('Sanitation Data'!D71)),NA())</f>
        <v>#N/A</v>
      </c>
      <c r="Z77" s="88" t="e">
        <f ca="true">+IF(AND(ISNUMBER(OFFSET('Sanitation Data'!$D$12,0,10*ROW('Sanitation Data'!D71))),'Data Summary'!CO77="Yes"),OFFSET('Sanitation Data'!$D$12,0,10*ROW('Sanitation Data'!D71)),NA())</f>
        <v>#N/A</v>
      </c>
      <c r="AA77" s="88" t="e">
        <f ca="true">+IF(AND(ISNUMBER(OFFSET('Sanitation Data'!$E$4,0,10*ROW('Sanitation Data'!E71))),'Data Summary'!CP77="Yes"),100-OFFSET('Sanitation Data'!$E$4,0,10*ROW('Sanitation Data'!E71)),NA())</f>
        <v>#N/A</v>
      </c>
      <c r="AB77" s="88" t="e">
        <f ca="true">+IF(AND(ISNUMBER(OFFSET('Sanitation Data'!$E$6,0,10*ROW('Sanitation Data'!E71))),'Data Summary'!CQ77="Yes"),OFFSET('Sanitation Data'!$E$6,0,10*ROW('Sanitation Data'!E71)),NA())</f>
        <v>#N/A</v>
      </c>
      <c r="AC77" s="88" t="e">
        <f ca="true">+IF(AND(ISNUMBER(OFFSET('Sanitation Data'!$E$10,0,10*ROW('Sanitation Data'!E71))),'Data Summary'!CR77="Yes"),OFFSET('Sanitation Data'!$E$10,0,10*ROW('Sanitation Data'!E71)),NA())</f>
        <v>#N/A</v>
      </c>
      <c r="AD77" s="88" t="e">
        <f ca="true">+IF(AND(ISNUMBER(OFFSET('Sanitation Data'!$E$11,0,10*ROW('Sanitation Data'!E71))),'Data Summary'!CS77="Yes"),OFFSET('Sanitation Data'!$E$11,0,10*ROW('Sanitation Data'!E71)),NA())</f>
        <v>#N/A</v>
      </c>
      <c r="AE77" s="88" t="e">
        <f ca="true">+IF(AND(ISNUMBER(OFFSET('Sanitation Data'!$E$12,0,10*ROW('Sanitation Data'!E71))),'Data Summary'!CT77="Yes"),OFFSET('Sanitation Data'!$E$12,0,10*ROW('Sanitation Data'!E71)),NA())</f>
        <v>#N/A</v>
      </c>
      <c r="AF77" s="88" t="e">
        <f ca="true">+IF(AND(ISNUMBER(OFFSET('Sanitation Data'!$F$4,0,10*ROW('Sanitation Data'!F71))),'Data Summary'!CU77="Yes"),100-OFFSET('Sanitation Data'!$F$4,0,10*ROW('Sanitation Data'!F71)),NA())</f>
        <v>#N/A</v>
      </c>
      <c r="AG77" s="88" t="e">
        <f ca="true">+IF(AND(ISNUMBER(OFFSET('Sanitation Data'!$F$6,0,10*ROW('Sanitation Data'!F71))),'Data Summary'!CV77="Yes"),OFFSET('Sanitation Data'!$F$6,0,10*ROW('Sanitation Data'!F71)),NA())</f>
        <v>#N/A</v>
      </c>
      <c r="AH77" s="88" t="e">
        <f ca="true">+IF(AND(ISNUMBER(OFFSET('Sanitation Data'!$F$10,0,10*ROW('Sanitation Data'!F71))),'Data Summary'!CW77="Yes"),OFFSET('Sanitation Data'!$F$10,0,10*ROW('Sanitation Data'!F71)),NA())</f>
        <v>#N/A</v>
      </c>
      <c r="AI77" s="88" t="e">
        <f ca="true">+IF(AND(ISNUMBER(OFFSET('Sanitation Data'!$F$11,0,10*ROW('Sanitation Data'!F71))),'Data Summary'!CX77="Yes"),OFFSET('Sanitation Data'!$F$11,0,10*ROW('Sanitation Data'!F71)),NA())</f>
        <v>#N/A</v>
      </c>
      <c r="AJ77" s="88" t="e">
        <f ca="true">+IF(AND(ISNUMBER(OFFSET('Sanitation Data'!$F$12,0,10*ROW('Sanitation Data'!F71))),'Data Summary'!CY77="Yes"),OFFSET('Sanitation Data'!$F$12,0,10*ROW('Sanitation Data'!F71)),NA())</f>
        <v>#N/A</v>
      </c>
      <c r="AK77" s="88" t="e">
        <f ca="true">+IF(AND(ISNUMBER(OFFSET('Sanitation Data'!$G$4,0,10*ROW('Sanitation Data'!G71))),'Data Summary'!CZ77="Yes"),100-OFFSET('Sanitation Data'!$G$4,0,10*ROW('Sanitation Data'!G71)),NA())</f>
        <v>#N/A</v>
      </c>
      <c r="AL77" s="88" t="e">
        <f ca="true">+IF(AND(ISNUMBER(OFFSET('Sanitation Data'!$G$6,0,10*ROW('Sanitation Data'!G71))),'Data Summary'!DA77="Yes"),OFFSET('Sanitation Data'!$G$6,0,10*ROW('Sanitation Data'!G71)),NA())</f>
        <v>#N/A</v>
      </c>
      <c r="AM77" s="88" t="e">
        <f ca="true">+IF(AND(ISNUMBER(OFFSET('Sanitation Data'!$G$10,0,10*ROW('Sanitation Data'!G71))),'Data Summary'!DB77="Yes"),OFFSET('Sanitation Data'!$G$10,0,10*ROW('Sanitation Data'!G71)),NA())</f>
        <v>#N/A</v>
      </c>
      <c r="AN77" s="88" t="e">
        <f ca="true">+IF(AND(ISNUMBER(OFFSET('Sanitation Data'!$G$11,0,10*ROW('Sanitation Data'!G71))),'Data Summary'!DC77="Yes"),OFFSET('Sanitation Data'!$G$11,0,10*ROW('Sanitation Data'!G71)),NA())</f>
        <v>#N/A</v>
      </c>
      <c r="AO77" s="88" t="e">
        <f ca="true">+IF(AND(ISNUMBER(OFFSET('Sanitation Data'!$G$12,0,10*ROW('Sanitation Data'!G71))),'Data Summary'!DD77="Yes"),OFFSET('Sanitation Data'!$G$12,0,10*ROW('Sanitation Data'!G71)),NA())</f>
        <v>#N/A</v>
      </c>
      <c r="AP77" s="88" t="e">
        <f ca="true">+IF(AND(ISNUMBER(OFFSET('Sanitation Data'!$H$4,0,10*ROW('Sanitation Data'!H71))),'Data Summary'!DE77="Yes"),100-OFFSET('Sanitation Data'!$H$4,0,10*ROW('Sanitation Data'!H71)),NA())</f>
        <v>#N/A</v>
      </c>
      <c r="AQ77" s="88" t="e">
        <f ca="true">+IF(AND(ISNUMBER(OFFSET('Sanitation Data'!$H$6,0,10*ROW('Sanitation Data'!H71))),'Data Summary'!DF77="Yes"),OFFSET('Sanitation Data'!$H$6,0,10*ROW('Sanitation Data'!H71)),NA())</f>
        <v>#N/A</v>
      </c>
      <c r="AR77" s="88" t="e">
        <f ca="true">+IF(AND(ISNUMBER(OFFSET('Sanitation Data'!$H$10,0,10*ROW('Sanitation Data'!H71))),'Data Summary'!DG77="Yes"),OFFSET('Sanitation Data'!$H$10,0,10*ROW('Sanitation Data'!H71)),NA())</f>
        <v>#N/A</v>
      </c>
      <c r="AS77" s="88" t="e">
        <f ca="true">+IF(AND(ISNUMBER(OFFSET('Sanitation Data'!$H$11,0,10*ROW('Sanitation Data'!H71))),'Data Summary'!DH77="Yes"),OFFSET('Sanitation Data'!$H$11,0,10*ROW('Sanitation Data'!H71)),NA())</f>
        <v>#N/A</v>
      </c>
      <c r="AT77" s="88" t="e">
        <f ca="true">+IF(AND(ISNUMBER(OFFSET('Sanitation Data'!$H$12,0,10*ROW('Sanitation Data'!H71))),'Data Summary'!DI77="Yes"),OFFSET('Sanitation Data'!$H$12,0,10*ROW('Sanitation Data'!H71)),NA())</f>
        <v>#N/A</v>
      </c>
      <c r="AU77" s="88" t="e">
        <f ca="true">+IF(AND(ISNUMBER(OFFSET('Sanitation Data'!$I$4,0,10*ROW('Sanitation Data'!I71))),'Data Summary'!DJ77="Yes"),100-OFFSET('Sanitation Data'!$I$4,0,10*ROW('Sanitation Data'!I71)),NA())</f>
        <v>#N/A</v>
      </c>
      <c r="AV77" s="88" t="e">
        <f ca="true">+IF(AND(ISNUMBER(OFFSET('Sanitation Data'!$I$6,0,10*ROW('Sanitation Data'!I71))),'Data Summary'!DK77="Yes"),OFFSET('Sanitation Data'!$I$6,0,10*ROW('Sanitation Data'!I71)),NA())</f>
        <v>#N/A</v>
      </c>
      <c r="AW77" s="88" t="e">
        <f ca="true">+IF(AND(ISNUMBER(OFFSET('Sanitation Data'!$I$10,0,10*ROW('Sanitation Data'!I71))),'Data Summary'!DL77="Yes"),OFFSET('Sanitation Data'!$I$10,0,10*ROW('Sanitation Data'!I71)),NA())</f>
        <v>#N/A</v>
      </c>
      <c r="AX77" s="88" t="e">
        <f ca="true">+IF(AND(ISNUMBER(OFFSET('Sanitation Data'!$I$11,0,10*ROW('Sanitation Data'!I71))),'Data Summary'!DM77="Yes"),OFFSET('Sanitation Data'!$I$11,0,10*ROW('Sanitation Data'!I71)),NA())</f>
        <v>#N/A</v>
      </c>
      <c r="AY77" s="88" t="e">
        <f ca="true">+IF(AND(ISNUMBER(OFFSET('Sanitation Data'!$I$12,0,10*ROW('Sanitation Data'!I71))),'Data Summary'!DN77="Yes"),OFFSET('Sanitation Data'!$I$12,0,10*ROW('Sanitation Data'!I71)),NA())</f>
        <v>#N/A</v>
      </c>
      <c r="AZ77" s="89" t="e">
        <f ca="true">+IF(AND(ISNUMBER(OFFSET('Hygiene Data'!$D$5,0,10*ROW('Hygiene Data'!D71))),'Data Summary'!DO77="Yes"),OFFSET('Hygiene Data'!$D$5,0,10*ROW('Hygiene Data'!D71)),NA())</f>
        <v>#N/A</v>
      </c>
      <c r="BA77" s="89" t="e">
        <f ca="true">+IF(AND(ISNUMBER(OFFSET('Hygiene Data'!$D$7,0,10*ROW('Hygiene Data'!D71))),'Data Summary'!DP77="Yes"),OFFSET('Hygiene Data'!$D$7,0,10*ROW('Hygiene Data'!D71)),NA())</f>
        <v>#N/A</v>
      </c>
      <c r="BB77" s="89" t="e">
        <f ca="true">+IF(AND(ISNUMBER(OFFSET('Hygiene Data'!$D$9,0,10*ROW('Hygiene Data'!D71))),'Data Summary'!DQ77="Yes"),OFFSET('Hygiene Data'!$D$9,0,10*ROW('Hygiene Data'!D71)),NA())</f>
        <v>#N/A</v>
      </c>
      <c r="BC77" s="89" t="e">
        <f ca="true">+IF(AND(ISNUMBER(OFFSET('Hygiene Data'!$E$5,0,10*ROW('Hygiene Data'!E71))),'Data Summary'!DR77="Yes"),OFFSET('Hygiene Data'!$E$5,0,10*ROW('Hygiene Data'!E71)),NA())</f>
        <v>#N/A</v>
      </c>
      <c r="BD77" s="89" t="e">
        <f ca="true">+IF(AND(ISNUMBER(OFFSET('Hygiene Data'!$E$7,0,10*ROW('Hygiene Data'!E71))),'Data Summary'!DS77="Yes"),OFFSET('Hygiene Data'!$E$7,0,10*ROW('Hygiene Data'!E71)),NA())</f>
        <v>#N/A</v>
      </c>
      <c r="BE77" s="89" t="e">
        <f ca="true">+IF(AND(ISNUMBER(OFFSET('Hygiene Data'!$E$9,0,10*ROW('Hygiene Data'!E71))),'Data Summary'!DT77="Yes"),OFFSET('Hygiene Data'!$E$9,0,10*ROW('Hygiene Data'!E71)),NA())</f>
        <v>#N/A</v>
      </c>
      <c r="BF77" s="89" t="e">
        <f ca="true">+IF(AND(ISNUMBER(OFFSET('Hygiene Data'!$F$5,0,10*ROW('Hygiene Data'!F71))),'Data Summary'!DU77="Yes"),OFFSET('Hygiene Data'!$F$5,0,10*ROW('Hygiene Data'!F71)),NA())</f>
        <v>#N/A</v>
      </c>
      <c r="BG77" s="89" t="e">
        <f ca="true">+IF(AND(ISNUMBER(OFFSET('Hygiene Data'!$F$7,0,10*ROW('Hygiene Data'!F71))),'Data Summary'!DV77="Yes"),OFFSET('Hygiene Data'!$F$7,0,10*ROW('Hygiene Data'!F71)),NA())</f>
        <v>#N/A</v>
      </c>
      <c r="BH77" s="89" t="e">
        <f ca="true">+IF(AND(ISNUMBER(OFFSET('Hygiene Data'!$F$9,0,10*ROW('Hygiene Data'!F71))),'Data Summary'!DW77="Yes"),OFFSET('Hygiene Data'!$F$9,0,10*ROW('Hygiene Data'!F71)),NA())</f>
        <v>#N/A</v>
      </c>
      <c r="BI77" s="89" t="e">
        <f ca="true">+IF(AND(ISNUMBER(OFFSET('Hygiene Data'!$G$5,0,10*ROW('Hygiene Data'!G71))),'Data Summary'!DX77="Yes"),OFFSET('Hygiene Data'!$G$5,0,10*ROW('Hygiene Data'!G71)),NA())</f>
        <v>#N/A</v>
      </c>
      <c r="BJ77" s="89" t="e">
        <f ca="true">+IF(AND(ISNUMBER(OFFSET('Hygiene Data'!$G$7,0,10*ROW('Hygiene Data'!G71))),'Data Summary'!DY77="Yes"),OFFSET('Hygiene Data'!$G$7,0,10*ROW('Hygiene Data'!G71)),NA())</f>
        <v>#N/A</v>
      </c>
      <c r="BK77" s="89" t="e">
        <f ca="true">+IF(AND(ISNUMBER(OFFSET('Hygiene Data'!$G$9,0,10*ROW('Hygiene Data'!G71))),'Data Summary'!DZ77="Yes"),OFFSET('Hygiene Data'!$G$9,0,10*ROW('Hygiene Data'!G71)),NA())</f>
        <v>#N/A</v>
      </c>
      <c r="BL77" s="89" t="e">
        <f ca="true">+IF(AND(ISNUMBER(OFFSET('Hygiene Data'!$H$5,0,10*ROW('Hygiene Data'!H71))),'Data Summary'!EA77="Yes"),OFFSET('Hygiene Data'!$H$5,0,10*ROW('Hygiene Data'!H71)),NA())</f>
        <v>#N/A</v>
      </c>
      <c r="BM77" s="89" t="e">
        <f ca="true">+IF(AND(ISNUMBER(OFFSET('Hygiene Data'!$H$7,0,10*ROW('Hygiene Data'!H71))),'Data Summary'!EB77="Yes"),OFFSET('Hygiene Data'!$H$7,0,10*ROW('Hygiene Data'!H71)),NA())</f>
        <v>#N/A</v>
      </c>
      <c r="BN77" s="89" t="e">
        <f ca="true">+IF(AND(ISNUMBER(OFFSET('Hygiene Data'!$H$9,0,10*ROW('Hygiene Data'!H71))),'Data Summary'!EC77="Yes"),OFFSET('Hygiene Data'!$H$9,0,10*ROW('Hygiene Data'!H71)),NA())</f>
        <v>#N/A</v>
      </c>
      <c r="BO77" s="89" t="e">
        <f ca="true">+IF(AND(ISNUMBER(OFFSET('Hygiene Data'!$I$5,0,10*ROW('Hygiene Data'!I71))),'Data Summary'!ED77="Yes"),OFFSET('Hygiene Data'!$I$5,0,10*ROW('Hygiene Data'!I71)),NA())</f>
        <v>#N/A</v>
      </c>
      <c r="BP77" s="89" t="e">
        <f ca="true">+IF(AND(ISNUMBER(OFFSET('Hygiene Data'!$I$7,0,10*ROW('Hygiene Data'!I71))),'Data Summary'!EE77="Yes"),OFFSET('Hygiene Data'!$I$7,0,10*ROW('Hygiene Data'!I71)),NA())</f>
        <v>#N/A</v>
      </c>
      <c r="BQ77" s="89" t="e">
        <f ca="true">+IF(AND(ISNUMBER(OFFSET('Hygiene Data'!$I$9,0,10*ROW('Hygiene Data'!I71))),'Data Summary'!EF77="Yes"),OFFSET('Hygiene Data'!$I$9,0,10*ROW('Hygiene Data'!I71)),NA())</f>
        <v>#N/A</v>
      </c>
    </row>
    <row xmlns:x14ac="http://schemas.microsoft.com/office/spreadsheetml/2009/9/ac" r="78" x14ac:dyDescent="0.2">
      <c r="A78" s="328" t="e">
        <f ca="true">+RIGHT('Data Summary'!A78,LEN('Data Summary'!A78)-9)</f>
        <v>#VALUE!</v>
      </c>
      <c r="B78" s="34" t="str">
        <f ca="true">+IF(ISTEXT('Data Summary'!B78),'Data Summary'!B78,"")</f>
        <v/>
      </c>
      <c r="C78" s="327" t="e">
        <f ca="true">+VALUE('Data Summary'!C78)</f>
        <v>#VALUE!</v>
      </c>
      <c r="D78" s="87" t="e">
        <f ca="true">+IF(AND(ISNUMBER(OFFSET('Water Data'!$D$4,0,10*ROW('Water Data'!D72))),'Data Summary'!BS78="Yes"),100-OFFSET('Water Data'!$D$4,0,10*ROW('Water Data'!D72)),NA())</f>
        <v>#N/A</v>
      </c>
      <c r="E78" s="87" t="e">
        <f ca="true">+IF(AND(ISNUMBER(OFFSET('Water Data'!$D$6,0,10*ROW('Water Data'!D72))),'Data Summary'!BT78="Yes"),OFFSET('Water Data'!$D$6,0,10*ROW('Water Data'!D72)),NA())</f>
        <v>#N/A</v>
      </c>
      <c r="F78" s="87" t="e">
        <f ca="true">+IF(AND(ISNUMBER(OFFSET('Water Data'!$D$9,0,10*ROW('Water Data'!D72))),'Data Summary'!BU78="Yes"),OFFSET('Water Data'!$D$9,0,10*ROW('Water Data'!D72)),NA())</f>
        <v>#N/A</v>
      </c>
      <c r="G78" s="87" t="e">
        <f ca="true">+IF(AND(ISNUMBER(OFFSET('Water Data'!$E$4,0,10*ROW('Water Data'!E72))),'Data Summary'!BV78="Yes"),100-OFFSET('Water Data'!$E$4,0,10*ROW('Water Data'!E72)),NA())</f>
        <v>#N/A</v>
      </c>
      <c r="H78" s="87" t="e">
        <f ca="true">+IF(AND(ISNUMBER(OFFSET('Water Data'!$E$6,0,10*ROW('Water Data'!E72))),'Data Summary'!BW78="Yes"),OFFSET('Water Data'!$E$6,0,10*ROW('Water Data'!E72)),NA())</f>
        <v>#N/A</v>
      </c>
      <c r="I78" s="87" t="e">
        <f ca="true">+IF(AND(ISNUMBER(OFFSET('Water Data'!$E$9,0,10*ROW('Water Data'!E72))),'Data Summary'!BX78="Yes"),OFFSET('Water Data'!$E$9,0,10*ROW('Water Data'!E72)),NA())</f>
        <v>#N/A</v>
      </c>
      <c r="J78" s="87" t="e">
        <f ca="true">+IF(AND(ISNUMBER(OFFSET('Water Data'!$F$4,0,10*ROW('Water Data'!F72))),'Data Summary'!BY78="Yes"),100-OFFSET('Water Data'!$F$4,0,10*ROW('Water Data'!F72)),NA())</f>
        <v>#N/A</v>
      </c>
      <c r="K78" s="87" t="e">
        <f ca="true">+IF(AND(ISNUMBER(OFFSET('Water Data'!$F$6,0,10*ROW('Water Data'!F72))),'Data Summary'!BZ78="Yes"),OFFSET('Water Data'!$F$6,0,10*ROW('Water Data'!F72)),NA())</f>
        <v>#N/A</v>
      </c>
      <c r="L78" s="87" t="e">
        <f ca="true">+IF(AND(ISNUMBER(OFFSET('Water Data'!$F$9,0,10*ROW('Water Data'!F72))),'Data Summary'!CA78="Yes"),OFFSET('Water Data'!$F$9,0,10*ROW('Water Data'!F72)),NA())</f>
        <v>#N/A</v>
      </c>
      <c r="M78" s="87" t="e">
        <f ca="true">+IF(AND(ISNUMBER(OFFSET('Water Data'!$G$4,0,10*ROW('Water Data'!G72))),'Data Summary'!CB78="Yes"),100-OFFSET('Water Data'!$G$4,0,10*ROW('Water Data'!G72)),NA())</f>
        <v>#N/A</v>
      </c>
      <c r="N78" s="87" t="e">
        <f ca="true">+IF(AND(ISNUMBER(OFFSET('Water Data'!$G$6,0,10*ROW('Water Data'!G72))),'Data Summary'!CC78="Yes"),OFFSET('Water Data'!$G$6,0,10*ROW('Water Data'!G72)),NA())</f>
        <v>#N/A</v>
      </c>
      <c r="O78" s="87" t="e">
        <f ca="true">+IF(AND(ISNUMBER(OFFSET('Water Data'!$G$9,0,10*ROW('Water Data'!G72))),'Data Summary'!CD78="Yes"),OFFSET('Water Data'!$G$9,0,10*ROW('Water Data'!G72)),NA())</f>
        <v>#N/A</v>
      </c>
      <c r="P78" s="87" t="e">
        <f ca="true">+IF(AND(ISNUMBER(OFFSET('Water Data'!$H$4,0,10*ROW('Water Data'!H72))),'Data Summary'!CE78="Yes"),100-OFFSET('Water Data'!$H$4,0,10*ROW('Water Data'!H72)),NA())</f>
        <v>#N/A</v>
      </c>
      <c r="Q78" s="87" t="e">
        <f ca="true">+IF(AND(ISNUMBER(OFFSET('Water Data'!$H$6,0,10*ROW('Water Data'!H72))),'Data Summary'!CF78="Yes"),OFFSET('Water Data'!$H$6,0,10*ROW('Water Data'!H72)),NA())</f>
        <v>#N/A</v>
      </c>
      <c r="R78" s="87" t="e">
        <f ca="true">+IF(AND(ISNUMBER(OFFSET('Water Data'!$H$9,0,10*ROW('Water Data'!H72))),'Data Summary'!CG78="Yes"),OFFSET('Water Data'!$H$9,0,10*ROW('Water Data'!H72)),NA())</f>
        <v>#N/A</v>
      </c>
      <c r="S78" s="87" t="e">
        <f ca="true">+IF(AND(ISNUMBER(OFFSET('Water Data'!$I$4,0,10*ROW('Water Data'!I72))),'Data Summary'!CH78="Yes"),100-OFFSET('Water Data'!$I$4,0,10*ROW('Water Data'!I72)),NA())</f>
        <v>#N/A</v>
      </c>
      <c r="T78" s="87" t="e">
        <f ca="true">+IF(AND(ISNUMBER(OFFSET('Water Data'!$I$6,0,10*ROW('Water Data'!I72))),'Data Summary'!CI78="Yes"),OFFSET('Water Data'!$I$6,0,10*ROW('Water Data'!I72)),NA())</f>
        <v>#N/A</v>
      </c>
      <c r="U78" s="87" t="e">
        <f ca="true">+IF(AND(ISNUMBER(OFFSET('Water Data'!$I$9,0,10*ROW('Water Data'!I72))),'Data Summary'!CJ78="Yes"),OFFSET('Water Data'!$I$9,0,10*ROW('Water Data'!I72)),NA())</f>
        <v>#N/A</v>
      </c>
      <c r="V78" s="88" t="e">
        <f ca="true">+IF(AND(ISNUMBER(OFFSET('Sanitation Data'!$D$4,0,10*ROW('Sanitation Data'!D72))),'Data Summary'!CK78="Yes"),100-OFFSET('Sanitation Data'!$D$4,0,10*ROW('Sanitation Data'!D72)),NA())</f>
        <v>#N/A</v>
      </c>
      <c r="W78" s="88" t="e">
        <f ca="true">+IF(AND(ISNUMBER(OFFSET('Sanitation Data'!$D$6,0,10*ROW('Sanitation Data'!D72))),'Data Summary'!CL78="Yes"),OFFSET('Sanitation Data'!$D$6,0,10*ROW('Sanitation Data'!D72)),NA())</f>
        <v>#N/A</v>
      </c>
      <c r="X78" s="88" t="e">
        <f ca="true">+IF(AND(ISNUMBER(OFFSET('Sanitation Data'!$D$10,0,10*ROW('Sanitation Data'!D72))),'Data Summary'!CM78="Yes"),OFFSET('Sanitation Data'!$D$10,0,10*ROW('Sanitation Data'!D72)),NA())</f>
        <v>#N/A</v>
      </c>
      <c r="Y78" s="88" t="e">
        <f ca="true">+IF(AND(ISNUMBER(OFFSET('Sanitation Data'!$D$11,0,10*ROW('Sanitation Data'!D72))),'Data Summary'!CN78="Yes"),OFFSET('Sanitation Data'!$D$11,0,10*ROW('Sanitation Data'!D72)),NA())</f>
        <v>#N/A</v>
      </c>
      <c r="Z78" s="88" t="e">
        <f ca="true">+IF(AND(ISNUMBER(OFFSET('Sanitation Data'!$D$12,0,10*ROW('Sanitation Data'!D72))),'Data Summary'!CO78="Yes"),OFFSET('Sanitation Data'!$D$12,0,10*ROW('Sanitation Data'!D72)),NA())</f>
        <v>#N/A</v>
      </c>
      <c r="AA78" s="88" t="e">
        <f ca="true">+IF(AND(ISNUMBER(OFFSET('Sanitation Data'!$E$4,0,10*ROW('Sanitation Data'!E72))),'Data Summary'!CP78="Yes"),100-OFFSET('Sanitation Data'!$E$4,0,10*ROW('Sanitation Data'!E72)),NA())</f>
        <v>#N/A</v>
      </c>
      <c r="AB78" s="88" t="e">
        <f ca="true">+IF(AND(ISNUMBER(OFFSET('Sanitation Data'!$E$6,0,10*ROW('Sanitation Data'!E72))),'Data Summary'!CQ78="Yes"),OFFSET('Sanitation Data'!$E$6,0,10*ROW('Sanitation Data'!E72)),NA())</f>
        <v>#N/A</v>
      </c>
      <c r="AC78" s="88" t="e">
        <f ca="true">+IF(AND(ISNUMBER(OFFSET('Sanitation Data'!$E$10,0,10*ROW('Sanitation Data'!E72))),'Data Summary'!CR78="Yes"),OFFSET('Sanitation Data'!$E$10,0,10*ROW('Sanitation Data'!E72)),NA())</f>
        <v>#N/A</v>
      </c>
      <c r="AD78" s="88" t="e">
        <f ca="true">+IF(AND(ISNUMBER(OFFSET('Sanitation Data'!$E$11,0,10*ROW('Sanitation Data'!E72))),'Data Summary'!CS78="Yes"),OFFSET('Sanitation Data'!$E$11,0,10*ROW('Sanitation Data'!E72)),NA())</f>
        <v>#N/A</v>
      </c>
      <c r="AE78" s="88" t="e">
        <f ca="true">+IF(AND(ISNUMBER(OFFSET('Sanitation Data'!$E$12,0,10*ROW('Sanitation Data'!E72))),'Data Summary'!CT78="Yes"),OFFSET('Sanitation Data'!$E$12,0,10*ROW('Sanitation Data'!E72)),NA())</f>
        <v>#N/A</v>
      </c>
      <c r="AF78" s="88" t="e">
        <f ca="true">+IF(AND(ISNUMBER(OFFSET('Sanitation Data'!$F$4,0,10*ROW('Sanitation Data'!F72))),'Data Summary'!CU78="Yes"),100-OFFSET('Sanitation Data'!$F$4,0,10*ROW('Sanitation Data'!F72)),NA())</f>
        <v>#N/A</v>
      </c>
      <c r="AG78" s="88" t="e">
        <f ca="true">+IF(AND(ISNUMBER(OFFSET('Sanitation Data'!$F$6,0,10*ROW('Sanitation Data'!F72))),'Data Summary'!CV78="Yes"),OFFSET('Sanitation Data'!$F$6,0,10*ROW('Sanitation Data'!F72)),NA())</f>
        <v>#N/A</v>
      </c>
      <c r="AH78" s="88" t="e">
        <f ca="true">+IF(AND(ISNUMBER(OFFSET('Sanitation Data'!$F$10,0,10*ROW('Sanitation Data'!F72))),'Data Summary'!CW78="Yes"),OFFSET('Sanitation Data'!$F$10,0,10*ROW('Sanitation Data'!F72)),NA())</f>
        <v>#N/A</v>
      </c>
      <c r="AI78" s="88" t="e">
        <f ca="true">+IF(AND(ISNUMBER(OFFSET('Sanitation Data'!$F$11,0,10*ROW('Sanitation Data'!F72))),'Data Summary'!CX78="Yes"),OFFSET('Sanitation Data'!$F$11,0,10*ROW('Sanitation Data'!F72)),NA())</f>
        <v>#N/A</v>
      </c>
      <c r="AJ78" s="88" t="e">
        <f ca="true">+IF(AND(ISNUMBER(OFFSET('Sanitation Data'!$F$12,0,10*ROW('Sanitation Data'!F72))),'Data Summary'!CY78="Yes"),OFFSET('Sanitation Data'!$F$12,0,10*ROW('Sanitation Data'!F72)),NA())</f>
        <v>#N/A</v>
      </c>
      <c r="AK78" s="88" t="e">
        <f ca="true">+IF(AND(ISNUMBER(OFFSET('Sanitation Data'!$G$4,0,10*ROW('Sanitation Data'!G72))),'Data Summary'!CZ78="Yes"),100-OFFSET('Sanitation Data'!$G$4,0,10*ROW('Sanitation Data'!G72)),NA())</f>
        <v>#N/A</v>
      </c>
      <c r="AL78" s="88" t="e">
        <f ca="true">+IF(AND(ISNUMBER(OFFSET('Sanitation Data'!$G$6,0,10*ROW('Sanitation Data'!G72))),'Data Summary'!DA78="Yes"),OFFSET('Sanitation Data'!$G$6,0,10*ROW('Sanitation Data'!G72)),NA())</f>
        <v>#N/A</v>
      </c>
      <c r="AM78" s="88" t="e">
        <f ca="true">+IF(AND(ISNUMBER(OFFSET('Sanitation Data'!$G$10,0,10*ROW('Sanitation Data'!G72))),'Data Summary'!DB78="Yes"),OFFSET('Sanitation Data'!$G$10,0,10*ROW('Sanitation Data'!G72)),NA())</f>
        <v>#N/A</v>
      </c>
      <c r="AN78" s="88" t="e">
        <f ca="true">+IF(AND(ISNUMBER(OFFSET('Sanitation Data'!$G$11,0,10*ROW('Sanitation Data'!G72))),'Data Summary'!DC78="Yes"),OFFSET('Sanitation Data'!$G$11,0,10*ROW('Sanitation Data'!G72)),NA())</f>
        <v>#N/A</v>
      </c>
      <c r="AO78" s="88" t="e">
        <f ca="true">+IF(AND(ISNUMBER(OFFSET('Sanitation Data'!$G$12,0,10*ROW('Sanitation Data'!G72))),'Data Summary'!DD78="Yes"),OFFSET('Sanitation Data'!$G$12,0,10*ROW('Sanitation Data'!G72)),NA())</f>
        <v>#N/A</v>
      </c>
      <c r="AP78" s="88" t="e">
        <f ca="true">+IF(AND(ISNUMBER(OFFSET('Sanitation Data'!$H$4,0,10*ROW('Sanitation Data'!H72))),'Data Summary'!DE78="Yes"),100-OFFSET('Sanitation Data'!$H$4,0,10*ROW('Sanitation Data'!H72)),NA())</f>
        <v>#N/A</v>
      </c>
      <c r="AQ78" s="88" t="e">
        <f ca="true">+IF(AND(ISNUMBER(OFFSET('Sanitation Data'!$H$6,0,10*ROW('Sanitation Data'!H72))),'Data Summary'!DF78="Yes"),OFFSET('Sanitation Data'!$H$6,0,10*ROW('Sanitation Data'!H72)),NA())</f>
        <v>#N/A</v>
      </c>
      <c r="AR78" s="88" t="e">
        <f ca="true">+IF(AND(ISNUMBER(OFFSET('Sanitation Data'!$H$10,0,10*ROW('Sanitation Data'!H72))),'Data Summary'!DG78="Yes"),OFFSET('Sanitation Data'!$H$10,0,10*ROW('Sanitation Data'!H72)),NA())</f>
        <v>#N/A</v>
      </c>
      <c r="AS78" s="88" t="e">
        <f ca="true">+IF(AND(ISNUMBER(OFFSET('Sanitation Data'!$H$11,0,10*ROW('Sanitation Data'!H72))),'Data Summary'!DH78="Yes"),OFFSET('Sanitation Data'!$H$11,0,10*ROW('Sanitation Data'!H72)),NA())</f>
        <v>#N/A</v>
      </c>
      <c r="AT78" s="88" t="e">
        <f ca="true">+IF(AND(ISNUMBER(OFFSET('Sanitation Data'!$H$12,0,10*ROW('Sanitation Data'!H72))),'Data Summary'!DI78="Yes"),OFFSET('Sanitation Data'!$H$12,0,10*ROW('Sanitation Data'!H72)),NA())</f>
        <v>#N/A</v>
      </c>
      <c r="AU78" s="88" t="e">
        <f ca="true">+IF(AND(ISNUMBER(OFFSET('Sanitation Data'!$I$4,0,10*ROW('Sanitation Data'!I72))),'Data Summary'!DJ78="Yes"),100-OFFSET('Sanitation Data'!$I$4,0,10*ROW('Sanitation Data'!I72)),NA())</f>
        <v>#N/A</v>
      </c>
      <c r="AV78" s="88" t="e">
        <f ca="true">+IF(AND(ISNUMBER(OFFSET('Sanitation Data'!$I$6,0,10*ROW('Sanitation Data'!I72))),'Data Summary'!DK78="Yes"),OFFSET('Sanitation Data'!$I$6,0,10*ROW('Sanitation Data'!I72)),NA())</f>
        <v>#N/A</v>
      </c>
      <c r="AW78" s="88" t="e">
        <f ca="true">+IF(AND(ISNUMBER(OFFSET('Sanitation Data'!$I$10,0,10*ROW('Sanitation Data'!I72))),'Data Summary'!DL78="Yes"),OFFSET('Sanitation Data'!$I$10,0,10*ROW('Sanitation Data'!I72)),NA())</f>
        <v>#N/A</v>
      </c>
      <c r="AX78" s="88" t="e">
        <f ca="true">+IF(AND(ISNUMBER(OFFSET('Sanitation Data'!$I$11,0,10*ROW('Sanitation Data'!I72))),'Data Summary'!DM78="Yes"),OFFSET('Sanitation Data'!$I$11,0,10*ROW('Sanitation Data'!I72)),NA())</f>
        <v>#N/A</v>
      </c>
      <c r="AY78" s="88" t="e">
        <f ca="true">+IF(AND(ISNUMBER(OFFSET('Sanitation Data'!$I$12,0,10*ROW('Sanitation Data'!I72))),'Data Summary'!DN78="Yes"),OFFSET('Sanitation Data'!$I$12,0,10*ROW('Sanitation Data'!I72)),NA())</f>
        <v>#N/A</v>
      </c>
      <c r="AZ78" s="89" t="e">
        <f ca="true">+IF(AND(ISNUMBER(OFFSET('Hygiene Data'!$D$5,0,10*ROW('Hygiene Data'!D72))),'Data Summary'!DO78="Yes"),OFFSET('Hygiene Data'!$D$5,0,10*ROW('Hygiene Data'!D72)),NA())</f>
        <v>#N/A</v>
      </c>
      <c r="BA78" s="89" t="e">
        <f ca="true">+IF(AND(ISNUMBER(OFFSET('Hygiene Data'!$D$7,0,10*ROW('Hygiene Data'!D72))),'Data Summary'!DP78="Yes"),OFFSET('Hygiene Data'!$D$7,0,10*ROW('Hygiene Data'!D72)),NA())</f>
        <v>#N/A</v>
      </c>
      <c r="BB78" s="89" t="e">
        <f ca="true">+IF(AND(ISNUMBER(OFFSET('Hygiene Data'!$D$9,0,10*ROW('Hygiene Data'!D72))),'Data Summary'!DQ78="Yes"),OFFSET('Hygiene Data'!$D$9,0,10*ROW('Hygiene Data'!D72)),NA())</f>
        <v>#N/A</v>
      </c>
      <c r="BC78" s="89" t="e">
        <f ca="true">+IF(AND(ISNUMBER(OFFSET('Hygiene Data'!$E$5,0,10*ROW('Hygiene Data'!E72))),'Data Summary'!DR78="Yes"),OFFSET('Hygiene Data'!$E$5,0,10*ROW('Hygiene Data'!E72)),NA())</f>
        <v>#N/A</v>
      </c>
      <c r="BD78" s="89" t="e">
        <f ca="true">+IF(AND(ISNUMBER(OFFSET('Hygiene Data'!$E$7,0,10*ROW('Hygiene Data'!E72))),'Data Summary'!DS78="Yes"),OFFSET('Hygiene Data'!$E$7,0,10*ROW('Hygiene Data'!E72)),NA())</f>
        <v>#N/A</v>
      </c>
      <c r="BE78" s="89" t="e">
        <f ca="true">+IF(AND(ISNUMBER(OFFSET('Hygiene Data'!$E$9,0,10*ROW('Hygiene Data'!E72))),'Data Summary'!DT78="Yes"),OFFSET('Hygiene Data'!$E$9,0,10*ROW('Hygiene Data'!E72)),NA())</f>
        <v>#N/A</v>
      </c>
      <c r="BF78" s="89" t="e">
        <f ca="true">+IF(AND(ISNUMBER(OFFSET('Hygiene Data'!$F$5,0,10*ROW('Hygiene Data'!F72))),'Data Summary'!DU78="Yes"),OFFSET('Hygiene Data'!$F$5,0,10*ROW('Hygiene Data'!F72)),NA())</f>
        <v>#N/A</v>
      </c>
      <c r="BG78" s="89" t="e">
        <f ca="true">+IF(AND(ISNUMBER(OFFSET('Hygiene Data'!$F$7,0,10*ROW('Hygiene Data'!F72))),'Data Summary'!DV78="Yes"),OFFSET('Hygiene Data'!$F$7,0,10*ROW('Hygiene Data'!F72)),NA())</f>
        <v>#N/A</v>
      </c>
      <c r="BH78" s="89" t="e">
        <f ca="true">+IF(AND(ISNUMBER(OFFSET('Hygiene Data'!$F$9,0,10*ROW('Hygiene Data'!F72))),'Data Summary'!DW78="Yes"),OFFSET('Hygiene Data'!$F$9,0,10*ROW('Hygiene Data'!F72)),NA())</f>
        <v>#N/A</v>
      </c>
      <c r="BI78" s="89" t="e">
        <f ca="true">+IF(AND(ISNUMBER(OFFSET('Hygiene Data'!$G$5,0,10*ROW('Hygiene Data'!G72))),'Data Summary'!DX78="Yes"),OFFSET('Hygiene Data'!$G$5,0,10*ROW('Hygiene Data'!G72)),NA())</f>
        <v>#N/A</v>
      </c>
      <c r="BJ78" s="89" t="e">
        <f ca="true">+IF(AND(ISNUMBER(OFFSET('Hygiene Data'!$G$7,0,10*ROW('Hygiene Data'!G72))),'Data Summary'!DY78="Yes"),OFFSET('Hygiene Data'!$G$7,0,10*ROW('Hygiene Data'!G72)),NA())</f>
        <v>#N/A</v>
      </c>
      <c r="BK78" s="89" t="e">
        <f ca="true">+IF(AND(ISNUMBER(OFFSET('Hygiene Data'!$G$9,0,10*ROW('Hygiene Data'!G72))),'Data Summary'!DZ78="Yes"),OFFSET('Hygiene Data'!$G$9,0,10*ROW('Hygiene Data'!G72)),NA())</f>
        <v>#N/A</v>
      </c>
      <c r="BL78" s="89" t="e">
        <f ca="true">+IF(AND(ISNUMBER(OFFSET('Hygiene Data'!$H$5,0,10*ROW('Hygiene Data'!H72))),'Data Summary'!EA78="Yes"),OFFSET('Hygiene Data'!$H$5,0,10*ROW('Hygiene Data'!H72)),NA())</f>
        <v>#N/A</v>
      </c>
      <c r="BM78" s="89" t="e">
        <f ca="true">+IF(AND(ISNUMBER(OFFSET('Hygiene Data'!$H$7,0,10*ROW('Hygiene Data'!H72))),'Data Summary'!EB78="Yes"),OFFSET('Hygiene Data'!$H$7,0,10*ROW('Hygiene Data'!H72)),NA())</f>
        <v>#N/A</v>
      </c>
      <c r="BN78" s="89" t="e">
        <f ca="true">+IF(AND(ISNUMBER(OFFSET('Hygiene Data'!$H$9,0,10*ROW('Hygiene Data'!H72))),'Data Summary'!EC78="Yes"),OFFSET('Hygiene Data'!$H$9,0,10*ROW('Hygiene Data'!H72)),NA())</f>
        <v>#N/A</v>
      </c>
      <c r="BO78" s="89" t="e">
        <f ca="true">+IF(AND(ISNUMBER(OFFSET('Hygiene Data'!$I$5,0,10*ROW('Hygiene Data'!I72))),'Data Summary'!ED78="Yes"),OFFSET('Hygiene Data'!$I$5,0,10*ROW('Hygiene Data'!I72)),NA())</f>
        <v>#N/A</v>
      </c>
      <c r="BP78" s="89" t="e">
        <f ca="true">+IF(AND(ISNUMBER(OFFSET('Hygiene Data'!$I$7,0,10*ROW('Hygiene Data'!I72))),'Data Summary'!EE78="Yes"),OFFSET('Hygiene Data'!$I$7,0,10*ROW('Hygiene Data'!I72)),NA())</f>
        <v>#N/A</v>
      </c>
      <c r="BQ78" s="89" t="e">
        <f ca="true">+IF(AND(ISNUMBER(OFFSET('Hygiene Data'!$I$9,0,10*ROW('Hygiene Data'!I72))),'Data Summary'!EF78="Yes"),OFFSET('Hygiene Data'!$I$9,0,10*ROW('Hygiene Data'!I72)),NA())</f>
        <v>#N/A</v>
      </c>
    </row>
    <row xmlns:x14ac="http://schemas.microsoft.com/office/spreadsheetml/2009/9/ac" r="79" x14ac:dyDescent="0.2">
      <c r="A79" s="328" t="e">
        <f ca="true">+RIGHT('Data Summary'!A79,LEN('Data Summary'!A79)-9)</f>
        <v>#VALUE!</v>
      </c>
      <c r="B79" s="34" t="str">
        <f ca="true">+IF(ISTEXT('Data Summary'!B79),'Data Summary'!B79,"")</f>
        <v/>
      </c>
      <c r="C79" s="327" t="e">
        <f ca="true">+VALUE('Data Summary'!C79)</f>
        <v>#VALUE!</v>
      </c>
      <c r="D79" s="87" t="e">
        <f ca="true">+IF(AND(ISNUMBER(OFFSET('Water Data'!$D$4,0,10*ROW('Water Data'!D73))),'Data Summary'!BS79="Yes"),100-OFFSET('Water Data'!$D$4,0,10*ROW('Water Data'!D73)),NA())</f>
        <v>#N/A</v>
      </c>
      <c r="E79" s="87" t="e">
        <f ca="true">+IF(AND(ISNUMBER(OFFSET('Water Data'!$D$6,0,10*ROW('Water Data'!D73))),'Data Summary'!BT79="Yes"),OFFSET('Water Data'!$D$6,0,10*ROW('Water Data'!D73)),NA())</f>
        <v>#N/A</v>
      </c>
      <c r="F79" s="87" t="e">
        <f ca="true">+IF(AND(ISNUMBER(OFFSET('Water Data'!$D$9,0,10*ROW('Water Data'!D73))),'Data Summary'!BU79="Yes"),OFFSET('Water Data'!$D$9,0,10*ROW('Water Data'!D73)),NA())</f>
        <v>#N/A</v>
      </c>
      <c r="G79" s="87" t="e">
        <f ca="true">+IF(AND(ISNUMBER(OFFSET('Water Data'!$E$4,0,10*ROW('Water Data'!E73))),'Data Summary'!BV79="Yes"),100-OFFSET('Water Data'!$E$4,0,10*ROW('Water Data'!E73)),NA())</f>
        <v>#N/A</v>
      </c>
      <c r="H79" s="87" t="e">
        <f ca="true">+IF(AND(ISNUMBER(OFFSET('Water Data'!$E$6,0,10*ROW('Water Data'!E73))),'Data Summary'!BW79="Yes"),OFFSET('Water Data'!$E$6,0,10*ROW('Water Data'!E73)),NA())</f>
        <v>#N/A</v>
      </c>
      <c r="I79" s="87" t="e">
        <f ca="true">+IF(AND(ISNUMBER(OFFSET('Water Data'!$E$9,0,10*ROW('Water Data'!E73))),'Data Summary'!BX79="Yes"),OFFSET('Water Data'!$E$9,0,10*ROW('Water Data'!E73)),NA())</f>
        <v>#N/A</v>
      </c>
      <c r="J79" s="87" t="e">
        <f ca="true">+IF(AND(ISNUMBER(OFFSET('Water Data'!$F$4,0,10*ROW('Water Data'!F73))),'Data Summary'!BY79="Yes"),100-OFFSET('Water Data'!$F$4,0,10*ROW('Water Data'!F73)),NA())</f>
        <v>#N/A</v>
      </c>
      <c r="K79" s="87" t="e">
        <f ca="true">+IF(AND(ISNUMBER(OFFSET('Water Data'!$F$6,0,10*ROW('Water Data'!F73))),'Data Summary'!BZ79="Yes"),OFFSET('Water Data'!$F$6,0,10*ROW('Water Data'!F73)),NA())</f>
        <v>#N/A</v>
      </c>
      <c r="L79" s="87" t="e">
        <f ca="true">+IF(AND(ISNUMBER(OFFSET('Water Data'!$F$9,0,10*ROW('Water Data'!F73))),'Data Summary'!CA79="Yes"),OFFSET('Water Data'!$F$9,0,10*ROW('Water Data'!F73)),NA())</f>
        <v>#N/A</v>
      </c>
      <c r="M79" s="87" t="e">
        <f ca="true">+IF(AND(ISNUMBER(OFFSET('Water Data'!$G$4,0,10*ROW('Water Data'!G73))),'Data Summary'!CB79="Yes"),100-OFFSET('Water Data'!$G$4,0,10*ROW('Water Data'!G73)),NA())</f>
        <v>#N/A</v>
      </c>
      <c r="N79" s="87" t="e">
        <f ca="true">+IF(AND(ISNUMBER(OFFSET('Water Data'!$G$6,0,10*ROW('Water Data'!G73))),'Data Summary'!CC79="Yes"),OFFSET('Water Data'!$G$6,0,10*ROW('Water Data'!G73)),NA())</f>
        <v>#N/A</v>
      </c>
      <c r="O79" s="87" t="e">
        <f ca="true">+IF(AND(ISNUMBER(OFFSET('Water Data'!$G$9,0,10*ROW('Water Data'!G73))),'Data Summary'!CD79="Yes"),OFFSET('Water Data'!$G$9,0,10*ROW('Water Data'!G73)),NA())</f>
        <v>#N/A</v>
      </c>
      <c r="P79" s="87" t="e">
        <f ca="true">+IF(AND(ISNUMBER(OFFSET('Water Data'!$H$4,0,10*ROW('Water Data'!H73))),'Data Summary'!CE79="Yes"),100-OFFSET('Water Data'!$H$4,0,10*ROW('Water Data'!H73)),NA())</f>
        <v>#N/A</v>
      </c>
      <c r="Q79" s="87" t="e">
        <f ca="true">+IF(AND(ISNUMBER(OFFSET('Water Data'!$H$6,0,10*ROW('Water Data'!H73))),'Data Summary'!CF79="Yes"),OFFSET('Water Data'!$H$6,0,10*ROW('Water Data'!H73)),NA())</f>
        <v>#N/A</v>
      </c>
      <c r="R79" s="87" t="e">
        <f ca="true">+IF(AND(ISNUMBER(OFFSET('Water Data'!$H$9,0,10*ROW('Water Data'!H73))),'Data Summary'!CG79="Yes"),OFFSET('Water Data'!$H$9,0,10*ROW('Water Data'!H73)),NA())</f>
        <v>#N/A</v>
      </c>
      <c r="S79" s="87" t="e">
        <f ca="true">+IF(AND(ISNUMBER(OFFSET('Water Data'!$I$4,0,10*ROW('Water Data'!I73))),'Data Summary'!CH79="Yes"),100-OFFSET('Water Data'!$I$4,0,10*ROW('Water Data'!I73)),NA())</f>
        <v>#N/A</v>
      </c>
      <c r="T79" s="87" t="e">
        <f ca="true">+IF(AND(ISNUMBER(OFFSET('Water Data'!$I$6,0,10*ROW('Water Data'!I73))),'Data Summary'!CI79="Yes"),OFFSET('Water Data'!$I$6,0,10*ROW('Water Data'!I73)),NA())</f>
        <v>#N/A</v>
      </c>
      <c r="U79" s="87" t="e">
        <f ca="true">+IF(AND(ISNUMBER(OFFSET('Water Data'!$I$9,0,10*ROW('Water Data'!I73))),'Data Summary'!CJ79="Yes"),OFFSET('Water Data'!$I$9,0,10*ROW('Water Data'!I73)),NA())</f>
        <v>#N/A</v>
      </c>
      <c r="V79" s="88" t="e">
        <f ca="true">+IF(AND(ISNUMBER(OFFSET('Sanitation Data'!$D$4,0,10*ROW('Sanitation Data'!D73))),'Data Summary'!CK79="Yes"),100-OFFSET('Sanitation Data'!$D$4,0,10*ROW('Sanitation Data'!D73)),NA())</f>
        <v>#N/A</v>
      </c>
      <c r="W79" s="88" t="e">
        <f ca="true">+IF(AND(ISNUMBER(OFFSET('Sanitation Data'!$D$6,0,10*ROW('Sanitation Data'!D73))),'Data Summary'!CL79="Yes"),OFFSET('Sanitation Data'!$D$6,0,10*ROW('Sanitation Data'!D73)),NA())</f>
        <v>#N/A</v>
      </c>
      <c r="X79" s="88" t="e">
        <f ca="true">+IF(AND(ISNUMBER(OFFSET('Sanitation Data'!$D$10,0,10*ROW('Sanitation Data'!D73))),'Data Summary'!CM79="Yes"),OFFSET('Sanitation Data'!$D$10,0,10*ROW('Sanitation Data'!D73)),NA())</f>
        <v>#N/A</v>
      </c>
      <c r="Y79" s="88" t="e">
        <f ca="true">+IF(AND(ISNUMBER(OFFSET('Sanitation Data'!$D$11,0,10*ROW('Sanitation Data'!D73))),'Data Summary'!CN79="Yes"),OFFSET('Sanitation Data'!$D$11,0,10*ROW('Sanitation Data'!D73)),NA())</f>
        <v>#N/A</v>
      </c>
      <c r="Z79" s="88" t="e">
        <f ca="true">+IF(AND(ISNUMBER(OFFSET('Sanitation Data'!$D$12,0,10*ROW('Sanitation Data'!D73))),'Data Summary'!CO79="Yes"),OFFSET('Sanitation Data'!$D$12,0,10*ROW('Sanitation Data'!D73)),NA())</f>
        <v>#N/A</v>
      </c>
      <c r="AA79" s="88" t="e">
        <f ca="true">+IF(AND(ISNUMBER(OFFSET('Sanitation Data'!$E$4,0,10*ROW('Sanitation Data'!E73))),'Data Summary'!CP79="Yes"),100-OFFSET('Sanitation Data'!$E$4,0,10*ROW('Sanitation Data'!E73)),NA())</f>
        <v>#N/A</v>
      </c>
      <c r="AB79" s="88" t="e">
        <f ca="true">+IF(AND(ISNUMBER(OFFSET('Sanitation Data'!$E$6,0,10*ROW('Sanitation Data'!E73))),'Data Summary'!CQ79="Yes"),OFFSET('Sanitation Data'!$E$6,0,10*ROW('Sanitation Data'!E73)),NA())</f>
        <v>#N/A</v>
      </c>
      <c r="AC79" s="88" t="e">
        <f ca="true">+IF(AND(ISNUMBER(OFFSET('Sanitation Data'!$E$10,0,10*ROW('Sanitation Data'!E73))),'Data Summary'!CR79="Yes"),OFFSET('Sanitation Data'!$E$10,0,10*ROW('Sanitation Data'!E73)),NA())</f>
        <v>#N/A</v>
      </c>
      <c r="AD79" s="88" t="e">
        <f ca="true">+IF(AND(ISNUMBER(OFFSET('Sanitation Data'!$E$11,0,10*ROW('Sanitation Data'!E73))),'Data Summary'!CS79="Yes"),OFFSET('Sanitation Data'!$E$11,0,10*ROW('Sanitation Data'!E73)),NA())</f>
        <v>#N/A</v>
      </c>
      <c r="AE79" s="88" t="e">
        <f ca="true">+IF(AND(ISNUMBER(OFFSET('Sanitation Data'!$E$12,0,10*ROW('Sanitation Data'!E73))),'Data Summary'!CT79="Yes"),OFFSET('Sanitation Data'!$E$12,0,10*ROW('Sanitation Data'!E73)),NA())</f>
        <v>#N/A</v>
      </c>
      <c r="AF79" s="88" t="e">
        <f ca="true">+IF(AND(ISNUMBER(OFFSET('Sanitation Data'!$F$4,0,10*ROW('Sanitation Data'!F73))),'Data Summary'!CU79="Yes"),100-OFFSET('Sanitation Data'!$F$4,0,10*ROW('Sanitation Data'!F73)),NA())</f>
        <v>#N/A</v>
      </c>
      <c r="AG79" s="88" t="e">
        <f ca="true">+IF(AND(ISNUMBER(OFFSET('Sanitation Data'!$F$6,0,10*ROW('Sanitation Data'!F73))),'Data Summary'!CV79="Yes"),OFFSET('Sanitation Data'!$F$6,0,10*ROW('Sanitation Data'!F73)),NA())</f>
        <v>#N/A</v>
      </c>
      <c r="AH79" s="88" t="e">
        <f ca="true">+IF(AND(ISNUMBER(OFFSET('Sanitation Data'!$F$10,0,10*ROW('Sanitation Data'!F73))),'Data Summary'!CW79="Yes"),OFFSET('Sanitation Data'!$F$10,0,10*ROW('Sanitation Data'!F73)),NA())</f>
        <v>#N/A</v>
      </c>
      <c r="AI79" s="88" t="e">
        <f ca="true">+IF(AND(ISNUMBER(OFFSET('Sanitation Data'!$F$11,0,10*ROW('Sanitation Data'!F73))),'Data Summary'!CX79="Yes"),OFFSET('Sanitation Data'!$F$11,0,10*ROW('Sanitation Data'!F73)),NA())</f>
        <v>#N/A</v>
      </c>
      <c r="AJ79" s="88" t="e">
        <f ca="true">+IF(AND(ISNUMBER(OFFSET('Sanitation Data'!$F$12,0,10*ROW('Sanitation Data'!F73))),'Data Summary'!CY79="Yes"),OFFSET('Sanitation Data'!$F$12,0,10*ROW('Sanitation Data'!F73)),NA())</f>
        <v>#N/A</v>
      </c>
      <c r="AK79" s="88" t="e">
        <f ca="true">+IF(AND(ISNUMBER(OFFSET('Sanitation Data'!$G$4,0,10*ROW('Sanitation Data'!G73))),'Data Summary'!CZ79="Yes"),100-OFFSET('Sanitation Data'!$G$4,0,10*ROW('Sanitation Data'!G73)),NA())</f>
        <v>#N/A</v>
      </c>
      <c r="AL79" s="88" t="e">
        <f ca="true">+IF(AND(ISNUMBER(OFFSET('Sanitation Data'!$G$6,0,10*ROW('Sanitation Data'!G73))),'Data Summary'!DA79="Yes"),OFFSET('Sanitation Data'!$G$6,0,10*ROW('Sanitation Data'!G73)),NA())</f>
        <v>#N/A</v>
      </c>
      <c r="AM79" s="88" t="e">
        <f ca="true">+IF(AND(ISNUMBER(OFFSET('Sanitation Data'!$G$10,0,10*ROW('Sanitation Data'!G73))),'Data Summary'!DB79="Yes"),OFFSET('Sanitation Data'!$G$10,0,10*ROW('Sanitation Data'!G73)),NA())</f>
        <v>#N/A</v>
      </c>
      <c r="AN79" s="88" t="e">
        <f ca="true">+IF(AND(ISNUMBER(OFFSET('Sanitation Data'!$G$11,0,10*ROW('Sanitation Data'!G73))),'Data Summary'!DC79="Yes"),OFFSET('Sanitation Data'!$G$11,0,10*ROW('Sanitation Data'!G73)),NA())</f>
        <v>#N/A</v>
      </c>
      <c r="AO79" s="88" t="e">
        <f ca="true">+IF(AND(ISNUMBER(OFFSET('Sanitation Data'!$G$12,0,10*ROW('Sanitation Data'!G73))),'Data Summary'!DD79="Yes"),OFFSET('Sanitation Data'!$G$12,0,10*ROW('Sanitation Data'!G73)),NA())</f>
        <v>#N/A</v>
      </c>
      <c r="AP79" s="88" t="e">
        <f ca="true">+IF(AND(ISNUMBER(OFFSET('Sanitation Data'!$H$4,0,10*ROW('Sanitation Data'!H73))),'Data Summary'!DE79="Yes"),100-OFFSET('Sanitation Data'!$H$4,0,10*ROW('Sanitation Data'!H73)),NA())</f>
        <v>#N/A</v>
      </c>
      <c r="AQ79" s="88" t="e">
        <f ca="true">+IF(AND(ISNUMBER(OFFSET('Sanitation Data'!$H$6,0,10*ROW('Sanitation Data'!H73))),'Data Summary'!DF79="Yes"),OFFSET('Sanitation Data'!$H$6,0,10*ROW('Sanitation Data'!H73)),NA())</f>
        <v>#N/A</v>
      </c>
      <c r="AR79" s="88" t="e">
        <f ca="true">+IF(AND(ISNUMBER(OFFSET('Sanitation Data'!$H$10,0,10*ROW('Sanitation Data'!H73))),'Data Summary'!DG79="Yes"),OFFSET('Sanitation Data'!$H$10,0,10*ROW('Sanitation Data'!H73)),NA())</f>
        <v>#N/A</v>
      </c>
      <c r="AS79" s="88" t="e">
        <f ca="true">+IF(AND(ISNUMBER(OFFSET('Sanitation Data'!$H$11,0,10*ROW('Sanitation Data'!H73))),'Data Summary'!DH79="Yes"),OFFSET('Sanitation Data'!$H$11,0,10*ROW('Sanitation Data'!H73)),NA())</f>
        <v>#N/A</v>
      </c>
      <c r="AT79" s="88" t="e">
        <f ca="true">+IF(AND(ISNUMBER(OFFSET('Sanitation Data'!$H$12,0,10*ROW('Sanitation Data'!H73))),'Data Summary'!DI79="Yes"),OFFSET('Sanitation Data'!$H$12,0,10*ROW('Sanitation Data'!H73)),NA())</f>
        <v>#N/A</v>
      </c>
      <c r="AU79" s="88" t="e">
        <f ca="true">+IF(AND(ISNUMBER(OFFSET('Sanitation Data'!$I$4,0,10*ROW('Sanitation Data'!I73))),'Data Summary'!DJ79="Yes"),100-OFFSET('Sanitation Data'!$I$4,0,10*ROW('Sanitation Data'!I73)),NA())</f>
        <v>#N/A</v>
      </c>
      <c r="AV79" s="88" t="e">
        <f ca="true">+IF(AND(ISNUMBER(OFFSET('Sanitation Data'!$I$6,0,10*ROW('Sanitation Data'!I73))),'Data Summary'!DK79="Yes"),OFFSET('Sanitation Data'!$I$6,0,10*ROW('Sanitation Data'!I73)),NA())</f>
        <v>#N/A</v>
      </c>
      <c r="AW79" s="88" t="e">
        <f ca="true">+IF(AND(ISNUMBER(OFFSET('Sanitation Data'!$I$10,0,10*ROW('Sanitation Data'!I73))),'Data Summary'!DL79="Yes"),OFFSET('Sanitation Data'!$I$10,0,10*ROW('Sanitation Data'!I73)),NA())</f>
        <v>#N/A</v>
      </c>
      <c r="AX79" s="88" t="e">
        <f ca="true">+IF(AND(ISNUMBER(OFFSET('Sanitation Data'!$I$11,0,10*ROW('Sanitation Data'!I73))),'Data Summary'!DM79="Yes"),OFFSET('Sanitation Data'!$I$11,0,10*ROW('Sanitation Data'!I73)),NA())</f>
        <v>#N/A</v>
      </c>
      <c r="AY79" s="88" t="e">
        <f ca="true">+IF(AND(ISNUMBER(OFFSET('Sanitation Data'!$I$12,0,10*ROW('Sanitation Data'!I73))),'Data Summary'!DN79="Yes"),OFFSET('Sanitation Data'!$I$12,0,10*ROW('Sanitation Data'!I73)),NA())</f>
        <v>#N/A</v>
      </c>
      <c r="AZ79" s="89" t="e">
        <f ca="true">+IF(AND(ISNUMBER(OFFSET('Hygiene Data'!$D$5,0,10*ROW('Hygiene Data'!D73))),'Data Summary'!DO79="Yes"),OFFSET('Hygiene Data'!$D$5,0,10*ROW('Hygiene Data'!D73)),NA())</f>
        <v>#N/A</v>
      </c>
      <c r="BA79" s="89" t="e">
        <f ca="true">+IF(AND(ISNUMBER(OFFSET('Hygiene Data'!$D$7,0,10*ROW('Hygiene Data'!D73))),'Data Summary'!DP79="Yes"),OFFSET('Hygiene Data'!$D$7,0,10*ROW('Hygiene Data'!D73)),NA())</f>
        <v>#N/A</v>
      </c>
      <c r="BB79" s="89" t="e">
        <f ca="true">+IF(AND(ISNUMBER(OFFSET('Hygiene Data'!$D$9,0,10*ROW('Hygiene Data'!D73))),'Data Summary'!DQ79="Yes"),OFFSET('Hygiene Data'!$D$9,0,10*ROW('Hygiene Data'!D73)),NA())</f>
        <v>#N/A</v>
      </c>
      <c r="BC79" s="89" t="e">
        <f ca="true">+IF(AND(ISNUMBER(OFFSET('Hygiene Data'!$E$5,0,10*ROW('Hygiene Data'!E73))),'Data Summary'!DR79="Yes"),OFFSET('Hygiene Data'!$E$5,0,10*ROW('Hygiene Data'!E73)),NA())</f>
        <v>#N/A</v>
      </c>
      <c r="BD79" s="89" t="e">
        <f ca="true">+IF(AND(ISNUMBER(OFFSET('Hygiene Data'!$E$7,0,10*ROW('Hygiene Data'!E73))),'Data Summary'!DS79="Yes"),OFFSET('Hygiene Data'!$E$7,0,10*ROW('Hygiene Data'!E73)),NA())</f>
        <v>#N/A</v>
      </c>
      <c r="BE79" s="89" t="e">
        <f ca="true">+IF(AND(ISNUMBER(OFFSET('Hygiene Data'!$E$9,0,10*ROW('Hygiene Data'!E73))),'Data Summary'!DT79="Yes"),OFFSET('Hygiene Data'!$E$9,0,10*ROW('Hygiene Data'!E73)),NA())</f>
        <v>#N/A</v>
      </c>
      <c r="BF79" s="89" t="e">
        <f ca="true">+IF(AND(ISNUMBER(OFFSET('Hygiene Data'!$F$5,0,10*ROW('Hygiene Data'!F73))),'Data Summary'!DU79="Yes"),OFFSET('Hygiene Data'!$F$5,0,10*ROW('Hygiene Data'!F73)),NA())</f>
        <v>#N/A</v>
      </c>
      <c r="BG79" s="89" t="e">
        <f ca="true">+IF(AND(ISNUMBER(OFFSET('Hygiene Data'!$F$7,0,10*ROW('Hygiene Data'!F73))),'Data Summary'!DV79="Yes"),OFFSET('Hygiene Data'!$F$7,0,10*ROW('Hygiene Data'!F73)),NA())</f>
        <v>#N/A</v>
      </c>
      <c r="BH79" s="89" t="e">
        <f ca="true">+IF(AND(ISNUMBER(OFFSET('Hygiene Data'!$F$9,0,10*ROW('Hygiene Data'!F73))),'Data Summary'!DW79="Yes"),OFFSET('Hygiene Data'!$F$9,0,10*ROW('Hygiene Data'!F73)),NA())</f>
        <v>#N/A</v>
      </c>
      <c r="BI79" s="89" t="e">
        <f ca="true">+IF(AND(ISNUMBER(OFFSET('Hygiene Data'!$G$5,0,10*ROW('Hygiene Data'!G73))),'Data Summary'!DX79="Yes"),OFFSET('Hygiene Data'!$G$5,0,10*ROW('Hygiene Data'!G73)),NA())</f>
        <v>#N/A</v>
      </c>
      <c r="BJ79" s="89" t="e">
        <f ca="true">+IF(AND(ISNUMBER(OFFSET('Hygiene Data'!$G$7,0,10*ROW('Hygiene Data'!G73))),'Data Summary'!DY79="Yes"),OFFSET('Hygiene Data'!$G$7,0,10*ROW('Hygiene Data'!G73)),NA())</f>
        <v>#N/A</v>
      </c>
      <c r="BK79" s="89" t="e">
        <f ca="true">+IF(AND(ISNUMBER(OFFSET('Hygiene Data'!$G$9,0,10*ROW('Hygiene Data'!G73))),'Data Summary'!DZ79="Yes"),OFFSET('Hygiene Data'!$G$9,0,10*ROW('Hygiene Data'!G73)),NA())</f>
        <v>#N/A</v>
      </c>
      <c r="BL79" s="89" t="e">
        <f ca="true">+IF(AND(ISNUMBER(OFFSET('Hygiene Data'!$H$5,0,10*ROW('Hygiene Data'!H73))),'Data Summary'!EA79="Yes"),OFFSET('Hygiene Data'!$H$5,0,10*ROW('Hygiene Data'!H73)),NA())</f>
        <v>#N/A</v>
      </c>
      <c r="BM79" s="89" t="e">
        <f ca="true">+IF(AND(ISNUMBER(OFFSET('Hygiene Data'!$H$7,0,10*ROW('Hygiene Data'!H73))),'Data Summary'!EB79="Yes"),OFFSET('Hygiene Data'!$H$7,0,10*ROW('Hygiene Data'!H73)),NA())</f>
        <v>#N/A</v>
      </c>
      <c r="BN79" s="89" t="e">
        <f ca="true">+IF(AND(ISNUMBER(OFFSET('Hygiene Data'!$H$9,0,10*ROW('Hygiene Data'!H73))),'Data Summary'!EC79="Yes"),OFFSET('Hygiene Data'!$H$9,0,10*ROW('Hygiene Data'!H73)),NA())</f>
        <v>#N/A</v>
      </c>
      <c r="BO79" s="89" t="e">
        <f ca="true">+IF(AND(ISNUMBER(OFFSET('Hygiene Data'!$I$5,0,10*ROW('Hygiene Data'!I73))),'Data Summary'!ED79="Yes"),OFFSET('Hygiene Data'!$I$5,0,10*ROW('Hygiene Data'!I73)),NA())</f>
        <v>#N/A</v>
      </c>
      <c r="BP79" s="89" t="e">
        <f ca="true">+IF(AND(ISNUMBER(OFFSET('Hygiene Data'!$I$7,0,10*ROW('Hygiene Data'!I73))),'Data Summary'!EE79="Yes"),OFFSET('Hygiene Data'!$I$7,0,10*ROW('Hygiene Data'!I73)),NA())</f>
        <v>#N/A</v>
      </c>
      <c r="BQ79" s="89" t="e">
        <f ca="true">+IF(AND(ISNUMBER(OFFSET('Hygiene Data'!$I$9,0,10*ROW('Hygiene Data'!I73))),'Data Summary'!EF79="Yes"),OFFSET('Hygiene Data'!$I$9,0,10*ROW('Hygiene Data'!I73)),NA())</f>
        <v>#N/A</v>
      </c>
    </row>
    <row xmlns:x14ac="http://schemas.microsoft.com/office/spreadsheetml/2009/9/ac" r="80" x14ac:dyDescent="0.2">
      <c r="A80" s="328" t="e">
        <f ca="true">+RIGHT('Data Summary'!A80,LEN('Data Summary'!A80)-9)</f>
        <v>#VALUE!</v>
      </c>
      <c r="B80" s="34" t="str">
        <f ca="true">+IF(ISTEXT('Data Summary'!B80),'Data Summary'!B80,"")</f>
        <v/>
      </c>
      <c r="C80" s="327" t="e">
        <f ca="true">+VALUE('Data Summary'!C80)</f>
        <v>#VALUE!</v>
      </c>
      <c r="D80" s="87" t="e">
        <f ca="true">+IF(AND(ISNUMBER(OFFSET('Water Data'!$D$4,0,10*ROW('Water Data'!D74))),'Data Summary'!BS80="Yes"),100-OFFSET('Water Data'!$D$4,0,10*ROW('Water Data'!D74)),NA())</f>
        <v>#N/A</v>
      </c>
      <c r="E80" s="87" t="e">
        <f ca="true">+IF(AND(ISNUMBER(OFFSET('Water Data'!$D$6,0,10*ROW('Water Data'!D74))),'Data Summary'!BT80="Yes"),OFFSET('Water Data'!$D$6,0,10*ROW('Water Data'!D74)),NA())</f>
        <v>#N/A</v>
      </c>
      <c r="F80" s="87" t="e">
        <f ca="true">+IF(AND(ISNUMBER(OFFSET('Water Data'!$D$9,0,10*ROW('Water Data'!D74))),'Data Summary'!BU80="Yes"),OFFSET('Water Data'!$D$9,0,10*ROW('Water Data'!D74)),NA())</f>
        <v>#N/A</v>
      </c>
      <c r="G80" s="87" t="e">
        <f ca="true">+IF(AND(ISNUMBER(OFFSET('Water Data'!$E$4,0,10*ROW('Water Data'!E74))),'Data Summary'!BV80="Yes"),100-OFFSET('Water Data'!$E$4,0,10*ROW('Water Data'!E74)),NA())</f>
        <v>#N/A</v>
      </c>
      <c r="H80" s="87" t="e">
        <f ca="true">+IF(AND(ISNUMBER(OFFSET('Water Data'!$E$6,0,10*ROW('Water Data'!E74))),'Data Summary'!BW80="Yes"),OFFSET('Water Data'!$E$6,0,10*ROW('Water Data'!E74)),NA())</f>
        <v>#N/A</v>
      </c>
      <c r="I80" s="87" t="e">
        <f ca="true">+IF(AND(ISNUMBER(OFFSET('Water Data'!$E$9,0,10*ROW('Water Data'!E74))),'Data Summary'!BX80="Yes"),OFFSET('Water Data'!$E$9,0,10*ROW('Water Data'!E74)),NA())</f>
        <v>#N/A</v>
      </c>
      <c r="J80" s="87" t="e">
        <f ca="true">+IF(AND(ISNUMBER(OFFSET('Water Data'!$F$4,0,10*ROW('Water Data'!F74))),'Data Summary'!BY80="Yes"),100-OFFSET('Water Data'!$F$4,0,10*ROW('Water Data'!F74)),NA())</f>
        <v>#N/A</v>
      </c>
      <c r="K80" s="87" t="e">
        <f ca="true">+IF(AND(ISNUMBER(OFFSET('Water Data'!$F$6,0,10*ROW('Water Data'!F74))),'Data Summary'!BZ80="Yes"),OFFSET('Water Data'!$F$6,0,10*ROW('Water Data'!F74)),NA())</f>
        <v>#N/A</v>
      </c>
      <c r="L80" s="87" t="e">
        <f ca="true">+IF(AND(ISNUMBER(OFFSET('Water Data'!$F$9,0,10*ROW('Water Data'!F74))),'Data Summary'!CA80="Yes"),OFFSET('Water Data'!$F$9,0,10*ROW('Water Data'!F74)),NA())</f>
        <v>#N/A</v>
      </c>
      <c r="M80" s="87" t="e">
        <f ca="true">+IF(AND(ISNUMBER(OFFSET('Water Data'!$G$4,0,10*ROW('Water Data'!G74))),'Data Summary'!CB80="Yes"),100-OFFSET('Water Data'!$G$4,0,10*ROW('Water Data'!G74)),NA())</f>
        <v>#N/A</v>
      </c>
      <c r="N80" s="87" t="e">
        <f ca="true">+IF(AND(ISNUMBER(OFFSET('Water Data'!$G$6,0,10*ROW('Water Data'!G74))),'Data Summary'!CC80="Yes"),OFFSET('Water Data'!$G$6,0,10*ROW('Water Data'!G74)),NA())</f>
        <v>#N/A</v>
      </c>
      <c r="O80" s="87" t="e">
        <f ca="true">+IF(AND(ISNUMBER(OFFSET('Water Data'!$G$9,0,10*ROW('Water Data'!G74))),'Data Summary'!CD80="Yes"),OFFSET('Water Data'!$G$9,0,10*ROW('Water Data'!G74)),NA())</f>
        <v>#N/A</v>
      </c>
      <c r="P80" s="87" t="e">
        <f ca="true">+IF(AND(ISNUMBER(OFFSET('Water Data'!$H$4,0,10*ROW('Water Data'!H74))),'Data Summary'!CE80="Yes"),100-OFFSET('Water Data'!$H$4,0,10*ROW('Water Data'!H74)),NA())</f>
        <v>#N/A</v>
      </c>
      <c r="Q80" s="87" t="e">
        <f ca="true">+IF(AND(ISNUMBER(OFFSET('Water Data'!$H$6,0,10*ROW('Water Data'!H74))),'Data Summary'!CF80="Yes"),OFFSET('Water Data'!$H$6,0,10*ROW('Water Data'!H74)),NA())</f>
        <v>#N/A</v>
      </c>
      <c r="R80" s="87" t="e">
        <f ca="true">+IF(AND(ISNUMBER(OFFSET('Water Data'!$H$9,0,10*ROW('Water Data'!H74))),'Data Summary'!CG80="Yes"),OFFSET('Water Data'!$H$9,0,10*ROW('Water Data'!H74)),NA())</f>
        <v>#N/A</v>
      </c>
      <c r="S80" s="87" t="e">
        <f ca="true">+IF(AND(ISNUMBER(OFFSET('Water Data'!$I$4,0,10*ROW('Water Data'!I74))),'Data Summary'!CH80="Yes"),100-OFFSET('Water Data'!$I$4,0,10*ROW('Water Data'!I74)),NA())</f>
        <v>#N/A</v>
      </c>
      <c r="T80" s="87" t="e">
        <f ca="true">+IF(AND(ISNUMBER(OFFSET('Water Data'!$I$6,0,10*ROW('Water Data'!I74))),'Data Summary'!CI80="Yes"),OFFSET('Water Data'!$I$6,0,10*ROW('Water Data'!I74)),NA())</f>
        <v>#N/A</v>
      </c>
      <c r="U80" s="87" t="e">
        <f ca="true">+IF(AND(ISNUMBER(OFFSET('Water Data'!$I$9,0,10*ROW('Water Data'!I74))),'Data Summary'!CJ80="Yes"),OFFSET('Water Data'!$I$9,0,10*ROW('Water Data'!I74)),NA())</f>
        <v>#N/A</v>
      </c>
      <c r="V80" s="88" t="e">
        <f ca="true">+IF(AND(ISNUMBER(OFFSET('Sanitation Data'!$D$4,0,10*ROW('Sanitation Data'!D74))),'Data Summary'!CK80="Yes"),100-OFFSET('Sanitation Data'!$D$4,0,10*ROW('Sanitation Data'!D74)),NA())</f>
        <v>#N/A</v>
      </c>
      <c r="W80" s="88" t="e">
        <f ca="true">+IF(AND(ISNUMBER(OFFSET('Sanitation Data'!$D$6,0,10*ROW('Sanitation Data'!D74))),'Data Summary'!CL80="Yes"),OFFSET('Sanitation Data'!$D$6,0,10*ROW('Sanitation Data'!D74)),NA())</f>
        <v>#N/A</v>
      </c>
      <c r="X80" s="88" t="e">
        <f ca="true">+IF(AND(ISNUMBER(OFFSET('Sanitation Data'!$D$10,0,10*ROW('Sanitation Data'!D74))),'Data Summary'!CM80="Yes"),OFFSET('Sanitation Data'!$D$10,0,10*ROW('Sanitation Data'!D74)),NA())</f>
        <v>#N/A</v>
      </c>
      <c r="Y80" s="88" t="e">
        <f ca="true">+IF(AND(ISNUMBER(OFFSET('Sanitation Data'!$D$11,0,10*ROW('Sanitation Data'!D74))),'Data Summary'!CN80="Yes"),OFFSET('Sanitation Data'!$D$11,0,10*ROW('Sanitation Data'!D74)),NA())</f>
        <v>#N/A</v>
      </c>
      <c r="Z80" s="88" t="e">
        <f ca="true">+IF(AND(ISNUMBER(OFFSET('Sanitation Data'!$D$12,0,10*ROW('Sanitation Data'!D74))),'Data Summary'!CO80="Yes"),OFFSET('Sanitation Data'!$D$12,0,10*ROW('Sanitation Data'!D74)),NA())</f>
        <v>#N/A</v>
      </c>
      <c r="AA80" s="88" t="e">
        <f ca="true">+IF(AND(ISNUMBER(OFFSET('Sanitation Data'!$E$4,0,10*ROW('Sanitation Data'!E74))),'Data Summary'!CP80="Yes"),100-OFFSET('Sanitation Data'!$E$4,0,10*ROW('Sanitation Data'!E74)),NA())</f>
        <v>#N/A</v>
      </c>
      <c r="AB80" s="88" t="e">
        <f ca="true">+IF(AND(ISNUMBER(OFFSET('Sanitation Data'!$E$6,0,10*ROW('Sanitation Data'!E74))),'Data Summary'!CQ80="Yes"),OFFSET('Sanitation Data'!$E$6,0,10*ROW('Sanitation Data'!E74)),NA())</f>
        <v>#N/A</v>
      </c>
      <c r="AC80" s="88" t="e">
        <f ca="true">+IF(AND(ISNUMBER(OFFSET('Sanitation Data'!$E$10,0,10*ROW('Sanitation Data'!E74))),'Data Summary'!CR80="Yes"),OFFSET('Sanitation Data'!$E$10,0,10*ROW('Sanitation Data'!E74)),NA())</f>
        <v>#N/A</v>
      </c>
      <c r="AD80" s="88" t="e">
        <f ca="true">+IF(AND(ISNUMBER(OFFSET('Sanitation Data'!$E$11,0,10*ROW('Sanitation Data'!E74))),'Data Summary'!CS80="Yes"),OFFSET('Sanitation Data'!$E$11,0,10*ROW('Sanitation Data'!E74)),NA())</f>
        <v>#N/A</v>
      </c>
      <c r="AE80" s="88" t="e">
        <f ca="true">+IF(AND(ISNUMBER(OFFSET('Sanitation Data'!$E$12,0,10*ROW('Sanitation Data'!E74))),'Data Summary'!CT80="Yes"),OFFSET('Sanitation Data'!$E$12,0,10*ROW('Sanitation Data'!E74)),NA())</f>
        <v>#N/A</v>
      </c>
      <c r="AF80" s="88" t="e">
        <f ca="true">+IF(AND(ISNUMBER(OFFSET('Sanitation Data'!$F$4,0,10*ROW('Sanitation Data'!F74))),'Data Summary'!CU80="Yes"),100-OFFSET('Sanitation Data'!$F$4,0,10*ROW('Sanitation Data'!F74)),NA())</f>
        <v>#N/A</v>
      </c>
      <c r="AG80" s="88" t="e">
        <f ca="true">+IF(AND(ISNUMBER(OFFSET('Sanitation Data'!$F$6,0,10*ROW('Sanitation Data'!F74))),'Data Summary'!CV80="Yes"),OFFSET('Sanitation Data'!$F$6,0,10*ROW('Sanitation Data'!F74)),NA())</f>
        <v>#N/A</v>
      </c>
      <c r="AH80" s="88" t="e">
        <f ca="true">+IF(AND(ISNUMBER(OFFSET('Sanitation Data'!$F$10,0,10*ROW('Sanitation Data'!F74))),'Data Summary'!CW80="Yes"),OFFSET('Sanitation Data'!$F$10,0,10*ROW('Sanitation Data'!F74)),NA())</f>
        <v>#N/A</v>
      </c>
      <c r="AI80" s="88" t="e">
        <f ca="true">+IF(AND(ISNUMBER(OFFSET('Sanitation Data'!$F$11,0,10*ROW('Sanitation Data'!F74))),'Data Summary'!CX80="Yes"),OFFSET('Sanitation Data'!$F$11,0,10*ROW('Sanitation Data'!F74)),NA())</f>
        <v>#N/A</v>
      </c>
      <c r="AJ80" s="88" t="e">
        <f ca="true">+IF(AND(ISNUMBER(OFFSET('Sanitation Data'!$F$12,0,10*ROW('Sanitation Data'!F74))),'Data Summary'!CY80="Yes"),OFFSET('Sanitation Data'!$F$12,0,10*ROW('Sanitation Data'!F74)),NA())</f>
        <v>#N/A</v>
      </c>
      <c r="AK80" s="88" t="e">
        <f ca="true">+IF(AND(ISNUMBER(OFFSET('Sanitation Data'!$G$4,0,10*ROW('Sanitation Data'!G74))),'Data Summary'!CZ80="Yes"),100-OFFSET('Sanitation Data'!$G$4,0,10*ROW('Sanitation Data'!G74)),NA())</f>
        <v>#N/A</v>
      </c>
      <c r="AL80" s="88" t="e">
        <f ca="true">+IF(AND(ISNUMBER(OFFSET('Sanitation Data'!$G$6,0,10*ROW('Sanitation Data'!G74))),'Data Summary'!DA80="Yes"),OFFSET('Sanitation Data'!$G$6,0,10*ROW('Sanitation Data'!G74)),NA())</f>
        <v>#N/A</v>
      </c>
      <c r="AM80" s="88" t="e">
        <f ca="true">+IF(AND(ISNUMBER(OFFSET('Sanitation Data'!$G$10,0,10*ROW('Sanitation Data'!G74))),'Data Summary'!DB80="Yes"),OFFSET('Sanitation Data'!$G$10,0,10*ROW('Sanitation Data'!G74)),NA())</f>
        <v>#N/A</v>
      </c>
      <c r="AN80" s="88" t="e">
        <f ca="true">+IF(AND(ISNUMBER(OFFSET('Sanitation Data'!$G$11,0,10*ROW('Sanitation Data'!G74))),'Data Summary'!DC80="Yes"),OFFSET('Sanitation Data'!$G$11,0,10*ROW('Sanitation Data'!G74)),NA())</f>
        <v>#N/A</v>
      </c>
      <c r="AO80" s="88" t="e">
        <f ca="true">+IF(AND(ISNUMBER(OFFSET('Sanitation Data'!$G$12,0,10*ROW('Sanitation Data'!G74))),'Data Summary'!DD80="Yes"),OFFSET('Sanitation Data'!$G$12,0,10*ROW('Sanitation Data'!G74)),NA())</f>
        <v>#N/A</v>
      </c>
      <c r="AP80" s="88" t="e">
        <f ca="true">+IF(AND(ISNUMBER(OFFSET('Sanitation Data'!$H$4,0,10*ROW('Sanitation Data'!H74))),'Data Summary'!DE80="Yes"),100-OFFSET('Sanitation Data'!$H$4,0,10*ROW('Sanitation Data'!H74)),NA())</f>
        <v>#N/A</v>
      </c>
      <c r="AQ80" s="88" t="e">
        <f ca="true">+IF(AND(ISNUMBER(OFFSET('Sanitation Data'!$H$6,0,10*ROW('Sanitation Data'!H74))),'Data Summary'!DF80="Yes"),OFFSET('Sanitation Data'!$H$6,0,10*ROW('Sanitation Data'!H74)),NA())</f>
        <v>#N/A</v>
      </c>
      <c r="AR80" s="88" t="e">
        <f ca="true">+IF(AND(ISNUMBER(OFFSET('Sanitation Data'!$H$10,0,10*ROW('Sanitation Data'!H74))),'Data Summary'!DG80="Yes"),OFFSET('Sanitation Data'!$H$10,0,10*ROW('Sanitation Data'!H74)),NA())</f>
        <v>#N/A</v>
      </c>
      <c r="AS80" s="88" t="e">
        <f ca="true">+IF(AND(ISNUMBER(OFFSET('Sanitation Data'!$H$11,0,10*ROW('Sanitation Data'!H74))),'Data Summary'!DH80="Yes"),OFFSET('Sanitation Data'!$H$11,0,10*ROW('Sanitation Data'!H74)),NA())</f>
        <v>#N/A</v>
      </c>
      <c r="AT80" s="88" t="e">
        <f ca="true">+IF(AND(ISNUMBER(OFFSET('Sanitation Data'!$H$12,0,10*ROW('Sanitation Data'!H74))),'Data Summary'!DI80="Yes"),OFFSET('Sanitation Data'!$H$12,0,10*ROW('Sanitation Data'!H74)),NA())</f>
        <v>#N/A</v>
      </c>
      <c r="AU80" s="88" t="e">
        <f ca="true">+IF(AND(ISNUMBER(OFFSET('Sanitation Data'!$I$4,0,10*ROW('Sanitation Data'!I74))),'Data Summary'!DJ80="Yes"),100-OFFSET('Sanitation Data'!$I$4,0,10*ROW('Sanitation Data'!I74)),NA())</f>
        <v>#N/A</v>
      </c>
      <c r="AV80" s="88" t="e">
        <f ca="true">+IF(AND(ISNUMBER(OFFSET('Sanitation Data'!$I$6,0,10*ROW('Sanitation Data'!I74))),'Data Summary'!DK80="Yes"),OFFSET('Sanitation Data'!$I$6,0,10*ROW('Sanitation Data'!I74)),NA())</f>
        <v>#N/A</v>
      </c>
      <c r="AW80" s="88" t="e">
        <f ca="true">+IF(AND(ISNUMBER(OFFSET('Sanitation Data'!$I$10,0,10*ROW('Sanitation Data'!I74))),'Data Summary'!DL80="Yes"),OFFSET('Sanitation Data'!$I$10,0,10*ROW('Sanitation Data'!I74)),NA())</f>
        <v>#N/A</v>
      </c>
      <c r="AX80" s="88" t="e">
        <f ca="true">+IF(AND(ISNUMBER(OFFSET('Sanitation Data'!$I$11,0,10*ROW('Sanitation Data'!I74))),'Data Summary'!DM80="Yes"),OFFSET('Sanitation Data'!$I$11,0,10*ROW('Sanitation Data'!I74)),NA())</f>
        <v>#N/A</v>
      </c>
      <c r="AY80" s="88" t="e">
        <f ca="true">+IF(AND(ISNUMBER(OFFSET('Sanitation Data'!$I$12,0,10*ROW('Sanitation Data'!I74))),'Data Summary'!DN80="Yes"),OFFSET('Sanitation Data'!$I$12,0,10*ROW('Sanitation Data'!I74)),NA())</f>
        <v>#N/A</v>
      </c>
      <c r="AZ80" s="89" t="e">
        <f ca="true">+IF(AND(ISNUMBER(OFFSET('Hygiene Data'!$D$5,0,10*ROW('Hygiene Data'!D74))),'Data Summary'!DO80="Yes"),OFFSET('Hygiene Data'!$D$5,0,10*ROW('Hygiene Data'!D74)),NA())</f>
        <v>#N/A</v>
      </c>
      <c r="BA80" s="89" t="e">
        <f ca="true">+IF(AND(ISNUMBER(OFFSET('Hygiene Data'!$D$7,0,10*ROW('Hygiene Data'!D74))),'Data Summary'!DP80="Yes"),OFFSET('Hygiene Data'!$D$7,0,10*ROW('Hygiene Data'!D74)),NA())</f>
        <v>#N/A</v>
      </c>
      <c r="BB80" s="89" t="e">
        <f ca="true">+IF(AND(ISNUMBER(OFFSET('Hygiene Data'!$D$9,0,10*ROW('Hygiene Data'!D74))),'Data Summary'!DQ80="Yes"),OFFSET('Hygiene Data'!$D$9,0,10*ROW('Hygiene Data'!D74)),NA())</f>
        <v>#N/A</v>
      </c>
      <c r="BC80" s="89" t="e">
        <f ca="true">+IF(AND(ISNUMBER(OFFSET('Hygiene Data'!$E$5,0,10*ROW('Hygiene Data'!E74))),'Data Summary'!DR80="Yes"),OFFSET('Hygiene Data'!$E$5,0,10*ROW('Hygiene Data'!E74)),NA())</f>
        <v>#N/A</v>
      </c>
      <c r="BD80" s="89" t="e">
        <f ca="true">+IF(AND(ISNUMBER(OFFSET('Hygiene Data'!$E$7,0,10*ROW('Hygiene Data'!E74))),'Data Summary'!DS80="Yes"),OFFSET('Hygiene Data'!$E$7,0,10*ROW('Hygiene Data'!E74)),NA())</f>
        <v>#N/A</v>
      </c>
      <c r="BE80" s="89" t="e">
        <f ca="true">+IF(AND(ISNUMBER(OFFSET('Hygiene Data'!$E$9,0,10*ROW('Hygiene Data'!E74))),'Data Summary'!DT80="Yes"),OFFSET('Hygiene Data'!$E$9,0,10*ROW('Hygiene Data'!E74)),NA())</f>
        <v>#N/A</v>
      </c>
      <c r="BF80" s="89" t="e">
        <f ca="true">+IF(AND(ISNUMBER(OFFSET('Hygiene Data'!$F$5,0,10*ROW('Hygiene Data'!F74))),'Data Summary'!DU80="Yes"),OFFSET('Hygiene Data'!$F$5,0,10*ROW('Hygiene Data'!F74)),NA())</f>
        <v>#N/A</v>
      </c>
      <c r="BG80" s="89" t="e">
        <f ca="true">+IF(AND(ISNUMBER(OFFSET('Hygiene Data'!$F$7,0,10*ROW('Hygiene Data'!F74))),'Data Summary'!DV80="Yes"),OFFSET('Hygiene Data'!$F$7,0,10*ROW('Hygiene Data'!F74)),NA())</f>
        <v>#N/A</v>
      </c>
      <c r="BH80" s="89" t="e">
        <f ca="true">+IF(AND(ISNUMBER(OFFSET('Hygiene Data'!$F$9,0,10*ROW('Hygiene Data'!F74))),'Data Summary'!DW80="Yes"),OFFSET('Hygiene Data'!$F$9,0,10*ROW('Hygiene Data'!F74)),NA())</f>
        <v>#N/A</v>
      </c>
      <c r="BI80" s="89" t="e">
        <f ca="true">+IF(AND(ISNUMBER(OFFSET('Hygiene Data'!$G$5,0,10*ROW('Hygiene Data'!G74))),'Data Summary'!DX80="Yes"),OFFSET('Hygiene Data'!$G$5,0,10*ROW('Hygiene Data'!G74)),NA())</f>
        <v>#N/A</v>
      </c>
      <c r="BJ80" s="89" t="e">
        <f ca="true">+IF(AND(ISNUMBER(OFFSET('Hygiene Data'!$G$7,0,10*ROW('Hygiene Data'!G74))),'Data Summary'!DY80="Yes"),OFFSET('Hygiene Data'!$G$7,0,10*ROW('Hygiene Data'!G74)),NA())</f>
        <v>#N/A</v>
      </c>
      <c r="BK80" s="89" t="e">
        <f ca="true">+IF(AND(ISNUMBER(OFFSET('Hygiene Data'!$G$9,0,10*ROW('Hygiene Data'!G74))),'Data Summary'!DZ80="Yes"),OFFSET('Hygiene Data'!$G$9,0,10*ROW('Hygiene Data'!G74)),NA())</f>
        <v>#N/A</v>
      </c>
      <c r="BL80" s="89" t="e">
        <f ca="true">+IF(AND(ISNUMBER(OFFSET('Hygiene Data'!$H$5,0,10*ROW('Hygiene Data'!H74))),'Data Summary'!EA80="Yes"),OFFSET('Hygiene Data'!$H$5,0,10*ROW('Hygiene Data'!H74)),NA())</f>
        <v>#N/A</v>
      </c>
      <c r="BM80" s="89" t="e">
        <f ca="true">+IF(AND(ISNUMBER(OFFSET('Hygiene Data'!$H$7,0,10*ROW('Hygiene Data'!H74))),'Data Summary'!EB80="Yes"),OFFSET('Hygiene Data'!$H$7,0,10*ROW('Hygiene Data'!H74)),NA())</f>
        <v>#N/A</v>
      </c>
      <c r="BN80" s="89" t="e">
        <f ca="true">+IF(AND(ISNUMBER(OFFSET('Hygiene Data'!$H$9,0,10*ROW('Hygiene Data'!H74))),'Data Summary'!EC80="Yes"),OFFSET('Hygiene Data'!$H$9,0,10*ROW('Hygiene Data'!H74)),NA())</f>
        <v>#N/A</v>
      </c>
      <c r="BO80" s="89" t="e">
        <f ca="true">+IF(AND(ISNUMBER(OFFSET('Hygiene Data'!$I$5,0,10*ROW('Hygiene Data'!I74))),'Data Summary'!ED80="Yes"),OFFSET('Hygiene Data'!$I$5,0,10*ROW('Hygiene Data'!I74)),NA())</f>
        <v>#N/A</v>
      </c>
      <c r="BP80" s="89" t="e">
        <f ca="true">+IF(AND(ISNUMBER(OFFSET('Hygiene Data'!$I$7,0,10*ROW('Hygiene Data'!I74))),'Data Summary'!EE80="Yes"),OFFSET('Hygiene Data'!$I$7,0,10*ROW('Hygiene Data'!I74)),NA())</f>
        <v>#N/A</v>
      </c>
      <c r="BQ80" s="89" t="e">
        <f ca="true">+IF(AND(ISNUMBER(OFFSET('Hygiene Data'!$I$9,0,10*ROW('Hygiene Data'!I74))),'Data Summary'!EF80="Yes"),OFFSET('Hygiene Data'!$I$9,0,10*ROW('Hygiene Data'!I74)),NA())</f>
        <v>#N/A</v>
      </c>
    </row>
    <row xmlns:x14ac="http://schemas.microsoft.com/office/spreadsheetml/2009/9/ac" r="81" x14ac:dyDescent="0.2">
      <c r="A81" s="328" t="e">
        <f ca="true">+RIGHT('Data Summary'!A81,LEN('Data Summary'!A81)-9)</f>
        <v>#VALUE!</v>
      </c>
      <c r="B81" s="34" t="str">
        <f ca="true">+IF(ISTEXT('Data Summary'!B81),'Data Summary'!B81,"")</f>
        <v/>
      </c>
      <c r="C81" s="327" t="e">
        <f ca="true">+VALUE('Data Summary'!C81)</f>
        <v>#VALUE!</v>
      </c>
      <c r="D81" s="87" t="e">
        <f ca="true">+IF(AND(ISNUMBER(OFFSET('Water Data'!$D$4,0,10*ROW('Water Data'!D75))),'Data Summary'!BS81="Yes"),100-OFFSET('Water Data'!$D$4,0,10*ROW('Water Data'!D75)),NA())</f>
        <v>#N/A</v>
      </c>
      <c r="E81" s="87" t="e">
        <f ca="true">+IF(AND(ISNUMBER(OFFSET('Water Data'!$D$6,0,10*ROW('Water Data'!D75))),'Data Summary'!BT81="Yes"),OFFSET('Water Data'!$D$6,0,10*ROW('Water Data'!D75)),NA())</f>
        <v>#N/A</v>
      </c>
      <c r="F81" s="87" t="e">
        <f ca="true">+IF(AND(ISNUMBER(OFFSET('Water Data'!$D$9,0,10*ROW('Water Data'!D75))),'Data Summary'!BU81="Yes"),OFFSET('Water Data'!$D$9,0,10*ROW('Water Data'!D75)),NA())</f>
        <v>#N/A</v>
      </c>
      <c r="G81" s="87" t="e">
        <f ca="true">+IF(AND(ISNUMBER(OFFSET('Water Data'!$E$4,0,10*ROW('Water Data'!E75))),'Data Summary'!BV81="Yes"),100-OFFSET('Water Data'!$E$4,0,10*ROW('Water Data'!E75)),NA())</f>
        <v>#N/A</v>
      </c>
      <c r="H81" s="87" t="e">
        <f ca="true">+IF(AND(ISNUMBER(OFFSET('Water Data'!$E$6,0,10*ROW('Water Data'!E75))),'Data Summary'!BW81="Yes"),OFFSET('Water Data'!$E$6,0,10*ROW('Water Data'!E75)),NA())</f>
        <v>#N/A</v>
      </c>
      <c r="I81" s="87" t="e">
        <f ca="true">+IF(AND(ISNUMBER(OFFSET('Water Data'!$E$9,0,10*ROW('Water Data'!E75))),'Data Summary'!BX81="Yes"),OFFSET('Water Data'!$E$9,0,10*ROW('Water Data'!E75)),NA())</f>
        <v>#N/A</v>
      </c>
      <c r="J81" s="87" t="e">
        <f ca="true">+IF(AND(ISNUMBER(OFFSET('Water Data'!$F$4,0,10*ROW('Water Data'!F75))),'Data Summary'!BY81="Yes"),100-OFFSET('Water Data'!$F$4,0,10*ROW('Water Data'!F75)),NA())</f>
        <v>#N/A</v>
      </c>
      <c r="K81" s="87" t="e">
        <f ca="true">+IF(AND(ISNUMBER(OFFSET('Water Data'!$F$6,0,10*ROW('Water Data'!F75))),'Data Summary'!BZ81="Yes"),OFFSET('Water Data'!$F$6,0,10*ROW('Water Data'!F75)),NA())</f>
        <v>#N/A</v>
      </c>
      <c r="L81" s="87" t="e">
        <f ca="true">+IF(AND(ISNUMBER(OFFSET('Water Data'!$F$9,0,10*ROW('Water Data'!F75))),'Data Summary'!CA81="Yes"),OFFSET('Water Data'!$F$9,0,10*ROW('Water Data'!F75)),NA())</f>
        <v>#N/A</v>
      </c>
      <c r="M81" s="87" t="e">
        <f ca="true">+IF(AND(ISNUMBER(OFFSET('Water Data'!$G$4,0,10*ROW('Water Data'!G75))),'Data Summary'!CB81="Yes"),100-OFFSET('Water Data'!$G$4,0,10*ROW('Water Data'!G75)),NA())</f>
        <v>#N/A</v>
      </c>
      <c r="N81" s="87" t="e">
        <f ca="true">+IF(AND(ISNUMBER(OFFSET('Water Data'!$G$6,0,10*ROW('Water Data'!G75))),'Data Summary'!CC81="Yes"),OFFSET('Water Data'!$G$6,0,10*ROW('Water Data'!G75)),NA())</f>
        <v>#N/A</v>
      </c>
      <c r="O81" s="87" t="e">
        <f ca="true">+IF(AND(ISNUMBER(OFFSET('Water Data'!$G$9,0,10*ROW('Water Data'!G75))),'Data Summary'!CD81="Yes"),OFFSET('Water Data'!$G$9,0,10*ROW('Water Data'!G75)),NA())</f>
        <v>#N/A</v>
      </c>
      <c r="P81" s="87" t="e">
        <f ca="true">+IF(AND(ISNUMBER(OFFSET('Water Data'!$H$4,0,10*ROW('Water Data'!H75))),'Data Summary'!CE81="Yes"),100-OFFSET('Water Data'!$H$4,0,10*ROW('Water Data'!H75)),NA())</f>
        <v>#N/A</v>
      </c>
      <c r="Q81" s="87" t="e">
        <f ca="true">+IF(AND(ISNUMBER(OFFSET('Water Data'!$H$6,0,10*ROW('Water Data'!H75))),'Data Summary'!CF81="Yes"),OFFSET('Water Data'!$H$6,0,10*ROW('Water Data'!H75)),NA())</f>
        <v>#N/A</v>
      </c>
      <c r="R81" s="87" t="e">
        <f ca="true">+IF(AND(ISNUMBER(OFFSET('Water Data'!$H$9,0,10*ROW('Water Data'!H75))),'Data Summary'!CG81="Yes"),OFFSET('Water Data'!$H$9,0,10*ROW('Water Data'!H75)),NA())</f>
        <v>#N/A</v>
      </c>
      <c r="S81" s="87" t="e">
        <f ca="true">+IF(AND(ISNUMBER(OFFSET('Water Data'!$I$4,0,10*ROW('Water Data'!I75))),'Data Summary'!CH81="Yes"),100-OFFSET('Water Data'!$I$4,0,10*ROW('Water Data'!I75)),NA())</f>
        <v>#N/A</v>
      </c>
      <c r="T81" s="87" t="e">
        <f ca="true">+IF(AND(ISNUMBER(OFFSET('Water Data'!$I$6,0,10*ROW('Water Data'!I75))),'Data Summary'!CI81="Yes"),OFFSET('Water Data'!$I$6,0,10*ROW('Water Data'!I75)),NA())</f>
        <v>#N/A</v>
      </c>
      <c r="U81" s="87" t="e">
        <f ca="true">+IF(AND(ISNUMBER(OFFSET('Water Data'!$I$9,0,10*ROW('Water Data'!I75))),'Data Summary'!CJ81="Yes"),OFFSET('Water Data'!$I$9,0,10*ROW('Water Data'!I75)),NA())</f>
        <v>#N/A</v>
      </c>
      <c r="V81" s="88" t="e">
        <f ca="true">+IF(AND(ISNUMBER(OFFSET('Sanitation Data'!$D$4,0,10*ROW('Sanitation Data'!D75))),'Data Summary'!CK81="Yes"),100-OFFSET('Sanitation Data'!$D$4,0,10*ROW('Sanitation Data'!D75)),NA())</f>
        <v>#N/A</v>
      </c>
      <c r="W81" s="88" t="e">
        <f ca="true">+IF(AND(ISNUMBER(OFFSET('Sanitation Data'!$D$6,0,10*ROW('Sanitation Data'!D75))),'Data Summary'!CL81="Yes"),OFFSET('Sanitation Data'!$D$6,0,10*ROW('Sanitation Data'!D75)),NA())</f>
        <v>#N/A</v>
      </c>
      <c r="X81" s="88" t="e">
        <f ca="true">+IF(AND(ISNUMBER(OFFSET('Sanitation Data'!$D$10,0,10*ROW('Sanitation Data'!D75))),'Data Summary'!CM81="Yes"),OFFSET('Sanitation Data'!$D$10,0,10*ROW('Sanitation Data'!D75)),NA())</f>
        <v>#N/A</v>
      </c>
      <c r="Y81" s="88" t="e">
        <f ca="true">+IF(AND(ISNUMBER(OFFSET('Sanitation Data'!$D$11,0,10*ROW('Sanitation Data'!D75))),'Data Summary'!CN81="Yes"),OFFSET('Sanitation Data'!$D$11,0,10*ROW('Sanitation Data'!D75)),NA())</f>
        <v>#N/A</v>
      </c>
      <c r="Z81" s="88" t="e">
        <f ca="true">+IF(AND(ISNUMBER(OFFSET('Sanitation Data'!$D$12,0,10*ROW('Sanitation Data'!D75))),'Data Summary'!CO81="Yes"),OFFSET('Sanitation Data'!$D$12,0,10*ROW('Sanitation Data'!D75)),NA())</f>
        <v>#N/A</v>
      </c>
      <c r="AA81" s="88" t="e">
        <f ca="true">+IF(AND(ISNUMBER(OFFSET('Sanitation Data'!$E$4,0,10*ROW('Sanitation Data'!E75))),'Data Summary'!CP81="Yes"),100-OFFSET('Sanitation Data'!$E$4,0,10*ROW('Sanitation Data'!E75)),NA())</f>
        <v>#N/A</v>
      </c>
      <c r="AB81" s="88" t="e">
        <f ca="true">+IF(AND(ISNUMBER(OFFSET('Sanitation Data'!$E$6,0,10*ROW('Sanitation Data'!E75))),'Data Summary'!CQ81="Yes"),OFFSET('Sanitation Data'!$E$6,0,10*ROW('Sanitation Data'!E75)),NA())</f>
        <v>#N/A</v>
      </c>
      <c r="AC81" s="88" t="e">
        <f ca="true">+IF(AND(ISNUMBER(OFFSET('Sanitation Data'!$E$10,0,10*ROW('Sanitation Data'!E75))),'Data Summary'!CR81="Yes"),OFFSET('Sanitation Data'!$E$10,0,10*ROW('Sanitation Data'!E75)),NA())</f>
        <v>#N/A</v>
      </c>
      <c r="AD81" s="88" t="e">
        <f ca="true">+IF(AND(ISNUMBER(OFFSET('Sanitation Data'!$E$11,0,10*ROW('Sanitation Data'!E75))),'Data Summary'!CS81="Yes"),OFFSET('Sanitation Data'!$E$11,0,10*ROW('Sanitation Data'!E75)),NA())</f>
        <v>#N/A</v>
      </c>
      <c r="AE81" s="88" t="e">
        <f ca="true">+IF(AND(ISNUMBER(OFFSET('Sanitation Data'!$E$12,0,10*ROW('Sanitation Data'!E75))),'Data Summary'!CT81="Yes"),OFFSET('Sanitation Data'!$E$12,0,10*ROW('Sanitation Data'!E75)),NA())</f>
        <v>#N/A</v>
      </c>
      <c r="AF81" s="88" t="e">
        <f ca="true">+IF(AND(ISNUMBER(OFFSET('Sanitation Data'!$F$4,0,10*ROW('Sanitation Data'!F75))),'Data Summary'!CU81="Yes"),100-OFFSET('Sanitation Data'!$F$4,0,10*ROW('Sanitation Data'!F75)),NA())</f>
        <v>#N/A</v>
      </c>
      <c r="AG81" s="88" t="e">
        <f ca="true">+IF(AND(ISNUMBER(OFFSET('Sanitation Data'!$F$6,0,10*ROW('Sanitation Data'!F75))),'Data Summary'!CV81="Yes"),OFFSET('Sanitation Data'!$F$6,0,10*ROW('Sanitation Data'!F75)),NA())</f>
        <v>#N/A</v>
      </c>
      <c r="AH81" s="88" t="e">
        <f ca="true">+IF(AND(ISNUMBER(OFFSET('Sanitation Data'!$F$10,0,10*ROW('Sanitation Data'!F75))),'Data Summary'!CW81="Yes"),OFFSET('Sanitation Data'!$F$10,0,10*ROW('Sanitation Data'!F75)),NA())</f>
        <v>#N/A</v>
      </c>
      <c r="AI81" s="88" t="e">
        <f ca="true">+IF(AND(ISNUMBER(OFFSET('Sanitation Data'!$F$11,0,10*ROW('Sanitation Data'!F75))),'Data Summary'!CX81="Yes"),OFFSET('Sanitation Data'!$F$11,0,10*ROW('Sanitation Data'!F75)),NA())</f>
        <v>#N/A</v>
      </c>
      <c r="AJ81" s="88" t="e">
        <f ca="true">+IF(AND(ISNUMBER(OFFSET('Sanitation Data'!$F$12,0,10*ROW('Sanitation Data'!F75))),'Data Summary'!CY81="Yes"),OFFSET('Sanitation Data'!$F$12,0,10*ROW('Sanitation Data'!F75)),NA())</f>
        <v>#N/A</v>
      </c>
      <c r="AK81" s="88" t="e">
        <f ca="true">+IF(AND(ISNUMBER(OFFSET('Sanitation Data'!$G$4,0,10*ROW('Sanitation Data'!G75))),'Data Summary'!CZ81="Yes"),100-OFFSET('Sanitation Data'!$G$4,0,10*ROW('Sanitation Data'!G75)),NA())</f>
        <v>#N/A</v>
      </c>
      <c r="AL81" s="88" t="e">
        <f ca="true">+IF(AND(ISNUMBER(OFFSET('Sanitation Data'!$G$6,0,10*ROW('Sanitation Data'!G75))),'Data Summary'!DA81="Yes"),OFFSET('Sanitation Data'!$G$6,0,10*ROW('Sanitation Data'!G75)),NA())</f>
        <v>#N/A</v>
      </c>
      <c r="AM81" s="88" t="e">
        <f ca="true">+IF(AND(ISNUMBER(OFFSET('Sanitation Data'!$G$10,0,10*ROW('Sanitation Data'!G75))),'Data Summary'!DB81="Yes"),OFFSET('Sanitation Data'!$G$10,0,10*ROW('Sanitation Data'!G75)),NA())</f>
        <v>#N/A</v>
      </c>
      <c r="AN81" s="88" t="e">
        <f ca="true">+IF(AND(ISNUMBER(OFFSET('Sanitation Data'!$G$11,0,10*ROW('Sanitation Data'!G75))),'Data Summary'!DC81="Yes"),OFFSET('Sanitation Data'!$G$11,0,10*ROW('Sanitation Data'!G75)),NA())</f>
        <v>#N/A</v>
      </c>
      <c r="AO81" s="88" t="e">
        <f ca="true">+IF(AND(ISNUMBER(OFFSET('Sanitation Data'!$G$12,0,10*ROW('Sanitation Data'!G75))),'Data Summary'!DD81="Yes"),OFFSET('Sanitation Data'!$G$12,0,10*ROW('Sanitation Data'!G75)),NA())</f>
        <v>#N/A</v>
      </c>
      <c r="AP81" s="88" t="e">
        <f ca="true">+IF(AND(ISNUMBER(OFFSET('Sanitation Data'!$H$4,0,10*ROW('Sanitation Data'!H75))),'Data Summary'!DE81="Yes"),100-OFFSET('Sanitation Data'!$H$4,0,10*ROW('Sanitation Data'!H75)),NA())</f>
        <v>#N/A</v>
      </c>
      <c r="AQ81" s="88" t="e">
        <f ca="true">+IF(AND(ISNUMBER(OFFSET('Sanitation Data'!$H$6,0,10*ROW('Sanitation Data'!H75))),'Data Summary'!DF81="Yes"),OFFSET('Sanitation Data'!$H$6,0,10*ROW('Sanitation Data'!H75)),NA())</f>
        <v>#N/A</v>
      </c>
      <c r="AR81" s="88" t="e">
        <f ca="true">+IF(AND(ISNUMBER(OFFSET('Sanitation Data'!$H$10,0,10*ROW('Sanitation Data'!H75))),'Data Summary'!DG81="Yes"),OFFSET('Sanitation Data'!$H$10,0,10*ROW('Sanitation Data'!H75)),NA())</f>
        <v>#N/A</v>
      </c>
      <c r="AS81" s="88" t="e">
        <f ca="true">+IF(AND(ISNUMBER(OFFSET('Sanitation Data'!$H$11,0,10*ROW('Sanitation Data'!H75))),'Data Summary'!DH81="Yes"),OFFSET('Sanitation Data'!$H$11,0,10*ROW('Sanitation Data'!H75)),NA())</f>
        <v>#N/A</v>
      </c>
      <c r="AT81" s="88" t="e">
        <f ca="true">+IF(AND(ISNUMBER(OFFSET('Sanitation Data'!$H$12,0,10*ROW('Sanitation Data'!H75))),'Data Summary'!DI81="Yes"),OFFSET('Sanitation Data'!$H$12,0,10*ROW('Sanitation Data'!H75)),NA())</f>
        <v>#N/A</v>
      </c>
      <c r="AU81" s="88" t="e">
        <f ca="true">+IF(AND(ISNUMBER(OFFSET('Sanitation Data'!$I$4,0,10*ROW('Sanitation Data'!I75))),'Data Summary'!DJ81="Yes"),100-OFFSET('Sanitation Data'!$I$4,0,10*ROW('Sanitation Data'!I75)),NA())</f>
        <v>#N/A</v>
      </c>
      <c r="AV81" s="88" t="e">
        <f ca="true">+IF(AND(ISNUMBER(OFFSET('Sanitation Data'!$I$6,0,10*ROW('Sanitation Data'!I75))),'Data Summary'!DK81="Yes"),OFFSET('Sanitation Data'!$I$6,0,10*ROW('Sanitation Data'!I75)),NA())</f>
        <v>#N/A</v>
      </c>
      <c r="AW81" s="88" t="e">
        <f ca="true">+IF(AND(ISNUMBER(OFFSET('Sanitation Data'!$I$10,0,10*ROW('Sanitation Data'!I75))),'Data Summary'!DL81="Yes"),OFFSET('Sanitation Data'!$I$10,0,10*ROW('Sanitation Data'!I75)),NA())</f>
        <v>#N/A</v>
      </c>
      <c r="AX81" s="88" t="e">
        <f ca="true">+IF(AND(ISNUMBER(OFFSET('Sanitation Data'!$I$11,0,10*ROW('Sanitation Data'!I75))),'Data Summary'!DM81="Yes"),OFFSET('Sanitation Data'!$I$11,0,10*ROW('Sanitation Data'!I75)),NA())</f>
        <v>#N/A</v>
      </c>
      <c r="AY81" s="88" t="e">
        <f ca="true">+IF(AND(ISNUMBER(OFFSET('Sanitation Data'!$I$12,0,10*ROW('Sanitation Data'!I75))),'Data Summary'!DN81="Yes"),OFFSET('Sanitation Data'!$I$12,0,10*ROW('Sanitation Data'!I75)),NA())</f>
        <v>#N/A</v>
      </c>
      <c r="AZ81" s="89" t="e">
        <f ca="true">+IF(AND(ISNUMBER(OFFSET('Hygiene Data'!$D$5,0,10*ROW('Hygiene Data'!D75))),'Data Summary'!DO81="Yes"),OFFSET('Hygiene Data'!$D$5,0,10*ROW('Hygiene Data'!D75)),NA())</f>
        <v>#N/A</v>
      </c>
      <c r="BA81" s="89" t="e">
        <f ca="true">+IF(AND(ISNUMBER(OFFSET('Hygiene Data'!$D$7,0,10*ROW('Hygiene Data'!D75))),'Data Summary'!DP81="Yes"),OFFSET('Hygiene Data'!$D$7,0,10*ROW('Hygiene Data'!D75)),NA())</f>
        <v>#N/A</v>
      </c>
      <c r="BB81" s="89" t="e">
        <f ca="true">+IF(AND(ISNUMBER(OFFSET('Hygiene Data'!$D$9,0,10*ROW('Hygiene Data'!D75))),'Data Summary'!DQ81="Yes"),OFFSET('Hygiene Data'!$D$9,0,10*ROW('Hygiene Data'!D75)),NA())</f>
        <v>#N/A</v>
      </c>
      <c r="BC81" s="89" t="e">
        <f ca="true">+IF(AND(ISNUMBER(OFFSET('Hygiene Data'!$E$5,0,10*ROW('Hygiene Data'!E75))),'Data Summary'!DR81="Yes"),OFFSET('Hygiene Data'!$E$5,0,10*ROW('Hygiene Data'!E75)),NA())</f>
        <v>#N/A</v>
      </c>
      <c r="BD81" s="89" t="e">
        <f ca="true">+IF(AND(ISNUMBER(OFFSET('Hygiene Data'!$E$7,0,10*ROW('Hygiene Data'!E75))),'Data Summary'!DS81="Yes"),OFFSET('Hygiene Data'!$E$7,0,10*ROW('Hygiene Data'!E75)),NA())</f>
        <v>#N/A</v>
      </c>
      <c r="BE81" s="89" t="e">
        <f ca="true">+IF(AND(ISNUMBER(OFFSET('Hygiene Data'!$E$9,0,10*ROW('Hygiene Data'!E75))),'Data Summary'!DT81="Yes"),OFFSET('Hygiene Data'!$E$9,0,10*ROW('Hygiene Data'!E75)),NA())</f>
        <v>#N/A</v>
      </c>
      <c r="BF81" s="89" t="e">
        <f ca="true">+IF(AND(ISNUMBER(OFFSET('Hygiene Data'!$F$5,0,10*ROW('Hygiene Data'!F75))),'Data Summary'!DU81="Yes"),OFFSET('Hygiene Data'!$F$5,0,10*ROW('Hygiene Data'!F75)),NA())</f>
        <v>#N/A</v>
      </c>
      <c r="BG81" s="89" t="e">
        <f ca="true">+IF(AND(ISNUMBER(OFFSET('Hygiene Data'!$F$7,0,10*ROW('Hygiene Data'!F75))),'Data Summary'!DV81="Yes"),OFFSET('Hygiene Data'!$F$7,0,10*ROW('Hygiene Data'!F75)),NA())</f>
        <v>#N/A</v>
      </c>
      <c r="BH81" s="89" t="e">
        <f ca="true">+IF(AND(ISNUMBER(OFFSET('Hygiene Data'!$F$9,0,10*ROW('Hygiene Data'!F75))),'Data Summary'!DW81="Yes"),OFFSET('Hygiene Data'!$F$9,0,10*ROW('Hygiene Data'!F75)),NA())</f>
        <v>#N/A</v>
      </c>
      <c r="BI81" s="89" t="e">
        <f ca="true">+IF(AND(ISNUMBER(OFFSET('Hygiene Data'!$G$5,0,10*ROW('Hygiene Data'!G75))),'Data Summary'!DX81="Yes"),OFFSET('Hygiene Data'!$G$5,0,10*ROW('Hygiene Data'!G75)),NA())</f>
        <v>#N/A</v>
      </c>
      <c r="BJ81" s="89" t="e">
        <f ca="true">+IF(AND(ISNUMBER(OFFSET('Hygiene Data'!$G$7,0,10*ROW('Hygiene Data'!G75))),'Data Summary'!DY81="Yes"),OFFSET('Hygiene Data'!$G$7,0,10*ROW('Hygiene Data'!G75)),NA())</f>
        <v>#N/A</v>
      </c>
      <c r="BK81" s="89" t="e">
        <f ca="true">+IF(AND(ISNUMBER(OFFSET('Hygiene Data'!$G$9,0,10*ROW('Hygiene Data'!G75))),'Data Summary'!DZ81="Yes"),OFFSET('Hygiene Data'!$G$9,0,10*ROW('Hygiene Data'!G75)),NA())</f>
        <v>#N/A</v>
      </c>
      <c r="BL81" s="89" t="e">
        <f ca="true">+IF(AND(ISNUMBER(OFFSET('Hygiene Data'!$H$5,0,10*ROW('Hygiene Data'!H75))),'Data Summary'!EA81="Yes"),OFFSET('Hygiene Data'!$H$5,0,10*ROW('Hygiene Data'!H75)),NA())</f>
        <v>#N/A</v>
      </c>
      <c r="BM81" s="89" t="e">
        <f ca="true">+IF(AND(ISNUMBER(OFFSET('Hygiene Data'!$H$7,0,10*ROW('Hygiene Data'!H75))),'Data Summary'!EB81="Yes"),OFFSET('Hygiene Data'!$H$7,0,10*ROW('Hygiene Data'!H75)),NA())</f>
        <v>#N/A</v>
      </c>
      <c r="BN81" s="89" t="e">
        <f ca="true">+IF(AND(ISNUMBER(OFFSET('Hygiene Data'!$H$9,0,10*ROW('Hygiene Data'!H75))),'Data Summary'!EC81="Yes"),OFFSET('Hygiene Data'!$H$9,0,10*ROW('Hygiene Data'!H75)),NA())</f>
        <v>#N/A</v>
      </c>
      <c r="BO81" s="89" t="e">
        <f ca="true">+IF(AND(ISNUMBER(OFFSET('Hygiene Data'!$I$5,0,10*ROW('Hygiene Data'!I75))),'Data Summary'!ED81="Yes"),OFFSET('Hygiene Data'!$I$5,0,10*ROW('Hygiene Data'!I75)),NA())</f>
        <v>#N/A</v>
      </c>
      <c r="BP81" s="89" t="e">
        <f ca="true">+IF(AND(ISNUMBER(OFFSET('Hygiene Data'!$I$7,0,10*ROW('Hygiene Data'!I75))),'Data Summary'!EE81="Yes"),OFFSET('Hygiene Data'!$I$7,0,10*ROW('Hygiene Data'!I75)),NA())</f>
        <v>#N/A</v>
      </c>
      <c r="BQ81" s="89" t="e">
        <f ca="true">+IF(AND(ISNUMBER(OFFSET('Hygiene Data'!$I$9,0,10*ROW('Hygiene Data'!I75))),'Data Summary'!EF81="Yes"),OFFSET('Hygiene Data'!$I$9,0,10*ROW('Hygiene Data'!I75)),NA())</f>
        <v>#N/A</v>
      </c>
    </row>
    <row xmlns:x14ac="http://schemas.microsoft.com/office/spreadsheetml/2009/9/ac" r="82" x14ac:dyDescent="0.2">
      <c r="A82" s="328" t="e">
        <f ca="true">+RIGHT('Data Summary'!A82,LEN('Data Summary'!A82)-9)</f>
        <v>#VALUE!</v>
      </c>
      <c r="B82" s="34" t="str">
        <f ca="true">+IF(ISTEXT('Data Summary'!B82),'Data Summary'!B82,"")</f>
        <v/>
      </c>
      <c r="C82" s="327" t="e">
        <f ca="true">+VALUE('Data Summary'!C82)</f>
        <v>#VALUE!</v>
      </c>
      <c r="D82" s="87" t="e">
        <f ca="true">+IF(AND(ISNUMBER(OFFSET('Water Data'!$D$4,0,10*ROW('Water Data'!D76))),'Data Summary'!BS82="Yes"),100-OFFSET('Water Data'!$D$4,0,10*ROW('Water Data'!D76)),NA())</f>
        <v>#N/A</v>
      </c>
      <c r="E82" s="87" t="e">
        <f ca="true">+IF(AND(ISNUMBER(OFFSET('Water Data'!$D$6,0,10*ROW('Water Data'!D76))),'Data Summary'!BT82="Yes"),OFFSET('Water Data'!$D$6,0,10*ROW('Water Data'!D76)),NA())</f>
        <v>#N/A</v>
      </c>
      <c r="F82" s="87" t="e">
        <f ca="true">+IF(AND(ISNUMBER(OFFSET('Water Data'!$D$9,0,10*ROW('Water Data'!D76))),'Data Summary'!BU82="Yes"),OFFSET('Water Data'!$D$9,0,10*ROW('Water Data'!D76)),NA())</f>
        <v>#N/A</v>
      </c>
      <c r="G82" s="87" t="e">
        <f ca="true">+IF(AND(ISNUMBER(OFFSET('Water Data'!$E$4,0,10*ROW('Water Data'!E76))),'Data Summary'!BV82="Yes"),100-OFFSET('Water Data'!$E$4,0,10*ROW('Water Data'!E76)),NA())</f>
        <v>#N/A</v>
      </c>
      <c r="H82" s="87" t="e">
        <f ca="true">+IF(AND(ISNUMBER(OFFSET('Water Data'!$E$6,0,10*ROW('Water Data'!E76))),'Data Summary'!BW82="Yes"),OFFSET('Water Data'!$E$6,0,10*ROW('Water Data'!E76)),NA())</f>
        <v>#N/A</v>
      </c>
      <c r="I82" s="87" t="e">
        <f ca="true">+IF(AND(ISNUMBER(OFFSET('Water Data'!$E$9,0,10*ROW('Water Data'!E76))),'Data Summary'!BX82="Yes"),OFFSET('Water Data'!$E$9,0,10*ROW('Water Data'!E76)),NA())</f>
        <v>#N/A</v>
      </c>
      <c r="J82" s="87" t="e">
        <f ca="true">+IF(AND(ISNUMBER(OFFSET('Water Data'!$F$4,0,10*ROW('Water Data'!F76))),'Data Summary'!BY82="Yes"),100-OFFSET('Water Data'!$F$4,0,10*ROW('Water Data'!F76)),NA())</f>
        <v>#N/A</v>
      </c>
      <c r="K82" s="87" t="e">
        <f ca="true">+IF(AND(ISNUMBER(OFFSET('Water Data'!$F$6,0,10*ROW('Water Data'!F76))),'Data Summary'!BZ82="Yes"),OFFSET('Water Data'!$F$6,0,10*ROW('Water Data'!F76)),NA())</f>
        <v>#N/A</v>
      </c>
      <c r="L82" s="87" t="e">
        <f ca="true">+IF(AND(ISNUMBER(OFFSET('Water Data'!$F$9,0,10*ROW('Water Data'!F76))),'Data Summary'!CA82="Yes"),OFFSET('Water Data'!$F$9,0,10*ROW('Water Data'!F76)),NA())</f>
        <v>#N/A</v>
      </c>
      <c r="M82" s="87" t="e">
        <f ca="true">+IF(AND(ISNUMBER(OFFSET('Water Data'!$G$4,0,10*ROW('Water Data'!G76))),'Data Summary'!CB82="Yes"),100-OFFSET('Water Data'!$G$4,0,10*ROW('Water Data'!G76)),NA())</f>
        <v>#N/A</v>
      </c>
      <c r="N82" s="87" t="e">
        <f ca="true">+IF(AND(ISNUMBER(OFFSET('Water Data'!$G$6,0,10*ROW('Water Data'!G76))),'Data Summary'!CC82="Yes"),OFFSET('Water Data'!$G$6,0,10*ROW('Water Data'!G76)),NA())</f>
        <v>#N/A</v>
      </c>
      <c r="O82" s="87" t="e">
        <f ca="true">+IF(AND(ISNUMBER(OFFSET('Water Data'!$G$9,0,10*ROW('Water Data'!G76))),'Data Summary'!CD82="Yes"),OFFSET('Water Data'!$G$9,0,10*ROW('Water Data'!G76)),NA())</f>
        <v>#N/A</v>
      </c>
      <c r="P82" s="87" t="e">
        <f ca="true">+IF(AND(ISNUMBER(OFFSET('Water Data'!$H$4,0,10*ROW('Water Data'!H76))),'Data Summary'!CE82="Yes"),100-OFFSET('Water Data'!$H$4,0,10*ROW('Water Data'!H76)),NA())</f>
        <v>#N/A</v>
      </c>
      <c r="Q82" s="87" t="e">
        <f ca="true">+IF(AND(ISNUMBER(OFFSET('Water Data'!$H$6,0,10*ROW('Water Data'!H76))),'Data Summary'!CF82="Yes"),OFFSET('Water Data'!$H$6,0,10*ROW('Water Data'!H76)),NA())</f>
        <v>#N/A</v>
      </c>
      <c r="R82" s="87" t="e">
        <f ca="true">+IF(AND(ISNUMBER(OFFSET('Water Data'!$H$9,0,10*ROW('Water Data'!H76))),'Data Summary'!CG82="Yes"),OFFSET('Water Data'!$H$9,0,10*ROW('Water Data'!H76)),NA())</f>
        <v>#N/A</v>
      </c>
      <c r="S82" s="87" t="e">
        <f ca="true">+IF(AND(ISNUMBER(OFFSET('Water Data'!$I$4,0,10*ROW('Water Data'!I76))),'Data Summary'!CH82="Yes"),100-OFFSET('Water Data'!$I$4,0,10*ROW('Water Data'!I76)),NA())</f>
        <v>#N/A</v>
      </c>
      <c r="T82" s="87" t="e">
        <f ca="true">+IF(AND(ISNUMBER(OFFSET('Water Data'!$I$6,0,10*ROW('Water Data'!I76))),'Data Summary'!CI82="Yes"),OFFSET('Water Data'!$I$6,0,10*ROW('Water Data'!I76)),NA())</f>
        <v>#N/A</v>
      </c>
      <c r="U82" s="87" t="e">
        <f ca="true">+IF(AND(ISNUMBER(OFFSET('Water Data'!$I$9,0,10*ROW('Water Data'!I76))),'Data Summary'!CJ82="Yes"),OFFSET('Water Data'!$I$9,0,10*ROW('Water Data'!I76)),NA())</f>
        <v>#N/A</v>
      </c>
      <c r="V82" s="88" t="e">
        <f ca="true">+IF(AND(ISNUMBER(OFFSET('Sanitation Data'!$D$4,0,10*ROW('Sanitation Data'!D76))),'Data Summary'!CK82="Yes"),100-OFFSET('Sanitation Data'!$D$4,0,10*ROW('Sanitation Data'!D76)),NA())</f>
        <v>#N/A</v>
      </c>
      <c r="W82" s="88" t="e">
        <f ca="true">+IF(AND(ISNUMBER(OFFSET('Sanitation Data'!$D$6,0,10*ROW('Sanitation Data'!D76))),'Data Summary'!CL82="Yes"),OFFSET('Sanitation Data'!$D$6,0,10*ROW('Sanitation Data'!D76)),NA())</f>
        <v>#N/A</v>
      </c>
      <c r="X82" s="88" t="e">
        <f ca="true">+IF(AND(ISNUMBER(OFFSET('Sanitation Data'!$D$10,0,10*ROW('Sanitation Data'!D76))),'Data Summary'!CM82="Yes"),OFFSET('Sanitation Data'!$D$10,0,10*ROW('Sanitation Data'!D76)),NA())</f>
        <v>#N/A</v>
      </c>
      <c r="Y82" s="88" t="e">
        <f ca="true">+IF(AND(ISNUMBER(OFFSET('Sanitation Data'!$D$11,0,10*ROW('Sanitation Data'!D76))),'Data Summary'!CN82="Yes"),OFFSET('Sanitation Data'!$D$11,0,10*ROW('Sanitation Data'!D76)),NA())</f>
        <v>#N/A</v>
      </c>
      <c r="Z82" s="88" t="e">
        <f ca="true">+IF(AND(ISNUMBER(OFFSET('Sanitation Data'!$D$12,0,10*ROW('Sanitation Data'!D76))),'Data Summary'!CO82="Yes"),OFFSET('Sanitation Data'!$D$12,0,10*ROW('Sanitation Data'!D76)),NA())</f>
        <v>#N/A</v>
      </c>
      <c r="AA82" s="88" t="e">
        <f ca="true">+IF(AND(ISNUMBER(OFFSET('Sanitation Data'!$E$4,0,10*ROW('Sanitation Data'!E76))),'Data Summary'!CP82="Yes"),100-OFFSET('Sanitation Data'!$E$4,0,10*ROW('Sanitation Data'!E76)),NA())</f>
        <v>#N/A</v>
      </c>
      <c r="AB82" s="88" t="e">
        <f ca="true">+IF(AND(ISNUMBER(OFFSET('Sanitation Data'!$E$6,0,10*ROW('Sanitation Data'!E76))),'Data Summary'!CQ82="Yes"),OFFSET('Sanitation Data'!$E$6,0,10*ROW('Sanitation Data'!E76)),NA())</f>
        <v>#N/A</v>
      </c>
      <c r="AC82" s="88" t="e">
        <f ca="true">+IF(AND(ISNUMBER(OFFSET('Sanitation Data'!$E$10,0,10*ROW('Sanitation Data'!E76))),'Data Summary'!CR82="Yes"),OFFSET('Sanitation Data'!$E$10,0,10*ROW('Sanitation Data'!E76)),NA())</f>
        <v>#N/A</v>
      </c>
      <c r="AD82" s="88" t="e">
        <f ca="true">+IF(AND(ISNUMBER(OFFSET('Sanitation Data'!$E$11,0,10*ROW('Sanitation Data'!E76))),'Data Summary'!CS82="Yes"),OFFSET('Sanitation Data'!$E$11,0,10*ROW('Sanitation Data'!E76)),NA())</f>
        <v>#N/A</v>
      </c>
      <c r="AE82" s="88" t="e">
        <f ca="true">+IF(AND(ISNUMBER(OFFSET('Sanitation Data'!$E$12,0,10*ROW('Sanitation Data'!E76))),'Data Summary'!CT82="Yes"),OFFSET('Sanitation Data'!$E$12,0,10*ROW('Sanitation Data'!E76)),NA())</f>
        <v>#N/A</v>
      </c>
      <c r="AF82" s="88" t="e">
        <f ca="true">+IF(AND(ISNUMBER(OFFSET('Sanitation Data'!$F$4,0,10*ROW('Sanitation Data'!F76))),'Data Summary'!CU82="Yes"),100-OFFSET('Sanitation Data'!$F$4,0,10*ROW('Sanitation Data'!F76)),NA())</f>
        <v>#N/A</v>
      </c>
      <c r="AG82" s="88" t="e">
        <f ca="true">+IF(AND(ISNUMBER(OFFSET('Sanitation Data'!$F$6,0,10*ROW('Sanitation Data'!F76))),'Data Summary'!CV82="Yes"),OFFSET('Sanitation Data'!$F$6,0,10*ROW('Sanitation Data'!F76)),NA())</f>
        <v>#N/A</v>
      </c>
      <c r="AH82" s="88" t="e">
        <f ca="true">+IF(AND(ISNUMBER(OFFSET('Sanitation Data'!$F$10,0,10*ROW('Sanitation Data'!F76))),'Data Summary'!CW82="Yes"),OFFSET('Sanitation Data'!$F$10,0,10*ROW('Sanitation Data'!F76)),NA())</f>
        <v>#N/A</v>
      </c>
      <c r="AI82" s="88" t="e">
        <f ca="true">+IF(AND(ISNUMBER(OFFSET('Sanitation Data'!$F$11,0,10*ROW('Sanitation Data'!F76))),'Data Summary'!CX82="Yes"),OFFSET('Sanitation Data'!$F$11,0,10*ROW('Sanitation Data'!F76)),NA())</f>
        <v>#N/A</v>
      </c>
      <c r="AJ82" s="88" t="e">
        <f ca="true">+IF(AND(ISNUMBER(OFFSET('Sanitation Data'!$F$12,0,10*ROW('Sanitation Data'!F76))),'Data Summary'!CY82="Yes"),OFFSET('Sanitation Data'!$F$12,0,10*ROW('Sanitation Data'!F76)),NA())</f>
        <v>#N/A</v>
      </c>
      <c r="AK82" s="88" t="e">
        <f ca="true">+IF(AND(ISNUMBER(OFFSET('Sanitation Data'!$G$4,0,10*ROW('Sanitation Data'!G76))),'Data Summary'!CZ82="Yes"),100-OFFSET('Sanitation Data'!$G$4,0,10*ROW('Sanitation Data'!G76)),NA())</f>
        <v>#N/A</v>
      </c>
      <c r="AL82" s="88" t="e">
        <f ca="true">+IF(AND(ISNUMBER(OFFSET('Sanitation Data'!$G$6,0,10*ROW('Sanitation Data'!G76))),'Data Summary'!DA82="Yes"),OFFSET('Sanitation Data'!$G$6,0,10*ROW('Sanitation Data'!G76)),NA())</f>
        <v>#N/A</v>
      </c>
      <c r="AM82" s="88" t="e">
        <f ca="true">+IF(AND(ISNUMBER(OFFSET('Sanitation Data'!$G$10,0,10*ROW('Sanitation Data'!G76))),'Data Summary'!DB82="Yes"),OFFSET('Sanitation Data'!$G$10,0,10*ROW('Sanitation Data'!G76)),NA())</f>
        <v>#N/A</v>
      </c>
      <c r="AN82" s="88" t="e">
        <f ca="true">+IF(AND(ISNUMBER(OFFSET('Sanitation Data'!$G$11,0,10*ROW('Sanitation Data'!G76))),'Data Summary'!DC82="Yes"),OFFSET('Sanitation Data'!$G$11,0,10*ROW('Sanitation Data'!G76)),NA())</f>
        <v>#N/A</v>
      </c>
      <c r="AO82" s="88" t="e">
        <f ca="true">+IF(AND(ISNUMBER(OFFSET('Sanitation Data'!$G$12,0,10*ROW('Sanitation Data'!G76))),'Data Summary'!DD82="Yes"),OFFSET('Sanitation Data'!$G$12,0,10*ROW('Sanitation Data'!G76)),NA())</f>
        <v>#N/A</v>
      </c>
      <c r="AP82" s="88" t="e">
        <f ca="true">+IF(AND(ISNUMBER(OFFSET('Sanitation Data'!$H$4,0,10*ROW('Sanitation Data'!H76))),'Data Summary'!DE82="Yes"),100-OFFSET('Sanitation Data'!$H$4,0,10*ROW('Sanitation Data'!H76)),NA())</f>
        <v>#N/A</v>
      </c>
      <c r="AQ82" s="88" t="e">
        <f ca="true">+IF(AND(ISNUMBER(OFFSET('Sanitation Data'!$H$6,0,10*ROW('Sanitation Data'!H76))),'Data Summary'!DF82="Yes"),OFFSET('Sanitation Data'!$H$6,0,10*ROW('Sanitation Data'!H76)),NA())</f>
        <v>#N/A</v>
      </c>
      <c r="AR82" s="88" t="e">
        <f ca="true">+IF(AND(ISNUMBER(OFFSET('Sanitation Data'!$H$10,0,10*ROW('Sanitation Data'!H76))),'Data Summary'!DG82="Yes"),OFFSET('Sanitation Data'!$H$10,0,10*ROW('Sanitation Data'!H76)),NA())</f>
        <v>#N/A</v>
      </c>
      <c r="AS82" s="88" t="e">
        <f ca="true">+IF(AND(ISNUMBER(OFFSET('Sanitation Data'!$H$11,0,10*ROW('Sanitation Data'!H76))),'Data Summary'!DH82="Yes"),OFFSET('Sanitation Data'!$H$11,0,10*ROW('Sanitation Data'!H76)),NA())</f>
        <v>#N/A</v>
      </c>
      <c r="AT82" s="88" t="e">
        <f ca="true">+IF(AND(ISNUMBER(OFFSET('Sanitation Data'!$H$12,0,10*ROW('Sanitation Data'!H76))),'Data Summary'!DI82="Yes"),OFFSET('Sanitation Data'!$H$12,0,10*ROW('Sanitation Data'!H76)),NA())</f>
        <v>#N/A</v>
      </c>
      <c r="AU82" s="88" t="e">
        <f ca="true">+IF(AND(ISNUMBER(OFFSET('Sanitation Data'!$I$4,0,10*ROW('Sanitation Data'!I76))),'Data Summary'!DJ82="Yes"),100-OFFSET('Sanitation Data'!$I$4,0,10*ROW('Sanitation Data'!I76)),NA())</f>
        <v>#N/A</v>
      </c>
      <c r="AV82" s="88" t="e">
        <f ca="true">+IF(AND(ISNUMBER(OFFSET('Sanitation Data'!$I$6,0,10*ROW('Sanitation Data'!I76))),'Data Summary'!DK82="Yes"),OFFSET('Sanitation Data'!$I$6,0,10*ROW('Sanitation Data'!I76)),NA())</f>
        <v>#N/A</v>
      </c>
      <c r="AW82" s="88" t="e">
        <f ca="true">+IF(AND(ISNUMBER(OFFSET('Sanitation Data'!$I$10,0,10*ROW('Sanitation Data'!I76))),'Data Summary'!DL82="Yes"),OFFSET('Sanitation Data'!$I$10,0,10*ROW('Sanitation Data'!I76)),NA())</f>
        <v>#N/A</v>
      </c>
      <c r="AX82" s="88" t="e">
        <f ca="true">+IF(AND(ISNUMBER(OFFSET('Sanitation Data'!$I$11,0,10*ROW('Sanitation Data'!I76))),'Data Summary'!DM82="Yes"),OFFSET('Sanitation Data'!$I$11,0,10*ROW('Sanitation Data'!I76)),NA())</f>
        <v>#N/A</v>
      </c>
      <c r="AY82" s="88" t="e">
        <f ca="true">+IF(AND(ISNUMBER(OFFSET('Sanitation Data'!$I$12,0,10*ROW('Sanitation Data'!I76))),'Data Summary'!DN82="Yes"),OFFSET('Sanitation Data'!$I$12,0,10*ROW('Sanitation Data'!I76)),NA())</f>
        <v>#N/A</v>
      </c>
      <c r="AZ82" s="89" t="e">
        <f ca="true">+IF(AND(ISNUMBER(OFFSET('Hygiene Data'!$D$5,0,10*ROW('Hygiene Data'!D76))),'Data Summary'!DO82="Yes"),OFFSET('Hygiene Data'!$D$5,0,10*ROW('Hygiene Data'!D76)),NA())</f>
        <v>#N/A</v>
      </c>
      <c r="BA82" s="89" t="e">
        <f ca="true">+IF(AND(ISNUMBER(OFFSET('Hygiene Data'!$D$7,0,10*ROW('Hygiene Data'!D76))),'Data Summary'!DP82="Yes"),OFFSET('Hygiene Data'!$D$7,0,10*ROW('Hygiene Data'!D76)),NA())</f>
        <v>#N/A</v>
      </c>
      <c r="BB82" s="89" t="e">
        <f ca="true">+IF(AND(ISNUMBER(OFFSET('Hygiene Data'!$D$9,0,10*ROW('Hygiene Data'!D76))),'Data Summary'!DQ82="Yes"),OFFSET('Hygiene Data'!$D$9,0,10*ROW('Hygiene Data'!D76)),NA())</f>
        <v>#N/A</v>
      </c>
      <c r="BC82" s="89" t="e">
        <f ca="true">+IF(AND(ISNUMBER(OFFSET('Hygiene Data'!$E$5,0,10*ROW('Hygiene Data'!E76))),'Data Summary'!DR82="Yes"),OFFSET('Hygiene Data'!$E$5,0,10*ROW('Hygiene Data'!E76)),NA())</f>
        <v>#N/A</v>
      </c>
      <c r="BD82" s="89" t="e">
        <f ca="true">+IF(AND(ISNUMBER(OFFSET('Hygiene Data'!$E$7,0,10*ROW('Hygiene Data'!E76))),'Data Summary'!DS82="Yes"),OFFSET('Hygiene Data'!$E$7,0,10*ROW('Hygiene Data'!E76)),NA())</f>
        <v>#N/A</v>
      </c>
      <c r="BE82" s="89" t="e">
        <f ca="true">+IF(AND(ISNUMBER(OFFSET('Hygiene Data'!$E$9,0,10*ROW('Hygiene Data'!E76))),'Data Summary'!DT82="Yes"),OFFSET('Hygiene Data'!$E$9,0,10*ROW('Hygiene Data'!E76)),NA())</f>
        <v>#N/A</v>
      </c>
      <c r="BF82" s="89" t="e">
        <f ca="true">+IF(AND(ISNUMBER(OFFSET('Hygiene Data'!$F$5,0,10*ROW('Hygiene Data'!F76))),'Data Summary'!DU82="Yes"),OFFSET('Hygiene Data'!$F$5,0,10*ROW('Hygiene Data'!F76)),NA())</f>
        <v>#N/A</v>
      </c>
      <c r="BG82" s="89" t="e">
        <f ca="true">+IF(AND(ISNUMBER(OFFSET('Hygiene Data'!$F$7,0,10*ROW('Hygiene Data'!F76))),'Data Summary'!DV82="Yes"),OFFSET('Hygiene Data'!$F$7,0,10*ROW('Hygiene Data'!F76)),NA())</f>
        <v>#N/A</v>
      </c>
      <c r="BH82" s="89" t="e">
        <f ca="true">+IF(AND(ISNUMBER(OFFSET('Hygiene Data'!$F$9,0,10*ROW('Hygiene Data'!F76))),'Data Summary'!DW82="Yes"),OFFSET('Hygiene Data'!$F$9,0,10*ROW('Hygiene Data'!F76)),NA())</f>
        <v>#N/A</v>
      </c>
      <c r="BI82" s="89" t="e">
        <f ca="true">+IF(AND(ISNUMBER(OFFSET('Hygiene Data'!$G$5,0,10*ROW('Hygiene Data'!G76))),'Data Summary'!DX82="Yes"),OFFSET('Hygiene Data'!$G$5,0,10*ROW('Hygiene Data'!G76)),NA())</f>
        <v>#N/A</v>
      </c>
      <c r="BJ82" s="89" t="e">
        <f ca="true">+IF(AND(ISNUMBER(OFFSET('Hygiene Data'!$G$7,0,10*ROW('Hygiene Data'!G76))),'Data Summary'!DY82="Yes"),OFFSET('Hygiene Data'!$G$7,0,10*ROW('Hygiene Data'!G76)),NA())</f>
        <v>#N/A</v>
      </c>
      <c r="BK82" s="89" t="e">
        <f ca="true">+IF(AND(ISNUMBER(OFFSET('Hygiene Data'!$G$9,0,10*ROW('Hygiene Data'!G76))),'Data Summary'!DZ82="Yes"),OFFSET('Hygiene Data'!$G$9,0,10*ROW('Hygiene Data'!G76)),NA())</f>
        <v>#N/A</v>
      </c>
      <c r="BL82" s="89" t="e">
        <f ca="true">+IF(AND(ISNUMBER(OFFSET('Hygiene Data'!$H$5,0,10*ROW('Hygiene Data'!H76))),'Data Summary'!EA82="Yes"),OFFSET('Hygiene Data'!$H$5,0,10*ROW('Hygiene Data'!H76)),NA())</f>
        <v>#N/A</v>
      </c>
      <c r="BM82" s="89" t="e">
        <f ca="true">+IF(AND(ISNUMBER(OFFSET('Hygiene Data'!$H$7,0,10*ROW('Hygiene Data'!H76))),'Data Summary'!EB82="Yes"),OFFSET('Hygiene Data'!$H$7,0,10*ROW('Hygiene Data'!H76)),NA())</f>
        <v>#N/A</v>
      </c>
      <c r="BN82" s="89" t="e">
        <f ca="true">+IF(AND(ISNUMBER(OFFSET('Hygiene Data'!$H$9,0,10*ROW('Hygiene Data'!H76))),'Data Summary'!EC82="Yes"),OFFSET('Hygiene Data'!$H$9,0,10*ROW('Hygiene Data'!H76)),NA())</f>
        <v>#N/A</v>
      </c>
      <c r="BO82" s="89" t="e">
        <f ca="true">+IF(AND(ISNUMBER(OFFSET('Hygiene Data'!$I$5,0,10*ROW('Hygiene Data'!I76))),'Data Summary'!ED82="Yes"),OFFSET('Hygiene Data'!$I$5,0,10*ROW('Hygiene Data'!I76)),NA())</f>
        <v>#N/A</v>
      </c>
      <c r="BP82" s="89" t="e">
        <f ca="true">+IF(AND(ISNUMBER(OFFSET('Hygiene Data'!$I$7,0,10*ROW('Hygiene Data'!I76))),'Data Summary'!EE82="Yes"),OFFSET('Hygiene Data'!$I$7,0,10*ROW('Hygiene Data'!I76)),NA())</f>
        <v>#N/A</v>
      </c>
      <c r="BQ82" s="89" t="e">
        <f ca="true">+IF(AND(ISNUMBER(OFFSET('Hygiene Data'!$I$9,0,10*ROW('Hygiene Data'!I76))),'Data Summary'!EF82="Yes"),OFFSET('Hygiene Data'!$I$9,0,10*ROW('Hygiene Data'!I76)),NA())</f>
        <v>#N/A</v>
      </c>
    </row>
    <row xmlns:x14ac="http://schemas.microsoft.com/office/spreadsheetml/2009/9/ac" r="83" x14ac:dyDescent="0.2">
      <c r="A83" s="328" t="e">
        <f ca="true">+RIGHT('Data Summary'!A83,LEN('Data Summary'!A83)-9)</f>
        <v>#VALUE!</v>
      </c>
      <c r="B83" s="34" t="str">
        <f ca="true">+IF(ISTEXT('Data Summary'!B83),'Data Summary'!B83,"")</f>
        <v/>
      </c>
      <c r="C83" s="327" t="e">
        <f ca="true">+VALUE('Data Summary'!C83)</f>
        <v>#VALUE!</v>
      </c>
      <c r="D83" s="87" t="e">
        <f ca="true">+IF(AND(ISNUMBER(OFFSET('Water Data'!$D$4,0,10*ROW('Water Data'!D77))),'Data Summary'!BS83="Yes"),100-OFFSET('Water Data'!$D$4,0,10*ROW('Water Data'!D77)),NA())</f>
        <v>#N/A</v>
      </c>
      <c r="E83" s="87" t="e">
        <f ca="true">+IF(AND(ISNUMBER(OFFSET('Water Data'!$D$6,0,10*ROW('Water Data'!D77))),'Data Summary'!BT83="Yes"),OFFSET('Water Data'!$D$6,0,10*ROW('Water Data'!D77)),NA())</f>
        <v>#N/A</v>
      </c>
      <c r="F83" s="87" t="e">
        <f ca="true">+IF(AND(ISNUMBER(OFFSET('Water Data'!$D$9,0,10*ROW('Water Data'!D77))),'Data Summary'!BU83="Yes"),OFFSET('Water Data'!$D$9,0,10*ROW('Water Data'!D77)),NA())</f>
        <v>#N/A</v>
      </c>
      <c r="G83" s="87" t="e">
        <f ca="true">+IF(AND(ISNUMBER(OFFSET('Water Data'!$E$4,0,10*ROW('Water Data'!E77))),'Data Summary'!BV83="Yes"),100-OFFSET('Water Data'!$E$4,0,10*ROW('Water Data'!E77)),NA())</f>
        <v>#N/A</v>
      </c>
      <c r="H83" s="87" t="e">
        <f ca="true">+IF(AND(ISNUMBER(OFFSET('Water Data'!$E$6,0,10*ROW('Water Data'!E77))),'Data Summary'!BW83="Yes"),OFFSET('Water Data'!$E$6,0,10*ROW('Water Data'!E77)),NA())</f>
        <v>#N/A</v>
      </c>
      <c r="I83" s="87" t="e">
        <f ca="true">+IF(AND(ISNUMBER(OFFSET('Water Data'!$E$9,0,10*ROW('Water Data'!E77))),'Data Summary'!BX83="Yes"),OFFSET('Water Data'!$E$9,0,10*ROW('Water Data'!E77)),NA())</f>
        <v>#N/A</v>
      </c>
      <c r="J83" s="87" t="e">
        <f ca="true">+IF(AND(ISNUMBER(OFFSET('Water Data'!$F$4,0,10*ROW('Water Data'!F77))),'Data Summary'!BY83="Yes"),100-OFFSET('Water Data'!$F$4,0,10*ROW('Water Data'!F77)),NA())</f>
        <v>#N/A</v>
      </c>
      <c r="K83" s="87" t="e">
        <f ca="true">+IF(AND(ISNUMBER(OFFSET('Water Data'!$F$6,0,10*ROW('Water Data'!F77))),'Data Summary'!BZ83="Yes"),OFFSET('Water Data'!$F$6,0,10*ROW('Water Data'!F77)),NA())</f>
        <v>#N/A</v>
      </c>
      <c r="L83" s="87" t="e">
        <f ca="true">+IF(AND(ISNUMBER(OFFSET('Water Data'!$F$9,0,10*ROW('Water Data'!F77))),'Data Summary'!CA83="Yes"),OFFSET('Water Data'!$F$9,0,10*ROW('Water Data'!F77)),NA())</f>
        <v>#N/A</v>
      </c>
      <c r="M83" s="87" t="e">
        <f ca="true">+IF(AND(ISNUMBER(OFFSET('Water Data'!$G$4,0,10*ROW('Water Data'!G77))),'Data Summary'!CB83="Yes"),100-OFFSET('Water Data'!$G$4,0,10*ROW('Water Data'!G77)),NA())</f>
        <v>#N/A</v>
      </c>
      <c r="N83" s="87" t="e">
        <f ca="true">+IF(AND(ISNUMBER(OFFSET('Water Data'!$G$6,0,10*ROW('Water Data'!G77))),'Data Summary'!CC83="Yes"),OFFSET('Water Data'!$G$6,0,10*ROW('Water Data'!G77)),NA())</f>
        <v>#N/A</v>
      </c>
      <c r="O83" s="87" t="e">
        <f ca="true">+IF(AND(ISNUMBER(OFFSET('Water Data'!$G$9,0,10*ROW('Water Data'!G77))),'Data Summary'!CD83="Yes"),OFFSET('Water Data'!$G$9,0,10*ROW('Water Data'!G77)),NA())</f>
        <v>#N/A</v>
      </c>
      <c r="P83" s="87" t="e">
        <f ca="true">+IF(AND(ISNUMBER(OFFSET('Water Data'!$H$4,0,10*ROW('Water Data'!H77))),'Data Summary'!CE83="Yes"),100-OFFSET('Water Data'!$H$4,0,10*ROW('Water Data'!H77)),NA())</f>
        <v>#N/A</v>
      </c>
      <c r="Q83" s="87" t="e">
        <f ca="true">+IF(AND(ISNUMBER(OFFSET('Water Data'!$H$6,0,10*ROW('Water Data'!H77))),'Data Summary'!CF83="Yes"),OFFSET('Water Data'!$H$6,0,10*ROW('Water Data'!H77)),NA())</f>
        <v>#N/A</v>
      </c>
      <c r="R83" s="87" t="e">
        <f ca="true">+IF(AND(ISNUMBER(OFFSET('Water Data'!$H$9,0,10*ROW('Water Data'!H77))),'Data Summary'!CG83="Yes"),OFFSET('Water Data'!$H$9,0,10*ROW('Water Data'!H77)),NA())</f>
        <v>#N/A</v>
      </c>
      <c r="S83" s="87" t="e">
        <f ca="true">+IF(AND(ISNUMBER(OFFSET('Water Data'!$I$4,0,10*ROW('Water Data'!I77))),'Data Summary'!CH83="Yes"),100-OFFSET('Water Data'!$I$4,0,10*ROW('Water Data'!I77)),NA())</f>
        <v>#N/A</v>
      </c>
      <c r="T83" s="87" t="e">
        <f ca="true">+IF(AND(ISNUMBER(OFFSET('Water Data'!$I$6,0,10*ROW('Water Data'!I77))),'Data Summary'!CI83="Yes"),OFFSET('Water Data'!$I$6,0,10*ROW('Water Data'!I77)),NA())</f>
        <v>#N/A</v>
      </c>
      <c r="U83" s="87" t="e">
        <f ca="true">+IF(AND(ISNUMBER(OFFSET('Water Data'!$I$9,0,10*ROW('Water Data'!I77))),'Data Summary'!CJ83="Yes"),OFFSET('Water Data'!$I$9,0,10*ROW('Water Data'!I77)),NA())</f>
        <v>#N/A</v>
      </c>
      <c r="V83" s="88" t="e">
        <f ca="true">+IF(AND(ISNUMBER(OFFSET('Sanitation Data'!$D$4,0,10*ROW('Sanitation Data'!D77))),'Data Summary'!CK83="Yes"),100-OFFSET('Sanitation Data'!$D$4,0,10*ROW('Sanitation Data'!D77)),NA())</f>
        <v>#N/A</v>
      </c>
      <c r="W83" s="88" t="e">
        <f ca="true">+IF(AND(ISNUMBER(OFFSET('Sanitation Data'!$D$6,0,10*ROW('Sanitation Data'!D77))),'Data Summary'!CL83="Yes"),OFFSET('Sanitation Data'!$D$6,0,10*ROW('Sanitation Data'!D77)),NA())</f>
        <v>#N/A</v>
      </c>
      <c r="X83" s="88" t="e">
        <f ca="true">+IF(AND(ISNUMBER(OFFSET('Sanitation Data'!$D$10,0,10*ROW('Sanitation Data'!D77))),'Data Summary'!CM83="Yes"),OFFSET('Sanitation Data'!$D$10,0,10*ROW('Sanitation Data'!D77)),NA())</f>
        <v>#N/A</v>
      </c>
      <c r="Y83" s="88" t="e">
        <f ca="true">+IF(AND(ISNUMBER(OFFSET('Sanitation Data'!$D$11,0,10*ROW('Sanitation Data'!D77))),'Data Summary'!CN83="Yes"),OFFSET('Sanitation Data'!$D$11,0,10*ROW('Sanitation Data'!D77)),NA())</f>
        <v>#N/A</v>
      </c>
      <c r="Z83" s="88" t="e">
        <f ca="true">+IF(AND(ISNUMBER(OFFSET('Sanitation Data'!$D$12,0,10*ROW('Sanitation Data'!D77))),'Data Summary'!CO83="Yes"),OFFSET('Sanitation Data'!$D$12,0,10*ROW('Sanitation Data'!D77)),NA())</f>
        <v>#N/A</v>
      </c>
      <c r="AA83" s="88" t="e">
        <f ca="true">+IF(AND(ISNUMBER(OFFSET('Sanitation Data'!$E$4,0,10*ROW('Sanitation Data'!E77))),'Data Summary'!CP83="Yes"),100-OFFSET('Sanitation Data'!$E$4,0,10*ROW('Sanitation Data'!E77)),NA())</f>
        <v>#N/A</v>
      </c>
      <c r="AB83" s="88" t="e">
        <f ca="true">+IF(AND(ISNUMBER(OFFSET('Sanitation Data'!$E$6,0,10*ROW('Sanitation Data'!E77))),'Data Summary'!CQ83="Yes"),OFFSET('Sanitation Data'!$E$6,0,10*ROW('Sanitation Data'!E77)),NA())</f>
        <v>#N/A</v>
      </c>
      <c r="AC83" s="88" t="e">
        <f ca="true">+IF(AND(ISNUMBER(OFFSET('Sanitation Data'!$E$10,0,10*ROW('Sanitation Data'!E77))),'Data Summary'!CR83="Yes"),OFFSET('Sanitation Data'!$E$10,0,10*ROW('Sanitation Data'!E77)),NA())</f>
        <v>#N/A</v>
      </c>
      <c r="AD83" s="88" t="e">
        <f ca="true">+IF(AND(ISNUMBER(OFFSET('Sanitation Data'!$E$11,0,10*ROW('Sanitation Data'!E77))),'Data Summary'!CS83="Yes"),OFFSET('Sanitation Data'!$E$11,0,10*ROW('Sanitation Data'!E77)),NA())</f>
        <v>#N/A</v>
      </c>
      <c r="AE83" s="88" t="e">
        <f ca="true">+IF(AND(ISNUMBER(OFFSET('Sanitation Data'!$E$12,0,10*ROW('Sanitation Data'!E77))),'Data Summary'!CT83="Yes"),OFFSET('Sanitation Data'!$E$12,0,10*ROW('Sanitation Data'!E77)),NA())</f>
        <v>#N/A</v>
      </c>
      <c r="AF83" s="88" t="e">
        <f ca="true">+IF(AND(ISNUMBER(OFFSET('Sanitation Data'!$F$4,0,10*ROW('Sanitation Data'!F77))),'Data Summary'!CU83="Yes"),100-OFFSET('Sanitation Data'!$F$4,0,10*ROW('Sanitation Data'!F77)),NA())</f>
        <v>#N/A</v>
      </c>
      <c r="AG83" s="88" t="e">
        <f ca="true">+IF(AND(ISNUMBER(OFFSET('Sanitation Data'!$F$6,0,10*ROW('Sanitation Data'!F77))),'Data Summary'!CV83="Yes"),OFFSET('Sanitation Data'!$F$6,0,10*ROW('Sanitation Data'!F77)),NA())</f>
        <v>#N/A</v>
      </c>
      <c r="AH83" s="88" t="e">
        <f ca="true">+IF(AND(ISNUMBER(OFFSET('Sanitation Data'!$F$10,0,10*ROW('Sanitation Data'!F77))),'Data Summary'!CW83="Yes"),OFFSET('Sanitation Data'!$F$10,0,10*ROW('Sanitation Data'!F77)),NA())</f>
        <v>#N/A</v>
      </c>
      <c r="AI83" s="88" t="e">
        <f ca="true">+IF(AND(ISNUMBER(OFFSET('Sanitation Data'!$F$11,0,10*ROW('Sanitation Data'!F77))),'Data Summary'!CX83="Yes"),OFFSET('Sanitation Data'!$F$11,0,10*ROW('Sanitation Data'!F77)),NA())</f>
        <v>#N/A</v>
      </c>
      <c r="AJ83" s="88" t="e">
        <f ca="true">+IF(AND(ISNUMBER(OFFSET('Sanitation Data'!$F$12,0,10*ROW('Sanitation Data'!F77))),'Data Summary'!CY83="Yes"),OFFSET('Sanitation Data'!$F$12,0,10*ROW('Sanitation Data'!F77)),NA())</f>
        <v>#N/A</v>
      </c>
      <c r="AK83" s="88" t="e">
        <f ca="true">+IF(AND(ISNUMBER(OFFSET('Sanitation Data'!$G$4,0,10*ROW('Sanitation Data'!G77))),'Data Summary'!CZ83="Yes"),100-OFFSET('Sanitation Data'!$G$4,0,10*ROW('Sanitation Data'!G77)),NA())</f>
        <v>#N/A</v>
      </c>
      <c r="AL83" s="88" t="e">
        <f ca="true">+IF(AND(ISNUMBER(OFFSET('Sanitation Data'!$G$6,0,10*ROW('Sanitation Data'!G77))),'Data Summary'!DA83="Yes"),OFFSET('Sanitation Data'!$G$6,0,10*ROW('Sanitation Data'!G77)),NA())</f>
        <v>#N/A</v>
      </c>
      <c r="AM83" s="88" t="e">
        <f ca="true">+IF(AND(ISNUMBER(OFFSET('Sanitation Data'!$G$10,0,10*ROW('Sanitation Data'!G77))),'Data Summary'!DB83="Yes"),OFFSET('Sanitation Data'!$G$10,0,10*ROW('Sanitation Data'!G77)),NA())</f>
        <v>#N/A</v>
      </c>
      <c r="AN83" s="88" t="e">
        <f ca="true">+IF(AND(ISNUMBER(OFFSET('Sanitation Data'!$G$11,0,10*ROW('Sanitation Data'!G77))),'Data Summary'!DC83="Yes"),OFFSET('Sanitation Data'!$G$11,0,10*ROW('Sanitation Data'!G77)),NA())</f>
        <v>#N/A</v>
      </c>
      <c r="AO83" s="88" t="e">
        <f ca="true">+IF(AND(ISNUMBER(OFFSET('Sanitation Data'!$G$12,0,10*ROW('Sanitation Data'!G77))),'Data Summary'!DD83="Yes"),OFFSET('Sanitation Data'!$G$12,0,10*ROW('Sanitation Data'!G77)),NA())</f>
        <v>#N/A</v>
      </c>
      <c r="AP83" s="88" t="e">
        <f ca="true">+IF(AND(ISNUMBER(OFFSET('Sanitation Data'!$H$4,0,10*ROW('Sanitation Data'!H77))),'Data Summary'!DE83="Yes"),100-OFFSET('Sanitation Data'!$H$4,0,10*ROW('Sanitation Data'!H77)),NA())</f>
        <v>#N/A</v>
      </c>
      <c r="AQ83" s="88" t="e">
        <f ca="true">+IF(AND(ISNUMBER(OFFSET('Sanitation Data'!$H$6,0,10*ROW('Sanitation Data'!H77))),'Data Summary'!DF83="Yes"),OFFSET('Sanitation Data'!$H$6,0,10*ROW('Sanitation Data'!H77)),NA())</f>
        <v>#N/A</v>
      </c>
      <c r="AR83" s="88" t="e">
        <f ca="true">+IF(AND(ISNUMBER(OFFSET('Sanitation Data'!$H$10,0,10*ROW('Sanitation Data'!H77))),'Data Summary'!DG83="Yes"),OFFSET('Sanitation Data'!$H$10,0,10*ROW('Sanitation Data'!H77)),NA())</f>
        <v>#N/A</v>
      </c>
      <c r="AS83" s="88" t="e">
        <f ca="true">+IF(AND(ISNUMBER(OFFSET('Sanitation Data'!$H$11,0,10*ROW('Sanitation Data'!H77))),'Data Summary'!DH83="Yes"),OFFSET('Sanitation Data'!$H$11,0,10*ROW('Sanitation Data'!H77)),NA())</f>
        <v>#N/A</v>
      </c>
      <c r="AT83" s="88" t="e">
        <f ca="true">+IF(AND(ISNUMBER(OFFSET('Sanitation Data'!$H$12,0,10*ROW('Sanitation Data'!H77))),'Data Summary'!DI83="Yes"),OFFSET('Sanitation Data'!$H$12,0,10*ROW('Sanitation Data'!H77)),NA())</f>
        <v>#N/A</v>
      </c>
      <c r="AU83" s="88" t="e">
        <f ca="true">+IF(AND(ISNUMBER(OFFSET('Sanitation Data'!$I$4,0,10*ROW('Sanitation Data'!I77))),'Data Summary'!DJ83="Yes"),100-OFFSET('Sanitation Data'!$I$4,0,10*ROW('Sanitation Data'!I77)),NA())</f>
        <v>#N/A</v>
      </c>
      <c r="AV83" s="88" t="e">
        <f ca="true">+IF(AND(ISNUMBER(OFFSET('Sanitation Data'!$I$6,0,10*ROW('Sanitation Data'!I77))),'Data Summary'!DK83="Yes"),OFFSET('Sanitation Data'!$I$6,0,10*ROW('Sanitation Data'!I77)),NA())</f>
        <v>#N/A</v>
      </c>
      <c r="AW83" s="88" t="e">
        <f ca="true">+IF(AND(ISNUMBER(OFFSET('Sanitation Data'!$I$10,0,10*ROW('Sanitation Data'!I77))),'Data Summary'!DL83="Yes"),OFFSET('Sanitation Data'!$I$10,0,10*ROW('Sanitation Data'!I77)),NA())</f>
        <v>#N/A</v>
      </c>
      <c r="AX83" s="88" t="e">
        <f ca="true">+IF(AND(ISNUMBER(OFFSET('Sanitation Data'!$I$11,0,10*ROW('Sanitation Data'!I77))),'Data Summary'!DM83="Yes"),OFFSET('Sanitation Data'!$I$11,0,10*ROW('Sanitation Data'!I77)),NA())</f>
        <v>#N/A</v>
      </c>
      <c r="AY83" s="88" t="e">
        <f ca="true">+IF(AND(ISNUMBER(OFFSET('Sanitation Data'!$I$12,0,10*ROW('Sanitation Data'!I77))),'Data Summary'!DN83="Yes"),OFFSET('Sanitation Data'!$I$12,0,10*ROW('Sanitation Data'!I77)),NA())</f>
        <v>#N/A</v>
      </c>
      <c r="AZ83" s="89" t="e">
        <f ca="true">+IF(AND(ISNUMBER(OFFSET('Hygiene Data'!$D$5,0,10*ROW('Hygiene Data'!D77))),'Data Summary'!DO83="Yes"),OFFSET('Hygiene Data'!$D$5,0,10*ROW('Hygiene Data'!D77)),NA())</f>
        <v>#N/A</v>
      </c>
      <c r="BA83" s="89" t="e">
        <f ca="true">+IF(AND(ISNUMBER(OFFSET('Hygiene Data'!$D$7,0,10*ROW('Hygiene Data'!D77))),'Data Summary'!DP83="Yes"),OFFSET('Hygiene Data'!$D$7,0,10*ROW('Hygiene Data'!D77)),NA())</f>
        <v>#N/A</v>
      </c>
      <c r="BB83" s="89" t="e">
        <f ca="true">+IF(AND(ISNUMBER(OFFSET('Hygiene Data'!$D$9,0,10*ROW('Hygiene Data'!D77))),'Data Summary'!DQ83="Yes"),OFFSET('Hygiene Data'!$D$9,0,10*ROW('Hygiene Data'!D77)),NA())</f>
        <v>#N/A</v>
      </c>
      <c r="BC83" s="89" t="e">
        <f ca="true">+IF(AND(ISNUMBER(OFFSET('Hygiene Data'!$E$5,0,10*ROW('Hygiene Data'!E77))),'Data Summary'!DR83="Yes"),OFFSET('Hygiene Data'!$E$5,0,10*ROW('Hygiene Data'!E77)),NA())</f>
        <v>#N/A</v>
      </c>
      <c r="BD83" s="89" t="e">
        <f ca="true">+IF(AND(ISNUMBER(OFFSET('Hygiene Data'!$E$7,0,10*ROW('Hygiene Data'!E77))),'Data Summary'!DS83="Yes"),OFFSET('Hygiene Data'!$E$7,0,10*ROW('Hygiene Data'!E77)),NA())</f>
        <v>#N/A</v>
      </c>
      <c r="BE83" s="89" t="e">
        <f ca="true">+IF(AND(ISNUMBER(OFFSET('Hygiene Data'!$E$9,0,10*ROW('Hygiene Data'!E77))),'Data Summary'!DT83="Yes"),OFFSET('Hygiene Data'!$E$9,0,10*ROW('Hygiene Data'!E77)),NA())</f>
        <v>#N/A</v>
      </c>
      <c r="BF83" s="89" t="e">
        <f ca="true">+IF(AND(ISNUMBER(OFFSET('Hygiene Data'!$F$5,0,10*ROW('Hygiene Data'!F77))),'Data Summary'!DU83="Yes"),OFFSET('Hygiene Data'!$F$5,0,10*ROW('Hygiene Data'!F77)),NA())</f>
        <v>#N/A</v>
      </c>
      <c r="BG83" s="89" t="e">
        <f ca="true">+IF(AND(ISNUMBER(OFFSET('Hygiene Data'!$F$7,0,10*ROW('Hygiene Data'!F77))),'Data Summary'!DV83="Yes"),OFFSET('Hygiene Data'!$F$7,0,10*ROW('Hygiene Data'!F77)),NA())</f>
        <v>#N/A</v>
      </c>
      <c r="BH83" s="89" t="e">
        <f ca="true">+IF(AND(ISNUMBER(OFFSET('Hygiene Data'!$F$9,0,10*ROW('Hygiene Data'!F77))),'Data Summary'!DW83="Yes"),OFFSET('Hygiene Data'!$F$9,0,10*ROW('Hygiene Data'!F77)),NA())</f>
        <v>#N/A</v>
      </c>
      <c r="BI83" s="89" t="e">
        <f ca="true">+IF(AND(ISNUMBER(OFFSET('Hygiene Data'!$G$5,0,10*ROW('Hygiene Data'!G77))),'Data Summary'!DX83="Yes"),OFFSET('Hygiene Data'!$G$5,0,10*ROW('Hygiene Data'!G77)),NA())</f>
        <v>#N/A</v>
      </c>
      <c r="BJ83" s="89" t="e">
        <f ca="true">+IF(AND(ISNUMBER(OFFSET('Hygiene Data'!$G$7,0,10*ROW('Hygiene Data'!G77))),'Data Summary'!DY83="Yes"),OFFSET('Hygiene Data'!$G$7,0,10*ROW('Hygiene Data'!G77)),NA())</f>
        <v>#N/A</v>
      </c>
      <c r="BK83" s="89" t="e">
        <f ca="true">+IF(AND(ISNUMBER(OFFSET('Hygiene Data'!$G$9,0,10*ROW('Hygiene Data'!G77))),'Data Summary'!DZ83="Yes"),OFFSET('Hygiene Data'!$G$9,0,10*ROW('Hygiene Data'!G77)),NA())</f>
        <v>#N/A</v>
      </c>
      <c r="BL83" s="89" t="e">
        <f ca="true">+IF(AND(ISNUMBER(OFFSET('Hygiene Data'!$H$5,0,10*ROW('Hygiene Data'!H77))),'Data Summary'!EA83="Yes"),OFFSET('Hygiene Data'!$H$5,0,10*ROW('Hygiene Data'!H77)),NA())</f>
        <v>#N/A</v>
      </c>
      <c r="BM83" s="89" t="e">
        <f ca="true">+IF(AND(ISNUMBER(OFFSET('Hygiene Data'!$H$7,0,10*ROW('Hygiene Data'!H77))),'Data Summary'!EB83="Yes"),OFFSET('Hygiene Data'!$H$7,0,10*ROW('Hygiene Data'!H77)),NA())</f>
        <v>#N/A</v>
      </c>
      <c r="BN83" s="89" t="e">
        <f ca="true">+IF(AND(ISNUMBER(OFFSET('Hygiene Data'!$H$9,0,10*ROW('Hygiene Data'!H77))),'Data Summary'!EC83="Yes"),OFFSET('Hygiene Data'!$H$9,0,10*ROW('Hygiene Data'!H77)),NA())</f>
        <v>#N/A</v>
      </c>
      <c r="BO83" s="89" t="e">
        <f ca="true">+IF(AND(ISNUMBER(OFFSET('Hygiene Data'!$I$5,0,10*ROW('Hygiene Data'!I77))),'Data Summary'!ED83="Yes"),OFFSET('Hygiene Data'!$I$5,0,10*ROW('Hygiene Data'!I77)),NA())</f>
        <v>#N/A</v>
      </c>
      <c r="BP83" s="89" t="e">
        <f ca="true">+IF(AND(ISNUMBER(OFFSET('Hygiene Data'!$I$7,0,10*ROW('Hygiene Data'!I77))),'Data Summary'!EE83="Yes"),OFFSET('Hygiene Data'!$I$7,0,10*ROW('Hygiene Data'!I77)),NA())</f>
        <v>#N/A</v>
      </c>
      <c r="BQ83" s="89" t="e">
        <f ca="true">+IF(AND(ISNUMBER(OFFSET('Hygiene Data'!$I$9,0,10*ROW('Hygiene Data'!I77))),'Data Summary'!EF83="Yes"),OFFSET('Hygiene Data'!$I$9,0,10*ROW('Hygiene Data'!I77)),NA())</f>
        <v>#N/A</v>
      </c>
    </row>
    <row xmlns:x14ac="http://schemas.microsoft.com/office/spreadsheetml/2009/9/ac" r="84" x14ac:dyDescent="0.2">
      <c r="A84" s="328" t="e">
        <f ca="true">+RIGHT('Data Summary'!A84,LEN('Data Summary'!A84)-9)</f>
        <v>#VALUE!</v>
      </c>
      <c r="B84" s="34" t="str">
        <f ca="true">+IF(ISTEXT('Data Summary'!B84),'Data Summary'!B84,"")</f>
        <v/>
      </c>
      <c r="C84" s="327" t="e">
        <f ca="true">+VALUE('Data Summary'!C84)</f>
        <v>#VALUE!</v>
      </c>
      <c r="D84" s="87" t="e">
        <f ca="true">+IF(AND(ISNUMBER(OFFSET('Water Data'!$D$4,0,10*ROW('Water Data'!D78))),'Data Summary'!BS84="Yes"),100-OFFSET('Water Data'!$D$4,0,10*ROW('Water Data'!D78)),NA())</f>
        <v>#N/A</v>
      </c>
      <c r="E84" s="87" t="e">
        <f ca="true">+IF(AND(ISNUMBER(OFFSET('Water Data'!$D$6,0,10*ROW('Water Data'!D78))),'Data Summary'!BT84="Yes"),OFFSET('Water Data'!$D$6,0,10*ROW('Water Data'!D78)),NA())</f>
        <v>#N/A</v>
      </c>
      <c r="F84" s="87" t="e">
        <f ca="true">+IF(AND(ISNUMBER(OFFSET('Water Data'!$D$9,0,10*ROW('Water Data'!D78))),'Data Summary'!BU84="Yes"),OFFSET('Water Data'!$D$9,0,10*ROW('Water Data'!D78)),NA())</f>
        <v>#N/A</v>
      </c>
      <c r="G84" s="87" t="e">
        <f ca="true">+IF(AND(ISNUMBER(OFFSET('Water Data'!$E$4,0,10*ROW('Water Data'!E78))),'Data Summary'!BV84="Yes"),100-OFFSET('Water Data'!$E$4,0,10*ROW('Water Data'!E78)),NA())</f>
        <v>#N/A</v>
      </c>
      <c r="H84" s="87" t="e">
        <f ca="true">+IF(AND(ISNUMBER(OFFSET('Water Data'!$E$6,0,10*ROW('Water Data'!E78))),'Data Summary'!BW84="Yes"),OFFSET('Water Data'!$E$6,0,10*ROW('Water Data'!E78)),NA())</f>
        <v>#N/A</v>
      </c>
      <c r="I84" s="87" t="e">
        <f ca="true">+IF(AND(ISNUMBER(OFFSET('Water Data'!$E$9,0,10*ROW('Water Data'!E78))),'Data Summary'!BX84="Yes"),OFFSET('Water Data'!$E$9,0,10*ROW('Water Data'!E78)),NA())</f>
        <v>#N/A</v>
      </c>
      <c r="J84" s="87" t="e">
        <f ca="true">+IF(AND(ISNUMBER(OFFSET('Water Data'!$F$4,0,10*ROW('Water Data'!F78))),'Data Summary'!BY84="Yes"),100-OFFSET('Water Data'!$F$4,0,10*ROW('Water Data'!F78)),NA())</f>
        <v>#N/A</v>
      </c>
      <c r="K84" s="87" t="e">
        <f ca="true">+IF(AND(ISNUMBER(OFFSET('Water Data'!$F$6,0,10*ROW('Water Data'!F78))),'Data Summary'!BZ84="Yes"),OFFSET('Water Data'!$F$6,0,10*ROW('Water Data'!F78)),NA())</f>
        <v>#N/A</v>
      </c>
      <c r="L84" s="87" t="e">
        <f ca="true">+IF(AND(ISNUMBER(OFFSET('Water Data'!$F$9,0,10*ROW('Water Data'!F78))),'Data Summary'!CA84="Yes"),OFFSET('Water Data'!$F$9,0,10*ROW('Water Data'!F78)),NA())</f>
        <v>#N/A</v>
      </c>
      <c r="M84" s="87" t="e">
        <f ca="true">+IF(AND(ISNUMBER(OFFSET('Water Data'!$G$4,0,10*ROW('Water Data'!G78))),'Data Summary'!CB84="Yes"),100-OFFSET('Water Data'!$G$4,0,10*ROW('Water Data'!G78)),NA())</f>
        <v>#N/A</v>
      </c>
      <c r="N84" s="87" t="e">
        <f ca="true">+IF(AND(ISNUMBER(OFFSET('Water Data'!$G$6,0,10*ROW('Water Data'!G78))),'Data Summary'!CC84="Yes"),OFFSET('Water Data'!$G$6,0,10*ROW('Water Data'!G78)),NA())</f>
        <v>#N/A</v>
      </c>
      <c r="O84" s="87" t="e">
        <f ca="true">+IF(AND(ISNUMBER(OFFSET('Water Data'!$G$9,0,10*ROW('Water Data'!G78))),'Data Summary'!CD84="Yes"),OFFSET('Water Data'!$G$9,0,10*ROW('Water Data'!G78)),NA())</f>
        <v>#N/A</v>
      </c>
      <c r="P84" s="87" t="e">
        <f ca="true">+IF(AND(ISNUMBER(OFFSET('Water Data'!$H$4,0,10*ROW('Water Data'!H78))),'Data Summary'!CE84="Yes"),100-OFFSET('Water Data'!$H$4,0,10*ROW('Water Data'!H78)),NA())</f>
        <v>#N/A</v>
      </c>
      <c r="Q84" s="87" t="e">
        <f ca="true">+IF(AND(ISNUMBER(OFFSET('Water Data'!$H$6,0,10*ROW('Water Data'!H78))),'Data Summary'!CF84="Yes"),OFFSET('Water Data'!$H$6,0,10*ROW('Water Data'!H78)),NA())</f>
        <v>#N/A</v>
      </c>
      <c r="R84" s="87" t="e">
        <f ca="true">+IF(AND(ISNUMBER(OFFSET('Water Data'!$H$9,0,10*ROW('Water Data'!H78))),'Data Summary'!CG84="Yes"),OFFSET('Water Data'!$H$9,0,10*ROW('Water Data'!H78)),NA())</f>
        <v>#N/A</v>
      </c>
      <c r="S84" s="87" t="e">
        <f ca="true">+IF(AND(ISNUMBER(OFFSET('Water Data'!$I$4,0,10*ROW('Water Data'!I78))),'Data Summary'!CH84="Yes"),100-OFFSET('Water Data'!$I$4,0,10*ROW('Water Data'!I78)),NA())</f>
        <v>#N/A</v>
      </c>
      <c r="T84" s="87" t="e">
        <f ca="true">+IF(AND(ISNUMBER(OFFSET('Water Data'!$I$6,0,10*ROW('Water Data'!I78))),'Data Summary'!CI84="Yes"),OFFSET('Water Data'!$I$6,0,10*ROW('Water Data'!I78)),NA())</f>
        <v>#N/A</v>
      </c>
      <c r="U84" s="87" t="e">
        <f ca="true">+IF(AND(ISNUMBER(OFFSET('Water Data'!$I$9,0,10*ROW('Water Data'!I78))),'Data Summary'!CJ84="Yes"),OFFSET('Water Data'!$I$9,0,10*ROW('Water Data'!I78)),NA())</f>
        <v>#N/A</v>
      </c>
      <c r="V84" s="88" t="e">
        <f ca="true">+IF(AND(ISNUMBER(OFFSET('Sanitation Data'!$D$4,0,10*ROW('Sanitation Data'!D78))),'Data Summary'!CK84="Yes"),100-OFFSET('Sanitation Data'!$D$4,0,10*ROW('Sanitation Data'!D78)),NA())</f>
        <v>#N/A</v>
      </c>
      <c r="W84" s="88" t="e">
        <f ca="true">+IF(AND(ISNUMBER(OFFSET('Sanitation Data'!$D$6,0,10*ROW('Sanitation Data'!D78))),'Data Summary'!CL84="Yes"),OFFSET('Sanitation Data'!$D$6,0,10*ROW('Sanitation Data'!D78)),NA())</f>
        <v>#N/A</v>
      </c>
      <c r="X84" s="88" t="e">
        <f ca="true">+IF(AND(ISNUMBER(OFFSET('Sanitation Data'!$D$10,0,10*ROW('Sanitation Data'!D78))),'Data Summary'!CM84="Yes"),OFFSET('Sanitation Data'!$D$10,0,10*ROW('Sanitation Data'!D78)),NA())</f>
        <v>#N/A</v>
      </c>
      <c r="Y84" s="88" t="e">
        <f ca="true">+IF(AND(ISNUMBER(OFFSET('Sanitation Data'!$D$11,0,10*ROW('Sanitation Data'!D78))),'Data Summary'!CN84="Yes"),OFFSET('Sanitation Data'!$D$11,0,10*ROW('Sanitation Data'!D78)),NA())</f>
        <v>#N/A</v>
      </c>
      <c r="Z84" s="88" t="e">
        <f ca="true">+IF(AND(ISNUMBER(OFFSET('Sanitation Data'!$D$12,0,10*ROW('Sanitation Data'!D78))),'Data Summary'!CO84="Yes"),OFFSET('Sanitation Data'!$D$12,0,10*ROW('Sanitation Data'!D78)),NA())</f>
        <v>#N/A</v>
      </c>
      <c r="AA84" s="88" t="e">
        <f ca="true">+IF(AND(ISNUMBER(OFFSET('Sanitation Data'!$E$4,0,10*ROW('Sanitation Data'!E78))),'Data Summary'!CP84="Yes"),100-OFFSET('Sanitation Data'!$E$4,0,10*ROW('Sanitation Data'!E78)),NA())</f>
        <v>#N/A</v>
      </c>
      <c r="AB84" s="88" t="e">
        <f ca="true">+IF(AND(ISNUMBER(OFFSET('Sanitation Data'!$E$6,0,10*ROW('Sanitation Data'!E78))),'Data Summary'!CQ84="Yes"),OFFSET('Sanitation Data'!$E$6,0,10*ROW('Sanitation Data'!E78)),NA())</f>
        <v>#N/A</v>
      </c>
      <c r="AC84" s="88" t="e">
        <f ca="true">+IF(AND(ISNUMBER(OFFSET('Sanitation Data'!$E$10,0,10*ROW('Sanitation Data'!E78))),'Data Summary'!CR84="Yes"),OFFSET('Sanitation Data'!$E$10,0,10*ROW('Sanitation Data'!E78)),NA())</f>
        <v>#N/A</v>
      </c>
      <c r="AD84" s="88" t="e">
        <f ca="true">+IF(AND(ISNUMBER(OFFSET('Sanitation Data'!$E$11,0,10*ROW('Sanitation Data'!E78))),'Data Summary'!CS84="Yes"),OFFSET('Sanitation Data'!$E$11,0,10*ROW('Sanitation Data'!E78)),NA())</f>
        <v>#N/A</v>
      </c>
      <c r="AE84" s="88" t="e">
        <f ca="true">+IF(AND(ISNUMBER(OFFSET('Sanitation Data'!$E$12,0,10*ROW('Sanitation Data'!E78))),'Data Summary'!CT84="Yes"),OFFSET('Sanitation Data'!$E$12,0,10*ROW('Sanitation Data'!E78)),NA())</f>
        <v>#N/A</v>
      </c>
      <c r="AF84" s="88" t="e">
        <f ca="true">+IF(AND(ISNUMBER(OFFSET('Sanitation Data'!$F$4,0,10*ROW('Sanitation Data'!F78))),'Data Summary'!CU84="Yes"),100-OFFSET('Sanitation Data'!$F$4,0,10*ROW('Sanitation Data'!F78)),NA())</f>
        <v>#N/A</v>
      </c>
      <c r="AG84" s="88" t="e">
        <f ca="true">+IF(AND(ISNUMBER(OFFSET('Sanitation Data'!$F$6,0,10*ROW('Sanitation Data'!F78))),'Data Summary'!CV84="Yes"),OFFSET('Sanitation Data'!$F$6,0,10*ROW('Sanitation Data'!F78)),NA())</f>
        <v>#N/A</v>
      </c>
      <c r="AH84" s="88" t="e">
        <f ca="true">+IF(AND(ISNUMBER(OFFSET('Sanitation Data'!$F$10,0,10*ROW('Sanitation Data'!F78))),'Data Summary'!CW84="Yes"),OFFSET('Sanitation Data'!$F$10,0,10*ROW('Sanitation Data'!F78)),NA())</f>
        <v>#N/A</v>
      </c>
      <c r="AI84" s="88" t="e">
        <f ca="true">+IF(AND(ISNUMBER(OFFSET('Sanitation Data'!$F$11,0,10*ROW('Sanitation Data'!F78))),'Data Summary'!CX84="Yes"),OFFSET('Sanitation Data'!$F$11,0,10*ROW('Sanitation Data'!F78)),NA())</f>
        <v>#N/A</v>
      </c>
      <c r="AJ84" s="88" t="e">
        <f ca="true">+IF(AND(ISNUMBER(OFFSET('Sanitation Data'!$F$12,0,10*ROW('Sanitation Data'!F78))),'Data Summary'!CY84="Yes"),OFFSET('Sanitation Data'!$F$12,0,10*ROW('Sanitation Data'!F78)),NA())</f>
        <v>#N/A</v>
      </c>
      <c r="AK84" s="88" t="e">
        <f ca="true">+IF(AND(ISNUMBER(OFFSET('Sanitation Data'!$G$4,0,10*ROW('Sanitation Data'!G78))),'Data Summary'!CZ84="Yes"),100-OFFSET('Sanitation Data'!$G$4,0,10*ROW('Sanitation Data'!G78)),NA())</f>
        <v>#N/A</v>
      </c>
      <c r="AL84" s="88" t="e">
        <f ca="true">+IF(AND(ISNUMBER(OFFSET('Sanitation Data'!$G$6,0,10*ROW('Sanitation Data'!G78))),'Data Summary'!DA84="Yes"),OFFSET('Sanitation Data'!$G$6,0,10*ROW('Sanitation Data'!G78)),NA())</f>
        <v>#N/A</v>
      </c>
      <c r="AM84" s="88" t="e">
        <f ca="true">+IF(AND(ISNUMBER(OFFSET('Sanitation Data'!$G$10,0,10*ROW('Sanitation Data'!G78))),'Data Summary'!DB84="Yes"),OFFSET('Sanitation Data'!$G$10,0,10*ROW('Sanitation Data'!G78)),NA())</f>
        <v>#N/A</v>
      </c>
      <c r="AN84" s="88" t="e">
        <f ca="true">+IF(AND(ISNUMBER(OFFSET('Sanitation Data'!$G$11,0,10*ROW('Sanitation Data'!G78))),'Data Summary'!DC84="Yes"),OFFSET('Sanitation Data'!$G$11,0,10*ROW('Sanitation Data'!G78)),NA())</f>
        <v>#N/A</v>
      </c>
      <c r="AO84" s="88" t="e">
        <f ca="true">+IF(AND(ISNUMBER(OFFSET('Sanitation Data'!$G$12,0,10*ROW('Sanitation Data'!G78))),'Data Summary'!DD84="Yes"),OFFSET('Sanitation Data'!$G$12,0,10*ROW('Sanitation Data'!G78)),NA())</f>
        <v>#N/A</v>
      </c>
      <c r="AP84" s="88" t="e">
        <f ca="true">+IF(AND(ISNUMBER(OFFSET('Sanitation Data'!$H$4,0,10*ROW('Sanitation Data'!H78))),'Data Summary'!DE84="Yes"),100-OFFSET('Sanitation Data'!$H$4,0,10*ROW('Sanitation Data'!H78)),NA())</f>
        <v>#N/A</v>
      </c>
      <c r="AQ84" s="88" t="e">
        <f ca="true">+IF(AND(ISNUMBER(OFFSET('Sanitation Data'!$H$6,0,10*ROW('Sanitation Data'!H78))),'Data Summary'!DF84="Yes"),OFFSET('Sanitation Data'!$H$6,0,10*ROW('Sanitation Data'!H78)),NA())</f>
        <v>#N/A</v>
      </c>
      <c r="AR84" s="88" t="e">
        <f ca="true">+IF(AND(ISNUMBER(OFFSET('Sanitation Data'!$H$10,0,10*ROW('Sanitation Data'!H78))),'Data Summary'!DG84="Yes"),OFFSET('Sanitation Data'!$H$10,0,10*ROW('Sanitation Data'!H78)),NA())</f>
        <v>#N/A</v>
      </c>
      <c r="AS84" s="88" t="e">
        <f ca="true">+IF(AND(ISNUMBER(OFFSET('Sanitation Data'!$H$11,0,10*ROW('Sanitation Data'!H78))),'Data Summary'!DH84="Yes"),OFFSET('Sanitation Data'!$H$11,0,10*ROW('Sanitation Data'!H78)),NA())</f>
        <v>#N/A</v>
      </c>
      <c r="AT84" s="88" t="e">
        <f ca="true">+IF(AND(ISNUMBER(OFFSET('Sanitation Data'!$H$12,0,10*ROW('Sanitation Data'!H78))),'Data Summary'!DI84="Yes"),OFFSET('Sanitation Data'!$H$12,0,10*ROW('Sanitation Data'!H78)),NA())</f>
        <v>#N/A</v>
      </c>
      <c r="AU84" s="88" t="e">
        <f ca="true">+IF(AND(ISNUMBER(OFFSET('Sanitation Data'!$I$4,0,10*ROW('Sanitation Data'!I78))),'Data Summary'!DJ84="Yes"),100-OFFSET('Sanitation Data'!$I$4,0,10*ROW('Sanitation Data'!I78)),NA())</f>
        <v>#N/A</v>
      </c>
      <c r="AV84" s="88" t="e">
        <f ca="true">+IF(AND(ISNUMBER(OFFSET('Sanitation Data'!$I$6,0,10*ROW('Sanitation Data'!I78))),'Data Summary'!DK84="Yes"),OFFSET('Sanitation Data'!$I$6,0,10*ROW('Sanitation Data'!I78)),NA())</f>
        <v>#N/A</v>
      </c>
      <c r="AW84" s="88" t="e">
        <f ca="true">+IF(AND(ISNUMBER(OFFSET('Sanitation Data'!$I$10,0,10*ROW('Sanitation Data'!I78))),'Data Summary'!DL84="Yes"),OFFSET('Sanitation Data'!$I$10,0,10*ROW('Sanitation Data'!I78)),NA())</f>
        <v>#N/A</v>
      </c>
      <c r="AX84" s="88" t="e">
        <f ca="true">+IF(AND(ISNUMBER(OFFSET('Sanitation Data'!$I$11,0,10*ROW('Sanitation Data'!I78))),'Data Summary'!DM84="Yes"),OFFSET('Sanitation Data'!$I$11,0,10*ROW('Sanitation Data'!I78)),NA())</f>
        <v>#N/A</v>
      </c>
      <c r="AY84" s="88" t="e">
        <f ca="true">+IF(AND(ISNUMBER(OFFSET('Sanitation Data'!$I$12,0,10*ROW('Sanitation Data'!I78))),'Data Summary'!DN84="Yes"),OFFSET('Sanitation Data'!$I$12,0,10*ROW('Sanitation Data'!I78)),NA())</f>
        <v>#N/A</v>
      </c>
      <c r="AZ84" s="89" t="e">
        <f ca="true">+IF(AND(ISNUMBER(OFFSET('Hygiene Data'!$D$5,0,10*ROW('Hygiene Data'!D78))),'Data Summary'!DO84="Yes"),OFFSET('Hygiene Data'!$D$5,0,10*ROW('Hygiene Data'!D78)),NA())</f>
        <v>#N/A</v>
      </c>
      <c r="BA84" s="89" t="e">
        <f ca="true">+IF(AND(ISNUMBER(OFFSET('Hygiene Data'!$D$7,0,10*ROW('Hygiene Data'!D78))),'Data Summary'!DP84="Yes"),OFFSET('Hygiene Data'!$D$7,0,10*ROW('Hygiene Data'!D78)),NA())</f>
        <v>#N/A</v>
      </c>
      <c r="BB84" s="89" t="e">
        <f ca="true">+IF(AND(ISNUMBER(OFFSET('Hygiene Data'!$D$9,0,10*ROW('Hygiene Data'!D78))),'Data Summary'!DQ84="Yes"),OFFSET('Hygiene Data'!$D$9,0,10*ROW('Hygiene Data'!D78)),NA())</f>
        <v>#N/A</v>
      </c>
      <c r="BC84" s="89" t="e">
        <f ca="true">+IF(AND(ISNUMBER(OFFSET('Hygiene Data'!$E$5,0,10*ROW('Hygiene Data'!E78))),'Data Summary'!DR84="Yes"),OFFSET('Hygiene Data'!$E$5,0,10*ROW('Hygiene Data'!E78)),NA())</f>
        <v>#N/A</v>
      </c>
      <c r="BD84" s="89" t="e">
        <f ca="true">+IF(AND(ISNUMBER(OFFSET('Hygiene Data'!$E$7,0,10*ROW('Hygiene Data'!E78))),'Data Summary'!DS84="Yes"),OFFSET('Hygiene Data'!$E$7,0,10*ROW('Hygiene Data'!E78)),NA())</f>
        <v>#N/A</v>
      </c>
      <c r="BE84" s="89" t="e">
        <f ca="true">+IF(AND(ISNUMBER(OFFSET('Hygiene Data'!$E$9,0,10*ROW('Hygiene Data'!E78))),'Data Summary'!DT84="Yes"),OFFSET('Hygiene Data'!$E$9,0,10*ROW('Hygiene Data'!E78)),NA())</f>
        <v>#N/A</v>
      </c>
      <c r="BF84" s="89" t="e">
        <f ca="true">+IF(AND(ISNUMBER(OFFSET('Hygiene Data'!$F$5,0,10*ROW('Hygiene Data'!F78))),'Data Summary'!DU84="Yes"),OFFSET('Hygiene Data'!$F$5,0,10*ROW('Hygiene Data'!F78)),NA())</f>
        <v>#N/A</v>
      </c>
      <c r="BG84" s="89" t="e">
        <f ca="true">+IF(AND(ISNUMBER(OFFSET('Hygiene Data'!$F$7,0,10*ROW('Hygiene Data'!F78))),'Data Summary'!DV84="Yes"),OFFSET('Hygiene Data'!$F$7,0,10*ROW('Hygiene Data'!F78)),NA())</f>
        <v>#N/A</v>
      </c>
      <c r="BH84" s="89" t="e">
        <f ca="true">+IF(AND(ISNUMBER(OFFSET('Hygiene Data'!$F$9,0,10*ROW('Hygiene Data'!F78))),'Data Summary'!DW84="Yes"),OFFSET('Hygiene Data'!$F$9,0,10*ROW('Hygiene Data'!F78)),NA())</f>
        <v>#N/A</v>
      </c>
      <c r="BI84" s="89" t="e">
        <f ca="true">+IF(AND(ISNUMBER(OFFSET('Hygiene Data'!$G$5,0,10*ROW('Hygiene Data'!G78))),'Data Summary'!DX84="Yes"),OFFSET('Hygiene Data'!$G$5,0,10*ROW('Hygiene Data'!G78)),NA())</f>
        <v>#N/A</v>
      </c>
      <c r="BJ84" s="89" t="e">
        <f ca="true">+IF(AND(ISNUMBER(OFFSET('Hygiene Data'!$G$7,0,10*ROW('Hygiene Data'!G78))),'Data Summary'!DY84="Yes"),OFFSET('Hygiene Data'!$G$7,0,10*ROW('Hygiene Data'!G78)),NA())</f>
        <v>#N/A</v>
      </c>
      <c r="BK84" s="89" t="e">
        <f ca="true">+IF(AND(ISNUMBER(OFFSET('Hygiene Data'!$G$9,0,10*ROW('Hygiene Data'!G78))),'Data Summary'!DZ84="Yes"),OFFSET('Hygiene Data'!$G$9,0,10*ROW('Hygiene Data'!G78)),NA())</f>
        <v>#N/A</v>
      </c>
      <c r="BL84" s="89" t="e">
        <f ca="true">+IF(AND(ISNUMBER(OFFSET('Hygiene Data'!$H$5,0,10*ROW('Hygiene Data'!H78))),'Data Summary'!EA84="Yes"),OFFSET('Hygiene Data'!$H$5,0,10*ROW('Hygiene Data'!H78)),NA())</f>
        <v>#N/A</v>
      </c>
      <c r="BM84" s="89" t="e">
        <f ca="true">+IF(AND(ISNUMBER(OFFSET('Hygiene Data'!$H$7,0,10*ROW('Hygiene Data'!H78))),'Data Summary'!EB84="Yes"),OFFSET('Hygiene Data'!$H$7,0,10*ROW('Hygiene Data'!H78)),NA())</f>
        <v>#N/A</v>
      </c>
      <c r="BN84" s="89" t="e">
        <f ca="true">+IF(AND(ISNUMBER(OFFSET('Hygiene Data'!$H$9,0,10*ROW('Hygiene Data'!H78))),'Data Summary'!EC84="Yes"),OFFSET('Hygiene Data'!$H$9,0,10*ROW('Hygiene Data'!H78)),NA())</f>
        <v>#N/A</v>
      </c>
      <c r="BO84" s="89" t="e">
        <f ca="true">+IF(AND(ISNUMBER(OFFSET('Hygiene Data'!$I$5,0,10*ROW('Hygiene Data'!I78))),'Data Summary'!ED84="Yes"),OFFSET('Hygiene Data'!$I$5,0,10*ROW('Hygiene Data'!I78)),NA())</f>
        <v>#N/A</v>
      </c>
      <c r="BP84" s="89" t="e">
        <f ca="true">+IF(AND(ISNUMBER(OFFSET('Hygiene Data'!$I$7,0,10*ROW('Hygiene Data'!I78))),'Data Summary'!EE84="Yes"),OFFSET('Hygiene Data'!$I$7,0,10*ROW('Hygiene Data'!I78)),NA())</f>
        <v>#N/A</v>
      </c>
      <c r="BQ84" s="89" t="e">
        <f ca="true">+IF(AND(ISNUMBER(OFFSET('Hygiene Data'!$I$9,0,10*ROW('Hygiene Data'!I78))),'Data Summary'!EF84="Yes"),OFFSET('Hygiene Data'!$I$9,0,10*ROW('Hygiene Data'!I78)),NA())</f>
        <v>#N/A</v>
      </c>
    </row>
    <row xmlns:x14ac="http://schemas.microsoft.com/office/spreadsheetml/2009/9/ac" r="85" x14ac:dyDescent="0.2">
      <c r="A85" s="328" t="e">
        <f ca="true">+RIGHT('Data Summary'!A85,LEN('Data Summary'!A85)-9)</f>
        <v>#VALUE!</v>
      </c>
      <c r="B85" s="34" t="str">
        <f ca="true">+IF(ISTEXT('Data Summary'!B85),'Data Summary'!B85,"")</f>
        <v/>
      </c>
      <c r="C85" s="327" t="e">
        <f ca="true">+VALUE('Data Summary'!C85)</f>
        <v>#VALUE!</v>
      </c>
      <c r="D85" s="87" t="e">
        <f ca="true">+IF(AND(ISNUMBER(OFFSET('Water Data'!$D$4,0,10*ROW('Water Data'!D79))),'Data Summary'!BS85="Yes"),100-OFFSET('Water Data'!$D$4,0,10*ROW('Water Data'!D79)),NA())</f>
        <v>#N/A</v>
      </c>
      <c r="E85" s="87" t="e">
        <f ca="true">+IF(AND(ISNUMBER(OFFSET('Water Data'!$D$6,0,10*ROW('Water Data'!D79))),'Data Summary'!BT85="Yes"),OFFSET('Water Data'!$D$6,0,10*ROW('Water Data'!D79)),NA())</f>
        <v>#N/A</v>
      </c>
      <c r="F85" s="87" t="e">
        <f ca="true">+IF(AND(ISNUMBER(OFFSET('Water Data'!$D$9,0,10*ROW('Water Data'!D79))),'Data Summary'!BU85="Yes"),OFFSET('Water Data'!$D$9,0,10*ROW('Water Data'!D79)),NA())</f>
        <v>#N/A</v>
      </c>
      <c r="G85" s="87" t="e">
        <f ca="true">+IF(AND(ISNUMBER(OFFSET('Water Data'!$E$4,0,10*ROW('Water Data'!E79))),'Data Summary'!BV85="Yes"),100-OFFSET('Water Data'!$E$4,0,10*ROW('Water Data'!E79)),NA())</f>
        <v>#N/A</v>
      </c>
      <c r="H85" s="87" t="e">
        <f ca="true">+IF(AND(ISNUMBER(OFFSET('Water Data'!$E$6,0,10*ROW('Water Data'!E79))),'Data Summary'!BW85="Yes"),OFFSET('Water Data'!$E$6,0,10*ROW('Water Data'!E79)),NA())</f>
        <v>#N/A</v>
      </c>
      <c r="I85" s="87" t="e">
        <f ca="true">+IF(AND(ISNUMBER(OFFSET('Water Data'!$E$9,0,10*ROW('Water Data'!E79))),'Data Summary'!BX85="Yes"),OFFSET('Water Data'!$E$9,0,10*ROW('Water Data'!E79)),NA())</f>
        <v>#N/A</v>
      </c>
      <c r="J85" s="87" t="e">
        <f ca="true">+IF(AND(ISNUMBER(OFFSET('Water Data'!$F$4,0,10*ROW('Water Data'!F79))),'Data Summary'!BY85="Yes"),100-OFFSET('Water Data'!$F$4,0,10*ROW('Water Data'!F79)),NA())</f>
        <v>#N/A</v>
      </c>
      <c r="K85" s="87" t="e">
        <f ca="true">+IF(AND(ISNUMBER(OFFSET('Water Data'!$F$6,0,10*ROW('Water Data'!F79))),'Data Summary'!BZ85="Yes"),OFFSET('Water Data'!$F$6,0,10*ROW('Water Data'!F79)),NA())</f>
        <v>#N/A</v>
      </c>
      <c r="L85" s="87" t="e">
        <f ca="true">+IF(AND(ISNUMBER(OFFSET('Water Data'!$F$9,0,10*ROW('Water Data'!F79))),'Data Summary'!CA85="Yes"),OFFSET('Water Data'!$F$9,0,10*ROW('Water Data'!F79)),NA())</f>
        <v>#N/A</v>
      </c>
      <c r="M85" s="87" t="e">
        <f ca="true">+IF(AND(ISNUMBER(OFFSET('Water Data'!$G$4,0,10*ROW('Water Data'!G79))),'Data Summary'!CB85="Yes"),100-OFFSET('Water Data'!$G$4,0,10*ROW('Water Data'!G79)),NA())</f>
        <v>#N/A</v>
      </c>
      <c r="N85" s="87" t="e">
        <f ca="true">+IF(AND(ISNUMBER(OFFSET('Water Data'!$G$6,0,10*ROW('Water Data'!G79))),'Data Summary'!CC85="Yes"),OFFSET('Water Data'!$G$6,0,10*ROW('Water Data'!G79)),NA())</f>
        <v>#N/A</v>
      </c>
      <c r="O85" s="87" t="e">
        <f ca="true">+IF(AND(ISNUMBER(OFFSET('Water Data'!$G$9,0,10*ROW('Water Data'!G79))),'Data Summary'!CD85="Yes"),OFFSET('Water Data'!$G$9,0,10*ROW('Water Data'!G79)),NA())</f>
        <v>#N/A</v>
      </c>
      <c r="P85" s="87" t="e">
        <f ca="true">+IF(AND(ISNUMBER(OFFSET('Water Data'!$H$4,0,10*ROW('Water Data'!H79))),'Data Summary'!CE85="Yes"),100-OFFSET('Water Data'!$H$4,0,10*ROW('Water Data'!H79)),NA())</f>
        <v>#N/A</v>
      </c>
      <c r="Q85" s="87" t="e">
        <f ca="true">+IF(AND(ISNUMBER(OFFSET('Water Data'!$H$6,0,10*ROW('Water Data'!H79))),'Data Summary'!CF85="Yes"),OFFSET('Water Data'!$H$6,0,10*ROW('Water Data'!H79)),NA())</f>
        <v>#N/A</v>
      </c>
      <c r="R85" s="87" t="e">
        <f ca="true">+IF(AND(ISNUMBER(OFFSET('Water Data'!$H$9,0,10*ROW('Water Data'!H79))),'Data Summary'!CG85="Yes"),OFFSET('Water Data'!$H$9,0,10*ROW('Water Data'!H79)),NA())</f>
        <v>#N/A</v>
      </c>
      <c r="S85" s="87" t="e">
        <f ca="true">+IF(AND(ISNUMBER(OFFSET('Water Data'!$I$4,0,10*ROW('Water Data'!I79))),'Data Summary'!CH85="Yes"),100-OFFSET('Water Data'!$I$4,0,10*ROW('Water Data'!I79)),NA())</f>
        <v>#N/A</v>
      </c>
      <c r="T85" s="87" t="e">
        <f ca="true">+IF(AND(ISNUMBER(OFFSET('Water Data'!$I$6,0,10*ROW('Water Data'!I79))),'Data Summary'!CI85="Yes"),OFFSET('Water Data'!$I$6,0,10*ROW('Water Data'!I79)),NA())</f>
        <v>#N/A</v>
      </c>
      <c r="U85" s="87" t="e">
        <f ca="true">+IF(AND(ISNUMBER(OFFSET('Water Data'!$I$9,0,10*ROW('Water Data'!I79))),'Data Summary'!CJ85="Yes"),OFFSET('Water Data'!$I$9,0,10*ROW('Water Data'!I79)),NA())</f>
        <v>#N/A</v>
      </c>
      <c r="V85" s="88" t="e">
        <f ca="true">+IF(AND(ISNUMBER(OFFSET('Sanitation Data'!$D$4,0,10*ROW('Sanitation Data'!D79))),'Data Summary'!CK85="Yes"),100-OFFSET('Sanitation Data'!$D$4,0,10*ROW('Sanitation Data'!D79)),NA())</f>
        <v>#N/A</v>
      </c>
      <c r="W85" s="88" t="e">
        <f ca="true">+IF(AND(ISNUMBER(OFFSET('Sanitation Data'!$D$6,0,10*ROW('Sanitation Data'!D79))),'Data Summary'!CL85="Yes"),OFFSET('Sanitation Data'!$D$6,0,10*ROW('Sanitation Data'!D79)),NA())</f>
        <v>#N/A</v>
      </c>
      <c r="X85" s="88" t="e">
        <f ca="true">+IF(AND(ISNUMBER(OFFSET('Sanitation Data'!$D$10,0,10*ROW('Sanitation Data'!D79))),'Data Summary'!CM85="Yes"),OFFSET('Sanitation Data'!$D$10,0,10*ROW('Sanitation Data'!D79)),NA())</f>
        <v>#N/A</v>
      </c>
      <c r="Y85" s="88" t="e">
        <f ca="true">+IF(AND(ISNUMBER(OFFSET('Sanitation Data'!$D$11,0,10*ROW('Sanitation Data'!D79))),'Data Summary'!CN85="Yes"),OFFSET('Sanitation Data'!$D$11,0,10*ROW('Sanitation Data'!D79)),NA())</f>
        <v>#N/A</v>
      </c>
      <c r="Z85" s="88" t="e">
        <f ca="true">+IF(AND(ISNUMBER(OFFSET('Sanitation Data'!$D$12,0,10*ROW('Sanitation Data'!D79))),'Data Summary'!CO85="Yes"),OFFSET('Sanitation Data'!$D$12,0,10*ROW('Sanitation Data'!D79)),NA())</f>
        <v>#N/A</v>
      </c>
      <c r="AA85" s="88" t="e">
        <f ca="true">+IF(AND(ISNUMBER(OFFSET('Sanitation Data'!$E$4,0,10*ROW('Sanitation Data'!E79))),'Data Summary'!CP85="Yes"),100-OFFSET('Sanitation Data'!$E$4,0,10*ROW('Sanitation Data'!E79)),NA())</f>
        <v>#N/A</v>
      </c>
      <c r="AB85" s="88" t="e">
        <f ca="true">+IF(AND(ISNUMBER(OFFSET('Sanitation Data'!$E$6,0,10*ROW('Sanitation Data'!E79))),'Data Summary'!CQ85="Yes"),OFFSET('Sanitation Data'!$E$6,0,10*ROW('Sanitation Data'!E79)),NA())</f>
        <v>#N/A</v>
      </c>
      <c r="AC85" s="88" t="e">
        <f ca="true">+IF(AND(ISNUMBER(OFFSET('Sanitation Data'!$E$10,0,10*ROW('Sanitation Data'!E79))),'Data Summary'!CR85="Yes"),OFFSET('Sanitation Data'!$E$10,0,10*ROW('Sanitation Data'!E79)),NA())</f>
        <v>#N/A</v>
      </c>
      <c r="AD85" s="88" t="e">
        <f ca="true">+IF(AND(ISNUMBER(OFFSET('Sanitation Data'!$E$11,0,10*ROW('Sanitation Data'!E79))),'Data Summary'!CS85="Yes"),OFFSET('Sanitation Data'!$E$11,0,10*ROW('Sanitation Data'!E79)),NA())</f>
        <v>#N/A</v>
      </c>
      <c r="AE85" s="88" t="e">
        <f ca="true">+IF(AND(ISNUMBER(OFFSET('Sanitation Data'!$E$12,0,10*ROW('Sanitation Data'!E79))),'Data Summary'!CT85="Yes"),OFFSET('Sanitation Data'!$E$12,0,10*ROW('Sanitation Data'!E79)),NA())</f>
        <v>#N/A</v>
      </c>
      <c r="AF85" s="88" t="e">
        <f ca="true">+IF(AND(ISNUMBER(OFFSET('Sanitation Data'!$F$4,0,10*ROW('Sanitation Data'!F79))),'Data Summary'!CU85="Yes"),100-OFFSET('Sanitation Data'!$F$4,0,10*ROW('Sanitation Data'!F79)),NA())</f>
        <v>#N/A</v>
      </c>
      <c r="AG85" s="88" t="e">
        <f ca="true">+IF(AND(ISNUMBER(OFFSET('Sanitation Data'!$F$6,0,10*ROW('Sanitation Data'!F79))),'Data Summary'!CV85="Yes"),OFFSET('Sanitation Data'!$F$6,0,10*ROW('Sanitation Data'!F79)),NA())</f>
        <v>#N/A</v>
      </c>
      <c r="AH85" s="88" t="e">
        <f ca="true">+IF(AND(ISNUMBER(OFFSET('Sanitation Data'!$F$10,0,10*ROW('Sanitation Data'!F79))),'Data Summary'!CW85="Yes"),OFFSET('Sanitation Data'!$F$10,0,10*ROW('Sanitation Data'!F79)),NA())</f>
        <v>#N/A</v>
      </c>
      <c r="AI85" s="88" t="e">
        <f ca="true">+IF(AND(ISNUMBER(OFFSET('Sanitation Data'!$F$11,0,10*ROW('Sanitation Data'!F79))),'Data Summary'!CX85="Yes"),OFFSET('Sanitation Data'!$F$11,0,10*ROW('Sanitation Data'!F79)),NA())</f>
        <v>#N/A</v>
      </c>
      <c r="AJ85" s="88" t="e">
        <f ca="true">+IF(AND(ISNUMBER(OFFSET('Sanitation Data'!$F$12,0,10*ROW('Sanitation Data'!F79))),'Data Summary'!CY85="Yes"),OFFSET('Sanitation Data'!$F$12,0,10*ROW('Sanitation Data'!F79)),NA())</f>
        <v>#N/A</v>
      </c>
      <c r="AK85" s="88" t="e">
        <f ca="true">+IF(AND(ISNUMBER(OFFSET('Sanitation Data'!$G$4,0,10*ROW('Sanitation Data'!G79))),'Data Summary'!CZ85="Yes"),100-OFFSET('Sanitation Data'!$G$4,0,10*ROW('Sanitation Data'!G79)),NA())</f>
        <v>#N/A</v>
      </c>
      <c r="AL85" s="88" t="e">
        <f ca="true">+IF(AND(ISNUMBER(OFFSET('Sanitation Data'!$G$6,0,10*ROW('Sanitation Data'!G79))),'Data Summary'!DA85="Yes"),OFFSET('Sanitation Data'!$G$6,0,10*ROW('Sanitation Data'!G79)),NA())</f>
        <v>#N/A</v>
      </c>
      <c r="AM85" s="88" t="e">
        <f ca="true">+IF(AND(ISNUMBER(OFFSET('Sanitation Data'!$G$10,0,10*ROW('Sanitation Data'!G79))),'Data Summary'!DB85="Yes"),OFFSET('Sanitation Data'!$G$10,0,10*ROW('Sanitation Data'!G79)),NA())</f>
        <v>#N/A</v>
      </c>
      <c r="AN85" s="88" t="e">
        <f ca="true">+IF(AND(ISNUMBER(OFFSET('Sanitation Data'!$G$11,0,10*ROW('Sanitation Data'!G79))),'Data Summary'!DC85="Yes"),OFFSET('Sanitation Data'!$G$11,0,10*ROW('Sanitation Data'!G79)),NA())</f>
        <v>#N/A</v>
      </c>
      <c r="AO85" s="88" t="e">
        <f ca="true">+IF(AND(ISNUMBER(OFFSET('Sanitation Data'!$G$12,0,10*ROW('Sanitation Data'!G79))),'Data Summary'!DD85="Yes"),OFFSET('Sanitation Data'!$G$12,0,10*ROW('Sanitation Data'!G79)),NA())</f>
        <v>#N/A</v>
      </c>
      <c r="AP85" s="88" t="e">
        <f ca="true">+IF(AND(ISNUMBER(OFFSET('Sanitation Data'!$H$4,0,10*ROW('Sanitation Data'!H79))),'Data Summary'!DE85="Yes"),100-OFFSET('Sanitation Data'!$H$4,0,10*ROW('Sanitation Data'!H79)),NA())</f>
        <v>#N/A</v>
      </c>
      <c r="AQ85" s="88" t="e">
        <f ca="true">+IF(AND(ISNUMBER(OFFSET('Sanitation Data'!$H$6,0,10*ROW('Sanitation Data'!H79))),'Data Summary'!DF85="Yes"),OFFSET('Sanitation Data'!$H$6,0,10*ROW('Sanitation Data'!H79)),NA())</f>
        <v>#N/A</v>
      </c>
      <c r="AR85" s="88" t="e">
        <f ca="true">+IF(AND(ISNUMBER(OFFSET('Sanitation Data'!$H$10,0,10*ROW('Sanitation Data'!H79))),'Data Summary'!DG85="Yes"),OFFSET('Sanitation Data'!$H$10,0,10*ROW('Sanitation Data'!H79)),NA())</f>
        <v>#N/A</v>
      </c>
      <c r="AS85" s="88" t="e">
        <f ca="true">+IF(AND(ISNUMBER(OFFSET('Sanitation Data'!$H$11,0,10*ROW('Sanitation Data'!H79))),'Data Summary'!DH85="Yes"),OFFSET('Sanitation Data'!$H$11,0,10*ROW('Sanitation Data'!H79)),NA())</f>
        <v>#N/A</v>
      </c>
      <c r="AT85" s="88" t="e">
        <f ca="true">+IF(AND(ISNUMBER(OFFSET('Sanitation Data'!$H$12,0,10*ROW('Sanitation Data'!H79))),'Data Summary'!DI85="Yes"),OFFSET('Sanitation Data'!$H$12,0,10*ROW('Sanitation Data'!H79)),NA())</f>
        <v>#N/A</v>
      </c>
      <c r="AU85" s="88" t="e">
        <f ca="true">+IF(AND(ISNUMBER(OFFSET('Sanitation Data'!$I$4,0,10*ROW('Sanitation Data'!I79))),'Data Summary'!DJ85="Yes"),100-OFFSET('Sanitation Data'!$I$4,0,10*ROW('Sanitation Data'!I79)),NA())</f>
        <v>#N/A</v>
      </c>
      <c r="AV85" s="88" t="e">
        <f ca="true">+IF(AND(ISNUMBER(OFFSET('Sanitation Data'!$I$6,0,10*ROW('Sanitation Data'!I79))),'Data Summary'!DK85="Yes"),OFFSET('Sanitation Data'!$I$6,0,10*ROW('Sanitation Data'!I79)),NA())</f>
        <v>#N/A</v>
      </c>
      <c r="AW85" s="88" t="e">
        <f ca="true">+IF(AND(ISNUMBER(OFFSET('Sanitation Data'!$I$10,0,10*ROW('Sanitation Data'!I79))),'Data Summary'!DL85="Yes"),OFFSET('Sanitation Data'!$I$10,0,10*ROW('Sanitation Data'!I79)),NA())</f>
        <v>#N/A</v>
      </c>
      <c r="AX85" s="88" t="e">
        <f ca="true">+IF(AND(ISNUMBER(OFFSET('Sanitation Data'!$I$11,0,10*ROW('Sanitation Data'!I79))),'Data Summary'!DM85="Yes"),OFFSET('Sanitation Data'!$I$11,0,10*ROW('Sanitation Data'!I79)),NA())</f>
        <v>#N/A</v>
      </c>
      <c r="AY85" s="88" t="e">
        <f ca="true">+IF(AND(ISNUMBER(OFFSET('Sanitation Data'!$I$12,0,10*ROW('Sanitation Data'!I79))),'Data Summary'!DN85="Yes"),OFFSET('Sanitation Data'!$I$12,0,10*ROW('Sanitation Data'!I79)),NA())</f>
        <v>#N/A</v>
      </c>
      <c r="AZ85" s="89" t="e">
        <f ca="true">+IF(AND(ISNUMBER(OFFSET('Hygiene Data'!$D$5,0,10*ROW('Hygiene Data'!D79))),'Data Summary'!DO85="Yes"),OFFSET('Hygiene Data'!$D$5,0,10*ROW('Hygiene Data'!D79)),NA())</f>
        <v>#N/A</v>
      </c>
      <c r="BA85" s="89" t="e">
        <f ca="true">+IF(AND(ISNUMBER(OFFSET('Hygiene Data'!$D$7,0,10*ROW('Hygiene Data'!D79))),'Data Summary'!DP85="Yes"),OFFSET('Hygiene Data'!$D$7,0,10*ROW('Hygiene Data'!D79)),NA())</f>
        <v>#N/A</v>
      </c>
      <c r="BB85" s="89" t="e">
        <f ca="true">+IF(AND(ISNUMBER(OFFSET('Hygiene Data'!$D$9,0,10*ROW('Hygiene Data'!D79))),'Data Summary'!DQ85="Yes"),OFFSET('Hygiene Data'!$D$9,0,10*ROW('Hygiene Data'!D79)),NA())</f>
        <v>#N/A</v>
      </c>
      <c r="BC85" s="89" t="e">
        <f ca="true">+IF(AND(ISNUMBER(OFFSET('Hygiene Data'!$E$5,0,10*ROW('Hygiene Data'!E79))),'Data Summary'!DR85="Yes"),OFFSET('Hygiene Data'!$E$5,0,10*ROW('Hygiene Data'!E79)),NA())</f>
        <v>#N/A</v>
      </c>
      <c r="BD85" s="89" t="e">
        <f ca="true">+IF(AND(ISNUMBER(OFFSET('Hygiene Data'!$E$7,0,10*ROW('Hygiene Data'!E79))),'Data Summary'!DS85="Yes"),OFFSET('Hygiene Data'!$E$7,0,10*ROW('Hygiene Data'!E79)),NA())</f>
        <v>#N/A</v>
      </c>
      <c r="BE85" s="89" t="e">
        <f ca="true">+IF(AND(ISNUMBER(OFFSET('Hygiene Data'!$E$9,0,10*ROW('Hygiene Data'!E79))),'Data Summary'!DT85="Yes"),OFFSET('Hygiene Data'!$E$9,0,10*ROW('Hygiene Data'!E79)),NA())</f>
        <v>#N/A</v>
      </c>
      <c r="BF85" s="89" t="e">
        <f ca="true">+IF(AND(ISNUMBER(OFFSET('Hygiene Data'!$F$5,0,10*ROW('Hygiene Data'!F79))),'Data Summary'!DU85="Yes"),OFFSET('Hygiene Data'!$F$5,0,10*ROW('Hygiene Data'!F79)),NA())</f>
        <v>#N/A</v>
      </c>
      <c r="BG85" s="89" t="e">
        <f ca="true">+IF(AND(ISNUMBER(OFFSET('Hygiene Data'!$F$7,0,10*ROW('Hygiene Data'!F79))),'Data Summary'!DV85="Yes"),OFFSET('Hygiene Data'!$F$7,0,10*ROW('Hygiene Data'!F79)),NA())</f>
        <v>#N/A</v>
      </c>
      <c r="BH85" s="89" t="e">
        <f ca="true">+IF(AND(ISNUMBER(OFFSET('Hygiene Data'!$F$9,0,10*ROW('Hygiene Data'!F79))),'Data Summary'!DW85="Yes"),OFFSET('Hygiene Data'!$F$9,0,10*ROW('Hygiene Data'!F79)),NA())</f>
        <v>#N/A</v>
      </c>
      <c r="BI85" s="89" t="e">
        <f ca="true">+IF(AND(ISNUMBER(OFFSET('Hygiene Data'!$G$5,0,10*ROW('Hygiene Data'!G79))),'Data Summary'!DX85="Yes"),OFFSET('Hygiene Data'!$G$5,0,10*ROW('Hygiene Data'!G79)),NA())</f>
        <v>#N/A</v>
      </c>
      <c r="BJ85" s="89" t="e">
        <f ca="true">+IF(AND(ISNUMBER(OFFSET('Hygiene Data'!$G$7,0,10*ROW('Hygiene Data'!G79))),'Data Summary'!DY85="Yes"),OFFSET('Hygiene Data'!$G$7,0,10*ROW('Hygiene Data'!G79)),NA())</f>
        <v>#N/A</v>
      </c>
      <c r="BK85" s="89" t="e">
        <f ca="true">+IF(AND(ISNUMBER(OFFSET('Hygiene Data'!$G$9,0,10*ROW('Hygiene Data'!G79))),'Data Summary'!DZ85="Yes"),OFFSET('Hygiene Data'!$G$9,0,10*ROW('Hygiene Data'!G79)),NA())</f>
        <v>#N/A</v>
      </c>
      <c r="BL85" s="89" t="e">
        <f ca="true">+IF(AND(ISNUMBER(OFFSET('Hygiene Data'!$H$5,0,10*ROW('Hygiene Data'!H79))),'Data Summary'!EA85="Yes"),OFFSET('Hygiene Data'!$H$5,0,10*ROW('Hygiene Data'!H79)),NA())</f>
        <v>#N/A</v>
      </c>
      <c r="BM85" s="89" t="e">
        <f ca="true">+IF(AND(ISNUMBER(OFFSET('Hygiene Data'!$H$7,0,10*ROW('Hygiene Data'!H79))),'Data Summary'!EB85="Yes"),OFFSET('Hygiene Data'!$H$7,0,10*ROW('Hygiene Data'!H79)),NA())</f>
        <v>#N/A</v>
      </c>
      <c r="BN85" s="89" t="e">
        <f ca="true">+IF(AND(ISNUMBER(OFFSET('Hygiene Data'!$H$9,0,10*ROW('Hygiene Data'!H79))),'Data Summary'!EC85="Yes"),OFFSET('Hygiene Data'!$H$9,0,10*ROW('Hygiene Data'!H79)),NA())</f>
        <v>#N/A</v>
      </c>
      <c r="BO85" s="89" t="e">
        <f ca="true">+IF(AND(ISNUMBER(OFFSET('Hygiene Data'!$I$5,0,10*ROW('Hygiene Data'!I79))),'Data Summary'!ED85="Yes"),OFFSET('Hygiene Data'!$I$5,0,10*ROW('Hygiene Data'!I79)),NA())</f>
        <v>#N/A</v>
      </c>
      <c r="BP85" s="89" t="e">
        <f ca="true">+IF(AND(ISNUMBER(OFFSET('Hygiene Data'!$I$7,0,10*ROW('Hygiene Data'!I79))),'Data Summary'!EE85="Yes"),OFFSET('Hygiene Data'!$I$7,0,10*ROW('Hygiene Data'!I79)),NA())</f>
        <v>#N/A</v>
      </c>
      <c r="BQ85" s="89" t="e">
        <f ca="true">+IF(AND(ISNUMBER(OFFSET('Hygiene Data'!$I$9,0,10*ROW('Hygiene Data'!I79))),'Data Summary'!EF85="Yes"),OFFSET('Hygiene Data'!$I$9,0,10*ROW('Hygiene Data'!I79)),NA())</f>
        <v>#N/A</v>
      </c>
    </row>
    <row xmlns:x14ac="http://schemas.microsoft.com/office/spreadsheetml/2009/9/ac" r="86" x14ac:dyDescent="0.2">
      <c r="A86" s="328" t="e">
        <f ca="true">+RIGHT('Data Summary'!A86,LEN('Data Summary'!A86)-9)</f>
        <v>#VALUE!</v>
      </c>
      <c r="B86" s="34" t="str">
        <f ca="true">+IF(ISTEXT('Data Summary'!B86),'Data Summary'!B86,"")</f>
        <v/>
      </c>
      <c r="C86" s="327" t="e">
        <f ca="true">+VALUE('Data Summary'!C86)</f>
        <v>#VALUE!</v>
      </c>
      <c r="D86" s="87" t="e">
        <f ca="true">+IF(AND(ISNUMBER(OFFSET('Water Data'!$D$4,0,10*ROW('Water Data'!D80))),'Data Summary'!BS86="Yes"),100-OFFSET('Water Data'!$D$4,0,10*ROW('Water Data'!D80)),NA())</f>
        <v>#N/A</v>
      </c>
      <c r="E86" s="87" t="e">
        <f ca="true">+IF(AND(ISNUMBER(OFFSET('Water Data'!$D$6,0,10*ROW('Water Data'!D80))),'Data Summary'!BT86="Yes"),OFFSET('Water Data'!$D$6,0,10*ROW('Water Data'!D80)),NA())</f>
        <v>#N/A</v>
      </c>
      <c r="F86" s="87" t="e">
        <f ca="true">+IF(AND(ISNUMBER(OFFSET('Water Data'!$D$9,0,10*ROW('Water Data'!D80))),'Data Summary'!BU86="Yes"),OFFSET('Water Data'!$D$9,0,10*ROW('Water Data'!D80)),NA())</f>
        <v>#N/A</v>
      </c>
      <c r="G86" s="87" t="e">
        <f ca="true">+IF(AND(ISNUMBER(OFFSET('Water Data'!$E$4,0,10*ROW('Water Data'!E80))),'Data Summary'!BV86="Yes"),100-OFFSET('Water Data'!$E$4,0,10*ROW('Water Data'!E80)),NA())</f>
        <v>#N/A</v>
      </c>
      <c r="H86" s="87" t="e">
        <f ca="true">+IF(AND(ISNUMBER(OFFSET('Water Data'!$E$6,0,10*ROW('Water Data'!E80))),'Data Summary'!BW86="Yes"),OFFSET('Water Data'!$E$6,0,10*ROW('Water Data'!E80)),NA())</f>
        <v>#N/A</v>
      </c>
      <c r="I86" s="87" t="e">
        <f ca="true">+IF(AND(ISNUMBER(OFFSET('Water Data'!$E$9,0,10*ROW('Water Data'!E80))),'Data Summary'!BX86="Yes"),OFFSET('Water Data'!$E$9,0,10*ROW('Water Data'!E80)),NA())</f>
        <v>#N/A</v>
      </c>
      <c r="J86" s="87" t="e">
        <f ca="true">+IF(AND(ISNUMBER(OFFSET('Water Data'!$F$4,0,10*ROW('Water Data'!F80))),'Data Summary'!BY86="Yes"),100-OFFSET('Water Data'!$F$4,0,10*ROW('Water Data'!F80)),NA())</f>
        <v>#N/A</v>
      </c>
      <c r="K86" s="87" t="e">
        <f ca="true">+IF(AND(ISNUMBER(OFFSET('Water Data'!$F$6,0,10*ROW('Water Data'!F80))),'Data Summary'!BZ86="Yes"),OFFSET('Water Data'!$F$6,0,10*ROW('Water Data'!F80)),NA())</f>
        <v>#N/A</v>
      </c>
      <c r="L86" s="87" t="e">
        <f ca="true">+IF(AND(ISNUMBER(OFFSET('Water Data'!$F$9,0,10*ROW('Water Data'!F80))),'Data Summary'!CA86="Yes"),OFFSET('Water Data'!$F$9,0,10*ROW('Water Data'!F80)),NA())</f>
        <v>#N/A</v>
      </c>
      <c r="M86" s="87" t="e">
        <f ca="true">+IF(AND(ISNUMBER(OFFSET('Water Data'!$G$4,0,10*ROW('Water Data'!G80))),'Data Summary'!CB86="Yes"),100-OFFSET('Water Data'!$G$4,0,10*ROW('Water Data'!G80)),NA())</f>
        <v>#N/A</v>
      </c>
      <c r="N86" s="87" t="e">
        <f ca="true">+IF(AND(ISNUMBER(OFFSET('Water Data'!$G$6,0,10*ROW('Water Data'!G80))),'Data Summary'!CC86="Yes"),OFFSET('Water Data'!$G$6,0,10*ROW('Water Data'!G80)),NA())</f>
        <v>#N/A</v>
      </c>
      <c r="O86" s="87" t="e">
        <f ca="true">+IF(AND(ISNUMBER(OFFSET('Water Data'!$G$9,0,10*ROW('Water Data'!G80))),'Data Summary'!CD86="Yes"),OFFSET('Water Data'!$G$9,0,10*ROW('Water Data'!G80)),NA())</f>
        <v>#N/A</v>
      </c>
      <c r="P86" s="87" t="e">
        <f ca="true">+IF(AND(ISNUMBER(OFFSET('Water Data'!$H$4,0,10*ROW('Water Data'!H80))),'Data Summary'!CE86="Yes"),100-OFFSET('Water Data'!$H$4,0,10*ROW('Water Data'!H80)),NA())</f>
        <v>#N/A</v>
      </c>
      <c r="Q86" s="87" t="e">
        <f ca="true">+IF(AND(ISNUMBER(OFFSET('Water Data'!$H$6,0,10*ROW('Water Data'!H80))),'Data Summary'!CF86="Yes"),OFFSET('Water Data'!$H$6,0,10*ROW('Water Data'!H80)),NA())</f>
        <v>#N/A</v>
      </c>
      <c r="R86" s="87" t="e">
        <f ca="true">+IF(AND(ISNUMBER(OFFSET('Water Data'!$H$9,0,10*ROW('Water Data'!H80))),'Data Summary'!CG86="Yes"),OFFSET('Water Data'!$H$9,0,10*ROW('Water Data'!H80)),NA())</f>
        <v>#N/A</v>
      </c>
      <c r="S86" s="87" t="e">
        <f ca="true">+IF(AND(ISNUMBER(OFFSET('Water Data'!$I$4,0,10*ROW('Water Data'!I80))),'Data Summary'!CH86="Yes"),100-OFFSET('Water Data'!$I$4,0,10*ROW('Water Data'!I80)),NA())</f>
        <v>#N/A</v>
      </c>
      <c r="T86" s="87" t="e">
        <f ca="true">+IF(AND(ISNUMBER(OFFSET('Water Data'!$I$6,0,10*ROW('Water Data'!I80))),'Data Summary'!CI86="Yes"),OFFSET('Water Data'!$I$6,0,10*ROW('Water Data'!I80)),NA())</f>
        <v>#N/A</v>
      </c>
      <c r="U86" s="87" t="e">
        <f ca="true">+IF(AND(ISNUMBER(OFFSET('Water Data'!$I$9,0,10*ROW('Water Data'!I80))),'Data Summary'!CJ86="Yes"),OFFSET('Water Data'!$I$9,0,10*ROW('Water Data'!I80)),NA())</f>
        <v>#N/A</v>
      </c>
      <c r="V86" s="88" t="e">
        <f ca="true">+IF(AND(ISNUMBER(OFFSET('Sanitation Data'!$D$4,0,10*ROW('Sanitation Data'!D80))),'Data Summary'!CK86="Yes"),100-OFFSET('Sanitation Data'!$D$4,0,10*ROW('Sanitation Data'!D80)),NA())</f>
        <v>#N/A</v>
      </c>
      <c r="W86" s="88" t="e">
        <f ca="true">+IF(AND(ISNUMBER(OFFSET('Sanitation Data'!$D$6,0,10*ROW('Sanitation Data'!D80))),'Data Summary'!CL86="Yes"),OFFSET('Sanitation Data'!$D$6,0,10*ROW('Sanitation Data'!D80)),NA())</f>
        <v>#N/A</v>
      </c>
      <c r="X86" s="88" t="e">
        <f ca="true">+IF(AND(ISNUMBER(OFFSET('Sanitation Data'!$D$10,0,10*ROW('Sanitation Data'!D80))),'Data Summary'!CM86="Yes"),OFFSET('Sanitation Data'!$D$10,0,10*ROW('Sanitation Data'!D80)),NA())</f>
        <v>#N/A</v>
      </c>
      <c r="Y86" s="88" t="e">
        <f ca="true">+IF(AND(ISNUMBER(OFFSET('Sanitation Data'!$D$11,0,10*ROW('Sanitation Data'!D80))),'Data Summary'!CN86="Yes"),OFFSET('Sanitation Data'!$D$11,0,10*ROW('Sanitation Data'!D80)),NA())</f>
        <v>#N/A</v>
      </c>
      <c r="Z86" s="88" t="e">
        <f ca="true">+IF(AND(ISNUMBER(OFFSET('Sanitation Data'!$D$12,0,10*ROW('Sanitation Data'!D80))),'Data Summary'!CO86="Yes"),OFFSET('Sanitation Data'!$D$12,0,10*ROW('Sanitation Data'!D80)),NA())</f>
        <v>#N/A</v>
      </c>
      <c r="AA86" s="88" t="e">
        <f ca="true">+IF(AND(ISNUMBER(OFFSET('Sanitation Data'!$E$4,0,10*ROW('Sanitation Data'!E80))),'Data Summary'!CP86="Yes"),100-OFFSET('Sanitation Data'!$E$4,0,10*ROW('Sanitation Data'!E80)),NA())</f>
        <v>#N/A</v>
      </c>
      <c r="AB86" s="88" t="e">
        <f ca="true">+IF(AND(ISNUMBER(OFFSET('Sanitation Data'!$E$6,0,10*ROW('Sanitation Data'!E80))),'Data Summary'!CQ86="Yes"),OFFSET('Sanitation Data'!$E$6,0,10*ROW('Sanitation Data'!E80)),NA())</f>
        <v>#N/A</v>
      </c>
      <c r="AC86" s="88" t="e">
        <f ca="true">+IF(AND(ISNUMBER(OFFSET('Sanitation Data'!$E$10,0,10*ROW('Sanitation Data'!E80))),'Data Summary'!CR86="Yes"),OFFSET('Sanitation Data'!$E$10,0,10*ROW('Sanitation Data'!E80)),NA())</f>
        <v>#N/A</v>
      </c>
      <c r="AD86" s="88" t="e">
        <f ca="true">+IF(AND(ISNUMBER(OFFSET('Sanitation Data'!$E$11,0,10*ROW('Sanitation Data'!E80))),'Data Summary'!CS86="Yes"),OFFSET('Sanitation Data'!$E$11,0,10*ROW('Sanitation Data'!E80)),NA())</f>
        <v>#N/A</v>
      </c>
      <c r="AE86" s="88" t="e">
        <f ca="true">+IF(AND(ISNUMBER(OFFSET('Sanitation Data'!$E$12,0,10*ROW('Sanitation Data'!E80))),'Data Summary'!CT86="Yes"),OFFSET('Sanitation Data'!$E$12,0,10*ROW('Sanitation Data'!E80)),NA())</f>
        <v>#N/A</v>
      </c>
      <c r="AF86" s="88" t="e">
        <f ca="true">+IF(AND(ISNUMBER(OFFSET('Sanitation Data'!$F$4,0,10*ROW('Sanitation Data'!F80))),'Data Summary'!CU86="Yes"),100-OFFSET('Sanitation Data'!$F$4,0,10*ROW('Sanitation Data'!F80)),NA())</f>
        <v>#N/A</v>
      </c>
      <c r="AG86" s="88" t="e">
        <f ca="true">+IF(AND(ISNUMBER(OFFSET('Sanitation Data'!$F$6,0,10*ROW('Sanitation Data'!F80))),'Data Summary'!CV86="Yes"),OFFSET('Sanitation Data'!$F$6,0,10*ROW('Sanitation Data'!F80)),NA())</f>
        <v>#N/A</v>
      </c>
      <c r="AH86" s="88" t="e">
        <f ca="true">+IF(AND(ISNUMBER(OFFSET('Sanitation Data'!$F$10,0,10*ROW('Sanitation Data'!F80))),'Data Summary'!CW86="Yes"),OFFSET('Sanitation Data'!$F$10,0,10*ROW('Sanitation Data'!F80)),NA())</f>
        <v>#N/A</v>
      </c>
      <c r="AI86" s="88" t="e">
        <f ca="true">+IF(AND(ISNUMBER(OFFSET('Sanitation Data'!$F$11,0,10*ROW('Sanitation Data'!F80))),'Data Summary'!CX86="Yes"),OFFSET('Sanitation Data'!$F$11,0,10*ROW('Sanitation Data'!F80)),NA())</f>
        <v>#N/A</v>
      </c>
      <c r="AJ86" s="88" t="e">
        <f ca="true">+IF(AND(ISNUMBER(OFFSET('Sanitation Data'!$F$12,0,10*ROW('Sanitation Data'!F80))),'Data Summary'!CY86="Yes"),OFFSET('Sanitation Data'!$F$12,0,10*ROW('Sanitation Data'!F80)),NA())</f>
        <v>#N/A</v>
      </c>
      <c r="AK86" s="88" t="e">
        <f ca="true">+IF(AND(ISNUMBER(OFFSET('Sanitation Data'!$G$4,0,10*ROW('Sanitation Data'!G80))),'Data Summary'!CZ86="Yes"),100-OFFSET('Sanitation Data'!$G$4,0,10*ROW('Sanitation Data'!G80)),NA())</f>
        <v>#N/A</v>
      </c>
      <c r="AL86" s="88" t="e">
        <f ca="true">+IF(AND(ISNUMBER(OFFSET('Sanitation Data'!$G$6,0,10*ROW('Sanitation Data'!G80))),'Data Summary'!DA86="Yes"),OFFSET('Sanitation Data'!$G$6,0,10*ROW('Sanitation Data'!G80)),NA())</f>
        <v>#N/A</v>
      </c>
      <c r="AM86" s="88" t="e">
        <f ca="true">+IF(AND(ISNUMBER(OFFSET('Sanitation Data'!$G$10,0,10*ROW('Sanitation Data'!G80))),'Data Summary'!DB86="Yes"),OFFSET('Sanitation Data'!$G$10,0,10*ROW('Sanitation Data'!G80)),NA())</f>
        <v>#N/A</v>
      </c>
      <c r="AN86" s="88" t="e">
        <f ca="true">+IF(AND(ISNUMBER(OFFSET('Sanitation Data'!$G$11,0,10*ROW('Sanitation Data'!G80))),'Data Summary'!DC86="Yes"),OFFSET('Sanitation Data'!$G$11,0,10*ROW('Sanitation Data'!G80)),NA())</f>
        <v>#N/A</v>
      </c>
      <c r="AO86" s="88" t="e">
        <f ca="true">+IF(AND(ISNUMBER(OFFSET('Sanitation Data'!$G$12,0,10*ROW('Sanitation Data'!G80))),'Data Summary'!DD86="Yes"),OFFSET('Sanitation Data'!$G$12,0,10*ROW('Sanitation Data'!G80)),NA())</f>
        <v>#N/A</v>
      </c>
      <c r="AP86" s="88" t="e">
        <f ca="true">+IF(AND(ISNUMBER(OFFSET('Sanitation Data'!$H$4,0,10*ROW('Sanitation Data'!H80))),'Data Summary'!DE86="Yes"),100-OFFSET('Sanitation Data'!$H$4,0,10*ROW('Sanitation Data'!H80)),NA())</f>
        <v>#N/A</v>
      </c>
      <c r="AQ86" s="88" t="e">
        <f ca="true">+IF(AND(ISNUMBER(OFFSET('Sanitation Data'!$H$6,0,10*ROW('Sanitation Data'!H80))),'Data Summary'!DF86="Yes"),OFFSET('Sanitation Data'!$H$6,0,10*ROW('Sanitation Data'!H80)),NA())</f>
        <v>#N/A</v>
      </c>
      <c r="AR86" s="88" t="e">
        <f ca="true">+IF(AND(ISNUMBER(OFFSET('Sanitation Data'!$H$10,0,10*ROW('Sanitation Data'!H80))),'Data Summary'!DG86="Yes"),OFFSET('Sanitation Data'!$H$10,0,10*ROW('Sanitation Data'!H80)),NA())</f>
        <v>#N/A</v>
      </c>
      <c r="AS86" s="88" t="e">
        <f ca="true">+IF(AND(ISNUMBER(OFFSET('Sanitation Data'!$H$11,0,10*ROW('Sanitation Data'!H80))),'Data Summary'!DH86="Yes"),OFFSET('Sanitation Data'!$H$11,0,10*ROW('Sanitation Data'!H80)),NA())</f>
        <v>#N/A</v>
      </c>
      <c r="AT86" s="88" t="e">
        <f ca="true">+IF(AND(ISNUMBER(OFFSET('Sanitation Data'!$H$12,0,10*ROW('Sanitation Data'!H80))),'Data Summary'!DI86="Yes"),OFFSET('Sanitation Data'!$H$12,0,10*ROW('Sanitation Data'!H80)),NA())</f>
        <v>#N/A</v>
      </c>
      <c r="AU86" s="88" t="e">
        <f ca="true">+IF(AND(ISNUMBER(OFFSET('Sanitation Data'!$I$4,0,10*ROW('Sanitation Data'!I80))),'Data Summary'!DJ86="Yes"),100-OFFSET('Sanitation Data'!$I$4,0,10*ROW('Sanitation Data'!I80)),NA())</f>
        <v>#N/A</v>
      </c>
      <c r="AV86" s="88" t="e">
        <f ca="true">+IF(AND(ISNUMBER(OFFSET('Sanitation Data'!$I$6,0,10*ROW('Sanitation Data'!I80))),'Data Summary'!DK86="Yes"),OFFSET('Sanitation Data'!$I$6,0,10*ROW('Sanitation Data'!I80)),NA())</f>
        <v>#N/A</v>
      </c>
      <c r="AW86" s="88" t="e">
        <f ca="true">+IF(AND(ISNUMBER(OFFSET('Sanitation Data'!$I$10,0,10*ROW('Sanitation Data'!I80))),'Data Summary'!DL86="Yes"),OFFSET('Sanitation Data'!$I$10,0,10*ROW('Sanitation Data'!I80)),NA())</f>
        <v>#N/A</v>
      </c>
      <c r="AX86" s="88" t="e">
        <f ca="true">+IF(AND(ISNUMBER(OFFSET('Sanitation Data'!$I$11,0,10*ROW('Sanitation Data'!I80))),'Data Summary'!DM86="Yes"),OFFSET('Sanitation Data'!$I$11,0,10*ROW('Sanitation Data'!I80)),NA())</f>
        <v>#N/A</v>
      </c>
      <c r="AY86" s="88" t="e">
        <f ca="true">+IF(AND(ISNUMBER(OFFSET('Sanitation Data'!$I$12,0,10*ROW('Sanitation Data'!I80))),'Data Summary'!DN86="Yes"),OFFSET('Sanitation Data'!$I$12,0,10*ROW('Sanitation Data'!I80)),NA())</f>
        <v>#N/A</v>
      </c>
      <c r="AZ86" s="89" t="e">
        <f ca="true">+IF(AND(ISNUMBER(OFFSET('Hygiene Data'!$D$5,0,10*ROW('Hygiene Data'!D80))),'Data Summary'!DO86="Yes"),OFFSET('Hygiene Data'!$D$5,0,10*ROW('Hygiene Data'!D80)),NA())</f>
        <v>#N/A</v>
      </c>
      <c r="BA86" s="89" t="e">
        <f ca="true">+IF(AND(ISNUMBER(OFFSET('Hygiene Data'!$D$7,0,10*ROW('Hygiene Data'!D80))),'Data Summary'!DP86="Yes"),OFFSET('Hygiene Data'!$D$7,0,10*ROW('Hygiene Data'!D80)),NA())</f>
        <v>#N/A</v>
      </c>
      <c r="BB86" s="89" t="e">
        <f ca="true">+IF(AND(ISNUMBER(OFFSET('Hygiene Data'!$D$9,0,10*ROW('Hygiene Data'!D80))),'Data Summary'!DQ86="Yes"),OFFSET('Hygiene Data'!$D$9,0,10*ROW('Hygiene Data'!D80)),NA())</f>
        <v>#N/A</v>
      </c>
      <c r="BC86" s="89" t="e">
        <f ca="true">+IF(AND(ISNUMBER(OFFSET('Hygiene Data'!$E$5,0,10*ROW('Hygiene Data'!E80))),'Data Summary'!DR86="Yes"),OFFSET('Hygiene Data'!$E$5,0,10*ROW('Hygiene Data'!E80)),NA())</f>
        <v>#N/A</v>
      </c>
      <c r="BD86" s="89" t="e">
        <f ca="true">+IF(AND(ISNUMBER(OFFSET('Hygiene Data'!$E$7,0,10*ROW('Hygiene Data'!E80))),'Data Summary'!DS86="Yes"),OFFSET('Hygiene Data'!$E$7,0,10*ROW('Hygiene Data'!E80)),NA())</f>
        <v>#N/A</v>
      </c>
      <c r="BE86" s="89" t="e">
        <f ca="true">+IF(AND(ISNUMBER(OFFSET('Hygiene Data'!$E$9,0,10*ROW('Hygiene Data'!E80))),'Data Summary'!DT86="Yes"),OFFSET('Hygiene Data'!$E$9,0,10*ROW('Hygiene Data'!E80)),NA())</f>
        <v>#N/A</v>
      </c>
      <c r="BF86" s="89" t="e">
        <f ca="true">+IF(AND(ISNUMBER(OFFSET('Hygiene Data'!$F$5,0,10*ROW('Hygiene Data'!F80))),'Data Summary'!DU86="Yes"),OFFSET('Hygiene Data'!$F$5,0,10*ROW('Hygiene Data'!F80)),NA())</f>
        <v>#N/A</v>
      </c>
      <c r="BG86" s="89" t="e">
        <f ca="true">+IF(AND(ISNUMBER(OFFSET('Hygiene Data'!$F$7,0,10*ROW('Hygiene Data'!F80))),'Data Summary'!DV86="Yes"),OFFSET('Hygiene Data'!$F$7,0,10*ROW('Hygiene Data'!F80)),NA())</f>
        <v>#N/A</v>
      </c>
      <c r="BH86" s="89" t="e">
        <f ca="true">+IF(AND(ISNUMBER(OFFSET('Hygiene Data'!$F$9,0,10*ROW('Hygiene Data'!F80))),'Data Summary'!DW86="Yes"),OFFSET('Hygiene Data'!$F$9,0,10*ROW('Hygiene Data'!F80)),NA())</f>
        <v>#N/A</v>
      </c>
      <c r="BI86" s="89" t="e">
        <f ca="true">+IF(AND(ISNUMBER(OFFSET('Hygiene Data'!$G$5,0,10*ROW('Hygiene Data'!G80))),'Data Summary'!DX86="Yes"),OFFSET('Hygiene Data'!$G$5,0,10*ROW('Hygiene Data'!G80)),NA())</f>
        <v>#N/A</v>
      </c>
      <c r="BJ86" s="89" t="e">
        <f ca="true">+IF(AND(ISNUMBER(OFFSET('Hygiene Data'!$G$7,0,10*ROW('Hygiene Data'!G80))),'Data Summary'!DY86="Yes"),OFFSET('Hygiene Data'!$G$7,0,10*ROW('Hygiene Data'!G80)),NA())</f>
        <v>#N/A</v>
      </c>
      <c r="BK86" s="89" t="e">
        <f ca="true">+IF(AND(ISNUMBER(OFFSET('Hygiene Data'!$G$9,0,10*ROW('Hygiene Data'!G80))),'Data Summary'!DZ86="Yes"),OFFSET('Hygiene Data'!$G$9,0,10*ROW('Hygiene Data'!G80)),NA())</f>
        <v>#N/A</v>
      </c>
      <c r="BL86" s="89" t="e">
        <f ca="true">+IF(AND(ISNUMBER(OFFSET('Hygiene Data'!$H$5,0,10*ROW('Hygiene Data'!H80))),'Data Summary'!EA86="Yes"),OFFSET('Hygiene Data'!$H$5,0,10*ROW('Hygiene Data'!H80)),NA())</f>
        <v>#N/A</v>
      </c>
      <c r="BM86" s="89" t="e">
        <f ca="true">+IF(AND(ISNUMBER(OFFSET('Hygiene Data'!$H$7,0,10*ROW('Hygiene Data'!H80))),'Data Summary'!EB86="Yes"),OFFSET('Hygiene Data'!$H$7,0,10*ROW('Hygiene Data'!H80)),NA())</f>
        <v>#N/A</v>
      </c>
      <c r="BN86" s="89" t="e">
        <f ca="true">+IF(AND(ISNUMBER(OFFSET('Hygiene Data'!$H$9,0,10*ROW('Hygiene Data'!H80))),'Data Summary'!EC86="Yes"),OFFSET('Hygiene Data'!$H$9,0,10*ROW('Hygiene Data'!H80)),NA())</f>
        <v>#N/A</v>
      </c>
      <c r="BO86" s="89" t="e">
        <f ca="true">+IF(AND(ISNUMBER(OFFSET('Hygiene Data'!$I$5,0,10*ROW('Hygiene Data'!I80))),'Data Summary'!ED86="Yes"),OFFSET('Hygiene Data'!$I$5,0,10*ROW('Hygiene Data'!I80)),NA())</f>
        <v>#N/A</v>
      </c>
      <c r="BP86" s="89" t="e">
        <f ca="true">+IF(AND(ISNUMBER(OFFSET('Hygiene Data'!$I$7,0,10*ROW('Hygiene Data'!I80))),'Data Summary'!EE86="Yes"),OFFSET('Hygiene Data'!$I$7,0,10*ROW('Hygiene Data'!I80)),NA())</f>
        <v>#N/A</v>
      </c>
      <c r="BQ86" s="89" t="e">
        <f ca="true">+IF(AND(ISNUMBER(OFFSET('Hygiene Data'!$I$9,0,10*ROW('Hygiene Data'!I80))),'Data Summary'!EF86="Yes"),OFFSET('Hygiene Data'!$I$9,0,10*ROW('Hygiene Data'!I80)),NA())</f>
        <v>#N/A</v>
      </c>
    </row>
    <row xmlns:x14ac="http://schemas.microsoft.com/office/spreadsheetml/2009/9/ac" r="87" x14ac:dyDescent="0.2">
      <c r="A87" s="328" t="e">
        <f ca="true">+RIGHT('Data Summary'!A87,LEN('Data Summary'!A87)-9)</f>
        <v>#VALUE!</v>
      </c>
      <c r="B87" s="34" t="str">
        <f ca="true">+IF(ISTEXT('Data Summary'!B87),'Data Summary'!B87,"")</f>
        <v/>
      </c>
      <c r="C87" s="327" t="e">
        <f ca="true">+VALUE('Data Summary'!C87)</f>
        <v>#VALUE!</v>
      </c>
      <c r="D87" s="87" t="e">
        <f ca="true">+IF(AND(ISNUMBER(OFFSET('Water Data'!$D$4,0,10*ROW('Water Data'!D81))),'Data Summary'!BS87="Yes"),100-OFFSET('Water Data'!$D$4,0,10*ROW('Water Data'!D81)),NA())</f>
        <v>#N/A</v>
      </c>
      <c r="E87" s="87" t="e">
        <f ca="true">+IF(AND(ISNUMBER(OFFSET('Water Data'!$D$6,0,10*ROW('Water Data'!D81))),'Data Summary'!BT87="Yes"),OFFSET('Water Data'!$D$6,0,10*ROW('Water Data'!D81)),NA())</f>
        <v>#N/A</v>
      </c>
      <c r="F87" s="87" t="e">
        <f ca="true">+IF(AND(ISNUMBER(OFFSET('Water Data'!$D$9,0,10*ROW('Water Data'!D81))),'Data Summary'!BU87="Yes"),OFFSET('Water Data'!$D$9,0,10*ROW('Water Data'!D81)),NA())</f>
        <v>#N/A</v>
      </c>
      <c r="G87" s="87" t="e">
        <f ca="true">+IF(AND(ISNUMBER(OFFSET('Water Data'!$E$4,0,10*ROW('Water Data'!E81))),'Data Summary'!BV87="Yes"),100-OFFSET('Water Data'!$E$4,0,10*ROW('Water Data'!E81)),NA())</f>
        <v>#N/A</v>
      </c>
      <c r="H87" s="87" t="e">
        <f ca="true">+IF(AND(ISNUMBER(OFFSET('Water Data'!$E$6,0,10*ROW('Water Data'!E81))),'Data Summary'!BW87="Yes"),OFFSET('Water Data'!$E$6,0,10*ROW('Water Data'!E81)),NA())</f>
        <v>#N/A</v>
      </c>
      <c r="I87" s="87" t="e">
        <f ca="true">+IF(AND(ISNUMBER(OFFSET('Water Data'!$E$9,0,10*ROW('Water Data'!E81))),'Data Summary'!BX87="Yes"),OFFSET('Water Data'!$E$9,0,10*ROW('Water Data'!E81)),NA())</f>
        <v>#N/A</v>
      </c>
      <c r="J87" s="87" t="e">
        <f ca="true">+IF(AND(ISNUMBER(OFFSET('Water Data'!$F$4,0,10*ROW('Water Data'!F81))),'Data Summary'!BY87="Yes"),100-OFFSET('Water Data'!$F$4,0,10*ROW('Water Data'!F81)),NA())</f>
        <v>#N/A</v>
      </c>
      <c r="K87" s="87" t="e">
        <f ca="true">+IF(AND(ISNUMBER(OFFSET('Water Data'!$F$6,0,10*ROW('Water Data'!F81))),'Data Summary'!BZ87="Yes"),OFFSET('Water Data'!$F$6,0,10*ROW('Water Data'!F81)),NA())</f>
        <v>#N/A</v>
      </c>
      <c r="L87" s="87" t="e">
        <f ca="true">+IF(AND(ISNUMBER(OFFSET('Water Data'!$F$9,0,10*ROW('Water Data'!F81))),'Data Summary'!CA87="Yes"),OFFSET('Water Data'!$F$9,0,10*ROW('Water Data'!F81)),NA())</f>
        <v>#N/A</v>
      </c>
      <c r="M87" s="87" t="e">
        <f ca="true">+IF(AND(ISNUMBER(OFFSET('Water Data'!$G$4,0,10*ROW('Water Data'!G81))),'Data Summary'!CB87="Yes"),100-OFFSET('Water Data'!$G$4,0,10*ROW('Water Data'!G81)),NA())</f>
        <v>#N/A</v>
      </c>
      <c r="N87" s="87" t="e">
        <f ca="true">+IF(AND(ISNUMBER(OFFSET('Water Data'!$G$6,0,10*ROW('Water Data'!G81))),'Data Summary'!CC87="Yes"),OFFSET('Water Data'!$G$6,0,10*ROW('Water Data'!G81)),NA())</f>
        <v>#N/A</v>
      </c>
      <c r="O87" s="87" t="e">
        <f ca="true">+IF(AND(ISNUMBER(OFFSET('Water Data'!$G$9,0,10*ROW('Water Data'!G81))),'Data Summary'!CD87="Yes"),OFFSET('Water Data'!$G$9,0,10*ROW('Water Data'!G81)),NA())</f>
        <v>#N/A</v>
      </c>
      <c r="P87" s="87" t="e">
        <f ca="true">+IF(AND(ISNUMBER(OFFSET('Water Data'!$H$4,0,10*ROW('Water Data'!H81))),'Data Summary'!CE87="Yes"),100-OFFSET('Water Data'!$H$4,0,10*ROW('Water Data'!H81)),NA())</f>
        <v>#N/A</v>
      </c>
      <c r="Q87" s="87" t="e">
        <f ca="true">+IF(AND(ISNUMBER(OFFSET('Water Data'!$H$6,0,10*ROW('Water Data'!H81))),'Data Summary'!CF87="Yes"),OFFSET('Water Data'!$H$6,0,10*ROW('Water Data'!H81)),NA())</f>
        <v>#N/A</v>
      </c>
      <c r="R87" s="87" t="e">
        <f ca="true">+IF(AND(ISNUMBER(OFFSET('Water Data'!$H$9,0,10*ROW('Water Data'!H81))),'Data Summary'!CG87="Yes"),OFFSET('Water Data'!$H$9,0,10*ROW('Water Data'!H81)),NA())</f>
        <v>#N/A</v>
      </c>
      <c r="S87" s="87" t="e">
        <f ca="true">+IF(AND(ISNUMBER(OFFSET('Water Data'!$I$4,0,10*ROW('Water Data'!I81))),'Data Summary'!CH87="Yes"),100-OFFSET('Water Data'!$I$4,0,10*ROW('Water Data'!I81)),NA())</f>
        <v>#N/A</v>
      </c>
      <c r="T87" s="87" t="e">
        <f ca="true">+IF(AND(ISNUMBER(OFFSET('Water Data'!$I$6,0,10*ROW('Water Data'!I81))),'Data Summary'!CI87="Yes"),OFFSET('Water Data'!$I$6,0,10*ROW('Water Data'!I81)),NA())</f>
        <v>#N/A</v>
      </c>
      <c r="U87" s="87" t="e">
        <f ca="true">+IF(AND(ISNUMBER(OFFSET('Water Data'!$I$9,0,10*ROW('Water Data'!I81))),'Data Summary'!CJ87="Yes"),OFFSET('Water Data'!$I$9,0,10*ROW('Water Data'!I81)),NA())</f>
        <v>#N/A</v>
      </c>
      <c r="V87" s="88" t="e">
        <f ca="true">+IF(AND(ISNUMBER(OFFSET('Sanitation Data'!$D$4,0,10*ROW('Sanitation Data'!D81))),'Data Summary'!CK87="Yes"),100-OFFSET('Sanitation Data'!$D$4,0,10*ROW('Sanitation Data'!D81)),NA())</f>
        <v>#N/A</v>
      </c>
      <c r="W87" s="88" t="e">
        <f ca="true">+IF(AND(ISNUMBER(OFFSET('Sanitation Data'!$D$6,0,10*ROW('Sanitation Data'!D81))),'Data Summary'!CL87="Yes"),OFFSET('Sanitation Data'!$D$6,0,10*ROW('Sanitation Data'!D81)),NA())</f>
        <v>#N/A</v>
      </c>
      <c r="X87" s="88" t="e">
        <f ca="true">+IF(AND(ISNUMBER(OFFSET('Sanitation Data'!$D$10,0,10*ROW('Sanitation Data'!D81))),'Data Summary'!CM87="Yes"),OFFSET('Sanitation Data'!$D$10,0,10*ROW('Sanitation Data'!D81)),NA())</f>
        <v>#N/A</v>
      </c>
      <c r="Y87" s="88" t="e">
        <f ca="true">+IF(AND(ISNUMBER(OFFSET('Sanitation Data'!$D$11,0,10*ROW('Sanitation Data'!D81))),'Data Summary'!CN87="Yes"),OFFSET('Sanitation Data'!$D$11,0,10*ROW('Sanitation Data'!D81)),NA())</f>
        <v>#N/A</v>
      </c>
      <c r="Z87" s="88" t="e">
        <f ca="true">+IF(AND(ISNUMBER(OFFSET('Sanitation Data'!$D$12,0,10*ROW('Sanitation Data'!D81))),'Data Summary'!CO87="Yes"),OFFSET('Sanitation Data'!$D$12,0,10*ROW('Sanitation Data'!D81)),NA())</f>
        <v>#N/A</v>
      </c>
      <c r="AA87" s="88" t="e">
        <f ca="true">+IF(AND(ISNUMBER(OFFSET('Sanitation Data'!$E$4,0,10*ROW('Sanitation Data'!E81))),'Data Summary'!CP87="Yes"),100-OFFSET('Sanitation Data'!$E$4,0,10*ROW('Sanitation Data'!E81)),NA())</f>
        <v>#N/A</v>
      </c>
      <c r="AB87" s="88" t="e">
        <f ca="true">+IF(AND(ISNUMBER(OFFSET('Sanitation Data'!$E$6,0,10*ROW('Sanitation Data'!E81))),'Data Summary'!CQ87="Yes"),OFFSET('Sanitation Data'!$E$6,0,10*ROW('Sanitation Data'!E81)),NA())</f>
        <v>#N/A</v>
      </c>
      <c r="AC87" s="88" t="e">
        <f ca="true">+IF(AND(ISNUMBER(OFFSET('Sanitation Data'!$E$10,0,10*ROW('Sanitation Data'!E81))),'Data Summary'!CR87="Yes"),OFFSET('Sanitation Data'!$E$10,0,10*ROW('Sanitation Data'!E81)),NA())</f>
        <v>#N/A</v>
      </c>
      <c r="AD87" s="88" t="e">
        <f ca="true">+IF(AND(ISNUMBER(OFFSET('Sanitation Data'!$E$11,0,10*ROW('Sanitation Data'!E81))),'Data Summary'!CS87="Yes"),OFFSET('Sanitation Data'!$E$11,0,10*ROW('Sanitation Data'!E81)),NA())</f>
        <v>#N/A</v>
      </c>
      <c r="AE87" s="88" t="e">
        <f ca="true">+IF(AND(ISNUMBER(OFFSET('Sanitation Data'!$E$12,0,10*ROW('Sanitation Data'!E81))),'Data Summary'!CT87="Yes"),OFFSET('Sanitation Data'!$E$12,0,10*ROW('Sanitation Data'!E81)),NA())</f>
        <v>#N/A</v>
      </c>
      <c r="AF87" s="88" t="e">
        <f ca="true">+IF(AND(ISNUMBER(OFFSET('Sanitation Data'!$F$4,0,10*ROW('Sanitation Data'!F81))),'Data Summary'!CU87="Yes"),100-OFFSET('Sanitation Data'!$F$4,0,10*ROW('Sanitation Data'!F81)),NA())</f>
        <v>#N/A</v>
      </c>
      <c r="AG87" s="88" t="e">
        <f ca="true">+IF(AND(ISNUMBER(OFFSET('Sanitation Data'!$F$6,0,10*ROW('Sanitation Data'!F81))),'Data Summary'!CV87="Yes"),OFFSET('Sanitation Data'!$F$6,0,10*ROW('Sanitation Data'!F81)),NA())</f>
        <v>#N/A</v>
      </c>
      <c r="AH87" s="88" t="e">
        <f ca="true">+IF(AND(ISNUMBER(OFFSET('Sanitation Data'!$F$10,0,10*ROW('Sanitation Data'!F81))),'Data Summary'!CW87="Yes"),OFFSET('Sanitation Data'!$F$10,0,10*ROW('Sanitation Data'!F81)),NA())</f>
        <v>#N/A</v>
      </c>
      <c r="AI87" s="88" t="e">
        <f ca="true">+IF(AND(ISNUMBER(OFFSET('Sanitation Data'!$F$11,0,10*ROW('Sanitation Data'!F81))),'Data Summary'!CX87="Yes"),OFFSET('Sanitation Data'!$F$11,0,10*ROW('Sanitation Data'!F81)),NA())</f>
        <v>#N/A</v>
      </c>
      <c r="AJ87" s="88" t="e">
        <f ca="true">+IF(AND(ISNUMBER(OFFSET('Sanitation Data'!$F$12,0,10*ROW('Sanitation Data'!F81))),'Data Summary'!CY87="Yes"),OFFSET('Sanitation Data'!$F$12,0,10*ROW('Sanitation Data'!F81)),NA())</f>
        <v>#N/A</v>
      </c>
      <c r="AK87" s="88" t="e">
        <f ca="true">+IF(AND(ISNUMBER(OFFSET('Sanitation Data'!$G$4,0,10*ROW('Sanitation Data'!G81))),'Data Summary'!CZ87="Yes"),100-OFFSET('Sanitation Data'!$G$4,0,10*ROW('Sanitation Data'!G81)),NA())</f>
        <v>#N/A</v>
      </c>
      <c r="AL87" s="88" t="e">
        <f ca="true">+IF(AND(ISNUMBER(OFFSET('Sanitation Data'!$G$6,0,10*ROW('Sanitation Data'!G81))),'Data Summary'!DA87="Yes"),OFFSET('Sanitation Data'!$G$6,0,10*ROW('Sanitation Data'!G81)),NA())</f>
        <v>#N/A</v>
      </c>
      <c r="AM87" s="88" t="e">
        <f ca="true">+IF(AND(ISNUMBER(OFFSET('Sanitation Data'!$G$10,0,10*ROW('Sanitation Data'!G81))),'Data Summary'!DB87="Yes"),OFFSET('Sanitation Data'!$G$10,0,10*ROW('Sanitation Data'!G81)),NA())</f>
        <v>#N/A</v>
      </c>
      <c r="AN87" s="88" t="e">
        <f ca="true">+IF(AND(ISNUMBER(OFFSET('Sanitation Data'!$G$11,0,10*ROW('Sanitation Data'!G81))),'Data Summary'!DC87="Yes"),OFFSET('Sanitation Data'!$G$11,0,10*ROW('Sanitation Data'!G81)),NA())</f>
        <v>#N/A</v>
      </c>
      <c r="AO87" s="88" t="e">
        <f ca="true">+IF(AND(ISNUMBER(OFFSET('Sanitation Data'!$G$12,0,10*ROW('Sanitation Data'!G81))),'Data Summary'!DD87="Yes"),OFFSET('Sanitation Data'!$G$12,0,10*ROW('Sanitation Data'!G81)),NA())</f>
        <v>#N/A</v>
      </c>
      <c r="AP87" s="88" t="e">
        <f ca="true">+IF(AND(ISNUMBER(OFFSET('Sanitation Data'!$H$4,0,10*ROW('Sanitation Data'!H81))),'Data Summary'!DE87="Yes"),100-OFFSET('Sanitation Data'!$H$4,0,10*ROW('Sanitation Data'!H81)),NA())</f>
        <v>#N/A</v>
      </c>
      <c r="AQ87" s="88" t="e">
        <f ca="true">+IF(AND(ISNUMBER(OFFSET('Sanitation Data'!$H$6,0,10*ROW('Sanitation Data'!H81))),'Data Summary'!DF87="Yes"),OFFSET('Sanitation Data'!$H$6,0,10*ROW('Sanitation Data'!H81)),NA())</f>
        <v>#N/A</v>
      </c>
      <c r="AR87" s="88" t="e">
        <f ca="true">+IF(AND(ISNUMBER(OFFSET('Sanitation Data'!$H$10,0,10*ROW('Sanitation Data'!H81))),'Data Summary'!DG87="Yes"),OFFSET('Sanitation Data'!$H$10,0,10*ROW('Sanitation Data'!H81)),NA())</f>
        <v>#N/A</v>
      </c>
      <c r="AS87" s="88" t="e">
        <f ca="true">+IF(AND(ISNUMBER(OFFSET('Sanitation Data'!$H$11,0,10*ROW('Sanitation Data'!H81))),'Data Summary'!DH87="Yes"),OFFSET('Sanitation Data'!$H$11,0,10*ROW('Sanitation Data'!H81)),NA())</f>
        <v>#N/A</v>
      </c>
      <c r="AT87" s="88" t="e">
        <f ca="true">+IF(AND(ISNUMBER(OFFSET('Sanitation Data'!$H$12,0,10*ROW('Sanitation Data'!H81))),'Data Summary'!DI87="Yes"),OFFSET('Sanitation Data'!$H$12,0,10*ROW('Sanitation Data'!H81)),NA())</f>
        <v>#N/A</v>
      </c>
      <c r="AU87" s="88" t="e">
        <f ca="true">+IF(AND(ISNUMBER(OFFSET('Sanitation Data'!$I$4,0,10*ROW('Sanitation Data'!I81))),'Data Summary'!DJ87="Yes"),100-OFFSET('Sanitation Data'!$I$4,0,10*ROW('Sanitation Data'!I81)),NA())</f>
        <v>#N/A</v>
      </c>
      <c r="AV87" s="88" t="e">
        <f ca="true">+IF(AND(ISNUMBER(OFFSET('Sanitation Data'!$I$6,0,10*ROW('Sanitation Data'!I81))),'Data Summary'!DK87="Yes"),OFFSET('Sanitation Data'!$I$6,0,10*ROW('Sanitation Data'!I81)),NA())</f>
        <v>#N/A</v>
      </c>
      <c r="AW87" s="88" t="e">
        <f ca="true">+IF(AND(ISNUMBER(OFFSET('Sanitation Data'!$I$10,0,10*ROW('Sanitation Data'!I81))),'Data Summary'!DL87="Yes"),OFFSET('Sanitation Data'!$I$10,0,10*ROW('Sanitation Data'!I81)),NA())</f>
        <v>#N/A</v>
      </c>
      <c r="AX87" s="88" t="e">
        <f ca="true">+IF(AND(ISNUMBER(OFFSET('Sanitation Data'!$I$11,0,10*ROW('Sanitation Data'!I81))),'Data Summary'!DM87="Yes"),OFFSET('Sanitation Data'!$I$11,0,10*ROW('Sanitation Data'!I81)),NA())</f>
        <v>#N/A</v>
      </c>
      <c r="AY87" s="88" t="e">
        <f ca="true">+IF(AND(ISNUMBER(OFFSET('Sanitation Data'!$I$12,0,10*ROW('Sanitation Data'!I81))),'Data Summary'!DN87="Yes"),OFFSET('Sanitation Data'!$I$12,0,10*ROW('Sanitation Data'!I81)),NA())</f>
        <v>#N/A</v>
      </c>
      <c r="AZ87" s="89" t="e">
        <f ca="true">+IF(AND(ISNUMBER(OFFSET('Hygiene Data'!$D$5,0,10*ROW('Hygiene Data'!D81))),'Data Summary'!DO87="Yes"),OFFSET('Hygiene Data'!$D$5,0,10*ROW('Hygiene Data'!D81)),NA())</f>
        <v>#N/A</v>
      </c>
      <c r="BA87" s="89" t="e">
        <f ca="true">+IF(AND(ISNUMBER(OFFSET('Hygiene Data'!$D$7,0,10*ROW('Hygiene Data'!D81))),'Data Summary'!DP87="Yes"),OFFSET('Hygiene Data'!$D$7,0,10*ROW('Hygiene Data'!D81)),NA())</f>
        <v>#N/A</v>
      </c>
      <c r="BB87" s="89" t="e">
        <f ca="true">+IF(AND(ISNUMBER(OFFSET('Hygiene Data'!$D$9,0,10*ROW('Hygiene Data'!D81))),'Data Summary'!DQ87="Yes"),OFFSET('Hygiene Data'!$D$9,0,10*ROW('Hygiene Data'!D81)),NA())</f>
        <v>#N/A</v>
      </c>
      <c r="BC87" s="89" t="e">
        <f ca="true">+IF(AND(ISNUMBER(OFFSET('Hygiene Data'!$E$5,0,10*ROW('Hygiene Data'!E81))),'Data Summary'!DR87="Yes"),OFFSET('Hygiene Data'!$E$5,0,10*ROW('Hygiene Data'!E81)),NA())</f>
        <v>#N/A</v>
      </c>
      <c r="BD87" s="89" t="e">
        <f ca="true">+IF(AND(ISNUMBER(OFFSET('Hygiene Data'!$E$7,0,10*ROW('Hygiene Data'!E81))),'Data Summary'!DS87="Yes"),OFFSET('Hygiene Data'!$E$7,0,10*ROW('Hygiene Data'!E81)),NA())</f>
        <v>#N/A</v>
      </c>
      <c r="BE87" s="89" t="e">
        <f ca="true">+IF(AND(ISNUMBER(OFFSET('Hygiene Data'!$E$9,0,10*ROW('Hygiene Data'!E81))),'Data Summary'!DT87="Yes"),OFFSET('Hygiene Data'!$E$9,0,10*ROW('Hygiene Data'!E81)),NA())</f>
        <v>#N/A</v>
      </c>
      <c r="BF87" s="89" t="e">
        <f ca="true">+IF(AND(ISNUMBER(OFFSET('Hygiene Data'!$F$5,0,10*ROW('Hygiene Data'!F81))),'Data Summary'!DU87="Yes"),OFFSET('Hygiene Data'!$F$5,0,10*ROW('Hygiene Data'!F81)),NA())</f>
        <v>#N/A</v>
      </c>
      <c r="BG87" s="89" t="e">
        <f ca="true">+IF(AND(ISNUMBER(OFFSET('Hygiene Data'!$F$7,0,10*ROW('Hygiene Data'!F81))),'Data Summary'!DV87="Yes"),OFFSET('Hygiene Data'!$F$7,0,10*ROW('Hygiene Data'!F81)),NA())</f>
        <v>#N/A</v>
      </c>
      <c r="BH87" s="89" t="e">
        <f ca="true">+IF(AND(ISNUMBER(OFFSET('Hygiene Data'!$F$9,0,10*ROW('Hygiene Data'!F81))),'Data Summary'!DW87="Yes"),OFFSET('Hygiene Data'!$F$9,0,10*ROW('Hygiene Data'!F81)),NA())</f>
        <v>#N/A</v>
      </c>
      <c r="BI87" s="89" t="e">
        <f ca="true">+IF(AND(ISNUMBER(OFFSET('Hygiene Data'!$G$5,0,10*ROW('Hygiene Data'!G81))),'Data Summary'!DX87="Yes"),OFFSET('Hygiene Data'!$G$5,0,10*ROW('Hygiene Data'!G81)),NA())</f>
        <v>#N/A</v>
      </c>
      <c r="BJ87" s="89" t="e">
        <f ca="true">+IF(AND(ISNUMBER(OFFSET('Hygiene Data'!$G$7,0,10*ROW('Hygiene Data'!G81))),'Data Summary'!DY87="Yes"),OFFSET('Hygiene Data'!$G$7,0,10*ROW('Hygiene Data'!G81)),NA())</f>
        <v>#N/A</v>
      </c>
      <c r="BK87" s="89" t="e">
        <f ca="true">+IF(AND(ISNUMBER(OFFSET('Hygiene Data'!$G$9,0,10*ROW('Hygiene Data'!G81))),'Data Summary'!DZ87="Yes"),OFFSET('Hygiene Data'!$G$9,0,10*ROW('Hygiene Data'!G81)),NA())</f>
        <v>#N/A</v>
      </c>
      <c r="BL87" s="89" t="e">
        <f ca="true">+IF(AND(ISNUMBER(OFFSET('Hygiene Data'!$H$5,0,10*ROW('Hygiene Data'!H81))),'Data Summary'!EA87="Yes"),OFFSET('Hygiene Data'!$H$5,0,10*ROW('Hygiene Data'!H81)),NA())</f>
        <v>#N/A</v>
      </c>
      <c r="BM87" s="89" t="e">
        <f ca="true">+IF(AND(ISNUMBER(OFFSET('Hygiene Data'!$H$7,0,10*ROW('Hygiene Data'!H81))),'Data Summary'!EB87="Yes"),OFFSET('Hygiene Data'!$H$7,0,10*ROW('Hygiene Data'!H81)),NA())</f>
        <v>#N/A</v>
      </c>
      <c r="BN87" s="89" t="e">
        <f ca="true">+IF(AND(ISNUMBER(OFFSET('Hygiene Data'!$H$9,0,10*ROW('Hygiene Data'!H81))),'Data Summary'!EC87="Yes"),OFFSET('Hygiene Data'!$H$9,0,10*ROW('Hygiene Data'!H81)),NA())</f>
        <v>#N/A</v>
      </c>
      <c r="BO87" s="89" t="e">
        <f ca="true">+IF(AND(ISNUMBER(OFFSET('Hygiene Data'!$I$5,0,10*ROW('Hygiene Data'!I81))),'Data Summary'!ED87="Yes"),OFFSET('Hygiene Data'!$I$5,0,10*ROW('Hygiene Data'!I81)),NA())</f>
        <v>#N/A</v>
      </c>
      <c r="BP87" s="89" t="e">
        <f ca="true">+IF(AND(ISNUMBER(OFFSET('Hygiene Data'!$I$7,0,10*ROW('Hygiene Data'!I81))),'Data Summary'!EE87="Yes"),OFFSET('Hygiene Data'!$I$7,0,10*ROW('Hygiene Data'!I81)),NA())</f>
        <v>#N/A</v>
      </c>
      <c r="BQ87" s="89" t="e">
        <f ca="true">+IF(AND(ISNUMBER(OFFSET('Hygiene Data'!$I$9,0,10*ROW('Hygiene Data'!I81))),'Data Summary'!EF87="Yes"),OFFSET('Hygiene Data'!$I$9,0,10*ROW('Hygiene Data'!I81)),NA())</f>
        <v>#N/A</v>
      </c>
    </row>
    <row xmlns:x14ac="http://schemas.microsoft.com/office/spreadsheetml/2009/9/ac" r="88" x14ac:dyDescent="0.2">
      <c r="A88" s="328" t="e">
        <f ca="true">+RIGHT('Data Summary'!A88,LEN('Data Summary'!A88)-9)</f>
        <v>#VALUE!</v>
      </c>
      <c r="B88" s="34" t="str">
        <f ca="true">+IF(ISTEXT('Data Summary'!B88),'Data Summary'!B88,"")</f>
        <v/>
      </c>
      <c r="C88" s="327" t="e">
        <f ca="true">+VALUE('Data Summary'!C88)</f>
        <v>#VALUE!</v>
      </c>
      <c r="D88" s="87" t="e">
        <f ca="true">+IF(AND(ISNUMBER(OFFSET('Water Data'!$D$4,0,10*ROW('Water Data'!D82))),'Data Summary'!BS88="Yes"),100-OFFSET('Water Data'!$D$4,0,10*ROW('Water Data'!D82)),NA())</f>
        <v>#N/A</v>
      </c>
      <c r="E88" s="87" t="e">
        <f ca="true">+IF(AND(ISNUMBER(OFFSET('Water Data'!$D$6,0,10*ROW('Water Data'!D82))),'Data Summary'!BT88="Yes"),OFFSET('Water Data'!$D$6,0,10*ROW('Water Data'!D82)),NA())</f>
        <v>#N/A</v>
      </c>
      <c r="F88" s="87" t="e">
        <f ca="true">+IF(AND(ISNUMBER(OFFSET('Water Data'!$D$9,0,10*ROW('Water Data'!D82))),'Data Summary'!BU88="Yes"),OFFSET('Water Data'!$D$9,0,10*ROW('Water Data'!D82)),NA())</f>
        <v>#N/A</v>
      </c>
      <c r="G88" s="87" t="e">
        <f ca="true">+IF(AND(ISNUMBER(OFFSET('Water Data'!$E$4,0,10*ROW('Water Data'!E82))),'Data Summary'!BV88="Yes"),100-OFFSET('Water Data'!$E$4,0,10*ROW('Water Data'!E82)),NA())</f>
        <v>#N/A</v>
      </c>
      <c r="H88" s="87" t="e">
        <f ca="true">+IF(AND(ISNUMBER(OFFSET('Water Data'!$E$6,0,10*ROW('Water Data'!E82))),'Data Summary'!BW88="Yes"),OFFSET('Water Data'!$E$6,0,10*ROW('Water Data'!E82)),NA())</f>
        <v>#N/A</v>
      </c>
      <c r="I88" s="87" t="e">
        <f ca="true">+IF(AND(ISNUMBER(OFFSET('Water Data'!$E$9,0,10*ROW('Water Data'!E82))),'Data Summary'!BX88="Yes"),OFFSET('Water Data'!$E$9,0,10*ROW('Water Data'!E82)),NA())</f>
        <v>#N/A</v>
      </c>
      <c r="J88" s="87" t="e">
        <f ca="true">+IF(AND(ISNUMBER(OFFSET('Water Data'!$F$4,0,10*ROW('Water Data'!F82))),'Data Summary'!BY88="Yes"),100-OFFSET('Water Data'!$F$4,0,10*ROW('Water Data'!F82)),NA())</f>
        <v>#N/A</v>
      </c>
      <c r="K88" s="87" t="e">
        <f ca="true">+IF(AND(ISNUMBER(OFFSET('Water Data'!$F$6,0,10*ROW('Water Data'!F82))),'Data Summary'!BZ88="Yes"),OFFSET('Water Data'!$F$6,0,10*ROW('Water Data'!F82)),NA())</f>
        <v>#N/A</v>
      </c>
      <c r="L88" s="87" t="e">
        <f ca="true">+IF(AND(ISNUMBER(OFFSET('Water Data'!$F$9,0,10*ROW('Water Data'!F82))),'Data Summary'!CA88="Yes"),OFFSET('Water Data'!$F$9,0,10*ROW('Water Data'!F82)),NA())</f>
        <v>#N/A</v>
      </c>
      <c r="M88" s="87" t="e">
        <f ca="true">+IF(AND(ISNUMBER(OFFSET('Water Data'!$G$4,0,10*ROW('Water Data'!G82))),'Data Summary'!CB88="Yes"),100-OFFSET('Water Data'!$G$4,0,10*ROW('Water Data'!G82)),NA())</f>
        <v>#N/A</v>
      </c>
      <c r="N88" s="87" t="e">
        <f ca="true">+IF(AND(ISNUMBER(OFFSET('Water Data'!$G$6,0,10*ROW('Water Data'!G82))),'Data Summary'!CC88="Yes"),OFFSET('Water Data'!$G$6,0,10*ROW('Water Data'!G82)),NA())</f>
        <v>#N/A</v>
      </c>
      <c r="O88" s="87" t="e">
        <f ca="true">+IF(AND(ISNUMBER(OFFSET('Water Data'!$G$9,0,10*ROW('Water Data'!G82))),'Data Summary'!CD88="Yes"),OFFSET('Water Data'!$G$9,0,10*ROW('Water Data'!G82)),NA())</f>
        <v>#N/A</v>
      </c>
      <c r="P88" s="87" t="e">
        <f ca="true">+IF(AND(ISNUMBER(OFFSET('Water Data'!$H$4,0,10*ROW('Water Data'!H82))),'Data Summary'!CE88="Yes"),100-OFFSET('Water Data'!$H$4,0,10*ROW('Water Data'!H82)),NA())</f>
        <v>#N/A</v>
      </c>
      <c r="Q88" s="87" t="e">
        <f ca="true">+IF(AND(ISNUMBER(OFFSET('Water Data'!$H$6,0,10*ROW('Water Data'!H82))),'Data Summary'!CF88="Yes"),OFFSET('Water Data'!$H$6,0,10*ROW('Water Data'!H82)),NA())</f>
        <v>#N/A</v>
      </c>
      <c r="R88" s="87" t="e">
        <f ca="true">+IF(AND(ISNUMBER(OFFSET('Water Data'!$H$9,0,10*ROW('Water Data'!H82))),'Data Summary'!CG88="Yes"),OFFSET('Water Data'!$H$9,0,10*ROW('Water Data'!H82)),NA())</f>
        <v>#N/A</v>
      </c>
      <c r="S88" s="87" t="e">
        <f ca="true">+IF(AND(ISNUMBER(OFFSET('Water Data'!$I$4,0,10*ROW('Water Data'!I82))),'Data Summary'!CH88="Yes"),100-OFFSET('Water Data'!$I$4,0,10*ROW('Water Data'!I82)),NA())</f>
        <v>#N/A</v>
      </c>
      <c r="T88" s="87" t="e">
        <f ca="true">+IF(AND(ISNUMBER(OFFSET('Water Data'!$I$6,0,10*ROW('Water Data'!I82))),'Data Summary'!CI88="Yes"),OFFSET('Water Data'!$I$6,0,10*ROW('Water Data'!I82)),NA())</f>
        <v>#N/A</v>
      </c>
      <c r="U88" s="87" t="e">
        <f ca="true">+IF(AND(ISNUMBER(OFFSET('Water Data'!$I$9,0,10*ROW('Water Data'!I82))),'Data Summary'!CJ88="Yes"),OFFSET('Water Data'!$I$9,0,10*ROW('Water Data'!I82)),NA())</f>
        <v>#N/A</v>
      </c>
      <c r="V88" s="88" t="e">
        <f ca="true">+IF(AND(ISNUMBER(OFFSET('Sanitation Data'!$D$4,0,10*ROW('Sanitation Data'!D82))),'Data Summary'!CK88="Yes"),100-OFFSET('Sanitation Data'!$D$4,0,10*ROW('Sanitation Data'!D82)),NA())</f>
        <v>#N/A</v>
      </c>
      <c r="W88" s="88" t="e">
        <f ca="true">+IF(AND(ISNUMBER(OFFSET('Sanitation Data'!$D$6,0,10*ROW('Sanitation Data'!D82))),'Data Summary'!CL88="Yes"),OFFSET('Sanitation Data'!$D$6,0,10*ROW('Sanitation Data'!D82)),NA())</f>
        <v>#N/A</v>
      </c>
      <c r="X88" s="88" t="e">
        <f ca="true">+IF(AND(ISNUMBER(OFFSET('Sanitation Data'!$D$10,0,10*ROW('Sanitation Data'!D82))),'Data Summary'!CM88="Yes"),OFFSET('Sanitation Data'!$D$10,0,10*ROW('Sanitation Data'!D82)),NA())</f>
        <v>#N/A</v>
      </c>
      <c r="Y88" s="88" t="e">
        <f ca="true">+IF(AND(ISNUMBER(OFFSET('Sanitation Data'!$D$11,0,10*ROW('Sanitation Data'!D82))),'Data Summary'!CN88="Yes"),OFFSET('Sanitation Data'!$D$11,0,10*ROW('Sanitation Data'!D82)),NA())</f>
        <v>#N/A</v>
      </c>
      <c r="Z88" s="88" t="e">
        <f ca="true">+IF(AND(ISNUMBER(OFFSET('Sanitation Data'!$D$12,0,10*ROW('Sanitation Data'!D82))),'Data Summary'!CO88="Yes"),OFFSET('Sanitation Data'!$D$12,0,10*ROW('Sanitation Data'!D82)),NA())</f>
        <v>#N/A</v>
      </c>
      <c r="AA88" s="88" t="e">
        <f ca="true">+IF(AND(ISNUMBER(OFFSET('Sanitation Data'!$E$4,0,10*ROW('Sanitation Data'!E82))),'Data Summary'!CP88="Yes"),100-OFFSET('Sanitation Data'!$E$4,0,10*ROW('Sanitation Data'!E82)),NA())</f>
        <v>#N/A</v>
      </c>
      <c r="AB88" s="88" t="e">
        <f ca="true">+IF(AND(ISNUMBER(OFFSET('Sanitation Data'!$E$6,0,10*ROW('Sanitation Data'!E82))),'Data Summary'!CQ88="Yes"),OFFSET('Sanitation Data'!$E$6,0,10*ROW('Sanitation Data'!E82)),NA())</f>
        <v>#N/A</v>
      </c>
      <c r="AC88" s="88" t="e">
        <f ca="true">+IF(AND(ISNUMBER(OFFSET('Sanitation Data'!$E$10,0,10*ROW('Sanitation Data'!E82))),'Data Summary'!CR88="Yes"),OFFSET('Sanitation Data'!$E$10,0,10*ROW('Sanitation Data'!E82)),NA())</f>
        <v>#N/A</v>
      </c>
      <c r="AD88" s="88" t="e">
        <f ca="true">+IF(AND(ISNUMBER(OFFSET('Sanitation Data'!$E$11,0,10*ROW('Sanitation Data'!E82))),'Data Summary'!CS88="Yes"),OFFSET('Sanitation Data'!$E$11,0,10*ROW('Sanitation Data'!E82)),NA())</f>
        <v>#N/A</v>
      </c>
      <c r="AE88" s="88" t="e">
        <f ca="true">+IF(AND(ISNUMBER(OFFSET('Sanitation Data'!$E$12,0,10*ROW('Sanitation Data'!E82))),'Data Summary'!CT88="Yes"),OFFSET('Sanitation Data'!$E$12,0,10*ROW('Sanitation Data'!E82)),NA())</f>
        <v>#N/A</v>
      </c>
      <c r="AF88" s="88" t="e">
        <f ca="true">+IF(AND(ISNUMBER(OFFSET('Sanitation Data'!$F$4,0,10*ROW('Sanitation Data'!F82))),'Data Summary'!CU88="Yes"),100-OFFSET('Sanitation Data'!$F$4,0,10*ROW('Sanitation Data'!F82)),NA())</f>
        <v>#N/A</v>
      </c>
      <c r="AG88" s="88" t="e">
        <f ca="true">+IF(AND(ISNUMBER(OFFSET('Sanitation Data'!$F$6,0,10*ROW('Sanitation Data'!F82))),'Data Summary'!CV88="Yes"),OFFSET('Sanitation Data'!$F$6,0,10*ROW('Sanitation Data'!F82)),NA())</f>
        <v>#N/A</v>
      </c>
      <c r="AH88" s="88" t="e">
        <f ca="true">+IF(AND(ISNUMBER(OFFSET('Sanitation Data'!$F$10,0,10*ROW('Sanitation Data'!F82))),'Data Summary'!CW88="Yes"),OFFSET('Sanitation Data'!$F$10,0,10*ROW('Sanitation Data'!F82)),NA())</f>
        <v>#N/A</v>
      </c>
      <c r="AI88" s="88" t="e">
        <f ca="true">+IF(AND(ISNUMBER(OFFSET('Sanitation Data'!$F$11,0,10*ROW('Sanitation Data'!F82))),'Data Summary'!CX88="Yes"),OFFSET('Sanitation Data'!$F$11,0,10*ROW('Sanitation Data'!F82)),NA())</f>
        <v>#N/A</v>
      </c>
      <c r="AJ88" s="88" t="e">
        <f ca="true">+IF(AND(ISNUMBER(OFFSET('Sanitation Data'!$F$12,0,10*ROW('Sanitation Data'!F82))),'Data Summary'!CY88="Yes"),OFFSET('Sanitation Data'!$F$12,0,10*ROW('Sanitation Data'!F82)),NA())</f>
        <v>#N/A</v>
      </c>
      <c r="AK88" s="88" t="e">
        <f ca="true">+IF(AND(ISNUMBER(OFFSET('Sanitation Data'!$G$4,0,10*ROW('Sanitation Data'!G82))),'Data Summary'!CZ88="Yes"),100-OFFSET('Sanitation Data'!$G$4,0,10*ROW('Sanitation Data'!G82)),NA())</f>
        <v>#N/A</v>
      </c>
      <c r="AL88" s="88" t="e">
        <f ca="true">+IF(AND(ISNUMBER(OFFSET('Sanitation Data'!$G$6,0,10*ROW('Sanitation Data'!G82))),'Data Summary'!DA88="Yes"),OFFSET('Sanitation Data'!$G$6,0,10*ROW('Sanitation Data'!G82)),NA())</f>
        <v>#N/A</v>
      </c>
      <c r="AM88" s="88" t="e">
        <f ca="true">+IF(AND(ISNUMBER(OFFSET('Sanitation Data'!$G$10,0,10*ROW('Sanitation Data'!G82))),'Data Summary'!DB88="Yes"),OFFSET('Sanitation Data'!$G$10,0,10*ROW('Sanitation Data'!G82)),NA())</f>
        <v>#N/A</v>
      </c>
      <c r="AN88" s="88" t="e">
        <f ca="true">+IF(AND(ISNUMBER(OFFSET('Sanitation Data'!$G$11,0,10*ROW('Sanitation Data'!G82))),'Data Summary'!DC88="Yes"),OFFSET('Sanitation Data'!$G$11,0,10*ROW('Sanitation Data'!G82)),NA())</f>
        <v>#N/A</v>
      </c>
      <c r="AO88" s="88" t="e">
        <f ca="true">+IF(AND(ISNUMBER(OFFSET('Sanitation Data'!$G$12,0,10*ROW('Sanitation Data'!G82))),'Data Summary'!DD88="Yes"),OFFSET('Sanitation Data'!$G$12,0,10*ROW('Sanitation Data'!G82)),NA())</f>
        <v>#N/A</v>
      </c>
      <c r="AP88" s="88" t="e">
        <f ca="true">+IF(AND(ISNUMBER(OFFSET('Sanitation Data'!$H$4,0,10*ROW('Sanitation Data'!H82))),'Data Summary'!DE88="Yes"),100-OFFSET('Sanitation Data'!$H$4,0,10*ROW('Sanitation Data'!H82)),NA())</f>
        <v>#N/A</v>
      </c>
      <c r="AQ88" s="88" t="e">
        <f ca="true">+IF(AND(ISNUMBER(OFFSET('Sanitation Data'!$H$6,0,10*ROW('Sanitation Data'!H82))),'Data Summary'!DF88="Yes"),OFFSET('Sanitation Data'!$H$6,0,10*ROW('Sanitation Data'!H82)),NA())</f>
        <v>#N/A</v>
      </c>
      <c r="AR88" s="88" t="e">
        <f ca="true">+IF(AND(ISNUMBER(OFFSET('Sanitation Data'!$H$10,0,10*ROW('Sanitation Data'!H82))),'Data Summary'!DG88="Yes"),OFFSET('Sanitation Data'!$H$10,0,10*ROW('Sanitation Data'!H82)),NA())</f>
        <v>#N/A</v>
      </c>
      <c r="AS88" s="88" t="e">
        <f ca="true">+IF(AND(ISNUMBER(OFFSET('Sanitation Data'!$H$11,0,10*ROW('Sanitation Data'!H82))),'Data Summary'!DH88="Yes"),OFFSET('Sanitation Data'!$H$11,0,10*ROW('Sanitation Data'!H82)),NA())</f>
        <v>#N/A</v>
      </c>
      <c r="AT88" s="88" t="e">
        <f ca="true">+IF(AND(ISNUMBER(OFFSET('Sanitation Data'!$H$12,0,10*ROW('Sanitation Data'!H82))),'Data Summary'!DI88="Yes"),OFFSET('Sanitation Data'!$H$12,0,10*ROW('Sanitation Data'!H82)),NA())</f>
        <v>#N/A</v>
      </c>
      <c r="AU88" s="88" t="e">
        <f ca="true">+IF(AND(ISNUMBER(OFFSET('Sanitation Data'!$I$4,0,10*ROW('Sanitation Data'!I82))),'Data Summary'!DJ88="Yes"),100-OFFSET('Sanitation Data'!$I$4,0,10*ROW('Sanitation Data'!I82)),NA())</f>
        <v>#N/A</v>
      </c>
      <c r="AV88" s="88" t="e">
        <f ca="true">+IF(AND(ISNUMBER(OFFSET('Sanitation Data'!$I$6,0,10*ROW('Sanitation Data'!I82))),'Data Summary'!DK88="Yes"),OFFSET('Sanitation Data'!$I$6,0,10*ROW('Sanitation Data'!I82)),NA())</f>
        <v>#N/A</v>
      </c>
      <c r="AW88" s="88" t="e">
        <f ca="true">+IF(AND(ISNUMBER(OFFSET('Sanitation Data'!$I$10,0,10*ROW('Sanitation Data'!I82))),'Data Summary'!DL88="Yes"),OFFSET('Sanitation Data'!$I$10,0,10*ROW('Sanitation Data'!I82)),NA())</f>
        <v>#N/A</v>
      </c>
      <c r="AX88" s="88" t="e">
        <f ca="true">+IF(AND(ISNUMBER(OFFSET('Sanitation Data'!$I$11,0,10*ROW('Sanitation Data'!I82))),'Data Summary'!DM88="Yes"),OFFSET('Sanitation Data'!$I$11,0,10*ROW('Sanitation Data'!I82)),NA())</f>
        <v>#N/A</v>
      </c>
      <c r="AY88" s="88" t="e">
        <f ca="true">+IF(AND(ISNUMBER(OFFSET('Sanitation Data'!$I$12,0,10*ROW('Sanitation Data'!I82))),'Data Summary'!DN88="Yes"),OFFSET('Sanitation Data'!$I$12,0,10*ROW('Sanitation Data'!I82)),NA())</f>
        <v>#N/A</v>
      </c>
      <c r="AZ88" s="89" t="e">
        <f ca="true">+IF(AND(ISNUMBER(OFFSET('Hygiene Data'!$D$5,0,10*ROW('Hygiene Data'!D82))),'Data Summary'!DO88="Yes"),OFFSET('Hygiene Data'!$D$5,0,10*ROW('Hygiene Data'!D82)),NA())</f>
        <v>#N/A</v>
      </c>
      <c r="BA88" s="89" t="e">
        <f ca="true">+IF(AND(ISNUMBER(OFFSET('Hygiene Data'!$D$7,0,10*ROW('Hygiene Data'!D82))),'Data Summary'!DP88="Yes"),OFFSET('Hygiene Data'!$D$7,0,10*ROW('Hygiene Data'!D82)),NA())</f>
        <v>#N/A</v>
      </c>
      <c r="BB88" s="89" t="e">
        <f ca="true">+IF(AND(ISNUMBER(OFFSET('Hygiene Data'!$D$9,0,10*ROW('Hygiene Data'!D82))),'Data Summary'!DQ88="Yes"),OFFSET('Hygiene Data'!$D$9,0,10*ROW('Hygiene Data'!D82)),NA())</f>
        <v>#N/A</v>
      </c>
      <c r="BC88" s="89" t="e">
        <f ca="true">+IF(AND(ISNUMBER(OFFSET('Hygiene Data'!$E$5,0,10*ROW('Hygiene Data'!E82))),'Data Summary'!DR88="Yes"),OFFSET('Hygiene Data'!$E$5,0,10*ROW('Hygiene Data'!E82)),NA())</f>
        <v>#N/A</v>
      </c>
      <c r="BD88" s="89" t="e">
        <f ca="true">+IF(AND(ISNUMBER(OFFSET('Hygiene Data'!$E$7,0,10*ROW('Hygiene Data'!E82))),'Data Summary'!DS88="Yes"),OFFSET('Hygiene Data'!$E$7,0,10*ROW('Hygiene Data'!E82)),NA())</f>
        <v>#N/A</v>
      </c>
      <c r="BE88" s="89" t="e">
        <f ca="true">+IF(AND(ISNUMBER(OFFSET('Hygiene Data'!$E$9,0,10*ROW('Hygiene Data'!E82))),'Data Summary'!DT88="Yes"),OFFSET('Hygiene Data'!$E$9,0,10*ROW('Hygiene Data'!E82)),NA())</f>
        <v>#N/A</v>
      </c>
      <c r="BF88" s="89" t="e">
        <f ca="true">+IF(AND(ISNUMBER(OFFSET('Hygiene Data'!$F$5,0,10*ROW('Hygiene Data'!F82))),'Data Summary'!DU88="Yes"),OFFSET('Hygiene Data'!$F$5,0,10*ROW('Hygiene Data'!F82)),NA())</f>
        <v>#N/A</v>
      </c>
      <c r="BG88" s="89" t="e">
        <f ca="true">+IF(AND(ISNUMBER(OFFSET('Hygiene Data'!$F$7,0,10*ROW('Hygiene Data'!F82))),'Data Summary'!DV88="Yes"),OFFSET('Hygiene Data'!$F$7,0,10*ROW('Hygiene Data'!F82)),NA())</f>
        <v>#N/A</v>
      </c>
      <c r="BH88" s="89" t="e">
        <f ca="true">+IF(AND(ISNUMBER(OFFSET('Hygiene Data'!$F$9,0,10*ROW('Hygiene Data'!F82))),'Data Summary'!DW88="Yes"),OFFSET('Hygiene Data'!$F$9,0,10*ROW('Hygiene Data'!F82)),NA())</f>
        <v>#N/A</v>
      </c>
      <c r="BI88" s="89" t="e">
        <f ca="true">+IF(AND(ISNUMBER(OFFSET('Hygiene Data'!$G$5,0,10*ROW('Hygiene Data'!G82))),'Data Summary'!DX88="Yes"),OFFSET('Hygiene Data'!$G$5,0,10*ROW('Hygiene Data'!G82)),NA())</f>
        <v>#N/A</v>
      </c>
      <c r="BJ88" s="89" t="e">
        <f ca="true">+IF(AND(ISNUMBER(OFFSET('Hygiene Data'!$G$7,0,10*ROW('Hygiene Data'!G82))),'Data Summary'!DY88="Yes"),OFFSET('Hygiene Data'!$G$7,0,10*ROW('Hygiene Data'!G82)),NA())</f>
        <v>#N/A</v>
      </c>
      <c r="BK88" s="89" t="e">
        <f ca="true">+IF(AND(ISNUMBER(OFFSET('Hygiene Data'!$G$9,0,10*ROW('Hygiene Data'!G82))),'Data Summary'!DZ88="Yes"),OFFSET('Hygiene Data'!$G$9,0,10*ROW('Hygiene Data'!G82)),NA())</f>
        <v>#N/A</v>
      </c>
      <c r="BL88" s="89" t="e">
        <f ca="true">+IF(AND(ISNUMBER(OFFSET('Hygiene Data'!$H$5,0,10*ROW('Hygiene Data'!H82))),'Data Summary'!EA88="Yes"),OFFSET('Hygiene Data'!$H$5,0,10*ROW('Hygiene Data'!H82)),NA())</f>
        <v>#N/A</v>
      </c>
      <c r="BM88" s="89" t="e">
        <f ca="true">+IF(AND(ISNUMBER(OFFSET('Hygiene Data'!$H$7,0,10*ROW('Hygiene Data'!H82))),'Data Summary'!EB88="Yes"),OFFSET('Hygiene Data'!$H$7,0,10*ROW('Hygiene Data'!H82)),NA())</f>
        <v>#N/A</v>
      </c>
      <c r="BN88" s="89" t="e">
        <f ca="true">+IF(AND(ISNUMBER(OFFSET('Hygiene Data'!$H$9,0,10*ROW('Hygiene Data'!H82))),'Data Summary'!EC88="Yes"),OFFSET('Hygiene Data'!$H$9,0,10*ROW('Hygiene Data'!H82)),NA())</f>
        <v>#N/A</v>
      </c>
      <c r="BO88" s="89" t="e">
        <f ca="true">+IF(AND(ISNUMBER(OFFSET('Hygiene Data'!$I$5,0,10*ROW('Hygiene Data'!I82))),'Data Summary'!ED88="Yes"),OFFSET('Hygiene Data'!$I$5,0,10*ROW('Hygiene Data'!I82)),NA())</f>
        <v>#N/A</v>
      </c>
      <c r="BP88" s="89" t="e">
        <f ca="true">+IF(AND(ISNUMBER(OFFSET('Hygiene Data'!$I$7,0,10*ROW('Hygiene Data'!I82))),'Data Summary'!EE88="Yes"),OFFSET('Hygiene Data'!$I$7,0,10*ROW('Hygiene Data'!I82)),NA())</f>
        <v>#N/A</v>
      </c>
      <c r="BQ88" s="89" t="e">
        <f ca="true">+IF(AND(ISNUMBER(OFFSET('Hygiene Data'!$I$9,0,10*ROW('Hygiene Data'!I82))),'Data Summary'!EF88="Yes"),OFFSET('Hygiene Data'!$I$9,0,10*ROW('Hygiene Data'!I82)),NA())</f>
        <v>#N/A</v>
      </c>
    </row>
    <row xmlns:x14ac="http://schemas.microsoft.com/office/spreadsheetml/2009/9/ac" r="89" x14ac:dyDescent="0.2">
      <c r="A89" s="328" t="e">
        <f ca="true">+RIGHT('Data Summary'!A89,LEN('Data Summary'!A89)-9)</f>
        <v>#VALUE!</v>
      </c>
      <c r="B89" s="34" t="str">
        <f ca="true">+IF(ISTEXT('Data Summary'!B89),'Data Summary'!B89,"")</f>
        <v/>
      </c>
      <c r="C89" s="327" t="e">
        <f ca="true">+VALUE('Data Summary'!C89)</f>
        <v>#VALUE!</v>
      </c>
      <c r="D89" s="87" t="e">
        <f ca="true">+IF(AND(ISNUMBER(OFFSET('Water Data'!$D$4,0,10*ROW('Water Data'!D83))),'Data Summary'!BS89="Yes"),100-OFFSET('Water Data'!$D$4,0,10*ROW('Water Data'!D83)),NA())</f>
        <v>#N/A</v>
      </c>
      <c r="E89" s="87" t="e">
        <f ca="true">+IF(AND(ISNUMBER(OFFSET('Water Data'!$D$6,0,10*ROW('Water Data'!D83))),'Data Summary'!BT89="Yes"),OFFSET('Water Data'!$D$6,0,10*ROW('Water Data'!D83)),NA())</f>
        <v>#N/A</v>
      </c>
      <c r="F89" s="87" t="e">
        <f ca="true">+IF(AND(ISNUMBER(OFFSET('Water Data'!$D$9,0,10*ROW('Water Data'!D83))),'Data Summary'!BU89="Yes"),OFFSET('Water Data'!$D$9,0,10*ROW('Water Data'!D83)),NA())</f>
        <v>#N/A</v>
      </c>
      <c r="G89" s="87" t="e">
        <f ca="true">+IF(AND(ISNUMBER(OFFSET('Water Data'!$E$4,0,10*ROW('Water Data'!E83))),'Data Summary'!BV89="Yes"),100-OFFSET('Water Data'!$E$4,0,10*ROW('Water Data'!E83)),NA())</f>
        <v>#N/A</v>
      </c>
      <c r="H89" s="87" t="e">
        <f ca="true">+IF(AND(ISNUMBER(OFFSET('Water Data'!$E$6,0,10*ROW('Water Data'!E83))),'Data Summary'!BW89="Yes"),OFFSET('Water Data'!$E$6,0,10*ROW('Water Data'!E83)),NA())</f>
        <v>#N/A</v>
      </c>
      <c r="I89" s="87" t="e">
        <f ca="true">+IF(AND(ISNUMBER(OFFSET('Water Data'!$E$9,0,10*ROW('Water Data'!E83))),'Data Summary'!BX89="Yes"),OFFSET('Water Data'!$E$9,0,10*ROW('Water Data'!E83)),NA())</f>
        <v>#N/A</v>
      </c>
      <c r="J89" s="87" t="e">
        <f ca="true">+IF(AND(ISNUMBER(OFFSET('Water Data'!$F$4,0,10*ROW('Water Data'!F83))),'Data Summary'!BY89="Yes"),100-OFFSET('Water Data'!$F$4,0,10*ROW('Water Data'!F83)),NA())</f>
        <v>#N/A</v>
      </c>
      <c r="K89" s="87" t="e">
        <f ca="true">+IF(AND(ISNUMBER(OFFSET('Water Data'!$F$6,0,10*ROW('Water Data'!F83))),'Data Summary'!BZ89="Yes"),OFFSET('Water Data'!$F$6,0,10*ROW('Water Data'!F83)),NA())</f>
        <v>#N/A</v>
      </c>
      <c r="L89" s="87" t="e">
        <f ca="true">+IF(AND(ISNUMBER(OFFSET('Water Data'!$F$9,0,10*ROW('Water Data'!F83))),'Data Summary'!CA89="Yes"),OFFSET('Water Data'!$F$9,0,10*ROW('Water Data'!F83)),NA())</f>
        <v>#N/A</v>
      </c>
      <c r="M89" s="87" t="e">
        <f ca="true">+IF(AND(ISNUMBER(OFFSET('Water Data'!$G$4,0,10*ROW('Water Data'!G83))),'Data Summary'!CB89="Yes"),100-OFFSET('Water Data'!$G$4,0,10*ROW('Water Data'!G83)),NA())</f>
        <v>#N/A</v>
      </c>
      <c r="N89" s="87" t="e">
        <f ca="true">+IF(AND(ISNUMBER(OFFSET('Water Data'!$G$6,0,10*ROW('Water Data'!G83))),'Data Summary'!CC89="Yes"),OFFSET('Water Data'!$G$6,0,10*ROW('Water Data'!G83)),NA())</f>
        <v>#N/A</v>
      </c>
      <c r="O89" s="87" t="e">
        <f ca="true">+IF(AND(ISNUMBER(OFFSET('Water Data'!$G$9,0,10*ROW('Water Data'!G83))),'Data Summary'!CD89="Yes"),OFFSET('Water Data'!$G$9,0,10*ROW('Water Data'!G83)),NA())</f>
        <v>#N/A</v>
      </c>
      <c r="P89" s="87" t="e">
        <f ca="true">+IF(AND(ISNUMBER(OFFSET('Water Data'!$H$4,0,10*ROW('Water Data'!H83))),'Data Summary'!CE89="Yes"),100-OFFSET('Water Data'!$H$4,0,10*ROW('Water Data'!H83)),NA())</f>
        <v>#N/A</v>
      </c>
      <c r="Q89" s="87" t="e">
        <f ca="true">+IF(AND(ISNUMBER(OFFSET('Water Data'!$H$6,0,10*ROW('Water Data'!H83))),'Data Summary'!CF89="Yes"),OFFSET('Water Data'!$H$6,0,10*ROW('Water Data'!H83)),NA())</f>
        <v>#N/A</v>
      </c>
      <c r="R89" s="87" t="e">
        <f ca="true">+IF(AND(ISNUMBER(OFFSET('Water Data'!$H$9,0,10*ROW('Water Data'!H83))),'Data Summary'!CG89="Yes"),OFFSET('Water Data'!$H$9,0,10*ROW('Water Data'!H83)),NA())</f>
        <v>#N/A</v>
      </c>
      <c r="S89" s="87" t="e">
        <f ca="true">+IF(AND(ISNUMBER(OFFSET('Water Data'!$I$4,0,10*ROW('Water Data'!I83))),'Data Summary'!CH89="Yes"),100-OFFSET('Water Data'!$I$4,0,10*ROW('Water Data'!I83)),NA())</f>
        <v>#N/A</v>
      </c>
      <c r="T89" s="87" t="e">
        <f ca="true">+IF(AND(ISNUMBER(OFFSET('Water Data'!$I$6,0,10*ROW('Water Data'!I83))),'Data Summary'!CI89="Yes"),OFFSET('Water Data'!$I$6,0,10*ROW('Water Data'!I83)),NA())</f>
        <v>#N/A</v>
      </c>
      <c r="U89" s="87" t="e">
        <f ca="true">+IF(AND(ISNUMBER(OFFSET('Water Data'!$I$9,0,10*ROW('Water Data'!I83))),'Data Summary'!CJ89="Yes"),OFFSET('Water Data'!$I$9,0,10*ROW('Water Data'!I83)),NA())</f>
        <v>#N/A</v>
      </c>
      <c r="V89" s="88" t="e">
        <f ca="true">+IF(AND(ISNUMBER(OFFSET('Sanitation Data'!$D$4,0,10*ROW('Sanitation Data'!D83))),'Data Summary'!CK89="Yes"),100-OFFSET('Sanitation Data'!$D$4,0,10*ROW('Sanitation Data'!D83)),NA())</f>
        <v>#N/A</v>
      </c>
      <c r="W89" s="88" t="e">
        <f ca="true">+IF(AND(ISNUMBER(OFFSET('Sanitation Data'!$D$6,0,10*ROW('Sanitation Data'!D83))),'Data Summary'!CL89="Yes"),OFFSET('Sanitation Data'!$D$6,0,10*ROW('Sanitation Data'!D83)),NA())</f>
        <v>#N/A</v>
      </c>
      <c r="X89" s="88" t="e">
        <f ca="true">+IF(AND(ISNUMBER(OFFSET('Sanitation Data'!$D$10,0,10*ROW('Sanitation Data'!D83))),'Data Summary'!CM89="Yes"),OFFSET('Sanitation Data'!$D$10,0,10*ROW('Sanitation Data'!D83)),NA())</f>
        <v>#N/A</v>
      </c>
      <c r="Y89" s="88" t="e">
        <f ca="true">+IF(AND(ISNUMBER(OFFSET('Sanitation Data'!$D$11,0,10*ROW('Sanitation Data'!D83))),'Data Summary'!CN89="Yes"),OFFSET('Sanitation Data'!$D$11,0,10*ROW('Sanitation Data'!D83)),NA())</f>
        <v>#N/A</v>
      </c>
      <c r="Z89" s="88" t="e">
        <f ca="true">+IF(AND(ISNUMBER(OFFSET('Sanitation Data'!$D$12,0,10*ROW('Sanitation Data'!D83))),'Data Summary'!CO89="Yes"),OFFSET('Sanitation Data'!$D$12,0,10*ROW('Sanitation Data'!D83)),NA())</f>
        <v>#N/A</v>
      </c>
      <c r="AA89" s="88" t="e">
        <f ca="true">+IF(AND(ISNUMBER(OFFSET('Sanitation Data'!$E$4,0,10*ROW('Sanitation Data'!E83))),'Data Summary'!CP89="Yes"),100-OFFSET('Sanitation Data'!$E$4,0,10*ROW('Sanitation Data'!E83)),NA())</f>
        <v>#N/A</v>
      </c>
      <c r="AB89" s="88" t="e">
        <f ca="true">+IF(AND(ISNUMBER(OFFSET('Sanitation Data'!$E$6,0,10*ROW('Sanitation Data'!E83))),'Data Summary'!CQ89="Yes"),OFFSET('Sanitation Data'!$E$6,0,10*ROW('Sanitation Data'!E83)),NA())</f>
        <v>#N/A</v>
      </c>
      <c r="AC89" s="88" t="e">
        <f ca="true">+IF(AND(ISNUMBER(OFFSET('Sanitation Data'!$E$10,0,10*ROW('Sanitation Data'!E83))),'Data Summary'!CR89="Yes"),OFFSET('Sanitation Data'!$E$10,0,10*ROW('Sanitation Data'!E83)),NA())</f>
        <v>#N/A</v>
      </c>
      <c r="AD89" s="88" t="e">
        <f ca="true">+IF(AND(ISNUMBER(OFFSET('Sanitation Data'!$E$11,0,10*ROW('Sanitation Data'!E83))),'Data Summary'!CS89="Yes"),OFFSET('Sanitation Data'!$E$11,0,10*ROW('Sanitation Data'!E83)),NA())</f>
        <v>#N/A</v>
      </c>
      <c r="AE89" s="88" t="e">
        <f ca="true">+IF(AND(ISNUMBER(OFFSET('Sanitation Data'!$E$12,0,10*ROW('Sanitation Data'!E83))),'Data Summary'!CT89="Yes"),OFFSET('Sanitation Data'!$E$12,0,10*ROW('Sanitation Data'!E83)),NA())</f>
        <v>#N/A</v>
      </c>
      <c r="AF89" s="88" t="e">
        <f ca="true">+IF(AND(ISNUMBER(OFFSET('Sanitation Data'!$F$4,0,10*ROW('Sanitation Data'!F83))),'Data Summary'!CU89="Yes"),100-OFFSET('Sanitation Data'!$F$4,0,10*ROW('Sanitation Data'!F83)),NA())</f>
        <v>#N/A</v>
      </c>
      <c r="AG89" s="88" t="e">
        <f ca="true">+IF(AND(ISNUMBER(OFFSET('Sanitation Data'!$F$6,0,10*ROW('Sanitation Data'!F83))),'Data Summary'!CV89="Yes"),OFFSET('Sanitation Data'!$F$6,0,10*ROW('Sanitation Data'!F83)),NA())</f>
        <v>#N/A</v>
      </c>
      <c r="AH89" s="88" t="e">
        <f ca="true">+IF(AND(ISNUMBER(OFFSET('Sanitation Data'!$F$10,0,10*ROW('Sanitation Data'!F83))),'Data Summary'!CW89="Yes"),OFFSET('Sanitation Data'!$F$10,0,10*ROW('Sanitation Data'!F83)),NA())</f>
        <v>#N/A</v>
      </c>
      <c r="AI89" s="88" t="e">
        <f ca="true">+IF(AND(ISNUMBER(OFFSET('Sanitation Data'!$F$11,0,10*ROW('Sanitation Data'!F83))),'Data Summary'!CX89="Yes"),OFFSET('Sanitation Data'!$F$11,0,10*ROW('Sanitation Data'!F83)),NA())</f>
        <v>#N/A</v>
      </c>
      <c r="AJ89" s="88" t="e">
        <f ca="true">+IF(AND(ISNUMBER(OFFSET('Sanitation Data'!$F$12,0,10*ROW('Sanitation Data'!F83))),'Data Summary'!CY89="Yes"),OFFSET('Sanitation Data'!$F$12,0,10*ROW('Sanitation Data'!F83)),NA())</f>
        <v>#N/A</v>
      </c>
      <c r="AK89" s="88" t="e">
        <f ca="true">+IF(AND(ISNUMBER(OFFSET('Sanitation Data'!$G$4,0,10*ROW('Sanitation Data'!G83))),'Data Summary'!CZ89="Yes"),100-OFFSET('Sanitation Data'!$G$4,0,10*ROW('Sanitation Data'!G83)),NA())</f>
        <v>#N/A</v>
      </c>
      <c r="AL89" s="88" t="e">
        <f ca="true">+IF(AND(ISNUMBER(OFFSET('Sanitation Data'!$G$6,0,10*ROW('Sanitation Data'!G83))),'Data Summary'!DA89="Yes"),OFFSET('Sanitation Data'!$G$6,0,10*ROW('Sanitation Data'!G83)),NA())</f>
        <v>#N/A</v>
      </c>
      <c r="AM89" s="88" t="e">
        <f ca="true">+IF(AND(ISNUMBER(OFFSET('Sanitation Data'!$G$10,0,10*ROW('Sanitation Data'!G83))),'Data Summary'!DB89="Yes"),OFFSET('Sanitation Data'!$G$10,0,10*ROW('Sanitation Data'!G83)),NA())</f>
        <v>#N/A</v>
      </c>
      <c r="AN89" s="88" t="e">
        <f ca="true">+IF(AND(ISNUMBER(OFFSET('Sanitation Data'!$G$11,0,10*ROW('Sanitation Data'!G83))),'Data Summary'!DC89="Yes"),OFFSET('Sanitation Data'!$G$11,0,10*ROW('Sanitation Data'!G83)),NA())</f>
        <v>#N/A</v>
      </c>
      <c r="AO89" s="88" t="e">
        <f ca="true">+IF(AND(ISNUMBER(OFFSET('Sanitation Data'!$G$12,0,10*ROW('Sanitation Data'!G83))),'Data Summary'!DD89="Yes"),OFFSET('Sanitation Data'!$G$12,0,10*ROW('Sanitation Data'!G83)),NA())</f>
        <v>#N/A</v>
      </c>
      <c r="AP89" s="88" t="e">
        <f ca="true">+IF(AND(ISNUMBER(OFFSET('Sanitation Data'!$H$4,0,10*ROW('Sanitation Data'!H83))),'Data Summary'!DE89="Yes"),100-OFFSET('Sanitation Data'!$H$4,0,10*ROW('Sanitation Data'!H83)),NA())</f>
        <v>#N/A</v>
      </c>
      <c r="AQ89" s="88" t="e">
        <f ca="true">+IF(AND(ISNUMBER(OFFSET('Sanitation Data'!$H$6,0,10*ROW('Sanitation Data'!H83))),'Data Summary'!DF89="Yes"),OFFSET('Sanitation Data'!$H$6,0,10*ROW('Sanitation Data'!H83)),NA())</f>
        <v>#N/A</v>
      </c>
      <c r="AR89" s="88" t="e">
        <f ca="true">+IF(AND(ISNUMBER(OFFSET('Sanitation Data'!$H$10,0,10*ROW('Sanitation Data'!H83))),'Data Summary'!DG89="Yes"),OFFSET('Sanitation Data'!$H$10,0,10*ROW('Sanitation Data'!H83)),NA())</f>
        <v>#N/A</v>
      </c>
      <c r="AS89" s="88" t="e">
        <f ca="true">+IF(AND(ISNUMBER(OFFSET('Sanitation Data'!$H$11,0,10*ROW('Sanitation Data'!H83))),'Data Summary'!DH89="Yes"),OFFSET('Sanitation Data'!$H$11,0,10*ROW('Sanitation Data'!H83)),NA())</f>
        <v>#N/A</v>
      </c>
      <c r="AT89" s="88" t="e">
        <f ca="true">+IF(AND(ISNUMBER(OFFSET('Sanitation Data'!$H$12,0,10*ROW('Sanitation Data'!H83))),'Data Summary'!DI89="Yes"),OFFSET('Sanitation Data'!$H$12,0,10*ROW('Sanitation Data'!H83)),NA())</f>
        <v>#N/A</v>
      </c>
      <c r="AU89" s="88" t="e">
        <f ca="true">+IF(AND(ISNUMBER(OFFSET('Sanitation Data'!$I$4,0,10*ROW('Sanitation Data'!I83))),'Data Summary'!DJ89="Yes"),100-OFFSET('Sanitation Data'!$I$4,0,10*ROW('Sanitation Data'!I83)),NA())</f>
        <v>#N/A</v>
      </c>
      <c r="AV89" s="88" t="e">
        <f ca="true">+IF(AND(ISNUMBER(OFFSET('Sanitation Data'!$I$6,0,10*ROW('Sanitation Data'!I83))),'Data Summary'!DK89="Yes"),OFFSET('Sanitation Data'!$I$6,0,10*ROW('Sanitation Data'!I83)),NA())</f>
        <v>#N/A</v>
      </c>
      <c r="AW89" s="88" t="e">
        <f ca="true">+IF(AND(ISNUMBER(OFFSET('Sanitation Data'!$I$10,0,10*ROW('Sanitation Data'!I83))),'Data Summary'!DL89="Yes"),OFFSET('Sanitation Data'!$I$10,0,10*ROW('Sanitation Data'!I83)),NA())</f>
        <v>#N/A</v>
      </c>
      <c r="AX89" s="88" t="e">
        <f ca="true">+IF(AND(ISNUMBER(OFFSET('Sanitation Data'!$I$11,0,10*ROW('Sanitation Data'!I83))),'Data Summary'!DM89="Yes"),OFFSET('Sanitation Data'!$I$11,0,10*ROW('Sanitation Data'!I83)),NA())</f>
        <v>#N/A</v>
      </c>
      <c r="AY89" s="88" t="e">
        <f ca="true">+IF(AND(ISNUMBER(OFFSET('Sanitation Data'!$I$12,0,10*ROW('Sanitation Data'!I83))),'Data Summary'!DN89="Yes"),OFFSET('Sanitation Data'!$I$12,0,10*ROW('Sanitation Data'!I83)),NA())</f>
        <v>#N/A</v>
      </c>
      <c r="AZ89" s="89" t="e">
        <f ca="true">+IF(AND(ISNUMBER(OFFSET('Hygiene Data'!$D$5,0,10*ROW('Hygiene Data'!D83))),'Data Summary'!DO89="Yes"),OFFSET('Hygiene Data'!$D$5,0,10*ROW('Hygiene Data'!D83)),NA())</f>
        <v>#N/A</v>
      </c>
      <c r="BA89" s="89" t="e">
        <f ca="true">+IF(AND(ISNUMBER(OFFSET('Hygiene Data'!$D$7,0,10*ROW('Hygiene Data'!D83))),'Data Summary'!DP89="Yes"),OFFSET('Hygiene Data'!$D$7,0,10*ROW('Hygiene Data'!D83)),NA())</f>
        <v>#N/A</v>
      </c>
      <c r="BB89" s="89" t="e">
        <f ca="true">+IF(AND(ISNUMBER(OFFSET('Hygiene Data'!$D$9,0,10*ROW('Hygiene Data'!D83))),'Data Summary'!DQ89="Yes"),OFFSET('Hygiene Data'!$D$9,0,10*ROW('Hygiene Data'!D83)),NA())</f>
        <v>#N/A</v>
      </c>
      <c r="BC89" s="89" t="e">
        <f ca="true">+IF(AND(ISNUMBER(OFFSET('Hygiene Data'!$E$5,0,10*ROW('Hygiene Data'!E83))),'Data Summary'!DR89="Yes"),OFFSET('Hygiene Data'!$E$5,0,10*ROW('Hygiene Data'!E83)),NA())</f>
        <v>#N/A</v>
      </c>
      <c r="BD89" s="89" t="e">
        <f ca="true">+IF(AND(ISNUMBER(OFFSET('Hygiene Data'!$E$7,0,10*ROW('Hygiene Data'!E83))),'Data Summary'!DS89="Yes"),OFFSET('Hygiene Data'!$E$7,0,10*ROW('Hygiene Data'!E83)),NA())</f>
        <v>#N/A</v>
      </c>
      <c r="BE89" s="89" t="e">
        <f ca="true">+IF(AND(ISNUMBER(OFFSET('Hygiene Data'!$E$9,0,10*ROW('Hygiene Data'!E83))),'Data Summary'!DT89="Yes"),OFFSET('Hygiene Data'!$E$9,0,10*ROW('Hygiene Data'!E83)),NA())</f>
        <v>#N/A</v>
      </c>
      <c r="BF89" s="89" t="e">
        <f ca="true">+IF(AND(ISNUMBER(OFFSET('Hygiene Data'!$F$5,0,10*ROW('Hygiene Data'!F83))),'Data Summary'!DU89="Yes"),OFFSET('Hygiene Data'!$F$5,0,10*ROW('Hygiene Data'!F83)),NA())</f>
        <v>#N/A</v>
      </c>
      <c r="BG89" s="89" t="e">
        <f ca="true">+IF(AND(ISNUMBER(OFFSET('Hygiene Data'!$F$7,0,10*ROW('Hygiene Data'!F83))),'Data Summary'!DV89="Yes"),OFFSET('Hygiene Data'!$F$7,0,10*ROW('Hygiene Data'!F83)),NA())</f>
        <v>#N/A</v>
      </c>
      <c r="BH89" s="89" t="e">
        <f ca="true">+IF(AND(ISNUMBER(OFFSET('Hygiene Data'!$F$9,0,10*ROW('Hygiene Data'!F83))),'Data Summary'!DW89="Yes"),OFFSET('Hygiene Data'!$F$9,0,10*ROW('Hygiene Data'!F83)),NA())</f>
        <v>#N/A</v>
      </c>
      <c r="BI89" s="89" t="e">
        <f ca="true">+IF(AND(ISNUMBER(OFFSET('Hygiene Data'!$G$5,0,10*ROW('Hygiene Data'!G83))),'Data Summary'!DX89="Yes"),OFFSET('Hygiene Data'!$G$5,0,10*ROW('Hygiene Data'!G83)),NA())</f>
        <v>#N/A</v>
      </c>
      <c r="BJ89" s="89" t="e">
        <f ca="true">+IF(AND(ISNUMBER(OFFSET('Hygiene Data'!$G$7,0,10*ROW('Hygiene Data'!G83))),'Data Summary'!DY89="Yes"),OFFSET('Hygiene Data'!$G$7,0,10*ROW('Hygiene Data'!G83)),NA())</f>
        <v>#N/A</v>
      </c>
      <c r="BK89" s="89" t="e">
        <f ca="true">+IF(AND(ISNUMBER(OFFSET('Hygiene Data'!$G$9,0,10*ROW('Hygiene Data'!G83))),'Data Summary'!DZ89="Yes"),OFFSET('Hygiene Data'!$G$9,0,10*ROW('Hygiene Data'!G83)),NA())</f>
        <v>#N/A</v>
      </c>
      <c r="BL89" s="89" t="e">
        <f ca="true">+IF(AND(ISNUMBER(OFFSET('Hygiene Data'!$H$5,0,10*ROW('Hygiene Data'!H83))),'Data Summary'!EA89="Yes"),OFFSET('Hygiene Data'!$H$5,0,10*ROW('Hygiene Data'!H83)),NA())</f>
        <v>#N/A</v>
      </c>
      <c r="BM89" s="89" t="e">
        <f ca="true">+IF(AND(ISNUMBER(OFFSET('Hygiene Data'!$H$7,0,10*ROW('Hygiene Data'!H83))),'Data Summary'!EB89="Yes"),OFFSET('Hygiene Data'!$H$7,0,10*ROW('Hygiene Data'!H83)),NA())</f>
        <v>#N/A</v>
      </c>
      <c r="BN89" s="89" t="e">
        <f ca="true">+IF(AND(ISNUMBER(OFFSET('Hygiene Data'!$H$9,0,10*ROW('Hygiene Data'!H83))),'Data Summary'!EC89="Yes"),OFFSET('Hygiene Data'!$H$9,0,10*ROW('Hygiene Data'!H83)),NA())</f>
        <v>#N/A</v>
      </c>
      <c r="BO89" s="89" t="e">
        <f ca="true">+IF(AND(ISNUMBER(OFFSET('Hygiene Data'!$I$5,0,10*ROW('Hygiene Data'!I83))),'Data Summary'!ED89="Yes"),OFFSET('Hygiene Data'!$I$5,0,10*ROW('Hygiene Data'!I83)),NA())</f>
        <v>#N/A</v>
      </c>
      <c r="BP89" s="89" t="e">
        <f ca="true">+IF(AND(ISNUMBER(OFFSET('Hygiene Data'!$I$7,0,10*ROW('Hygiene Data'!I83))),'Data Summary'!EE89="Yes"),OFFSET('Hygiene Data'!$I$7,0,10*ROW('Hygiene Data'!I83)),NA())</f>
        <v>#N/A</v>
      </c>
      <c r="BQ89" s="89" t="e">
        <f ca="true">+IF(AND(ISNUMBER(OFFSET('Hygiene Data'!$I$9,0,10*ROW('Hygiene Data'!I83))),'Data Summary'!EF89="Yes"),OFFSET('Hygiene Data'!$I$9,0,10*ROW('Hygiene Data'!I83)),NA())</f>
        <v>#N/A</v>
      </c>
    </row>
    <row xmlns:x14ac="http://schemas.microsoft.com/office/spreadsheetml/2009/9/ac" r="90" x14ac:dyDescent="0.2">
      <c r="A90" s="328" t="e">
        <f ca="true">+RIGHT('Data Summary'!A90,LEN('Data Summary'!A90)-9)</f>
        <v>#VALUE!</v>
      </c>
      <c r="B90" s="34" t="str">
        <f ca="true">+IF(ISTEXT('Data Summary'!B90),'Data Summary'!B90,"")</f>
        <v/>
      </c>
      <c r="C90" s="327" t="e">
        <f ca="true">+VALUE('Data Summary'!C90)</f>
        <v>#VALUE!</v>
      </c>
      <c r="D90" s="87" t="e">
        <f ca="true">+IF(AND(ISNUMBER(OFFSET('Water Data'!$D$4,0,10*ROW('Water Data'!D84))),'Data Summary'!BS90="Yes"),100-OFFSET('Water Data'!$D$4,0,10*ROW('Water Data'!D84)),NA())</f>
        <v>#N/A</v>
      </c>
      <c r="E90" s="87" t="e">
        <f ca="true">+IF(AND(ISNUMBER(OFFSET('Water Data'!$D$6,0,10*ROW('Water Data'!D84))),'Data Summary'!BT90="Yes"),OFFSET('Water Data'!$D$6,0,10*ROW('Water Data'!D84)),NA())</f>
        <v>#N/A</v>
      </c>
      <c r="F90" s="87" t="e">
        <f ca="true">+IF(AND(ISNUMBER(OFFSET('Water Data'!$D$9,0,10*ROW('Water Data'!D84))),'Data Summary'!BU90="Yes"),OFFSET('Water Data'!$D$9,0,10*ROW('Water Data'!D84)),NA())</f>
        <v>#N/A</v>
      </c>
      <c r="G90" s="87" t="e">
        <f ca="true">+IF(AND(ISNUMBER(OFFSET('Water Data'!$E$4,0,10*ROW('Water Data'!E84))),'Data Summary'!BV90="Yes"),100-OFFSET('Water Data'!$E$4,0,10*ROW('Water Data'!E84)),NA())</f>
        <v>#N/A</v>
      </c>
      <c r="H90" s="87" t="e">
        <f ca="true">+IF(AND(ISNUMBER(OFFSET('Water Data'!$E$6,0,10*ROW('Water Data'!E84))),'Data Summary'!BW90="Yes"),OFFSET('Water Data'!$E$6,0,10*ROW('Water Data'!E84)),NA())</f>
        <v>#N/A</v>
      </c>
      <c r="I90" s="87" t="e">
        <f ca="true">+IF(AND(ISNUMBER(OFFSET('Water Data'!$E$9,0,10*ROW('Water Data'!E84))),'Data Summary'!BX90="Yes"),OFFSET('Water Data'!$E$9,0,10*ROW('Water Data'!E84)),NA())</f>
        <v>#N/A</v>
      </c>
      <c r="J90" s="87" t="e">
        <f ca="true">+IF(AND(ISNUMBER(OFFSET('Water Data'!$F$4,0,10*ROW('Water Data'!F84))),'Data Summary'!BY90="Yes"),100-OFFSET('Water Data'!$F$4,0,10*ROW('Water Data'!F84)),NA())</f>
        <v>#N/A</v>
      </c>
      <c r="K90" s="87" t="e">
        <f ca="true">+IF(AND(ISNUMBER(OFFSET('Water Data'!$F$6,0,10*ROW('Water Data'!F84))),'Data Summary'!BZ90="Yes"),OFFSET('Water Data'!$F$6,0,10*ROW('Water Data'!F84)),NA())</f>
        <v>#N/A</v>
      </c>
      <c r="L90" s="87" t="e">
        <f ca="true">+IF(AND(ISNUMBER(OFFSET('Water Data'!$F$9,0,10*ROW('Water Data'!F84))),'Data Summary'!CA90="Yes"),OFFSET('Water Data'!$F$9,0,10*ROW('Water Data'!F84)),NA())</f>
        <v>#N/A</v>
      </c>
      <c r="M90" s="87" t="e">
        <f ca="true">+IF(AND(ISNUMBER(OFFSET('Water Data'!$G$4,0,10*ROW('Water Data'!G84))),'Data Summary'!CB90="Yes"),100-OFFSET('Water Data'!$G$4,0,10*ROW('Water Data'!G84)),NA())</f>
        <v>#N/A</v>
      </c>
      <c r="N90" s="87" t="e">
        <f ca="true">+IF(AND(ISNUMBER(OFFSET('Water Data'!$G$6,0,10*ROW('Water Data'!G84))),'Data Summary'!CC90="Yes"),OFFSET('Water Data'!$G$6,0,10*ROW('Water Data'!G84)),NA())</f>
        <v>#N/A</v>
      </c>
      <c r="O90" s="87" t="e">
        <f ca="true">+IF(AND(ISNUMBER(OFFSET('Water Data'!$G$9,0,10*ROW('Water Data'!G84))),'Data Summary'!CD90="Yes"),OFFSET('Water Data'!$G$9,0,10*ROW('Water Data'!G84)),NA())</f>
        <v>#N/A</v>
      </c>
      <c r="P90" s="87" t="e">
        <f ca="true">+IF(AND(ISNUMBER(OFFSET('Water Data'!$H$4,0,10*ROW('Water Data'!H84))),'Data Summary'!CE90="Yes"),100-OFFSET('Water Data'!$H$4,0,10*ROW('Water Data'!H84)),NA())</f>
        <v>#N/A</v>
      </c>
      <c r="Q90" s="87" t="e">
        <f ca="true">+IF(AND(ISNUMBER(OFFSET('Water Data'!$H$6,0,10*ROW('Water Data'!H84))),'Data Summary'!CF90="Yes"),OFFSET('Water Data'!$H$6,0,10*ROW('Water Data'!H84)),NA())</f>
        <v>#N/A</v>
      </c>
      <c r="R90" s="87" t="e">
        <f ca="true">+IF(AND(ISNUMBER(OFFSET('Water Data'!$H$9,0,10*ROW('Water Data'!H84))),'Data Summary'!CG90="Yes"),OFFSET('Water Data'!$H$9,0,10*ROW('Water Data'!H84)),NA())</f>
        <v>#N/A</v>
      </c>
      <c r="S90" s="87" t="e">
        <f ca="true">+IF(AND(ISNUMBER(OFFSET('Water Data'!$I$4,0,10*ROW('Water Data'!I84))),'Data Summary'!CH90="Yes"),100-OFFSET('Water Data'!$I$4,0,10*ROW('Water Data'!I84)),NA())</f>
        <v>#N/A</v>
      </c>
      <c r="T90" s="87" t="e">
        <f ca="true">+IF(AND(ISNUMBER(OFFSET('Water Data'!$I$6,0,10*ROW('Water Data'!I84))),'Data Summary'!CI90="Yes"),OFFSET('Water Data'!$I$6,0,10*ROW('Water Data'!I84)),NA())</f>
        <v>#N/A</v>
      </c>
      <c r="U90" s="87" t="e">
        <f ca="true">+IF(AND(ISNUMBER(OFFSET('Water Data'!$I$9,0,10*ROW('Water Data'!I84))),'Data Summary'!CJ90="Yes"),OFFSET('Water Data'!$I$9,0,10*ROW('Water Data'!I84)),NA())</f>
        <v>#N/A</v>
      </c>
      <c r="V90" s="88" t="e">
        <f ca="true">+IF(AND(ISNUMBER(OFFSET('Sanitation Data'!$D$4,0,10*ROW('Sanitation Data'!D84))),'Data Summary'!CK90="Yes"),100-OFFSET('Sanitation Data'!$D$4,0,10*ROW('Sanitation Data'!D84)),NA())</f>
        <v>#N/A</v>
      </c>
      <c r="W90" s="88" t="e">
        <f ca="true">+IF(AND(ISNUMBER(OFFSET('Sanitation Data'!$D$6,0,10*ROW('Sanitation Data'!D84))),'Data Summary'!CL90="Yes"),OFFSET('Sanitation Data'!$D$6,0,10*ROW('Sanitation Data'!D84)),NA())</f>
        <v>#N/A</v>
      </c>
      <c r="X90" s="88" t="e">
        <f ca="true">+IF(AND(ISNUMBER(OFFSET('Sanitation Data'!$D$10,0,10*ROW('Sanitation Data'!D84))),'Data Summary'!CM90="Yes"),OFFSET('Sanitation Data'!$D$10,0,10*ROW('Sanitation Data'!D84)),NA())</f>
        <v>#N/A</v>
      </c>
      <c r="Y90" s="88" t="e">
        <f ca="true">+IF(AND(ISNUMBER(OFFSET('Sanitation Data'!$D$11,0,10*ROW('Sanitation Data'!D84))),'Data Summary'!CN90="Yes"),OFFSET('Sanitation Data'!$D$11,0,10*ROW('Sanitation Data'!D84)),NA())</f>
        <v>#N/A</v>
      </c>
      <c r="Z90" s="88" t="e">
        <f ca="true">+IF(AND(ISNUMBER(OFFSET('Sanitation Data'!$D$12,0,10*ROW('Sanitation Data'!D84))),'Data Summary'!CO90="Yes"),OFFSET('Sanitation Data'!$D$12,0,10*ROW('Sanitation Data'!D84)),NA())</f>
        <v>#N/A</v>
      </c>
      <c r="AA90" s="88" t="e">
        <f ca="true">+IF(AND(ISNUMBER(OFFSET('Sanitation Data'!$E$4,0,10*ROW('Sanitation Data'!E84))),'Data Summary'!CP90="Yes"),100-OFFSET('Sanitation Data'!$E$4,0,10*ROW('Sanitation Data'!E84)),NA())</f>
        <v>#N/A</v>
      </c>
      <c r="AB90" s="88" t="e">
        <f ca="true">+IF(AND(ISNUMBER(OFFSET('Sanitation Data'!$E$6,0,10*ROW('Sanitation Data'!E84))),'Data Summary'!CQ90="Yes"),OFFSET('Sanitation Data'!$E$6,0,10*ROW('Sanitation Data'!E84)),NA())</f>
        <v>#N/A</v>
      </c>
      <c r="AC90" s="88" t="e">
        <f ca="true">+IF(AND(ISNUMBER(OFFSET('Sanitation Data'!$E$10,0,10*ROW('Sanitation Data'!E84))),'Data Summary'!CR90="Yes"),OFFSET('Sanitation Data'!$E$10,0,10*ROW('Sanitation Data'!E84)),NA())</f>
        <v>#N/A</v>
      </c>
      <c r="AD90" s="88" t="e">
        <f ca="true">+IF(AND(ISNUMBER(OFFSET('Sanitation Data'!$E$11,0,10*ROW('Sanitation Data'!E84))),'Data Summary'!CS90="Yes"),OFFSET('Sanitation Data'!$E$11,0,10*ROW('Sanitation Data'!E84)),NA())</f>
        <v>#N/A</v>
      </c>
      <c r="AE90" s="88" t="e">
        <f ca="true">+IF(AND(ISNUMBER(OFFSET('Sanitation Data'!$E$12,0,10*ROW('Sanitation Data'!E84))),'Data Summary'!CT90="Yes"),OFFSET('Sanitation Data'!$E$12,0,10*ROW('Sanitation Data'!E84)),NA())</f>
        <v>#N/A</v>
      </c>
      <c r="AF90" s="88" t="e">
        <f ca="true">+IF(AND(ISNUMBER(OFFSET('Sanitation Data'!$F$4,0,10*ROW('Sanitation Data'!F84))),'Data Summary'!CU90="Yes"),100-OFFSET('Sanitation Data'!$F$4,0,10*ROW('Sanitation Data'!F84)),NA())</f>
        <v>#N/A</v>
      </c>
      <c r="AG90" s="88" t="e">
        <f ca="true">+IF(AND(ISNUMBER(OFFSET('Sanitation Data'!$F$6,0,10*ROW('Sanitation Data'!F84))),'Data Summary'!CV90="Yes"),OFFSET('Sanitation Data'!$F$6,0,10*ROW('Sanitation Data'!F84)),NA())</f>
        <v>#N/A</v>
      </c>
      <c r="AH90" s="88" t="e">
        <f ca="true">+IF(AND(ISNUMBER(OFFSET('Sanitation Data'!$F$10,0,10*ROW('Sanitation Data'!F84))),'Data Summary'!CW90="Yes"),OFFSET('Sanitation Data'!$F$10,0,10*ROW('Sanitation Data'!F84)),NA())</f>
        <v>#N/A</v>
      </c>
      <c r="AI90" s="88" t="e">
        <f ca="true">+IF(AND(ISNUMBER(OFFSET('Sanitation Data'!$F$11,0,10*ROW('Sanitation Data'!F84))),'Data Summary'!CX90="Yes"),OFFSET('Sanitation Data'!$F$11,0,10*ROW('Sanitation Data'!F84)),NA())</f>
        <v>#N/A</v>
      </c>
      <c r="AJ90" s="88" t="e">
        <f ca="true">+IF(AND(ISNUMBER(OFFSET('Sanitation Data'!$F$12,0,10*ROW('Sanitation Data'!F84))),'Data Summary'!CY90="Yes"),OFFSET('Sanitation Data'!$F$12,0,10*ROW('Sanitation Data'!F84)),NA())</f>
        <v>#N/A</v>
      </c>
      <c r="AK90" s="88" t="e">
        <f ca="true">+IF(AND(ISNUMBER(OFFSET('Sanitation Data'!$G$4,0,10*ROW('Sanitation Data'!G84))),'Data Summary'!CZ90="Yes"),100-OFFSET('Sanitation Data'!$G$4,0,10*ROW('Sanitation Data'!G84)),NA())</f>
        <v>#N/A</v>
      </c>
      <c r="AL90" s="88" t="e">
        <f ca="true">+IF(AND(ISNUMBER(OFFSET('Sanitation Data'!$G$6,0,10*ROW('Sanitation Data'!G84))),'Data Summary'!DA90="Yes"),OFFSET('Sanitation Data'!$G$6,0,10*ROW('Sanitation Data'!G84)),NA())</f>
        <v>#N/A</v>
      </c>
      <c r="AM90" s="88" t="e">
        <f ca="true">+IF(AND(ISNUMBER(OFFSET('Sanitation Data'!$G$10,0,10*ROW('Sanitation Data'!G84))),'Data Summary'!DB90="Yes"),OFFSET('Sanitation Data'!$G$10,0,10*ROW('Sanitation Data'!G84)),NA())</f>
        <v>#N/A</v>
      </c>
      <c r="AN90" s="88" t="e">
        <f ca="true">+IF(AND(ISNUMBER(OFFSET('Sanitation Data'!$G$11,0,10*ROW('Sanitation Data'!G84))),'Data Summary'!DC90="Yes"),OFFSET('Sanitation Data'!$G$11,0,10*ROW('Sanitation Data'!G84)),NA())</f>
        <v>#N/A</v>
      </c>
      <c r="AO90" s="88" t="e">
        <f ca="true">+IF(AND(ISNUMBER(OFFSET('Sanitation Data'!$G$12,0,10*ROW('Sanitation Data'!G84))),'Data Summary'!DD90="Yes"),OFFSET('Sanitation Data'!$G$12,0,10*ROW('Sanitation Data'!G84)),NA())</f>
        <v>#N/A</v>
      </c>
      <c r="AP90" s="88" t="e">
        <f ca="true">+IF(AND(ISNUMBER(OFFSET('Sanitation Data'!$H$4,0,10*ROW('Sanitation Data'!H84))),'Data Summary'!DE90="Yes"),100-OFFSET('Sanitation Data'!$H$4,0,10*ROW('Sanitation Data'!H84)),NA())</f>
        <v>#N/A</v>
      </c>
      <c r="AQ90" s="88" t="e">
        <f ca="true">+IF(AND(ISNUMBER(OFFSET('Sanitation Data'!$H$6,0,10*ROW('Sanitation Data'!H84))),'Data Summary'!DF90="Yes"),OFFSET('Sanitation Data'!$H$6,0,10*ROW('Sanitation Data'!H84)),NA())</f>
        <v>#N/A</v>
      </c>
      <c r="AR90" s="88" t="e">
        <f ca="true">+IF(AND(ISNUMBER(OFFSET('Sanitation Data'!$H$10,0,10*ROW('Sanitation Data'!H84))),'Data Summary'!DG90="Yes"),OFFSET('Sanitation Data'!$H$10,0,10*ROW('Sanitation Data'!H84)),NA())</f>
        <v>#N/A</v>
      </c>
      <c r="AS90" s="88" t="e">
        <f ca="true">+IF(AND(ISNUMBER(OFFSET('Sanitation Data'!$H$11,0,10*ROW('Sanitation Data'!H84))),'Data Summary'!DH90="Yes"),OFFSET('Sanitation Data'!$H$11,0,10*ROW('Sanitation Data'!H84)),NA())</f>
        <v>#N/A</v>
      </c>
      <c r="AT90" s="88" t="e">
        <f ca="true">+IF(AND(ISNUMBER(OFFSET('Sanitation Data'!$H$12,0,10*ROW('Sanitation Data'!H84))),'Data Summary'!DI90="Yes"),OFFSET('Sanitation Data'!$H$12,0,10*ROW('Sanitation Data'!H84)),NA())</f>
        <v>#N/A</v>
      </c>
      <c r="AU90" s="88" t="e">
        <f ca="true">+IF(AND(ISNUMBER(OFFSET('Sanitation Data'!$I$4,0,10*ROW('Sanitation Data'!I84))),'Data Summary'!DJ90="Yes"),100-OFFSET('Sanitation Data'!$I$4,0,10*ROW('Sanitation Data'!I84)),NA())</f>
        <v>#N/A</v>
      </c>
      <c r="AV90" s="88" t="e">
        <f ca="true">+IF(AND(ISNUMBER(OFFSET('Sanitation Data'!$I$6,0,10*ROW('Sanitation Data'!I84))),'Data Summary'!DK90="Yes"),OFFSET('Sanitation Data'!$I$6,0,10*ROW('Sanitation Data'!I84)),NA())</f>
        <v>#N/A</v>
      </c>
      <c r="AW90" s="88" t="e">
        <f ca="true">+IF(AND(ISNUMBER(OFFSET('Sanitation Data'!$I$10,0,10*ROW('Sanitation Data'!I84))),'Data Summary'!DL90="Yes"),OFFSET('Sanitation Data'!$I$10,0,10*ROW('Sanitation Data'!I84)),NA())</f>
        <v>#N/A</v>
      </c>
      <c r="AX90" s="88" t="e">
        <f ca="true">+IF(AND(ISNUMBER(OFFSET('Sanitation Data'!$I$11,0,10*ROW('Sanitation Data'!I84))),'Data Summary'!DM90="Yes"),OFFSET('Sanitation Data'!$I$11,0,10*ROW('Sanitation Data'!I84)),NA())</f>
        <v>#N/A</v>
      </c>
      <c r="AY90" s="88" t="e">
        <f ca="true">+IF(AND(ISNUMBER(OFFSET('Sanitation Data'!$I$12,0,10*ROW('Sanitation Data'!I84))),'Data Summary'!DN90="Yes"),OFFSET('Sanitation Data'!$I$12,0,10*ROW('Sanitation Data'!I84)),NA())</f>
        <v>#N/A</v>
      </c>
      <c r="AZ90" s="89" t="e">
        <f ca="true">+IF(AND(ISNUMBER(OFFSET('Hygiene Data'!$D$5,0,10*ROW('Hygiene Data'!D84))),'Data Summary'!DO90="Yes"),OFFSET('Hygiene Data'!$D$5,0,10*ROW('Hygiene Data'!D84)),NA())</f>
        <v>#N/A</v>
      </c>
      <c r="BA90" s="89" t="e">
        <f ca="true">+IF(AND(ISNUMBER(OFFSET('Hygiene Data'!$D$7,0,10*ROW('Hygiene Data'!D84))),'Data Summary'!DP90="Yes"),OFFSET('Hygiene Data'!$D$7,0,10*ROW('Hygiene Data'!D84)),NA())</f>
        <v>#N/A</v>
      </c>
      <c r="BB90" s="89" t="e">
        <f ca="true">+IF(AND(ISNUMBER(OFFSET('Hygiene Data'!$D$9,0,10*ROW('Hygiene Data'!D84))),'Data Summary'!DQ90="Yes"),OFFSET('Hygiene Data'!$D$9,0,10*ROW('Hygiene Data'!D84)),NA())</f>
        <v>#N/A</v>
      </c>
      <c r="BC90" s="89" t="e">
        <f ca="true">+IF(AND(ISNUMBER(OFFSET('Hygiene Data'!$E$5,0,10*ROW('Hygiene Data'!E84))),'Data Summary'!DR90="Yes"),OFFSET('Hygiene Data'!$E$5,0,10*ROW('Hygiene Data'!E84)),NA())</f>
        <v>#N/A</v>
      </c>
      <c r="BD90" s="89" t="e">
        <f ca="true">+IF(AND(ISNUMBER(OFFSET('Hygiene Data'!$E$7,0,10*ROW('Hygiene Data'!E84))),'Data Summary'!DS90="Yes"),OFFSET('Hygiene Data'!$E$7,0,10*ROW('Hygiene Data'!E84)),NA())</f>
        <v>#N/A</v>
      </c>
      <c r="BE90" s="89" t="e">
        <f ca="true">+IF(AND(ISNUMBER(OFFSET('Hygiene Data'!$E$9,0,10*ROW('Hygiene Data'!E84))),'Data Summary'!DT90="Yes"),OFFSET('Hygiene Data'!$E$9,0,10*ROW('Hygiene Data'!E84)),NA())</f>
        <v>#N/A</v>
      </c>
      <c r="BF90" s="89" t="e">
        <f ca="true">+IF(AND(ISNUMBER(OFFSET('Hygiene Data'!$F$5,0,10*ROW('Hygiene Data'!F84))),'Data Summary'!DU90="Yes"),OFFSET('Hygiene Data'!$F$5,0,10*ROW('Hygiene Data'!F84)),NA())</f>
        <v>#N/A</v>
      </c>
      <c r="BG90" s="89" t="e">
        <f ca="true">+IF(AND(ISNUMBER(OFFSET('Hygiene Data'!$F$7,0,10*ROW('Hygiene Data'!F84))),'Data Summary'!DV90="Yes"),OFFSET('Hygiene Data'!$F$7,0,10*ROW('Hygiene Data'!F84)),NA())</f>
        <v>#N/A</v>
      </c>
      <c r="BH90" s="89" t="e">
        <f ca="true">+IF(AND(ISNUMBER(OFFSET('Hygiene Data'!$F$9,0,10*ROW('Hygiene Data'!F84))),'Data Summary'!DW90="Yes"),OFFSET('Hygiene Data'!$F$9,0,10*ROW('Hygiene Data'!F84)),NA())</f>
        <v>#N/A</v>
      </c>
      <c r="BI90" s="89" t="e">
        <f ca="true">+IF(AND(ISNUMBER(OFFSET('Hygiene Data'!$G$5,0,10*ROW('Hygiene Data'!G84))),'Data Summary'!DX90="Yes"),OFFSET('Hygiene Data'!$G$5,0,10*ROW('Hygiene Data'!G84)),NA())</f>
        <v>#N/A</v>
      </c>
      <c r="BJ90" s="89" t="e">
        <f ca="true">+IF(AND(ISNUMBER(OFFSET('Hygiene Data'!$G$7,0,10*ROW('Hygiene Data'!G84))),'Data Summary'!DY90="Yes"),OFFSET('Hygiene Data'!$G$7,0,10*ROW('Hygiene Data'!G84)),NA())</f>
        <v>#N/A</v>
      </c>
      <c r="BK90" s="89" t="e">
        <f ca="true">+IF(AND(ISNUMBER(OFFSET('Hygiene Data'!$G$9,0,10*ROW('Hygiene Data'!G84))),'Data Summary'!DZ90="Yes"),OFFSET('Hygiene Data'!$G$9,0,10*ROW('Hygiene Data'!G84)),NA())</f>
        <v>#N/A</v>
      </c>
      <c r="BL90" s="89" t="e">
        <f ca="true">+IF(AND(ISNUMBER(OFFSET('Hygiene Data'!$H$5,0,10*ROW('Hygiene Data'!H84))),'Data Summary'!EA90="Yes"),OFFSET('Hygiene Data'!$H$5,0,10*ROW('Hygiene Data'!H84)),NA())</f>
        <v>#N/A</v>
      </c>
      <c r="BM90" s="89" t="e">
        <f ca="true">+IF(AND(ISNUMBER(OFFSET('Hygiene Data'!$H$7,0,10*ROW('Hygiene Data'!H84))),'Data Summary'!EB90="Yes"),OFFSET('Hygiene Data'!$H$7,0,10*ROW('Hygiene Data'!H84)),NA())</f>
        <v>#N/A</v>
      </c>
      <c r="BN90" s="89" t="e">
        <f ca="true">+IF(AND(ISNUMBER(OFFSET('Hygiene Data'!$H$9,0,10*ROW('Hygiene Data'!H84))),'Data Summary'!EC90="Yes"),OFFSET('Hygiene Data'!$H$9,0,10*ROW('Hygiene Data'!H84)),NA())</f>
        <v>#N/A</v>
      </c>
      <c r="BO90" s="89" t="e">
        <f ca="true">+IF(AND(ISNUMBER(OFFSET('Hygiene Data'!$I$5,0,10*ROW('Hygiene Data'!I84))),'Data Summary'!ED90="Yes"),OFFSET('Hygiene Data'!$I$5,0,10*ROW('Hygiene Data'!I84)),NA())</f>
        <v>#N/A</v>
      </c>
      <c r="BP90" s="89" t="e">
        <f ca="true">+IF(AND(ISNUMBER(OFFSET('Hygiene Data'!$I$7,0,10*ROW('Hygiene Data'!I84))),'Data Summary'!EE90="Yes"),OFFSET('Hygiene Data'!$I$7,0,10*ROW('Hygiene Data'!I84)),NA())</f>
        <v>#N/A</v>
      </c>
      <c r="BQ90" s="89" t="e">
        <f ca="true">+IF(AND(ISNUMBER(OFFSET('Hygiene Data'!$I$9,0,10*ROW('Hygiene Data'!I84))),'Data Summary'!EF90="Yes"),OFFSET('Hygiene Data'!$I$9,0,10*ROW('Hygiene Data'!I84)),NA())</f>
        <v>#N/A</v>
      </c>
    </row>
    <row xmlns:x14ac="http://schemas.microsoft.com/office/spreadsheetml/2009/9/ac" r="91" x14ac:dyDescent="0.2">
      <c r="A91" s="328" t="e">
        <f ca="true">+RIGHT('Data Summary'!A91,LEN('Data Summary'!A91)-9)</f>
        <v>#VALUE!</v>
      </c>
      <c r="B91" s="34" t="str">
        <f ca="true">+IF(ISTEXT('Data Summary'!B91),'Data Summary'!B91,"")</f>
        <v/>
      </c>
      <c r="C91" s="327" t="e">
        <f ca="true">+VALUE('Data Summary'!C91)</f>
        <v>#VALUE!</v>
      </c>
      <c r="D91" s="87" t="e">
        <f ca="true">+IF(AND(ISNUMBER(OFFSET('Water Data'!$D$4,0,10*ROW('Water Data'!D85))),'Data Summary'!BS91="Yes"),100-OFFSET('Water Data'!$D$4,0,10*ROW('Water Data'!D85)),NA())</f>
        <v>#N/A</v>
      </c>
      <c r="E91" s="87" t="e">
        <f ca="true">+IF(AND(ISNUMBER(OFFSET('Water Data'!$D$6,0,10*ROW('Water Data'!D85))),'Data Summary'!BT91="Yes"),OFFSET('Water Data'!$D$6,0,10*ROW('Water Data'!D85)),NA())</f>
        <v>#N/A</v>
      </c>
      <c r="F91" s="87" t="e">
        <f ca="true">+IF(AND(ISNUMBER(OFFSET('Water Data'!$D$9,0,10*ROW('Water Data'!D85))),'Data Summary'!BU91="Yes"),OFFSET('Water Data'!$D$9,0,10*ROW('Water Data'!D85)),NA())</f>
        <v>#N/A</v>
      </c>
      <c r="G91" s="87" t="e">
        <f ca="true">+IF(AND(ISNUMBER(OFFSET('Water Data'!$E$4,0,10*ROW('Water Data'!E85))),'Data Summary'!BV91="Yes"),100-OFFSET('Water Data'!$E$4,0,10*ROW('Water Data'!E85)),NA())</f>
        <v>#N/A</v>
      </c>
      <c r="H91" s="87" t="e">
        <f ca="true">+IF(AND(ISNUMBER(OFFSET('Water Data'!$E$6,0,10*ROW('Water Data'!E85))),'Data Summary'!BW91="Yes"),OFFSET('Water Data'!$E$6,0,10*ROW('Water Data'!E85)),NA())</f>
        <v>#N/A</v>
      </c>
      <c r="I91" s="87" t="e">
        <f ca="true">+IF(AND(ISNUMBER(OFFSET('Water Data'!$E$9,0,10*ROW('Water Data'!E85))),'Data Summary'!BX91="Yes"),OFFSET('Water Data'!$E$9,0,10*ROW('Water Data'!E85)),NA())</f>
        <v>#N/A</v>
      </c>
      <c r="J91" s="87" t="e">
        <f ca="true">+IF(AND(ISNUMBER(OFFSET('Water Data'!$F$4,0,10*ROW('Water Data'!F85))),'Data Summary'!BY91="Yes"),100-OFFSET('Water Data'!$F$4,0,10*ROW('Water Data'!F85)),NA())</f>
        <v>#N/A</v>
      </c>
      <c r="K91" s="87" t="e">
        <f ca="true">+IF(AND(ISNUMBER(OFFSET('Water Data'!$F$6,0,10*ROW('Water Data'!F85))),'Data Summary'!BZ91="Yes"),OFFSET('Water Data'!$F$6,0,10*ROW('Water Data'!F85)),NA())</f>
        <v>#N/A</v>
      </c>
      <c r="L91" s="87" t="e">
        <f ca="true">+IF(AND(ISNUMBER(OFFSET('Water Data'!$F$9,0,10*ROW('Water Data'!F85))),'Data Summary'!CA91="Yes"),OFFSET('Water Data'!$F$9,0,10*ROW('Water Data'!F85)),NA())</f>
        <v>#N/A</v>
      </c>
      <c r="M91" s="87" t="e">
        <f ca="true">+IF(AND(ISNUMBER(OFFSET('Water Data'!$G$4,0,10*ROW('Water Data'!G85))),'Data Summary'!CB91="Yes"),100-OFFSET('Water Data'!$G$4,0,10*ROW('Water Data'!G85)),NA())</f>
        <v>#N/A</v>
      </c>
      <c r="N91" s="87" t="e">
        <f ca="true">+IF(AND(ISNUMBER(OFFSET('Water Data'!$G$6,0,10*ROW('Water Data'!G85))),'Data Summary'!CC91="Yes"),OFFSET('Water Data'!$G$6,0,10*ROW('Water Data'!G85)),NA())</f>
        <v>#N/A</v>
      </c>
      <c r="O91" s="87" t="e">
        <f ca="true">+IF(AND(ISNUMBER(OFFSET('Water Data'!$G$9,0,10*ROW('Water Data'!G85))),'Data Summary'!CD91="Yes"),OFFSET('Water Data'!$G$9,0,10*ROW('Water Data'!G85)),NA())</f>
        <v>#N/A</v>
      </c>
      <c r="P91" s="87" t="e">
        <f ca="true">+IF(AND(ISNUMBER(OFFSET('Water Data'!$H$4,0,10*ROW('Water Data'!H85))),'Data Summary'!CE91="Yes"),100-OFFSET('Water Data'!$H$4,0,10*ROW('Water Data'!H85)),NA())</f>
        <v>#N/A</v>
      </c>
      <c r="Q91" s="87" t="e">
        <f ca="true">+IF(AND(ISNUMBER(OFFSET('Water Data'!$H$6,0,10*ROW('Water Data'!H85))),'Data Summary'!CF91="Yes"),OFFSET('Water Data'!$H$6,0,10*ROW('Water Data'!H85)),NA())</f>
        <v>#N/A</v>
      </c>
      <c r="R91" s="87" t="e">
        <f ca="true">+IF(AND(ISNUMBER(OFFSET('Water Data'!$H$9,0,10*ROW('Water Data'!H85))),'Data Summary'!CG91="Yes"),OFFSET('Water Data'!$H$9,0,10*ROW('Water Data'!H85)),NA())</f>
        <v>#N/A</v>
      </c>
      <c r="S91" s="87" t="e">
        <f ca="true">+IF(AND(ISNUMBER(OFFSET('Water Data'!$I$4,0,10*ROW('Water Data'!I85))),'Data Summary'!CH91="Yes"),100-OFFSET('Water Data'!$I$4,0,10*ROW('Water Data'!I85)),NA())</f>
        <v>#N/A</v>
      </c>
      <c r="T91" s="87" t="e">
        <f ca="true">+IF(AND(ISNUMBER(OFFSET('Water Data'!$I$6,0,10*ROW('Water Data'!I85))),'Data Summary'!CI91="Yes"),OFFSET('Water Data'!$I$6,0,10*ROW('Water Data'!I85)),NA())</f>
        <v>#N/A</v>
      </c>
      <c r="U91" s="87" t="e">
        <f ca="true">+IF(AND(ISNUMBER(OFFSET('Water Data'!$I$9,0,10*ROW('Water Data'!I85))),'Data Summary'!CJ91="Yes"),OFFSET('Water Data'!$I$9,0,10*ROW('Water Data'!I85)),NA())</f>
        <v>#N/A</v>
      </c>
      <c r="V91" s="88" t="e">
        <f ca="true">+IF(AND(ISNUMBER(OFFSET('Sanitation Data'!$D$4,0,10*ROW('Sanitation Data'!D85))),'Data Summary'!CK91="Yes"),100-OFFSET('Sanitation Data'!$D$4,0,10*ROW('Sanitation Data'!D85)),NA())</f>
        <v>#N/A</v>
      </c>
      <c r="W91" s="88" t="e">
        <f ca="true">+IF(AND(ISNUMBER(OFFSET('Sanitation Data'!$D$6,0,10*ROW('Sanitation Data'!D85))),'Data Summary'!CL91="Yes"),OFFSET('Sanitation Data'!$D$6,0,10*ROW('Sanitation Data'!D85)),NA())</f>
        <v>#N/A</v>
      </c>
      <c r="X91" s="88" t="e">
        <f ca="true">+IF(AND(ISNUMBER(OFFSET('Sanitation Data'!$D$10,0,10*ROW('Sanitation Data'!D85))),'Data Summary'!CM91="Yes"),OFFSET('Sanitation Data'!$D$10,0,10*ROW('Sanitation Data'!D85)),NA())</f>
        <v>#N/A</v>
      </c>
      <c r="Y91" s="88" t="e">
        <f ca="true">+IF(AND(ISNUMBER(OFFSET('Sanitation Data'!$D$11,0,10*ROW('Sanitation Data'!D85))),'Data Summary'!CN91="Yes"),OFFSET('Sanitation Data'!$D$11,0,10*ROW('Sanitation Data'!D85)),NA())</f>
        <v>#N/A</v>
      </c>
      <c r="Z91" s="88" t="e">
        <f ca="true">+IF(AND(ISNUMBER(OFFSET('Sanitation Data'!$D$12,0,10*ROW('Sanitation Data'!D85))),'Data Summary'!CO91="Yes"),OFFSET('Sanitation Data'!$D$12,0,10*ROW('Sanitation Data'!D85)),NA())</f>
        <v>#N/A</v>
      </c>
      <c r="AA91" s="88" t="e">
        <f ca="true">+IF(AND(ISNUMBER(OFFSET('Sanitation Data'!$E$4,0,10*ROW('Sanitation Data'!E85))),'Data Summary'!CP91="Yes"),100-OFFSET('Sanitation Data'!$E$4,0,10*ROW('Sanitation Data'!E85)),NA())</f>
        <v>#N/A</v>
      </c>
      <c r="AB91" s="88" t="e">
        <f ca="true">+IF(AND(ISNUMBER(OFFSET('Sanitation Data'!$E$6,0,10*ROW('Sanitation Data'!E85))),'Data Summary'!CQ91="Yes"),OFFSET('Sanitation Data'!$E$6,0,10*ROW('Sanitation Data'!E85)),NA())</f>
        <v>#N/A</v>
      </c>
      <c r="AC91" s="88" t="e">
        <f ca="true">+IF(AND(ISNUMBER(OFFSET('Sanitation Data'!$E$10,0,10*ROW('Sanitation Data'!E85))),'Data Summary'!CR91="Yes"),OFFSET('Sanitation Data'!$E$10,0,10*ROW('Sanitation Data'!E85)),NA())</f>
        <v>#N/A</v>
      </c>
      <c r="AD91" s="88" t="e">
        <f ca="true">+IF(AND(ISNUMBER(OFFSET('Sanitation Data'!$E$11,0,10*ROW('Sanitation Data'!E85))),'Data Summary'!CS91="Yes"),OFFSET('Sanitation Data'!$E$11,0,10*ROW('Sanitation Data'!E85)),NA())</f>
        <v>#N/A</v>
      </c>
      <c r="AE91" s="88" t="e">
        <f ca="true">+IF(AND(ISNUMBER(OFFSET('Sanitation Data'!$E$12,0,10*ROW('Sanitation Data'!E85))),'Data Summary'!CT91="Yes"),OFFSET('Sanitation Data'!$E$12,0,10*ROW('Sanitation Data'!E85)),NA())</f>
        <v>#N/A</v>
      </c>
      <c r="AF91" s="88" t="e">
        <f ca="true">+IF(AND(ISNUMBER(OFFSET('Sanitation Data'!$F$4,0,10*ROW('Sanitation Data'!F85))),'Data Summary'!CU91="Yes"),100-OFFSET('Sanitation Data'!$F$4,0,10*ROW('Sanitation Data'!F85)),NA())</f>
        <v>#N/A</v>
      </c>
      <c r="AG91" s="88" t="e">
        <f ca="true">+IF(AND(ISNUMBER(OFFSET('Sanitation Data'!$F$6,0,10*ROW('Sanitation Data'!F85))),'Data Summary'!CV91="Yes"),OFFSET('Sanitation Data'!$F$6,0,10*ROW('Sanitation Data'!F85)),NA())</f>
        <v>#N/A</v>
      </c>
      <c r="AH91" s="88" t="e">
        <f ca="true">+IF(AND(ISNUMBER(OFFSET('Sanitation Data'!$F$10,0,10*ROW('Sanitation Data'!F85))),'Data Summary'!CW91="Yes"),OFFSET('Sanitation Data'!$F$10,0,10*ROW('Sanitation Data'!F85)),NA())</f>
        <v>#N/A</v>
      </c>
      <c r="AI91" s="88" t="e">
        <f ca="true">+IF(AND(ISNUMBER(OFFSET('Sanitation Data'!$F$11,0,10*ROW('Sanitation Data'!F85))),'Data Summary'!CX91="Yes"),OFFSET('Sanitation Data'!$F$11,0,10*ROW('Sanitation Data'!F85)),NA())</f>
        <v>#N/A</v>
      </c>
      <c r="AJ91" s="88" t="e">
        <f ca="true">+IF(AND(ISNUMBER(OFFSET('Sanitation Data'!$F$12,0,10*ROW('Sanitation Data'!F85))),'Data Summary'!CY91="Yes"),OFFSET('Sanitation Data'!$F$12,0,10*ROW('Sanitation Data'!F85)),NA())</f>
        <v>#N/A</v>
      </c>
      <c r="AK91" s="88" t="e">
        <f ca="true">+IF(AND(ISNUMBER(OFFSET('Sanitation Data'!$G$4,0,10*ROW('Sanitation Data'!G85))),'Data Summary'!CZ91="Yes"),100-OFFSET('Sanitation Data'!$G$4,0,10*ROW('Sanitation Data'!G85)),NA())</f>
        <v>#N/A</v>
      </c>
      <c r="AL91" s="88" t="e">
        <f ca="true">+IF(AND(ISNUMBER(OFFSET('Sanitation Data'!$G$6,0,10*ROW('Sanitation Data'!G85))),'Data Summary'!DA91="Yes"),OFFSET('Sanitation Data'!$G$6,0,10*ROW('Sanitation Data'!G85)),NA())</f>
        <v>#N/A</v>
      </c>
      <c r="AM91" s="88" t="e">
        <f ca="true">+IF(AND(ISNUMBER(OFFSET('Sanitation Data'!$G$10,0,10*ROW('Sanitation Data'!G85))),'Data Summary'!DB91="Yes"),OFFSET('Sanitation Data'!$G$10,0,10*ROW('Sanitation Data'!G85)),NA())</f>
        <v>#N/A</v>
      </c>
      <c r="AN91" s="88" t="e">
        <f ca="true">+IF(AND(ISNUMBER(OFFSET('Sanitation Data'!$G$11,0,10*ROW('Sanitation Data'!G85))),'Data Summary'!DC91="Yes"),OFFSET('Sanitation Data'!$G$11,0,10*ROW('Sanitation Data'!G85)),NA())</f>
        <v>#N/A</v>
      </c>
      <c r="AO91" s="88" t="e">
        <f ca="true">+IF(AND(ISNUMBER(OFFSET('Sanitation Data'!$G$12,0,10*ROW('Sanitation Data'!G85))),'Data Summary'!DD91="Yes"),OFFSET('Sanitation Data'!$G$12,0,10*ROW('Sanitation Data'!G85)),NA())</f>
        <v>#N/A</v>
      </c>
      <c r="AP91" s="88" t="e">
        <f ca="true">+IF(AND(ISNUMBER(OFFSET('Sanitation Data'!$H$4,0,10*ROW('Sanitation Data'!H85))),'Data Summary'!DE91="Yes"),100-OFFSET('Sanitation Data'!$H$4,0,10*ROW('Sanitation Data'!H85)),NA())</f>
        <v>#N/A</v>
      </c>
      <c r="AQ91" s="88" t="e">
        <f ca="true">+IF(AND(ISNUMBER(OFFSET('Sanitation Data'!$H$6,0,10*ROW('Sanitation Data'!H85))),'Data Summary'!DF91="Yes"),OFFSET('Sanitation Data'!$H$6,0,10*ROW('Sanitation Data'!H85)),NA())</f>
        <v>#N/A</v>
      </c>
      <c r="AR91" s="88" t="e">
        <f ca="true">+IF(AND(ISNUMBER(OFFSET('Sanitation Data'!$H$10,0,10*ROW('Sanitation Data'!H85))),'Data Summary'!DG91="Yes"),OFFSET('Sanitation Data'!$H$10,0,10*ROW('Sanitation Data'!H85)),NA())</f>
        <v>#N/A</v>
      </c>
      <c r="AS91" s="88" t="e">
        <f ca="true">+IF(AND(ISNUMBER(OFFSET('Sanitation Data'!$H$11,0,10*ROW('Sanitation Data'!H85))),'Data Summary'!DH91="Yes"),OFFSET('Sanitation Data'!$H$11,0,10*ROW('Sanitation Data'!H85)),NA())</f>
        <v>#N/A</v>
      </c>
      <c r="AT91" s="88" t="e">
        <f ca="true">+IF(AND(ISNUMBER(OFFSET('Sanitation Data'!$H$12,0,10*ROW('Sanitation Data'!H85))),'Data Summary'!DI91="Yes"),OFFSET('Sanitation Data'!$H$12,0,10*ROW('Sanitation Data'!H85)),NA())</f>
        <v>#N/A</v>
      </c>
      <c r="AU91" s="88" t="e">
        <f ca="true">+IF(AND(ISNUMBER(OFFSET('Sanitation Data'!$I$4,0,10*ROW('Sanitation Data'!I85))),'Data Summary'!DJ91="Yes"),100-OFFSET('Sanitation Data'!$I$4,0,10*ROW('Sanitation Data'!I85)),NA())</f>
        <v>#N/A</v>
      </c>
      <c r="AV91" s="88" t="e">
        <f ca="true">+IF(AND(ISNUMBER(OFFSET('Sanitation Data'!$I$6,0,10*ROW('Sanitation Data'!I85))),'Data Summary'!DK91="Yes"),OFFSET('Sanitation Data'!$I$6,0,10*ROW('Sanitation Data'!I85)),NA())</f>
        <v>#N/A</v>
      </c>
      <c r="AW91" s="88" t="e">
        <f ca="true">+IF(AND(ISNUMBER(OFFSET('Sanitation Data'!$I$10,0,10*ROW('Sanitation Data'!I85))),'Data Summary'!DL91="Yes"),OFFSET('Sanitation Data'!$I$10,0,10*ROW('Sanitation Data'!I85)),NA())</f>
        <v>#N/A</v>
      </c>
      <c r="AX91" s="88" t="e">
        <f ca="true">+IF(AND(ISNUMBER(OFFSET('Sanitation Data'!$I$11,0,10*ROW('Sanitation Data'!I85))),'Data Summary'!DM91="Yes"),OFFSET('Sanitation Data'!$I$11,0,10*ROW('Sanitation Data'!I85)),NA())</f>
        <v>#N/A</v>
      </c>
      <c r="AY91" s="88" t="e">
        <f ca="true">+IF(AND(ISNUMBER(OFFSET('Sanitation Data'!$I$12,0,10*ROW('Sanitation Data'!I85))),'Data Summary'!DN91="Yes"),OFFSET('Sanitation Data'!$I$12,0,10*ROW('Sanitation Data'!I85)),NA())</f>
        <v>#N/A</v>
      </c>
      <c r="AZ91" s="89" t="e">
        <f ca="true">+IF(AND(ISNUMBER(OFFSET('Hygiene Data'!$D$5,0,10*ROW('Hygiene Data'!D85))),'Data Summary'!DO91="Yes"),OFFSET('Hygiene Data'!$D$5,0,10*ROW('Hygiene Data'!D85)),NA())</f>
        <v>#N/A</v>
      </c>
      <c r="BA91" s="89" t="e">
        <f ca="true">+IF(AND(ISNUMBER(OFFSET('Hygiene Data'!$D$7,0,10*ROW('Hygiene Data'!D85))),'Data Summary'!DP91="Yes"),OFFSET('Hygiene Data'!$D$7,0,10*ROW('Hygiene Data'!D85)),NA())</f>
        <v>#N/A</v>
      </c>
      <c r="BB91" s="89" t="e">
        <f ca="true">+IF(AND(ISNUMBER(OFFSET('Hygiene Data'!$D$9,0,10*ROW('Hygiene Data'!D85))),'Data Summary'!DQ91="Yes"),OFFSET('Hygiene Data'!$D$9,0,10*ROW('Hygiene Data'!D85)),NA())</f>
        <v>#N/A</v>
      </c>
      <c r="BC91" s="89" t="e">
        <f ca="true">+IF(AND(ISNUMBER(OFFSET('Hygiene Data'!$E$5,0,10*ROW('Hygiene Data'!E85))),'Data Summary'!DR91="Yes"),OFFSET('Hygiene Data'!$E$5,0,10*ROW('Hygiene Data'!E85)),NA())</f>
        <v>#N/A</v>
      </c>
      <c r="BD91" s="89" t="e">
        <f ca="true">+IF(AND(ISNUMBER(OFFSET('Hygiene Data'!$E$7,0,10*ROW('Hygiene Data'!E85))),'Data Summary'!DS91="Yes"),OFFSET('Hygiene Data'!$E$7,0,10*ROW('Hygiene Data'!E85)),NA())</f>
        <v>#N/A</v>
      </c>
      <c r="BE91" s="89" t="e">
        <f ca="true">+IF(AND(ISNUMBER(OFFSET('Hygiene Data'!$E$9,0,10*ROW('Hygiene Data'!E85))),'Data Summary'!DT91="Yes"),OFFSET('Hygiene Data'!$E$9,0,10*ROW('Hygiene Data'!E85)),NA())</f>
        <v>#N/A</v>
      </c>
      <c r="BF91" s="89" t="e">
        <f ca="true">+IF(AND(ISNUMBER(OFFSET('Hygiene Data'!$F$5,0,10*ROW('Hygiene Data'!F85))),'Data Summary'!DU91="Yes"),OFFSET('Hygiene Data'!$F$5,0,10*ROW('Hygiene Data'!F85)),NA())</f>
        <v>#N/A</v>
      </c>
      <c r="BG91" s="89" t="e">
        <f ca="true">+IF(AND(ISNUMBER(OFFSET('Hygiene Data'!$F$7,0,10*ROW('Hygiene Data'!F85))),'Data Summary'!DV91="Yes"),OFFSET('Hygiene Data'!$F$7,0,10*ROW('Hygiene Data'!F85)),NA())</f>
        <v>#N/A</v>
      </c>
      <c r="BH91" s="89" t="e">
        <f ca="true">+IF(AND(ISNUMBER(OFFSET('Hygiene Data'!$F$9,0,10*ROW('Hygiene Data'!F85))),'Data Summary'!DW91="Yes"),OFFSET('Hygiene Data'!$F$9,0,10*ROW('Hygiene Data'!F85)),NA())</f>
        <v>#N/A</v>
      </c>
      <c r="BI91" s="89" t="e">
        <f ca="true">+IF(AND(ISNUMBER(OFFSET('Hygiene Data'!$G$5,0,10*ROW('Hygiene Data'!G85))),'Data Summary'!DX91="Yes"),OFFSET('Hygiene Data'!$G$5,0,10*ROW('Hygiene Data'!G85)),NA())</f>
        <v>#N/A</v>
      </c>
      <c r="BJ91" s="89" t="e">
        <f ca="true">+IF(AND(ISNUMBER(OFFSET('Hygiene Data'!$G$7,0,10*ROW('Hygiene Data'!G85))),'Data Summary'!DY91="Yes"),OFFSET('Hygiene Data'!$G$7,0,10*ROW('Hygiene Data'!G85)),NA())</f>
        <v>#N/A</v>
      </c>
      <c r="BK91" s="89" t="e">
        <f ca="true">+IF(AND(ISNUMBER(OFFSET('Hygiene Data'!$G$9,0,10*ROW('Hygiene Data'!G85))),'Data Summary'!DZ91="Yes"),OFFSET('Hygiene Data'!$G$9,0,10*ROW('Hygiene Data'!G85)),NA())</f>
        <v>#N/A</v>
      </c>
      <c r="BL91" s="89" t="e">
        <f ca="true">+IF(AND(ISNUMBER(OFFSET('Hygiene Data'!$H$5,0,10*ROW('Hygiene Data'!H85))),'Data Summary'!EA91="Yes"),OFFSET('Hygiene Data'!$H$5,0,10*ROW('Hygiene Data'!H85)),NA())</f>
        <v>#N/A</v>
      </c>
      <c r="BM91" s="89" t="e">
        <f ca="true">+IF(AND(ISNUMBER(OFFSET('Hygiene Data'!$H$7,0,10*ROW('Hygiene Data'!H85))),'Data Summary'!EB91="Yes"),OFFSET('Hygiene Data'!$H$7,0,10*ROW('Hygiene Data'!H85)),NA())</f>
        <v>#N/A</v>
      </c>
      <c r="BN91" s="89" t="e">
        <f ca="true">+IF(AND(ISNUMBER(OFFSET('Hygiene Data'!$H$9,0,10*ROW('Hygiene Data'!H85))),'Data Summary'!EC91="Yes"),OFFSET('Hygiene Data'!$H$9,0,10*ROW('Hygiene Data'!H85)),NA())</f>
        <v>#N/A</v>
      </c>
      <c r="BO91" s="89" t="e">
        <f ca="true">+IF(AND(ISNUMBER(OFFSET('Hygiene Data'!$I$5,0,10*ROW('Hygiene Data'!I85))),'Data Summary'!ED91="Yes"),OFFSET('Hygiene Data'!$I$5,0,10*ROW('Hygiene Data'!I85)),NA())</f>
        <v>#N/A</v>
      </c>
      <c r="BP91" s="89" t="e">
        <f ca="true">+IF(AND(ISNUMBER(OFFSET('Hygiene Data'!$I$7,0,10*ROW('Hygiene Data'!I85))),'Data Summary'!EE91="Yes"),OFFSET('Hygiene Data'!$I$7,0,10*ROW('Hygiene Data'!I85)),NA())</f>
        <v>#N/A</v>
      </c>
      <c r="BQ91" s="89" t="e">
        <f ca="true">+IF(AND(ISNUMBER(OFFSET('Hygiene Data'!$I$9,0,10*ROW('Hygiene Data'!I85))),'Data Summary'!EF91="Yes"),OFFSET('Hygiene Data'!$I$9,0,10*ROW('Hygiene Data'!I85)),NA())</f>
        <v>#N/A</v>
      </c>
    </row>
    <row xmlns:x14ac="http://schemas.microsoft.com/office/spreadsheetml/2009/9/ac" r="92" x14ac:dyDescent="0.2">
      <c r="A92" s="328" t="e">
        <f ca="true">+RIGHT('Data Summary'!A92,LEN('Data Summary'!A92)-9)</f>
        <v>#VALUE!</v>
      </c>
      <c r="B92" s="34" t="str">
        <f ca="true">+IF(ISTEXT('Data Summary'!B92),'Data Summary'!B92,"")</f>
        <v/>
      </c>
      <c r="C92" s="327" t="e">
        <f ca="true">+VALUE('Data Summary'!C92)</f>
        <v>#VALUE!</v>
      </c>
      <c r="D92" s="87" t="e">
        <f ca="true">+IF(AND(ISNUMBER(OFFSET('Water Data'!$D$4,0,10*ROW('Water Data'!D86))),'Data Summary'!BS92="Yes"),100-OFFSET('Water Data'!$D$4,0,10*ROW('Water Data'!D86)),NA())</f>
        <v>#N/A</v>
      </c>
      <c r="E92" s="87" t="e">
        <f ca="true">+IF(AND(ISNUMBER(OFFSET('Water Data'!$D$6,0,10*ROW('Water Data'!D86))),'Data Summary'!BT92="Yes"),OFFSET('Water Data'!$D$6,0,10*ROW('Water Data'!D86)),NA())</f>
        <v>#N/A</v>
      </c>
      <c r="F92" s="87" t="e">
        <f ca="true">+IF(AND(ISNUMBER(OFFSET('Water Data'!$D$9,0,10*ROW('Water Data'!D86))),'Data Summary'!BU92="Yes"),OFFSET('Water Data'!$D$9,0,10*ROW('Water Data'!D86)),NA())</f>
        <v>#N/A</v>
      </c>
      <c r="G92" s="87" t="e">
        <f ca="true">+IF(AND(ISNUMBER(OFFSET('Water Data'!$E$4,0,10*ROW('Water Data'!E86))),'Data Summary'!BV92="Yes"),100-OFFSET('Water Data'!$E$4,0,10*ROW('Water Data'!E86)),NA())</f>
        <v>#N/A</v>
      </c>
      <c r="H92" s="87" t="e">
        <f ca="true">+IF(AND(ISNUMBER(OFFSET('Water Data'!$E$6,0,10*ROW('Water Data'!E86))),'Data Summary'!BW92="Yes"),OFFSET('Water Data'!$E$6,0,10*ROW('Water Data'!E86)),NA())</f>
        <v>#N/A</v>
      </c>
      <c r="I92" s="87" t="e">
        <f ca="true">+IF(AND(ISNUMBER(OFFSET('Water Data'!$E$9,0,10*ROW('Water Data'!E86))),'Data Summary'!BX92="Yes"),OFFSET('Water Data'!$E$9,0,10*ROW('Water Data'!E86)),NA())</f>
        <v>#N/A</v>
      </c>
      <c r="J92" s="87" t="e">
        <f ca="true">+IF(AND(ISNUMBER(OFFSET('Water Data'!$F$4,0,10*ROW('Water Data'!F86))),'Data Summary'!BY92="Yes"),100-OFFSET('Water Data'!$F$4,0,10*ROW('Water Data'!F86)),NA())</f>
        <v>#N/A</v>
      </c>
      <c r="K92" s="87" t="e">
        <f ca="true">+IF(AND(ISNUMBER(OFFSET('Water Data'!$F$6,0,10*ROW('Water Data'!F86))),'Data Summary'!BZ92="Yes"),OFFSET('Water Data'!$F$6,0,10*ROW('Water Data'!F86)),NA())</f>
        <v>#N/A</v>
      </c>
      <c r="L92" s="87" t="e">
        <f ca="true">+IF(AND(ISNUMBER(OFFSET('Water Data'!$F$9,0,10*ROW('Water Data'!F86))),'Data Summary'!CA92="Yes"),OFFSET('Water Data'!$F$9,0,10*ROW('Water Data'!F86)),NA())</f>
        <v>#N/A</v>
      </c>
      <c r="M92" s="87" t="e">
        <f ca="true">+IF(AND(ISNUMBER(OFFSET('Water Data'!$G$4,0,10*ROW('Water Data'!G86))),'Data Summary'!CB92="Yes"),100-OFFSET('Water Data'!$G$4,0,10*ROW('Water Data'!G86)),NA())</f>
        <v>#N/A</v>
      </c>
      <c r="N92" s="87" t="e">
        <f ca="true">+IF(AND(ISNUMBER(OFFSET('Water Data'!$G$6,0,10*ROW('Water Data'!G86))),'Data Summary'!CC92="Yes"),OFFSET('Water Data'!$G$6,0,10*ROW('Water Data'!G86)),NA())</f>
        <v>#N/A</v>
      </c>
      <c r="O92" s="87" t="e">
        <f ca="true">+IF(AND(ISNUMBER(OFFSET('Water Data'!$G$9,0,10*ROW('Water Data'!G86))),'Data Summary'!CD92="Yes"),OFFSET('Water Data'!$G$9,0,10*ROW('Water Data'!G86)),NA())</f>
        <v>#N/A</v>
      </c>
      <c r="P92" s="87" t="e">
        <f ca="true">+IF(AND(ISNUMBER(OFFSET('Water Data'!$H$4,0,10*ROW('Water Data'!H86))),'Data Summary'!CE92="Yes"),100-OFFSET('Water Data'!$H$4,0,10*ROW('Water Data'!H86)),NA())</f>
        <v>#N/A</v>
      </c>
      <c r="Q92" s="87" t="e">
        <f ca="true">+IF(AND(ISNUMBER(OFFSET('Water Data'!$H$6,0,10*ROW('Water Data'!H86))),'Data Summary'!CF92="Yes"),OFFSET('Water Data'!$H$6,0,10*ROW('Water Data'!H86)),NA())</f>
        <v>#N/A</v>
      </c>
      <c r="R92" s="87" t="e">
        <f ca="true">+IF(AND(ISNUMBER(OFFSET('Water Data'!$H$9,0,10*ROW('Water Data'!H86))),'Data Summary'!CG92="Yes"),OFFSET('Water Data'!$H$9,0,10*ROW('Water Data'!H86)),NA())</f>
        <v>#N/A</v>
      </c>
      <c r="S92" s="87" t="e">
        <f ca="true">+IF(AND(ISNUMBER(OFFSET('Water Data'!$I$4,0,10*ROW('Water Data'!I86))),'Data Summary'!CH92="Yes"),100-OFFSET('Water Data'!$I$4,0,10*ROW('Water Data'!I86)),NA())</f>
        <v>#N/A</v>
      </c>
      <c r="T92" s="87" t="e">
        <f ca="true">+IF(AND(ISNUMBER(OFFSET('Water Data'!$I$6,0,10*ROW('Water Data'!I86))),'Data Summary'!CI92="Yes"),OFFSET('Water Data'!$I$6,0,10*ROW('Water Data'!I86)),NA())</f>
        <v>#N/A</v>
      </c>
      <c r="U92" s="87" t="e">
        <f ca="true">+IF(AND(ISNUMBER(OFFSET('Water Data'!$I$9,0,10*ROW('Water Data'!I86))),'Data Summary'!CJ92="Yes"),OFFSET('Water Data'!$I$9,0,10*ROW('Water Data'!I86)),NA())</f>
        <v>#N/A</v>
      </c>
      <c r="V92" s="88" t="e">
        <f ca="true">+IF(AND(ISNUMBER(OFFSET('Sanitation Data'!$D$4,0,10*ROW('Sanitation Data'!D86))),'Data Summary'!CK92="Yes"),100-OFFSET('Sanitation Data'!$D$4,0,10*ROW('Sanitation Data'!D86)),NA())</f>
        <v>#N/A</v>
      </c>
      <c r="W92" s="88" t="e">
        <f ca="true">+IF(AND(ISNUMBER(OFFSET('Sanitation Data'!$D$6,0,10*ROW('Sanitation Data'!D86))),'Data Summary'!CL92="Yes"),OFFSET('Sanitation Data'!$D$6,0,10*ROW('Sanitation Data'!D86)),NA())</f>
        <v>#N/A</v>
      </c>
      <c r="X92" s="88" t="e">
        <f ca="true">+IF(AND(ISNUMBER(OFFSET('Sanitation Data'!$D$10,0,10*ROW('Sanitation Data'!D86))),'Data Summary'!CM92="Yes"),OFFSET('Sanitation Data'!$D$10,0,10*ROW('Sanitation Data'!D86)),NA())</f>
        <v>#N/A</v>
      </c>
      <c r="Y92" s="88" t="e">
        <f ca="true">+IF(AND(ISNUMBER(OFFSET('Sanitation Data'!$D$11,0,10*ROW('Sanitation Data'!D86))),'Data Summary'!CN92="Yes"),OFFSET('Sanitation Data'!$D$11,0,10*ROW('Sanitation Data'!D86)),NA())</f>
        <v>#N/A</v>
      </c>
      <c r="Z92" s="88" t="e">
        <f ca="true">+IF(AND(ISNUMBER(OFFSET('Sanitation Data'!$D$12,0,10*ROW('Sanitation Data'!D86))),'Data Summary'!CO92="Yes"),OFFSET('Sanitation Data'!$D$12,0,10*ROW('Sanitation Data'!D86)),NA())</f>
        <v>#N/A</v>
      </c>
      <c r="AA92" s="88" t="e">
        <f ca="true">+IF(AND(ISNUMBER(OFFSET('Sanitation Data'!$E$4,0,10*ROW('Sanitation Data'!E86))),'Data Summary'!CP92="Yes"),100-OFFSET('Sanitation Data'!$E$4,0,10*ROW('Sanitation Data'!E86)),NA())</f>
        <v>#N/A</v>
      </c>
      <c r="AB92" s="88" t="e">
        <f ca="true">+IF(AND(ISNUMBER(OFFSET('Sanitation Data'!$E$6,0,10*ROW('Sanitation Data'!E86))),'Data Summary'!CQ92="Yes"),OFFSET('Sanitation Data'!$E$6,0,10*ROW('Sanitation Data'!E86)),NA())</f>
        <v>#N/A</v>
      </c>
      <c r="AC92" s="88" t="e">
        <f ca="true">+IF(AND(ISNUMBER(OFFSET('Sanitation Data'!$E$10,0,10*ROW('Sanitation Data'!E86))),'Data Summary'!CR92="Yes"),OFFSET('Sanitation Data'!$E$10,0,10*ROW('Sanitation Data'!E86)),NA())</f>
        <v>#N/A</v>
      </c>
      <c r="AD92" s="88" t="e">
        <f ca="true">+IF(AND(ISNUMBER(OFFSET('Sanitation Data'!$E$11,0,10*ROW('Sanitation Data'!E86))),'Data Summary'!CS92="Yes"),OFFSET('Sanitation Data'!$E$11,0,10*ROW('Sanitation Data'!E86)),NA())</f>
        <v>#N/A</v>
      </c>
      <c r="AE92" s="88" t="e">
        <f ca="true">+IF(AND(ISNUMBER(OFFSET('Sanitation Data'!$E$12,0,10*ROW('Sanitation Data'!E86))),'Data Summary'!CT92="Yes"),OFFSET('Sanitation Data'!$E$12,0,10*ROW('Sanitation Data'!E86)),NA())</f>
        <v>#N/A</v>
      </c>
      <c r="AF92" s="88" t="e">
        <f ca="true">+IF(AND(ISNUMBER(OFFSET('Sanitation Data'!$F$4,0,10*ROW('Sanitation Data'!F86))),'Data Summary'!CU92="Yes"),100-OFFSET('Sanitation Data'!$F$4,0,10*ROW('Sanitation Data'!F86)),NA())</f>
        <v>#N/A</v>
      </c>
      <c r="AG92" s="88" t="e">
        <f ca="true">+IF(AND(ISNUMBER(OFFSET('Sanitation Data'!$F$6,0,10*ROW('Sanitation Data'!F86))),'Data Summary'!CV92="Yes"),OFFSET('Sanitation Data'!$F$6,0,10*ROW('Sanitation Data'!F86)),NA())</f>
        <v>#N/A</v>
      </c>
      <c r="AH92" s="88" t="e">
        <f ca="true">+IF(AND(ISNUMBER(OFFSET('Sanitation Data'!$F$10,0,10*ROW('Sanitation Data'!F86))),'Data Summary'!CW92="Yes"),OFFSET('Sanitation Data'!$F$10,0,10*ROW('Sanitation Data'!F86)),NA())</f>
        <v>#N/A</v>
      </c>
      <c r="AI92" s="88" t="e">
        <f ca="true">+IF(AND(ISNUMBER(OFFSET('Sanitation Data'!$F$11,0,10*ROW('Sanitation Data'!F86))),'Data Summary'!CX92="Yes"),OFFSET('Sanitation Data'!$F$11,0,10*ROW('Sanitation Data'!F86)),NA())</f>
        <v>#N/A</v>
      </c>
      <c r="AJ92" s="88" t="e">
        <f ca="true">+IF(AND(ISNUMBER(OFFSET('Sanitation Data'!$F$12,0,10*ROW('Sanitation Data'!F86))),'Data Summary'!CY92="Yes"),OFFSET('Sanitation Data'!$F$12,0,10*ROW('Sanitation Data'!F86)),NA())</f>
        <v>#N/A</v>
      </c>
      <c r="AK92" s="88" t="e">
        <f ca="true">+IF(AND(ISNUMBER(OFFSET('Sanitation Data'!$G$4,0,10*ROW('Sanitation Data'!G86))),'Data Summary'!CZ92="Yes"),100-OFFSET('Sanitation Data'!$G$4,0,10*ROW('Sanitation Data'!G86)),NA())</f>
        <v>#N/A</v>
      </c>
      <c r="AL92" s="88" t="e">
        <f ca="true">+IF(AND(ISNUMBER(OFFSET('Sanitation Data'!$G$6,0,10*ROW('Sanitation Data'!G86))),'Data Summary'!DA92="Yes"),OFFSET('Sanitation Data'!$G$6,0,10*ROW('Sanitation Data'!G86)),NA())</f>
        <v>#N/A</v>
      </c>
      <c r="AM92" s="88" t="e">
        <f ca="true">+IF(AND(ISNUMBER(OFFSET('Sanitation Data'!$G$10,0,10*ROW('Sanitation Data'!G86))),'Data Summary'!DB92="Yes"),OFFSET('Sanitation Data'!$G$10,0,10*ROW('Sanitation Data'!G86)),NA())</f>
        <v>#N/A</v>
      </c>
      <c r="AN92" s="88" t="e">
        <f ca="true">+IF(AND(ISNUMBER(OFFSET('Sanitation Data'!$G$11,0,10*ROW('Sanitation Data'!G86))),'Data Summary'!DC92="Yes"),OFFSET('Sanitation Data'!$G$11,0,10*ROW('Sanitation Data'!G86)),NA())</f>
        <v>#N/A</v>
      </c>
      <c r="AO92" s="88" t="e">
        <f ca="true">+IF(AND(ISNUMBER(OFFSET('Sanitation Data'!$G$12,0,10*ROW('Sanitation Data'!G86))),'Data Summary'!DD92="Yes"),OFFSET('Sanitation Data'!$G$12,0,10*ROW('Sanitation Data'!G86)),NA())</f>
        <v>#N/A</v>
      </c>
      <c r="AP92" s="88" t="e">
        <f ca="true">+IF(AND(ISNUMBER(OFFSET('Sanitation Data'!$H$4,0,10*ROW('Sanitation Data'!H86))),'Data Summary'!DE92="Yes"),100-OFFSET('Sanitation Data'!$H$4,0,10*ROW('Sanitation Data'!H86)),NA())</f>
        <v>#N/A</v>
      </c>
      <c r="AQ92" s="88" t="e">
        <f ca="true">+IF(AND(ISNUMBER(OFFSET('Sanitation Data'!$H$6,0,10*ROW('Sanitation Data'!H86))),'Data Summary'!DF92="Yes"),OFFSET('Sanitation Data'!$H$6,0,10*ROW('Sanitation Data'!H86)),NA())</f>
        <v>#N/A</v>
      </c>
      <c r="AR92" s="88" t="e">
        <f ca="true">+IF(AND(ISNUMBER(OFFSET('Sanitation Data'!$H$10,0,10*ROW('Sanitation Data'!H86))),'Data Summary'!DG92="Yes"),OFFSET('Sanitation Data'!$H$10,0,10*ROW('Sanitation Data'!H86)),NA())</f>
        <v>#N/A</v>
      </c>
      <c r="AS92" s="88" t="e">
        <f ca="true">+IF(AND(ISNUMBER(OFFSET('Sanitation Data'!$H$11,0,10*ROW('Sanitation Data'!H86))),'Data Summary'!DH92="Yes"),OFFSET('Sanitation Data'!$H$11,0,10*ROW('Sanitation Data'!H86)),NA())</f>
        <v>#N/A</v>
      </c>
      <c r="AT92" s="88" t="e">
        <f ca="true">+IF(AND(ISNUMBER(OFFSET('Sanitation Data'!$H$12,0,10*ROW('Sanitation Data'!H86))),'Data Summary'!DI92="Yes"),OFFSET('Sanitation Data'!$H$12,0,10*ROW('Sanitation Data'!H86)),NA())</f>
        <v>#N/A</v>
      </c>
      <c r="AU92" s="88" t="e">
        <f ca="true">+IF(AND(ISNUMBER(OFFSET('Sanitation Data'!$I$4,0,10*ROW('Sanitation Data'!I86))),'Data Summary'!DJ92="Yes"),100-OFFSET('Sanitation Data'!$I$4,0,10*ROW('Sanitation Data'!I86)),NA())</f>
        <v>#N/A</v>
      </c>
      <c r="AV92" s="88" t="e">
        <f ca="true">+IF(AND(ISNUMBER(OFFSET('Sanitation Data'!$I$6,0,10*ROW('Sanitation Data'!I86))),'Data Summary'!DK92="Yes"),OFFSET('Sanitation Data'!$I$6,0,10*ROW('Sanitation Data'!I86)),NA())</f>
        <v>#N/A</v>
      </c>
      <c r="AW92" s="88" t="e">
        <f ca="true">+IF(AND(ISNUMBER(OFFSET('Sanitation Data'!$I$10,0,10*ROW('Sanitation Data'!I86))),'Data Summary'!DL92="Yes"),OFFSET('Sanitation Data'!$I$10,0,10*ROW('Sanitation Data'!I86)),NA())</f>
        <v>#N/A</v>
      </c>
      <c r="AX92" s="88" t="e">
        <f ca="true">+IF(AND(ISNUMBER(OFFSET('Sanitation Data'!$I$11,0,10*ROW('Sanitation Data'!I86))),'Data Summary'!DM92="Yes"),OFFSET('Sanitation Data'!$I$11,0,10*ROW('Sanitation Data'!I86)),NA())</f>
        <v>#N/A</v>
      </c>
      <c r="AY92" s="88" t="e">
        <f ca="true">+IF(AND(ISNUMBER(OFFSET('Sanitation Data'!$I$12,0,10*ROW('Sanitation Data'!I86))),'Data Summary'!DN92="Yes"),OFFSET('Sanitation Data'!$I$12,0,10*ROW('Sanitation Data'!I86)),NA())</f>
        <v>#N/A</v>
      </c>
      <c r="AZ92" s="89" t="e">
        <f ca="true">+IF(AND(ISNUMBER(OFFSET('Hygiene Data'!$D$5,0,10*ROW('Hygiene Data'!D86))),'Data Summary'!DO92="Yes"),OFFSET('Hygiene Data'!$D$5,0,10*ROW('Hygiene Data'!D86)),NA())</f>
        <v>#N/A</v>
      </c>
      <c r="BA92" s="89" t="e">
        <f ca="true">+IF(AND(ISNUMBER(OFFSET('Hygiene Data'!$D$7,0,10*ROW('Hygiene Data'!D86))),'Data Summary'!DP92="Yes"),OFFSET('Hygiene Data'!$D$7,0,10*ROW('Hygiene Data'!D86)),NA())</f>
        <v>#N/A</v>
      </c>
      <c r="BB92" s="89" t="e">
        <f ca="true">+IF(AND(ISNUMBER(OFFSET('Hygiene Data'!$D$9,0,10*ROW('Hygiene Data'!D86))),'Data Summary'!DQ92="Yes"),OFFSET('Hygiene Data'!$D$9,0,10*ROW('Hygiene Data'!D86)),NA())</f>
        <v>#N/A</v>
      </c>
      <c r="BC92" s="89" t="e">
        <f ca="true">+IF(AND(ISNUMBER(OFFSET('Hygiene Data'!$E$5,0,10*ROW('Hygiene Data'!E86))),'Data Summary'!DR92="Yes"),OFFSET('Hygiene Data'!$E$5,0,10*ROW('Hygiene Data'!E86)),NA())</f>
        <v>#N/A</v>
      </c>
      <c r="BD92" s="89" t="e">
        <f ca="true">+IF(AND(ISNUMBER(OFFSET('Hygiene Data'!$E$7,0,10*ROW('Hygiene Data'!E86))),'Data Summary'!DS92="Yes"),OFFSET('Hygiene Data'!$E$7,0,10*ROW('Hygiene Data'!E86)),NA())</f>
        <v>#N/A</v>
      </c>
      <c r="BE92" s="89" t="e">
        <f ca="true">+IF(AND(ISNUMBER(OFFSET('Hygiene Data'!$E$9,0,10*ROW('Hygiene Data'!E86))),'Data Summary'!DT92="Yes"),OFFSET('Hygiene Data'!$E$9,0,10*ROW('Hygiene Data'!E86)),NA())</f>
        <v>#N/A</v>
      </c>
      <c r="BF92" s="89" t="e">
        <f ca="true">+IF(AND(ISNUMBER(OFFSET('Hygiene Data'!$F$5,0,10*ROW('Hygiene Data'!F86))),'Data Summary'!DU92="Yes"),OFFSET('Hygiene Data'!$F$5,0,10*ROW('Hygiene Data'!F86)),NA())</f>
        <v>#N/A</v>
      </c>
      <c r="BG92" s="89" t="e">
        <f ca="true">+IF(AND(ISNUMBER(OFFSET('Hygiene Data'!$F$7,0,10*ROW('Hygiene Data'!F86))),'Data Summary'!DV92="Yes"),OFFSET('Hygiene Data'!$F$7,0,10*ROW('Hygiene Data'!F86)),NA())</f>
        <v>#N/A</v>
      </c>
      <c r="BH92" s="89" t="e">
        <f ca="true">+IF(AND(ISNUMBER(OFFSET('Hygiene Data'!$F$9,0,10*ROW('Hygiene Data'!F86))),'Data Summary'!DW92="Yes"),OFFSET('Hygiene Data'!$F$9,0,10*ROW('Hygiene Data'!F86)),NA())</f>
        <v>#N/A</v>
      </c>
      <c r="BI92" s="89" t="e">
        <f ca="true">+IF(AND(ISNUMBER(OFFSET('Hygiene Data'!$G$5,0,10*ROW('Hygiene Data'!G86))),'Data Summary'!DX92="Yes"),OFFSET('Hygiene Data'!$G$5,0,10*ROW('Hygiene Data'!G86)),NA())</f>
        <v>#N/A</v>
      </c>
      <c r="BJ92" s="89" t="e">
        <f ca="true">+IF(AND(ISNUMBER(OFFSET('Hygiene Data'!$G$7,0,10*ROW('Hygiene Data'!G86))),'Data Summary'!DY92="Yes"),OFFSET('Hygiene Data'!$G$7,0,10*ROW('Hygiene Data'!G86)),NA())</f>
        <v>#N/A</v>
      </c>
      <c r="BK92" s="89" t="e">
        <f ca="true">+IF(AND(ISNUMBER(OFFSET('Hygiene Data'!$G$9,0,10*ROW('Hygiene Data'!G86))),'Data Summary'!DZ92="Yes"),OFFSET('Hygiene Data'!$G$9,0,10*ROW('Hygiene Data'!G86)),NA())</f>
        <v>#N/A</v>
      </c>
      <c r="BL92" s="89" t="e">
        <f ca="true">+IF(AND(ISNUMBER(OFFSET('Hygiene Data'!$H$5,0,10*ROW('Hygiene Data'!H86))),'Data Summary'!EA92="Yes"),OFFSET('Hygiene Data'!$H$5,0,10*ROW('Hygiene Data'!H86)),NA())</f>
        <v>#N/A</v>
      </c>
      <c r="BM92" s="89" t="e">
        <f ca="true">+IF(AND(ISNUMBER(OFFSET('Hygiene Data'!$H$7,0,10*ROW('Hygiene Data'!H86))),'Data Summary'!EB92="Yes"),OFFSET('Hygiene Data'!$H$7,0,10*ROW('Hygiene Data'!H86)),NA())</f>
        <v>#N/A</v>
      </c>
      <c r="BN92" s="89" t="e">
        <f ca="true">+IF(AND(ISNUMBER(OFFSET('Hygiene Data'!$H$9,0,10*ROW('Hygiene Data'!H86))),'Data Summary'!EC92="Yes"),OFFSET('Hygiene Data'!$H$9,0,10*ROW('Hygiene Data'!H86)),NA())</f>
        <v>#N/A</v>
      </c>
      <c r="BO92" s="89" t="e">
        <f ca="true">+IF(AND(ISNUMBER(OFFSET('Hygiene Data'!$I$5,0,10*ROW('Hygiene Data'!I86))),'Data Summary'!ED92="Yes"),OFFSET('Hygiene Data'!$I$5,0,10*ROW('Hygiene Data'!I86)),NA())</f>
        <v>#N/A</v>
      </c>
      <c r="BP92" s="89" t="e">
        <f ca="true">+IF(AND(ISNUMBER(OFFSET('Hygiene Data'!$I$7,0,10*ROW('Hygiene Data'!I86))),'Data Summary'!EE92="Yes"),OFFSET('Hygiene Data'!$I$7,0,10*ROW('Hygiene Data'!I86)),NA())</f>
        <v>#N/A</v>
      </c>
      <c r="BQ92" s="89" t="e">
        <f ca="true">+IF(AND(ISNUMBER(OFFSET('Hygiene Data'!$I$9,0,10*ROW('Hygiene Data'!I86))),'Data Summary'!EF92="Yes"),OFFSET('Hygiene Data'!$I$9,0,10*ROW('Hygiene Data'!I86)),NA())</f>
        <v>#N/A</v>
      </c>
    </row>
    <row xmlns:x14ac="http://schemas.microsoft.com/office/spreadsheetml/2009/9/ac" r="93" x14ac:dyDescent="0.2">
      <c r="A93" s="328" t="e">
        <f ca="true">+RIGHT('Data Summary'!A93,LEN('Data Summary'!A93)-9)</f>
        <v>#VALUE!</v>
      </c>
      <c r="B93" s="34" t="str">
        <f ca="true">+IF(ISTEXT('Data Summary'!B93),'Data Summary'!B93,"")</f>
        <v/>
      </c>
      <c r="C93" s="327" t="e">
        <f ca="true">+VALUE('Data Summary'!C93)</f>
        <v>#VALUE!</v>
      </c>
      <c r="D93" s="87" t="e">
        <f ca="true">+IF(AND(ISNUMBER(OFFSET('Water Data'!$D$4,0,10*ROW('Water Data'!D87))),'Data Summary'!BS93="Yes"),100-OFFSET('Water Data'!$D$4,0,10*ROW('Water Data'!D87)),NA())</f>
        <v>#N/A</v>
      </c>
      <c r="E93" s="87" t="e">
        <f ca="true">+IF(AND(ISNUMBER(OFFSET('Water Data'!$D$6,0,10*ROW('Water Data'!D87))),'Data Summary'!BT93="Yes"),OFFSET('Water Data'!$D$6,0,10*ROW('Water Data'!D87)),NA())</f>
        <v>#N/A</v>
      </c>
      <c r="F93" s="87" t="e">
        <f ca="true">+IF(AND(ISNUMBER(OFFSET('Water Data'!$D$9,0,10*ROW('Water Data'!D87))),'Data Summary'!BU93="Yes"),OFFSET('Water Data'!$D$9,0,10*ROW('Water Data'!D87)),NA())</f>
        <v>#N/A</v>
      </c>
      <c r="G93" s="87" t="e">
        <f ca="true">+IF(AND(ISNUMBER(OFFSET('Water Data'!$E$4,0,10*ROW('Water Data'!E87))),'Data Summary'!BV93="Yes"),100-OFFSET('Water Data'!$E$4,0,10*ROW('Water Data'!E87)),NA())</f>
        <v>#N/A</v>
      </c>
      <c r="H93" s="87" t="e">
        <f ca="true">+IF(AND(ISNUMBER(OFFSET('Water Data'!$E$6,0,10*ROW('Water Data'!E87))),'Data Summary'!BW93="Yes"),OFFSET('Water Data'!$E$6,0,10*ROW('Water Data'!E87)),NA())</f>
        <v>#N/A</v>
      </c>
      <c r="I93" s="87" t="e">
        <f ca="true">+IF(AND(ISNUMBER(OFFSET('Water Data'!$E$9,0,10*ROW('Water Data'!E87))),'Data Summary'!BX93="Yes"),OFFSET('Water Data'!$E$9,0,10*ROW('Water Data'!E87)),NA())</f>
        <v>#N/A</v>
      </c>
      <c r="J93" s="87" t="e">
        <f ca="true">+IF(AND(ISNUMBER(OFFSET('Water Data'!$F$4,0,10*ROW('Water Data'!F87))),'Data Summary'!BY93="Yes"),100-OFFSET('Water Data'!$F$4,0,10*ROW('Water Data'!F87)),NA())</f>
        <v>#N/A</v>
      </c>
      <c r="K93" s="87" t="e">
        <f ca="true">+IF(AND(ISNUMBER(OFFSET('Water Data'!$F$6,0,10*ROW('Water Data'!F87))),'Data Summary'!BZ93="Yes"),OFFSET('Water Data'!$F$6,0,10*ROW('Water Data'!F87)),NA())</f>
        <v>#N/A</v>
      </c>
      <c r="L93" s="87" t="e">
        <f ca="true">+IF(AND(ISNUMBER(OFFSET('Water Data'!$F$9,0,10*ROW('Water Data'!F87))),'Data Summary'!CA93="Yes"),OFFSET('Water Data'!$F$9,0,10*ROW('Water Data'!F87)),NA())</f>
        <v>#N/A</v>
      </c>
      <c r="M93" s="87" t="e">
        <f ca="true">+IF(AND(ISNUMBER(OFFSET('Water Data'!$G$4,0,10*ROW('Water Data'!G87))),'Data Summary'!CB93="Yes"),100-OFFSET('Water Data'!$G$4,0,10*ROW('Water Data'!G87)),NA())</f>
        <v>#N/A</v>
      </c>
      <c r="N93" s="87" t="e">
        <f ca="true">+IF(AND(ISNUMBER(OFFSET('Water Data'!$G$6,0,10*ROW('Water Data'!G87))),'Data Summary'!CC93="Yes"),OFFSET('Water Data'!$G$6,0,10*ROW('Water Data'!G87)),NA())</f>
        <v>#N/A</v>
      </c>
      <c r="O93" s="87" t="e">
        <f ca="true">+IF(AND(ISNUMBER(OFFSET('Water Data'!$G$9,0,10*ROW('Water Data'!G87))),'Data Summary'!CD93="Yes"),OFFSET('Water Data'!$G$9,0,10*ROW('Water Data'!G87)),NA())</f>
        <v>#N/A</v>
      </c>
      <c r="P93" s="87" t="e">
        <f ca="true">+IF(AND(ISNUMBER(OFFSET('Water Data'!$H$4,0,10*ROW('Water Data'!H87))),'Data Summary'!CE93="Yes"),100-OFFSET('Water Data'!$H$4,0,10*ROW('Water Data'!H87)),NA())</f>
        <v>#N/A</v>
      </c>
      <c r="Q93" s="87" t="e">
        <f ca="true">+IF(AND(ISNUMBER(OFFSET('Water Data'!$H$6,0,10*ROW('Water Data'!H87))),'Data Summary'!CF93="Yes"),OFFSET('Water Data'!$H$6,0,10*ROW('Water Data'!H87)),NA())</f>
        <v>#N/A</v>
      </c>
      <c r="R93" s="87" t="e">
        <f ca="true">+IF(AND(ISNUMBER(OFFSET('Water Data'!$H$9,0,10*ROW('Water Data'!H87))),'Data Summary'!CG93="Yes"),OFFSET('Water Data'!$H$9,0,10*ROW('Water Data'!H87)),NA())</f>
        <v>#N/A</v>
      </c>
      <c r="S93" s="87" t="e">
        <f ca="true">+IF(AND(ISNUMBER(OFFSET('Water Data'!$I$4,0,10*ROW('Water Data'!I87))),'Data Summary'!CH93="Yes"),100-OFFSET('Water Data'!$I$4,0,10*ROW('Water Data'!I87)),NA())</f>
        <v>#N/A</v>
      </c>
      <c r="T93" s="87" t="e">
        <f ca="true">+IF(AND(ISNUMBER(OFFSET('Water Data'!$I$6,0,10*ROW('Water Data'!I87))),'Data Summary'!CI93="Yes"),OFFSET('Water Data'!$I$6,0,10*ROW('Water Data'!I87)),NA())</f>
        <v>#N/A</v>
      </c>
      <c r="U93" s="87" t="e">
        <f ca="true">+IF(AND(ISNUMBER(OFFSET('Water Data'!$I$9,0,10*ROW('Water Data'!I87))),'Data Summary'!CJ93="Yes"),OFFSET('Water Data'!$I$9,0,10*ROW('Water Data'!I87)),NA())</f>
        <v>#N/A</v>
      </c>
      <c r="V93" s="88" t="e">
        <f ca="true">+IF(AND(ISNUMBER(OFFSET('Sanitation Data'!$D$4,0,10*ROW('Sanitation Data'!D87))),'Data Summary'!CK93="Yes"),100-OFFSET('Sanitation Data'!$D$4,0,10*ROW('Sanitation Data'!D87)),NA())</f>
        <v>#N/A</v>
      </c>
      <c r="W93" s="88" t="e">
        <f ca="true">+IF(AND(ISNUMBER(OFFSET('Sanitation Data'!$D$6,0,10*ROW('Sanitation Data'!D87))),'Data Summary'!CL93="Yes"),OFFSET('Sanitation Data'!$D$6,0,10*ROW('Sanitation Data'!D87)),NA())</f>
        <v>#N/A</v>
      </c>
      <c r="X93" s="88" t="e">
        <f ca="true">+IF(AND(ISNUMBER(OFFSET('Sanitation Data'!$D$10,0,10*ROW('Sanitation Data'!D87))),'Data Summary'!CM93="Yes"),OFFSET('Sanitation Data'!$D$10,0,10*ROW('Sanitation Data'!D87)),NA())</f>
        <v>#N/A</v>
      </c>
      <c r="Y93" s="88" t="e">
        <f ca="true">+IF(AND(ISNUMBER(OFFSET('Sanitation Data'!$D$11,0,10*ROW('Sanitation Data'!D87))),'Data Summary'!CN93="Yes"),OFFSET('Sanitation Data'!$D$11,0,10*ROW('Sanitation Data'!D87)),NA())</f>
        <v>#N/A</v>
      </c>
      <c r="Z93" s="88" t="e">
        <f ca="true">+IF(AND(ISNUMBER(OFFSET('Sanitation Data'!$D$12,0,10*ROW('Sanitation Data'!D87))),'Data Summary'!CO93="Yes"),OFFSET('Sanitation Data'!$D$12,0,10*ROW('Sanitation Data'!D87)),NA())</f>
        <v>#N/A</v>
      </c>
      <c r="AA93" s="88" t="e">
        <f ca="true">+IF(AND(ISNUMBER(OFFSET('Sanitation Data'!$E$4,0,10*ROW('Sanitation Data'!E87))),'Data Summary'!CP93="Yes"),100-OFFSET('Sanitation Data'!$E$4,0,10*ROW('Sanitation Data'!E87)),NA())</f>
        <v>#N/A</v>
      </c>
      <c r="AB93" s="88" t="e">
        <f ca="true">+IF(AND(ISNUMBER(OFFSET('Sanitation Data'!$E$6,0,10*ROW('Sanitation Data'!E87))),'Data Summary'!CQ93="Yes"),OFFSET('Sanitation Data'!$E$6,0,10*ROW('Sanitation Data'!E87)),NA())</f>
        <v>#N/A</v>
      </c>
      <c r="AC93" s="88" t="e">
        <f ca="true">+IF(AND(ISNUMBER(OFFSET('Sanitation Data'!$E$10,0,10*ROW('Sanitation Data'!E87))),'Data Summary'!CR93="Yes"),OFFSET('Sanitation Data'!$E$10,0,10*ROW('Sanitation Data'!E87)),NA())</f>
        <v>#N/A</v>
      </c>
      <c r="AD93" s="88" t="e">
        <f ca="true">+IF(AND(ISNUMBER(OFFSET('Sanitation Data'!$E$11,0,10*ROW('Sanitation Data'!E87))),'Data Summary'!CS93="Yes"),OFFSET('Sanitation Data'!$E$11,0,10*ROW('Sanitation Data'!E87)),NA())</f>
        <v>#N/A</v>
      </c>
      <c r="AE93" s="88" t="e">
        <f ca="true">+IF(AND(ISNUMBER(OFFSET('Sanitation Data'!$E$12,0,10*ROW('Sanitation Data'!E87))),'Data Summary'!CT93="Yes"),OFFSET('Sanitation Data'!$E$12,0,10*ROW('Sanitation Data'!E87)),NA())</f>
        <v>#N/A</v>
      </c>
      <c r="AF93" s="88" t="e">
        <f ca="true">+IF(AND(ISNUMBER(OFFSET('Sanitation Data'!$F$4,0,10*ROW('Sanitation Data'!F87))),'Data Summary'!CU93="Yes"),100-OFFSET('Sanitation Data'!$F$4,0,10*ROW('Sanitation Data'!F87)),NA())</f>
        <v>#N/A</v>
      </c>
      <c r="AG93" s="88" t="e">
        <f ca="true">+IF(AND(ISNUMBER(OFFSET('Sanitation Data'!$F$6,0,10*ROW('Sanitation Data'!F87))),'Data Summary'!CV93="Yes"),OFFSET('Sanitation Data'!$F$6,0,10*ROW('Sanitation Data'!F87)),NA())</f>
        <v>#N/A</v>
      </c>
      <c r="AH93" s="88" t="e">
        <f ca="true">+IF(AND(ISNUMBER(OFFSET('Sanitation Data'!$F$10,0,10*ROW('Sanitation Data'!F87))),'Data Summary'!CW93="Yes"),OFFSET('Sanitation Data'!$F$10,0,10*ROW('Sanitation Data'!F87)),NA())</f>
        <v>#N/A</v>
      </c>
      <c r="AI93" s="88" t="e">
        <f ca="true">+IF(AND(ISNUMBER(OFFSET('Sanitation Data'!$F$11,0,10*ROW('Sanitation Data'!F87))),'Data Summary'!CX93="Yes"),OFFSET('Sanitation Data'!$F$11,0,10*ROW('Sanitation Data'!F87)),NA())</f>
        <v>#N/A</v>
      </c>
      <c r="AJ93" s="88" t="e">
        <f ca="true">+IF(AND(ISNUMBER(OFFSET('Sanitation Data'!$F$12,0,10*ROW('Sanitation Data'!F87))),'Data Summary'!CY93="Yes"),OFFSET('Sanitation Data'!$F$12,0,10*ROW('Sanitation Data'!F87)),NA())</f>
        <v>#N/A</v>
      </c>
      <c r="AK93" s="88" t="e">
        <f ca="true">+IF(AND(ISNUMBER(OFFSET('Sanitation Data'!$G$4,0,10*ROW('Sanitation Data'!G87))),'Data Summary'!CZ93="Yes"),100-OFFSET('Sanitation Data'!$G$4,0,10*ROW('Sanitation Data'!G87)),NA())</f>
        <v>#N/A</v>
      </c>
      <c r="AL93" s="88" t="e">
        <f ca="true">+IF(AND(ISNUMBER(OFFSET('Sanitation Data'!$G$6,0,10*ROW('Sanitation Data'!G87))),'Data Summary'!DA93="Yes"),OFFSET('Sanitation Data'!$G$6,0,10*ROW('Sanitation Data'!G87)),NA())</f>
        <v>#N/A</v>
      </c>
      <c r="AM93" s="88" t="e">
        <f ca="true">+IF(AND(ISNUMBER(OFFSET('Sanitation Data'!$G$10,0,10*ROW('Sanitation Data'!G87))),'Data Summary'!DB93="Yes"),OFFSET('Sanitation Data'!$G$10,0,10*ROW('Sanitation Data'!G87)),NA())</f>
        <v>#N/A</v>
      </c>
      <c r="AN93" s="88" t="e">
        <f ca="true">+IF(AND(ISNUMBER(OFFSET('Sanitation Data'!$G$11,0,10*ROW('Sanitation Data'!G87))),'Data Summary'!DC93="Yes"),OFFSET('Sanitation Data'!$G$11,0,10*ROW('Sanitation Data'!G87)),NA())</f>
        <v>#N/A</v>
      </c>
      <c r="AO93" s="88" t="e">
        <f ca="true">+IF(AND(ISNUMBER(OFFSET('Sanitation Data'!$G$12,0,10*ROW('Sanitation Data'!G87))),'Data Summary'!DD93="Yes"),OFFSET('Sanitation Data'!$G$12,0,10*ROW('Sanitation Data'!G87)),NA())</f>
        <v>#N/A</v>
      </c>
      <c r="AP93" s="88" t="e">
        <f ca="true">+IF(AND(ISNUMBER(OFFSET('Sanitation Data'!$H$4,0,10*ROW('Sanitation Data'!H87))),'Data Summary'!DE93="Yes"),100-OFFSET('Sanitation Data'!$H$4,0,10*ROW('Sanitation Data'!H87)),NA())</f>
        <v>#N/A</v>
      </c>
      <c r="AQ93" s="88" t="e">
        <f ca="true">+IF(AND(ISNUMBER(OFFSET('Sanitation Data'!$H$6,0,10*ROW('Sanitation Data'!H87))),'Data Summary'!DF93="Yes"),OFFSET('Sanitation Data'!$H$6,0,10*ROW('Sanitation Data'!H87)),NA())</f>
        <v>#N/A</v>
      </c>
      <c r="AR93" s="88" t="e">
        <f ca="true">+IF(AND(ISNUMBER(OFFSET('Sanitation Data'!$H$10,0,10*ROW('Sanitation Data'!H87))),'Data Summary'!DG93="Yes"),OFFSET('Sanitation Data'!$H$10,0,10*ROW('Sanitation Data'!H87)),NA())</f>
        <v>#N/A</v>
      </c>
      <c r="AS93" s="88" t="e">
        <f ca="true">+IF(AND(ISNUMBER(OFFSET('Sanitation Data'!$H$11,0,10*ROW('Sanitation Data'!H87))),'Data Summary'!DH93="Yes"),OFFSET('Sanitation Data'!$H$11,0,10*ROW('Sanitation Data'!H87)),NA())</f>
        <v>#N/A</v>
      </c>
      <c r="AT93" s="88" t="e">
        <f ca="true">+IF(AND(ISNUMBER(OFFSET('Sanitation Data'!$H$12,0,10*ROW('Sanitation Data'!H87))),'Data Summary'!DI93="Yes"),OFFSET('Sanitation Data'!$H$12,0,10*ROW('Sanitation Data'!H87)),NA())</f>
        <v>#N/A</v>
      </c>
      <c r="AU93" s="88" t="e">
        <f ca="true">+IF(AND(ISNUMBER(OFFSET('Sanitation Data'!$I$4,0,10*ROW('Sanitation Data'!I87))),'Data Summary'!DJ93="Yes"),100-OFFSET('Sanitation Data'!$I$4,0,10*ROW('Sanitation Data'!I87)),NA())</f>
        <v>#N/A</v>
      </c>
      <c r="AV93" s="88" t="e">
        <f ca="true">+IF(AND(ISNUMBER(OFFSET('Sanitation Data'!$I$6,0,10*ROW('Sanitation Data'!I87))),'Data Summary'!DK93="Yes"),OFFSET('Sanitation Data'!$I$6,0,10*ROW('Sanitation Data'!I87)),NA())</f>
        <v>#N/A</v>
      </c>
      <c r="AW93" s="88" t="e">
        <f ca="true">+IF(AND(ISNUMBER(OFFSET('Sanitation Data'!$I$10,0,10*ROW('Sanitation Data'!I87))),'Data Summary'!DL93="Yes"),OFFSET('Sanitation Data'!$I$10,0,10*ROW('Sanitation Data'!I87)),NA())</f>
        <v>#N/A</v>
      </c>
      <c r="AX93" s="88" t="e">
        <f ca="true">+IF(AND(ISNUMBER(OFFSET('Sanitation Data'!$I$11,0,10*ROW('Sanitation Data'!I87))),'Data Summary'!DM93="Yes"),OFFSET('Sanitation Data'!$I$11,0,10*ROW('Sanitation Data'!I87)),NA())</f>
        <v>#N/A</v>
      </c>
      <c r="AY93" s="88" t="e">
        <f ca="true">+IF(AND(ISNUMBER(OFFSET('Sanitation Data'!$I$12,0,10*ROW('Sanitation Data'!I87))),'Data Summary'!DN93="Yes"),OFFSET('Sanitation Data'!$I$12,0,10*ROW('Sanitation Data'!I87)),NA())</f>
        <v>#N/A</v>
      </c>
      <c r="AZ93" s="89" t="e">
        <f ca="true">+IF(AND(ISNUMBER(OFFSET('Hygiene Data'!$D$5,0,10*ROW('Hygiene Data'!D87))),'Data Summary'!DO93="Yes"),OFFSET('Hygiene Data'!$D$5,0,10*ROW('Hygiene Data'!D87)),NA())</f>
        <v>#N/A</v>
      </c>
      <c r="BA93" s="89" t="e">
        <f ca="true">+IF(AND(ISNUMBER(OFFSET('Hygiene Data'!$D$7,0,10*ROW('Hygiene Data'!D87))),'Data Summary'!DP93="Yes"),OFFSET('Hygiene Data'!$D$7,0,10*ROW('Hygiene Data'!D87)),NA())</f>
        <v>#N/A</v>
      </c>
      <c r="BB93" s="89" t="e">
        <f ca="true">+IF(AND(ISNUMBER(OFFSET('Hygiene Data'!$D$9,0,10*ROW('Hygiene Data'!D87))),'Data Summary'!DQ93="Yes"),OFFSET('Hygiene Data'!$D$9,0,10*ROW('Hygiene Data'!D87)),NA())</f>
        <v>#N/A</v>
      </c>
      <c r="BC93" s="89" t="e">
        <f ca="true">+IF(AND(ISNUMBER(OFFSET('Hygiene Data'!$E$5,0,10*ROW('Hygiene Data'!E87))),'Data Summary'!DR93="Yes"),OFFSET('Hygiene Data'!$E$5,0,10*ROW('Hygiene Data'!E87)),NA())</f>
        <v>#N/A</v>
      </c>
      <c r="BD93" s="89" t="e">
        <f ca="true">+IF(AND(ISNUMBER(OFFSET('Hygiene Data'!$E$7,0,10*ROW('Hygiene Data'!E87))),'Data Summary'!DS93="Yes"),OFFSET('Hygiene Data'!$E$7,0,10*ROW('Hygiene Data'!E87)),NA())</f>
        <v>#N/A</v>
      </c>
      <c r="BE93" s="89" t="e">
        <f ca="true">+IF(AND(ISNUMBER(OFFSET('Hygiene Data'!$E$9,0,10*ROW('Hygiene Data'!E87))),'Data Summary'!DT93="Yes"),OFFSET('Hygiene Data'!$E$9,0,10*ROW('Hygiene Data'!E87)),NA())</f>
        <v>#N/A</v>
      </c>
      <c r="BF93" s="89" t="e">
        <f ca="true">+IF(AND(ISNUMBER(OFFSET('Hygiene Data'!$F$5,0,10*ROW('Hygiene Data'!F87))),'Data Summary'!DU93="Yes"),OFFSET('Hygiene Data'!$F$5,0,10*ROW('Hygiene Data'!F87)),NA())</f>
        <v>#N/A</v>
      </c>
      <c r="BG93" s="89" t="e">
        <f ca="true">+IF(AND(ISNUMBER(OFFSET('Hygiene Data'!$F$7,0,10*ROW('Hygiene Data'!F87))),'Data Summary'!DV93="Yes"),OFFSET('Hygiene Data'!$F$7,0,10*ROW('Hygiene Data'!F87)),NA())</f>
        <v>#N/A</v>
      </c>
      <c r="BH93" s="89" t="e">
        <f ca="true">+IF(AND(ISNUMBER(OFFSET('Hygiene Data'!$F$9,0,10*ROW('Hygiene Data'!F87))),'Data Summary'!DW93="Yes"),OFFSET('Hygiene Data'!$F$9,0,10*ROW('Hygiene Data'!F87)),NA())</f>
        <v>#N/A</v>
      </c>
      <c r="BI93" s="89" t="e">
        <f ca="true">+IF(AND(ISNUMBER(OFFSET('Hygiene Data'!$G$5,0,10*ROW('Hygiene Data'!G87))),'Data Summary'!DX93="Yes"),OFFSET('Hygiene Data'!$G$5,0,10*ROW('Hygiene Data'!G87)),NA())</f>
        <v>#N/A</v>
      </c>
      <c r="BJ93" s="89" t="e">
        <f ca="true">+IF(AND(ISNUMBER(OFFSET('Hygiene Data'!$G$7,0,10*ROW('Hygiene Data'!G87))),'Data Summary'!DY93="Yes"),OFFSET('Hygiene Data'!$G$7,0,10*ROW('Hygiene Data'!G87)),NA())</f>
        <v>#N/A</v>
      </c>
      <c r="BK93" s="89" t="e">
        <f ca="true">+IF(AND(ISNUMBER(OFFSET('Hygiene Data'!$G$9,0,10*ROW('Hygiene Data'!G87))),'Data Summary'!DZ93="Yes"),OFFSET('Hygiene Data'!$G$9,0,10*ROW('Hygiene Data'!G87)),NA())</f>
        <v>#N/A</v>
      </c>
      <c r="BL93" s="89" t="e">
        <f ca="true">+IF(AND(ISNUMBER(OFFSET('Hygiene Data'!$H$5,0,10*ROW('Hygiene Data'!H87))),'Data Summary'!EA93="Yes"),OFFSET('Hygiene Data'!$H$5,0,10*ROW('Hygiene Data'!H87)),NA())</f>
        <v>#N/A</v>
      </c>
      <c r="BM93" s="89" t="e">
        <f ca="true">+IF(AND(ISNUMBER(OFFSET('Hygiene Data'!$H$7,0,10*ROW('Hygiene Data'!H87))),'Data Summary'!EB93="Yes"),OFFSET('Hygiene Data'!$H$7,0,10*ROW('Hygiene Data'!H87)),NA())</f>
        <v>#N/A</v>
      </c>
      <c r="BN93" s="89" t="e">
        <f ca="true">+IF(AND(ISNUMBER(OFFSET('Hygiene Data'!$H$9,0,10*ROW('Hygiene Data'!H87))),'Data Summary'!EC93="Yes"),OFFSET('Hygiene Data'!$H$9,0,10*ROW('Hygiene Data'!H87)),NA())</f>
        <v>#N/A</v>
      </c>
      <c r="BO93" s="89" t="e">
        <f ca="true">+IF(AND(ISNUMBER(OFFSET('Hygiene Data'!$I$5,0,10*ROW('Hygiene Data'!I87))),'Data Summary'!ED93="Yes"),OFFSET('Hygiene Data'!$I$5,0,10*ROW('Hygiene Data'!I87)),NA())</f>
        <v>#N/A</v>
      </c>
      <c r="BP93" s="89" t="e">
        <f ca="true">+IF(AND(ISNUMBER(OFFSET('Hygiene Data'!$I$7,0,10*ROW('Hygiene Data'!I87))),'Data Summary'!EE93="Yes"),OFFSET('Hygiene Data'!$I$7,0,10*ROW('Hygiene Data'!I87)),NA())</f>
        <v>#N/A</v>
      </c>
      <c r="BQ93" s="89" t="e">
        <f ca="true">+IF(AND(ISNUMBER(OFFSET('Hygiene Data'!$I$9,0,10*ROW('Hygiene Data'!I87))),'Data Summary'!EF93="Yes"),OFFSET('Hygiene Data'!$I$9,0,10*ROW('Hygiene Data'!I87)),NA())</f>
        <v>#N/A</v>
      </c>
    </row>
    <row xmlns:x14ac="http://schemas.microsoft.com/office/spreadsheetml/2009/9/ac" r="94" x14ac:dyDescent="0.2">
      <c r="A94" s="328" t="e">
        <f ca="true">+RIGHT('Data Summary'!A94,LEN('Data Summary'!A94)-9)</f>
        <v>#VALUE!</v>
      </c>
      <c r="B94" s="34" t="str">
        <f ca="true">+IF(ISTEXT('Data Summary'!B94),'Data Summary'!B94,"")</f>
        <v/>
      </c>
      <c r="C94" s="327" t="e">
        <f ca="true">+VALUE('Data Summary'!C94)</f>
        <v>#VALUE!</v>
      </c>
      <c r="D94" s="87" t="e">
        <f ca="true">+IF(AND(ISNUMBER(OFFSET('Water Data'!$D$4,0,10*ROW('Water Data'!D88))),'Data Summary'!BS94="Yes"),100-OFFSET('Water Data'!$D$4,0,10*ROW('Water Data'!D88)),NA())</f>
        <v>#N/A</v>
      </c>
      <c r="E94" s="87" t="e">
        <f ca="true">+IF(AND(ISNUMBER(OFFSET('Water Data'!$D$6,0,10*ROW('Water Data'!D88))),'Data Summary'!BT94="Yes"),OFFSET('Water Data'!$D$6,0,10*ROW('Water Data'!D88)),NA())</f>
        <v>#N/A</v>
      </c>
      <c r="F94" s="87" t="e">
        <f ca="true">+IF(AND(ISNUMBER(OFFSET('Water Data'!$D$9,0,10*ROW('Water Data'!D88))),'Data Summary'!BU94="Yes"),OFFSET('Water Data'!$D$9,0,10*ROW('Water Data'!D88)),NA())</f>
        <v>#N/A</v>
      </c>
      <c r="G94" s="87" t="e">
        <f ca="true">+IF(AND(ISNUMBER(OFFSET('Water Data'!$E$4,0,10*ROW('Water Data'!E88))),'Data Summary'!BV94="Yes"),100-OFFSET('Water Data'!$E$4,0,10*ROW('Water Data'!E88)),NA())</f>
        <v>#N/A</v>
      </c>
      <c r="H94" s="87" t="e">
        <f ca="true">+IF(AND(ISNUMBER(OFFSET('Water Data'!$E$6,0,10*ROW('Water Data'!E88))),'Data Summary'!BW94="Yes"),OFFSET('Water Data'!$E$6,0,10*ROW('Water Data'!E88)),NA())</f>
        <v>#N/A</v>
      </c>
      <c r="I94" s="87" t="e">
        <f ca="true">+IF(AND(ISNUMBER(OFFSET('Water Data'!$E$9,0,10*ROW('Water Data'!E88))),'Data Summary'!BX94="Yes"),OFFSET('Water Data'!$E$9,0,10*ROW('Water Data'!E88)),NA())</f>
        <v>#N/A</v>
      </c>
      <c r="J94" s="87" t="e">
        <f ca="true">+IF(AND(ISNUMBER(OFFSET('Water Data'!$F$4,0,10*ROW('Water Data'!F88))),'Data Summary'!BY94="Yes"),100-OFFSET('Water Data'!$F$4,0,10*ROW('Water Data'!F88)),NA())</f>
        <v>#N/A</v>
      </c>
      <c r="K94" s="87" t="e">
        <f ca="true">+IF(AND(ISNUMBER(OFFSET('Water Data'!$F$6,0,10*ROW('Water Data'!F88))),'Data Summary'!BZ94="Yes"),OFFSET('Water Data'!$F$6,0,10*ROW('Water Data'!F88)),NA())</f>
        <v>#N/A</v>
      </c>
      <c r="L94" s="87" t="e">
        <f ca="true">+IF(AND(ISNUMBER(OFFSET('Water Data'!$F$9,0,10*ROW('Water Data'!F88))),'Data Summary'!CA94="Yes"),OFFSET('Water Data'!$F$9,0,10*ROW('Water Data'!F88)),NA())</f>
        <v>#N/A</v>
      </c>
      <c r="M94" s="87" t="e">
        <f ca="true">+IF(AND(ISNUMBER(OFFSET('Water Data'!$G$4,0,10*ROW('Water Data'!G88))),'Data Summary'!CB94="Yes"),100-OFFSET('Water Data'!$G$4,0,10*ROW('Water Data'!G88)),NA())</f>
        <v>#N/A</v>
      </c>
      <c r="N94" s="87" t="e">
        <f ca="true">+IF(AND(ISNUMBER(OFFSET('Water Data'!$G$6,0,10*ROW('Water Data'!G88))),'Data Summary'!CC94="Yes"),OFFSET('Water Data'!$G$6,0,10*ROW('Water Data'!G88)),NA())</f>
        <v>#N/A</v>
      </c>
      <c r="O94" s="87" t="e">
        <f ca="true">+IF(AND(ISNUMBER(OFFSET('Water Data'!$G$9,0,10*ROW('Water Data'!G88))),'Data Summary'!CD94="Yes"),OFFSET('Water Data'!$G$9,0,10*ROW('Water Data'!G88)),NA())</f>
        <v>#N/A</v>
      </c>
      <c r="P94" s="87" t="e">
        <f ca="true">+IF(AND(ISNUMBER(OFFSET('Water Data'!$H$4,0,10*ROW('Water Data'!H88))),'Data Summary'!CE94="Yes"),100-OFFSET('Water Data'!$H$4,0,10*ROW('Water Data'!H88)),NA())</f>
        <v>#N/A</v>
      </c>
      <c r="Q94" s="87" t="e">
        <f ca="true">+IF(AND(ISNUMBER(OFFSET('Water Data'!$H$6,0,10*ROW('Water Data'!H88))),'Data Summary'!CF94="Yes"),OFFSET('Water Data'!$H$6,0,10*ROW('Water Data'!H88)),NA())</f>
        <v>#N/A</v>
      </c>
      <c r="R94" s="87" t="e">
        <f ca="true">+IF(AND(ISNUMBER(OFFSET('Water Data'!$H$9,0,10*ROW('Water Data'!H88))),'Data Summary'!CG94="Yes"),OFFSET('Water Data'!$H$9,0,10*ROW('Water Data'!H88)),NA())</f>
        <v>#N/A</v>
      </c>
      <c r="S94" s="87" t="e">
        <f ca="true">+IF(AND(ISNUMBER(OFFSET('Water Data'!$I$4,0,10*ROW('Water Data'!I88))),'Data Summary'!CH94="Yes"),100-OFFSET('Water Data'!$I$4,0,10*ROW('Water Data'!I88)),NA())</f>
        <v>#N/A</v>
      </c>
      <c r="T94" s="87" t="e">
        <f ca="true">+IF(AND(ISNUMBER(OFFSET('Water Data'!$I$6,0,10*ROW('Water Data'!I88))),'Data Summary'!CI94="Yes"),OFFSET('Water Data'!$I$6,0,10*ROW('Water Data'!I88)),NA())</f>
        <v>#N/A</v>
      </c>
      <c r="U94" s="87" t="e">
        <f ca="true">+IF(AND(ISNUMBER(OFFSET('Water Data'!$I$9,0,10*ROW('Water Data'!I88))),'Data Summary'!CJ94="Yes"),OFFSET('Water Data'!$I$9,0,10*ROW('Water Data'!I88)),NA())</f>
        <v>#N/A</v>
      </c>
      <c r="V94" s="88" t="e">
        <f ca="true">+IF(AND(ISNUMBER(OFFSET('Sanitation Data'!$D$4,0,10*ROW('Sanitation Data'!D88))),'Data Summary'!CK94="Yes"),100-OFFSET('Sanitation Data'!$D$4,0,10*ROW('Sanitation Data'!D88)),NA())</f>
        <v>#N/A</v>
      </c>
      <c r="W94" s="88" t="e">
        <f ca="true">+IF(AND(ISNUMBER(OFFSET('Sanitation Data'!$D$6,0,10*ROW('Sanitation Data'!D88))),'Data Summary'!CL94="Yes"),OFFSET('Sanitation Data'!$D$6,0,10*ROW('Sanitation Data'!D88)),NA())</f>
        <v>#N/A</v>
      </c>
      <c r="X94" s="88" t="e">
        <f ca="true">+IF(AND(ISNUMBER(OFFSET('Sanitation Data'!$D$10,0,10*ROW('Sanitation Data'!D88))),'Data Summary'!CM94="Yes"),OFFSET('Sanitation Data'!$D$10,0,10*ROW('Sanitation Data'!D88)),NA())</f>
        <v>#N/A</v>
      </c>
      <c r="Y94" s="88" t="e">
        <f ca="true">+IF(AND(ISNUMBER(OFFSET('Sanitation Data'!$D$11,0,10*ROW('Sanitation Data'!D88))),'Data Summary'!CN94="Yes"),OFFSET('Sanitation Data'!$D$11,0,10*ROW('Sanitation Data'!D88)),NA())</f>
        <v>#N/A</v>
      </c>
      <c r="Z94" s="88" t="e">
        <f ca="true">+IF(AND(ISNUMBER(OFFSET('Sanitation Data'!$D$12,0,10*ROW('Sanitation Data'!D88))),'Data Summary'!CO94="Yes"),OFFSET('Sanitation Data'!$D$12,0,10*ROW('Sanitation Data'!D88)),NA())</f>
        <v>#N/A</v>
      </c>
      <c r="AA94" s="88" t="e">
        <f ca="true">+IF(AND(ISNUMBER(OFFSET('Sanitation Data'!$E$4,0,10*ROW('Sanitation Data'!E88))),'Data Summary'!CP94="Yes"),100-OFFSET('Sanitation Data'!$E$4,0,10*ROW('Sanitation Data'!E88)),NA())</f>
        <v>#N/A</v>
      </c>
      <c r="AB94" s="88" t="e">
        <f ca="true">+IF(AND(ISNUMBER(OFFSET('Sanitation Data'!$E$6,0,10*ROW('Sanitation Data'!E88))),'Data Summary'!CQ94="Yes"),OFFSET('Sanitation Data'!$E$6,0,10*ROW('Sanitation Data'!E88)),NA())</f>
        <v>#N/A</v>
      </c>
      <c r="AC94" s="88" t="e">
        <f ca="true">+IF(AND(ISNUMBER(OFFSET('Sanitation Data'!$E$10,0,10*ROW('Sanitation Data'!E88))),'Data Summary'!CR94="Yes"),OFFSET('Sanitation Data'!$E$10,0,10*ROW('Sanitation Data'!E88)),NA())</f>
        <v>#N/A</v>
      </c>
      <c r="AD94" s="88" t="e">
        <f ca="true">+IF(AND(ISNUMBER(OFFSET('Sanitation Data'!$E$11,0,10*ROW('Sanitation Data'!E88))),'Data Summary'!CS94="Yes"),OFFSET('Sanitation Data'!$E$11,0,10*ROW('Sanitation Data'!E88)),NA())</f>
        <v>#N/A</v>
      </c>
      <c r="AE94" s="88" t="e">
        <f ca="true">+IF(AND(ISNUMBER(OFFSET('Sanitation Data'!$E$12,0,10*ROW('Sanitation Data'!E88))),'Data Summary'!CT94="Yes"),OFFSET('Sanitation Data'!$E$12,0,10*ROW('Sanitation Data'!E88)),NA())</f>
        <v>#N/A</v>
      </c>
      <c r="AF94" s="88" t="e">
        <f ca="true">+IF(AND(ISNUMBER(OFFSET('Sanitation Data'!$F$4,0,10*ROW('Sanitation Data'!F88))),'Data Summary'!CU94="Yes"),100-OFFSET('Sanitation Data'!$F$4,0,10*ROW('Sanitation Data'!F88)),NA())</f>
        <v>#N/A</v>
      </c>
      <c r="AG94" s="88" t="e">
        <f ca="true">+IF(AND(ISNUMBER(OFFSET('Sanitation Data'!$F$6,0,10*ROW('Sanitation Data'!F88))),'Data Summary'!CV94="Yes"),OFFSET('Sanitation Data'!$F$6,0,10*ROW('Sanitation Data'!F88)),NA())</f>
        <v>#N/A</v>
      </c>
      <c r="AH94" s="88" t="e">
        <f ca="true">+IF(AND(ISNUMBER(OFFSET('Sanitation Data'!$F$10,0,10*ROW('Sanitation Data'!F88))),'Data Summary'!CW94="Yes"),OFFSET('Sanitation Data'!$F$10,0,10*ROW('Sanitation Data'!F88)),NA())</f>
        <v>#N/A</v>
      </c>
      <c r="AI94" s="88" t="e">
        <f ca="true">+IF(AND(ISNUMBER(OFFSET('Sanitation Data'!$F$11,0,10*ROW('Sanitation Data'!F88))),'Data Summary'!CX94="Yes"),OFFSET('Sanitation Data'!$F$11,0,10*ROW('Sanitation Data'!F88)),NA())</f>
        <v>#N/A</v>
      </c>
      <c r="AJ94" s="88" t="e">
        <f ca="true">+IF(AND(ISNUMBER(OFFSET('Sanitation Data'!$F$12,0,10*ROW('Sanitation Data'!F88))),'Data Summary'!CY94="Yes"),OFFSET('Sanitation Data'!$F$12,0,10*ROW('Sanitation Data'!F88)),NA())</f>
        <v>#N/A</v>
      </c>
      <c r="AK94" s="88" t="e">
        <f ca="true">+IF(AND(ISNUMBER(OFFSET('Sanitation Data'!$G$4,0,10*ROW('Sanitation Data'!G88))),'Data Summary'!CZ94="Yes"),100-OFFSET('Sanitation Data'!$G$4,0,10*ROW('Sanitation Data'!G88)),NA())</f>
        <v>#N/A</v>
      </c>
      <c r="AL94" s="88" t="e">
        <f ca="true">+IF(AND(ISNUMBER(OFFSET('Sanitation Data'!$G$6,0,10*ROW('Sanitation Data'!G88))),'Data Summary'!DA94="Yes"),OFFSET('Sanitation Data'!$G$6,0,10*ROW('Sanitation Data'!G88)),NA())</f>
        <v>#N/A</v>
      </c>
      <c r="AM94" s="88" t="e">
        <f ca="true">+IF(AND(ISNUMBER(OFFSET('Sanitation Data'!$G$10,0,10*ROW('Sanitation Data'!G88))),'Data Summary'!DB94="Yes"),OFFSET('Sanitation Data'!$G$10,0,10*ROW('Sanitation Data'!G88)),NA())</f>
        <v>#N/A</v>
      </c>
      <c r="AN94" s="88" t="e">
        <f ca="true">+IF(AND(ISNUMBER(OFFSET('Sanitation Data'!$G$11,0,10*ROW('Sanitation Data'!G88))),'Data Summary'!DC94="Yes"),OFFSET('Sanitation Data'!$G$11,0,10*ROW('Sanitation Data'!G88)),NA())</f>
        <v>#N/A</v>
      </c>
      <c r="AO94" s="88" t="e">
        <f ca="true">+IF(AND(ISNUMBER(OFFSET('Sanitation Data'!$G$12,0,10*ROW('Sanitation Data'!G88))),'Data Summary'!DD94="Yes"),OFFSET('Sanitation Data'!$G$12,0,10*ROW('Sanitation Data'!G88)),NA())</f>
        <v>#N/A</v>
      </c>
      <c r="AP94" s="88" t="e">
        <f ca="true">+IF(AND(ISNUMBER(OFFSET('Sanitation Data'!$H$4,0,10*ROW('Sanitation Data'!H88))),'Data Summary'!DE94="Yes"),100-OFFSET('Sanitation Data'!$H$4,0,10*ROW('Sanitation Data'!H88)),NA())</f>
        <v>#N/A</v>
      </c>
      <c r="AQ94" s="88" t="e">
        <f ca="true">+IF(AND(ISNUMBER(OFFSET('Sanitation Data'!$H$6,0,10*ROW('Sanitation Data'!H88))),'Data Summary'!DF94="Yes"),OFFSET('Sanitation Data'!$H$6,0,10*ROW('Sanitation Data'!H88)),NA())</f>
        <v>#N/A</v>
      </c>
      <c r="AR94" s="88" t="e">
        <f ca="true">+IF(AND(ISNUMBER(OFFSET('Sanitation Data'!$H$10,0,10*ROW('Sanitation Data'!H88))),'Data Summary'!DG94="Yes"),OFFSET('Sanitation Data'!$H$10,0,10*ROW('Sanitation Data'!H88)),NA())</f>
        <v>#N/A</v>
      </c>
      <c r="AS94" s="88" t="e">
        <f ca="true">+IF(AND(ISNUMBER(OFFSET('Sanitation Data'!$H$11,0,10*ROW('Sanitation Data'!H88))),'Data Summary'!DH94="Yes"),OFFSET('Sanitation Data'!$H$11,0,10*ROW('Sanitation Data'!H88)),NA())</f>
        <v>#N/A</v>
      </c>
      <c r="AT94" s="88" t="e">
        <f ca="true">+IF(AND(ISNUMBER(OFFSET('Sanitation Data'!$H$12,0,10*ROW('Sanitation Data'!H88))),'Data Summary'!DI94="Yes"),OFFSET('Sanitation Data'!$H$12,0,10*ROW('Sanitation Data'!H88)),NA())</f>
        <v>#N/A</v>
      </c>
      <c r="AU94" s="88" t="e">
        <f ca="true">+IF(AND(ISNUMBER(OFFSET('Sanitation Data'!$I$4,0,10*ROW('Sanitation Data'!I88))),'Data Summary'!DJ94="Yes"),100-OFFSET('Sanitation Data'!$I$4,0,10*ROW('Sanitation Data'!I88)),NA())</f>
        <v>#N/A</v>
      </c>
      <c r="AV94" s="88" t="e">
        <f ca="true">+IF(AND(ISNUMBER(OFFSET('Sanitation Data'!$I$6,0,10*ROW('Sanitation Data'!I88))),'Data Summary'!DK94="Yes"),OFFSET('Sanitation Data'!$I$6,0,10*ROW('Sanitation Data'!I88)),NA())</f>
        <v>#N/A</v>
      </c>
      <c r="AW94" s="88" t="e">
        <f ca="true">+IF(AND(ISNUMBER(OFFSET('Sanitation Data'!$I$10,0,10*ROW('Sanitation Data'!I88))),'Data Summary'!DL94="Yes"),OFFSET('Sanitation Data'!$I$10,0,10*ROW('Sanitation Data'!I88)),NA())</f>
        <v>#N/A</v>
      </c>
      <c r="AX94" s="88" t="e">
        <f ca="true">+IF(AND(ISNUMBER(OFFSET('Sanitation Data'!$I$11,0,10*ROW('Sanitation Data'!I88))),'Data Summary'!DM94="Yes"),OFFSET('Sanitation Data'!$I$11,0,10*ROW('Sanitation Data'!I88)),NA())</f>
        <v>#N/A</v>
      </c>
      <c r="AY94" s="88" t="e">
        <f ca="true">+IF(AND(ISNUMBER(OFFSET('Sanitation Data'!$I$12,0,10*ROW('Sanitation Data'!I88))),'Data Summary'!DN94="Yes"),OFFSET('Sanitation Data'!$I$12,0,10*ROW('Sanitation Data'!I88)),NA())</f>
        <v>#N/A</v>
      </c>
      <c r="AZ94" s="89" t="e">
        <f ca="true">+IF(AND(ISNUMBER(OFFSET('Hygiene Data'!$D$5,0,10*ROW('Hygiene Data'!D88))),'Data Summary'!DO94="Yes"),OFFSET('Hygiene Data'!$D$5,0,10*ROW('Hygiene Data'!D88)),NA())</f>
        <v>#N/A</v>
      </c>
      <c r="BA94" s="89" t="e">
        <f ca="true">+IF(AND(ISNUMBER(OFFSET('Hygiene Data'!$D$7,0,10*ROW('Hygiene Data'!D88))),'Data Summary'!DP94="Yes"),OFFSET('Hygiene Data'!$D$7,0,10*ROW('Hygiene Data'!D88)),NA())</f>
        <v>#N/A</v>
      </c>
      <c r="BB94" s="89" t="e">
        <f ca="true">+IF(AND(ISNUMBER(OFFSET('Hygiene Data'!$D$9,0,10*ROW('Hygiene Data'!D88))),'Data Summary'!DQ94="Yes"),OFFSET('Hygiene Data'!$D$9,0,10*ROW('Hygiene Data'!D88)),NA())</f>
        <v>#N/A</v>
      </c>
      <c r="BC94" s="89" t="e">
        <f ca="true">+IF(AND(ISNUMBER(OFFSET('Hygiene Data'!$E$5,0,10*ROW('Hygiene Data'!E88))),'Data Summary'!DR94="Yes"),OFFSET('Hygiene Data'!$E$5,0,10*ROW('Hygiene Data'!E88)),NA())</f>
        <v>#N/A</v>
      </c>
      <c r="BD94" s="89" t="e">
        <f ca="true">+IF(AND(ISNUMBER(OFFSET('Hygiene Data'!$E$7,0,10*ROW('Hygiene Data'!E88))),'Data Summary'!DS94="Yes"),OFFSET('Hygiene Data'!$E$7,0,10*ROW('Hygiene Data'!E88)),NA())</f>
        <v>#N/A</v>
      </c>
      <c r="BE94" s="89" t="e">
        <f ca="true">+IF(AND(ISNUMBER(OFFSET('Hygiene Data'!$E$9,0,10*ROW('Hygiene Data'!E88))),'Data Summary'!DT94="Yes"),OFFSET('Hygiene Data'!$E$9,0,10*ROW('Hygiene Data'!E88)),NA())</f>
        <v>#N/A</v>
      </c>
      <c r="BF94" s="89" t="e">
        <f ca="true">+IF(AND(ISNUMBER(OFFSET('Hygiene Data'!$F$5,0,10*ROW('Hygiene Data'!F88))),'Data Summary'!DU94="Yes"),OFFSET('Hygiene Data'!$F$5,0,10*ROW('Hygiene Data'!F88)),NA())</f>
        <v>#N/A</v>
      </c>
      <c r="BG94" s="89" t="e">
        <f ca="true">+IF(AND(ISNUMBER(OFFSET('Hygiene Data'!$F$7,0,10*ROW('Hygiene Data'!F88))),'Data Summary'!DV94="Yes"),OFFSET('Hygiene Data'!$F$7,0,10*ROW('Hygiene Data'!F88)),NA())</f>
        <v>#N/A</v>
      </c>
      <c r="BH94" s="89" t="e">
        <f ca="true">+IF(AND(ISNUMBER(OFFSET('Hygiene Data'!$F$9,0,10*ROW('Hygiene Data'!F88))),'Data Summary'!DW94="Yes"),OFFSET('Hygiene Data'!$F$9,0,10*ROW('Hygiene Data'!F88)),NA())</f>
        <v>#N/A</v>
      </c>
      <c r="BI94" s="89" t="e">
        <f ca="true">+IF(AND(ISNUMBER(OFFSET('Hygiene Data'!$G$5,0,10*ROW('Hygiene Data'!G88))),'Data Summary'!DX94="Yes"),OFFSET('Hygiene Data'!$G$5,0,10*ROW('Hygiene Data'!G88)),NA())</f>
        <v>#N/A</v>
      </c>
      <c r="BJ94" s="89" t="e">
        <f ca="true">+IF(AND(ISNUMBER(OFFSET('Hygiene Data'!$G$7,0,10*ROW('Hygiene Data'!G88))),'Data Summary'!DY94="Yes"),OFFSET('Hygiene Data'!$G$7,0,10*ROW('Hygiene Data'!G88)),NA())</f>
        <v>#N/A</v>
      </c>
      <c r="BK94" s="89" t="e">
        <f ca="true">+IF(AND(ISNUMBER(OFFSET('Hygiene Data'!$G$9,0,10*ROW('Hygiene Data'!G88))),'Data Summary'!DZ94="Yes"),OFFSET('Hygiene Data'!$G$9,0,10*ROW('Hygiene Data'!G88)),NA())</f>
        <v>#N/A</v>
      </c>
      <c r="BL94" s="89" t="e">
        <f ca="true">+IF(AND(ISNUMBER(OFFSET('Hygiene Data'!$H$5,0,10*ROW('Hygiene Data'!H88))),'Data Summary'!EA94="Yes"),OFFSET('Hygiene Data'!$H$5,0,10*ROW('Hygiene Data'!H88)),NA())</f>
        <v>#N/A</v>
      </c>
      <c r="BM94" s="89" t="e">
        <f ca="true">+IF(AND(ISNUMBER(OFFSET('Hygiene Data'!$H$7,0,10*ROW('Hygiene Data'!H88))),'Data Summary'!EB94="Yes"),OFFSET('Hygiene Data'!$H$7,0,10*ROW('Hygiene Data'!H88)),NA())</f>
        <v>#N/A</v>
      </c>
      <c r="BN94" s="89" t="e">
        <f ca="true">+IF(AND(ISNUMBER(OFFSET('Hygiene Data'!$H$9,0,10*ROW('Hygiene Data'!H88))),'Data Summary'!EC94="Yes"),OFFSET('Hygiene Data'!$H$9,0,10*ROW('Hygiene Data'!H88)),NA())</f>
        <v>#N/A</v>
      </c>
      <c r="BO94" s="89" t="e">
        <f ca="true">+IF(AND(ISNUMBER(OFFSET('Hygiene Data'!$I$5,0,10*ROW('Hygiene Data'!I88))),'Data Summary'!ED94="Yes"),OFFSET('Hygiene Data'!$I$5,0,10*ROW('Hygiene Data'!I88)),NA())</f>
        <v>#N/A</v>
      </c>
      <c r="BP94" s="89" t="e">
        <f ca="true">+IF(AND(ISNUMBER(OFFSET('Hygiene Data'!$I$7,0,10*ROW('Hygiene Data'!I88))),'Data Summary'!EE94="Yes"),OFFSET('Hygiene Data'!$I$7,0,10*ROW('Hygiene Data'!I88)),NA())</f>
        <v>#N/A</v>
      </c>
      <c r="BQ94" s="89" t="e">
        <f ca="true">+IF(AND(ISNUMBER(OFFSET('Hygiene Data'!$I$9,0,10*ROW('Hygiene Data'!I88))),'Data Summary'!EF94="Yes"),OFFSET('Hygiene Data'!$I$9,0,10*ROW('Hygiene Data'!I88)),NA())</f>
        <v>#N/A</v>
      </c>
    </row>
    <row xmlns:x14ac="http://schemas.microsoft.com/office/spreadsheetml/2009/9/ac" r="95" x14ac:dyDescent="0.2">
      <c r="A95" s="328" t="e">
        <f ca="true">+RIGHT('Data Summary'!A95,LEN('Data Summary'!A95)-9)</f>
        <v>#VALUE!</v>
      </c>
      <c r="B95" s="34" t="str">
        <f ca="true">+IF(ISTEXT('Data Summary'!B95),'Data Summary'!B95,"")</f>
        <v/>
      </c>
      <c r="C95" s="327" t="e">
        <f ca="true">+VALUE('Data Summary'!C95)</f>
        <v>#VALUE!</v>
      </c>
      <c r="D95" s="87" t="e">
        <f ca="true">+IF(AND(ISNUMBER(OFFSET('Water Data'!$D$4,0,10*ROW('Water Data'!D89))),'Data Summary'!BS95="Yes"),100-OFFSET('Water Data'!$D$4,0,10*ROW('Water Data'!D89)),NA())</f>
        <v>#N/A</v>
      </c>
      <c r="E95" s="87" t="e">
        <f ca="true">+IF(AND(ISNUMBER(OFFSET('Water Data'!$D$6,0,10*ROW('Water Data'!D89))),'Data Summary'!BT95="Yes"),OFFSET('Water Data'!$D$6,0,10*ROW('Water Data'!D89)),NA())</f>
        <v>#N/A</v>
      </c>
      <c r="F95" s="87" t="e">
        <f ca="true">+IF(AND(ISNUMBER(OFFSET('Water Data'!$D$9,0,10*ROW('Water Data'!D89))),'Data Summary'!BU95="Yes"),OFFSET('Water Data'!$D$9,0,10*ROW('Water Data'!D89)),NA())</f>
        <v>#N/A</v>
      </c>
      <c r="G95" s="87" t="e">
        <f ca="true">+IF(AND(ISNUMBER(OFFSET('Water Data'!$E$4,0,10*ROW('Water Data'!E89))),'Data Summary'!BV95="Yes"),100-OFFSET('Water Data'!$E$4,0,10*ROW('Water Data'!E89)),NA())</f>
        <v>#N/A</v>
      </c>
      <c r="H95" s="87" t="e">
        <f ca="true">+IF(AND(ISNUMBER(OFFSET('Water Data'!$E$6,0,10*ROW('Water Data'!E89))),'Data Summary'!BW95="Yes"),OFFSET('Water Data'!$E$6,0,10*ROW('Water Data'!E89)),NA())</f>
        <v>#N/A</v>
      </c>
      <c r="I95" s="87" t="e">
        <f ca="true">+IF(AND(ISNUMBER(OFFSET('Water Data'!$E$9,0,10*ROW('Water Data'!E89))),'Data Summary'!BX95="Yes"),OFFSET('Water Data'!$E$9,0,10*ROW('Water Data'!E89)),NA())</f>
        <v>#N/A</v>
      </c>
      <c r="J95" s="87" t="e">
        <f ca="true">+IF(AND(ISNUMBER(OFFSET('Water Data'!$F$4,0,10*ROW('Water Data'!F89))),'Data Summary'!BY95="Yes"),100-OFFSET('Water Data'!$F$4,0,10*ROW('Water Data'!F89)),NA())</f>
        <v>#N/A</v>
      </c>
      <c r="K95" s="87" t="e">
        <f ca="true">+IF(AND(ISNUMBER(OFFSET('Water Data'!$F$6,0,10*ROW('Water Data'!F89))),'Data Summary'!BZ95="Yes"),OFFSET('Water Data'!$F$6,0,10*ROW('Water Data'!F89)),NA())</f>
        <v>#N/A</v>
      </c>
      <c r="L95" s="87" t="e">
        <f ca="true">+IF(AND(ISNUMBER(OFFSET('Water Data'!$F$9,0,10*ROW('Water Data'!F89))),'Data Summary'!CA95="Yes"),OFFSET('Water Data'!$F$9,0,10*ROW('Water Data'!F89)),NA())</f>
        <v>#N/A</v>
      </c>
      <c r="M95" s="87" t="e">
        <f ca="true">+IF(AND(ISNUMBER(OFFSET('Water Data'!$G$4,0,10*ROW('Water Data'!G89))),'Data Summary'!CB95="Yes"),100-OFFSET('Water Data'!$G$4,0,10*ROW('Water Data'!G89)),NA())</f>
        <v>#N/A</v>
      </c>
      <c r="N95" s="87" t="e">
        <f ca="true">+IF(AND(ISNUMBER(OFFSET('Water Data'!$G$6,0,10*ROW('Water Data'!G89))),'Data Summary'!CC95="Yes"),OFFSET('Water Data'!$G$6,0,10*ROW('Water Data'!G89)),NA())</f>
        <v>#N/A</v>
      </c>
      <c r="O95" s="87" t="e">
        <f ca="true">+IF(AND(ISNUMBER(OFFSET('Water Data'!$G$9,0,10*ROW('Water Data'!G89))),'Data Summary'!CD95="Yes"),OFFSET('Water Data'!$G$9,0,10*ROW('Water Data'!G89)),NA())</f>
        <v>#N/A</v>
      </c>
      <c r="P95" s="87" t="e">
        <f ca="true">+IF(AND(ISNUMBER(OFFSET('Water Data'!$H$4,0,10*ROW('Water Data'!H89))),'Data Summary'!CE95="Yes"),100-OFFSET('Water Data'!$H$4,0,10*ROW('Water Data'!H89)),NA())</f>
        <v>#N/A</v>
      </c>
      <c r="Q95" s="87" t="e">
        <f ca="true">+IF(AND(ISNUMBER(OFFSET('Water Data'!$H$6,0,10*ROW('Water Data'!H89))),'Data Summary'!CF95="Yes"),OFFSET('Water Data'!$H$6,0,10*ROW('Water Data'!H89)),NA())</f>
        <v>#N/A</v>
      </c>
      <c r="R95" s="87" t="e">
        <f ca="true">+IF(AND(ISNUMBER(OFFSET('Water Data'!$H$9,0,10*ROW('Water Data'!H89))),'Data Summary'!CG95="Yes"),OFFSET('Water Data'!$H$9,0,10*ROW('Water Data'!H89)),NA())</f>
        <v>#N/A</v>
      </c>
      <c r="S95" s="87" t="e">
        <f ca="true">+IF(AND(ISNUMBER(OFFSET('Water Data'!$I$4,0,10*ROW('Water Data'!I89))),'Data Summary'!CH95="Yes"),100-OFFSET('Water Data'!$I$4,0,10*ROW('Water Data'!I89)),NA())</f>
        <v>#N/A</v>
      </c>
      <c r="T95" s="87" t="e">
        <f ca="true">+IF(AND(ISNUMBER(OFFSET('Water Data'!$I$6,0,10*ROW('Water Data'!I89))),'Data Summary'!CI95="Yes"),OFFSET('Water Data'!$I$6,0,10*ROW('Water Data'!I89)),NA())</f>
        <v>#N/A</v>
      </c>
      <c r="U95" s="87" t="e">
        <f ca="true">+IF(AND(ISNUMBER(OFFSET('Water Data'!$I$9,0,10*ROW('Water Data'!I89))),'Data Summary'!CJ95="Yes"),OFFSET('Water Data'!$I$9,0,10*ROW('Water Data'!I89)),NA())</f>
        <v>#N/A</v>
      </c>
      <c r="V95" s="88" t="e">
        <f ca="true">+IF(AND(ISNUMBER(OFFSET('Sanitation Data'!$D$4,0,10*ROW('Sanitation Data'!D89))),'Data Summary'!CK95="Yes"),100-OFFSET('Sanitation Data'!$D$4,0,10*ROW('Sanitation Data'!D89)),NA())</f>
        <v>#N/A</v>
      </c>
      <c r="W95" s="88" t="e">
        <f ca="true">+IF(AND(ISNUMBER(OFFSET('Sanitation Data'!$D$6,0,10*ROW('Sanitation Data'!D89))),'Data Summary'!CL95="Yes"),OFFSET('Sanitation Data'!$D$6,0,10*ROW('Sanitation Data'!D89)),NA())</f>
        <v>#N/A</v>
      </c>
      <c r="X95" s="88" t="e">
        <f ca="true">+IF(AND(ISNUMBER(OFFSET('Sanitation Data'!$D$10,0,10*ROW('Sanitation Data'!D89))),'Data Summary'!CM95="Yes"),OFFSET('Sanitation Data'!$D$10,0,10*ROW('Sanitation Data'!D89)),NA())</f>
        <v>#N/A</v>
      </c>
      <c r="Y95" s="88" t="e">
        <f ca="true">+IF(AND(ISNUMBER(OFFSET('Sanitation Data'!$D$11,0,10*ROW('Sanitation Data'!D89))),'Data Summary'!CN95="Yes"),OFFSET('Sanitation Data'!$D$11,0,10*ROW('Sanitation Data'!D89)),NA())</f>
        <v>#N/A</v>
      </c>
      <c r="Z95" s="88" t="e">
        <f ca="true">+IF(AND(ISNUMBER(OFFSET('Sanitation Data'!$D$12,0,10*ROW('Sanitation Data'!D89))),'Data Summary'!CO95="Yes"),OFFSET('Sanitation Data'!$D$12,0,10*ROW('Sanitation Data'!D89)),NA())</f>
        <v>#N/A</v>
      </c>
      <c r="AA95" s="88" t="e">
        <f ca="true">+IF(AND(ISNUMBER(OFFSET('Sanitation Data'!$E$4,0,10*ROW('Sanitation Data'!E89))),'Data Summary'!CP95="Yes"),100-OFFSET('Sanitation Data'!$E$4,0,10*ROW('Sanitation Data'!E89)),NA())</f>
        <v>#N/A</v>
      </c>
      <c r="AB95" s="88" t="e">
        <f ca="true">+IF(AND(ISNUMBER(OFFSET('Sanitation Data'!$E$6,0,10*ROW('Sanitation Data'!E89))),'Data Summary'!CQ95="Yes"),OFFSET('Sanitation Data'!$E$6,0,10*ROW('Sanitation Data'!E89)),NA())</f>
        <v>#N/A</v>
      </c>
      <c r="AC95" s="88" t="e">
        <f ca="true">+IF(AND(ISNUMBER(OFFSET('Sanitation Data'!$E$10,0,10*ROW('Sanitation Data'!E89))),'Data Summary'!CR95="Yes"),OFFSET('Sanitation Data'!$E$10,0,10*ROW('Sanitation Data'!E89)),NA())</f>
        <v>#N/A</v>
      </c>
      <c r="AD95" s="88" t="e">
        <f ca="true">+IF(AND(ISNUMBER(OFFSET('Sanitation Data'!$E$11,0,10*ROW('Sanitation Data'!E89))),'Data Summary'!CS95="Yes"),OFFSET('Sanitation Data'!$E$11,0,10*ROW('Sanitation Data'!E89)),NA())</f>
        <v>#N/A</v>
      </c>
      <c r="AE95" s="88" t="e">
        <f ca="true">+IF(AND(ISNUMBER(OFFSET('Sanitation Data'!$E$12,0,10*ROW('Sanitation Data'!E89))),'Data Summary'!CT95="Yes"),OFFSET('Sanitation Data'!$E$12,0,10*ROW('Sanitation Data'!E89)),NA())</f>
        <v>#N/A</v>
      </c>
      <c r="AF95" s="88" t="e">
        <f ca="true">+IF(AND(ISNUMBER(OFFSET('Sanitation Data'!$F$4,0,10*ROW('Sanitation Data'!F89))),'Data Summary'!CU95="Yes"),100-OFFSET('Sanitation Data'!$F$4,0,10*ROW('Sanitation Data'!F89)),NA())</f>
        <v>#N/A</v>
      </c>
      <c r="AG95" s="88" t="e">
        <f ca="true">+IF(AND(ISNUMBER(OFFSET('Sanitation Data'!$F$6,0,10*ROW('Sanitation Data'!F89))),'Data Summary'!CV95="Yes"),OFFSET('Sanitation Data'!$F$6,0,10*ROW('Sanitation Data'!F89)),NA())</f>
        <v>#N/A</v>
      </c>
      <c r="AH95" s="88" t="e">
        <f ca="true">+IF(AND(ISNUMBER(OFFSET('Sanitation Data'!$F$10,0,10*ROW('Sanitation Data'!F89))),'Data Summary'!CW95="Yes"),OFFSET('Sanitation Data'!$F$10,0,10*ROW('Sanitation Data'!F89)),NA())</f>
        <v>#N/A</v>
      </c>
      <c r="AI95" s="88" t="e">
        <f ca="true">+IF(AND(ISNUMBER(OFFSET('Sanitation Data'!$F$11,0,10*ROW('Sanitation Data'!F89))),'Data Summary'!CX95="Yes"),OFFSET('Sanitation Data'!$F$11,0,10*ROW('Sanitation Data'!F89)),NA())</f>
        <v>#N/A</v>
      </c>
      <c r="AJ95" s="88" t="e">
        <f ca="true">+IF(AND(ISNUMBER(OFFSET('Sanitation Data'!$F$12,0,10*ROW('Sanitation Data'!F89))),'Data Summary'!CY95="Yes"),OFFSET('Sanitation Data'!$F$12,0,10*ROW('Sanitation Data'!F89)),NA())</f>
        <v>#N/A</v>
      </c>
      <c r="AK95" s="88" t="e">
        <f ca="true">+IF(AND(ISNUMBER(OFFSET('Sanitation Data'!$G$4,0,10*ROW('Sanitation Data'!G89))),'Data Summary'!CZ95="Yes"),100-OFFSET('Sanitation Data'!$G$4,0,10*ROW('Sanitation Data'!G89)),NA())</f>
        <v>#N/A</v>
      </c>
      <c r="AL95" s="88" t="e">
        <f ca="true">+IF(AND(ISNUMBER(OFFSET('Sanitation Data'!$G$6,0,10*ROW('Sanitation Data'!G89))),'Data Summary'!DA95="Yes"),OFFSET('Sanitation Data'!$G$6,0,10*ROW('Sanitation Data'!G89)),NA())</f>
        <v>#N/A</v>
      </c>
      <c r="AM95" s="88" t="e">
        <f ca="true">+IF(AND(ISNUMBER(OFFSET('Sanitation Data'!$G$10,0,10*ROW('Sanitation Data'!G89))),'Data Summary'!DB95="Yes"),OFFSET('Sanitation Data'!$G$10,0,10*ROW('Sanitation Data'!G89)),NA())</f>
        <v>#N/A</v>
      </c>
      <c r="AN95" s="88" t="e">
        <f ca="true">+IF(AND(ISNUMBER(OFFSET('Sanitation Data'!$G$11,0,10*ROW('Sanitation Data'!G89))),'Data Summary'!DC95="Yes"),OFFSET('Sanitation Data'!$G$11,0,10*ROW('Sanitation Data'!G89)),NA())</f>
        <v>#N/A</v>
      </c>
      <c r="AO95" s="88" t="e">
        <f ca="true">+IF(AND(ISNUMBER(OFFSET('Sanitation Data'!$G$12,0,10*ROW('Sanitation Data'!G89))),'Data Summary'!DD95="Yes"),OFFSET('Sanitation Data'!$G$12,0,10*ROW('Sanitation Data'!G89)),NA())</f>
        <v>#N/A</v>
      </c>
      <c r="AP95" s="88" t="e">
        <f ca="true">+IF(AND(ISNUMBER(OFFSET('Sanitation Data'!$H$4,0,10*ROW('Sanitation Data'!H89))),'Data Summary'!DE95="Yes"),100-OFFSET('Sanitation Data'!$H$4,0,10*ROW('Sanitation Data'!H89)),NA())</f>
        <v>#N/A</v>
      </c>
      <c r="AQ95" s="88" t="e">
        <f ca="true">+IF(AND(ISNUMBER(OFFSET('Sanitation Data'!$H$6,0,10*ROW('Sanitation Data'!H89))),'Data Summary'!DF95="Yes"),OFFSET('Sanitation Data'!$H$6,0,10*ROW('Sanitation Data'!H89)),NA())</f>
        <v>#N/A</v>
      </c>
      <c r="AR95" s="88" t="e">
        <f ca="true">+IF(AND(ISNUMBER(OFFSET('Sanitation Data'!$H$10,0,10*ROW('Sanitation Data'!H89))),'Data Summary'!DG95="Yes"),OFFSET('Sanitation Data'!$H$10,0,10*ROW('Sanitation Data'!H89)),NA())</f>
        <v>#N/A</v>
      </c>
      <c r="AS95" s="88" t="e">
        <f ca="true">+IF(AND(ISNUMBER(OFFSET('Sanitation Data'!$H$11,0,10*ROW('Sanitation Data'!H89))),'Data Summary'!DH95="Yes"),OFFSET('Sanitation Data'!$H$11,0,10*ROW('Sanitation Data'!H89)),NA())</f>
        <v>#N/A</v>
      </c>
      <c r="AT95" s="88" t="e">
        <f ca="true">+IF(AND(ISNUMBER(OFFSET('Sanitation Data'!$H$12,0,10*ROW('Sanitation Data'!H89))),'Data Summary'!DI95="Yes"),OFFSET('Sanitation Data'!$H$12,0,10*ROW('Sanitation Data'!H89)),NA())</f>
        <v>#N/A</v>
      </c>
      <c r="AU95" s="88" t="e">
        <f ca="true">+IF(AND(ISNUMBER(OFFSET('Sanitation Data'!$I$4,0,10*ROW('Sanitation Data'!I89))),'Data Summary'!DJ95="Yes"),100-OFFSET('Sanitation Data'!$I$4,0,10*ROW('Sanitation Data'!I89)),NA())</f>
        <v>#N/A</v>
      </c>
      <c r="AV95" s="88" t="e">
        <f ca="true">+IF(AND(ISNUMBER(OFFSET('Sanitation Data'!$I$6,0,10*ROW('Sanitation Data'!I89))),'Data Summary'!DK95="Yes"),OFFSET('Sanitation Data'!$I$6,0,10*ROW('Sanitation Data'!I89)),NA())</f>
        <v>#N/A</v>
      </c>
      <c r="AW95" s="88" t="e">
        <f ca="true">+IF(AND(ISNUMBER(OFFSET('Sanitation Data'!$I$10,0,10*ROW('Sanitation Data'!I89))),'Data Summary'!DL95="Yes"),OFFSET('Sanitation Data'!$I$10,0,10*ROW('Sanitation Data'!I89)),NA())</f>
        <v>#N/A</v>
      </c>
      <c r="AX95" s="88" t="e">
        <f ca="true">+IF(AND(ISNUMBER(OFFSET('Sanitation Data'!$I$11,0,10*ROW('Sanitation Data'!I89))),'Data Summary'!DM95="Yes"),OFFSET('Sanitation Data'!$I$11,0,10*ROW('Sanitation Data'!I89)),NA())</f>
        <v>#N/A</v>
      </c>
      <c r="AY95" s="88" t="e">
        <f ca="true">+IF(AND(ISNUMBER(OFFSET('Sanitation Data'!$I$12,0,10*ROW('Sanitation Data'!I89))),'Data Summary'!DN95="Yes"),OFFSET('Sanitation Data'!$I$12,0,10*ROW('Sanitation Data'!I89)),NA())</f>
        <v>#N/A</v>
      </c>
      <c r="AZ95" s="89" t="e">
        <f ca="true">+IF(AND(ISNUMBER(OFFSET('Hygiene Data'!$D$5,0,10*ROW('Hygiene Data'!D89))),'Data Summary'!DO95="Yes"),OFFSET('Hygiene Data'!$D$5,0,10*ROW('Hygiene Data'!D89)),NA())</f>
        <v>#N/A</v>
      </c>
      <c r="BA95" s="89" t="e">
        <f ca="true">+IF(AND(ISNUMBER(OFFSET('Hygiene Data'!$D$7,0,10*ROW('Hygiene Data'!D89))),'Data Summary'!DP95="Yes"),OFFSET('Hygiene Data'!$D$7,0,10*ROW('Hygiene Data'!D89)),NA())</f>
        <v>#N/A</v>
      </c>
      <c r="BB95" s="89" t="e">
        <f ca="true">+IF(AND(ISNUMBER(OFFSET('Hygiene Data'!$D$9,0,10*ROW('Hygiene Data'!D89))),'Data Summary'!DQ95="Yes"),OFFSET('Hygiene Data'!$D$9,0,10*ROW('Hygiene Data'!D89)),NA())</f>
        <v>#N/A</v>
      </c>
      <c r="BC95" s="89" t="e">
        <f ca="true">+IF(AND(ISNUMBER(OFFSET('Hygiene Data'!$E$5,0,10*ROW('Hygiene Data'!E89))),'Data Summary'!DR95="Yes"),OFFSET('Hygiene Data'!$E$5,0,10*ROW('Hygiene Data'!E89)),NA())</f>
        <v>#N/A</v>
      </c>
      <c r="BD95" s="89" t="e">
        <f ca="true">+IF(AND(ISNUMBER(OFFSET('Hygiene Data'!$E$7,0,10*ROW('Hygiene Data'!E89))),'Data Summary'!DS95="Yes"),OFFSET('Hygiene Data'!$E$7,0,10*ROW('Hygiene Data'!E89)),NA())</f>
        <v>#N/A</v>
      </c>
      <c r="BE95" s="89" t="e">
        <f ca="true">+IF(AND(ISNUMBER(OFFSET('Hygiene Data'!$E$9,0,10*ROW('Hygiene Data'!E89))),'Data Summary'!DT95="Yes"),OFFSET('Hygiene Data'!$E$9,0,10*ROW('Hygiene Data'!E89)),NA())</f>
        <v>#N/A</v>
      </c>
      <c r="BF95" s="89" t="e">
        <f ca="true">+IF(AND(ISNUMBER(OFFSET('Hygiene Data'!$F$5,0,10*ROW('Hygiene Data'!F89))),'Data Summary'!DU95="Yes"),OFFSET('Hygiene Data'!$F$5,0,10*ROW('Hygiene Data'!F89)),NA())</f>
        <v>#N/A</v>
      </c>
      <c r="BG95" s="89" t="e">
        <f ca="true">+IF(AND(ISNUMBER(OFFSET('Hygiene Data'!$F$7,0,10*ROW('Hygiene Data'!F89))),'Data Summary'!DV95="Yes"),OFFSET('Hygiene Data'!$F$7,0,10*ROW('Hygiene Data'!F89)),NA())</f>
        <v>#N/A</v>
      </c>
      <c r="BH95" s="89" t="e">
        <f ca="true">+IF(AND(ISNUMBER(OFFSET('Hygiene Data'!$F$9,0,10*ROW('Hygiene Data'!F89))),'Data Summary'!DW95="Yes"),OFFSET('Hygiene Data'!$F$9,0,10*ROW('Hygiene Data'!F89)),NA())</f>
        <v>#N/A</v>
      </c>
      <c r="BI95" s="89" t="e">
        <f ca="true">+IF(AND(ISNUMBER(OFFSET('Hygiene Data'!$G$5,0,10*ROW('Hygiene Data'!G89))),'Data Summary'!DX95="Yes"),OFFSET('Hygiene Data'!$G$5,0,10*ROW('Hygiene Data'!G89)),NA())</f>
        <v>#N/A</v>
      </c>
      <c r="BJ95" s="89" t="e">
        <f ca="true">+IF(AND(ISNUMBER(OFFSET('Hygiene Data'!$G$7,0,10*ROW('Hygiene Data'!G89))),'Data Summary'!DY95="Yes"),OFFSET('Hygiene Data'!$G$7,0,10*ROW('Hygiene Data'!G89)),NA())</f>
        <v>#N/A</v>
      </c>
      <c r="BK95" s="89" t="e">
        <f ca="true">+IF(AND(ISNUMBER(OFFSET('Hygiene Data'!$G$9,0,10*ROW('Hygiene Data'!G89))),'Data Summary'!DZ95="Yes"),OFFSET('Hygiene Data'!$G$9,0,10*ROW('Hygiene Data'!G89)),NA())</f>
        <v>#N/A</v>
      </c>
      <c r="BL95" s="89" t="e">
        <f ca="true">+IF(AND(ISNUMBER(OFFSET('Hygiene Data'!$H$5,0,10*ROW('Hygiene Data'!H89))),'Data Summary'!EA95="Yes"),OFFSET('Hygiene Data'!$H$5,0,10*ROW('Hygiene Data'!H89)),NA())</f>
        <v>#N/A</v>
      </c>
      <c r="BM95" s="89" t="e">
        <f ca="true">+IF(AND(ISNUMBER(OFFSET('Hygiene Data'!$H$7,0,10*ROW('Hygiene Data'!H89))),'Data Summary'!EB95="Yes"),OFFSET('Hygiene Data'!$H$7,0,10*ROW('Hygiene Data'!H89)),NA())</f>
        <v>#N/A</v>
      </c>
      <c r="BN95" s="89" t="e">
        <f ca="true">+IF(AND(ISNUMBER(OFFSET('Hygiene Data'!$H$9,0,10*ROW('Hygiene Data'!H89))),'Data Summary'!EC95="Yes"),OFFSET('Hygiene Data'!$H$9,0,10*ROW('Hygiene Data'!H89)),NA())</f>
        <v>#N/A</v>
      </c>
      <c r="BO95" s="89" t="e">
        <f ca="true">+IF(AND(ISNUMBER(OFFSET('Hygiene Data'!$I$5,0,10*ROW('Hygiene Data'!I89))),'Data Summary'!ED95="Yes"),OFFSET('Hygiene Data'!$I$5,0,10*ROW('Hygiene Data'!I89)),NA())</f>
        <v>#N/A</v>
      </c>
      <c r="BP95" s="89" t="e">
        <f ca="true">+IF(AND(ISNUMBER(OFFSET('Hygiene Data'!$I$7,0,10*ROW('Hygiene Data'!I89))),'Data Summary'!EE95="Yes"),OFFSET('Hygiene Data'!$I$7,0,10*ROW('Hygiene Data'!I89)),NA())</f>
        <v>#N/A</v>
      </c>
      <c r="BQ95" s="89" t="e">
        <f ca="true">+IF(AND(ISNUMBER(OFFSET('Hygiene Data'!$I$9,0,10*ROW('Hygiene Data'!I89))),'Data Summary'!EF95="Yes"),OFFSET('Hygiene Data'!$I$9,0,10*ROW('Hygiene Data'!I89)),NA())</f>
        <v>#N/A</v>
      </c>
    </row>
    <row xmlns:x14ac="http://schemas.microsoft.com/office/spreadsheetml/2009/9/ac" r="96" x14ac:dyDescent="0.2">
      <c r="A96" s="328" t="e">
        <f ca="true">+RIGHT('Data Summary'!A96,LEN('Data Summary'!A96)-9)</f>
        <v>#VALUE!</v>
      </c>
      <c r="B96" s="34" t="str">
        <f ca="true">+IF(ISTEXT('Data Summary'!B96),'Data Summary'!B96,"")</f>
        <v/>
      </c>
      <c r="C96" s="327" t="e">
        <f ca="true">+VALUE('Data Summary'!C96)</f>
        <v>#VALUE!</v>
      </c>
      <c r="D96" s="87" t="e">
        <f ca="true">+IF(AND(ISNUMBER(OFFSET('Water Data'!$D$4,0,10*ROW('Water Data'!D90))),'Data Summary'!BS96="Yes"),100-OFFSET('Water Data'!$D$4,0,10*ROW('Water Data'!D90)),NA())</f>
        <v>#N/A</v>
      </c>
      <c r="E96" s="87" t="e">
        <f ca="true">+IF(AND(ISNUMBER(OFFSET('Water Data'!$D$6,0,10*ROW('Water Data'!D90))),'Data Summary'!BT96="Yes"),OFFSET('Water Data'!$D$6,0,10*ROW('Water Data'!D90)),NA())</f>
        <v>#N/A</v>
      </c>
      <c r="F96" s="87" t="e">
        <f ca="true">+IF(AND(ISNUMBER(OFFSET('Water Data'!$D$9,0,10*ROW('Water Data'!D90))),'Data Summary'!BU96="Yes"),OFFSET('Water Data'!$D$9,0,10*ROW('Water Data'!D90)),NA())</f>
        <v>#N/A</v>
      </c>
      <c r="G96" s="87" t="e">
        <f ca="true">+IF(AND(ISNUMBER(OFFSET('Water Data'!$E$4,0,10*ROW('Water Data'!E90))),'Data Summary'!BV96="Yes"),100-OFFSET('Water Data'!$E$4,0,10*ROW('Water Data'!E90)),NA())</f>
        <v>#N/A</v>
      </c>
      <c r="H96" s="87" t="e">
        <f ca="true">+IF(AND(ISNUMBER(OFFSET('Water Data'!$E$6,0,10*ROW('Water Data'!E90))),'Data Summary'!BW96="Yes"),OFFSET('Water Data'!$E$6,0,10*ROW('Water Data'!E90)),NA())</f>
        <v>#N/A</v>
      </c>
      <c r="I96" s="87" t="e">
        <f ca="true">+IF(AND(ISNUMBER(OFFSET('Water Data'!$E$9,0,10*ROW('Water Data'!E90))),'Data Summary'!BX96="Yes"),OFFSET('Water Data'!$E$9,0,10*ROW('Water Data'!E90)),NA())</f>
        <v>#N/A</v>
      </c>
      <c r="J96" s="87" t="e">
        <f ca="true">+IF(AND(ISNUMBER(OFFSET('Water Data'!$F$4,0,10*ROW('Water Data'!F90))),'Data Summary'!BY96="Yes"),100-OFFSET('Water Data'!$F$4,0,10*ROW('Water Data'!F90)),NA())</f>
        <v>#N/A</v>
      </c>
      <c r="K96" s="87" t="e">
        <f ca="true">+IF(AND(ISNUMBER(OFFSET('Water Data'!$F$6,0,10*ROW('Water Data'!F90))),'Data Summary'!BZ96="Yes"),OFFSET('Water Data'!$F$6,0,10*ROW('Water Data'!F90)),NA())</f>
        <v>#N/A</v>
      </c>
      <c r="L96" s="87" t="e">
        <f ca="true">+IF(AND(ISNUMBER(OFFSET('Water Data'!$F$9,0,10*ROW('Water Data'!F90))),'Data Summary'!CA96="Yes"),OFFSET('Water Data'!$F$9,0,10*ROW('Water Data'!F90)),NA())</f>
        <v>#N/A</v>
      </c>
      <c r="M96" s="87" t="e">
        <f ca="true">+IF(AND(ISNUMBER(OFFSET('Water Data'!$G$4,0,10*ROW('Water Data'!G90))),'Data Summary'!CB96="Yes"),100-OFFSET('Water Data'!$G$4,0,10*ROW('Water Data'!G90)),NA())</f>
        <v>#N/A</v>
      </c>
      <c r="N96" s="87" t="e">
        <f ca="true">+IF(AND(ISNUMBER(OFFSET('Water Data'!$G$6,0,10*ROW('Water Data'!G90))),'Data Summary'!CC96="Yes"),OFFSET('Water Data'!$G$6,0,10*ROW('Water Data'!G90)),NA())</f>
        <v>#N/A</v>
      </c>
      <c r="O96" s="87" t="e">
        <f ca="true">+IF(AND(ISNUMBER(OFFSET('Water Data'!$G$9,0,10*ROW('Water Data'!G90))),'Data Summary'!CD96="Yes"),OFFSET('Water Data'!$G$9,0,10*ROW('Water Data'!G90)),NA())</f>
        <v>#N/A</v>
      </c>
      <c r="P96" s="87" t="e">
        <f ca="true">+IF(AND(ISNUMBER(OFFSET('Water Data'!$H$4,0,10*ROW('Water Data'!H90))),'Data Summary'!CE96="Yes"),100-OFFSET('Water Data'!$H$4,0,10*ROW('Water Data'!H90)),NA())</f>
        <v>#N/A</v>
      </c>
      <c r="Q96" s="87" t="e">
        <f ca="true">+IF(AND(ISNUMBER(OFFSET('Water Data'!$H$6,0,10*ROW('Water Data'!H90))),'Data Summary'!CF96="Yes"),OFFSET('Water Data'!$H$6,0,10*ROW('Water Data'!H90)),NA())</f>
        <v>#N/A</v>
      </c>
      <c r="R96" s="87" t="e">
        <f ca="true">+IF(AND(ISNUMBER(OFFSET('Water Data'!$H$9,0,10*ROW('Water Data'!H90))),'Data Summary'!CG96="Yes"),OFFSET('Water Data'!$H$9,0,10*ROW('Water Data'!H90)),NA())</f>
        <v>#N/A</v>
      </c>
      <c r="S96" s="87" t="e">
        <f ca="true">+IF(AND(ISNUMBER(OFFSET('Water Data'!$I$4,0,10*ROW('Water Data'!I90))),'Data Summary'!CH96="Yes"),100-OFFSET('Water Data'!$I$4,0,10*ROW('Water Data'!I90)),NA())</f>
        <v>#N/A</v>
      </c>
      <c r="T96" s="87" t="e">
        <f ca="true">+IF(AND(ISNUMBER(OFFSET('Water Data'!$I$6,0,10*ROW('Water Data'!I90))),'Data Summary'!CI96="Yes"),OFFSET('Water Data'!$I$6,0,10*ROW('Water Data'!I90)),NA())</f>
        <v>#N/A</v>
      </c>
      <c r="U96" s="87" t="e">
        <f ca="true">+IF(AND(ISNUMBER(OFFSET('Water Data'!$I$9,0,10*ROW('Water Data'!I90))),'Data Summary'!CJ96="Yes"),OFFSET('Water Data'!$I$9,0,10*ROW('Water Data'!I90)),NA())</f>
        <v>#N/A</v>
      </c>
      <c r="V96" s="88" t="e">
        <f ca="true">+IF(AND(ISNUMBER(OFFSET('Sanitation Data'!$D$4,0,10*ROW('Sanitation Data'!D90))),'Data Summary'!CK96="Yes"),100-OFFSET('Sanitation Data'!$D$4,0,10*ROW('Sanitation Data'!D90)),NA())</f>
        <v>#N/A</v>
      </c>
      <c r="W96" s="88" t="e">
        <f ca="true">+IF(AND(ISNUMBER(OFFSET('Sanitation Data'!$D$6,0,10*ROW('Sanitation Data'!D90))),'Data Summary'!CL96="Yes"),OFFSET('Sanitation Data'!$D$6,0,10*ROW('Sanitation Data'!D90)),NA())</f>
        <v>#N/A</v>
      </c>
      <c r="X96" s="88" t="e">
        <f ca="true">+IF(AND(ISNUMBER(OFFSET('Sanitation Data'!$D$10,0,10*ROW('Sanitation Data'!D90))),'Data Summary'!CM96="Yes"),OFFSET('Sanitation Data'!$D$10,0,10*ROW('Sanitation Data'!D90)),NA())</f>
        <v>#N/A</v>
      </c>
      <c r="Y96" s="88" t="e">
        <f ca="true">+IF(AND(ISNUMBER(OFFSET('Sanitation Data'!$D$11,0,10*ROW('Sanitation Data'!D90))),'Data Summary'!CN96="Yes"),OFFSET('Sanitation Data'!$D$11,0,10*ROW('Sanitation Data'!D90)),NA())</f>
        <v>#N/A</v>
      </c>
      <c r="Z96" s="88" t="e">
        <f ca="true">+IF(AND(ISNUMBER(OFFSET('Sanitation Data'!$D$12,0,10*ROW('Sanitation Data'!D90))),'Data Summary'!CO96="Yes"),OFFSET('Sanitation Data'!$D$12,0,10*ROW('Sanitation Data'!D90)),NA())</f>
        <v>#N/A</v>
      </c>
      <c r="AA96" s="88" t="e">
        <f ca="true">+IF(AND(ISNUMBER(OFFSET('Sanitation Data'!$E$4,0,10*ROW('Sanitation Data'!E90))),'Data Summary'!CP96="Yes"),100-OFFSET('Sanitation Data'!$E$4,0,10*ROW('Sanitation Data'!E90)),NA())</f>
        <v>#N/A</v>
      </c>
      <c r="AB96" s="88" t="e">
        <f ca="true">+IF(AND(ISNUMBER(OFFSET('Sanitation Data'!$E$6,0,10*ROW('Sanitation Data'!E90))),'Data Summary'!CQ96="Yes"),OFFSET('Sanitation Data'!$E$6,0,10*ROW('Sanitation Data'!E90)),NA())</f>
        <v>#N/A</v>
      </c>
      <c r="AC96" s="88" t="e">
        <f ca="true">+IF(AND(ISNUMBER(OFFSET('Sanitation Data'!$E$10,0,10*ROW('Sanitation Data'!E90))),'Data Summary'!CR96="Yes"),OFFSET('Sanitation Data'!$E$10,0,10*ROW('Sanitation Data'!E90)),NA())</f>
        <v>#N/A</v>
      </c>
      <c r="AD96" s="88" t="e">
        <f ca="true">+IF(AND(ISNUMBER(OFFSET('Sanitation Data'!$E$11,0,10*ROW('Sanitation Data'!E90))),'Data Summary'!CS96="Yes"),OFFSET('Sanitation Data'!$E$11,0,10*ROW('Sanitation Data'!E90)),NA())</f>
        <v>#N/A</v>
      </c>
      <c r="AE96" s="88" t="e">
        <f ca="true">+IF(AND(ISNUMBER(OFFSET('Sanitation Data'!$E$12,0,10*ROW('Sanitation Data'!E90))),'Data Summary'!CT96="Yes"),OFFSET('Sanitation Data'!$E$12,0,10*ROW('Sanitation Data'!E90)),NA())</f>
        <v>#N/A</v>
      </c>
      <c r="AF96" s="88" t="e">
        <f ca="true">+IF(AND(ISNUMBER(OFFSET('Sanitation Data'!$F$4,0,10*ROW('Sanitation Data'!F90))),'Data Summary'!CU96="Yes"),100-OFFSET('Sanitation Data'!$F$4,0,10*ROW('Sanitation Data'!F90)),NA())</f>
        <v>#N/A</v>
      </c>
      <c r="AG96" s="88" t="e">
        <f ca="true">+IF(AND(ISNUMBER(OFFSET('Sanitation Data'!$F$6,0,10*ROW('Sanitation Data'!F90))),'Data Summary'!CV96="Yes"),OFFSET('Sanitation Data'!$F$6,0,10*ROW('Sanitation Data'!F90)),NA())</f>
        <v>#N/A</v>
      </c>
      <c r="AH96" s="88" t="e">
        <f ca="true">+IF(AND(ISNUMBER(OFFSET('Sanitation Data'!$F$10,0,10*ROW('Sanitation Data'!F90))),'Data Summary'!CW96="Yes"),OFFSET('Sanitation Data'!$F$10,0,10*ROW('Sanitation Data'!F90)),NA())</f>
        <v>#N/A</v>
      </c>
      <c r="AI96" s="88" t="e">
        <f ca="true">+IF(AND(ISNUMBER(OFFSET('Sanitation Data'!$F$11,0,10*ROW('Sanitation Data'!F90))),'Data Summary'!CX96="Yes"),OFFSET('Sanitation Data'!$F$11,0,10*ROW('Sanitation Data'!F90)),NA())</f>
        <v>#N/A</v>
      </c>
      <c r="AJ96" s="88" t="e">
        <f ca="true">+IF(AND(ISNUMBER(OFFSET('Sanitation Data'!$F$12,0,10*ROW('Sanitation Data'!F90))),'Data Summary'!CY96="Yes"),OFFSET('Sanitation Data'!$F$12,0,10*ROW('Sanitation Data'!F90)),NA())</f>
        <v>#N/A</v>
      </c>
      <c r="AK96" s="88" t="e">
        <f ca="true">+IF(AND(ISNUMBER(OFFSET('Sanitation Data'!$G$4,0,10*ROW('Sanitation Data'!G90))),'Data Summary'!CZ96="Yes"),100-OFFSET('Sanitation Data'!$G$4,0,10*ROW('Sanitation Data'!G90)),NA())</f>
        <v>#N/A</v>
      </c>
      <c r="AL96" s="88" t="e">
        <f ca="true">+IF(AND(ISNUMBER(OFFSET('Sanitation Data'!$G$6,0,10*ROW('Sanitation Data'!G90))),'Data Summary'!DA96="Yes"),OFFSET('Sanitation Data'!$G$6,0,10*ROW('Sanitation Data'!G90)),NA())</f>
        <v>#N/A</v>
      </c>
      <c r="AM96" s="88" t="e">
        <f ca="true">+IF(AND(ISNUMBER(OFFSET('Sanitation Data'!$G$10,0,10*ROW('Sanitation Data'!G90))),'Data Summary'!DB96="Yes"),OFFSET('Sanitation Data'!$G$10,0,10*ROW('Sanitation Data'!G90)),NA())</f>
        <v>#N/A</v>
      </c>
      <c r="AN96" s="88" t="e">
        <f ca="true">+IF(AND(ISNUMBER(OFFSET('Sanitation Data'!$G$11,0,10*ROW('Sanitation Data'!G90))),'Data Summary'!DC96="Yes"),OFFSET('Sanitation Data'!$G$11,0,10*ROW('Sanitation Data'!G90)),NA())</f>
        <v>#N/A</v>
      </c>
      <c r="AO96" s="88" t="e">
        <f ca="true">+IF(AND(ISNUMBER(OFFSET('Sanitation Data'!$G$12,0,10*ROW('Sanitation Data'!G90))),'Data Summary'!DD96="Yes"),OFFSET('Sanitation Data'!$G$12,0,10*ROW('Sanitation Data'!G90)),NA())</f>
        <v>#N/A</v>
      </c>
      <c r="AP96" s="88" t="e">
        <f ca="true">+IF(AND(ISNUMBER(OFFSET('Sanitation Data'!$H$4,0,10*ROW('Sanitation Data'!H90))),'Data Summary'!DE96="Yes"),100-OFFSET('Sanitation Data'!$H$4,0,10*ROW('Sanitation Data'!H90)),NA())</f>
        <v>#N/A</v>
      </c>
      <c r="AQ96" s="88" t="e">
        <f ca="true">+IF(AND(ISNUMBER(OFFSET('Sanitation Data'!$H$6,0,10*ROW('Sanitation Data'!H90))),'Data Summary'!DF96="Yes"),OFFSET('Sanitation Data'!$H$6,0,10*ROW('Sanitation Data'!H90)),NA())</f>
        <v>#N/A</v>
      </c>
      <c r="AR96" s="88" t="e">
        <f ca="true">+IF(AND(ISNUMBER(OFFSET('Sanitation Data'!$H$10,0,10*ROW('Sanitation Data'!H90))),'Data Summary'!DG96="Yes"),OFFSET('Sanitation Data'!$H$10,0,10*ROW('Sanitation Data'!H90)),NA())</f>
        <v>#N/A</v>
      </c>
      <c r="AS96" s="88" t="e">
        <f ca="true">+IF(AND(ISNUMBER(OFFSET('Sanitation Data'!$H$11,0,10*ROW('Sanitation Data'!H90))),'Data Summary'!DH96="Yes"),OFFSET('Sanitation Data'!$H$11,0,10*ROW('Sanitation Data'!H90)),NA())</f>
        <v>#N/A</v>
      </c>
      <c r="AT96" s="88" t="e">
        <f ca="true">+IF(AND(ISNUMBER(OFFSET('Sanitation Data'!$H$12,0,10*ROW('Sanitation Data'!H90))),'Data Summary'!DI96="Yes"),OFFSET('Sanitation Data'!$H$12,0,10*ROW('Sanitation Data'!H90)),NA())</f>
        <v>#N/A</v>
      </c>
      <c r="AU96" s="88" t="e">
        <f ca="true">+IF(AND(ISNUMBER(OFFSET('Sanitation Data'!$I$4,0,10*ROW('Sanitation Data'!I90))),'Data Summary'!DJ96="Yes"),100-OFFSET('Sanitation Data'!$I$4,0,10*ROW('Sanitation Data'!I90)),NA())</f>
        <v>#N/A</v>
      </c>
      <c r="AV96" s="88" t="e">
        <f ca="true">+IF(AND(ISNUMBER(OFFSET('Sanitation Data'!$I$6,0,10*ROW('Sanitation Data'!I90))),'Data Summary'!DK96="Yes"),OFFSET('Sanitation Data'!$I$6,0,10*ROW('Sanitation Data'!I90)),NA())</f>
        <v>#N/A</v>
      </c>
      <c r="AW96" s="88" t="e">
        <f ca="true">+IF(AND(ISNUMBER(OFFSET('Sanitation Data'!$I$10,0,10*ROW('Sanitation Data'!I90))),'Data Summary'!DL96="Yes"),OFFSET('Sanitation Data'!$I$10,0,10*ROW('Sanitation Data'!I90)),NA())</f>
        <v>#N/A</v>
      </c>
      <c r="AX96" s="88" t="e">
        <f ca="true">+IF(AND(ISNUMBER(OFFSET('Sanitation Data'!$I$11,0,10*ROW('Sanitation Data'!I90))),'Data Summary'!DM96="Yes"),OFFSET('Sanitation Data'!$I$11,0,10*ROW('Sanitation Data'!I90)),NA())</f>
        <v>#N/A</v>
      </c>
      <c r="AY96" s="88" t="e">
        <f ca="true">+IF(AND(ISNUMBER(OFFSET('Sanitation Data'!$I$12,0,10*ROW('Sanitation Data'!I90))),'Data Summary'!DN96="Yes"),OFFSET('Sanitation Data'!$I$12,0,10*ROW('Sanitation Data'!I90)),NA())</f>
        <v>#N/A</v>
      </c>
      <c r="AZ96" s="89" t="e">
        <f ca="true">+IF(AND(ISNUMBER(OFFSET('Hygiene Data'!$D$5,0,10*ROW('Hygiene Data'!D90))),'Data Summary'!DO96="Yes"),OFFSET('Hygiene Data'!$D$5,0,10*ROW('Hygiene Data'!D90)),NA())</f>
        <v>#N/A</v>
      </c>
      <c r="BA96" s="89" t="e">
        <f ca="true">+IF(AND(ISNUMBER(OFFSET('Hygiene Data'!$D$7,0,10*ROW('Hygiene Data'!D90))),'Data Summary'!DP96="Yes"),OFFSET('Hygiene Data'!$D$7,0,10*ROW('Hygiene Data'!D90)),NA())</f>
        <v>#N/A</v>
      </c>
      <c r="BB96" s="89" t="e">
        <f ca="true">+IF(AND(ISNUMBER(OFFSET('Hygiene Data'!$D$9,0,10*ROW('Hygiene Data'!D90))),'Data Summary'!DQ96="Yes"),OFFSET('Hygiene Data'!$D$9,0,10*ROW('Hygiene Data'!D90)),NA())</f>
        <v>#N/A</v>
      </c>
      <c r="BC96" s="89" t="e">
        <f ca="true">+IF(AND(ISNUMBER(OFFSET('Hygiene Data'!$E$5,0,10*ROW('Hygiene Data'!E90))),'Data Summary'!DR96="Yes"),OFFSET('Hygiene Data'!$E$5,0,10*ROW('Hygiene Data'!E90)),NA())</f>
        <v>#N/A</v>
      </c>
      <c r="BD96" s="89" t="e">
        <f ca="true">+IF(AND(ISNUMBER(OFFSET('Hygiene Data'!$E$7,0,10*ROW('Hygiene Data'!E90))),'Data Summary'!DS96="Yes"),OFFSET('Hygiene Data'!$E$7,0,10*ROW('Hygiene Data'!E90)),NA())</f>
        <v>#N/A</v>
      </c>
      <c r="BE96" s="89" t="e">
        <f ca="true">+IF(AND(ISNUMBER(OFFSET('Hygiene Data'!$E$9,0,10*ROW('Hygiene Data'!E90))),'Data Summary'!DT96="Yes"),OFFSET('Hygiene Data'!$E$9,0,10*ROW('Hygiene Data'!E90)),NA())</f>
        <v>#N/A</v>
      </c>
      <c r="BF96" s="89" t="e">
        <f ca="true">+IF(AND(ISNUMBER(OFFSET('Hygiene Data'!$F$5,0,10*ROW('Hygiene Data'!F90))),'Data Summary'!DU96="Yes"),OFFSET('Hygiene Data'!$F$5,0,10*ROW('Hygiene Data'!F90)),NA())</f>
        <v>#N/A</v>
      </c>
      <c r="BG96" s="89" t="e">
        <f ca="true">+IF(AND(ISNUMBER(OFFSET('Hygiene Data'!$F$7,0,10*ROW('Hygiene Data'!F90))),'Data Summary'!DV96="Yes"),OFFSET('Hygiene Data'!$F$7,0,10*ROW('Hygiene Data'!F90)),NA())</f>
        <v>#N/A</v>
      </c>
      <c r="BH96" s="89" t="e">
        <f ca="true">+IF(AND(ISNUMBER(OFFSET('Hygiene Data'!$F$9,0,10*ROW('Hygiene Data'!F90))),'Data Summary'!DW96="Yes"),OFFSET('Hygiene Data'!$F$9,0,10*ROW('Hygiene Data'!F90)),NA())</f>
        <v>#N/A</v>
      </c>
      <c r="BI96" s="89" t="e">
        <f ca="true">+IF(AND(ISNUMBER(OFFSET('Hygiene Data'!$G$5,0,10*ROW('Hygiene Data'!G90))),'Data Summary'!DX96="Yes"),OFFSET('Hygiene Data'!$G$5,0,10*ROW('Hygiene Data'!G90)),NA())</f>
        <v>#N/A</v>
      </c>
      <c r="BJ96" s="89" t="e">
        <f ca="true">+IF(AND(ISNUMBER(OFFSET('Hygiene Data'!$G$7,0,10*ROW('Hygiene Data'!G90))),'Data Summary'!DY96="Yes"),OFFSET('Hygiene Data'!$G$7,0,10*ROW('Hygiene Data'!G90)),NA())</f>
        <v>#N/A</v>
      </c>
      <c r="BK96" s="89" t="e">
        <f ca="true">+IF(AND(ISNUMBER(OFFSET('Hygiene Data'!$G$9,0,10*ROW('Hygiene Data'!G90))),'Data Summary'!DZ96="Yes"),OFFSET('Hygiene Data'!$G$9,0,10*ROW('Hygiene Data'!G90)),NA())</f>
        <v>#N/A</v>
      </c>
      <c r="BL96" s="89" t="e">
        <f ca="true">+IF(AND(ISNUMBER(OFFSET('Hygiene Data'!$H$5,0,10*ROW('Hygiene Data'!H90))),'Data Summary'!EA96="Yes"),OFFSET('Hygiene Data'!$H$5,0,10*ROW('Hygiene Data'!H90)),NA())</f>
        <v>#N/A</v>
      </c>
      <c r="BM96" s="89" t="e">
        <f ca="true">+IF(AND(ISNUMBER(OFFSET('Hygiene Data'!$H$7,0,10*ROW('Hygiene Data'!H90))),'Data Summary'!EB96="Yes"),OFFSET('Hygiene Data'!$H$7,0,10*ROW('Hygiene Data'!H90)),NA())</f>
        <v>#N/A</v>
      </c>
      <c r="BN96" s="89" t="e">
        <f ca="true">+IF(AND(ISNUMBER(OFFSET('Hygiene Data'!$H$9,0,10*ROW('Hygiene Data'!H90))),'Data Summary'!EC96="Yes"),OFFSET('Hygiene Data'!$H$9,0,10*ROW('Hygiene Data'!H90)),NA())</f>
        <v>#N/A</v>
      </c>
      <c r="BO96" s="89" t="e">
        <f ca="true">+IF(AND(ISNUMBER(OFFSET('Hygiene Data'!$I$5,0,10*ROW('Hygiene Data'!I90))),'Data Summary'!ED96="Yes"),OFFSET('Hygiene Data'!$I$5,0,10*ROW('Hygiene Data'!I90)),NA())</f>
        <v>#N/A</v>
      </c>
      <c r="BP96" s="89" t="e">
        <f ca="true">+IF(AND(ISNUMBER(OFFSET('Hygiene Data'!$I$7,0,10*ROW('Hygiene Data'!I90))),'Data Summary'!EE96="Yes"),OFFSET('Hygiene Data'!$I$7,0,10*ROW('Hygiene Data'!I90)),NA())</f>
        <v>#N/A</v>
      </c>
      <c r="BQ96" s="89" t="e">
        <f ca="true">+IF(AND(ISNUMBER(OFFSET('Hygiene Data'!$I$9,0,10*ROW('Hygiene Data'!I90))),'Data Summary'!EF96="Yes"),OFFSET('Hygiene Data'!$I$9,0,10*ROW('Hygiene Data'!I90)),NA())</f>
        <v>#N/A</v>
      </c>
    </row>
    <row xmlns:x14ac="http://schemas.microsoft.com/office/spreadsheetml/2009/9/ac" r="97" x14ac:dyDescent="0.2">
      <c r="A97" s="328" t="e">
        <f ca="true">+RIGHT('Data Summary'!A97,LEN('Data Summary'!A97)-9)</f>
        <v>#VALUE!</v>
      </c>
      <c r="B97" s="34" t="str">
        <f ca="true">+IF(ISTEXT('Data Summary'!B97),'Data Summary'!B97,"")</f>
        <v/>
      </c>
      <c r="C97" s="327" t="e">
        <f ca="true">+VALUE('Data Summary'!C97)</f>
        <v>#VALUE!</v>
      </c>
      <c r="D97" s="87" t="e">
        <f ca="true">+IF(AND(ISNUMBER(OFFSET('Water Data'!$D$4,0,10*ROW('Water Data'!D91))),'Data Summary'!BS97="Yes"),100-OFFSET('Water Data'!$D$4,0,10*ROW('Water Data'!D91)),NA())</f>
        <v>#N/A</v>
      </c>
      <c r="E97" s="87" t="e">
        <f ca="true">+IF(AND(ISNUMBER(OFFSET('Water Data'!$D$6,0,10*ROW('Water Data'!D91))),'Data Summary'!BT97="Yes"),OFFSET('Water Data'!$D$6,0,10*ROW('Water Data'!D91)),NA())</f>
        <v>#N/A</v>
      </c>
      <c r="F97" s="87" t="e">
        <f ca="true">+IF(AND(ISNUMBER(OFFSET('Water Data'!$D$9,0,10*ROW('Water Data'!D91))),'Data Summary'!BU97="Yes"),OFFSET('Water Data'!$D$9,0,10*ROW('Water Data'!D91)),NA())</f>
        <v>#N/A</v>
      </c>
      <c r="G97" s="87" t="e">
        <f ca="true">+IF(AND(ISNUMBER(OFFSET('Water Data'!$E$4,0,10*ROW('Water Data'!E91))),'Data Summary'!BV97="Yes"),100-OFFSET('Water Data'!$E$4,0,10*ROW('Water Data'!E91)),NA())</f>
        <v>#N/A</v>
      </c>
      <c r="H97" s="87" t="e">
        <f ca="true">+IF(AND(ISNUMBER(OFFSET('Water Data'!$E$6,0,10*ROW('Water Data'!E91))),'Data Summary'!BW97="Yes"),OFFSET('Water Data'!$E$6,0,10*ROW('Water Data'!E91)),NA())</f>
        <v>#N/A</v>
      </c>
      <c r="I97" s="87" t="e">
        <f ca="true">+IF(AND(ISNUMBER(OFFSET('Water Data'!$E$9,0,10*ROW('Water Data'!E91))),'Data Summary'!BX97="Yes"),OFFSET('Water Data'!$E$9,0,10*ROW('Water Data'!E91)),NA())</f>
        <v>#N/A</v>
      </c>
      <c r="J97" s="87" t="e">
        <f ca="true">+IF(AND(ISNUMBER(OFFSET('Water Data'!$F$4,0,10*ROW('Water Data'!F91))),'Data Summary'!BY97="Yes"),100-OFFSET('Water Data'!$F$4,0,10*ROW('Water Data'!F91)),NA())</f>
        <v>#N/A</v>
      </c>
      <c r="K97" s="87" t="e">
        <f ca="true">+IF(AND(ISNUMBER(OFFSET('Water Data'!$F$6,0,10*ROW('Water Data'!F91))),'Data Summary'!BZ97="Yes"),OFFSET('Water Data'!$F$6,0,10*ROW('Water Data'!F91)),NA())</f>
        <v>#N/A</v>
      </c>
      <c r="L97" s="87" t="e">
        <f ca="true">+IF(AND(ISNUMBER(OFFSET('Water Data'!$F$9,0,10*ROW('Water Data'!F91))),'Data Summary'!CA97="Yes"),OFFSET('Water Data'!$F$9,0,10*ROW('Water Data'!F91)),NA())</f>
        <v>#N/A</v>
      </c>
      <c r="M97" s="87" t="e">
        <f ca="true">+IF(AND(ISNUMBER(OFFSET('Water Data'!$G$4,0,10*ROW('Water Data'!G91))),'Data Summary'!CB97="Yes"),100-OFFSET('Water Data'!$G$4,0,10*ROW('Water Data'!G91)),NA())</f>
        <v>#N/A</v>
      </c>
      <c r="N97" s="87" t="e">
        <f ca="true">+IF(AND(ISNUMBER(OFFSET('Water Data'!$G$6,0,10*ROW('Water Data'!G91))),'Data Summary'!CC97="Yes"),OFFSET('Water Data'!$G$6,0,10*ROW('Water Data'!G91)),NA())</f>
        <v>#N/A</v>
      </c>
      <c r="O97" s="87" t="e">
        <f ca="true">+IF(AND(ISNUMBER(OFFSET('Water Data'!$G$9,0,10*ROW('Water Data'!G91))),'Data Summary'!CD97="Yes"),OFFSET('Water Data'!$G$9,0,10*ROW('Water Data'!G91)),NA())</f>
        <v>#N/A</v>
      </c>
      <c r="P97" s="87" t="e">
        <f ca="true">+IF(AND(ISNUMBER(OFFSET('Water Data'!$H$4,0,10*ROW('Water Data'!H91))),'Data Summary'!CE97="Yes"),100-OFFSET('Water Data'!$H$4,0,10*ROW('Water Data'!H91)),NA())</f>
        <v>#N/A</v>
      </c>
      <c r="Q97" s="87" t="e">
        <f ca="true">+IF(AND(ISNUMBER(OFFSET('Water Data'!$H$6,0,10*ROW('Water Data'!H91))),'Data Summary'!CF97="Yes"),OFFSET('Water Data'!$H$6,0,10*ROW('Water Data'!H91)),NA())</f>
        <v>#N/A</v>
      </c>
      <c r="R97" s="87" t="e">
        <f ca="true">+IF(AND(ISNUMBER(OFFSET('Water Data'!$H$9,0,10*ROW('Water Data'!H91))),'Data Summary'!CG97="Yes"),OFFSET('Water Data'!$H$9,0,10*ROW('Water Data'!H91)),NA())</f>
        <v>#N/A</v>
      </c>
      <c r="S97" s="87" t="e">
        <f ca="true">+IF(AND(ISNUMBER(OFFSET('Water Data'!$I$4,0,10*ROW('Water Data'!I91))),'Data Summary'!CH97="Yes"),100-OFFSET('Water Data'!$I$4,0,10*ROW('Water Data'!I91)),NA())</f>
        <v>#N/A</v>
      </c>
      <c r="T97" s="87" t="e">
        <f ca="true">+IF(AND(ISNUMBER(OFFSET('Water Data'!$I$6,0,10*ROW('Water Data'!I91))),'Data Summary'!CI97="Yes"),OFFSET('Water Data'!$I$6,0,10*ROW('Water Data'!I91)),NA())</f>
        <v>#N/A</v>
      </c>
      <c r="U97" s="87" t="e">
        <f ca="true">+IF(AND(ISNUMBER(OFFSET('Water Data'!$I$9,0,10*ROW('Water Data'!I91))),'Data Summary'!CJ97="Yes"),OFFSET('Water Data'!$I$9,0,10*ROW('Water Data'!I91)),NA())</f>
        <v>#N/A</v>
      </c>
      <c r="V97" s="88" t="e">
        <f ca="true">+IF(AND(ISNUMBER(OFFSET('Sanitation Data'!$D$4,0,10*ROW('Sanitation Data'!D91))),'Data Summary'!CK97="Yes"),100-OFFSET('Sanitation Data'!$D$4,0,10*ROW('Sanitation Data'!D91)),NA())</f>
        <v>#N/A</v>
      </c>
      <c r="W97" s="88" t="e">
        <f ca="true">+IF(AND(ISNUMBER(OFFSET('Sanitation Data'!$D$6,0,10*ROW('Sanitation Data'!D91))),'Data Summary'!CL97="Yes"),OFFSET('Sanitation Data'!$D$6,0,10*ROW('Sanitation Data'!D91)),NA())</f>
        <v>#N/A</v>
      </c>
      <c r="X97" s="88" t="e">
        <f ca="true">+IF(AND(ISNUMBER(OFFSET('Sanitation Data'!$D$10,0,10*ROW('Sanitation Data'!D91))),'Data Summary'!CM97="Yes"),OFFSET('Sanitation Data'!$D$10,0,10*ROW('Sanitation Data'!D91)),NA())</f>
        <v>#N/A</v>
      </c>
      <c r="Y97" s="88" t="e">
        <f ca="true">+IF(AND(ISNUMBER(OFFSET('Sanitation Data'!$D$11,0,10*ROW('Sanitation Data'!D91))),'Data Summary'!CN97="Yes"),OFFSET('Sanitation Data'!$D$11,0,10*ROW('Sanitation Data'!D91)),NA())</f>
        <v>#N/A</v>
      </c>
      <c r="Z97" s="88" t="e">
        <f ca="true">+IF(AND(ISNUMBER(OFFSET('Sanitation Data'!$D$12,0,10*ROW('Sanitation Data'!D91))),'Data Summary'!CO97="Yes"),OFFSET('Sanitation Data'!$D$12,0,10*ROW('Sanitation Data'!D91)),NA())</f>
        <v>#N/A</v>
      </c>
      <c r="AA97" s="88" t="e">
        <f ca="true">+IF(AND(ISNUMBER(OFFSET('Sanitation Data'!$E$4,0,10*ROW('Sanitation Data'!E91))),'Data Summary'!CP97="Yes"),100-OFFSET('Sanitation Data'!$E$4,0,10*ROW('Sanitation Data'!E91)),NA())</f>
        <v>#N/A</v>
      </c>
      <c r="AB97" s="88" t="e">
        <f ca="true">+IF(AND(ISNUMBER(OFFSET('Sanitation Data'!$E$6,0,10*ROW('Sanitation Data'!E91))),'Data Summary'!CQ97="Yes"),OFFSET('Sanitation Data'!$E$6,0,10*ROW('Sanitation Data'!E91)),NA())</f>
        <v>#N/A</v>
      </c>
      <c r="AC97" s="88" t="e">
        <f ca="true">+IF(AND(ISNUMBER(OFFSET('Sanitation Data'!$E$10,0,10*ROW('Sanitation Data'!E91))),'Data Summary'!CR97="Yes"),OFFSET('Sanitation Data'!$E$10,0,10*ROW('Sanitation Data'!E91)),NA())</f>
        <v>#N/A</v>
      </c>
      <c r="AD97" s="88" t="e">
        <f ca="true">+IF(AND(ISNUMBER(OFFSET('Sanitation Data'!$E$11,0,10*ROW('Sanitation Data'!E91))),'Data Summary'!CS97="Yes"),OFFSET('Sanitation Data'!$E$11,0,10*ROW('Sanitation Data'!E91)),NA())</f>
        <v>#N/A</v>
      </c>
      <c r="AE97" s="88" t="e">
        <f ca="true">+IF(AND(ISNUMBER(OFFSET('Sanitation Data'!$E$12,0,10*ROW('Sanitation Data'!E91))),'Data Summary'!CT97="Yes"),OFFSET('Sanitation Data'!$E$12,0,10*ROW('Sanitation Data'!E91)),NA())</f>
        <v>#N/A</v>
      </c>
      <c r="AF97" s="88" t="e">
        <f ca="true">+IF(AND(ISNUMBER(OFFSET('Sanitation Data'!$F$4,0,10*ROW('Sanitation Data'!F91))),'Data Summary'!CU97="Yes"),100-OFFSET('Sanitation Data'!$F$4,0,10*ROW('Sanitation Data'!F91)),NA())</f>
        <v>#N/A</v>
      </c>
      <c r="AG97" s="88" t="e">
        <f ca="true">+IF(AND(ISNUMBER(OFFSET('Sanitation Data'!$F$6,0,10*ROW('Sanitation Data'!F91))),'Data Summary'!CV97="Yes"),OFFSET('Sanitation Data'!$F$6,0,10*ROW('Sanitation Data'!F91)),NA())</f>
        <v>#N/A</v>
      </c>
      <c r="AH97" s="88" t="e">
        <f ca="true">+IF(AND(ISNUMBER(OFFSET('Sanitation Data'!$F$10,0,10*ROW('Sanitation Data'!F91))),'Data Summary'!CW97="Yes"),OFFSET('Sanitation Data'!$F$10,0,10*ROW('Sanitation Data'!F91)),NA())</f>
        <v>#N/A</v>
      </c>
      <c r="AI97" s="88" t="e">
        <f ca="true">+IF(AND(ISNUMBER(OFFSET('Sanitation Data'!$F$11,0,10*ROW('Sanitation Data'!F91))),'Data Summary'!CX97="Yes"),OFFSET('Sanitation Data'!$F$11,0,10*ROW('Sanitation Data'!F91)),NA())</f>
        <v>#N/A</v>
      </c>
      <c r="AJ97" s="88" t="e">
        <f ca="true">+IF(AND(ISNUMBER(OFFSET('Sanitation Data'!$F$12,0,10*ROW('Sanitation Data'!F91))),'Data Summary'!CY97="Yes"),OFFSET('Sanitation Data'!$F$12,0,10*ROW('Sanitation Data'!F91)),NA())</f>
        <v>#N/A</v>
      </c>
      <c r="AK97" s="88" t="e">
        <f ca="true">+IF(AND(ISNUMBER(OFFSET('Sanitation Data'!$G$4,0,10*ROW('Sanitation Data'!G91))),'Data Summary'!CZ97="Yes"),100-OFFSET('Sanitation Data'!$G$4,0,10*ROW('Sanitation Data'!G91)),NA())</f>
        <v>#N/A</v>
      </c>
      <c r="AL97" s="88" t="e">
        <f ca="true">+IF(AND(ISNUMBER(OFFSET('Sanitation Data'!$G$6,0,10*ROW('Sanitation Data'!G91))),'Data Summary'!DA97="Yes"),OFFSET('Sanitation Data'!$G$6,0,10*ROW('Sanitation Data'!G91)),NA())</f>
        <v>#N/A</v>
      </c>
      <c r="AM97" s="88" t="e">
        <f ca="true">+IF(AND(ISNUMBER(OFFSET('Sanitation Data'!$G$10,0,10*ROW('Sanitation Data'!G91))),'Data Summary'!DB97="Yes"),OFFSET('Sanitation Data'!$G$10,0,10*ROW('Sanitation Data'!G91)),NA())</f>
        <v>#N/A</v>
      </c>
      <c r="AN97" s="88" t="e">
        <f ca="true">+IF(AND(ISNUMBER(OFFSET('Sanitation Data'!$G$11,0,10*ROW('Sanitation Data'!G91))),'Data Summary'!DC97="Yes"),OFFSET('Sanitation Data'!$G$11,0,10*ROW('Sanitation Data'!G91)),NA())</f>
        <v>#N/A</v>
      </c>
      <c r="AO97" s="88" t="e">
        <f ca="true">+IF(AND(ISNUMBER(OFFSET('Sanitation Data'!$G$12,0,10*ROW('Sanitation Data'!G91))),'Data Summary'!DD97="Yes"),OFFSET('Sanitation Data'!$G$12,0,10*ROW('Sanitation Data'!G91)),NA())</f>
        <v>#N/A</v>
      </c>
      <c r="AP97" s="88" t="e">
        <f ca="true">+IF(AND(ISNUMBER(OFFSET('Sanitation Data'!$H$4,0,10*ROW('Sanitation Data'!H91))),'Data Summary'!DE97="Yes"),100-OFFSET('Sanitation Data'!$H$4,0,10*ROW('Sanitation Data'!H91)),NA())</f>
        <v>#N/A</v>
      </c>
      <c r="AQ97" s="88" t="e">
        <f ca="true">+IF(AND(ISNUMBER(OFFSET('Sanitation Data'!$H$6,0,10*ROW('Sanitation Data'!H91))),'Data Summary'!DF97="Yes"),OFFSET('Sanitation Data'!$H$6,0,10*ROW('Sanitation Data'!H91)),NA())</f>
        <v>#N/A</v>
      </c>
      <c r="AR97" s="88" t="e">
        <f ca="true">+IF(AND(ISNUMBER(OFFSET('Sanitation Data'!$H$10,0,10*ROW('Sanitation Data'!H91))),'Data Summary'!DG97="Yes"),OFFSET('Sanitation Data'!$H$10,0,10*ROW('Sanitation Data'!H91)),NA())</f>
        <v>#N/A</v>
      </c>
      <c r="AS97" s="88" t="e">
        <f ca="true">+IF(AND(ISNUMBER(OFFSET('Sanitation Data'!$H$11,0,10*ROW('Sanitation Data'!H91))),'Data Summary'!DH97="Yes"),OFFSET('Sanitation Data'!$H$11,0,10*ROW('Sanitation Data'!H91)),NA())</f>
        <v>#N/A</v>
      </c>
      <c r="AT97" s="88" t="e">
        <f ca="true">+IF(AND(ISNUMBER(OFFSET('Sanitation Data'!$H$12,0,10*ROW('Sanitation Data'!H91))),'Data Summary'!DI97="Yes"),OFFSET('Sanitation Data'!$H$12,0,10*ROW('Sanitation Data'!H91)),NA())</f>
        <v>#N/A</v>
      </c>
      <c r="AU97" s="88" t="e">
        <f ca="true">+IF(AND(ISNUMBER(OFFSET('Sanitation Data'!$I$4,0,10*ROW('Sanitation Data'!I91))),'Data Summary'!DJ97="Yes"),100-OFFSET('Sanitation Data'!$I$4,0,10*ROW('Sanitation Data'!I91)),NA())</f>
        <v>#N/A</v>
      </c>
      <c r="AV97" s="88" t="e">
        <f ca="true">+IF(AND(ISNUMBER(OFFSET('Sanitation Data'!$I$6,0,10*ROW('Sanitation Data'!I91))),'Data Summary'!DK97="Yes"),OFFSET('Sanitation Data'!$I$6,0,10*ROW('Sanitation Data'!I91)),NA())</f>
        <v>#N/A</v>
      </c>
      <c r="AW97" s="88" t="e">
        <f ca="true">+IF(AND(ISNUMBER(OFFSET('Sanitation Data'!$I$10,0,10*ROW('Sanitation Data'!I91))),'Data Summary'!DL97="Yes"),OFFSET('Sanitation Data'!$I$10,0,10*ROW('Sanitation Data'!I91)),NA())</f>
        <v>#N/A</v>
      </c>
      <c r="AX97" s="88" t="e">
        <f ca="true">+IF(AND(ISNUMBER(OFFSET('Sanitation Data'!$I$11,0,10*ROW('Sanitation Data'!I91))),'Data Summary'!DM97="Yes"),OFFSET('Sanitation Data'!$I$11,0,10*ROW('Sanitation Data'!I91)),NA())</f>
        <v>#N/A</v>
      </c>
      <c r="AY97" s="88" t="e">
        <f ca="true">+IF(AND(ISNUMBER(OFFSET('Sanitation Data'!$I$12,0,10*ROW('Sanitation Data'!I91))),'Data Summary'!DN97="Yes"),OFFSET('Sanitation Data'!$I$12,0,10*ROW('Sanitation Data'!I91)),NA())</f>
        <v>#N/A</v>
      </c>
      <c r="AZ97" s="89" t="e">
        <f ca="true">+IF(AND(ISNUMBER(OFFSET('Hygiene Data'!$D$5,0,10*ROW('Hygiene Data'!D91))),'Data Summary'!DO97="Yes"),OFFSET('Hygiene Data'!$D$5,0,10*ROW('Hygiene Data'!D91)),NA())</f>
        <v>#N/A</v>
      </c>
      <c r="BA97" s="89" t="e">
        <f ca="true">+IF(AND(ISNUMBER(OFFSET('Hygiene Data'!$D$7,0,10*ROW('Hygiene Data'!D91))),'Data Summary'!DP97="Yes"),OFFSET('Hygiene Data'!$D$7,0,10*ROW('Hygiene Data'!D91)),NA())</f>
        <v>#N/A</v>
      </c>
      <c r="BB97" s="89" t="e">
        <f ca="true">+IF(AND(ISNUMBER(OFFSET('Hygiene Data'!$D$9,0,10*ROW('Hygiene Data'!D91))),'Data Summary'!DQ97="Yes"),OFFSET('Hygiene Data'!$D$9,0,10*ROW('Hygiene Data'!D91)),NA())</f>
        <v>#N/A</v>
      </c>
      <c r="BC97" s="89" t="e">
        <f ca="true">+IF(AND(ISNUMBER(OFFSET('Hygiene Data'!$E$5,0,10*ROW('Hygiene Data'!E91))),'Data Summary'!DR97="Yes"),OFFSET('Hygiene Data'!$E$5,0,10*ROW('Hygiene Data'!E91)),NA())</f>
        <v>#N/A</v>
      </c>
      <c r="BD97" s="89" t="e">
        <f ca="true">+IF(AND(ISNUMBER(OFFSET('Hygiene Data'!$E$7,0,10*ROW('Hygiene Data'!E91))),'Data Summary'!DS97="Yes"),OFFSET('Hygiene Data'!$E$7,0,10*ROW('Hygiene Data'!E91)),NA())</f>
        <v>#N/A</v>
      </c>
      <c r="BE97" s="89" t="e">
        <f ca="true">+IF(AND(ISNUMBER(OFFSET('Hygiene Data'!$E$9,0,10*ROW('Hygiene Data'!E91))),'Data Summary'!DT97="Yes"),OFFSET('Hygiene Data'!$E$9,0,10*ROW('Hygiene Data'!E91)),NA())</f>
        <v>#N/A</v>
      </c>
      <c r="BF97" s="89" t="e">
        <f ca="true">+IF(AND(ISNUMBER(OFFSET('Hygiene Data'!$F$5,0,10*ROW('Hygiene Data'!F91))),'Data Summary'!DU97="Yes"),OFFSET('Hygiene Data'!$F$5,0,10*ROW('Hygiene Data'!F91)),NA())</f>
        <v>#N/A</v>
      </c>
      <c r="BG97" s="89" t="e">
        <f ca="true">+IF(AND(ISNUMBER(OFFSET('Hygiene Data'!$F$7,0,10*ROW('Hygiene Data'!F91))),'Data Summary'!DV97="Yes"),OFFSET('Hygiene Data'!$F$7,0,10*ROW('Hygiene Data'!F91)),NA())</f>
        <v>#N/A</v>
      </c>
      <c r="BH97" s="89" t="e">
        <f ca="true">+IF(AND(ISNUMBER(OFFSET('Hygiene Data'!$F$9,0,10*ROW('Hygiene Data'!F91))),'Data Summary'!DW97="Yes"),OFFSET('Hygiene Data'!$F$9,0,10*ROW('Hygiene Data'!F91)),NA())</f>
        <v>#N/A</v>
      </c>
      <c r="BI97" s="89" t="e">
        <f ca="true">+IF(AND(ISNUMBER(OFFSET('Hygiene Data'!$G$5,0,10*ROW('Hygiene Data'!G91))),'Data Summary'!DX97="Yes"),OFFSET('Hygiene Data'!$G$5,0,10*ROW('Hygiene Data'!G91)),NA())</f>
        <v>#N/A</v>
      </c>
      <c r="BJ97" s="89" t="e">
        <f ca="true">+IF(AND(ISNUMBER(OFFSET('Hygiene Data'!$G$7,0,10*ROW('Hygiene Data'!G91))),'Data Summary'!DY97="Yes"),OFFSET('Hygiene Data'!$G$7,0,10*ROW('Hygiene Data'!G91)),NA())</f>
        <v>#N/A</v>
      </c>
      <c r="BK97" s="89" t="e">
        <f ca="true">+IF(AND(ISNUMBER(OFFSET('Hygiene Data'!$G$9,0,10*ROW('Hygiene Data'!G91))),'Data Summary'!DZ97="Yes"),OFFSET('Hygiene Data'!$G$9,0,10*ROW('Hygiene Data'!G91)),NA())</f>
        <v>#N/A</v>
      </c>
      <c r="BL97" s="89" t="e">
        <f ca="true">+IF(AND(ISNUMBER(OFFSET('Hygiene Data'!$H$5,0,10*ROW('Hygiene Data'!H91))),'Data Summary'!EA97="Yes"),OFFSET('Hygiene Data'!$H$5,0,10*ROW('Hygiene Data'!H91)),NA())</f>
        <v>#N/A</v>
      </c>
      <c r="BM97" s="89" t="e">
        <f ca="true">+IF(AND(ISNUMBER(OFFSET('Hygiene Data'!$H$7,0,10*ROW('Hygiene Data'!H91))),'Data Summary'!EB97="Yes"),OFFSET('Hygiene Data'!$H$7,0,10*ROW('Hygiene Data'!H91)),NA())</f>
        <v>#N/A</v>
      </c>
      <c r="BN97" s="89" t="e">
        <f ca="true">+IF(AND(ISNUMBER(OFFSET('Hygiene Data'!$H$9,0,10*ROW('Hygiene Data'!H91))),'Data Summary'!EC97="Yes"),OFFSET('Hygiene Data'!$H$9,0,10*ROW('Hygiene Data'!H91)),NA())</f>
        <v>#N/A</v>
      </c>
      <c r="BO97" s="89" t="e">
        <f ca="true">+IF(AND(ISNUMBER(OFFSET('Hygiene Data'!$I$5,0,10*ROW('Hygiene Data'!I91))),'Data Summary'!ED97="Yes"),OFFSET('Hygiene Data'!$I$5,0,10*ROW('Hygiene Data'!I91)),NA())</f>
        <v>#N/A</v>
      </c>
      <c r="BP97" s="89" t="e">
        <f ca="true">+IF(AND(ISNUMBER(OFFSET('Hygiene Data'!$I$7,0,10*ROW('Hygiene Data'!I91))),'Data Summary'!EE97="Yes"),OFFSET('Hygiene Data'!$I$7,0,10*ROW('Hygiene Data'!I91)),NA())</f>
        <v>#N/A</v>
      </c>
      <c r="BQ97" s="89" t="e">
        <f ca="true">+IF(AND(ISNUMBER(OFFSET('Hygiene Data'!$I$9,0,10*ROW('Hygiene Data'!I91))),'Data Summary'!EF97="Yes"),OFFSET('Hygiene Data'!$I$9,0,10*ROW('Hygiene Data'!I91)),NA())</f>
        <v>#N/A</v>
      </c>
    </row>
    <row xmlns:x14ac="http://schemas.microsoft.com/office/spreadsheetml/2009/9/ac" r="98" x14ac:dyDescent="0.2">
      <c r="A98" s="328" t="e">
        <f ca="true">+RIGHT('Data Summary'!A98,LEN('Data Summary'!A98)-9)</f>
        <v>#VALUE!</v>
      </c>
      <c r="B98" s="34" t="str">
        <f ca="true">+IF(ISTEXT('Data Summary'!B98),'Data Summary'!B98,"")</f>
        <v/>
      </c>
      <c r="C98" s="327" t="e">
        <f ca="true">+VALUE('Data Summary'!C98)</f>
        <v>#VALUE!</v>
      </c>
      <c r="D98" s="87" t="e">
        <f ca="true">+IF(AND(ISNUMBER(OFFSET('Water Data'!$D$4,0,10*ROW('Water Data'!D92))),'Data Summary'!BS98="Yes"),100-OFFSET('Water Data'!$D$4,0,10*ROW('Water Data'!D92)),NA())</f>
        <v>#N/A</v>
      </c>
      <c r="E98" s="87" t="e">
        <f ca="true">+IF(AND(ISNUMBER(OFFSET('Water Data'!$D$6,0,10*ROW('Water Data'!D92))),'Data Summary'!BT98="Yes"),OFFSET('Water Data'!$D$6,0,10*ROW('Water Data'!D92)),NA())</f>
        <v>#N/A</v>
      </c>
      <c r="F98" s="87" t="e">
        <f ca="true">+IF(AND(ISNUMBER(OFFSET('Water Data'!$D$9,0,10*ROW('Water Data'!D92))),'Data Summary'!BU98="Yes"),OFFSET('Water Data'!$D$9,0,10*ROW('Water Data'!D92)),NA())</f>
        <v>#N/A</v>
      </c>
      <c r="G98" s="87" t="e">
        <f ca="true">+IF(AND(ISNUMBER(OFFSET('Water Data'!$E$4,0,10*ROW('Water Data'!E92))),'Data Summary'!BV98="Yes"),100-OFFSET('Water Data'!$E$4,0,10*ROW('Water Data'!E92)),NA())</f>
        <v>#N/A</v>
      </c>
      <c r="H98" s="87" t="e">
        <f ca="true">+IF(AND(ISNUMBER(OFFSET('Water Data'!$E$6,0,10*ROW('Water Data'!E92))),'Data Summary'!BW98="Yes"),OFFSET('Water Data'!$E$6,0,10*ROW('Water Data'!E92)),NA())</f>
        <v>#N/A</v>
      </c>
      <c r="I98" s="87" t="e">
        <f ca="true">+IF(AND(ISNUMBER(OFFSET('Water Data'!$E$9,0,10*ROW('Water Data'!E92))),'Data Summary'!BX98="Yes"),OFFSET('Water Data'!$E$9,0,10*ROW('Water Data'!E92)),NA())</f>
        <v>#N/A</v>
      </c>
      <c r="J98" s="87" t="e">
        <f ca="true">+IF(AND(ISNUMBER(OFFSET('Water Data'!$F$4,0,10*ROW('Water Data'!F92))),'Data Summary'!BY98="Yes"),100-OFFSET('Water Data'!$F$4,0,10*ROW('Water Data'!F92)),NA())</f>
        <v>#N/A</v>
      </c>
      <c r="K98" s="87" t="e">
        <f ca="true">+IF(AND(ISNUMBER(OFFSET('Water Data'!$F$6,0,10*ROW('Water Data'!F92))),'Data Summary'!BZ98="Yes"),OFFSET('Water Data'!$F$6,0,10*ROW('Water Data'!F92)),NA())</f>
        <v>#N/A</v>
      </c>
      <c r="L98" s="87" t="e">
        <f ca="true">+IF(AND(ISNUMBER(OFFSET('Water Data'!$F$9,0,10*ROW('Water Data'!F92))),'Data Summary'!CA98="Yes"),OFFSET('Water Data'!$F$9,0,10*ROW('Water Data'!F92)),NA())</f>
        <v>#N/A</v>
      </c>
      <c r="M98" s="87" t="e">
        <f ca="true">+IF(AND(ISNUMBER(OFFSET('Water Data'!$G$4,0,10*ROW('Water Data'!G92))),'Data Summary'!CB98="Yes"),100-OFFSET('Water Data'!$G$4,0,10*ROW('Water Data'!G92)),NA())</f>
        <v>#N/A</v>
      </c>
      <c r="N98" s="87" t="e">
        <f ca="true">+IF(AND(ISNUMBER(OFFSET('Water Data'!$G$6,0,10*ROW('Water Data'!G92))),'Data Summary'!CC98="Yes"),OFFSET('Water Data'!$G$6,0,10*ROW('Water Data'!G92)),NA())</f>
        <v>#N/A</v>
      </c>
      <c r="O98" s="87" t="e">
        <f ca="true">+IF(AND(ISNUMBER(OFFSET('Water Data'!$G$9,0,10*ROW('Water Data'!G92))),'Data Summary'!CD98="Yes"),OFFSET('Water Data'!$G$9,0,10*ROW('Water Data'!G92)),NA())</f>
        <v>#N/A</v>
      </c>
      <c r="P98" s="87" t="e">
        <f ca="true">+IF(AND(ISNUMBER(OFFSET('Water Data'!$H$4,0,10*ROW('Water Data'!H92))),'Data Summary'!CE98="Yes"),100-OFFSET('Water Data'!$H$4,0,10*ROW('Water Data'!H92)),NA())</f>
        <v>#N/A</v>
      </c>
      <c r="Q98" s="87" t="e">
        <f ca="true">+IF(AND(ISNUMBER(OFFSET('Water Data'!$H$6,0,10*ROW('Water Data'!H92))),'Data Summary'!CF98="Yes"),OFFSET('Water Data'!$H$6,0,10*ROW('Water Data'!H92)),NA())</f>
        <v>#N/A</v>
      </c>
      <c r="R98" s="87" t="e">
        <f ca="true">+IF(AND(ISNUMBER(OFFSET('Water Data'!$H$9,0,10*ROW('Water Data'!H92))),'Data Summary'!CG98="Yes"),OFFSET('Water Data'!$H$9,0,10*ROW('Water Data'!H92)),NA())</f>
        <v>#N/A</v>
      </c>
      <c r="S98" s="87" t="e">
        <f ca="true">+IF(AND(ISNUMBER(OFFSET('Water Data'!$I$4,0,10*ROW('Water Data'!I92))),'Data Summary'!CH98="Yes"),100-OFFSET('Water Data'!$I$4,0,10*ROW('Water Data'!I92)),NA())</f>
        <v>#N/A</v>
      </c>
      <c r="T98" s="87" t="e">
        <f ca="true">+IF(AND(ISNUMBER(OFFSET('Water Data'!$I$6,0,10*ROW('Water Data'!I92))),'Data Summary'!CI98="Yes"),OFFSET('Water Data'!$I$6,0,10*ROW('Water Data'!I92)),NA())</f>
        <v>#N/A</v>
      </c>
      <c r="U98" s="87" t="e">
        <f ca="true">+IF(AND(ISNUMBER(OFFSET('Water Data'!$I$9,0,10*ROW('Water Data'!I92))),'Data Summary'!CJ98="Yes"),OFFSET('Water Data'!$I$9,0,10*ROW('Water Data'!I92)),NA())</f>
        <v>#N/A</v>
      </c>
      <c r="V98" s="88" t="e">
        <f ca="true">+IF(AND(ISNUMBER(OFFSET('Sanitation Data'!$D$4,0,10*ROW('Sanitation Data'!D92))),'Data Summary'!CK98="Yes"),100-OFFSET('Sanitation Data'!$D$4,0,10*ROW('Sanitation Data'!D92)),NA())</f>
        <v>#N/A</v>
      </c>
      <c r="W98" s="88" t="e">
        <f ca="true">+IF(AND(ISNUMBER(OFFSET('Sanitation Data'!$D$6,0,10*ROW('Sanitation Data'!D92))),'Data Summary'!CL98="Yes"),OFFSET('Sanitation Data'!$D$6,0,10*ROW('Sanitation Data'!D92)),NA())</f>
        <v>#N/A</v>
      </c>
      <c r="X98" s="88" t="e">
        <f ca="true">+IF(AND(ISNUMBER(OFFSET('Sanitation Data'!$D$10,0,10*ROW('Sanitation Data'!D92))),'Data Summary'!CM98="Yes"),OFFSET('Sanitation Data'!$D$10,0,10*ROW('Sanitation Data'!D92)),NA())</f>
        <v>#N/A</v>
      </c>
      <c r="Y98" s="88" t="e">
        <f ca="true">+IF(AND(ISNUMBER(OFFSET('Sanitation Data'!$D$11,0,10*ROW('Sanitation Data'!D92))),'Data Summary'!CN98="Yes"),OFFSET('Sanitation Data'!$D$11,0,10*ROW('Sanitation Data'!D92)),NA())</f>
        <v>#N/A</v>
      </c>
      <c r="Z98" s="88" t="e">
        <f ca="true">+IF(AND(ISNUMBER(OFFSET('Sanitation Data'!$D$12,0,10*ROW('Sanitation Data'!D92))),'Data Summary'!CO98="Yes"),OFFSET('Sanitation Data'!$D$12,0,10*ROW('Sanitation Data'!D92)),NA())</f>
        <v>#N/A</v>
      </c>
      <c r="AA98" s="88" t="e">
        <f ca="true">+IF(AND(ISNUMBER(OFFSET('Sanitation Data'!$E$4,0,10*ROW('Sanitation Data'!E92))),'Data Summary'!CP98="Yes"),100-OFFSET('Sanitation Data'!$E$4,0,10*ROW('Sanitation Data'!E92)),NA())</f>
        <v>#N/A</v>
      </c>
      <c r="AB98" s="88" t="e">
        <f ca="true">+IF(AND(ISNUMBER(OFFSET('Sanitation Data'!$E$6,0,10*ROW('Sanitation Data'!E92))),'Data Summary'!CQ98="Yes"),OFFSET('Sanitation Data'!$E$6,0,10*ROW('Sanitation Data'!E92)),NA())</f>
        <v>#N/A</v>
      </c>
      <c r="AC98" s="88" t="e">
        <f ca="true">+IF(AND(ISNUMBER(OFFSET('Sanitation Data'!$E$10,0,10*ROW('Sanitation Data'!E92))),'Data Summary'!CR98="Yes"),OFFSET('Sanitation Data'!$E$10,0,10*ROW('Sanitation Data'!E92)),NA())</f>
        <v>#N/A</v>
      </c>
      <c r="AD98" s="88" t="e">
        <f ca="true">+IF(AND(ISNUMBER(OFFSET('Sanitation Data'!$E$11,0,10*ROW('Sanitation Data'!E92))),'Data Summary'!CS98="Yes"),OFFSET('Sanitation Data'!$E$11,0,10*ROW('Sanitation Data'!E92)),NA())</f>
        <v>#N/A</v>
      </c>
      <c r="AE98" s="88" t="e">
        <f ca="true">+IF(AND(ISNUMBER(OFFSET('Sanitation Data'!$E$12,0,10*ROW('Sanitation Data'!E92))),'Data Summary'!CT98="Yes"),OFFSET('Sanitation Data'!$E$12,0,10*ROW('Sanitation Data'!E92)),NA())</f>
        <v>#N/A</v>
      </c>
      <c r="AF98" s="88" t="e">
        <f ca="true">+IF(AND(ISNUMBER(OFFSET('Sanitation Data'!$F$4,0,10*ROW('Sanitation Data'!F92))),'Data Summary'!CU98="Yes"),100-OFFSET('Sanitation Data'!$F$4,0,10*ROW('Sanitation Data'!F92)),NA())</f>
        <v>#N/A</v>
      </c>
      <c r="AG98" s="88" t="e">
        <f ca="true">+IF(AND(ISNUMBER(OFFSET('Sanitation Data'!$F$6,0,10*ROW('Sanitation Data'!F92))),'Data Summary'!CV98="Yes"),OFFSET('Sanitation Data'!$F$6,0,10*ROW('Sanitation Data'!F92)),NA())</f>
        <v>#N/A</v>
      </c>
      <c r="AH98" s="88" t="e">
        <f ca="true">+IF(AND(ISNUMBER(OFFSET('Sanitation Data'!$F$10,0,10*ROW('Sanitation Data'!F92))),'Data Summary'!CW98="Yes"),OFFSET('Sanitation Data'!$F$10,0,10*ROW('Sanitation Data'!F92)),NA())</f>
        <v>#N/A</v>
      </c>
      <c r="AI98" s="88" t="e">
        <f ca="true">+IF(AND(ISNUMBER(OFFSET('Sanitation Data'!$F$11,0,10*ROW('Sanitation Data'!F92))),'Data Summary'!CX98="Yes"),OFFSET('Sanitation Data'!$F$11,0,10*ROW('Sanitation Data'!F92)),NA())</f>
        <v>#N/A</v>
      </c>
      <c r="AJ98" s="88" t="e">
        <f ca="true">+IF(AND(ISNUMBER(OFFSET('Sanitation Data'!$F$12,0,10*ROW('Sanitation Data'!F92))),'Data Summary'!CY98="Yes"),OFFSET('Sanitation Data'!$F$12,0,10*ROW('Sanitation Data'!F92)),NA())</f>
        <v>#N/A</v>
      </c>
      <c r="AK98" s="88" t="e">
        <f ca="true">+IF(AND(ISNUMBER(OFFSET('Sanitation Data'!$G$4,0,10*ROW('Sanitation Data'!G92))),'Data Summary'!CZ98="Yes"),100-OFFSET('Sanitation Data'!$G$4,0,10*ROW('Sanitation Data'!G92)),NA())</f>
        <v>#N/A</v>
      </c>
      <c r="AL98" s="88" t="e">
        <f ca="true">+IF(AND(ISNUMBER(OFFSET('Sanitation Data'!$G$6,0,10*ROW('Sanitation Data'!G92))),'Data Summary'!DA98="Yes"),OFFSET('Sanitation Data'!$G$6,0,10*ROW('Sanitation Data'!G92)),NA())</f>
        <v>#N/A</v>
      </c>
      <c r="AM98" s="88" t="e">
        <f ca="true">+IF(AND(ISNUMBER(OFFSET('Sanitation Data'!$G$10,0,10*ROW('Sanitation Data'!G92))),'Data Summary'!DB98="Yes"),OFFSET('Sanitation Data'!$G$10,0,10*ROW('Sanitation Data'!G92)),NA())</f>
        <v>#N/A</v>
      </c>
      <c r="AN98" s="88" t="e">
        <f ca="true">+IF(AND(ISNUMBER(OFFSET('Sanitation Data'!$G$11,0,10*ROW('Sanitation Data'!G92))),'Data Summary'!DC98="Yes"),OFFSET('Sanitation Data'!$G$11,0,10*ROW('Sanitation Data'!G92)),NA())</f>
        <v>#N/A</v>
      </c>
      <c r="AO98" s="88" t="e">
        <f ca="true">+IF(AND(ISNUMBER(OFFSET('Sanitation Data'!$G$12,0,10*ROW('Sanitation Data'!G92))),'Data Summary'!DD98="Yes"),OFFSET('Sanitation Data'!$G$12,0,10*ROW('Sanitation Data'!G92)),NA())</f>
        <v>#N/A</v>
      </c>
      <c r="AP98" s="88" t="e">
        <f ca="true">+IF(AND(ISNUMBER(OFFSET('Sanitation Data'!$H$4,0,10*ROW('Sanitation Data'!H92))),'Data Summary'!DE98="Yes"),100-OFFSET('Sanitation Data'!$H$4,0,10*ROW('Sanitation Data'!H92)),NA())</f>
        <v>#N/A</v>
      </c>
      <c r="AQ98" s="88" t="e">
        <f ca="true">+IF(AND(ISNUMBER(OFFSET('Sanitation Data'!$H$6,0,10*ROW('Sanitation Data'!H92))),'Data Summary'!DF98="Yes"),OFFSET('Sanitation Data'!$H$6,0,10*ROW('Sanitation Data'!H92)),NA())</f>
        <v>#N/A</v>
      </c>
      <c r="AR98" s="88" t="e">
        <f ca="true">+IF(AND(ISNUMBER(OFFSET('Sanitation Data'!$H$10,0,10*ROW('Sanitation Data'!H92))),'Data Summary'!DG98="Yes"),OFFSET('Sanitation Data'!$H$10,0,10*ROW('Sanitation Data'!H92)),NA())</f>
        <v>#N/A</v>
      </c>
      <c r="AS98" s="88" t="e">
        <f ca="true">+IF(AND(ISNUMBER(OFFSET('Sanitation Data'!$H$11,0,10*ROW('Sanitation Data'!H92))),'Data Summary'!DH98="Yes"),OFFSET('Sanitation Data'!$H$11,0,10*ROW('Sanitation Data'!H92)),NA())</f>
        <v>#N/A</v>
      </c>
      <c r="AT98" s="88" t="e">
        <f ca="true">+IF(AND(ISNUMBER(OFFSET('Sanitation Data'!$H$12,0,10*ROW('Sanitation Data'!H92))),'Data Summary'!DI98="Yes"),OFFSET('Sanitation Data'!$H$12,0,10*ROW('Sanitation Data'!H92)),NA())</f>
        <v>#N/A</v>
      </c>
      <c r="AU98" s="88" t="e">
        <f ca="true">+IF(AND(ISNUMBER(OFFSET('Sanitation Data'!$I$4,0,10*ROW('Sanitation Data'!I92))),'Data Summary'!DJ98="Yes"),100-OFFSET('Sanitation Data'!$I$4,0,10*ROW('Sanitation Data'!I92)),NA())</f>
        <v>#N/A</v>
      </c>
      <c r="AV98" s="88" t="e">
        <f ca="true">+IF(AND(ISNUMBER(OFFSET('Sanitation Data'!$I$6,0,10*ROW('Sanitation Data'!I92))),'Data Summary'!DK98="Yes"),OFFSET('Sanitation Data'!$I$6,0,10*ROW('Sanitation Data'!I92)),NA())</f>
        <v>#N/A</v>
      </c>
      <c r="AW98" s="88" t="e">
        <f ca="true">+IF(AND(ISNUMBER(OFFSET('Sanitation Data'!$I$10,0,10*ROW('Sanitation Data'!I92))),'Data Summary'!DL98="Yes"),OFFSET('Sanitation Data'!$I$10,0,10*ROW('Sanitation Data'!I92)),NA())</f>
        <v>#N/A</v>
      </c>
      <c r="AX98" s="88" t="e">
        <f ca="true">+IF(AND(ISNUMBER(OFFSET('Sanitation Data'!$I$11,0,10*ROW('Sanitation Data'!I92))),'Data Summary'!DM98="Yes"),OFFSET('Sanitation Data'!$I$11,0,10*ROW('Sanitation Data'!I92)),NA())</f>
        <v>#N/A</v>
      </c>
      <c r="AY98" s="88" t="e">
        <f ca="true">+IF(AND(ISNUMBER(OFFSET('Sanitation Data'!$I$12,0,10*ROW('Sanitation Data'!I92))),'Data Summary'!DN98="Yes"),OFFSET('Sanitation Data'!$I$12,0,10*ROW('Sanitation Data'!I92)),NA())</f>
        <v>#N/A</v>
      </c>
      <c r="AZ98" s="89" t="e">
        <f ca="true">+IF(AND(ISNUMBER(OFFSET('Hygiene Data'!$D$5,0,10*ROW('Hygiene Data'!D92))),'Data Summary'!DO98="Yes"),OFFSET('Hygiene Data'!$D$5,0,10*ROW('Hygiene Data'!D92)),NA())</f>
        <v>#N/A</v>
      </c>
      <c r="BA98" s="89" t="e">
        <f ca="true">+IF(AND(ISNUMBER(OFFSET('Hygiene Data'!$D$7,0,10*ROW('Hygiene Data'!D92))),'Data Summary'!DP98="Yes"),OFFSET('Hygiene Data'!$D$7,0,10*ROW('Hygiene Data'!D92)),NA())</f>
        <v>#N/A</v>
      </c>
      <c r="BB98" s="89" t="e">
        <f ca="true">+IF(AND(ISNUMBER(OFFSET('Hygiene Data'!$D$9,0,10*ROW('Hygiene Data'!D92))),'Data Summary'!DQ98="Yes"),OFFSET('Hygiene Data'!$D$9,0,10*ROW('Hygiene Data'!D92)),NA())</f>
        <v>#N/A</v>
      </c>
      <c r="BC98" s="89" t="e">
        <f ca="true">+IF(AND(ISNUMBER(OFFSET('Hygiene Data'!$E$5,0,10*ROW('Hygiene Data'!E92))),'Data Summary'!DR98="Yes"),OFFSET('Hygiene Data'!$E$5,0,10*ROW('Hygiene Data'!E92)),NA())</f>
        <v>#N/A</v>
      </c>
      <c r="BD98" s="89" t="e">
        <f ca="true">+IF(AND(ISNUMBER(OFFSET('Hygiene Data'!$E$7,0,10*ROW('Hygiene Data'!E92))),'Data Summary'!DS98="Yes"),OFFSET('Hygiene Data'!$E$7,0,10*ROW('Hygiene Data'!E92)),NA())</f>
        <v>#N/A</v>
      </c>
      <c r="BE98" s="89" t="e">
        <f ca="true">+IF(AND(ISNUMBER(OFFSET('Hygiene Data'!$E$9,0,10*ROW('Hygiene Data'!E92))),'Data Summary'!DT98="Yes"),OFFSET('Hygiene Data'!$E$9,0,10*ROW('Hygiene Data'!E92)),NA())</f>
        <v>#N/A</v>
      </c>
      <c r="BF98" s="89" t="e">
        <f ca="true">+IF(AND(ISNUMBER(OFFSET('Hygiene Data'!$F$5,0,10*ROW('Hygiene Data'!F92))),'Data Summary'!DU98="Yes"),OFFSET('Hygiene Data'!$F$5,0,10*ROW('Hygiene Data'!F92)),NA())</f>
        <v>#N/A</v>
      </c>
      <c r="BG98" s="89" t="e">
        <f ca="true">+IF(AND(ISNUMBER(OFFSET('Hygiene Data'!$F$7,0,10*ROW('Hygiene Data'!F92))),'Data Summary'!DV98="Yes"),OFFSET('Hygiene Data'!$F$7,0,10*ROW('Hygiene Data'!F92)),NA())</f>
        <v>#N/A</v>
      </c>
      <c r="BH98" s="89" t="e">
        <f ca="true">+IF(AND(ISNUMBER(OFFSET('Hygiene Data'!$F$9,0,10*ROW('Hygiene Data'!F92))),'Data Summary'!DW98="Yes"),OFFSET('Hygiene Data'!$F$9,0,10*ROW('Hygiene Data'!F92)),NA())</f>
        <v>#N/A</v>
      </c>
      <c r="BI98" s="89" t="e">
        <f ca="true">+IF(AND(ISNUMBER(OFFSET('Hygiene Data'!$G$5,0,10*ROW('Hygiene Data'!G92))),'Data Summary'!DX98="Yes"),OFFSET('Hygiene Data'!$G$5,0,10*ROW('Hygiene Data'!G92)),NA())</f>
        <v>#N/A</v>
      </c>
      <c r="BJ98" s="89" t="e">
        <f ca="true">+IF(AND(ISNUMBER(OFFSET('Hygiene Data'!$G$7,0,10*ROW('Hygiene Data'!G92))),'Data Summary'!DY98="Yes"),OFFSET('Hygiene Data'!$G$7,0,10*ROW('Hygiene Data'!G92)),NA())</f>
        <v>#N/A</v>
      </c>
      <c r="BK98" s="89" t="e">
        <f ca="true">+IF(AND(ISNUMBER(OFFSET('Hygiene Data'!$G$9,0,10*ROW('Hygiene Data'!G92))),'Data Summary'!DZ98="Yes"),OFFSET('Hygiene Data'!$G$9,0,10*ROW('Hygiene Data'!G92)),NA())</f>
        <v>#N/A</v>
      </c>
      <c r="BL98" s="89" t="e">
        <f ca="true">+IF(AND(ISNUMBER(OFFSET('Hygiene Data'!$H$5,0,10*ROW('Hygiene Data'!H92))),'Data Summary'!EA98="Yes"),OFFSET('Hygiene Data'!$H$5,0,10*ROW('Hygiene Data'!H92)),NA())</f>
        <v>#N/A</v>
      </c>
      <c r="BM98" s="89" t="e">
        <f ca="true">+IF(AND(ISNUMBER(OFFSET('Hygiene Data'!$H$7,0,10*ROW('Hygiene Data'!H92))),'Data Summary'!EB98="Yes"),OFFSET('Hygiene Data'!$H$7,0,10*ROW('Hygiene Data'!H92)),NA())</f>
        <v>#N/A</v>
      </c>
      <c r="BN98" s="89" t="e">
        <f ca="true">+IF(AND(ISNUMBER(OFFSET('Hygiene Data'!$H$9,0,10*ROW('Hygiene Data'!H92))),'Data Summary'!EC98="Yes"),OFFSET('Hygiene Data'!$H$9,0,10*ROW('Hygiene Data'!H92)),NA())</f>
        <v>#N/A</v>
      </c>
      <c r="BO98" s="89" t="e">
        <f ca="true">+IF(AND(ISNUMBER(OFFSET('Hygiene Data'!$I$5,0,10*ROW('Hygiene Data'!I92))),'Data Summary'!ED98="Yes"),OFFSET('Hygiene Data'!$I$5,0,10*ROW('Hygiene Data'!I92)),NA())</f>
        <v>#N/A</v>
      </c>
      <c r="BP98" s="89" t="e">
        <f ca="true">+IF(AND(ISNUMBER(OFFSET('Hygiene Data'!$I$7,0,10*ROW('Hygiene Data'!I92))),'Data Summary'!EE98="Yes"),OFFSET('Hygiene Data'!$I$7,0,10*ROW('Hygiene Data'!I92)),NA())</f>
        <v>#N/A</v>
      </c>
      <c r="BQ98" s="89" t="e">
        <f ca="true">+IF(AND(ISNUMBER(OFFSET('Hygiene Data'!$I$9,0,10*ROW('Hygiene Data'!I92))),'Data Summary'!EF98="Yes"),OFFSET('Hygiene Data'!$I$9,0,10*ROW('Hygiene Data'!I92)),NA())</f>
        <v>#N/A</v>
      </c>
    </row>
    <row xmlns:x14ac="http://schemas.microsoft.com/office/spreadsheetml/2009/9/ac" r="99" x14ac:dyDescent="0.2">
      <c r="A99" s="328" t="e">
        <f ca="true">+RIGHT('Data Summary'!A99,LEN('Data Summary'!A99)-9)</f>
        <v>#VALUE!</v>
      </c>
      <c r="B99" s="34" t="str">
        <f ca="true">+IF(ISTEXT('Data Summary'!B99),'Data Summary'!B99,"")</f>
        <v/>
      </c>
      <c r="C99" s="327" t="e">
        <f ca="true">+VALUE('Data Summary'!C99)</f>
        <v>#VALUE!</v>
      </c>
      <c r="D99" s="87" t="e">
        <f ca="true">+IF(AND(ISNUMBER(OFFSET('Water Data'!$D$4,0,10*ROW('Water Data'!D93))),'Data Summary'!BS99="Yes"),100-OFFSET('Water Data'!$D$4,0,10*ROW('Water Data'!D93)),NA())</f>
        <v>#N/A</v>
      </c>
      <c r="E99" s="87" t="e">
        <f ca="true">+IF(AND(ISNUMBER(OFFSET('Water Data'!$D$6,0,10*ROW('Water Data'!D93))),'Data Summary'!BT99="Yes"),OFFSET('Water Data'!$D$6,0,10*ROW('Water Data'!D93)),NA())</f>
        <v>#N/A</v>
      </c>
      <c r="F99" s="87" t="e">
        <f ca="true">+IF(AND(ISNUMBER(OFFSET('Water Data'!$D$9,0,10*ROW('Water Data'!D93))),'Data Summary'!BU99="Yes"),OFFSET('Water Data'!$D$9,0,10*ROW('Water Data'!D93)),NA())</f>
        <v>#N/A</v>
      </c>
      <c r="G99" s="87" t="e">
        <f ca="true">+IF(AND(ISNUMBER(OFFSET('Water Data'!$E$4,0,10*ROW('Water Data'!E93))),'Data Summary'!BV99="Yes"),100-OFFSET('Water Data'!$E$4,0,10*ROW('Water Data'!E93)),NA())</f>
        <v>#N/A</v>
      </c>
      <c r="H99" s="87" t="e">
        <f ca="true">+IF(AND(ISNUMBER(OFFSET('Water Data'!$E$6,0,10*ROW('Water Data'!E93))),'Data Summary'!BW99="Yes"),OFFSET('Water Data'!$E$6,0,10*ROW('Water Data'!E93)),NA())</f>
        <v>#N/A</v>
      </c>
      <c r="I99" s="87" t="e">
        <f ca="true">+IF(AND(ISNUMBER(OFFSET('Water Data'!$E$9,0,10*ROW('Water Data'!E93))),'Data Summary'!BX99="Yes"),OFFSET('Water Data'!$E$9,0,10*ROW('Water Data'!E93)),NA())</f>
        <v>#N/A</v>
      </c>
      <c r="J99" s="87" t="e">
        <f ca="true">+IF(AND(ISNUMBER(OFFSET('Water Data'!$F$4,0,10*ROW('Water Data'!F93))),'Data Summary'!BY99="Yes"),100-OFFSET('Water Data'!$F$4,0,10*ROW('Water Data'!F93)),NA())</f>
        <v>#N/A</v>
      </c>
      <c r="K99" s="87" t="e">
        <f ca="true">+IF(AND(ISNUMBER(OFFSET('Water Data'!$F$6,0,10*ROW('Water Data'!F93))),'Data Summary'!BZ99="Yes"),OFFSET('Water Data'!$F$6,0,10*ROW('Water Data'!F93)),NA())</f>
        <v>#N/A</v>
      </c>
      <c r="L99" s="87" t="e">
        <f ca="true">+IF(AND(ISNUMBER(OFFSET('Water Data'!$F$9,0,10*ROW('Water Data'!F93))),'Data Summary'!CA99="Yes"),OFFSET('Water Data'!$F$9,0,10*ROW('Water Data'!F93)),NA())</f>
        <v>#N/A</v>
      </c>
      <c r="M99" s="87" t="e">
        <f ca="true">+IF(AND(ISNUMBER(OFFSET('Water Data'!$G$4,0,10*ROW('Water Data'!G93))),'Data Summary'!CB99="Yes"),100-OFFSET('Water Data'!$G$4,0,10*ROW('Water Data'!G93)),NA())</f>
        <v>#N/A</v>
      </c>
      <c r="N99" s="87" t="e">
        <f ca="true">+IF(AND(ISNUMBER(OFFSET('Water Data'!$G$6,0,10*ROW('Water Data'!G93))),'Data Summary'!CC99="Yes"),OFFSET('Water Data'!$G$6,0,10*ROW('Water Data'!G93)),NA())</f>
        <v>#N/A</v>
      </c>
      <c r="O99" s="87" t="e">
        <f ca="true">+IF(AND(ISNUMBER(OFFSET('Water Data'!$G$9,0,10*ROW('Water Data'!G93))),'Data Summary'!CD99="Yes"),OFFSET('Water Data'!$G$9,0,10*ROW('Water Data'!G93)),NA())</f>
        <v>#N/A</v>
      </c>
      <c r="P99" s="87" t="e">
        <f ca="true">+IF(AND(ISNUMBER(OFFSET('Water Data'!$H$4,0,10*ROW('Water Data'!H93))),'Data Summary'!CE99="Yes"),100-OFFSET('Water Data'!$H$4,0,10*ROW('Water Data'!H93)),NA())</f>
        <v>#N/A</v>
      </c>
      <c r="Q99" s="87" t="e">
        <f ca="true">+IF(AND(ISNUMBER(OFFSET('Water Data'!$H$6,0,10*ROW('Water Data'!H93))),'Data Summary'!CF99="Yes"),OFFSET('Water Data'!$H$6,0,10*ROW('Water Data'!H93)),NA())</f>
        <v>#N/A</v>
      </c>
      <c r="R99" s="87" t="e">
        <f ca="true">+IF(AND(ISNUMBER(OFFSET('Water Data'!$H$9,0,10*ROW('Water Data'!H93))),'Data Summary'!CG99="Yes"),OFFSET('Water Data'!$H$9,0,10*ROW('Water Data'!H93)),NA())</f>
        <v>#N/A</v>
      </c>
      <c r="S99" s="87" t="e">
        <f ca="true">+IF(AND(ISNUMBER(OFFSET('Water Data'!$I$4,0,10*ROW('Water Data'!I93))),'Data Summary'!CH99="Yes"),100-OFFSET('Water Data'!$I$4,0,10*ROW('Water Data'!I93)),NA())</f>
        <v>#N/A</v>
      </c>
      <c r="T99" s="87" t="e">
        <f ca="true">+IF(AND(ISNUMBER(OFFSET('Water Data'!$I$6,0,10*ROW('Water Data'!I93))),'Data Summary'!CI99="Yes"),OFFSET('Water Data'!$I$6,0,10*ROW('Water Data'!I93)),NA())</f>
        <v>#N/A</v>
      </c>
      <c r="U99" s="87" t="e">
        <f ca="true">+IF(AND(ISNUMBER(OFFSET('Water Data'!$I$9,0,10*ROW('Water Data'!I93))),'Data Summary'!CJ99="Yes"),OFFSET('Water Data'!$I$9,0,10*ROW('Water Data'!I93)),NA())</f>
        <v>#N/A</v>
      </c>
      <c r="V99" s="88" t="e">
        <f ca="true">+IF(AND(ISNUMBER(OFFSET('Sanitation Data'!$D$4,0,10*ROW('Sanitation Data'!D93))),'Data Summary'!CK99="Yes"),100-OFFSET('Sanitation Data'!$D$4,0,10*ROW('Sanitation Data'!D93)),NA())</f>
        <v>#N/A</v>
      </c>
      <c r="W99" s="88" t="e">
        <f ca="true">+IF(AND(ISNUMBER(OFFSET('Sanitation Data'!$D$6,0,10*ROW('Sanitation Data'!D93))),'Data Summary'!CL99="Yes"),OFFSET('Sanitation Data'!$D$6,0,10*ROW('Sanitation Data'!D93)),NA())</f>
        <v>#N/A</v>
      </c>
      <c r="X99" s="88" t="e">
        <f ca="true">+IF(AND(ISNUMBER(OFFSET('Sanitation Data'!$D$10,0,10*ROW('Sanitation Data'!D93))),'Data Summary'!CM99="Yes"),OFFSET('Sanitation Data'!$D$10,0,10*ROW('Sanitation Data'!D93)),NA())</f>
        <v>#N/A</v>
      </c>
      <c r="Y99" s="88" t="e">
        <f ca="true">+IF(AND(ISNUMBER(OFFSET('Sanitation Data'!$D$11,0,10*ROW('Sanitation Data'!D93))),'Data Summary'!CN99="Yes"),OFFSET('Sanitation Data'!$D$11,0,10*ROW('Sanitation Data'!D93)),NA())</f>
        <v>#N/A</v>
      </c>
      <c r="Z99" s="88" t="e">
        <f ca="true">+IF(AND(ISNUMBER(OFFSET('Sanitation Data'!$D$12,0,10*ROW('Sanitation Data'!D93))),'Data Summary'!CO99="Yes"),OFFSET('Sanitation Data'!$D$12,0,10*ROW('Sanitation Data'!D93)),NA())</f>
        <v>#N/A</v>
      </c>
      <c r="AA99" s="88" t="e">
        <f ca="true">+IF(AND(ISNUMBER(OFFSET('Sanitation Data'!$E$4,0,10*ROW('Sanitation Data'!E93))),'Data Summary'!CP99="Yes"),100-OFFSET('Sanitation Data'!$E$4,0,10*ROW('Sanitation Data'!E93)),NA())</f>
        <v>#N/A</v>
      </c>
      <c r="AB99" s="88" t="e">
        <f ca="true">+IF(AND(ISNUMBER(OFFSET('Sanitation Data'!$E$6,0,10*ROW('Sanitation Data'!E93))),'Data Summary'!CQ99="Yes"),OFFSET('Sanitation Data'!$E$6,0,10*ROW('Sanitation Data'!E93)),NA())</f>
        <v>#N/A</v>
      </c>
      <c r="AC99" s="88" t="e">
        <f ca="true">+IF(AND(ISNUMBER(OFFSET('Sanitation Data'!$E$10,0,10*ROW('Sanitation Data'!E93))),'Data Summary'!CR99="Yes"),OFFSET('Sanitation Data'!$E$10,0,10*ROW('Sanitation Data'!E93)),NA())</f>
        <v>#N/A</v>
      </c>
      <c r="AD99" s="88" t="e">
        <f ca="true">+IF(AND(ISNUMBER(OFFSET('Sanitation Data'!$E$11,0,10*ROW('Sanitation Data'!E93))),'Data Summary'!CS99="Yes"),OFFSET('Sanitation Data'!$E$11,0,10*ROW('Sanitation Data'!E93)),NA())</f>
        <v>#N/A</v>
      </c>
      <c r="AE99" s="88" t="e">
        <f ca="true">+IF(AND(ISNUMBER(OFFSET('Sanitation Data'!$E$12,0,10*ROW('Sanitation Data'!E93))),'Data Summary'!CT99="Yes"),OFFSET('Sanitation Data'!$E$12,0,10*ROW('Sanitation Data'!E93)),NA())</f>
        <v>#N/A</v>
      </c>
      <c r="AF99" s="88" t="e">
        <f ca="true">+IF(AND(ISNUMBER(OFFSET('Sanitation Data'!$F$4,0,10*ROW('Sanitation Data'!F93))),'Data Summary'!CU99="Yes"),100-OFFSET('Sanitation Data'!$F$4,0,10*ROW('Sanitation Data'!F93)),NA())</f>
        <v>#N/A</v>
      </c>
      <c r="AG99" s="88" t="e">
        <f ca="true">+IF(AND(ISNUMBER(OFFSET('Sanitation Data'!$F$6,0,10*ROW('Sanitation Data'!F93))),'Data Summary'!CV99="Yes"),OFFSET('Sanitation Data'!$F$6,0,10*ROW('Sanitation Data'!F93)),NA())</f>
        <v>#N/A</v>
      </c>
      <c r="AH99" s="88" t="e">
        <f ca="true">+IF(AND(ISNUMBER(OFFSET('Sanitation Data'!$F$10,0,10*ROW('Sanitation Data'!F93))),'Data Summary'!CW99="Yes"),OFFSET('Sanitation Data'!$F$10,0,10*ROW('Sanitation Data'!F93)),NA())</f>
        <v>#N/A</v>
      </c>
      <c r="AI99" s="88" t="e">
        <f ca="true">+IF(AND(ISNUMBER(OFFSET('Sanitation Data'!$F$11,0,10*ROW('Sanitation Data'!F93))),'Data Summary'!CX99="Yes"),OFFSET('Sanitation Data'!$F$11,0,10*ROW('Sanitation Data'!F93)),NA())</f>
        <v>#N/A</v>
      </c>
      <c r="AJ99" s="88" t="e">
        <f ca="true">+IF(AND(ISNUMBER(OFFSET('Sanitation Data'!$F$12,0,10*ROW('Sanitation Data'!F93))),'Data Summary'!CY99="Yes"),OFFSET('Sanitation Data'!$F$12,0,10*ROW('Sanitation Data'!F93)),NA())</f>
        <v>#N/A</v>
      </c>
      <c r="AK99" s="88" t="e">
        <f ca="true">+IF(AND(ISNUMBER(OFFSET('Sanitation Data'!$G$4,0,10*ROW('Sanitation Data'!G93))),'Data Summary'!CZ99="Yes"),100-OFFSET('Sanitation Data'!$G$4,0,10*ROW('Sanitation Data'!G93)),NA())</f>
        <v>#N/A</v>
      </c>
      <c r="AL99" s="88" t="e">
        <f ca="true">+IF(AND(ISNUMBER(OFFSET('Sanitation Data'!$G$6,0,10*ROW('Sanitation Data'!G93))),'Data Summary'!DA99="Yes"),OFFSET('Sanitation Data'!$G$6,0,10*ROW('Sanitation Data'!G93)),NA())</f>
        <v>#N/A</v>
      </c>
      <c r="AM99" s="88" t="e">
        <f ca="true">+IF(AND(ISNUMBER(OFFSET('Sanitation Data'!$G$10,0,10*ROW('Sanitation Data'!G93))),'Data Summary'!DB99="Yes"),OFFSET('Sanitation Data'!$G$10,0,10*ROW('Sanitation Data'!G93)),NA())</f>
        <v>#N/A</v>
      </c>
      <c r="AN99" s="88" t="e">
        <f ca="true">+IF(AND(ISNUMBER(OFFSET('Sanitation Data'!$G$11,0,10*ROW('Sanitation Data'!G93))),'Data Summary'!DC99="Yes"),OFFSET('Sanitation Data'!$G$11,0,10*ROW('Sanitation Data'!G93)),NA())</f>
        <v>#N/A</v>
      </c>
      <c r="AO99" s="88" t="e">
        <f ca="true">+IF(AND(ISNUMBER(OFFSET('Sanitation Data'!$G$12,0,10*ROW('Sanitation Data'!G93))),'Data Summary'!DD99="Yes"),OFFSET('Sanitation Data'!$G$12,0,10*ROW('Sanitation Data'!G93)),NA())</f>
        <v>#N/A</v>
      </c>
      <c r="AP99" s="88" t="e">
        <f ca="true">+IF(AND(ISNUMBER(OFFSET('Sanitation Data'!$H$4,0,10*ROW('Sanitation Data'!H93))),'Data Summary'!DE99="Yes"),100-OFFSET('Sanitation Data'!$H$4,0,10*ROW('Sanitation Data'!H93)),NA())</f>
        <v>#N/A</v>
      </c>
      <c r="AQ99" s="88" t="e">
        <f ca="true">+IF(AND(ISNUMBER(OFFSET('Sanitation Data'!$H$6,0,10*ROW('Sanitation Data'!H93))),'Data Summary'!DF99="Yes"),OFFSET('Sanitation Data'!$H$6,0,10*ROW('Sanitation Data'!H93)),NA())</f>
        <v>#N/A</v>
      </c>
      <c r="AR99" s="88" t="e">
        <f ca="true">+IF(AND(ISNUMBER(OFFSET('Sanitation Data'!$H$10,0,10*ROW('Sanitation Data'!H93))),'Data Summary'!DG99="Yes"),OFFSET('Sanitation Data'!$H$10,0,10*ROW('Sanitation Data'!H93)),NA())</f>
        <v>#N/A</v>
      </c>
      <c r="AS99" s="88" t="e">
        <f ca="true">+IF(AND(ISNUMBER(OFFSET('Sanitation Data'!$H$11,0,10*ROW('Sanitation Data'!H93))),'Data Summary'!DH99="Yes"),OFFSET('Sanitation Data'!$H$11,0,10*ROW('Sanitation Data'!H93)),NA())</f>
        <v>#N/A</v>
      </c>
      <c r="AT99" s="88" t="e">
        <f ca="true">+IF(AND(ISNUMBER(OFFSET('Sanitation Data'!$H$12,0,10*ROW('Sanitation Data'!H93))),'Data Summary'!DI99="Yes"),OFFSET('Sanitation Data'!$H$12,0,10*ROW('Sanitation Data'!H93)),NA())</f>
        <v>#N/A</v>
      </c>
      <c r="AU99" s="88" t="e">
        <f ca="true">+IF(AND(ISNUMBER(OFFSET('Sanitation Data'!$I$4,0,10*ROW('Sanitation Data'!I93))),'Data Summary'!DJ99="Yes"),100-OFFSET('Sanitation Data'!$I$4,0,10*ROW('Sanitation Data'!I93)),NA())</f>
        <v>#N/A</v>
      </c>
      <c r="AV99" s="88" t="e">
        <f ca="true">+IF(AND(ISNUMBER(OFFSET('Sanitation Data'!$I$6,0,10*ROW('Sanitation Data'!I93))),'Data Summary'!DK99="Yes"),OFFSET('Sanitation Data'!$I$6,0,10*ROW('Sanitation Data'!I93)),NA())</f>
        <v>#N/A</v>
      </c>
      <c r="AW99" s="88" t="e">
        <f ca="true">+IF(AND(ISNUMBER(OFFSET('Sanitation Data'!$I$10,0,10*ROW('Sanitation Data'!I93))),'Data Summary'!DL99="Yes"),OFFSET('Sanitation Data'!$I$10,0,10*ROW('Sanitation Data'!I93)),NA())</f>
        <v>#N/A</v>
      </c>
      <c r="AX99" s="88" t="e">
        <f ca="true">+IF(AND(ISNUMBER(OFFSET('Sanitation Data'!$I$11,0,10*ROW('Sanitation Data'!I93))),'Data Summary'!DM99="Yes"),OFFSET('Sanitation Data'!$I$11,0,10*ROW('Sanitation Data'!I93)),NA())</f>
        <v>#N/A</v>
      </c>
      <c r="AY99" s="88" t="e">
        <f ca="true">+IF(AND(ISNUMBER(OFFSET('Sanitation Data'!$I$12,0,10*ROW('Sanitation Data'!I93))),'Data Summary'!DN99="Yes"),OFFSET('Sanitation Data'!$I$12,0,10*ROW('Sanitation Data'!I93)),NA())</f>
        <v>#N/A</v>
      </c>
      <c r="AZ99" s="89" t="e">
        <f ca="true">+IF(AND(ISNUMBER(OFFSET('Hygiene Data'!$D$5,0,10*ROW('Hygiene Data'!D93))),'Data Summary'!DO99="Yes"),OFFSET('Hygiene Data'!$D$5,0,10*ROW('Hygiene Data'!D93)),NA())</f>
        <v>#N/A</v>
      </c>
      <c r="BA99" s="89" t="e">
        <f ca="true">+IF(AND(ISNUMBER(OFFSET('Hygiene Data'!$D$7,0,10*ROW('Hygiene Data'!D93))),'Data Summary'!DP99="Yes"),OFFSET('Hygiene Data'!$D$7,0,10*ROW('Hygiene Data'!D93)),NA())</f>
        <v>#N/A</v>
      </c>
      <c r="BB99" s="89" t="e">
        <f ca="true">+IF(AND(ISNUMBER(OFFSET('Hygiene Data'!$D$9,0,10*ROW('Hygiene Data'!D93))),'Data Summary'!DQ99="Yes"),OFFSET('Hygiene Data'!$D$9,0,10*ROW('Hygiene Data'!D93)),NA())</f>
        <v>#N/A</v>
      </c>
      <c r="BC99" s="89" t="e">
        <f ca="true">+IF(AND(ISNUMBER(OFFSET('Hygiene Data'!$E$5,0,10*ROW('Hygiene Data'!E93))),'Data Summary'!DR99="Yes"),OFFSET('Hygiene Data'!$E$5,0,10*ROW('Hygiene Data'!E93)),NA())</f>
        <v>#N/A</v>
      </c>
      <c r="BD99" s="89" t="e">
        <f ca="true">+IF(AND(ISNUMBER(OFFSET('Hygiene Data'!$E$7,0,10*ROW('Hygiene Data'!E93))),'Data Summary'!DS99="Yes"),OFFSET('Hygiene Data'!$E$7,0,10*ROW('Hygiene Data'!E93)),NA())</f>
        <v>#N/A</v>
      </c>
      <c r="BE99" s="89" t="e">
        <f ca="true">+IF(AND(ISNUMBER(OFFSET('Hygiene Data'!$E$9,0,10*ROW('Hygiene Data'!E93))),'Data Summary'!DT99="Yes"),OFFSET('Hygiene Data'!$E$9,0,10*ROW('Hygiene Data'!E93)),NA())</f>
        <v>#N/A</v>
      </c>
      <c r="BF99" s="89" t="e">
        <f ca="true">+IF(AND(ISNUMBER(OFFSET('Hygiene Data'!$F$5,0,10*ROW('Hygiene Data'!F93))),'Data Summary'!DU99="Yes"),OFFSET('Hygiene Data'!$F$5,0,10*ROW('Hygiene Data'!F93)),NA())</f>
        <v>#N/A</v>
      </c>
      <c r="BG99" s="89" t="e">
        <f ca="true">+IF(AND(ISNUMBER(OFFSET('Hygiene Data'!$F$7,0,10*ROW('Hygiene Data'!F93))),'Data Summary'!DV99="Yes"),OFFSET('Hygiene Data'!$F$7,0,10*ROW('Hygiene Data'!F93)),NA())</f>
        <v>#N/A</v>
      </c>
      <c r="BH99" s="89" t="e">
        <f ca="true">+IF(AND(ISNUMBER(OFFSET('Hygiene Data'!$F$9,0,10*ROW('Hygiene Data'!F93))),'Data Summary'!DW99="Yes"),OFFSET('Hygiene Data'!$F$9,0,10*ROW('Hygiene Data'!F93)),NA())</f>
        <v>#N/A</v>
      </c>
      <c r="BI99" s="89" t="e">
        <f ca="true">+IF(AND(ISNUMBER(OFFSET('Hygiene Data'!$G$5,0,10*ROW('Hygiene Data'!G93))),'Data Summary'!DX99="Yes"),OFFSET('Hygiene Data'!$G$5,0,10*ROW('Hygiene Data'!G93)),NA())</f>
        <v>#N/A</v>
      </c>
      <c r="BJ99" s="89" t="e">
        <f ca="true">+IF(AND(ISNUMBER(OFFSET('Hygiene Data'!$G$7,0,10*ROW('Hygiene Data'!G93))),'Data Summary'!DY99="Yes"),OFFSET('Hygiene Data'!$G$7,0,10*ROW('Hygiene Data'!G93)),NA())</f>
        <v>#N/A</v>
      </c>
      <c r="BK99" s="89" t="e">
        <f ca="true">+IF(AND(ISNUMBER(OFFSET('Hygiene Data'!$G$9,0,10*ROW('Hygiene Data'!G93))),'Data Summary'!DZ99="Yes"),OFFSET('Hygiene Data'!$G$9,0,10*ROW('Hygiene Data'!G93)),NA())</f>
        <v>#N/A</v>
      </c>
      <c r="BL99" s="89" t="e">
        <f ca="true">+IF(AND(ISNUMBER(OFFSET('Hygiene Data'!$H$5,0,10*ROW('Hygiene Data'!H93))),'Data Summary'!EA99="Yes"),OFFSET('Hygiene Data'!$H$5,0,10*ROW('Hygiene Data'!H93)),NA())</f>
        <v>#N/A</v>
      </c>
      <c r="BM99" s="89" t="e">
        <f ca="true">+IF(AND(ISNUMBER(OFFSET('Hygiene Data'!$H$7,0,10*ROW('Hygiene Data'!H93))),'Data Summary'!EB99="Yes"),OFFSET('Hygiene Data'!$H$7,0,10*ROW('Hygiene Data'!H93)),NA())</f>
        <v>#N/A</v>
      </c>
      <c r="BN99" s="89" t="e">
        <f ca="true">+IF(AND(ISNUMBER(OFFSET('Hygiene Data'!$H$9,0,10*ROW('Hygiene Data'!H93))),'Data Summary'!EC99="Yes"),OFFSET('Hygiene Data'!$H$9,0,10*ROW('Hygiene Data'!H93)),NA())</f>
        <v>#N/A</v>
      </c>
      <c r="BO99" s="89" t="e">
        <f ca="true">+IF(AND(ISNUMBER(OFFSET('Hygiene Data'!$I$5,0,10*ROW('Hygiene Data'!I93))),'Data Summary'!ED99="Yes"),OFFSET('Hygiene Data'!$I$5,0,10*ROW('Hygiene Data'!I93)),NA())</f>
        <v>#N/A</v>
      </c>
      <c r="BP99" s="89" t="e">
        <f ca="true">+IF(AND(ISNUMBER(OFFSET('Hygiene Data'!$I$7,0,10*ROW('Hygiene Data'!I93))),'Data Summary'!EE99="Yes"),OFFSET('Hygiene Data'!$I$7,0,10*ROW('Hygiene Data'!I93)),NA())</f>
        <v>#N/A</v>
      </c>
      <c r="BQ99" s="89" t="e">
        <f ca="true">+IF(AND(ISNUMBER(OFFSET('Hygiene Data'!$I$9,0,10*ROW('Hygiene Data'!I93))),'Data Summary'!EF99="Yes"),OFFSET('Hygiene Data'!$I$9,0,10*ROW('Hygiene Data'!I93)),NA())</f>
        <v>#N/A</v>
      </c>
    </row>
    <row xmlns:x14ac="http://schemas.microsoft.com/office/spreadsheetml/2009/9/ac" r="100" x14ac:dyDescent="0.2">
      <c r="A100" s="328" t="e">
        <f ca="true">+RIGHT('Data Summary'!A100,LEN('Data Summary'!A100)-9)</f>
        <v>#VALUE!</v>
      </c>
      <c r="B100" s="34" t="str">
        <f ca="true">+IF(ISTEXT('Data Summary'!B100),'Data Summary'!B100,"")</f>
        <v/>
      </c>
      <c r="C100" s="327" t="e">
        <f ca="true">+VALUE('Data Summary'!C100)</f>
        <v>#VALUE!</v>
      </c>
      <c r="D100" s="87" t="e">
        <f ca="true">+IF(AND(ISNUMBER(OFFSET('Water Data'!$D$4,0,10*ROW('Water Data'!D94))),'Data Summary'!BS100="Yes"),100-OFFSET('Water Data'!$D$4,0,10*ROW('Water Data'!D94)),NA())</f>
        <v>#N/A</v>
      </c>
      <c r="E100" s="87" t="e">
        <f ca="true">+IF(AND(ISNUMBER(OFFSET('Water Data'!$D$6,0,10*ROW('Water Data'!D94))),'Data Summary'!BT100="Yes"),OFFSET('Water Data'!$D$6,0,10*ROW('Water Data'!D94)),NA())</f>
        <v>#N/A</v>
      </c>
      <c r="F100" s="87" t="e">
        <f ca="true">+IF(AND(ISNUMBER(OFFSET('Water Data'!$D$9,0,10*ROW('Water Data'!D94))),'Data Summary'!BU100="Yes"),OFFSET('Water Data'!$D$9,0,10*ROW('Water Data'!D94)),NA())</f>
        <v>#N/A</v>
      </c>
      <c r="G100" s="87" t="e">
        <f ca="true">+IF(AND(ISNUMBER(OFFSET('Water Data'!$E$4,0,10*ROW('Water Data'!E94))),'Data Summary'!BV100="Yes"),100-OFFSET('Water Data'!$E$4,0,10*ROW('Water Data'!E94)),NA())</f>
        <v>#N/A</v>
      </c>
      <c r="H100" s="87" t="e">
        <f ca="true">+IF(AND(ISNUMBER(OFFSET('Water Data'!$E$6,0,10*ROW('Water Data'!E94))),'Data Summary'!BW100="Yes"),OFFSET('Water Data'!$E$6,0,10*ROW('Water Data'!E94)),NA())</f>
        <v>#N/A</v>
      </c>
      <c r="I100" s="87" t="e">
        <f ca="true">+IF(AND(ISNUMBER(OFFSET('Water Data'!$E$9,0,10*ROW('Water Data'!E94))),'Data Summary'!BX100="Yes"),OFFSET('Water Data'!$E$9,0,10*ROW('Water Data'!E94)),NA())</f>
        <v>#N/A</v>
      </c>
      <c r="J100" s="87" t="e">
        <f ca="true">+IF(AND(ISNUMBER(OFFSET('Water Data'!$F$4,0,10*ROW('Water Data'!F94))),'Data Summary'!BY100="Yes"),100-OFFSET('Water Data'!$F$4,0,10*ROW('Water Data'!F94)),NA())</f>
        <v>#N/A</v>
      </c>
      <c r="K100" s="87" t="e">
        <f ca="true">+IF(AND(ISNUMBER(OFFSET('Water Data'!$F$6,0,10*ROW('Water Data'!F94))),'Data Summary'!BZ100="Yes"),OFFSET('Water Data'!$F$6,0,10*ROW('Water Data'!F94)),NA())</f>
        <v>#N/A</v>
      </c>
      <c r="L100" s="87" t="e">
        <f ca="true">+IF(AND(ISNUMBER(OFFSET('Water Data'!$F$9,0,10*ROW('Water Data'!F94))),'Data Summary'!CA100="Yes"),OFFSET('Water Data'!$F$9,0,10*ROW('Water Data'!F94)),NA())</f>
        <v>#N/A</v>
      </c>
      <c r="M100" s="87" t="e">
        <f ca="true">+IF(AND(ISNUMBER(OFFSET('Water Data'!$G$4,0,10*ROW('Water Data'!G94))),'Data Summary'!CB100="Yes"),100-OFFSET('Water Data'!$G$4,0,10*ROW('Water Data'!G94)),NA())</f>
        <v>#N/A</v>
      </c>
      <c r="N100" s="87" t="e">
        <f ca="true">+IF(AND(ISNUMBER(OFFSET('Water Data'!$G$6,0,10*ROW('Water Data'!G94))),'Data Summary'!CC100="Yes"),OFFSET('Water Data'!$G$6,0,10*ROW('Water Data'!G94)),NA())</f>
        <v>#N/A</v>
      </c>
      <c r="O100" s="87" t="e">
        <f ca="true">+IF(AND(ISNUMBER(OFFSET('Water Data'!$G$9,0,10*ROW('Water Data'!G94))),'Data Summary'!CD100="Yes"),OFFSET('Water Data'!$G$9,0,10*ROW('Water Data'!G94)),NA())</f>
        <v>#N/A</v>
      </c>
      <c r="P100" s="87" t="e">
        <f ca="true">+IF(AND(ISNUMBER(OFFSET('Water Data'!$H$4,0,10*ROW('Water Data'!H94))),'Data Summary'!CE100="Yes"),100-OFFSET('Water Data'!$H$4,0,10*ROW('Water Data'!H94)),NA())</f>
        <v>#N/A</v>
      </c>
      <c r="Q100" s="87" t="e">
        <f ca="true">+IF(AND(ISNUMBER(OFFSET('Water Data'!$H$6,0,10*ROW('Water Data'!H94))),'Data Summary'!CF100="Yes"),OFFSET('Water Data'!$H$6,0,10*ROW('Water Data'!H94)),NA())</f>
        <v>#N/A</v>
      </c>
      <c r="R100" s="87" t="e">
        <f ca="true">+IF(AND(ISNUMBER(OFFSET('Water Data'!$H$9,0,10*ROW('Water Data'!H94))),'Data Summary'!CG100="Yes"),OFFSET('Water Data'!$H$9,0,10*ROW('Water Data'!H94)),NA())</f>
        <v>#N/A</v>
      </c>
      <c r="S100" s="87" t="e">
        <f ca="true">+IF(AND(ISNUMBER(OFFSET('Water Data'!$I$4,0,10*ROW('Water Data'!I94))),'Data Summary'!CH100="Yes"),100-OFFSET('Water Data'!$I$4,0,10*ROW('Water Data'!I94)),NA())</f>
        <v>#N/A</v>
      </c>
      <c r="T100" s="87" t="e">
        <f ca="true">+IF(AND(ISNUMBER(OFFSET('Water Data'!$I$6,0,10*ROW('Water Data'!I94))),'Data Summary'!CI100="Yes"),OFFSET('Water Data'!$I$6,0,10*ROW('Water Data'!I94)),NA())</f>
        <v>#N/A</v>
      </c>
      <c r="U100" s="87" t="e">
        <f ca="true">+IF(AND(ISNUMBER(OFFSET('Water Data'!$I$9,0,10*ROW('Water Data'!I94))),'Data Summary'!CJ100="Yes"),OFFSET('Water Data'!$I$9,0,10*ROW('Water Data'!I94)),NA())</f>
        <v>#N/A</v>
      </c>
      <c r="V100" s="88" t="e">
        <f ca="true">+IF(AND(ISNUMBER(OFFSET('Sanitation Data'!$D$4,0,10*ROW('Sanitation Data'!D94))),'Data Summary'!CK100="Yes"),100-OFFSET('Sanitation Data'!$D$4,0,10*ROW('Sanitation Data'!D94)),NA())</f>
        <v>#N/A</v>
      </c>
      <c r="W100" s="88" t="e">
        <f ca="true">+IF(AND(ISNUMBER(OFFSET('Sanitation Data'!$D$6,0,10*ROW('Sanitation Data'!D94))),'Data Summary'!CL100="Yes"),OFFSET('Sanitation Data'!$D$6,0,10*ROW('Sanitation Data'!D94)),NA())</f>
        <v>#N/A</v>
      </c>
      <c r="X100" s="88" t="e">
        <f ca="true">+IF(AND(ISNUMBER(OFFSET('Sanitation Data'!$D$10,0,10*ROW('Sanitation Data'!D94))),'Data Summary'!CM100="Yes"),OFFSET('Sanitation Data'!$D$10,0,10*ROW('Sanitation Data'!D94)),NA())</f>
        <v>#N/A</v>
      </c>
      <c r="Y100" s="88" t="e">
        <f ca="true">+IF(AND(ISNUMBER(OFFSET('Sanitation Data'!$D$11,0,10*ROW('Sanitation Data'!D94))),'Data Summary'!CN100="Yes"),OFFSET('Sanitation Data'!$D$11,0,10*ROW('Sanitation Data'!D94)),NA())</f>
        <v>#N/A</v>
      </c>
      <c r="Z100" s="88" t="e">
        <f ca="true">+IF(AND(ISNUMBER(OFFSET('Sanitation Data'!$D$12,0,10*ROW('Sanitation Data'!D94))),'Data Summary'!CO100="Yes"),OFFSET('Sanitation Data'!$D$12,0,10*ROW('Sanitation Data'!D94)),NA())</f>
        <v>#N/A</v>
      </c>
      <c r="AA100" s="88" t="e">
        <f ca="true">+IF(AND(ISNUMBER(OFFSET('Sanitation Data'!$E$4,0,10*ROW('Sanitation Data'!E94))),'Data Summary'!CP100="Yes"),100-OFFSET('Sanitation Data'!$E$4,0,10*ROW('Sanitation Data'!E94)),NA())</f>
        <v>#N/A</v>
      </c>
      <c r="AB100" s="88" t="e">
        <f ca="true">+IF(AND(ISNUMBER(OFFSET('Sanitation Data'!$E$6,0,10*ROW('Sanitation Data'!E94))),'Data Summary'!CQ100="Yes"),OFFSET('Sanitation Data'!$E$6,0,10*ROW('Sanitation Data'!E94)),NA())</f>
        <v>#N/A</v>
      </c>
      <c r="AC100" s="88" t="e">
        <f ca="true">+IF(AND(ISNUMBER(OFFSET('Sanitation Data'!$E$10,0,10*ROW('Sanitation Data'!E94))),'Data Summary'!CR100="Yes"),OFFSET('Sanitation Data'!$E$10,0,10*ROW('Sanitation Data'!E94)),NA())</f>
        <v>#N/A</v>
      </c>
      <c r="AD100" s="88" t="e">
        <f ca="true">+IF(AND(ISNUMBER(OFFSET('Sanitation Data'!$E$11,0,10*ROW('Sanitation Data'!E94))),'Data Summary'!CS100="Yes"),OFFSET('Sanitation Data'!$E$11,0,10*ROW('Sanitation Data'!E94)),NA())</f>
        <v>#N/A</v>
      </c>
      <c r="AE100" s="88" t="e">
        <f ca="true">+IF(AND(ISNUMBER(OFFSET('Sanitation Data'!$E$12,0,10*ROW('Sanitation Data'!E94))),'Data Summary'!CT100="Yes"),OFFSET('Sanitation Data'!$E$12,0,10*ROW('Sanitation Data'!E94)),NA())</f>
        <v>#N/A</v>
      </c>
      <c r="AF100" s="88" t="e">
        <f ca="true">+IF(AND(ISNUMBER(OFFSET('Sanitation Data'!$F$4,0,10*ROW('Sanitation Data'!F94))),'Data Summary'!CU100="Yes"),100-OFFSET('Sanitation Data'!$F$4,0,10*ROW('Sanitation Data'!F94)),NA())</f>
        <v>#N/A</v>
      </c>
      <c r="AG100" s="88" t="e">
        <f ca="true">+IF(AND(ISNUMBER(OFFSET('Sanitation Data'!$F$6,0,10*ROW('Sanitation Data'!F94))),'Data Summary'!CV100="Yes"),OFFSET('Sanitation Data'!$F$6,0,10*ROW('Sanitation Data'!F94)),NA())</f>
        <v>#N/A</v>
      </c>
      <c r="AH100" s="88" t="e">
        <f ca="true">+IF(AND(ISNUMBER(OFFSET('Sanitation Data'!$F$10,0,10*ROW('Sanitation Data'!F94))),'Data Summary'!CW100="Yes"),OFFSET('Sanitation Data'!$F$10,0,10*ROW('Sanitation Data'!F94)),NA())</f>
        <v>#N/A</v>
      </c>
      <c r="AI100" s="88" t="e">
        <f ca="true">+IF(AND(ISNUMBER(OFFSET('Sanitation Data'!$F$11,0,10*ROW('Sanitation Data'!F94))),'Data Summary'!CX100="Yes"),OFFSET('Sanitation Data'!$F$11,0,10*ROW('Sanitation Data'!F94)),NA())</f>
        <v>#N/A</v>
      </c>
      <c r="AJ100" s="88" t="e">
        <f ca="true">+IF(AND(ISNUMBER(OFFSET('Sanitation Data'!$F$12,0,10*ROW('Sanitation Data'!F94))),'Data Summary'!CY100="Yes"),OFFSET('Sanitation Data'!$F$12,0,10*ROW('Sanitation Data'!F94)),NA())</f>
        <v>#N/A</v>
      </c>
      <c r="AK100" s="88" t="e">
        <f ca="true">+IF(AND(ISNUMBER(OFFSET('Sanitation Data'!$G$4,0,10*ROW('Sanitation Data'!G94))),'Data Summary'!CZ100="Yes"),100-OFFSET('Sanitation Data'!$G$4,0,10*ROW('Sanitation Data'!G94)),NA())</f>
        <v>#N/A</v>
      </c>
      <c r="AL100" s="88" t="e">
        <f ca="true">+IF(AND(ISNUMBER(OFFSET('Sanitation Data'!$G$6,0,10*ROW('Sanitation Data'!G94))),'Data Summary'!DA100="Yes"),OFFSET('Sanitation Data'!$G$6,0,10*ROW('Sanitation Data'!G94)),NA())</f>
        <v>#N/A</v>
      </c>
      <c r="AM100" s="88" t="e">
        <f ca="true">+IF(AND(ISNUMBER(OFFSET('Sanitation Data'!$G$10,0,10*ROW('Sanitation Data'!G94))),'Data Summary'!DB100="Yes"),OFFSET('Sanitation Data'!$G$10,0,10*ROW('Sanitation Data'!G94)),NA())</f>
        <v>#N/A</v>
      </c>
      <c r="AN100" s="88" t="e">
        <f ca="true">+IF(AND(ISNUMBER(OFFSET('Sanitation Data'!$G$11,0,10*ROW('Sanitation Data'!G94))),'Data Summary'!DC100="Yes"),OFFSET('Sanitation Data'!$G$11,0,10*ROW('Sanitation Data'!G94)),NA())</f>
        <v>#N/A</v>
      </c>
      <c r="AO100" s="88" t="e">
        <f ca="true">+IF(AND(ISNUMBER(OFFSET('Sanitation Data'!$G$12,0,10*ROW('Sanitation Data'!G94))),'Data Summary'!DD100="Yes"),OFFSET('Sanitation Data'!$G$12,0,10*ROW('Sanitation Data'!G94)),NA())</f>
        <v>#N/A</v>
      </c>
      <c r="AP100" s="88" t="e">
        <f ca="true">+IF(AND(ISNUMBER(OFFSET('Sanitation Data'!$H$4,0,10*ROW('Sanitation Data'!H94))),'Data Summary'!DE100="Yes"),100-OFFSET('Sanitation Data'!$H$4,0,10*ROW('Sanitation Data'!H94)),NA())</f>
        <v>#N/A</v>
      </c>
      <c r="AQ100" s="88" t="e">
        <f ca="true">+IF(AND(ISNUMBER(OFFSET('Sanitation Data'!$H$6,0,10*ROW('Sanitation Data'!H94))),'Data Summary'!DF100="Yes"),OFFSET('Sanitation Data'!$H$6,0,10*ROW('Sanitation Data'!H94)),NA())</f>
        <v>#N/A</v>
      </c>
      <c r="AR100" s="88" t="e">
        <f ca="true">+IF(AND(ISNUMBER(OFFSET('Sanitation Data'!$H$10,0,10*ROW('Sanitation Data'!H94))),'Data Summary'!DG100="Yes"),OFFSET('Sanitation Data'!$H$10,0,10*ROW('Sanitation Data'!H94)),NA())</f>
        <v>#N/A</v>
      </c>
      <c r="AS100" s="88" t="e">
        <f ca="true">+IF(AND(ISNUMBER(OFFSET('Sanitation Data'!$H$11,0,10*ROW('Sanitation Data'!H94))),'Data Summary'!DH100="Yes"),OFFSET('Sanitation Data'!$H$11,0,10*ROW('Sanitation Data'!H94)),NA())</f>
        <v>#N/A</v>
      </c>
      <c r="AT100" s="88" t="e">
        <f ca="true">+IF(AND(ISNUMBER(OFFSET('Sanitation Data'!$H$12,0,10*ROW('Sanitation Data'!H94))),'Data Summary'!DI100="Yes"),OFFSET('Sanitation Data'!$H$12,0,10*ROW('Sanitation Data'!H94)),NA())</f>
        <v>#N/A</v>
      </c>
      <c r="AU100" s="88" t="e">
        <f ca="true">+IF(AND(ISNUMBER(OFFSET('Sanitation Data'!$I$4,0,10*ROW('Sanitation Data'!I94))),'Data Summary'!DJ100="Yes"),100-OFFSET('Sanitation Data'!$I$4,0,10*ROW('Sanitation Data'!I94)),NA())</f>
        <v>#N/A</v>
      </c>
      <c r="AV100" s="88" t="e">
        <f ca="true">+IF(AND(ISNUMBER(OFFSET('Sanitation Data'!$I$6,0,10*ROW('Sanitation Data'!I94))),'Data Summary'!DK100="Yes"),OFFSET('Sanitation Data'!$I$6,0,10*ROW('Sanitation Data'!I94)),NA())</f>
        <v>#N/A</v>
      </c>
      <c r="AW100" s="88" t="e">
        <f ca="true">+IF(AND(ISNUMBER(OFFSET('Sanitation Data'!$I$10,0,10*ROW('Sanitation Data'!I94))),'Data Summary'!DL100="Yes"),OFFSET('Sanitation Data'!$I$10,0,10*ROW('Sanitation Data'!I94)),NA())</f>
        <v>#N/A</v>
      </c>
      <c r="AX100" s="88" t="e">
        <f ca="true">+IF(AND(ISNUMBER(OFFSET('Sanitation Data'!$I$11,0,10*ROW('Sanitation Data'!I94))),'Data Summary'!DM100="Yes"),OFFSET('Sanitation Data'!$I$11,0,10*ROW('Sanitation Data'!I94)),NA())</f>
        <v>#N/A</v>
      </c>
      <c r="AY100" s="88" t="e">
        <f ca="true">+IF(AND(ISNUMBER(OFFSET('Sanitation Data'!$I$12,0,10*ROW('Sanitation Data'!I94))),'Data Summary'!DN100="Yes"),OFFSET('Sanitation Data'!$I$12,0,10*ROW('Sanitation Data'!I94)),NA())</f>
        <v>#N/A</v>
      </c>
      <c r="AZ100" s="89" t="e">
        <f ca="true">+IF(AND(ISNUMBER(OFFSET('Hygiene Data'!$D$5,0,10*ROW('Hygiene Data'!D94))),'Data Summary'!DO100="Yes"),OFFSET('Hygiene Data'!$D$5,0,10*ROW('Hygiene Data'!D94)),NA())</f>
        <v>#N/A</v>
      </c>
      <c r="BA100" s="89" t="e">
        <f ca="true">+IF(AND(ISNUMBER(OFFSET('Hygiene Data'!$D$7,0,10*ROW('Hygiene Data'!D94))),'Data Summary'!DP100="Yes"),OFFSET('Hygiene Data'!$D$7,0,10*ROW('Hygiene Data'!D94)),NA())</f>
        <v>#N/A</v>
      </c>
      <c r="BB100" s="89" t="e">
        <f ca="true">+IF(AND(ISNUMBER(OFFSET('Hygiene Data'!$D$9,0,10*ROW('Hygiene Data'!D94))),'Data Summary'!DQ100="Yes"),OFFSET('Hygiene Data'!$D$9,0,10*ROW('Hygiene Data'!D94)),NA())</f>
        <v>#N/A</v>
      </c>
      <c r="BC100" s="89" t="e">
        <f ca="true">+IF(AND(ISNUMBER(OFFSET('Hygiene Data'!$E$5,0,10*ROW('Hygiene Data'!E94))),'Data Summary'!DR100="Yes"),OFFSET('Hygiene Data'!$E$5,0,10*ROW('Hygiene Data'!E94)),NA())</f>
        <v>#N/A</v>
      </c>
      <c r="BD100" s="89" t="e">
        <f ca="true">+IF(AND(ISNUMBER(OFFSET('Hygiene Data'!$E$7,0,10*ROW('Hygiene Data'!E94))),'Data Summary'!DS100="Yes"),OFFSET('Hygiene Data'!$E$7,0,10*ROW('Hygiene Data'!E94)),NA())</f>
        <v>#N/A</v>
      </c>
      <c r="BE100" s="89" t="e">
        <f ca="true">+IF(AND(ISNUMBER(OFFSET('Hygiene Data'!$E$9,0,10*ROW('Hygiene Data'!E94))),'Data Summary'!DT100="Yes"),OFFSET('Hygiene Data'!$E$9,0,10*ROW('Hygiene Data'!E94)),NA())</f>
        <v>#N/A</v>
      </c>
      <c r="BF100" s="89" t="e">
        <f ca="true">+IF(AND(ISNUMBER(OFFSET('Hygiene Data'!$F$5,0,10*ROW('Hygiene Data'!F94))),'Data Summary'!DU100="Yes"),OFFSET('Hygiene Data'!$F$5,0,10*ROW('Hygiene Data'!F94)),NA())</f>
        <v>#N/A</v>
      </c>
      <c r="BG100" s="89" t="e">
        <f ca="true">+IF(AND(ISNUMBER(OFFSET('Hygiene Data'!$F$7,0,10*ROW('Hygiene Data'!F94))),'Data Summary'!DV100="Yes"),OFFSET('Hygiene Data'!$F$7,0,10*ROW('Hygiene Data'!F94)),NA())</f>
        <v>#N/A</v>
      </c>
      <c r="BH100" s="89" t="e">
        <f ca="true">+IF(AND(ISNUMBER(OFFSET('Hygiene Data'!$F$9,0,10*ROW('Hygiene Data'!F94))),'Data Summary'!DW100="Yes"),OFFSET('Hygiene Data'!$F$9,0,10*ROW('Hygiene Data'!F94)),NA())</f>
        <v>#N/A</v>
      </c>
      <c r="BI100" s="89" t="e">
        <f ca="true">+IF(AND(ISNUMBER(OFFSET('Hygiene Data'!$G$5,0,10*ROW('Hygiene Data'!G94))),'Data Summary'!DX100="Yes"),OFFSET('Hygiene Data'!$G$5,0,10*ROW('Hygiene Data'!G94)),NA())</f>
        <v>#N/A</v>
      </c>
      <c r="BJ100" s="89" t="e">
        <f ca="true">+IF(AND(ISNUMBER(OFFSET('Hygiene Data'!$G$7,0,10*ROW('Hygiene Data'!G94))),'Data Summary'!DY100="Yes"),OFFSET('Hygiene Data'!$G$7,0,10*ROW('Hygiene Data'!G94)),NA())</f>
        <v>#N/A</v>
      </c>
      <c r="BK100" s="89" t="e">
        <f ca="true">+IF(AND(ISNUMBER(OFFSET('Hygiene Data'!$G$9,0,10*ROW('Hygiene Data'!G94))),'Data Summary'!DZ100="Yes"),OFFSET('Hygiene Data'!$G$9,0,10*ROW('Hygiene Data'!G94)),NA())</f>
        <v>#N/A</v>
      </c>
      <c r="BL100" s="89" t="e">
        <f ca="true">+IF(AND(ISNUMBER(OFFSET('Hygiene Data'!$H$5,0,10*ROW('Hygiene Data'!H94))),'Data Summary'!EA100="Yes"),OFFSET('Hygiene Data'!$H$5,0,10*ROW('Hygiene Data'!H94)),NA())</f>
        <v>#N/A</v>
      </c>
      <c r="BM100" s="89" t="e">
        <f ca="true">+IF(AND(ISNUMBER(OFFSET('Hygiene Data'!$H$7,0,10*ROW('Hygiene Data'!H94))),'Data Summary'!EB100="Yes"),OFFSET('Hygiene Data'!$H$7,0,10*ROW('Hygiene Data'!H94)),NA())</f>
        <v>#N/A</v>
      </c>
      <c r="BN100" s="89" t="e">
        <f ca="true">+IF(AND(ISNUMBER(OFFSET('Hygiene Data'!$H$9,0,10*ROW('Hygiene Data'!H94))),'Data Summary'!EC100="Yes"),OFFSET('Hygiene Data'!$H$9,0,10*ROW('Hygiene Data'!H94)),NA())</f>
        <v>#N/A</v>
      </c>
      <c r="BO100" s="89" t="e">
        <f ca="true">+IF(AND(ISNUMBER(OFFSET('Hygiene Data'!$I$5,0,10*ROW('Hygiene Data'!I94))),'Data Summary'!ED100="Yes"),OFFSET('Hygiene Data'!$I$5,0,10*ROW('Hygiene Data'!I94)),NA())</f>
        <v>#N/A</v>
      </c>
      <c r="BP100" s="89" t="e">
        <f ca="true">+IF(AND(ISNUMBER(OFFSET('Hygiene Data'!$I$7,0,10*ROW('Hygiene Data'!I94))),'Data Summary'!EE100="Yes"),OFFSET('Hygiene Data'!$I$7,0,10*ROW('Hygiene Data'!I94)),NA())</f>
        <v>#N/A</v>
      </c>
      <c r="BQ100" s="89" t="e">
        <f ca="true">+IF(AND(ISNUMBER(OFFSET('Hygiene Data'!$I$9,0,10*ROW('Hygiene Data'!I94))),'Data Summary'!EF100="Yes"),OFFSET('Hygiene Data'!$I$9,0,10*ROW('Hygiene Data'!I94)),NA())</f>
        <v>#N/A</v>
      </c>
    </row>
    <row xmlns:x14ac="http://schemas.microsoft.com/office/spreadsheetml/2009/9/ac" r="101" x14ac:dyDescent="0.2">
      <c r="A101" s="328" t="e">
        <f ca="true">+RIGHT('Data Summary'!A101,LEN('Data Summary'!A101)-9)</f>
        <v>#VALUE!</v>
      </c>
      <c r="B101" s="34" t="str">
        <f ca="true">+IF(ISTEXT('Data Summary'!B101),'Data Summary'!B101,"")</f>
        <v/>
      </c>
      <c r="C101" s="327" t="e">
        <f ca="true">+VALUE('Data Summary'!C101)</f>
        <v>#VALUE!</v>
      </c>
      <c r="D101" s="87" t="e">
        <f ca="true">+IF(AND(ISNUMBER(OFFSET('Water Data'!$D$4,0,10*ROW('Water Data'!D95))),'Data Summary'!BS101="Yes"),100-OFFSET('Water Data'!$D$4,0,10*ROW('Water Data'!D95)),NA())</f>
        <v>#N/A</v>
      </c>
      <c r="E101" s="87" t="e">
        <f ca="true">+IF(AND(ISNUMBER(OFFSET('Water Data'!$D$6,0,10*ROW('Water Data'!D95))),'Data Summary'!BT101="Yes"),OFFSET('Water Data'!$D$6,0,10*ROW('Water Data'!D95)),NA())</f>
        <v>#N/A</v>
      </c>
      <c r="F101" s="87" t="e">
        <f ca="true">+IF(AND(ISNUMBER(OFFSET('Water Data'!$D$9,0,10*ROW('Water Data'!D95))),'Data Summary'!BU101="Yes"),OFFSET('Water Data'!$D$9,0,10*ROW('Water Data'!D95)),NA())</f>
        <v>#N/A</v>
      </c>
      <c r="G101" s="87" t="e">
        <f ca="true">+IF(AND(ISNUMBER(OFFSET('Water Data'!$E$4,0,10*ROW('Water Data'!E95))),'Data Summary'!BV101="Yes"),100-OFFSET('Water Data'!$E$4,0,10*ROW('Water Data'!E95)),NA())</f>
        <v>#N/A</v>
      </c>
      <c r="H101" s="87" t="e">
        <f ca="true">+IF(AND(ISNUMBER(OFFSET('Water Data'!$E$6,0,10*ROW('Water Data'!E95))),'Data Summary'!BW101="Yes"),OFFSET('Water Data'!$E$6,0,10*ROW('Water Data'!E95)),NA())</f>
        <v>#N/A</v>
      </c>
      <c r="I101" s="87" t="e">
        <f ca="true">+IF(AND(ISNUMBER(OFFSET('Water Data'!$E$9,0,10*ROW('Water Data'!E95))),'Data Summary'!BX101="Yes"),OFFSET('Water Data'!$E$9,0,10*ROW('Water Data'!E95)),NA())</f>
        <v>#N/A</v>
      </c>
      <c r="J101" s="87" t="e">
        <f ca="true">+IF(AND(ISNUMBER(OFFSET('Water Data'!$F$4,0,10*ROW('Water Data'!F95))),'Data Summary'!BY101="Yes"),100-OFFSET('Water Data'!$F$4,0,10*ROW('Water Data'!F95)),NA())</f>
        <v>#N/A</v>
      </c>
      <c r="K101" s="87" t="e">
        <f ca="true">+IF(AND(ISNUMBER(OFFSET('Water Data'!$F$6,0,10*ROW('Water Data'!F95))),'Data Summary'!BZ101="Yes"),OFFSET('Water Data'!$F$6,0,10*ROW('Water Data'!F95)),NA())</f>
        <v>#N/A</v>
      </c>
      <c r="L101" s="87" t="e">
        <f ca="true">+IF(AND(ISNUMBER(OFFSET('Water Data'!$F$9,0,10*ROW('Water Data'!F95))),'Data Summary'!CA101="Yes"),OFFSET('Water Data'!$F$9,0,10*ROW('Water Data'!F95)),NA())</f>
        <v>#N/A</v>
      </c>
      <c r="M101" s="87" t="e">
        <f ca="true">+IF(AND(ISNUMBER(OFFSET('Water Data'!$G$4,0,10*ROW('Water Data'!G95))),'Data Summary'!CB101="Yes"),100-OFFSET('Water Data'!$G$4,0,10*ROW('Water Data'!G95)),NA())</f>
        <v>#N/A</v>
      </c>
      <c r="N101" s="87" t="e">
        <f ca="true">+IF(AND(ISNUMBER(OFFSET('Water Data'!$G$6,0,10*ROW('Water Data'!G95))),'Data Summary'!CC101="Yes"),OFFSET('Water Data'!$G$6,0,10*ROW('Water Data'!G95)),NA())</f>
        <v>#N/A</v>
      </c>
      <c r="O101" s="87" t="e">
        <f ca="true">+IF(AND(ISNUMBER(OFFSET('Water Data'!$G$9,0,10*ROW('Water Data'!G95))),'Data Summary'!CD101="Yes"),OFFSET('Water Data'!$G$9,0,10*ROW('Water Data'!G95)),NA())</f>
        <v>#N/A</v>
      </c>
      <c r="P101" s="87" t="e">
        <f ca="true">+IF(AND(ISNUMBER(OFFSET('Water Data'!$H$4,0,10*ROW('Water Data'!H95))),'Data Summary'!CE101="Yes"),100-OFFSET('Water Data'!$H$4,0,10*ROW('Water Data'!H95)),NA())</f>
        <v>#N/A</v>
      </c>
      <c r="Q101" s="87" t="e">
        <f ca="true">+IF(AND(ISNUMBER(OFFSET('Water Data'!$H$6,0,10*ROW('Water Data'!H95))),'Data Summary'!CF101="Yes"),OFFSET('Water Data'!$H$6,0,10*ROW('Water Data'!H95)),NA())</f>
        <v>#N/A</v>
      </c>
      <c r="R101" s="87" t="e">
        <f ca="true">+IF(AND(ISNUMBER(OFFSET('Water Data'!$H$9,0,10*ROW('Water Data'!H95))),'Data Summary'!CG101="Yes"),OFFSET('Water Data'!$H$9,0,10*ROW('Water Data'!H95)),NA())</f>
        <v>#N/A</v>
      </c>
      <c r="S101" s="87" t="e">
        <f ca="true">+IF(AND(ISNUMBER(OFFSET('Water Data'!$I$4,0,10*ROW('Water Data'!I95))),'Data Summary'!CH101="Yes"),100-OFFSET('Water Data'!$I$4,0,10*ROW('Water Data'!I95)),NA())</f>
        <v>#N/A</v>
      </c>
      <c r="T101" s="87" t="e">
        <f ca="true">+IF(AND(ISNUMBER(OFFSET('Water Data'!$I$6,0,10*ROW('Water Data'!I95))),'Data Summary'!CI101="Yes"),OFFSET('Water Data'!$I$6,0,10*ROW('Water Data'!I95)),NA())</f>
        <v>#N/A</v>
      </c>
      <c r="U101" s="87" t="e">
        <f ca="true">+IF(AND(ISNUMBER(OFFSET('Water Data'!$I$9,0,10*ROW('Water Data'!I95))),'Data Summary'!CJ101="Yes"),OFFSET('Water Data'!$I$9,0,10*ROW('Water Data'!I95)),NA())</f>
        <v>#N/A</v>
      </c>
      <c r="V101" s="88" t="e">
        <f ca="true">+IF(AND(ISNUMBER(OFFSET('Sanitation Data'!$D$4,0,10*ROW('Sanitation Data'!D95))),'Data Summary'!CK101="Yes"),100-OFFSET('Sanitation Data'!$D$4,0,10*ROW('Sanitation Data'!D95)),NA())</f>
        <v>#N/A</v>
      </c>
      <c r="W101" s="88" t="e">
        <f ca="true">+IF(AND(ISNUMBER(OFFSET('Sanitation Data'!$D$6,0,10*ROW('Sanitation Data'!D95))),'Data Summary'!CL101="Yes"),OFFSET('Sanitation Data'!$D$6,0,10*ROW('Sanitation Data'!D95)),NA())</f>
        <v>#N/A</v>
      </c>
      <c r="X101" s="88" t="e">
        <f ca="true">+IF(AND(ISNUMBER(OFFSET('Sanitation Data'!$D$10,0,10*ROW('Sanitation Data'!D95))),'Data Summary'!CM101="Yes"),OFFSET('Sanitation Data'!$D$10,0,10*ROW('Sanitation Data'!D95)),NA())</f>
        <v>#N/A</v>
      </c>
      <c r="Y101" s="88" t="e">
        <f ca="true">+IF(AND(ISNUMBER(OFFSET('Sanitation Data'!$D$11,0,10*ROW('Sanitation Data'!D95))),'Data Summary'!CN101="Yes"),OFFSET('Sanitation Data'!$D$11,0,10*ROW('Sanitation Data'!D95)),NA())</f>
        <v>#N/A</v>
      </c>
      <c r="Z101" s="88" t="e">
        <f ca="true">+IF(AND(ISNUMBER(OFFSET('Sanitation Data'!$D$12,0,10*ROW('Sanitation Data'!D95))),'Data Summary'!CO101="Yes"),OFFSET('Sanitation Data'!$D$12,0,10*ROW('Sanitation Data'!D95)),NA())</f>
        <v>#N/A</v>
      </c>
      <c r="AA101" s="88" t="e">
        <f ca="true">+IF(AND(ISNUMBER(OFFSET('Sanitation Data'!$E$4,0,10*ROW('Sanitation Data'!E95))),'Data Summary'!CP101="Yes"),100-OFFSET('Sanitation Data'!$E$4,0,10*ROW('Sanitation Data'!E95)),NA())</f>
        <v>#N/A</v>
      </c>
      <c r="AB101" s="88" t="e">
        <f ca="true">+IF(AND(ISNUMBER(OFFSET('Sanitation Data'!$E$6,0,10*ROW('Sanitation Data'!E95))),'Data Summary'!CQ101="Yes"),OFFSET('Sanitation Data'!$E$6,0,10*ROW('Sanitation Data'!E95)),NA())</f>
        <v>#N/A</v>
      </c>
      <c r="AC101" s="88" t="e">
        <f ca="true">+IF(AND(ISNUMBER(OFFSET('Sanitation Data'!$E$10,0,10*ROW('Sanitation Data'!E95))),'Data Summary'!CR101="Yes"),OFFSET('Sanitation Data'!$E$10,0,10*ROW('Sanitation Data'!E95)),NA())</f>
        <v>#N/A</v>
      </c>
      <c r="AD101" s="88" t="e">
        <f ca="true">+IF(AND(ISNUMBER(OFFSET('Sanitation Data'!$E$11,0,10*ROW('Sanitation Data'!E95))),'Data Summary'!CS101="Yes"),OFFSET('Sanitation Data'!$E$11,0,10*ROW('Sanitation Data'!E95)),NA())</f>
        <v>#N/A</v>
      </c>
      <c r="AE101" s="88" t="e">
        <f ca="true">+IF(AND(ISNUMBER(OFFSET('Sanitation Data'!$E$12,0,10*ROW('Sanitation Data'!E95))),'Data Summary'!CT101="Yes"),OFFSET('Sanitation Data'!$E$12,0,10*ROW('Sanitation Data'!E95)),NA())</f>
        <v>#N/A</v>
      </c>
      <c r="AF101" s="88" t="e">
        <f ca="true">+IF(AND(ISNUMBER(OFFSET('Sanitation Data'!$F$4,0,10*ROW('Sanitation Data'!F95))),'Data Summary'!CU101="Yes"),100-OFFSET('Sanitation Data'!$F$4,0,10*ROW('Sanitation Data'!F95)),NA())</f>
        <v>#N/A</v>
      </c>
      <c r="AG101" s="88" t="e">
        <f ca="true">+IF(AND(ISNUMBER(OFFSET('Sanitation Data'!$F$6,0,10*ROW('Sanitation Data'!F95))),'Data Summary'!CV101="Yes"),OFFSET('Sanitation Data'!$F$6,0,10*ROW('Sanitation Data'!F95)),NA())</f>
        <v>#N/A</v>
      </c>
      <c r="AH101" s="88" t="e">
        <f ca="true">+IF(AND(ISNUMBER(OFFSET('Sanitation Data'!$F$10,0,10*ROW('Sanitation Data'!F95))),'Data Summary'!CW101="Yes"),OFFSET('Sanitation Data'!$F$10,0,10*ROW('Sanitation Data'!F95)),NA())</f>
        <v>#N/A</v>
      </c>
      <c r="AI101" s="88" t="e">
        <f ca="true">+IF(AND(ISNUMBER(OFFSET('Sanitation Data'!$F$11,0,10*ROW('Sanitation Data'!F95))),'Data Summary'!CX101="Yes"),OFFSET('Sanitation Data'!$F$11,0,10*ROW('Sanitation Data'!F95)),NA())</f>
        <v>#N/A</v>
      </c>
      <c r="AJ101" s="88" t="e">
        <f ca="true">+IF(AND(ISNUMBER(OFFSET('Sanitation Data'!$F$12,0,10*ROW('Sanitation Data'!F95))),'Data Summary'!CY101="Yes"),OFFSET('Sanitation Data'!$F$12,0,10*ROW('Sanitation Data'!F95)),NA())</f>
        <v>#N/A</v>
      </c>
      <c r="AK101" s="88" t="e">
        <f ca="true">+IF(AND(ISNUMBER(OFFSET('Sanitation Data'!$G$4,0,10*ROW('Sanitation Data'!G95))),'Data Summary'!CZ101="Yes"),100-OFFSET('Sanitation Data'!$G$4,0,10*ROW('Sanitation Data'!G95)),NA())</f>
        <v>#N/A</v>
      </c>
      <c r="AL101" s="88" t="e">
        <f ca="true">+IF(AND(ISNUMBER(OFFSET('Sanitation Data'!$G$6,0,10*ROW('Sanitation Data'!G95))),'Data Summary'!DA101="Yes"),OFFSET('Sanitation Data'!$G$6,0,10*ROW('Sanitation Data'!G95)),NA())</f>
        <v>#N/A</v>
      </c>
      <c r="AM101" s="88" t="e">
        <f ca="true">+IF(AND(ISNUMBER(OFFSET('Sanitation Data'!$G$10,0,10*ROW('Sanitation Data'!G95))),'Data Summary'!DB101="Yes"),OFFSET('Sanitation Data'!$G$10,0,10*ROW('Sanitation Data'!G95)),NA())</f>
        <v>#N/A</v>
      </c>
      <c r="AN101" s="88" t="e">
        <f ca="true">+IF(AND(ISNUMBER(OFFSET('Sanitation Data'!$G$11,0,10*ROW('Sanitation Data'!G95))),'Data Summary'!DC101="Yes"),OFFSET('Sanitation Data'!$G$11,0,10*ROW('Sanitation Data'!G95)),NA())</f>
        <v>#N/A</v>
      </c>
      <c r="AO101" s="88" t="e">
        <f ca="true">+IF(AND(ISNUMBER(OFFSET('Sanitation Data'!$G$12,0,10*ROW('Sanitation Data'!G95))),'Data Summary'!DD101="Yes"),OFFSET('Sanitation Data'!$G$12,0,10*ROW('Sanitation Data'!G95)),NA())</f>
        <v>#N/A</v>
      </c>
      <c r="AP101" s="88" t="e">
        <f ca="true">+IF(AND(ISNUMBER(OFFSET('Sanitation Data'!$H$4,0,10*ROW('Sanitation Data'!H95))),'Data Summary'!DE101="Yes"),100-OFFSET('Sanitation Data'!$H$4,0,10*ROW('Sanitation Data'!H95)),NA())</f>
        <v>#N/A</v>
      </c>
      <c r="AQ101" s="88" t="e">
        <f ca="true">+IF(AND(ISNUMBER(OFFSET('Sanitation Data'!$H$6,0,10*ROW('Sanitation Data'!H95))),'Data Summary'!DF101="Yes"),OFFSET('Sanitation Data'!$H$6,0,10*ROW('Sanitation Data'!H95)),NA())</f>
        <v>#N/A</v>
      </c>
      <c r="AR101" s="88" t="e">
        <f ca="true">+IF(AND(ISNUMBER(OFFSET('Sanitation Data'!$H$10,0,10*ROW('Sanitation Data'!H95))),'Data Summary'!DG101="Yes"),OFFSET('Sanitation Data'!$H$10,0,10*ROW('Sanitation Data'!H95)),NA())</f>
        <v>#N/A</v>
      </c>
      <c r="AS101" s="88" t="e">
        <f ca="true">+IF(AND(ISNUMBER(OFFSET('Sanitation Data'!$H$11,0,10*ROW('Sanitation Data'!H95))),'Data Summary'!DH101="Yes"),OFFSET('Sanitation Data'!$H$11,0,10*ROW('Sanitation Data'!H95)),NA())</f>
        <v>#N/A</v>
      </c>
      <c r="AT101" s="88" t="e">
        <f ca="true">+IF(AND(ISNUMBER(OFFSET('Sanitation Data'!$H$12,0,10*ROW('Sanitation Data'!H95))),'Data Summary'!DI101="Yes"),OFFSET('Sanitation Data'!$H$12,0,10*ROW('Sanitation Data'!H95)),NA())</f>
        <v>#N/A</v>
      </c>
      <c r="AU101" s="88" t="e">
        <f ca="true">+IF(AND(ISNUMBER(OFFSET('Sanitation Data'!$I$4,0,10*ROW('Sanitation Data'!I95))),'Data Summary'!DJ101="Yes"),100-OFFSET('Sanitation Data'!$I$4,0,10*ROW('Sanitation Data'!I95)),NA())</f>
        <v>#N/A</v>
      </c>
      <c r="AV101" s="88" t="e">
        <f ca="true">+IF(AND(ISNUMBER(OFFSET('Sanitation Data'!$I$6,0,10*ROW('Sanitation Data'!I95))),'Data Summary'!DK101="Yes"),OFFSET('Sanitation Data'!$I$6,0,10*ROW('Sanitation Data'!I95)),NA())</f>
        <v>#N/A</v>
      </c>
      <c r="AW101" s="88" t="e">
        <f ca="true">+IF(AND(ISNUMBER(OFFSET('Sanitation Data'!$I$10,0,10*ROW('Sanitation Data'!I95))),'Data Summary'!DL101="Yes"),OFFSET('Sanitation Data'!$I$10,0,10*ROW('Sanitation Data'!I95)),NA())</f>
        <v>#N/A</v>
      </c>
      <c r="AX101" s="88" t="e">
        <f ca="true">+IF(AND(ISNUMBER(OFFSET('Sanitation Data'!$I$11,0,10*ROW('Sanitation Data'!I95))),'Data Summary'!DM101="Yes"),OFFSET('Sanitation Data'!$I$11,0,10*ROW('Sanitation Data'!I95)),NA())</f>
        <v>#N/A</v>
      </c>
      <c r="AY101" s="88" t="e">
        <f ca="true">+IF(AND(ISNUMBER(OFFSET('Sanitation Data'!$I$12,0,10*ROW('Sanitation Data'!I95))),'Data Summary'!DN101="Yes"),OFFSET('Sanitation Data'!$I$12,0,10*ROW('Sanitation Data'!I95)),NA())</f>
        <v>#N/A</v>
      </c>
      <c r="AZ101" s="89" t="e">
        <f ca="true">+IF(AND(ISNUMBER(OFFSET('Hygiene Data'!$D$5,0,10*ROW('Hygiene Data'!D95))),'Data Summary'!DO101="Yes"),OFFSET('Hygiene Data'!$D$5,0,10*ROW('Hygiene Data'!D95)),NA())</f>
        <v>#N/A</v>
      </c>
      <c r="BA101" s="89" t="e">
        <f ca="true">+IF(AND(ISNUMBER(OFFSET('Hygiene Data'!$D$7,0,10*ROW('Hygiene Data'!D95))),'Data Summary'!DP101="Yes"),OFFSET('Hygiene Data'!$D$7,0,10*ROW('Hygiene Data'!D95)),NA())</f>
        <v>#N/A</v>
      </c>
      <c r="BB101" s="89" t="e">
        <f ca="true">+IF(AND(ISNUMBER(OFFSET('Hygiene Data'!$D$9,0,10*ROW('Hygiene Data'!D95))),'Data Summary'!DQ101="Yes"),OFFSET('Hygiene Data'!$D$9,0,10*ROW('Hygiene Data'!D95)),NA())</f>
        <v>#N/A</v>
      </c>
      <c r="BC101" s="89" t="e">
        <f ca="true">+IF(AND(ISNUMBER(OFFSET('Hygiene Data'!$E$5,0,10*ROW('Hygiene Data'!E95))),'Data Summary'!DR101="Yes"),OFFSET('Hygiene Data'!$E$5,0,10*ROW('Hygiene Data'!E95)),NA())</f>
        <v>#N/A</v>
      </c>
      <c r="BD101" s="89" t="e">
        <f ca="true">+IF(AND(ISNUMBER(OFFSET('Hygiene Data'!$E$7,0,10*ROW('Hygiene Data'!E95))),'Data Summary'!DS101="Yes"),OFFSET('Hygiene Data'!$E$7,0,10*ROW('Hygiene Data'!E95)),NA())</f>
        <v>#N/A</v>
      </c>
      <c r="BE101" s="89" t="e">
        <f ca="true">+IF(AND(ISNUMBER(OFFSET('Hygiene Data'!$E$9,0,10*ROW('Hygiene Data'!E95))),'Data Summary'!DT101="Yes"),OFFSET('Hygiene Data'!$E$9,0,10*ROW('Hygiene Data'!E95)),NA())</f>
        <v>#N/A</v>
      </c>
      <c r="BF101" s="89" t="e">
        <f ca="true">+IF(AND(ISNUMBER(OFFSET('Hygiene Data'!$F$5,0,10*ROW('Hygiene Data'!F95))),'Data Summary'!DU101="Yes"),OFFSET('Hygiene Data'!$F$5,0,10*ROW('Hygiene Data'!F95)),NA())</f>
        <v>#N/A</v>
      </c>
      <c r="BG101" s="89" t="e">
        <f ca="true">+IF(AND(ISNUMBER(OFFSET('Hygiene Data'!$F$7,0,10*ROW('Hygiene Data'!F95))),'Data Summary'!DV101="Yes"),OFFSET('Hygiene Data'!$F$7,0,10*ROW('Hygiene Data'!F95)),NA())</f>
        <v>#N/A</v>
      </c>
      <c r="BH101" s="89" t="e">
        <f ca="true">+IF(AND(ISNUMBER(OFFSET('Hygiene Data'!$F$9,0,10*ROW('Hygiene Data'!F95))),'Data Summary'!DW101="Yes"),OFFSET('Hygiene Data'!$F$9,0,10*ROW('Hygiene Data'!F95)),NA())</f>
        <v>#N/A</v>
      </c>
      <c r="BI101" s="89" t="e">
        <f ca="true">+IF(AND(ISNUMBER(OFFSET('Hygiene Data'!$G$5,0,10*ROW('Hygiene Data'!G95))),'Data Summary'!DX101="Yes"),OFFSET('Hygiene Data'!$G$5,0,10*ROW('Hygiene Data'!G95)),NA())</f>
        <v>#N/A</v>
      </c>
      <c r="BJ101" s="89" t="e">
        <f ca="true">+IF(AND(ISNUMBER(OFFSET('Hygiene Data'!$G$7,0,10*ROW('Hygiene Data'!G95))),'Data Summary'!DY101="Yes"),OFFSET('Hygiene Data'!$G$7,0,10*ROW('Hygiene Data'!G95)),NA())</f>
        <v>#N/A</v>
      </c>
      <c r="BK101" s="89" t="e">
        <f ca="true">+IF(AND(ISNUMBER(OFFSET('Hygiene Data'!$G$9,0,10*ROW('Hygiene Data'!G95))),'Data Summary'!DZ101="Yes"),OFFSET('Hygiene Data'!$G$9,0,10*ROW('Hygiene Data'!G95)),NA())</f>
        <v>#N/A</v>
      </c>
      <c r="BL101" s="89" t="e">
        <f ca="true">+IF(AND(ISNUMBER(OFFSET('Hygiene Data'!$H$5,0,10*ROW('Hygiene Data'!H95))),'Data Summary'!EA101="Yes"),OFFSET('Hygiene Data'!$H$5,0,10*ROW('Hygiene Data'!H95)),NA())</f>
        <v>#N/A</v>
      </c>
      <c r="BM101" s="89" t="e">
        <f ca="true">+IF(AND(ISNUMBER(OFFSET('Hygiene Data'!$H$7,0,10*ROW('Hygiene Data'!H95))),'Data Summary'!EB101="Yes"),OFFSET('Hygiene Data'!$H$7,0,10*ROW('Hygiene Data'!H95)),NA())</f>
        <v>#N/A</v>
      </c>
      <c r="BN101" s="89" t="e">
        <f ca="true">+IF(AND(ISNUMBER(OFFSET('Hygiene Data'!$H$9,0,10*ROW('Hygiene Data'!H95))),'Data Summary'!EC101="Yes"),OFFSET('Hygiene Data'!$H$9,0,10*ROW('Hygiene Data'!H95)),NA())</f>
        <v>#N/A</v>
      </c>
      <c r="BO101" s="89" t="e">
        <f ca="true">+IF(AND(ISNUMBER(OFFSET('Hygiene Data'!$I$5,0,10*ROW('Hygiene Data'!I95))),'Data Summary'!ED101="Yes"),OFFSET('Hygiene Data'!$I$5,0,10*ROW('Hygiene Data'!I95)),NA())</f>
        <v>#N/A</v>
      </c>
      <c r="BP101" s="89" t="e">
        <f ca="true">+IF(AND(ISNUMBER(OFFSET('Hygiene Data'!$I$7,0,10*ROW('Hygiene Data'!I95))),'Data Summary'!EE101="Yes"),OFFSET('Hygiene Data'!$I$7,0,10*ROW('Hygiene Data'!I95)),NA())</f>
        <v>#N/A</v>
      </c>
      <c r="BQ101" s="89" t="e">
        <f ca="true">+IF(AND(ISNUMBER(OFFSET('Hygiene Data'!$I$9,0,10*ROW('Hygiene Data'!I95))),'Data Summary'!EF101="Yes"),OFFSET('Hygiene Data'!$I$9,0,10*ROW('Hygiene Data'!I95)),NA())</f>
        <v>#N/A</v>
      </c>
    </row>
    <row xmlns:x14ac="http://schemas.microsoft.com/office/spreadsheetml/2009/9/ac" r="102" x14ac:dyDescent="0.2">
      <c r="A102" s="328" t="e">
        <f ca="true">+RIGHT('Data Summary'!A102,LEN('Data Summary'!A102)-9)</f>
        <v>#VALUE!</v>
      </c>
      <c r="B102" s="34" t="str">
        <f ca="true">+IF(ISTEXT('Data Summary'!B102),'Data Summary'!B102,"")</f>
        <v/>
      </c>
      <c r="C102" s="327" t="e">
        <f ca="true">+VALUE('Data Summary'!C102)</f>
        <v>#VALUE!</v>
      </c>
      <c r="D102" s="87" t="e">
        <f ca="true">+IF(AND(ISNUMBER(OFFSET('Water Data'!$D$4,0,10*ROW('Water Data'!D96))),'Data Summary'!BS102="Yes"),100-OFFSET('Water Data'!$D$4,0,10*ROW('Water Data'!D96)),NA())</f>
        <v>#N/A</v>
      </c>
      <c r="E102" s="87" t="e">
        <f ca="true">+IF(AND(ISNUMBER(OFFSET('Water Data'!$D$6,0,10*ROW('Water Data'!D96))),'Data Summary'!BT102="Yes"),OFFSET('Water Data'!$D$6,0,10*ROW('Water Data'!D96)),NA())</f>
        <v>#N/A</v>
      </c>
      <c r="F102" s="87" t="e">
        <f ca="true">+IF(AND(ISNUMBER(OFFSET('Water Data'!$D$9,0,10*ROW('Water Data'!D96))),'Data Summary'!BU102="Yes"),OFFSET('Water Data'!$D$9,0,10*ROW('Water Data'!D96)),NA())</f>
        <v>#N/A</v>
      </c>
      <c r="G102" s="87" t="e">
        <f ca="true">+IF(AND(ISNUMBER(OFFSET('Water Data'!$E$4,0,10*ROW('Water Data'!E96))),'Data Summary'!BV102="Yes"),100-OFFSET('Water Data'!$E$4,0,10*ROW('Water Data'!E96)),NA())</f>
        <v>#N/A</v>
      </c>
      <c r="H102" s="87" t="e">
        <f ca="true">+IF(AND(ISNUMBER(OFFSET('Water Data'!$E$6,0,10*ROW('Water Data'!E96))),'Data Summary'!BW102="Yes"),OFFSET('Water Data'!$E$6,0,10*ROW('Water Data'!E96)),NA())</f>
        <v>#N/A</v>
      </c>
      <c r="I102" s="87" t="e">
        <f ca="true">+IF(AND(ISNUMBER(OFFSET('Water Data'!$E$9,0,10*ROW('Water Data'!E96))),'Data Summary'!BX102="Yes"),OFFSET('Water Data'!$E$9,0,10*ROW('Water Data'!E96)),NA())</f>
        <v>#N/A</v>
      </c>
      <c r="J102" s="87" t="e">
        <f ca="true">+IF(AND(ISNUMBER(OFFSET('Water Data'!$F$4,0,10*ROW('Water Data'!F96))),'Data Summary'!BY102="Yes"),100-OFFSET('Water Data'!$F$4,0,10*ROW('Water Data'!F96)),NA())</f>
        <v>#N/A</v>
      </c>
      <c r="K102" s="87" t="e">
        <f ca="true">+IF(AND(ISNUMBER(OFFSET('Water Data'!$F$6,0,10*ROW('Water Data'!F96))),'Data Summary'!BZ102="Yes"),OFFSET('Water Data'!$F$6,0,10*ROW('Water Data'!F96)),NA())</f>
        <v>#N/A</v>
      </c>
      <c r="L102" s="87" t="e">
        <f ca="true">+IF(AND(ISNUMBER(OFFSET('Water Data'!$F$9,0,10*ROW('Water Data'!F96))),'Data Summary'!CA102="Yes"),OFFSET('Water Data'!$F$9,0,10*ROW('Water Data'!F96)),NA())</f>
        <v>#N/A</v>
      </c>
      <c r="M102" s="87" t="e">
        <f ca="true">+IF(AND(ISNUMBER(OFFSET('Water Data'!$G$4,0,10*ROW('Water Data'!G96))),'Data Summary'!CB102="Yes"),100-OFFSET('Water Data'!$G$4,0,10*ROW('Water Data'!G96)),NA())</f>
        <v>#N/A</v>
      </c>
      <c r="N102" s="87" t="e">
        <f ca="true">+IF(AND(ISNUMBER(OFFSET('Water Data'!$G$6,0,10*ROW('Water Data'!G96))),'Data Summary'!CC102="Yes"),OFFSET('Water Data'!$G$6,0,10*ROW('Water Data'!G96)),NA())</f>
        <v>#N/A</v>
      </c>
      <c r="O102" s="87" t="e">
        <f ca="true">+IF(AND(ISNUMBER(OFFSET('Water Data'!$G$9,0,10*ROW('Water Data'!G96))),'Data Summary'!CD102="Yes"),OFFSET('Water Data'!$G$9,0,10*ROW('Water Data'!G96)),NA())</f>
        <v>#N/A</v>
      </c>
      <c r="P102" s="87" t="e">
        <f ca="true">+IF(AND(ISNUMBER(OFFSET('Water Data'!$H$4,0,10*ROW('Water Data'!H96))),'Data Summary'!CE102="Yes"),100-OFFSET('Water Data'!$H$4,0,10*ROW('Water Data'!H96)),NA())</f>
        <v>#N/A</v>
      </c>
      <c r="Q102" s="87" t="e">
        <f ca="true">+IF(AND(ISNUMBER(OFFSET('Water Data'!$H$6,0,10*ROW('Water Data'!H96))),'Data Summary'!CF102="Yes"),OFFSET('Water Data'!$H$6,0,10*ROW('Water Data'!H96)),NA())</f>
        <v>#N/A</v>
      </c>
      <c r="R102" s="87" t="e">
        <f ca="true">+IF(AND(ISNUMBER(OFFSET('Water Data'!$H$9,0,10*ROW('Water Data'!H96))),'Data Summary'!CG102="Yes"),OFFSET('Water Data'!$H$9,0,10*ROW('Water Data'!H96)),NA())</f>
        <v>#N/A</v>
      </c>
      <c r="S102" s="87" t="e">
        <f ca="true">+IF(AND(ISNUMBER(OFFSET('Water Data'!$I$4,0,10*ROW('Water Data'!I96))),'Data Summary'!CH102="Yes"),100-OFFSET('Water Data'!$I$4,0,10*ROW('Water Data'!I96)),NA())</f>
        <v>#N/A</v>
      </c>
      <c r="T102" s="87" t="e">
        <f ca="true">+IF(AND(ISNUMBER(OFFSET('Water Data'!$I$6,0,10*ROW('Water Data'!I96))),'Data Summary'!CI102="Yes"),OFFSET('Water Data'!$I$6,0,10*ROW('Water Data'!I96)),NA())</f>
        <v>#N/A</v>
      </c>
      <c r="U102" s="87" t="e">
        <f ca="true">+IF(AND(ISNUMBER(OFFSET('Water Data'!$I$9,0,10*ROW('Water Data'!I96))),'Data Summary'!CJ102="Yes"),OFFSET('Water Data'!$I$9,0,10*ROW('Water Data'!I96)),NA())</f>
        <v>#N/A</v>
      </c>
      <c r="V102" s="88" t="e">
        <f ca="true">+IF(AND(ISNUMBER(OFFSET('Sanitation Data'!$D$4,0,10*ROW('Sanitation Data'!D96))),'Data Summary'!CK102="Yes"),100-OFFSET('Sanitation Data'!$D$4,0,10*ROW('Sanitation Data'!D96)),NA())</f>
        <v>#N/A</v>
      </c>
      <c r="W102" s="88" t="e">
        <f ca="true">+IF(AND(ISNUMBER(OFFSET('Sanitation Data'!$D$6,0,10*ROW('Sanitation Data'!D96))),'Data Summary'!CL102="Yes"),OFFSET('Sanitation Data'!$D$6,0,10*ROW('Sanitation Data'!D96)),NA())</f>
        <v>#N/A</v>
      </c>
      <c r="X102" s="88" t="e">
        <f ca="true">+IF(AND(ISNUMBER(OFFSET('Sanitation Data'!$D$10,0,10*ROW('Sanitation Data'!D96))),'Data Summary'!CM102="Yes"),OFFSET('Sanitation Data'!$D$10,0,10*ROW('Sanitation Data'!D96)),NA())</f>
        <v>#N/A</v>
      </c>
      <c r="Y102" s="88" t="e">
        <f ca="true">+IF(AND(ISNUMBER(OFFSET('Sanitation Data'!$D$11,0,10*ROW('Sanitation Data'!D96))),'Data Summary'!CN102="Yes"),OFFSET('Sanitation Data'!$D$11,0,10*ROW('Sanitation Data'!D96)),NA())</f>
        <v>#N/A</v>
      </c>
      <c r="Z102" s="88" t="e">
        <f ca="true">+IF(AND(ISNUMBER(OFFSET('Sanitation Data'!$D$12,0,10*ROW('Sanitation Data'!D96))),'Data Summary'!CO102="Yes"),OFFSET('Sanitation Data'!$D$12,0,10*ROW('Sanitation Data'!D96)),NA())</f>
        <v>#N/A</v>
      </c>
      <c r="AA102" s="88" t="e">
        <f ca="true">+IF(AND(ISNUMBER(OFFSET('Sanitation Data'!$E$4,0,10*ROW('Sanitation Data'!E96))),'Data Summary'!CP102="Yes"),100-OFFSET('Sanitation Data'!$E$4,0,10*ROW('Sanitation Data'!E96)),NA())</f>
        <v>#N/A</v>
      </c>
      <c r="AB102" s="88" t="e">
        <f ca="true">+IF(AND(ISNUMBER(OFFSET('Sanitation Data'!$E$6,0,10*ROW('Sanitation Data'!E96))),'Data Summary'!CQ102="Yes"),OFFSET('Sanitation Data'!$E$6,0,10*ROW('Sanitation Data'!E96)),NA())</f>
        <v>#N/A</v>
      </c>
      <c r="AC102" s="88" t="e">
        <f ca="true">+IF(AND(ISNUMBER(OFFSET('Sanitation Data'!$E$10,0,10*ROW('Sanitation Data'!E96))),'Data Summary'!CR102="Yes"),OFFSET('Sanitation Data'!$E$10,0,10*ROW('Sanitation Data'!E96)),NA())</f>
        <v>#N/A</v>
      </c>
      <c r="AD102" s="88" t="e">
        <f ca="true">+IF(AND(ISNUMBER(OFFSET('Sanitation Data'!$E$11,0,10*ROW('Sanitation Data'!E96))),'Data Summary'!CS102="Yes"),OFFSET('Sanitation Data'!$E$11,0,10*ROW('Sanitation Data'!E96)),NA())</f>
        <v>#N/A</v>
      </c>
      <c r="AE102" s="88" t="e">
        <f ca="true">+IF(AND(ISNUMBER(OFFSET('Sanitation Data'!$E$12,0,10*ROW('Sanitation Data'!E96))),'Data Summary'!CT102="Yes"),OFFSET('Sanitation Data'!$E$12,0,10*ROW('Sanitation Data'!E96)),NA())</f>
        <v>#N/A</v>
      </c>
      <c r="AF102" s="88" t="e">
        <f ca="true">+IF(AND(ISNUMBER(OFFSET('Sanitation Data'!$F$4,0,10*ROW('Sanitation Data'!F96))),'Data Summary'!CU102="Yes"),100-OFFSET('Sanitation Data'!$F$4,0,10*ROW('Sanitation Data'!F96)),NA())</f>
        <v>#N/A</v>
      </c>
      <c r="AG102" s="88" t="e">
        <f ca="true">+IF(AND(ISNUMBER(OFFSET('Sanitation Data'!$F$6,0,10*ROW('Sanitation Data'!F96))),'Data Summary'!CV102="Yes"),OFFSET('Sanitation Data'!$F$6,0,10*ROW('Sanitation Data'!F96)),NA())</f>
        <v>#N/A</v>
      </c>
      <c r="AH102" s="88" t="e">
        <f ca="true">+IF(AND(ISNUMBER(OFFSET('Sanitation Data'!$F$10,0,10*ROW('Sanitation Data'!F96))),'Data Summary'!CW102="Yes"),OFFSET('Sanitation Data'!$F$10,0,10*ROW('Sanitation Data'!F96)),NA())</f>
        <v>#N/A</v>
      </c>
      <c r="AI102" s="88" t="e">
        <f ca="true">+IF(AND(ISNUMBER(OFFSET('Sanitation Data'!$F$11,0,10*ROW('Sanitation Data'!F96))),'Data Summary'!CX102="Yes"),OFFSET('Sanitation Data'!$F$11,0,10*ROW('Sanitation Data'!F96)),NA())</f>
        <v>#N/A</v>
      </c>
      <c r="AJ102" s="88" t="e">
        <f ca="true">+IF(AND(ISNUMBER(OFFSET('Sanitation Data'!$F$12,0,10*ROW('Sanitation Data'!F96))),'Data Summary'!CY102="Yes"),OFFSET('Sanitation Data'!$F$12,0,10*ROW('Sanitation Data'!F96)),NA())</f>
        <v>#N/A</v>
      </c>
      <c r="AK102" s="88" t="e">
        <f ca="true">+IF(AND(ISNUMBER(OFFSET('Sanitation Data'!$G$4,0,10*ROW('Sanitation Data'!G96))),'Data Summary'!CZ102="Yes"),100-OFFSET('Sanitation Data'!$G$4,0,10*ROW('Sanitation Data'!G96)),NA())</f>
        <v>#N/A</v>
      </c>
      <c r="AL102" s="88" t="e">
        <f ca="true">+IF(AND(ISNUMBER(OFFSET('Sanitation Data'!$G$6,0,10*ROW('Sanitation Data'!G96))),'Data Summary'!DA102="Yes"),OFFSET('Sanitation Data'!$G$6,0,10*ROW('Sanitation Data'!G96)),NA())</f>
        <v>#N/A</v>
      </c>
      <c r="AM102" s="88" t="e">
        <f ca="true">+IF(AND(ISNUMBER(OFFSET('Sanitation Data'!$G$10,0,10*ROW('Sanitation Data'!G96))),'Data Summary'!DB102="Yes"),OFFSET('Sanitation Data'!$G$10,0,10*ROW('Sanitation Data'!G96)),NA())</f>
        <v>#N/A</v>
      </c>
      <c r="AN102" s="88" t="e">
        <f ca="true">+IF(AND(ISNUMBER(OFFSET('Sanitation Data'!$G$11,0,10*ROW('Sanitation Data'!G96))),'Data Summary'!DC102="Yes"),OFFSET('Sanitation Data'!$G$11,0,10*ROW('Sanitation Data'!G96)),NA())</f>
        <v>#N/A</v>
      </c>
      <c r="AO102" s="88" t="e">
        <f ca="true">+IF(AND(ISNUMBER(OFFSET('Sanitation Data'!$G$12,0,10*ROW('Sanitation Data'!G96))),'Data Summary'!DD102="Yes"),OFFSET('Sanitation Data'!$G$12,0,10*ROW('Sanitation Data'!G96)),NA())</f>
        <v>#N/A</v>
      </c>
      <c r="AP102" s="88" t="e">
        <f ca="true">+IF(AND(ISNUMBER(OFFSET('Sanitation Data'!$H$4,0,10*ROW('Sanitation Data'!H96))),'Data Summary'!DE102="Yes"),100-OFFSET('Sanitation Data'!$H$4,0,10*ROW('Sanitation Data'!H96)),NA())</f>
        <v>#N/A</v>
      </c>
      <c r="AQ102" s="88" t="e">
        <f ca="true">+IF(AND(ISNUMBER(OFFSET('Sanitation Data'!$H$6,0,10*ROW('Sanitation Data'!H96))),'Data Summary'!DF102="Yes"),OFFSET('Sanitation Data'!$H$6,0,10*ROW('Sanitation Data'!H96)),NA())</f>
        <v>#N/A</v>
      </c>
      <c r="AR102" s="88" t="e">
        <f ca="true">+IF(AND(ISNUMBER(OFFSET('Sanitation Data'!$H$10,0,10*ROW('Sanitation Data'!H96))),'Data Summary'!DG102="Yes"),OFFSET('Sanitation Data'!$H$10,0,10*ROW('Sanitation Data'!H96)),NA())</f>
        <v>#N/A</v>
      </c>
      <c r="AS102" s="88" t="e">
        <f ca="true">+IF(AND(ISNUMBER(OFFSET('Sanitation Data'!$H$11,0,10*ROW('Sanitation Data'!H96))),'Data Summary'!DH102="Yes"),OFFSET('Sanitation Data'!$H$11,0,10*ROW('Sanitation Data'!H96)),NA())</f>
        <v>#N/A</v>
      </c>
      <c r="AT102" s="88" t="e">
        <f ca="true">+IF(AND(ISNUMBER(OFFSET('Sanitation Data'!$H$12,0,10*ROW('Sanitation Data'!H96))),'Data Summary'!DI102="Yes"),OFFSET('Sanitation Data'!$H$12,0,10*ROW('Sanitation Data'!H96)),NA())</f>
        <v>#N/A</v>
      </c>
      <c r="AU102" s="88" t="e">
        <f ca="true">+IF(AND(ISNUMBER(OFFSET('Sanitation Data'!$I$4,0,10*ROW('Sanitation Data'!I96))),'Data Summary'!DJ102="Yes"),100-OFFSET('Sanitation Data'!$I$4,0,10*ROW('Sanitation Data'!I96)),NA())</f>
        <v>#N/A</v>
      </c>
      <c r="AV102" s="88" t="e">
        <f ca="true">+IF(AND(ISNUMBER(OFFSET('Sanitation Data'!$I$6,0,10*ROW('Sanitation Data'!I96))),'Data Summary'!DK102="Yes"),OFFSET('Sanitation Data'!$I$6,0,10*ROW('Sanitation Data'!I96)),NA())</f>
        <v>#N/A</v>
      </c>
      <c r="AW102" s="88" t="e">
        <f ca="true">+IF(AND(ISNUMBER(OFFSET('Sanitation Data'!$I$10,0,10*ROW('Sanitation Data'!I96))),'Data Summary'!DL102="Yes"),OFFSET('Sanitation Data'!$I$10,0,10*ROW('Sanitation Data'!I96)),NA())</f>
        <v>#N/A</v>
      </c>
      <c r="AX102" s="88" t="e">
        <f ca="true">+IF(AND(ISNUMBER(OFFSET('Sanitation Data'!$I$11,0,10*ROW('Sanitation Data'!I96))),'Data Summary'!DM102="Yes"),OFFSET('Sanitation Data'!$I$11,0,10*ROW('Sanitation Data'!I96)),NA())</f>
        <v>#N/A</v>
      </c>
      <c r="AY102" s="88" t="e">
        <f ca="true">+IF(AND(ISNUMBER(OFFSET('Sanitation Data'!$I$12,0,10*ROW('Sanitation Data'!I96))),'Data Summary'!DN102="Yes"),OFFSET('Sanitation Data'!$I$12,0,10*ROW('Sanitation Data'!I96)),NA())</f>
        <v>#N/A</v>
      </c>
      <c r="AZ102" s="89" t="e">
        <f ca="true">+IF(AND(ISNUMBER(OFFSET('Hygiene Data'!$D$5,0,10*ROW('Hygiene Data'!D96))),'Data Summary'!DO102="Yes"),OFFSET('Hygiene Data'!$D$5,0,10*ROW('Hygiene Data'!D96)),NA())</f>
        <v>#N/A</v>
      </c>
      <c r="BA102" s="89" t="e">
        <f ca="true">+IF(AND(ISNUMBER(OFFSET('Hygiene Data'!$D$7,0,10*ROW('Hygiene Data'!D96))),'Data Summary'!DP102="Yes"),OFFSET('Hygiene Data'!$D$7,0,10*ROW('Hygiene Data'!D96)),NA())</f>
        <v>#N/A</v>
      </c>
      <c r="BB102" s="89" t="e">
        <f ca="true">+IF(AND(ISNUMBER(OFFSET('Hygiene Data'!$D$9,0,10*ROW('Hygiene Data'!D96))),'Data Summary'!DQ102="Yes"),OFFSET('Hygiene Data'!$D$9,0,10*ROW('Hygiene Data'!D96)),NA())</f>
        <v>#N/A</v>
      </c>
      <c r="BC102" s="89" t="e">
        <f ca="true">+IF(AND(ISNUMBER(OFFSET('Hygiene Data'!$E$5,0,10*ROW('Hygiene Data'!E96))),'Data Summary'!DR102="Yes"),OFFSET('Hygiene Data'!$E$5,0,10*ROW('Hygiene Data'!E96)),NA())</f>
        <v>#N/A</v>
      </c>
      <c r="BD102" s="89" t="e">
        <f ca="true">+IF(AND(ISNUMBER(OFFSET('Hygiene Data'!$E$7,0,10*ROW('Hygiene Data'!E96))),'Data Summary'!DS102="Yes"),OFFSET('Hygiene Data'!$E$7,0,10*ROW('Hygiene Data'!E96)),NA())</f>
        <v>#N/A</v>
      </c>
      <c r="BE102" s="89" t="e">
        <f ca="true">+IF(AND(ISNUMBER(OFFSET('Hygiene Data'!$E$9,0,10*ROW('Hygiene Data'!E96))),'Data Summary'!DT102="Yes"),OFFSET('Hygiene Data'!$E$9,0,10*ROW('Hygiene Data'!E96)),NA())</f>
        <v>#N/A</v>
      </c>
      <c r="BF102" s="89" t="e">
        <f ca="true">+IF(AND(ISNUMBER(OFFSET('Hygiene Data'!$F$5,0,10*ROW('Hygiene Data'!F96))),'Data Summary'!DU102="Yes"),OFFSET('Hygiene Data'!$F$5,0,10*ROW('Hygiene Data'!F96)),NA())</f>
        <v>#N/A</v>
      </c>
      <c r="BG102" s="89" t="e">
        <f ca="true">+IF(AND(ISNUMBER(OFFSET('Hygiene Data'!$F$7,0,10*ROW('Hygiene Data'!F96))),'Data Summary'!DV102="Yes"),OFFSET('Hygiene Data'!$F$7,0,10*ROW('Hygiene Data'!F96)),NA())</f>
        <v>#N/A</v>
      </c>
      <c r="BH102" s="89" t="e">
        <f ca="true">+IF(AND(ISNUMBER(OFFSET('Hygiene Data'!$F$9,0,10*ROW('Hygiene Data'!F96))),'Data Summary'!DW102="Yes"),OFFSET('Hygiene Data'!$F$9,0,10*ROW('Hygiene Data'!F96)),NA())</f>
        <v>#N/A</v>
      </c>
      <c r="BI102" s="89" t="e">
        <f ca="true">+IF(AND(ISNUMBER(OFFSET('Hygiene Data'!$G$5,0,10*ROW('Hygiene Data'!G96))),'Data Summary'!DX102="Yes"),OFFSET('Hygiene Data'!$G$5,0,10*ROW('Hygiene Data'!G96)),NA())</f>
        <v>#N/A</v>
      </c>
      <c r="BJ102" s="89" t="e">
        <f ca="true">+IF(AND(ISNUMBER(OFFSET('Hygiene Data'!$G$7,0,10*ROW('Hygiene Data'!G96))),'Data Summary'!DY102="Yes"),OFFSET('Hygiene Data'!$G$7,0,10*ROW('Hygiene Data'!G96)),NA())</f>
        <v>#N/A</v>
      </c>
      <c r="BK102" s="89" t="e">
        <f ca="true">+IF(AND(ISNUMBER(OFFSET('Hygiene Data'!$G$9,0,10*ROW('Hygiene Data'!G96))),'Data Summary'!DZ102="Yes"),OFFSET('Hygiene Data'!$G$9,0,10*ROW('Hygiene Data'!G96)),NA())</f>
        <v>#N/A</v>
      </c>
      <c r="BL102" s="89" t="e">
        <f ca="true">+IF(AND(ISNUMBER(OFFSET('Hygiene Data'!$H$5,0,10*ROW('Hygiene Data'!H96))),'Data Summary'!EA102="Yes"),OFFSET('Hygiene Data'!$H$5,0,10*ROW('Hygiene Data'!H96)),NA())</f>
        <v>#N/A</v>
      </c>
      <c r="BM102" s="89" t="e">
        <f ca="true">+IF(AND(ISNUMBER(OFFSET('Hygiene Data'!$H$7,0,10*ROW('Hygiene Data'!H96))),'Data Summary'!EB102="Yes"),OFFSET('Hygiene Data'!$H$7,0,10*ROW('Hygiene Data'!H96)),NA())</f>
        <v>#N/A</v>
      </c>
      <c r="BN102" s="89" t="e">
        <f ca="true">+IF(AND(ISNUMBER(OFFSET('Hygiene Data'!$H$9,0,10*ROW('Hygiene Data'!H96))),'Data Summary'!EC102="Yes"),OFFSET('Hygiene Data'!$H$9,0,10*ROW('Hygiene Data'!H96)),NA())</f>
        <v>#N/A</v>
      </c>
      <c r="BO102" s="89" t="e">
        <f ca="true">+IF(AND(ISNUMBER(OFFSET('Hygiene Data'!$I$5,0,10*ROW('Hygiene Data'!I96))),'Data Summary'!ED102="Yes"),OFFSET('Hygiene Data'!$I$5,0,10*ROW('Hygiene Data'!I96)),NA())</f>
        <v>#N/A</v>
      </c>
      <c r="BP102" s="89" t="e">
        <f ca="true">+IF(AND(ISNUMBER(OFFSET('Hygiene Data'!$I$7,0,10*ROW('Hygiene Data'!I96))),'Data Summary'!EE102="Yes"),OFFSET('Hygiene Data'!$I$7,0,10*ROW('Hygiene Data'!I96)),NA())</f>
        <v>#N/A</v>
      </c>
      <c r="BQ102" s="89" t="e">
        <f ca="true">+IF(AND(ISNUMBER(OFFSET('Hygiene Data'!$I$9,0,10*ROW('Hygiene Data'!I96))),'Data Summary'!EF102="Yes"),OFFSET('Hygiene Data'!$I$9,0,10*ROW('Hygiene Data'!I96)),NA())</f>
        <v>#N/A</v>
      </c>
    </row>
    <row xmlns:x14ac="http://schemas.microsoft.com/office/spreadsheetml/2009/9/ac" r="103" x14ac:dyDescent="0.2">
      <c r="A103" s="328" t="e">
        <f ca="true">+RIGHT('Data Summary'!A103,LEN('Data Summary'!A103)-9)</f>
        <v>#VALUE!</v>
      </c>
      <c r="B103" s="34" t="str">
        <f ca="true">+IF(ISTEXT('Data Summary'!B103),'Data Summary'!B103,"")</f>
        <v/>
      </c>
      <c r="C103" s="327" t="e">
        <f ca="true">+VALUE('Data Summary'!C103)</f>
        <v>#VALUE!</v>
      </c>
      <c r="D103" s="87" t="e">
        <f ca="true">+IF(AND(ISNUMBER(OFFSET('Water Data'!$D$4,0,10*ROW('Water Data'!D97))),'Data Summary'!BS103="Yes"),100-OFFSET('Water Data'!$D$4,0,10*ROW('Water Data'!D97)),NA())</f>
        <v>#N/A</v>
      </c>
      <c r="E103" s="87" t="e">
        <f ca="true">+IF(AND(ISNUMBER(OFFSET('Water Data'!$D$6,0,10*ROW('Water Data'!D97))),'Data Summary'!BT103="Yes"),OFFSET('Water Data'!$D$6,0,10*ROW('Water Data'!D97)),NA())</f>
        <v>#N/A</v>
      </c>
      <c r="F103" s="87" t="e">
        <f ca="true">+IF(AND(ISNUMBER(OFFSET('Water Data'!$D$9,0,10*ROW('Water Data'!D97))),'Data Summary'!BU103="Yes"),OFFSET('Water Data'!$D$9,0,10*ROW('Water Data'!D97)),NA())</f>
        <v>#N/A</v>
      </c>
      <c r="G103" s="87" t="e">
        <f ca="true">+IF(AND(ISNUMBER(OFFSET('Water Data'!$E$4,0,10*ROW('Water Data'!E97))),'Data Summary'!BV103="Yes"),100-OFFSET('Water Data'!$E$4,0,10*ROW('Water Data'!E97)),NA())</f>
        <v>#N/A</v>
      </c>
      <c r="H103" s="87" t="e">
        <f ca="true">+IF(AND(ISNUMBER(OFFSET('Water Data'!$E$6,0,10*ROW('Water Data'!E97))),'Data Summary'!BW103="Yes"),OFFSET('Water Data'!$E$6,0,10*ROW('Water Data'!E97)),NA())</f>
        <v>#N/A</v>
      </c>
      <c r="I103" s="87" t="e">
        <f ca="true">+IF(AND(ISNUMBER(OFFSET('Water Data'!$E$9,0,10*ROW('Water Data'!E97))),'Data Summary'!BX103="Yes"),OFFSET('Water Data'!$E$9,0,10*ROW('Water Data'!E97)),NA())</f>
        <v>#N/A</v>
      </c>
      <c r="J103" s="87" t="e">
        <f ca="true">+IF(AND(ISNUMBER(OFFSET('Water Data'!$F$4,0,10*ROW('Water Data'!F97))),'Data Summary'!BY103="Yes"),100-OFFSET('Water Data'!$F$4,0,10*ROW('Water Data'!F97)),NA())</f>
        <v>#N/A</v>
      </c>
      <c r="K103" s="87" t="e">
        <f ca="true">+IF(AND(ISNUMBER(OFFSET('Water Data'!$F$6,0,10*ROW('Water Data'!F97))),'Data Summary'!BZ103="Yes"),OFFSET('Water Data'!$F$6,0,10*ROW('Water Data'!F97)),NA())</f>
        <v>#N/A</v>
      </c>
      <c r="L103" s="87" t="e">
        <f ca="true">+IF(AND(ISNUMBER(OFFSET('Water Data'!$F$9,0,10*ROW('Water Data'!F97))),'Data Summary'!CA103="Yes"),OFFSET('Water Data'!$F$9,0,10*ROW('Water Data'!F97)),NA())</f>
        <v>#N/A</v>
      </c>
      <c r="M103" s="87" t="e">
        <f ca="true">+IF(AND(ISNUMBER(OFFSET('Water Data'!$G$4,0,10*ROW('Water Data'!G97))),'Data Summary'!CB103="Yes"),100-OFFSET('Water Data'!$G$4,0,10*ROW('Water Data'!G97)),NA())</f>
        <v>#N/A</v>
      </c>
      <c r="N103" s="87" t="e">
        <f ca="true">+IF(AND(ISNUMBER(OFFSET('Water Data'!$G$6,0,10*ROW('Water Data'!G97))),'Data Summary'!CC103="Yes"),OFFSET('Water Data'!$G$6,0,10*ROW('Water Data'!G97)),NA())</f>
        <v>#N/A</v>
      </c>
      <c r="O103" s="87" t="e">
        <f ca="true">+IF(AND(ISNUMBER(OFFSET('Water Data'!$G$9,0,10*ROW('Water Data'!G97))),'Data Summary'!CD103="Yes"),OFFSET('Water Data'!$G$9,0,10*ROW('Water Data'!G97)),NA())</f>
        <v>#N/A</v>
      </c>
      <c r="P103" s="87" t="e">
        <f ca="true">+IF(AND(ISNUMBER(OFFSET('Water Data'!$H$4,0,10*ROW('Water Data'!H97))),'Data Summary'!CE103="Yes"),100-OFFSET('Water Data'!$H$4,0,10*ROW('Water Data'!H97)),NA())</f>
        <v>#N/A</v>
      </c>
      <c r="Q103" s="87" t="e">
        <f ca="true">+IF(AND(ISNUMBER(OFFSET('Water Data'!$H$6,0,10*ROW('Water Data'!H97))),'Data Summary'!CF103="Yes"),OFFSET('Water Data'!$H$6,0,10*ROW('Water Data'!H97)),NA())</f>
        <v>#N/A</v>
      </c>
      <c r="R103" s="87" t="e">
        <f ca="true">+IF(AND(ISNUMBER(OFFSET('Water Data'!$H$9,0,10*ROW('Water Data'!H97))),'Data Summary'!CG103="Yes"),OFFSET('Water Data'!$H$9,0,10*ROW('Water Data'!H97)),NA())</f>
        <v>#N/A</v>
      </c>
      <c r="S103" s="87" t="e">
        <f ca="true">+IF(AND(ISNUMBER(OFFSET('Water Data'!$I$4,0,10*ROW('Water Data'!I97))),'Data Summary'!CH103="Yes"),100-OFFSET('Water Data'!$I$4,0,10*ROW('Water Data'!I97)),NA())</f>
        <v>#N/A</v>
      </c>
      <c r="T103" s="87" t="e">
        <f ca="true">+IF(AND(ISNUMBER(OFFSET('Water Data'!$I$6,0,10*ROW('Water Data'!I97))),'Data Summary'!CI103="Yes"),OFFSET('Water Data'!$I$6,0,10*ROW('Water Data'!I97)),NA())</f>
        <v>#N/A</v>
      </c>
      <c r="U103" s="87" t="e">
        <f ca="true">+IF(AND(ISNUMBER(OFFSET('Water Data'!$I$9,0,10*ROW('Water Data'!I97))),'Data Summary'!CJ103="Yes"),OFFSET('Water Data'!$I$9,0,10*ROW('Water Data'!I97)),NA())</f>
        <v>#N/A</v>
      </c>
      <c r="V103" s="88" t="e">
        <f ca="true">+IF(AND(ISNUMBER(OFFSET('Sanitation Data'!$D$4,0,10*ROW('Sanitation Data'!D97))),'Data Summary'!CK103="Yes"),100-OFFSET('Sanitation Data'!$D$4,0,10*ROW('Sanitation Data'!D97)),NA())</f>
        <v>#N/A</v>
      </c>
      <c r="W103" s="88" t="e">
        <f ca="true">+IF(AND(ISNUMBER(OFFSET('Sanitation Data'!$D$6,0,10*ROW('Sanitation Data'!D97))),'Data Summary'!CL103="Yes"),OFFSET('Sanitation Data'!$D$6,0,10*ROW('Sanitation Data'!D97)),NA())</f>
        <v>#N/A</v>
      </c>
      <c r="X103" s="88" t="e">
        <f ca="true">+IF(AND(ISNUMBER(OFFSET('Sanitation Data'!$D$10,0,10*ROW('Sanitation Data'!D97))),'Data Summary'!CM103="Yes"),OFFSET('Sanitation Data'!$D$10,0,10*ROW('Sanitation Data'!D97)),NA())</f>
        <v>#N/A</v>
      </c>
      <c r="Y103" s="88" t="e">
        <f ca="true">+IF(AND(ISNUMBER(OFFSET('Sanitation Data'!$D$11,0,10*ROW('Sanitation Data'!D97))),'Data Summary'!CN103="Yes"),OFFSET('Sanitation Data'!$D$11,0,10*ROW('Sanitation Data'!D97)),NA())</f>
        <v>#N/A</v>
      </c>
      <c r="Z103" s="88" t="e">
        <f ca="true">+IF(AND(ISNUMBER(OFFSET('Sanitation Data'!$D$12,0,10*ROW('Sanitation Data'!D97))),'Data Summary'!CO103="Yes"),OFFSET('Sanitation Data'!$D$12,0,10*ROW('Sanitation Data'!D97)),NA())</f>
        <v>#N/A</v>
      </c>
      <c r="AA103" s="88" t="e">
        <f ca="true">+IF(AND(ISNUMBER(OFFSET('Sanitation Data'!$E$4,0,10*ROW('Sanitation Data'!E97))),'Data Summary'!CP103="Yes"),100-OFFSET('Sanitation Data'!$E$4,0,10*ROW('Sanitation Data'!E97)),NA())</f>
        <v>#N/A</v>
      </c>
      <c r="AB103" s="88" t="e">
        <f ca="true">+IF(AND(ISNUMBER(OFFSET('Sanitation Data'!$E$6,0,10*ROW('Sanitation Data'!E97))),'Data Summary'!CQ103="Yes"),OFFSET('Sanitation Data'!$E$6,0,10*ROW('Sanitation Data'!E97)),NA())</f>
        <v>#N/A</v>
      </c>
      <c r="AC103" s="88" t="e">
        <f ca="true">+IF(AND(ISNUMBER(OFFSET('Sanitation Data'!$E$10,0,10*ROW('Sanitation Data'!E97))),'Data Summary'!CR103="Yes"),OFFSET('Sanitation Data'!$E$10,0,10*ROW('Sanitation Data'!E97)),NA())</f>
        <v>#N/A</v>
      </c>
      <c r="AD103" s="88" t="e">
        <f ca="true">+IF(AND(ISNUMBER(OFFSET('Sanitation Data'!$E$11,0,10*ROW('Sanitation Data'!E97))),'Data Summary'!CS103="Yes"),OFFSET('Sanitation Data'!$E$11,0,10*ROW('Sanitation Data'!E97)),NA())</f>
        <v>#N/A</v>
      </c>
      <c r="AE103" s="88" t="e">
        <f ca="true">+IF(AND(ISNUMBER(OFFSET('Sanitation Data'!$E$12,0,10*ROW('Sanitation Data'!E97))),'Data Summary'!CT103="Yes"),OFFSET('Sanitation Data'!$E$12,0,10*ROW('Sanitation Data'!E97)),NA())</f>
        <v>#N/A</v>
      </c>
      <c r="AF103" s="88" t="e">
        <f ca="true">+IF(AND(ISNUMBER(OFFSET('Sanitation Data'!$F$4,0,10*ROW('Sanitation Data'!F97))),'Data Summary'!CU103="Yes"),100-OFFSET('Sanitation Data'!$F$4,0,10*ROW('Sanitation Data'!F97)),NA())</f>
        <v>#N/A</v>
      </c>
      <c r="AG103" s="88" t="e">
        <f ca="true">+IF(AND(ISNUMBER(OFFSET('Sanitation Data'!$F$6,0,10*ROW('Sanitation Data'!F97))),'Data Summary'!CV103="Yes"),OFFSET('Sanitation Data'!$F$6,0,10*ROW('Sanitation Data'!F97)),NA())</f>
        <v>#N/A</v>
      </c>
      <c r="AH103" s="88" t="e">
        <f ca="true">+IF(AND(ISNUMBER(OFFSET('Sanitation Data'!$F$10,0,10*ROW('Sanitation Data'!F97))),'Data Summary'!CW103="Yes"),OFFSET('Sanitation Data'!$F$10,0,10*ROW('Sanitation Data'!F97)),NA())</f>
        <v>#N/A</v>
      </c>
      <c r="AI103" s="88" t="e">
        <f ca="true">+IF(AND(ISNUMBER(OFFSET('Sanitation Data'!$F$11,0,10*ROW('Sanitation Data'!F97))),'Data Summary'!CX103="Yes"),OFFSET('Sanitation Data'!$F$11,0,10*ROW('Sanitation Data'!F97)),NA())</f>
        <v>#N/A</v>
      </c>
      <c r="AJ103" s="88" t="e">
        <f ca="true">+IF(AND(ISNUMBER(OFFSET('Sanitation Data'!$F$12,0,10*ROW('Sanitation Data'!F97))),'Data Summary'!CY103="Yes"),OFFSET('Sanitation Data'!$F$12,0,10*ROW('Sanitation Data'!F97)),NA())</f>
        <v>#N/A</v>
      </c>
      <c r="AK103" s="88" t="e">
        <f ca="true">+IF(AND(ISNUMBER(OFFSET('Sanitation Data'!$G$4,0,10*ROW('Sanitation Data'!G97))),'Data Summary'!CZ103="Yes"),100-OFFSET('Sanitation Data'!$G$4,0,10*ROW('Sanitation Data'!G97)),NA())</f>
        <v>#N/A</v>
      </c>
      <c r="AL103" s="88" t="e">
        <f ca="true">+IF(AND(ISNUMBER(OFFSET('Sanitation Data'!$G$6,0,10*ROW('Sanitation Data'!G97))),'Data Summary'!DA103="Yes"),OFFSET('Sanitation Data'!$G$6,0,10*ROW('Sanitation Data'!G97)),NA())</f>
        <v>#N/A</v>
      </c>
      <c r="AM103" s="88" t="e">
        <f ca="true">+IF(AND(ISNUMBER(OFFSET('Sanitation Data'!$G$10,0,10*ROW('Sanitation Data'!G97))),'Data Summary'!DB103="Yes"),OFFSET('Sanitation Data'!$G$10,0,10*ROW('Sanitation Data'!G97)),NA())</f>
        <v>#N/A</v>
      </c>
      <c r="AN103" s="88" t="e">
        <f ca="true">+IF(AND(ISNUMBER(OFFSET('Sanitation Data'!$G$11,0,10*ROW('Sanitation Data'!G97))),'Data Summary'!DC103="Yes"),OFFSET('Sanitation Data'!$G$11,0,10*ROW('Sanitation Data'!G97)),NA())</f>
        <v>#N/A</v>
      </c>
      <c r="AO103" s="88" t="e">
        <f ca="true">+IF(AND(ISNUMBER(OFFSET('Sanitation Data'!$G$12,0,10*ROW('Sanitation Data'!G97))),'Data Summary'!DD103="Yes"),OFFSET('Sanitation Data'!$G$12,0,10*ROW('Sanitation Data'!G97)),NA())</f>
        <v>#N/A</v>
      </c>
      <c r="AP103" s="88" t="e">
        <f ca="true">+IF(AND(ISNUMBER(OFFSET('Sanitation Data'!$H$4,0,10*ROW('Sanitation Data'!H97))),'Data Summary'!DE103="Yes"),100-OFFSET('Sanitation Data'!$H$4,0,10*ROW('Sanitation Data'!H97)),NA())</f>
        <v>#N/A</v>
      </c>
      <c r="AQ103" s="88" t="e">
        <f ca="true">+IF(AND(ISNUMBER(OFFSET('Sanitation Data'!$H$6,0,10*ROW('Sanitation Data'!H97))),'Data Summary'!DF103="Yes"),OFFSET('Sanitation Data'!$H$6,0,10*ROW('Sanitation Data'!H97)),NA())</f>
        <v>#N/A</v>
      </c>
      <c r="AR103" s="88" t="e">
        <f ca="true">+IF(AND(ISNUMBER(OFFSET('Sanitation Data'!$H$10,0,10*ROW('Sanitation Data'!H97))),'Data Summary'!DG103="Yes"),OFFSET('Sanitation Data'!$H$10,0,10*ROW('Sanitation Data'!H97)),NA())</f>
        <v>#N/A</v>
      </c>
      <c r="AS103" s="88" t="e">
        <f ca="true">+IF(AND(ISNUMBER(OFFSET('Sanitation Data'!$H$11,0,10*ROW('Sanitation Data'!H97))),'Data Summary'!DH103="Yes"),OFFSET('Sanitation Data'!$H$11,0,10*ROW('Sanitation Data'!H97)),NA())</f>
        <v>#N/A</v>
      </c>
      <c r="AT103" s="88" t="e">
        <f ca="true">+IF(AND(ISNUMBER(OFFSET('Sanitation Data'!$H$12,0,10*ROW('Sanitation Data'!H97))),'Data Summary'!DI103="Yes"),OFFSET('Sanitation Data'!$H$12,0,10*ROW('Sanitation Data'!H97)),NA())</f>
        <v>#N/A</v>
      </c>
      <c r="AU103" s="88" t="e">
        <f ca="true">+IF(AND(ISNUMBER(OFFSET('Sanitation Data'!$I$4,0,10*ROW('Sanitation Data'!I97))),'Data Summary'!DJ103="Yes"),100-OFFSET('Sanitation Data'!$I$4,0,10*ROW('Sanitation Data'!I97)),NA())</f>
        <v>#N/A</v>
      </c>
      <c r="AV103" s="88" t="e">
        <f ca="true">+IF(AND(ISNUMBER(OFFSET('Sanitation Data'!$I$6,0,10*ROW('Sanitation Data'!I97))),'Data Summary'!DK103="Yes"),OFFSET('Sanitation Data'!$I$6,0,10*ROW('Sanitation Data'!I97)),NA())</f>
        <v>#N/A</v>
      </c>
      <c r="AW103" s="88" t="e">
        <f ca="true">+IF(AND(ISNUMBER(OFFSET('Sanitation Data'!$I$10,0,10*ROW('Sanitation Data'!I97))),'Data Summary'!DL103="Yes"),OFFSET('Sanitation Data'!$I$10,0,10*ROW('Sanitation Data'!I97)),NA())</f>
        <v>#N/A</v>
      </c>
      <c r="AX103" s="88" t="e">
        <f ca="true">+IF(AND(ISNUMBER(OFFSET('Sanitation Data'!$I$11,0,10*ROW('Sanitation Data'!I97))),'Data Summary'!DM103="Yes"),OFFSET('Sanitation Data'!$I$11,0,10*ROW('Sanitation Data'!I97)),NA())</f>
        <v>#N/A</v>
      </c>
      <c r="AY103" s="88" t="e">
        <f ca="true">+IF(AND(ISNUMBER(OFFSET('Sanitation Data'!$I$12,0,10*ROW('Sanitation Data'!I97))),'Data Summary'!DN103="Yes"),OFFSET('Sanitation Data'!$I$12,0,10*ROW('Sanitation Data'!I97)),NA())</f>
        <v>#N/A</v>
      </c>
      <c r="AZ103" s="89" t="e">
        <f ca="true">+IF(AND(ISNUMBER(OFFSET('Hygiene Data'!$D$5,0,10*ROW('Hygiene Data'!D97))),'Data Summary'!DO103="Yes"),OFFSET('Hygiene Data'!$D$5,0,10*ROW('Hygiene Data'!D97)),NA())</f>
        <v>#N/A</v>
      </c>
      <c r="BA103" s="89" t="e">
        <f ca="true">+IF(AND(ISNUMBER(OFFSET('Hygiene Data'!$D$7,0,10*ROW('Hygiene Data'!D97))),'Data Summary'!DP103="Yes"),OFFSET('Hygiene Data'!$D$7,0,10*ROW('Hygiene Data'!D97)),NA())</f>
        <v>#N/A</v>
      </c>
      <c r="BB103" s="89" t="e">
        <f ca="true">+IF(AND(ISNUMBER(OFFSET('Hygiene Data'!$D$9,0,10*ROW('Hygiene Data'!D97))),'Data Summary'!DQ103="Yes"),OFFSET('Hygiene Data'!$D$9,0,10*ROW('Hygiene Data'!D97)),NA())</f>
        <v>#N/A</v>
      </c>
      <c r="BC103" s="89" t="e">
        <f ca="true">+IF(AND(ISNUMBER(OFFSET('Hygiene Data'!$E$5,0,10*ROW('Hygiene Data'!E97))),'Data Summary'!DR103="Yes"),OFFSET('Hygiene Data'!$E$5,0,10*ROW('Hygiene Data'!E97)),NA())</f>
        <v>#N/A</v>
      </c>
      <c r="BD103" s="89" t="e">
        <f ca="true">+IF(AND(ISNUMBER(OFFSET('Hygiene Data'!$E$7,0,10*ROW('Hygiene Data'!E97))),'Data Summary'!DS103="Yes"),OFFSET('Hygiene Data'!$E$7,0,10*ROW('Hygiene Data'!E97)),NA())</f>
        <v>#N/A</v>
      </c>
      <c r="BE103" s="89" t="e">
        <f ca="true">+IF(AND(ISNUMBER(OFFSET('Hygiene Data'!$E$9,0,10*ROW('Hygiene Data'!E97))),'Data Summary'!DT103="Yes"),OFFSET('Hygiene Data'!$E$9,0,10*ROW('Hygiene Data'!E97)),NA())</f>
        <v>#N/A</v>
      </c>
      <c r="BF103" s="89" t="e">
        <f ca="true">+IF(AND(ISNUMBER(OFFSET('Hygiene Data'!$F$5,0,10*ROW('Hygiene Data'!F97))),'Data Summary'!DU103="Yes"),OFFSET('Hygiene Data'!$F$5,0,10*ROW('Hygiene Data'!F97)),NA())</f>
        <v>#N/A</v>
      </c>
      <c r="BG103" s="89" t="e">
        <f ca="true">+IF(AND(ISNUMBER(OFFSET('Hygiene Data'!$F$7,0,10*ROW('Hygiene Data'!F97))),'Data Summary'!DV103="Yes"),OFFSET('Hygiene Data'!$F$7,0,10*ROW('Hygiene Data'!F97)),NA())</f>
        <v>#N/A</v>
      </c>
      <c r="BH103" s="89" t="e">
        <f ca="true">+IF(AND(ISNUMBER(OFFSET('Hygiene Data'!$F$9,0,10*ROW('Hygiene Data'!F97))),'Data Summary'!DW103="Yes"),OFFSET('Hygiene Data'!$F$9,0,10*ROW('Hygiene Data'!F97)),NA())</f>
        <v>#N/A</v>
      </c>
      <c r="BI103" s="89" t="e">
        <f ca="true">+IF(AND(ISNUMBER(OFFSET('Hygiene Data'!$G$5,0,10*ROW('Hygiene Data'!G97))),'Data Summary'!DX103="Yes"),OFFSET('Hygiene Data'!$G$5,0,10*ROW('Hygiene Data'!G97)),NA())</f>
        <v>#N/A</v>
      </c>
      <c r="BJ103" s="89" t="e">
        <f ca="true">+IF(AND(ISNUMBER(OFFSET('Hygiene Data'!$G$7,0,10*ROW('Hygiene Data'!G97))),'Data Summary'!DY103="Yes"),OFFSET('Hygiene Data'!$G$7,0,10*ROW('Hygiene Data'!G97)),NA())</f>
        <v>#N/A</v>
      </c>
      <c r="BK103" s="89" t="e">
        <f ca="true">+IF(AND(ISNUMBER(OFFSET('Hygiene Data'!$G$9,0,10*ROW('Hygiene Data'!G97))),'Data Summary'!DZ103="Yes"),OFFSET('Hygiene Data'!$G$9,0,10*ROW('Hygiene Data'!G97)),NA())</f>
        <v>#N/A</v>
      </c>
      <c r="BL103" s="89" t="e">
        <f ca="true">+IF(AND(ISNUMBER(OFFSET('Hygiene Data'!$H$5,0,10*ROW('Hygiene Data'!H97))),'Data Summary'!EA103="Yes"),OFFSET('Hygiene Data'!$H$5,0,10*ROW('Hygiene Data'!H97)),NA())</f>
        <v>#N/A</v>
      </c>
      <c r="BM103" s="89" t="e">
        <f ca="true">+IF(AND(ISNUMBER(OFFSET('Hygiene Data'!$H$7,0,10*ROW('Hygiene Data'!H97))),'Data Summary'!EB103="Yes"),OFFSET('Hygiene Data'!$H$7,0,10*ROW('Hygiene Data'!H97)),NA())</f>
        <v>#N/A</v>
      </c>
      <c r="BN103" s="89" t="e">
        <f ca="true">+IF(AND(ISNUMBER(OFFSET('Hygiene Data'!$H$9,0,10*ROW('Hygiene Data'!H97))),'Data Summary'!EC103="Yes"),OFFSET('Hygiene Data'!$H$9,0,10*ROW('Hygiene Data'!H97)),NA())</f>
        <v>#N/A</v>
      </c>
      <c r="BO103" s="89" t="e">
        <f ca="true">+IF(AND(ISNUMBER(OFFSET('Hygiene Data'!$I$5,0,10*ROW('Hygiene Data'!I97))),'Data Summary'!ED103="Yes"),OFFSET('Hygiene Data'!$I$5,0,10*ROW('Hygiene Data'!I97)),NA())</f>
        <v>#N/A</v>
      </c>
      <c r="BP103" s="89" t="e">
        <f ca="true">+IF(AND(ISNUMBER(OFFSET('Hygiene Data'!$I$7,0,10*ROW('Hygiene Data'!I97))),'Data Summary'!EE103="Yes"),OFFSET('Hygiene Data'!$I$7,0,10*ROW('Hygiene Data'!I97)),NA())</f>
        <v>#N/A</v>
      </c>
      <c r="BQ103" s="89" t="e">
        <f ca="true">+IF(AND(ISNUMBER(OFFSET('Hygiene Data'!$I$9,0,10*ROW('Hygiene Data'!I97))),'Data Summary'!EF103="Yes"),OFFSET('Hygiene Data'!$I$9,0,10*ROW('Hygiene Data'!I97)),NA())</f>
        <v>#N/A</v>
      </c>
    </row>
    <row xmlns:x14ac="http://schemas.microsoft.com/office/spreadsheetml/2009/9/ac" r="104" x14ac:dyDescent="0.2">
      <c r="A104" s="328" t="e">
        <f ca="true">+RIGHT('Data Summary'!A104,LEN('Data Summary'!A104)-9)</f>
        <v>#VALUE!</v>
      </c>
      <c r="B104" s="34" t="str">
        <f ca="true">+IF(ISTEXT('Data Summary'!B104),'Data Summary'!B104,"")</f>
        <v/>
      </c>
      <c r="C104" s="327" t="e">
        <f ca="true">+VALUE('Data Summary'!C104)</f>
        <v>#VALUE!</v>
      </c>
      <c r="D104" s="87" t="e">
        <f ca="true">+IF(AND(ISNUMBER(OFFSET('Water Data'!$D$4,0,10*ROW('Water Data'!D98))),'Data Summary'!BS104="Yes"),100-OFFSET('Water Data'!$D$4,0,10*ROW('Water Data'!D98)),NA())</f>
        <v>#N/A</v>
      </c>
      <c r="E104" s="87" t="e">
        <f ca="true">+IF(AND(ISNUMBER(OFFSET('Water Data'!$D$6,0,10*ROW('Water Data'!D98))),'Data Summary'!BT104="Yes"),OFFSET('Water Data'!$D$6,0,10*ROW('Water Data'!D98)),NA())</f>
        <v>#N/A</v>
      </c>
      <c r="F104" s="87" t="e">
        <f ca="true">+IF(AND(ISNUMBER(OFFSET('Water Data'!$D$9,0,10*ROW('Water Data'!D98))),'Data Summary'!BU104="Yes"),OFFSET('Water Data'!$D$9,0,10*ROW('Water Data'!D98)),NA())</f>
        <v>#N/A</v>
      </c>
      <c r="G104" s="87" t="e">
        <f ca="true">+IF(AND(ISNUMBER(OFFSET('Water Data'!$E$4,0,10*ROW('Water Data'!E98))),'Data Summary'!BV104="Yes"),100-OFFSET('Water Data'!$E$4,0,10*ROW('Water Data'!E98)),NA())</f>
        <v>#N/A</v>
      </c>
      <c r="H104" s="87" t="e">
        <f ca="true">+IF(AND(ISNUMBER(OFFSET('Water Data'!$E$6,0,10*ROW('Water Data'!E98))),'Data Summary'!BW104="Yes"),OFFSET('Water Data'!$E$6,0,10*ROW('Water Data'!E98)),NA())</f>
        <v>#N/A</v>
      </c>
      <c r="I104" s="87" t="e">
        <f ca="true">+IF(AND(ISNUMBER(OFFSET('Water Data'!$E$9,0,10*ROW('Water Data'!E98))),'Data Summary'!BX104="Yes"),OFFSET('Water Data'!$E$9,0,10*ROW('Water Data'!E98)),NA())</f>
        <v>#N/A</v>
      </c>
      <c r="J104" s="87" t="e">
        <f ca="true">+IF(AND(ISNUMBER(OFFSET('Water Data'!$F$4,0,10*ROW('Water Data'!F98))),'Data Summary'!BY104="Yes"),100-OFFSET('Water Data'!$F$4,0,10*ROW('Water Data'!F98)),NA())</f>
        <v>#N/A</v>
      </c>
      <c r="K104" s="87" t="e">
        <f ca="true">+IF(AND(ISNUMBER(OFFSET('Water Data'!$F$6,0,10*ROW('Water Data'!F98))),'Data Summary'!BZ104="Yes"),OFFSET('Water Data'!$F$6,0,10*ROW('Water Data'!F98)),NA())</f>
        <v>#N/A</v>
      </c>
      <c r="L104" s="87" t="e">
        <f ca="true">+IF(AND(ISNUMBER(OFFSET('Water Data'!$F$9,0,10*ROW('Water Data'!F98))),'Data Summary'!CA104="Yes"),OFFSET('Water Data'!$F$9,0,10*ROW('Water Data'!F98)),NA())</f>
        <v>#N/A</v>
      </c>
      <c r="M104" s="87" t="e">
        <f ca="true">+IF(AND(ISNUMBER(OFFSET('Water Data'!$G$4,0,10*ROW('Water Data'!G98))),'Data Summary'!CB104="Yes"),100-OFFSET('Water Data'!$G$4,0,10*ROW('Water Data'!G98)),NA())</f>
        <v>#N/A</v>
      </c>
      <c r="N104" s="87" t="e">
        <f ca="true">+IF(AND(ISNUMBER(OFFSET('Water Data'!$G$6,0,10*ROW('Water Data'!G98))),'Data Summary'!CC104="Yes"),OFFSET('Water Data'!$G$6,0,10*ROW('Water Data'!G98)),NA())</f>
        <v>#N/A</v>
      </c>
      <c r="O104" s="87" t="e">
        <f ca="true">+IF(AND(ISNUMBER(OFFSET('Water Data'!$G$9,0,10*ROW('Water Data'!G98))),'Data Summary'!CD104="Yes"),OFFSET('Water Data'!$G$9,0,10*ROW('Water Data'!G98)),NA())</f>
        <v>#N/A</v>
      </c>
      <c r="P104" s="87" t="e">
        <f ca="true">+IF(AND(ISNUMBER(OFFSET('Water Data'!$H$4,0,10*ROW('Water Data'!H98))),'Data Summary'!CE104="Yes"),100-OFFSET('Water Data'!$H$4,0,10*ROW('Water Data'!H98)),NA())</f>
        <v>#N/A</v>
      </c>
      <c r="Q104" s="87" t="e">
        <f ca="true">+IF(AND(ISNUMBER(OFFSET('Water Data'!$H$6,0,10*ROW('Water Data'!H98))),'Data Summary'!CF104="Yes"),OFFSET('Water Data'!$H$6,0,10*ROW('Water Data'!H98)),NA())</f>
        <v>#N/A</v>
      </c>
      <c r="R104" s="87" t="e">
        <f ca="true">+IF(AND(ISNUMBER(OFFSET('Water Data'!$H$9,0,10*ROW('Water Data'!H98))),'Data Summary'!CG104="Yes"),OFFSET('Water Data'!$H$9,0,10*ROW('Water Data'!H98)),NA())</f>
        <v>#N/A</v>
      </c>
      <c r="S104" s="87" t="e">
        <f ca="true">+IF(AND(ISNUMBER(OFFSET('Water Data'!$I$4,0,10*ROW('Water Data'!I98))),'Data Summary'!CH104="Yes"),100-OFFSET('Water Data'!$I$4,0,10*ROW('Water Data'!I98)),NA())</f>
        <v>#N/A</v>
      </c>
      <c r="T104" s="87" t="e">
        <f ca="true">+IF(AND(ISNUMBER(OFFSET('Water Data'!$I$6,0,10*ROW('Water Data'!I98))),'Data Summary'!CI104="Yes"),OFFSET('Water Data'!$I$6,0,10*ROW('Water Data'!I98)),NA())</f>
        <v>#N/A</v>
      </c>
      <c r="U104" s="87" t="e">
        <f ca="true">+IF(AND(ISNUMBER(OFFSET('Water Data'!$I$9,0,10*ROW('Water Data'!I98))),'Data Summary'!CJ104="Yes"),OFFSET('Water Data'!$I$9,0,10*ROW('Water Data'!I98)),NA())</f>
        <v>#N/A</v>
      </c>
      <c r="V104" s="88" t="e">
        <f ca="true">+IF(AND(ISNUMBER(OFFSET('Sanitation Data'!$D$4,0,10*ROW('Sanitation Data'!D98))),'Data Summary'!CK104="Yes"),100-OFFSET('Sanitation Data'!$D$4,0,10*ROW('Sanitation Data'!D98)),NA())</f>
        <v>#N/A</v>
      </c>
      <c r="W104" s="88" t="e">
        <f ca="true">+IF(AND(ISNUMBER(OFFSET('Sanitation Data'!$D$6,0,10*ROW('Sanitation Data'!D98))),'Data Summary'!CL104="Yes"),OFFSET('Sanitation Data'!$D$6,0,10*ROW('Sanitation Data'!D98)),NA())</f>
        <v>#N/A</v>
      </c>
      <c r="X104" s="88" t="e">
        <f ca="true">+IF(AND(ISNUMBER(OFFSET('Sanitation Data'!$D$10,0,10*ROW('Sanitation Data'!D98))),'Data Summary'!CM104="Yes"),OFFSET('Sanitation Data'!$D$10,0,10*ROW('Sanitation Data'!D98)),NA())</f>
        <v>#N/A</v>
      </c>
      <c r="Y104" s="88" t="e">
        <f ca="true">+IF(AND(ISNUMBER(OFFSET('Sanitation Data'!$D$11,0,10*ROW('Sanitation Data'!D98))),'Data Summary'!CN104="Yes"),OFFSET('Sanitation Data'!$D$11,0,10*ROW('Sanitation Data'!D98)),NA())</f>
        <v>#N/A</v>
      </c>
      <c r="Z104" s="88" t="e">
        <f ca="true">+IF(AND(ISNUMBER(OFFSET('Sanitation Data'!$D$12,0,10*ROW('Sanitation Data'!D98))),'Data Summary'!CO104="Yes"),OFFSET('Sanitation Data'!$D$12,0,10*ROW('Sanitation Data'!D98)),NA())</f>
        <v>#N/A</v>
      </c>
      <c r="AA104" s="88" t="e">
        <f ca="true">+IF(AND(ISNUMBER(OFFSET('Sanitation Data'!$E$4,0,10*ROW('Sanitation Data'!E98))),'Data Summary'!CP104="Yes"),100-OFFSET('Sanitation Data'!$E$4,0,10*ROW('Sanitation Data'!E98)),NA())</f>
        <v>#N/A</v>
      </c>
      <c r="AB104" s="88" t="e">
        <f ca="true">+IF(AND(ISNUMBER(OFFSET('Sanitation Data'!$E$6,0,10*ROW('Sanitation Data'!E98))),'Data Summary'!CQ104="Yes"),OFFSET('Sanitation Data'!$E$6,0,10*ROW('Sanitation Data'!E98)),NA())</f>
        <v>#N/A</v>
      </c>
      <c r="AC104" s="88" t="e">
        <f ca="true">+IF(AND(ISNUMBER(OFFSET('Sanitation Data'!$E$10,0,10*ROW('Sanitation Data'!E98))),'Data Summary'!CR104="Yes"),OFFSET('Sanitation Data'!$E$10,0,10*ROW('Sanitation Data'!E98)),NA())</f>
        <v>#N/A</v>
      </c>
      <c r="AD104" s="88" t="e">
        <f ca="true">+IF(AND(ISNUMBER(OFFSET('Sanitation Data'!$E$11,0,10*ROW('Sanitation Data'!E98))),'Data Summary'!CS104="Yes"),OFFSET('Sanitation Data'!$E$11,0,10*ROW('Sanitation Data'!E98)),NA())</f>
        <v>#N/A</v>
      </c>
      <c r="AE104" s="88" t="e">
        <f ca="true">+IF(AND(ISNUMBER(OFFSET('Sanitation Data'!$E$12,0,10*ROW('Sanitation Data'!E98))),'Data Summary'!CT104="Yes"),OFFSET('Sanitation Data'!$E$12,0,10*ROW('Sanitation Data'!E98)),NA())</f>
        <v>#N/A</v>
      </c>
      <c r="AF104" s="88" t="e">
        <f ca="true">+IF(AND(ISNUMBER(OFFSET('Sanitation Data'!$F$4,0,10*ROW('Sanitation Data'!F98))),'Data Summary'!CU104="Yes"),100-OFFSET('Sanitation Data'!$F$4,0,10*ROW('Sanitation Data'!F98)),NA())</f>
        <v>#N/A</v>
      </c>
      <c r="AG104" s="88" t="e">
        <f ca="true">+IF(AND(ISNUMBER(OFFSET('Sanitation Data'!$F$6,0,10*ROW('Sanitation Data'!F98))),'Data Summary'!CV104="Yes"),OFFSET('Sanitation Data'!$F$6,0,10*ROW('Sanitation Data'!F98)),NA())</f>
        <v>#N/A</v>
      </c>
      <c r="AH104" s="88" t="e">
        <f ca="true">+IF(AND(ISNUMBER(OFFSET('Sanitation Data'!$F$10,0,10*ROW('Sanitation Data'!F98))),'Data Summary'!CW104="Yes"),OFFSET('Sanitation Data'!$F$10,0,10*ROW('Sanitation Data'!F98)),NA())</f>
        <v>#N/A</v>
      </c>
      <c r="AI104" s="88" t="e">
        <f ca="true">+IF(AND(ISNUMBER(OFFSET('Sanitation Data'!$F$11,0,10*ROW('Sanitation Data'!F98))),'Data Summary'!CX104="Yes"),OFFSET('Sanitation Data'!$F$11,0,10*ROW('Sanitation Data'!F98)),NA())</f>
        <v>#N/A</v>
      </c>
      <c r="AJ104" s="88" t="e">
        <f ca="true">+IF(AND(ISNUMBER(OFFSET('Sanitation Data'!$F$12,0,10*ROW('Sanitation Data'!F98))),'Data Summary'!CY104="Yes"),OFFSET('Sanitation Data'!$F$12,0,10*ROW('Sanitation Data'!F98)),NA())</f>
        <v>#N/A</v>
      </c>
      <c r="AK104" s="88" t="e">
        <f ca="true">+IF(AND(ISNUMBER(OFFSET('Sanitation Data'!$G$4,0,10*ROW('Sanitation Data'!G98))),'Data Summary'!CZ104="Yes"),100-OFFSET('Sanitation Data'!$G$4,0,10*ROW('Sanitation Data'!G98)),NA())</f>
        <v>#N/A</v>
      </c>
      <c r="AL104" s="88" t="e">
        <f ca="true">+IF(AND(ISNUMBER(OFFSET('Sanitation Data'!$G$6,0,10*ROW('Sanitation Data'!G98))),'Data Summary'!DA104="Yes"),OFFSET('Sanitation Data'!$G$6,0,10*ROW('Sanitation Data'!G98)),NA())</f>
        <v>#N/A</v>
      </c>
      <c r="AM104" s="88" t="e">
        <f ca="true">+IF(AND(ISNUMBER(OFFSET('Sanitation Data'!$G$10,0,10*ROW('Sanitation Data'!G98))),'Data Summary'!DB104="Yes"),OFFSET('Sanitation Data'!$G$10,0,10*ROW('Sanitation Data'!G98)),NA())</f>
        <v>#N/A</v>
      </c>
      <c r="AN104" s="88" t="e">
        <f ca="true">+IF(AND(ISNUMBER(OFFSET('Sanitation Data'!$G$11,0,10*ROW('Sanitation Data'!G98))),'Data Summary'!DC104="Yes"),OFFSET('Sanitation Data'!$G$11,0,10*ROW('Sanitation Data'!G98)),NA())</f>
        <v>#N/A</v>
      </c>
      <c r="AO104" s="88" t="e">
        <f ca="true">+IF(AND(ISNUMBER(OFFSET('Sanitation Data'!$G$12,0,10*ROW('Sanitation Data'!G98))),'Data Summary'!DD104="Yes"),OFFSET('Sanitation Data'!$G$12,0,10*ROW('Sanitation Data'!G98)),NA())</f>
        <v>#N/A</v>
      </c>
      <c r="AP104" s="88" t="e">
        <f ca="true">+IF(AND(ISNUMBER(OFFSET('Sanitation Data'!$H$4,0,10*ROW('Sanitation Data'!H98))),'Data Summary'!DE104="Yes"),100-OFFSET('Sanitation Data'!$H$4,0,10*ROW('Sanitation Data'!H98)),NA())</f>
        <v>#N/A</v>
      </c>
      <c r="AQ104" s="88" t="e">
        <f ca="true">+IF(AND(ISNUMBER(OFFSET('Sanitation Data'!$H$6,0,10*ROW('Sanitation Data'!H98))),'Data Summary'!DF104="Yes"),OFFSET('Sanitation Data'!$H$6,0,10*ROW('Sanitation Data'!H98)),NA())</f>
        <v>#N/A</v>
      </c>
      <c r="AR104" s="88" t="e">
        <f ca="true">+IF(AND(ISNUMBER(OFFSET('Sanitation Data'!$H$10,0,10*ROW('Sanitation Data'!H98))),'Data Summary'!DG104="Yes"),OFFSET('Sanitation Data'!$H$10,0,10*ROW('Sanitation Data'!H98)),NA())</f>
        <v>#N/A</v>
      </c>
      <c r="AS104" s="88" t="e">
        <f ca="true">+IF(AND(ISNUMBER(OFFSET('Sanitation Data'!$H$11,0,10*ROW('Sanitation Data'!H98))),'Data Summary'!DH104="Yes"),OFFSET('Sanitation Data'!$H$11,0,10*ROW('Sanitation Data'!H98)),NA())</f>
        <v>#N/A</v>
      </c>
      <c r="AT104" s="88" t="e">
        <f ca="true">+IF(AND(ISNUMBER(OFFSET('Sanitation Data'!$H$12,0,10*ROW('Sanitation Data'!H98))),'Data Summary'!DI104="Yes"),OFFSET('Sanitation Data'!$H$12,0,10*ROW('Sanitation Data'!H98)),NA())</f>
        <v>#N/A</v>
      </c>
      <c r="AU104" s="88" t="e">
        <f ca="true">+IF(AND(ISNUMBER(OFFSET('Sanitation Data'!$I$4,0,10*ROW('Sanitation Data'!I98))),'Data Summary'!DJ104="Yes"),100-OFFSET('Sanitation Data'!$I$4,0,10*ROW('Sanitation Data'!I98)),NA())</f>
        <v>#N/A</v>
      </c>
      <c r="AV104" s="88" t="e">
        <f ca="true">+IF(AND(ISNUMBER(OFFSET('Sanitation Data'!$I$6,0,10*ROW('Sanitation Data'!I98))),'Data Summary'!DK104="Yes"),OFFSET('Sanitation Data'!$I$6,0,10*ROW('Sanitation Data'!I98)),NA())</f>
        <v>#N/A</v>
      </c>
      <c r="AW104" s="88" t="e">
        <f ca="true">+IF(AND(ISNUMBER(OFFSET('Sanitation Data'!$I$10,0,10*ROW('Sanitation Data'!I98))),'Data Summary'!DL104="Yes"),OFFSET('Sanitation Data'!$I$10,0,10*ROW('Sanitation Data'!I98)),NA())</f>
        <v>#N/A</v>
      </c>
      <c r="AX104" s="88" t="e">
        <f ca="true">+IF(AND(ISNUMBER(OFFSET('Sanitation Data'!$I$11,0,10*ROW('Sanitation Data'!I98))),'Data Summary'!DM104="Yes"),OFFSET('Sanitation Data'!$I$11,0,10*ROW('Sanitation Data'!I98)),NA())</f>
        <v>#N/A</v>
      </c>
      <c r="AY104" s="88" t="e">
        <f ca="true">+IF(AND(ISNUMBER(OFFSET('Sanitation Data'!$I$12,0,10*ROW('Sanitation Data'!I98))),'Data Summary'!DN104="Yes"),OFFSET('Sanitation Data'!$I$12,0,10*ROW('Sanitation Data'!I98)),NA())</f>
        <v>#N/A</v>
      </c>
      <c r="AZ104" s="89" t="e">
        <f ca="true">+IF(AND(ISNUMBER(OFFSET('Hygiene Data'!$D$5,0,10*ROW('Hygiene Data'!D98))),'Data Summary'!DO104="Yes"),OFFSET('Hygiene Data'!$D$5,0,10*ROW('Hygiene Data'!D98)),NA())</f>
        <v>#N/A</v>
      </c>
      <c r="BA104" s="89" t="e">
        <f ca="true">+IF(AND(ISNUMBER(OFFSET('Hygiene Data'!$D$7,0,10*ROW('Hygiene Data'!D98))),'Data Summary'!DP104="Yes"),OFFSET('Hygiene Data'!$D$7,0,10*ROW('Hygiene Data'!D98)),NA())</f>
        <v>#N/A</v>
      </c>
      <c r="BB104" s="89" t="e">
        <f ca="true">+IF(AND(ISNUMBER(OFFSET('Hygiene Data'!$D$9,0,10*ROW('Hygiene Data'!D98))),'Data Summary'!DQ104="Yes"),OFFSET('Hygiene Data'!$D$9,0,10*ROW('Hygiene Data'!D98)),NA())</f>
        <v>#N/A</v>
      </c>
      <c r="BC104" s="89" t="e">
        <f ca="true">+IF(AND(ISNUMBER(OFFSET('Hygiene Data'!$E$5,0,10*ROW('Hygiene Data'!E98))),'Data Summary'!DR104="Yes"),OFFSET('Hygiene Data'!$E$5,0,10*ROW('Hygiene Data'!E98)),NA())</f>
        <v>#N/A</v>
      </c>
      <c r="BD104" s="89" t="e">
        <f ca="true">+IF(AND(ISNUMBER(OFFSET('Hygiene Data'!$E$7,0,10*ROW('Hygiene Data'!E98))),'Data Summary'!DS104="Yes"),OFFSET('Hygiene Data'!$E$7,0,10*ROW('Hygiene Data'!E98)),NA())</f>
        <v>#N/A</v>
      </c>
      <c r="BE104" s="89" t="e">
        <f ca="true">+IF(AND(ISNUMBER(OFFSET('Hygiene Data'!$E$9,0,10*ROW('Hygiene Data'!E98))),'Data Summary'!DT104="Yes"),OFFSET('Hygiene Data'!$E$9,0,10*ROW('Hygiene Data'!E98)),NA())</f>
        <v>#N/A</v>
      </c>
      <c r="BF104" s="89" t="e">
        <f ca="true">+IF(AND(ISNUMBER(OFFSET('Hygiene Data'!$F$5,0,10*ROW('Hygiene Data'!F98))),'Data Summary'!DU104="Yes"),OFFSET('Hygiene Data'!$F$5,0,10*ROW('Hygiene Data'!F98)),NA())</f>
        <v>#N/A</v>
      </c>
      <c r="BG104" s="89" t="e">
        <f ca="true">+IF(AND(ISNUMBER(OFFSET('Hygiene Data'!$F$7,0,10*ROW('Hygiene Data'!F98))),'Data Summary'!DV104="Yes"),OFFSET('Hygiene Data'!$F$7,0,10*ROW('Hygiene Data'!F98)),NA())</f>
        <v>#N/A</v>
      </c>
      <c r="BH104" s="89" t="e">
        <f ca="true">+IF(AND(ISNUMBER(OFFSET('Hygiene Data'!$F$9,0,10*ROW('Hygiene Data'!F98))),'Data Summary'!DW104="Yes"),OFFSET('Hygiene Data'!$F$9,0,10*ROW('Hygiene Data'!F98)),NA())</f>
        <v>#N/A</v>
      </c>
      <c r="BI104" s="89" t="e">
        <f ca="true">+IF(AND(ISNUMBER(OFFSET('Hygiene Data'!$G$5,0,10*ROW('Hygiene Data'!G98))),'Data Summary'!DX104="Yes"),OFFSET('Hygiene Data'!$G$5,0,10*ROW('Hygiene Data'!G98)),NA())</f>
        <v>#N/A</v>
      </c>
      <c r="BJ104" s="89" t="e">
        <f ca="true">+IF(AND(ISNUMBER(OFFSET('Hygiene Data'!$G$7,0,10*ROW('Hygiene Data'!G98))),'Data Summary'!DY104="Yes"),OFFSET('Hygiene Data'!$G$7,0,10*ROW('Hygiene Data'!G98)),NA())</f>
        <v>#N/A</v>
      </c>
      <c r="BK104" s="89" t="e">
        <f ca="true">+IF(AND(ISNUMBER(OFFSET('Hygiene Data'!$G$9,0,10*ROW('Hygiene Data'!G98))),'Data Summary'!DZ104="Yes"),OFFSET('Hygiene Data'!$G$9,0,10*ROW('Hygiene Data'!G98)),NA())</f>
        <v>#N/A</v>
      </c>
      <c r="BL104" s="89" t="e">
        <f ca="true">+IF(AND(ISNUMBER(OFFSET('Hygiene Data'!$H$5,0,10*ROW('Hygiene Data'!H98))),'Data Summary'!EA104="Yes"),OFFSET('Hygiene Data'!$H$5,0,10*ROW('Hygiene Data'!H98)),NA())</f>
        <v>#N/A</v>
      </c>
      <c r="BM104" s="89" t="e">
        <f ca="true">+IF(AND(ISNUMBER(OFFSET('Hygiene Data'!$H$7,0,10*ROW('Hygiene Data'!H98))),'Data Summary'!EB104="Yes"),OFFSET('Hygiene Data'!$H$7,0,10*ROW('Hygiene Data'!H98)),NA())</f>
        <v>#N/A</v>
      </c>
      <c r="BN104" s="89" t="e">
        <f ca="true">+IF(AND(ISNUMBER(OFFSET('Hygiene Data'!$H$9,0,10*ROW('Hygiene Data'!H98))),'Data Summary'!EC104="Yes"),OFFSET('Hygiene Data'!$H$9,0,10*ROW('Hygiene Data'!H98)),NA())</f>
        <v>#N/A</v>
      </c>
      <c r="BO104" s="89" t="e">
        <f ca="true">+IF(AND(ISNUMBER(OFFSET('Hygiene Data'!$I$5,0,10*ROW('Hygiene Data'!I98))),'Data Summary'!ED104="Yes"),OFFSET('Hygiene Data'!$I$5,0,10*ROW('Hygiene Data'!I98)),NA())</f>
        <v>#N/A</v>
      </c>
      <c r="BP104" s="89" t="e">
        <f ca="true">+IF(AND(ISNUMBER(OFFSET('Hygiene Data'!$I$7,0,10*ROW('Hygiene Data'!I98))),'Data Summary'!EE104="Yes"),OFFSET('Hygiene Data'!$I$7,0,10*ROW('Hygiene Data'!I98)),NA())</f>
        <v>#N/A</v>
      </c>
      <c r="BQ104" s="89" t="e">
        <f ca="true">+IF(AND(ISNUMBER(OFFSET('Hygiene Data'!$I$9,0,10*ROW('Hygiene Data'!I98))),'Data Summary'!EF104="Yes"),OFFSET('Hygiene Data'!$I$9,0,10*ROW('Hygiene Data'!I98)),NA())</f>
        <v>#N/A</v>
      </c>
    </row>
    <row xmlns:x14ac="http://schemas.microsoft.com/office/spreadsheetml/2009/9/ac" r="105" x14ac:dyDescent="0.2">
      <c r="A105" s="328" t="e">
        <f ca="true">+RIGHT('Data Summary'!A105,LEN('Data Summary'!A105)-9)</f>
        <v>#VALUE!</v>
      </c>
      <c r="B105" s="34" t="str">
        <f ca="true">+IF(ISTEXT('Data Summary'!B105),'Data Summary'!B105,"")</f>
        <v/>
      </c>
      <c r="C105" s="327" t="e">
        <f ca="true">+VALUE('Data Summary'!C105)</f>
        <v>#VALUE!</v>
      </c>
      <c r="D105" s="87" t="e">
        <f ca="true">+IF(AND(ISNUMBER(OFFSET('Water Data'!$D$4,0,10*ROW('Water Data'!D99))),'Data Summary'!BS105="Yes"),100-OFFSET('Water Data'!$D$4,0,10*ROW('Water Data'!D99)),NA())</f>
        <v>#N/A</v>
      </c>
      <c r="E105" s="87" t="e">
        <f ca="true">+IF(AND(ISNUMBER(OFFSET('Water Data'!$D$6,0,10*ROW('Water Data'!D99))),'Data Summary'!BT105="Yes"),OFFSET('Water Data'!$D$6,0,10*ROW('Water Data'!D99)),NA())</f>
        <v>#N/A</v>
      </c>
      <c r="F105" s="87" t="e">
        <f ca="true">+IF(AND(ISNUMBER(OFFSET('Water Data'!$D$9,0,10*ROW('Water Data'!D99))),'Data Summary'!BU105="Yes"),OFFSET('Water Data'!$D$9,0,10*ROW('Water Data'!D99)),NA())</f>
        <v>#N/A</v>
      </c>
      <c r="G105" s="87" t="e">
        <f ca="true">+IF(AND(ISNUMBER(OFFSET('Water Data'!$E$4,0,10*ROW('Water Data'!E99))),'Data Summary'!BV105="Yes"),100-OFFSET('Water Data'!$E$4,0,10*ROW('Water Data'!E99)),NA())</f>
        <v>#N/A</v>
      </c>
      <c r="H105" s="87" t="e">
        <f ca="true">+IF(AND(ISNUMBER(OFFSET('Water Data'!$E$6,0,10*ROW('Water Data'!E99))),'Data Summary'!BW105="Yes"),OFFSET('Water Data'!$E$6,0,10*ROW('Water Data'!E99)),NA())</f>
        <v>#N/A</v>
      </c>
      <c r="I105" s="87" t="e">
        <f ca="true">+IF(AND(ISNUMBER(OFFSET('Water Data'!$E$9,0,10*ROW('Water Data'!E99))),'Data Summary'!BX105="Yes"),OFFSET('Water Data'!$E$9,0,10*ROW('Water Data'!E99)),NA())</f>
        <v>#N/A</v>
      </c>
      <c r="J105" s="87" t="e">
        <f ca="true">+IF(AND(ISNUMBER(OFFSET('Water Data'!$F$4,0,10*ROW('Water Data'!F99))),'Data Summary'!BY105="Yes"),100-OFFSET('Water Data'!$F$4,0,10*ROW('Water Data'!F99)),NA())</f>
        <v>#N/A</v>
      </c>
      <c r="K105" s="87" t="e">
        <f ca="true">+IF(AND(ISNUMBER(OFFSET('Water Data'!$F$6,0,10*ROW('Water Data'!F99))),'Data Summary'!BZ105="Yes"),OFFSET('Water Data'!$F$6,0,10*ROW('Water Data'!F99)),NA())</f>
        <v>#N/A</v>
      </c>
      <c r="L105" s="87" t="e">
        <f ca="true">+IF(AND(ISNUMBER(OFFSET('Water Data'!$F$9,0,10*ROW('Water Data'!F99))),'Data Summary'!CA105="Yes"),OFFSET('Water Data'!$F$9,0,10*ROW('Water Data'!F99)),NA())</f>
        <v>#N/A</v>
      </c>
      <c r="M105" s="87" t="e">
        <f ca="true">+IF(AND(ISNUMBER(OFFSET('Water Data'!$G$4,0,10*ROW('Water Data'!G99))),'Data Summary'!CB105="Yes"),100-OFFSET('Water Data'!$G$4,0,10*ROW('Water Data'!G99)),NA())</f>
        <v>#N/A</v>
      </c>
      <c r="N105" s="87" t="e">
        <f ca="true">+IF(AND(ISNUMBER(OFFSET('Water Data'!$G$6,0,10*ROW('Water Data'!G99))),'Data Summary'!CC105="Yes"),OFFSET('Water Data'!$G$6,0,10*ROW('Water Data'!G99)),NA())</f>
        <v>#N/A</v>
      </c>
      <c r="O105" s="87" t="e">
        <f ca="true">+IF(AND(ISNUMBER(OFFSET('Water Data'!$G$9,0,10*ROW('Water Data'!G99))),'Data Summary'!CD105="Yes"),OFFSET('Water Data'!$G$9,0,10*ROW('Water Data'!G99)),NA())</f>
        <v>#N/A</v>
      </c>
      <c r="P105" s="87" t="e">
        <f ca="true">+IF(AND(ISNUMBER(OFFSET('Water Data'!$H$4,0,10*ROW('Water Data'!H99))),'Data Summary'!CE105="Yes"),100-OFFSET('Water Data'!$H$4,0,10*ROW('Water Data'!H99)),NA())</f>
        <v>#N/A</v>
      </c>
      <c r="Q105" s="87" t="e">
        <f ca="true">+IF(AND(ISNUMBER(OFFSET('Water Data'!$H$6,0,10*ROW('Water Data'!H99))),'Data Summary'!CF105="Yes"),OFFSET('Water Data'!$H$6,0,10*ROW('Water Data'!H99)),NA())</f>
        <v>#N/A</v>
      </c>
      <c r="R105" s="87" t="e">
        <f ca="true">+IF(AND(ISNUMBER(OFFSET('Water Data'!$H$9,0,10*ROW('Water Data'!H99))),'Data Summary'!CG105="Yes"),OFFSET('Water Data'!$H$9,0,10*ROW('Water Data'!H99)),NA())</f>
        <v>#N/A</v>
      </c>
      <c r="S105" s="87" t="e">
        <f ca="true">+IF(AND(ISNUMBER(OFFSET('Water Data'!$I$4,0,10*ROW('Water Data'!I99))),'Data Summary'!CH105="Yes"),100-OFFSET('Water Data'!$I$4,0,10*ROW('Water Data'!I99)),NA())</f>
        <v>#N/A</v>
      </c>
      <c r="T105" s="87" t="e">
        <f ca="true">+IF(AND(ISNUMBER(OFFSET('Water Data'!$I$6,0,10*ROW('Water Data'!I99))),'Data Summary'!CI105="Yes"),OFFSET('Water Data'!$I$6,0,10*ROW('Water Data'!I99)),NA())</f>
        <v>#N/A</v>
      </c>
      <c r="U105" s="87" t="e">
        <f ca="true">+IF(AND(ISNUMBER(OFFSET('Water Data'!$I$9,0,10*ROW('Water Data'!I99))),'Data Summary'!CJ105="Yes"),OFFSET('Water Data'!$I$9,0,10*ROW('Water Data'!I99)),NA())</f>
        <v>#N/A</v>
      </c>
      <c r="V105" s="88" t="e">
        <f ca="true">+IF(AND(ISNUMBER(OFFSET('Sanitation Data'!$D$4,0,10*ROW('Sanitation Data'!D99))),'Data Summary'!CK105="Yes"),100-OFFSET('Sanitation Data'!$D$4,0,10*ROW('Sanitation Data'!D99)),NA())</f>
        <v>#N/A</v>
      </c>
      <c r="W105" s="88" t="e">
        <f ca="true">+IF(AND(ISNUMBER(OFFSET('Sanitation Data'!$D$6,0,10*ROW('Sanitation Data'!D99))),'Data Summary'!CL105="Yes"),OFFSET('Sanitation Data'!$D$6,0,10*ROW('Sanitation Data'!D99)),NA())</f>
        <v>#N/A</v>
      </c>
      <c r="X105" s="88" t="e">
        <f ca="true">+IF(AND(ISNUMBER(OFFSET('Sanitation Data'!$D$10,0,10*ROW('Sanitation Data'!D99))),'Data Summary'!CM105="Yes"),OFFSET('Sanitation Data'!$D$10,0,10*ROW('Sanitation Data'!D99)),NA())</f>
        <v>#N/A</v>
      </c>
      <c r="Y105" s="88" t="e">
        <f ca="true">+IF(AND(ISNUMBER(OFFSET('Sanitation Data'!$D$11,0,10*ROW('Sanitation Data'!D99))),'Data Summary'!CN105="Yes"),OFFSET('Sanitation Data'!$D$11,0,10*ROW('Sanitation Data'!D99)),NA())</f>
        <v>#N/A</v>
      </c>
      <c r="Z105" s="88" t="e">
        <f ca="true">+IF(AND(ISNUMBER(OFFSET('Sanitation Data'!$D$12,0,10*ROW('Sanitation Data'!D99))),'Data Summary'!CO105="Yes"),OFFSET('Sanitation Data'!$D$12,0,10*ROW('Sanitation Data'!D99)),NA())</f>
        <v>#N/A</v>
      </c>
      <c r="AA105" s="88" t="e">
        <f ca="true">+IF(AND(ISNUMBER(OFFSET('Sanitation Data'!$E$4,0,10*ROW('Sanitation Data'!E99))),'Data Summary'!CP105="Yes"),100-OFFSET('Sanitation Data'!$E$4,0,10*ROW('Sanitation Data'!E99)),NA())</f>
        <v>#N/A</v>
      </c>
      <c r="AB105" s="88" t="e">
        <f ca="true">+IF(AND(ISNUMBER(OFFSET('Sanitation Data'!$E$6,0,10*ROW('Sanitation Data'!E99))),'Data Summary'!CQ105="Yes"),OFFSET('Sanitation Data'!$E$6,0,10*ROW('Sanitation Data'!E99)),NA())</f>
        <v>#N/A</v>
      </c>
      <c r="AC105" s="88" t="e">
        <f ca="true">+IF(AND(ISNUMBER(OFFSET('Sanitation Data'!$E$10,0,10*ROW('Sanitation Data'!E99))),'Data Summary'!CR105="Yes"),OFFSET('Sanitation Data'!$E$10,0,10*ROW('Sanitation Data'!E99)),NA())</f>
        <v>#N/A</v>
      </c>
      <c r="AD105" s="88" t="e">
        <f ca="true">+IF(AND(ISNUMBER(OFFSET('Sanitation Data'!$E$11,0,10*ROW('Sanitation Data'!E99))),'Data Summary'!CS105="Yes"),OFFSET('Sanitation Data'!$E$11,0,10*ROW('Sanitation Data'!E99)),NA())</f>
        <v>#N/A</v>
      </c>
      <c r="AE105" s="88" t="e">
        <f ca="true">+IF(AND(ISNUMBER(OFFSET('Sanitation Data'!$E$12,0,10*ROW('Sanitation Data'!E99))),'Data Summary'!CT105="Yes"),OFFSET('Sanitation Data'!$E$12,0,10*ROW('Sanitation Data'!E99)),NA())</f>
        <v>#N/A</v>
      </c>
      <c r="AF105" s="88" t="e">
        <f ca="true">+IF(AND(ISNUMBER(OFFSET('Sanitation Data'!$F$4,0,10*ROW('Sanitation Data'!F99))),'Data Summary'!CU105="Yes"),100-OFFSET('Sanitation Data'!$F$4,0,10*ROW('Sanitation Data'!F99)),NA())</f>
        <v>#N/A</v>
      </c>
      <c r="AG105" s="88" t="e">
        <f ca="true">+IF(AND(ISNUMBER(OFFSET('Sanitation Data'!$F$6,0,10*ROW('Sanitation Data'!F99))),'Data Summary'!CV105="Yes"),OFFSET('Sanitation Data'!$F$6,0,10*ROW('Sanitation Data'!F99)),NA())</f>
        <v>#N/A</v>
      </c>
      <c r="AH105" s="88" t="e">
        <f ca="true">+IF(AND(ISNUMBER(OFFSET('Sanitation Data'!$F$10,0,10*ROW('Sanitation Data'!F99))),'Data Summary'!CW105="Yes"),OFFSET('Sanitation Data'!$F$10,0,10*ROW('Sanitation Data'!F99)),NA())</f>
        <v>#N/A</v>
      </c>
      <c r="AI105" s="88" t="e">
        <f ca="true">+IF(AND(ISNUMBER(OFFSET('Sanitation Data'!$F$11,0,10*ROW('Sanitation Data'!F99))),'Data Summary'!CX105="Yes"),OFFSET('Sanitation Data'!$F$11,0,10*ROW('Sanitation Data'!F99)),NA())</f>
        <v>#N/A</v>
      </c>
      <c r="AJ105" s="88" t="e">
        <f ca="true">+IF(AND(ISNUMBER(OFFSET('Sanitation Data'!$F$12,0,10*ROW('Sanitation Data'!F99))),'Data Summary'!CY105="Yes"),OFFSET('Sanitation Data'!$F$12,0,10*ROW('Sanitation Data'!F99)),NA())</f>
        <v>#N/A</v>
      </c>
      <c r="AK105" s="88" t="e">
        <f ca="true">+IF(AND(ISNUMBER(OFFSET('Sanitation Data'!$G$4,0,10*ROW('Sanitation Data'!G99))),'Data Summary'!CZ105="Yes"),100-OFFSET('Sanitation Data'!$G$4,0,10*ROW('Sanitation Data'!G99)),NA())</f>
        <v>#N/A</v>
      </c>
      <c r="AL105" s="88" t="e">
        <f ca="true">+IF(AND(ISNUMBER(OFFSET('Sanitation Data'!$G$6,0,10*ROW('Sanitation Data'!G99))),'Data Summary'!DA105="Yes"),OFFSET('Sanitation Data'!$G$6,0,10*ROW('Sanitation Data'!G99)),NA())</f>
        <v>#N/A</v>
      </c>
      <c r="AM105" s="88" t="e">
        <f ca="true">+IF(AND(ISNUMBER(OFFSET('Sanitation Data'!$G$10,0,10*ROW('Sanitation Data'!G99))),'Data Summary'!DB105="Yes"),OFFSET('Sanitation Data'!$G$10,0,10*ROW('Sanitation Data'!G99)),NA())</f>
        <v>#N/A</v>
      </c>
      <c r="AN105" s="88" t="e">
        <f ca="true">+IF(AND(ISNUMBER(OFFSET('Sanitation Data'!$G$11,0,10*ROW('Sanitation Data'!G99))),'Data Summary'!DC105="Yes"),OFFSET('Sanitation Data'!$G$11,0,10*ROW('Sanitation Data'!G99)),NA())</f>
        <v>#N/A</v>
      </c>
      <c r="AO105" s="88" t="e">
        <f ca="true">+IF(AND(ISNUMBER(OFFSET('Sanitation Data'!$G$12,0,10*ROW('Sanitation Data'!G99))),'Data Summary'!DD105="Yes"),OFFSET('Sanitation Data'!$G$12,0,10*ROW('Sanitation Data'!G99)),NA())</f>
        <v>#N/A</v>
      </c>
      <c r="AP105" s="88" t="e">
        <f ca="true">+IF(AND(ISNUMBER(OFFSET('Sanitation Data'!$H$4,0,10*ROW('Sanitation Data'!H99))),'Data Summary'!DE105="Yes"),100-OFFSET('Sanitation Data'!$H$4,0,10*ROW('Sanitation Data'!H99)),NA())</f>
        <v>#N/A</v>
      </c>
      <c r="AQ105" s="88" t="e">
        <f ca="true">+IF(AND(ISNUMBER(OFFSET('Sanitation Data'!$H$6,0,10*ROW('Sanitation Data'!H99))),'Data Summary'!DF105="Yes"),OFFSET('Sanitation Data'!$H$6,0,10*ROW('Sanitation Data'!H99)),NA())</f>
        <v>#N/A</v>
      </c>
      <c r="AR105" s="88" t="e">
        <f ca="true">+IF(AND(ISNUMBER(OFFSET('Sanitation Data'!$H$10,0,10*ROW('Sanitation Data'!H99))),'Data Summary'!DG105="Yes"),OFFSET('Sanitation Data'!$H$10,0,10*ROW('Sanitation Data'!H99)),NA())</f>
        <v>#N/A</v>
      </c>
      <c r="AS105" s="88" t="e">
        <f ca="true">+IF(AND(ISNUMBER(OFFSET('Sanitation Data'!$H$11,0,10*ROW('Sanitation Data'!H99))),'Data Summary'!DH105="Yes"),OFFSET('Sanitation Data'!$H$11,0,10*ROW('Sanitation Data'!H99)),NA())</f>
        <v>#N/A</v>
      </c>
      <c r="AT105" s="88" t="e">
        <f ca="true">+IF(AND(ISNUMBER(OFFSET('Sanitation Data'!$H$12,0,10*ROW('Sanitation Data'!H99))),'Data Summary'!DI105="Yes"),OFFSET('Sanitation Data'!$H$12,0,10*ROW('Sanitation Data'!H99)),NA())</f>
        <v>#N/A</v>
      </c>
      <c r="AU105" s="88" t="e">
        <f ca="true">+IF(AND(ISNUMBER(OFFSET('Sanitation Data'!$I$4,0,10*ROW('Sanitation Data'!I99))),'Data Summary'!DJ105="Yes"),100-OFFSET('Sanitation Data'!$I$4,0,10*ROW('Sanitation Data'!I99)),NA())</f>
        <v>#N/A</v>
      </c>
      <c r="AV105" s="88" t="e">
        <f ca="true">+IF(AND(ISNUMBER(OFFSET('Sanitation Data'!$I$6,0,10*ROW('Sanitation Data'!I99))),'Data Summary'!DK105="Yes"),OFFSET('Sanitation Data'!$I$6,0,10*ROW('Sanitation Data'!I99)),NA())</f>
        <v>#N/A</v>
      </c>
      <c r="AW105" s="88" t="e">
        <f ca="true">+IF(AND(ISNUMBER(OFFSET('Sanitation Data'!$I$10,0,10*ROW('Sanitation Data'!I99))),'Data Summary'!DL105="Yes"),OFFSET('Sanitation Data'!$I$10,0,10*ROW('Sanitation Data'!I99)),NA())</f>
        <v>#N/A</v>
      </c>
      <c r="AX105" s="88" t="e">
        <f ca="true">+IF(AND(ISNUMBER(OFFSET('Sanitation Data'!$I$11,0,10*ROW('Sanitation Data'!I99))),'Data Summary'!DM105="Yes"),OFFSET('Sanitation Data'!$I$11,0,10*ROW('Sanitation Data'!I99)),NA())</f>
        <v>#N/A</v>
      </c>
      <c r="AY105" s="88" t="e">
        <f ca="true">+IF(AND(ISNUMBER(OFFSET('Sanitation Data'!$I$12,0,10*ROW('Sanitation Data'!I99))),'Data Summary'!DN105="Yes"),OFFSET('Sanitation Data'!$I$12,0,10*ROW('Sanitation Data'!I99)),NA())</f>
        <v>#N/A</v>
      </c>
      <c r="AZ105" s="89" t="e">
        <f ca="true">+IF(AND(ISNUMBER(OFFSET('Hygiene Data'!$D$5,0,10*ROW('Hygiene Data'!D99))),'Data Summary'!DO105="Yes"),OFFSET('Hygiene Data'!$D$5,0,10*ROW('Hygiene Data'!D99)),NA())</f>
        <v>#N/A</v>
      </c>
      <c r="BA105" s="89" t="e">
        <f ca="true">+IF(AND(ISNUMBER(OFFSET('Hygiene Data'!$D$7,0,10*ROW('Hygiene Data'!D99))),'Data Summary'!DP105="Yes"),OFFSET('Hygiene Data'!$D$7,0,10*ROW('Hygiene Data'!D99)),NA())</f>
        <v>#N/A</v>
      </c>
      <c r="BB105" s="89" t="e">
        <f ca="true">+IF(AND(ISNUMBER(OFFSET('Hygiene Data'!$D$9,0,10*ROW('Hygiene Data'!D99))),'Data Summary'!DQ105="Yes"),OFFSET('Hygiene Data'!$D$9,0,10*ROW('Hygiene Data'!D99)),NA())</f>
        <v>#N/A</v>
      </c>
      <c r="BC105" s="89" t="e">
        <f ca="true">+IF(AND(ISNUMBER(OFFSET('Hygiene Data'!$E$5,0,10*ROW('Hygiene Data'!E99))),'Data Summary'!DR105="Yes"),OFFSET('Hygiene Data'!$E$5,0,10*ROW('Hygiene Data'!E99)),NA())</f>
        <v>#N/A</v>
      </c>
      <c r="BD105" s="89" t="e">
        <f ca="true">+IF(AND(ISNUMBER(OFFSET('Hygiene Data'!$E$7,0,10*ROW('Hygiene Data'!E99))),'Data Summary'!DS105="Yes"),OFFSET('Hygiene Data'!$E$7,0,10*ROW('Hygiene Data'!E99)),NA())</f>
        <v>#N/A</v>
      </c>
      <c r="BE105" s="89" t="e">
        <f ca="true">+IF(AND(ISNUMBER(OFFSET('Hygiene Data'!$E$9,0,10*ROW('Hygiene Data'!E99))),'Data Summary'!DT105="Yes"),OFFSET('Hygiene Data'!$E$9,0,10*ROW('Hygiene Data'!E99)),NA())</f>
        <v>#N/A</v>
      </c>
      <c r="BF105" s="89" t="e">
        <f ca="true">+IF(AND(ISNUMBER(OFFSET('Hygiene Data'!$F$5,0,10*ROW('Hygiene Data'!F99))),'Data Summary'!DU105="Yes"),OFFSET('Hygiene Data'!$F$5,0,10*ROW('Hygiene Data'!F99)),NA())</f>
        <v>#N/A</v>
      </c>
      <c r="BG105" s="89" t="e">
        <f ca="true">+IF(AND(ISNUMBER(OFFSET('Hygiene Data'!$F$7,0,10*ROW('Hygiene Data'!F99))),'Data Summary'!DV105="Yes"),OFFSET('Hygiene Data'!$F$7,0,10*ROW('Hygiene Data'!F99)),NA())</f>
        <v>#N/A</v>
      </c>
      <c r="BH105" s="89" t="e">
        <f ca="true">+IF(AND(ISNUMBER(OFFSET('Hygiene Data'!$F$9,0,10*ROW('Hygiene Data'!F99))),'Data Summary'!DW105="Yes"),OFFSET('Hygiene Data'!$F$9,0,10*ROW('Hygiene Data'!F99)),NA())</f>
        <v>#N/A</v>
      </c>
      <c r="BI105" s="89" t="e">
        <f ca="true">+IF(AND(ISNUMBER(OFFSET('Hygiene Data'!$G$5,0,10*ROW('Hygiene Data'!G99))),'Data Summary'!DX105="Yes"),OFFSET('Hygiene Data'!$G$5,0,10*ROW('Hygiene Data'!G99)),NA())</f>
        <v>#N/A</v>
      </c>
      <c r="BJ105" s="89" t="e">
        <f ca="true">+IF(AND(ISNUMBER(OFFSET('Hygiene Data'!$G$7,0,10*ROW('Hygiene Data'!G99))),'Data Summary'!DY105="Yes"),OFFSET('Hygiene Data'!$G$7,0,10*ROW('Hygiene Data'!G99)),NA())</f>
        <v>#N/A</v>
      </c>
      <c r="BK105" s="89" t="e">
        <f ca="true">+IF(AND(ISNUMBER(OFFSET('Hygiene Data'!$G$9,0,10*ROW('Hygiene Data'!G99))),'Data Summary'!DZ105="Yes"),OFFSET('Hygiene Data'!$G$9,0,10*ROW('Hygiene Data'!G99)),NA())</f>
        <v>#N/A</v>
      </c>
      <c r="BL105" s="89" t="e">
        <f ca="true">+IF(AND(ISNUMBER(OFFSET('Hygiene Data'!$H$5,0,10*ROW('Hygiene Data'!H99))),'Data Summary'!EA105="Yes"),OFFSET('Hygiene Data'!$H$5,0,10*ROW('Hygiene Data'!H99)),NA())</f>
        <v>#N/A</v>
      </c>
      <c r="BM105" s="89" t="e">
        <f ca="true">+IF(AND(ISNUMBER(OFFSET('Hygiene Data'!$H$7,0,10*ROW('Hygiene Data'!H99))),'Data Summary'!EB105="Yes"),OFFSET('Hygiene Data'!$H$7,0,10*ROW('Hygiene Data'!H99)),NA())</f>
        <v>#N/A</v>
      </c>
      <c r="BN105" s="89" t="e">
        <f ca="true">+IF(AND(ISNUMBER(OFFSET('Hygiene Data'!$H$9,0,10*ROW('Hygiene Data'!H99))),'Data Summary'!EC105="Yes"),OFFSET('Hygiene Data'!$H$9,0,10*ROW('Hygiene Data'!H99)),NA())</f>
        <v>#N/A</v>
      </c>
      <c r="BO105" s="89" t="e">
        <f ca="true">+IF(AND(ISNUMBER(OFFSET('Hygiene Data'!$I$5,0,10*ROW('Hygiene Data'!I99))),'Data Summary'!ED105="Yes"),OFFSET('Hygiene Data'!$I$5,0,10*ROW('Hygiene Data'!I99)),NA())</f>
        <v>#N/A</v>
      </c>
      <c r="BP105" s="89" t="e">
        <f ca="true">+IF(AND(ISNUMBER(OFFSET('Hygiene Data'!$I$7,0,10*ROW('Hygiene Data'!I99))),'Data Summary'!EE105="Yes"),OFFSET('Hygiene Data'!$I$7,0,10*ROW('Hygiene Data'!I99)),NA())</f>
        <v>#N/A</v>
      </c>
      <c r="BQ105" s="89" t="e">
        <f ca="true">+IF(AND(ISNUMBER(OFFSET('Hygiene Data'!$I$9,0,10*ROW('Hygiene Data'!I99))),'Data Summary'!EF105="Yes"),OFFSET('Hygiene Data'!$I$9,0,10*ROW('Hygiene Data'!I99)),NA())</f>
        <v>#N/A</v>
      </c>
    </row>
    <row xmlns:x14ac="http://schemas.microsoft.com/office/spreadsheetml/2009/9/ac" r="106" x14ac:dyDescent="0.2">
      <c r="A106" s="328" t="e">
        <f ca="true">+RIGHT('Data Summary'!A106,LEN('Data Summary'!A106)-9)</f>
        <v>#VALUE!</v>
      </c>
      <c r="B106" s="34" t="str">
        <f ca="true">+IF(ISTEXT('Data Summary'!B106),'Data Summary'!B106,"")</f>
        <v/>
      </c>
      <c r="C106" s="327" t="e">
        <f ca="true">+VALUE('Data Summary'!C106)</f>
        <v>#VALUE!</v>
      </c>
      <c r="D106" s="87" t="e">
        <f ca="true">+IF(AND(ISNUMBER(OFFSET('Water Data'!$D$4,0,10*ROW('Water Data'!D100))),'Data Summary'!BS106="Yes"),100-OFFSET('Water Data'!$D$4,0,10*ROW('Water Data'!D100)),NA())</f>
        <v>#N/A</v>
      </c>
      <c r="E106" s="87" t="e">
        <f ca="true">+IF(AND(ISNUMBER(OFFSET('Water Data'!$D$6,0,10*ROW('Water Data'!D100))),'Data Summary'!BT106="Yes"),OFFSET('Water Data'!$D$6,0,10*ROW('Water Data'!D100)),NA())</f>
        <v>#N/A</v>
      </c>
      <c r="F106" s="87" t="e">
        <f ca="true">+IF(AND(ISNUMBER(OFFSET('Water Data'!$D$9,0,10*ROW('Water Data'!D100))),'Data Summary'!BU106="Yes"),OFFSET('Water Data'!$D$9,0,10*ROW('Water Data'!D100)),NA())</f>
        <v>#N/A</v>
      </c>
      <c r="G106" s="87" t="e">
        <f ca="true">+IF(AND(ISNUMBER(OFFSET('Water Data'!$E$4,0,10*ROW('Water Data'!E100))),'Data Summary'!BV106="Yes"),100-OFFSET('Water Data'!$E$4,0,10*ROW('Water Data'!E100)),NA())</f>
        <v>#N/A</v>
      </c>
      <c r="H106" s="87" t="e">
        <f ca="true">+IF(AND(ISNUMBER(OFFSET('Water Data'!$E$6,0,10*ROW('Water Data'!E100))),'Data Summary'!BW106="Yes"),OFFSET('Water Data'!$E$6,0,10*ROW('Water Data'!E100)),NA())</f>
        <v>#N/A</v>
      </c>
      <c r="I106" s="87" t="e">
        <f ca="true">+IF(AND(ISNUMBER(OFFSET('Water Data'!$E$9,0,10*ROW('Water Data'!E100))),'Data Summary'!BX106="Yes"),OFFSET('Water Data'!$E$9,0,10*ROW('Water Data'!E100)),NA())</f>
        <v>#N/A</v>
      </c>
      <c r="J106" s="87" t="e">
        <f ca="true">+IF(AND(ISNUMBER(OFFSET('Water Data'!$F$4,0,10*ROW('Water Data'!F100))),'Data Summary'!BY106="Yes"),100-OFFSET('Water Data'!$F$4,0,10*ROW('Water Data'!F100)),NA())</f>
        <v>#N/A</v>
      </c>
      <c r="K106" s="87" t="e">
        <f ca="true">+IF(AND(ISNUMBER(OFFSET('Water Data'!$F$6,0,10*ROW('Water Data'!F100))),'Data Summary'!BZ106="Yes"),OFFSET('Water Data'!$F$6,0,10*ROW('Water Data'!F100)),NA())</f>
        <v>#N/A</v>
      </c>
      <c r="L106" s="87" t="e">
        <f ca="true">+IF(AND(ISNUMBER(OFFSET('Water Data'!$F$9,0,10*ROW('Water Data'!F100))),'Data Summary'!CA106="Yes"),OFFSET('Water Data'!$F$9,0,10*ROW('Water Data'!F100)),NA())</f>
        <v>#N/A</v>
      </c>
      <c r="M106" s="87" t="e">
        <f ca="true">+IF(AND(ISNUMBER(OFFSET('Water Data'!$G$4,0,10*ROW('Water Data'!G100))),'Data Summary'!CB106="Yes"),100-OFFSET('Water Data'!$G$4,0,10*ROW('Water Data'!G100)),NA())</f>
        <v>#N/A</v>
      </c>
      <c r="N106" s="87" t="e">
        <f ca="true">+IF(AND(ISNUMBER(OFFSET('Water Data'!$G$6,0,10*ROW('Water Data'!G100))),'Data Summary'!CC106="Yes"),OFFSET('Water Data'!$G$6,0,10*ROW('Water Data'!G100)),NA())</f>
        <v>#N/A</v>
      </c>
      <c r="O106" s="87" t="e">
        <f ca="true">+IF(AND(ISNUMBER(OFFSET('Water Data'!$G$9,0,10*ROW('Water Data'!G100))),'Data Summary'!CD106="Yes"),OFFSET('Water Data'!$G$9,0,10*ROW('Water Data'!G100)),NA())</f>
        <v>#N/A</v>
      </c>
      <c r="P106" s="87" t="e">
        <f ca="true">+IF(AND(ISNUMBER(OFFSET('Water Data'!$H$4,0,10*ROW('Water Data'!H100))),'Data Summary'!CE106="Yes"),100-OFFSET('Water Data'!$H$4,0,10*ROW('Water Data'!H100)),NA())</f>
        <v>#N/A</v>
      </c>
      <c r="Q106" s="87" t="e">
        <f ca="true">+IF(AND(ISNUMBER(OFFSET('Water Data'!$H$6,0,10*ROW('Water Data'!H100))),'Data Summary'!CF106="Yes"),OFFSET('Water Data'!$H$6,0,10*ROW('Water Data'!H100)),NA())</f>
        <v>#N/A</v>
      </c>
      <c r="R106" s="87" t="e">
        <f ca="true">+IF(AND(ISNUMBER(OFFSET('Water Data'!$H$9,0,10*ROW('Water Data'!H100))),'Data Summary'!CG106="Yes"),OFFSET('Water Data'!$H$9,0,10*ROW('Water Data'!H100)),NA())</f>
        <v>#N/A</v>
      </c>
      <c r="S106" s="87" t="e">
        <f ca="true">+IF(AND(ISNUMBER(OFFSET('Water Data'!$I$4,0,10*ROW('Water Data'!I100))),'Data Summary'!CH106="Yes"),100-OFFSET('Water Data'!$I$4,0,10*ROW('Water Data'!I100)),NA())</f>
        <v>#N/A</v>
      </c>
      <c r="T106" s="87" t="e">
        <f ca="true">+IF(AND(ISNUMBER(OFFSET('Water Data'!$I$6,0,10*ROW('Water Data'!I100))),'Data Summary'!CI106="Yes"),OFFSET('Water Data'!$I$6,0,10*ROW('Water Data'!I100)),NA())</f>
        <v>#N/A</v>
      </c>
      <c r="U106" s="87" t="e">
        <f ca="true">+IF(AND(ISNUMBER(OFFSET('Water Data'!$I$9,0,10*ROW('Water Data'!I100))),'Data Summary'!CJ106="Yes"),OFFSET('Water Data'!$I$9,0,10*ROW('Water Data'!I100)),NA())</f>
        <v>#N/A</v>
      </c>
      <c r="V106" s="88" t="e">
        <f ca="true">+IF(AND(ISNUMBER(OFFSET('Sanitation Data'!$D$4,0,10*ROW('Sanitation Data'!D100))),'Data Summary'!CK106="Yes"),100-OFFSET('Sanitation Data'!$D$4,0,10*ROW('Sanitation Data'!D100)),NA())</f>
        <v>#N/A</v>
      </c>
      <c r="W106" s="88" t="e">
        <f ca="true">+IF(AND(ISNUMBER(OFFSET('Sanitation Data'!$D$6,0,10*ROW('Sanitation Data'!D100))),'Data Summary'!CL106="Yes"),OFFSET('Sanitation Data'!$D$6,0,10*ROW('Sanitation Data'!D100)),NA())</f>
        <v>#N/A</v>
      </c>
      <c r="X106" s="88" t="e">
        <f ca="true">+IF(AND(ISNUMBER(OFFSET('Sanitation Data'!$D$10,0,10*ROW('Sanitation Data'!D100))),'Data Summary'!CM106="Yes"),OFFSET('Sanitation Data'!$D$10,0,10*ROW('Sanitation Data'!D100)),NA())</f>
        <v>#N/A</v>
      </c>
      <c r="Y106" s="88" t="e">
        <f ca="true">+IF(AND(ISNUMBER(OFFSET('Sanitation Data'!$D$11,0,10*ROW('Sanitation Data'!D100))),'Data Summary'!CN106="Yes"),OFFSET('Sanitation Data'!$D$11,0,10*ROW('Sanitation Data'!D100)),NA())</f>
        <v>#N/A</v>
      </c>
      <c r="Z106" s="88" t="e">
        <f ca="true">+IF(AND(ISNUMBER(OFFSET('Sanitation Data'!$D$12,0,10*ROW('Sanitation Data'!D100))),'Data Summary'!CO106="Yes"),OFFSET('Sanitation Data'!$D$12,0,10*ROW('Sanitation Data'!D100)),NA())</f>
        <v>#N/A</v>
      </c>
      <c r="AA106" s="88" t="e">
        <f ca="true">+IF(AND(ISNUMBER(OFFSET('Sanitation Data'!$E$4,0,10*ROW('Sanitation Data'!E100))),'Data Summary'!CP106="Yes"),100-OFFSET('Sanitation Data'!$E$4,0,10*ROW('Sanitation Data'!E100)),NA())</f>
        <v>#N/A</v>
      </c>
      <c r="AB106" s="88" t="e">
        <f ca="true">+IF(AND(ISNUMBER(OFFSET('Sanitation Data'!$E$6,0,10*ROW('Sanitation Data'!E100))),'Data Summary'!CQ106="Yes"),OFFSET('Sanitation Data'!$E$6,0,10*ROW('Sanitation Data'!E100)),NA())</f>
        <v>#N/A</v>
      </c>
      <c r="AC106" s="88" t="e">
        <f ca="true">+IF(AND(ISNUMBER(OFFSET('Sanitation Data'!$E$10,0,10*ROW('Sanitation Data'!E100))),'Data Summary'!CR106="Yes"),OFFSET('Sanitation Data'!$E$10,0,10*ROW('Sanitation Data'!E100)),NA())</f>
        <v>#N/A</v>
      </c>
      <c r="AD106" s="88" t="e">
        <f ca="true">+IF(AND(ISNUMBER(OFFSET('Sanitation Data'!$E$11,0,10*ROW('Sanitation Data'!E100))),'Data Summary'!CS106="Yes"),OFFSET('Sanitation Data'!$E$11,0,10*ROW('Sanitation Data'!E100)),NA())</f>
        <v>#N/A</v>
      </c>
      <c r="AE106" s="88" t="e">
        <f ca="true">+IF(AND(ISNUMBER(OFFSET('Sanitation Data'!$E$12,0,10*ROW('Sanitation Data'!E100))),'Data Summary'!CT106="Yes"),OFFSET('Sanitation Data'!$E$12,0,10*ROW('Sanitation Data'!E100)),NA())</f>
        <v>#N/A</v>
      </c>
      <c r="AF106" s="88" t="e">
        <f ca="true">+IF(AND(ISNUMBER(OFFSET('Sanitation Data'!$F$4,0,10*ROW('Sanitation Data'!F100))),'Data Summary'!CU106="Yes"),100-OFFSET('Sanitation Data'!$F$4,0,10*ROW('Sanitation Data'!F100)),NA())</f>
        <v>#N/A</v>
      </c>
      <c r="AG106" s="88" t="e">
        <f ca="true">+IF(AND(ISNUMBER(OFFSET('Sanitation Data'!$F$6,0,10*ROW('Sanitation Data'!F100))),'Data Summary'!CV106="Yes"),OFFSET('Sanitation Data'!$F$6,0,10*ROW('Sanitation Data'!F100)),NA())</f>
        <v>#N/A</v>
      </c>
      <c r="AH106" s="88" t="e">
        <f ca="true">+IF(AND(ISNUMBER(OFFSET('Sanitation Data'!$F$10,0,10*ROW('Sanitation Data'!F100))),'Data Summary'!CW106="Yes"),OFFSET('Sanitation Data'!$F$10,0,10*ROW('Sanitation Data'!F100)),NA())</f>
        <v>#N/A</v>
      </c>
      <c r="AI106" s="88" t="e">
        <f ca="true">+IF(AND(ISNUMBER(OFFSET('Sanitation Data'!$F$11,0,10*ROW('Sanitation Data'!F100))),'Data Summary'!CX106="Yes"),OFFSET('Sanitation Data'!$F$11,0,10*ROW('Sanitation Data'!F100)),NA())</f>
        <v>#N/A</v>
      </c>
      <c r="AJ106" s="88" t="e">
        <f ca="true">+IF(AND(ISNUMBER(OFFSET('Sanitation Data'!$F$12,0,10*ROW('Sanitation Data'!F100))),'Data Summary'!CY106="Yes"),OFFSET('Sanitation Data'!$F$12,0,10*ROW('Sanitation Data'!F100)),NA())</f>
        <v>#N/A</v>
      </c>
      <c r="AK106" s="88" t="e">
        <f ca="true">+IF(AND(ISNUMBER(OFFSET('Sanitation Data'!$G$4,0,10*ROW('Sanitation Data'!G100))),'Data Summary'!CZ106="Yes"),100-OFFSET('Sanitation Data'!$G$4,0,10*ROW('Sanitation Data'!G100)),NA())</f>
        <v>#N/A</v>
      </c>
      <c r="AL106" s="88" t="e">
        <f ca="true">+IF(AND(ISNUMBER(OFFSET('Sanitation Data'!$G$6,0,10*ROW('Sanitation Data'!G100))),'Data Summary'!DA106="Yes"),OFFSET('Sanitation Data'!$G$6,0,10*ROW('Sanitation Data'!G100)),NA())</f>
        <v>#N/A</v>
      </c>
      <c r="AM106" s="88" t="e">
        <f ca="true">+IF(AND(ISNUMBER(OFFSET('Sanitation Data'!$G$10,0,10*ROW('Sanitation Data'!G100))),'Data Summary'!DB106="Yes"),OFFSET('Sanitation Data'!$G$10,0,10*ROW('Sanitation Data'!G100)),NA())</f>
        <v>#N/A</v>
      </c>
      <c r="AN106" s="88" t="e">
        <f ca="true">+IF(AND(ISNUMBER(OFFSET('Sanitation Data'!$G$11,0,10*ROW('Sanitation Data'!G100))),'Data Summary'!DC106="Yes"),OFFSET('Sanitation Data'!$G$11,0,10*ROW('Sanitation Data'!G100)),NA())</f>
        <v>#N/A</v>
      </c>
      <c r="AO106" s="88" t="e">
        <f ca="true">+IF(AND(ISNUMBER(OFFSET('Sanitation Data'!$G$12,0,10*ROW('Sanitation Data'!G100))),'Data Summary'!DD106="Yes"),OFFSET('Sanitation Data'!$G$12,0,10*ROW('Sanitation Data'!G100)),NA())</f>
        <v>#N/A</v>
      </c>
      <c r="AP106" s="88" t="e">
        <f ca="true">+IF(AND(ISNUMBER(OFFSET('Sanitation Data'!$H$4,0,10*ROW('Sanitation Data'!H100))),'Data Summary'!DE106="Yes"),100-OFFSET('Sanitation Data'!$H$4,0,10*ROW('Sanitation Data'!H100)),NA())</f>
        <v>#N/A</v>
      </c>
      <c r="AQ106" s="88" t="e">
        <f ca="true">+IF(AND(ISNUMBER(OFFSET('Sanitation Data'!$H$6,0,10*ROW('Sanitation Data'!H100))),'Data Summary'!DF106="Yes"),OFFSET('Sanitation Data'!$H$6,0,10*ROW('Sanitation Data'!H100)),NA())</f>
        <v>#N/A</v>
      </c>
      <c r="AR106" s="88" t="e">
        <f ca="true">+IF(AND(ISNUMBER(OFFSET('Sanitation Data'!$H$10,0,10*ROW('Sanitation Data'!H100))),'Data Summary'!DG106="Yes"),OFFSET('Sanitation Data'!$H$10,0,10*ROW('Sanitation Data'!H100)),NA())</f>
        <v>#N/A</v>
      </c>
      <c r="AS106" s="88" t="e">
        <f ca="true">+IF(AND(ISNUMBER(OFFSET('Sanitation Data'!$H$11,0,10*ROW('Sanitation Data'!H100))),'Data Summary'!DH106="Yes"),OFFSET('Sanitation Data'!$H$11,0,10*ROW('Sanitation Data'!H100)),NA())</f>
        <v>#N/A</v>
      </c>
      <c r="AT106" s="88" t="e">
        <f ca="true">+IF(AND(ISNUMBER(OFFSET('Sanitation Data'!$H$12,0,10*ROW('Sanitation Data'!H100))),'Data Summary'!DI106="Yes"),OFFSET('Sanitation Data'!$H$12,0,10*ROW('Sanitation Data'!H100)),NA())</f>
        <v>#N/A</v>
      </c>
      <c r="AU106" s="88" t="e">
        <f ca="true">+IF(AND(ISNUMBER(OFFSET('Sanitation Data'!$I$4,0,10*ROW('Sanitation Data'!I100))),'Data Summary'!DJ106="Yes"),100-OFFSET('Sanitation Data'!$I$4,0,10*ROW('Sanitation Data'!I100)),NA())</f>
        <v>#N/A</v>
      </c>
      <c r="AV106" s="88" t="e">
        <f ca="true">+IF(AND(ISNUMBER(OFFSET('Sanitation Data'!$I$6,0,10*ROW('Sanitation Data'!I100))),'Data Summary'!DK106="Yes"),OFFSET('Sanitation Data'!$I$6,0,10*ROW('Sanitation Data'!I100)),NA())</f>
        <v>#N/A</v>
      </c>
      <c r="AW106" s="88" t="e">
        <f ca="true">+IF(AND(ISNUMBER(OFFSET('Sanitation Data'!$I$10,0,10*ROW('Sanitation Data'!I100))),'Data Summary'!DL106="Yes"),OFFSET('Sanitation Data'!$I$10,0,10*ROW('Sanitation Data'!I100)),NA())</f>
        <v>#N/A</v>
      </c>
      <c r="AX106" s="88" t="e">
        <f ca="true">+IF(AND(ISNUMBER(OFFSET('Sanitation Data'!$I$11,0,10*ROW('Sanitation Data'!I100))),'Data Summary'!DM106="Yes"),OFFSET('Sanitation Data'!$I$11,0,10*ROW('Sanitation Data'!I100)),NA())</f>
        <v>#N/A</v>
      </c>
      <c r="AY106" s="88" t="e">
        <f ca="true">+IF(AND(ISNUMBER(OFFSET('Sanitation Data'!$I$12,0,10*ROW('Sanitation Data'!I100))),'Data Summary'!DN106="Yes"),OFFSET('Sanitation Data'!$I$12,0,10*ROW('Sanitation Data'!I100)),NA())</f>
        <v>#N/A</v>
      </c>
      <c r="AZ106" s="89" t="e">
        <f ca="true">+IF(AND(ISNUMBER(OFFSET('Hygiene Data'!$D$5,0,10*ROW('Hygiene Data'!D100))),'Data Summary'!DO106="Yes"),OFFSET('Hygiene Data'!$D$5,0,10*ROW('Hygiene Data'!D100)),NA())</f>
        <v>#N/A</v>
      </c>
      <c r="BA106" s="89" t="e">
        <f ca="true">+IF(AND(ISNUMBER(OFFSET('Hygiene Data'!$D$7,0,10*ROW('Hygiene Data'!D100))),'Data Summary'!DP106="Yes"),OFFSET('Hygiene Data'!$D$7,0,10*ROW('Hygiene Data'!D100)),NA())</f>
        <v>#N/A</v>
      </c>
      <c r="BB106" s="89" t="e">
        <f ca="true">+IF(AND(ISNUMBER(OFFSET('Hygiene Data'!$D$9,0,10*ROW('Hygiene Data'!D100))),'Data Summary'!DQ106="Yes"),OFFSET('Hygiene Data'!$D$9,0,10*ROW('Hygiene Data'!D100)),NA())</f>
        <v>#N/A</v>
      </c>
      <c r="BC106" s="89" t="e">
        <f ca="true">+IF(AND(ISNUMBER(OFFSET('Hygiene Data'!$E$5,0,10*ROW('Hygiene Data'!E100))),'Data Summary'!DR106="Yes"),OFFSET('Hygiene Data'!$E$5,0,10*ROW('Hygiene Data'!E100)),NA())</f>
        <v>#N/A</v>
      </c>
      <c r="BD106" s="89" t="e">
        <f ca="true">+IF(AND(ISNUMBER(OFFSET('Hygiene Data'!$E$7,0,10*ROW('Hygiene Data'!E100))),'Data Summary'!DS106="Yes"),OFFSET('Hygiene Data'!$E$7,0,10*ROW('Hygiene Data'!E100)),NA())</f>
        <v>#N/A</v>
      </c>
      <c r="BE106" s="89" t="e">
        <f ca="true">+IF(AND(ISNUMBER(OFFSET('Hygiene Data'!$E$9,0,10*ROW('Hygiene Data'!E100))),'Data Summary'!DT106="Yes"),OFFSET('Hygiene Data'!$E$9,0,10*ROW('Hygiene Data'!E100)),NA())</f>
        <v>#N/A</v>
      </c>
      <c r="BF106" s="89" t="e">
        <f ca="true">+IF(AND(ISNUMBER(OFFSET('Hygiene Data'!$F$5,0,10*ROW('Hygiene Data'!F100))),'Data Summary'!DU106="Yes"),OFFSET('Hygiene Data'!$F$5,0,10*ROW('Hygiene Data'!F100)),NA())</f>
        <v>#N/A</v>
      </c>
      <c r="BG106" s="89" t="e">
        <f ca="true">+IF(AND(ISNUMBER(OFFSET('Hygiene Data'!$F$7,0,10*ROW('Hygiene Data'!F100))),'Data Summary'!DV106="Yes"),OFFSET('Hygiene Data'!$F$7,0,10*ROW('Hygiene Data'!F100)),NA())</f>
        <v>#N/A</v>
      </c>
      <c r="BH106" s="89" t="e">
        <f ca="true">+IF(AND(ISNUMBER(OFFSET('Hygiene Data'!$F$9,0,10*ROW('Hygiene Data'!F100))),'Data Summary'!DW106="Yes"),OFFSET('Hygiene Data'!$F$9,0,10*ROW('Hygiene Data'!F100)),NA())</f>
        <v>#N/A</v>
      </c>
      <c r="BI106" s="89" t="e">
        <f ca="true">+IF(AND(ISNUMBER(OFFSET('Hygiene Data'!$G$5,0,10*ROW('Hygiene Data'!G100))),'Data Summary'!DX106="Yes"),OFFSET('Hygiene Data'!$G$5,0,10*ROW('Hygiene Data'!G100)),NA())</f>
        <v>#N/A</v>
      </c>
      <c r="BJ106" s="89" t="e">
        <f ca="true">+IF(AND(ISNUMBER(OFFSET('Hygiene Data'!$G$7,0,10*ROW('Hygiene Data'!G100))),'Data Summary'!DY106="Yes"),OFFSET('Hygiene Data'!$G$7,0,10*ROW('Hygiene Data'!G100)),NA())</f>
        <v>#N/A</v>
      </c>
      <c r="BK106" s="89" t="e">
        <f ca="true">+IF(AND(ISNUMBER(OFFSET('Hygiene Data'!$G$9,0,10*ROW('Hygiene Data'!G100))),'Data Summary'!DZ106="Yes"),OFFSET('Hygiene Data'!$G$9,0,10*ROW('Hygiene Data'!G100)),NA())</f>
        <v>#N/A</v>
      </c>
      <c r="BL106" s="89" t="e">
        <f ca="true">+IF(AND(ISNUMBER(OFFSET('Hygiene Data'!$H$5,0,10*ROW('Hygiene Data'!H100))),'Data Summary'!EA106="Yes"),OFFSET('Hygiene Data'!$H$5,0,10*ROW('Hygiene Data'!H100)),NA())</f>
        <v>#N/A</v>
      </c>
      <c r="BM106" s="89" t="e">
        <f ca="true">+IF(AND(ISNUMBER(OFFSET('Hygiene Data'!$H$7,0,10*ROW('Hygiene Data'!H100))),'Data Summary'!EB106="Yes"),OFFSET('Hygiene Data'!$H$7,0,10*ROW('Hygiene Data'!H100)),NA())</f>
        <v>#N/A</v>
      </c>
      <c r="BN106" s="89" t="e">
        <f ca="true">+IF(AND(ISNUMBER(OFFSET('Hygiene Data'!$H$9,0,10*ROW('Hygiene Data'!H100))),'Data Summary'!EC106="Yes"),OFFSET('Hygiene Data'!$H$9,0,10*ROW('Hygiene Data'!H100)),NA())</f>
        <v>#N/A</v>
      </c>
      <c r="BO106" s="89" t="e">
        <f ca="true">+IF(AND(ISNUMBER(OFFSET('Hygiene Data'!$I$5,0,10*ROW('Hygiene Data'!I100))),'Data Summary'!ED106="Yes"),OFFSET('Hygiene Data'!$I$5,0,10*ROW('Hygiene Data'!I100)),NA())</f>
        <v>#N/A</v>
      </c>
      <c r="BP106" s="89" t="e">
        <f ca="true">+IF(AND(ISNUMBER(OFFSET('Hygiene Data'!$I$7,0,10*ROW('Hygiene Data'!I100))),'Data Summary'!EE106="Yes"),OFFSET('Hygiene Data'!$I$7,0,10*ROW('Hygiene Data'!I100)),NA())</f>
        <v>#N/A</v>
      </c>
      <c r="BQ106" s="89" t="e">
        <f ca="true">+IF(AND(ISNUMBER(OFFSET('Hygiene Data'!$I$9,0,10*ROW('Hygiene Data'!I100))),'Data Summary'!EF106="Yes"),OFFSET('Hygiene Data'!$I$9,0,10*ROW('Hygiene Data'!I100)),NA())</f>
        <v>#N/A</v>
      </c>
    </row>
    <row xmlns:x14ac="http://schemas.microsoft.com/office/spreadsheetml/2009/9/ac" r="107" x14ac:dyDescent="0.2">
      <c r="A107" s="328" t="e">
        <f ca="true">+RIGHT('Data Summary'!A107,LEN('Data Summary'!A107)-9)</f>
        <v>#VALUE!</v>
      </c>
      <c r="B107" s="34" t="str">
        <f ca="true">+IF(ISTEXT('Data Summary'!B107),'Data Summary'!B107,"")</f>
        <v/>
      </c>
      <c r="C107" s="327" t="e">
        <f ca="true">+VALUE('Data Summary'!C107)</f>
        <v>#VALUE!</v>
      </c>
      <c r="D107" s="87" t="e">
        <f ca="true">+IF(AND(ISNUMBER(OFFSET('Water Data'!$D$4,0,10*ROW('Water Data'!D101))),'Data Summary'!BS107="Yes"),100-OFFSET('Water Data'!$D$4,0,10*ROW('Water Data'!D101)),NA())</f>
        <v>#N/A</v>
      </c>
      <c r="E107" s="87" t="e">
        <f ca="true">+IF(AND(ISNUMBER(OFFSET('Water Data'!$D$6,0,10*ROW('Water Data'!D101))),'Data Summary'!BT107="Yes"),OFFSET('Water Data'!$D$6,0,10*ROW('Water Data'!D101)),NA())</f>
        <v>#N/A</v>
      </c>
      <c r="F107" s="87" t="e">
        <f ca="true">+IF(AND(ISNUMBER(OFFSET('Water Data'!$D$9,0,10*ROW('Water Data'!D101))),'Data Summary'!BU107="Yes"),OFFSET('Water Data'!$D$9,0,10*ROW('Water Data'!D101)),NA())</f>
        <v>#N/A</v>
      </c>
      <c r="G107" s="87" t="e">
        <f ca="true">+IF(AND(ISNUMBER(OFFSET('Water Data'!$E$4,0,10*ROW('Water Data'!E101))),'Data Summary'!BV107="Yes"),100-OFFSET('Water Data'!$E$4,0,10*ROW('Water Data'!E101)),NA())</f>
        <v>#N/A</v>
      </c>
      <c r="H107" s="87" t="e">
        <f ca="true">+IF(AND(ISNUMBER(OFFSET('Water Data'!$E$6,0,10*ROW('Water Data'!E101))),'Data Summary'!BW107="Yes"),OFFSET('Water Data'!$E$6,0,10*ROW('Water Data'!E101)),NA())</f>
        <v>#N/A</v>
      </c>
      <c r="I107" s="87" t="e">
        <f ca="true">+IF(AND(ISNUMBER(OFFSET('Water Data'!$E$9,0,10*ROW('Water Data'!E101))),'Data Summary'!BX107="Yes"),OFFSET('Water Data'!$E$9,0,10*ROW('Water Data'!E101)),NA())</f>
        <v>#N/A</v>
      </c>
      <c r="J107" s="87" t="e">
        <f ca="true">+IF(AND(ISNUMBER(OFFSET('Water Data'!$F$4,0,10*ROW('Water Data'!F101))),'Data Summary'!BY107="Yes"),100-OFFSET('Water Data'!$F$4,0,10*ROW('Water Data'!F101)),NA())</f>
        <v>#N/A</v>
      </c>
      <c r="K107" s="87" t="e">
        <f ca="true">+IF(AND(ISNUMBER(OFFSET('Water Data'!$F$6,0,10*ROW('Water Data'!F101))),'Data Summary'!BZ107="Yes"),OFFSET('Water Data'!$F$6,0,10*ROW('Water Data'!F101)),NA())</f>
        <v>#N/A</v>
      </c>
      <c r="L107" s="87" t="e">
        <f ca="true">+IF(AND(ISNUMBER(OFFSET('Water Data'!$F$9,0,10*ROW('Water Data'!F101))),'Data Summary'!CA107="Yes"),OFFSET('Water Data'!$F$9,0,10*ROW('Water Data'!F101)),NA())</f>
        <v>#N/A</v>
      </c>
      <c r="M107" s="87" t="e">
        <f ca="true">+IF(AND(ISNUMBER(OFFSET('Water Data'!$G$4,0,10*ROW('Water Data'!G101))),'Data Summary'!CB107="Yes"),100-OFFSET('Water Data'!$G$4,0,10*ROW('Water Data'!G101)),NA())</f>
        <v>#N/A</v>
      </c>
      <c r="N107" s="87" t="e">
        <f ca="true">+IF(AND(ISNUMBER(OFFSET('Water Data'!$G$6,0,10*ROW('Water Data'!G101))),'Data Summary'!CC107="Yes"),OFFSET('Water Data'!$G$6,0,10*ROW('Water Data'!G101)),NA())</f>
        <v>#N/A</v>
      </c>
      <c r="O107" s="87" t="e">
        <f ca="true">+IF(AND(ISNUMBER(OFFSET('Water Data'!$G$9,0,10*ROW('Water Data'!G101))),'Data Summary'!CD107="Yes"),OFFSET('Water Data'!$G$9,0,10*ROW('Water Data'!G101)),NA())</f>
        <v>#N/A</v>
      </c>
      <c r="P107" s="87" t="e">
        <f ca="true">+IF(AND(ISNUMBER(OFFSET('Water Data'!$H$4,0,10*ROW('Water Data'!H101))),'Data Summary'!CE107="Yes"),100-OFFSET('Water Data'!$H$4,0,10*ROW('Water Data'!H101)),NA())</f>
        <v>#N/A</v>
      </c>
      <c r="Q107" s="87" t="e">
        <f ca="true">+IF(AND(ISNUMBER(OFFSET('Water Data'!$H$6,0,10*ROW('Water Data'!H101))),'Data Summary'!CF107="Yes"),OFFSET('Water Data'!$H$6,0,10*ROW('Water Data'!H101)),NA())</f>
        <v>#N/A</v>
      </c>
      <c r="R107" s="87" t="e">
        <f ca="true">+IF(AND(ISNUMBER(OFFSET('Water Data'!$H$9,0,10*ROW('Water Data'!H101))),'Data Summary'!CG107="Yes"),OFFSET('Water Data'!$H$9,0,10*ROW('Water Data'!H101)),NA())</f>
        <v>#N/A</v>
      </c>
      <c r="S107" s="87" t="e">
        <f ca="true">+IF(AND(ISNUMBER(OFFSET('Water Data'!$I$4,0,10*ROW('Water Data'!I101))),'Data Summary'!CH107="Yes"),100-OFFSET('Water Data'!$I$4,0,10*ROW('Water Data'!I101)),NA())</f>
        <v>#N/A</v>
      </c>
      <c r="T107" s="87" t="e">
        <f ca="true">+IF(AND(ISNUMBER(OFFSET('Water Data'!$I$6,0,10*ROW('Water Data'!I101))),'Data Summary'!CI107="Yes"),OFFSET('Water Data'!$I$6,0,10*ROW('Water Data'!I101)),NA())</f>
        <v>#N/A</v>
      </c>
      <c r="U107" s="87" t="e">
        <f ca="true">+IF(AND(ISNUMBER(OFFSET('Water Data'!$I$9,0,10*ROW('Water Data'!I101))),'Data Summary'!CJ107="Yes"),OFFSET('Water Data'!$I$9,0,10*ROW('Water Data'!I101)),NA())</f>
        <v>#N/A</v>
      </c>
      <c r="V107" s="88" t="e">
        <f ca="true">+IF(AND(ISNUMBER(OFFSET('Sanitation Data'!$D$4,0,10*ROW('Sanitation Data'!D101))),'Data Summary'!CK107="Yes"),100-OFFSET('Sanitation Data'!$D$4,0,10*ROW('Sanitation Data'!D101)),NA())</f>
        <v>#N/A</v>
      </c>
      <c r="W107" s="88" t="e">
        <f ca="true">+IF(AND(ISNUMBER(OFFSET('Sanitation Data'!$D$6,0,10*ROW('Sanitation Data'!D101))),'Data Summary'!CL107="Yes"),OFFSET('Sanitation Data'!$D$6,0,10*ROW('Sanitation Data'!D101)),NA())</f>
        <v>#N/A</v>
      </c>
      <c r="X107" s="88" t="e">
        <f ca="true">+IF(AND(ISNUMBER(OFFSET('Sanitation Data'!$D$10,0,10*ROW('Sanitation Data'!D101))),'Data Summary'!CM107="Yes"),OFFSET('Sanitation Data'!$D$10,0,10*ROW('Sanitation Data'!D101)),NA())</f>
        <v>#N/A</v>
      </c>
      <c r="Y107" s="88" t="e">
        <f ca="true">+IF(AND(ISNUMBER(OFFSET('Sanitation Data'!$D$11,0,10*ROW('Sanitation Data'!D101))),'Data Summary'!CN107="Yes"),OFFSET('Sanitation Data'!$D$11,0,10*ROW('Sanitation Data'!D101)),NA())</f>
        <v>#N/A</v>
      </c>
      <c r="Z107" s="88" t="e">
        <f ca="true">+IF(AND(ISNUMBER(OFFSET('Sanitation Data'!$D$12,0,10*ROW('Sanitation Data'!D101))),'Data Summary'!CO107="Yes"),OFFSET('Sanitation Data'!$D$12,0,10*ROW('Sanitation Data'!D101)),NA())</f>
        <v>#N/A</v>
      </c>
      <c r="AA107" s="88" t="e">
        <f ca="true">+IF(AND(ISNUMBER(OFFSET('Sanitation Data'!$E$4,0,10*ROW('Sanitation Data'!E101))),'Data Summary'!CP107="Yes"),100-OFFSET('Sanitation Data'!$E$4,0,10*ROW('Sanitation Data'!E101)),NA())</f>
        <v>#N/A</v>
      </c>
      <c r="AB107" s="88" t="e">
        <f ca="true">+IF(AND(ISNUMBER(OFFSET('Sanitation Data'!$E$6,0,10*ROW('Sanitation Data'!E101))),'Data Summary'!CQ107="Yes"),OFFSET('Sanitation Data'!$E$6,0,10*ROW('Sanitation Data'!E101)),NA())</f>
        <v>#N/A</v>
      </c>
      <c r="AC107" s="88" t="e">
        <f ca="true">+IF(AND(ISNUMBER(OFFSET('Sanitation Data'!$E$10,0,10*ROW('Sanitation Data'!E101))),'Data Summary'!CR107="Yes"),OFFSET('Sanitation Data'!$E$10,0,10*ROW('Sanitation Data'!E101)),NA())</f>
        <v>#N/A</v>
      </c>
      <c r="AD107" s="88" t="e">
        <f ca="true">+IF(AND(ISNUMBER(OFFSET('Sanitation Data'!$E$11,0,10*ROW('Sanitation Data'!E101))),'Data Summary'!CS107="Yes"),OFFSET('Sanitation Data'!$E$11,0,10*ROW('Sanitation Data'!E101)),NA())</f>
        <v>#N/A</v>
      </c>
      <c r="AE107" s="88" t="e">
        <f ca="true">+IF(AND(ISNUMBER(OFFSET('Sanitation Data'!$E$12,0,10*ROW('Sanitation Data'!E101))),'Data Summary'!CT107="Yes"),OFFSET('Sanitation Data'!$E$12,0,10*ROW('Sanitation Data'!E101)),NA())</f>
        <v>#N/A</v>
      </c>
      <c r="AF107" s="88" t="e">
        <f ca="true">+IF(AND(ISNUMBER(OFFSET('Sanitation Data'!$F$4,0,10*ROW('Sanitation Data'!F101))),'Data Summary'!CU107="Yes"),100-OFFSET('Sanitation Data'!$F$4,0,10*ROW('Sanitation Data'!F101)),NA())</f>
        <v>#N/A</v>
      </c>
      <c r="AG107" s="88" t="e">
        <f ca="true">+IF(AND(ISNUMBER(OFFSET('Sanitation Data'!$F$6,0,10*ROW('Sanitation Data'!F101))),'Data Summary'!CV107="Yes"),OFFSET('Sanitation Data'!$F$6,0,10*ROW('Sanitation Data'!F101)),NA())</f>
        <v>#N/A</v>
      </c>
      <c r="AH107" s="88" t="e">
        <f ca="true">+IF(AND(ISNUMBER(OFFSET('Sanitation Data'!$F$10,0,10*ROW('Sanitation Data'!F101))),'Data Summary'!CW107="Yes"),OFFSET('Sanitation Data'!$F$10,0,10*ROW('Sanitation Data'!F101)),NA())</f>
        <v>#N/A</v>
      </c>
      <c r="AI107" s="88" t="e">
        <f ca="true">+IF(AND(ISNUMBER(OFFSET('Sanitation Data'!$F$11,0,10*ROW('Sanitation Data'!F101))),'Data Summary'!CX107="Yes"),OFFSET('Sanitation Data'!$F$11,0,10*ROW('Sanitation Data'!F101)),NA())</f>
        <v>#N/A</v>
      </c>
      <c r="AJ107" s="88" t="e">
        <f ca="true">+IF(AND(ISNUMBER(OFFSET('Sanitation Data'!$F$12,0,10*ROW('Sanitation Data'!F101))),'Data Summary'!CY107="Yes"),OFFSET('Sanitation Data'!$F$12,0,10*ROW('Sanitation Data'!F101)),NA())</f>
        <v>#N/A</v>
      </c>
      <c r="AK107" s="88" t="e">
        <f ca="true">+IF(AND(ISNUMBER(OFFSET('Sanitation Data'!$G$4,0,10*ROW('Sanitation Data'!G101))),'Data Summary'!CZ107="Yes"),100-OFFSET('Sanitation Data'!$G$4,0,10*ROW('Sanitation Data'!G101)),NA())</f>
        <v>#N/A</v>
      </c>
      <c r="AL107" s="88" t="e">
        <f ca="true">+IF(AND(ISNUMBER(OFFSET('Sanitation Data'!$G$6,0,10*ROW('Sanitation Data'!G101))),'Data Summary'!DA107="Yes"),OFFSET('Sanitation Data'!$G$6,0,10*ROW('Sanitation Data'!G101)),NA())</f>
        <v>#N/A</v>
      </c>
      <c r="AM107" s="88" t="e">
        <f ca="true">+IF(AND(ISNUMBER(OFFSET('Sanitation Data'!$G$10,0,10*ROW('Sanitation Data'!G101))),'Data Summary'!DB107="Yes"),OFFSET('Sanitation Data'!$G$10,0,10*ROW('Sanitation Data'!G101)),NA())</f>
        <v>#N/A</v>
      </c>
      <c r="AN107" s="88" t="e">
        <f ca="true">+IF(AND(ISNUMBER(OFFSET('Sanitation Data'!$G$11,0,10*ROW('Sanitation Data'!G101))),'Data Summary'!DC107="Yes"),OFFSET('Sanitation Data'!$G$11,0,10*ROW('Sanitation Data'!G101)),NA())</f>
        <v>#N/A</v>
      </c>
      <c r="AO107" s="88" t="e">
        <f ca="true">+IF(AND(ISNUMBER(OFFSET('Sanitation Data'!$G$12,0,10*ROW('Sanitation Data'!G101))),'Data Summary'!DD107="Yes"),OFFSET('Sanitation Data'!$G$12,0,10*ROW('Sanitation Data'!G101)),NA())</f>
        <v>#N/A</v>
      </c>
      <c r="AP107" s="88" t="e">
        <f ca="true">+IF(AND(ISNUMBER(OFFSET('Sanitation Data'!$H$4,0,10*ROW('Sanitation Data'!H101))),'Data Summary'!DE107="Yes"),100-OFFSET('Sanitation Data'!$H$4,0,10*ROW('Sanitation Data'!H101)),NA())</f>
        <v>#N/A</v>
      </c>
      <c r="AQ107" s="88" t="e">
        <f ca="true">+IF(AND(ISNUMBER(OFFSET('Sanitation Data'!$H$6,0,10*ROW('Sanitation Data'!H101))),'Data Summary'!DF107="Yes"),OFFSET('Sanitation Data'!$H$6,0,10*ROW('Sanitation Data'!H101)),NA())</f>
        <v>#N/A</v>
      </c>
      <c r="AR107" s="88" t="e">
        <f ca="true">+IF(AND(ISNUMBER(OFFSET('Sanitation Data'!$H$10,0,10*ROW('Sanitation Data'!H101))),'Data Summary'!DG107="Yes"),OFFSET('Sanitation Data'!$H$10,0,10*ROW('Sanitation Data'!H101)),NA())</f>
        <v>#N/A</v>
      </c>
      <c r="AS107" s="88" t="e">
        <f ca="true">+IF(AND(ISNUMBER(OFFSET('Sanitation Data'!$H$11,0,10*ROW('Sanitation Data'!H101))),'Data Summary'!DH107="Yes"),OFFSET('Sanitation Data'!$H$11,0,10*ROW('Sanitation Data'!H101)),NA())</f>
        <v>#N/A</v>
      </c>
      <c r="AT107" s="88" t="e">
        <f ca="true">+IF(AND(ISNUMBER(OFFSET('Sanitation Data'!$H$12,0,10*ROW('Sanitation Data'!H101))),'Data Summary'!DI107="Yes"),OFFSET('Sanitation Data'!$H$12,0,10*ROW('Sanitation Data'!H101)),NA())</f>
        <v>#N/A</v>
      </c>
      <c r="AU107" s="88" t="e">
        <f ca="true">+IF(AND(ISNUMBER(OFFSET('Sanitation Data'!$I$4,0,10*ROW('Sanitation Data'!I101))),'Data Summary'!DJ107="Yes"),100-OFFSET('Sanitation Data'!$I$4,0,10*ROW('Sanitation Data'!I101)),NA())</f>
        <v>#N/A</v>
      </c>
      <c r="AV107" s="88" t="e">
        <f ca="true">+IF(AND(ISNUMBER(OFFSET('Sanitation Data'!$I$6,0,10*ROW('Sanitation Data'!I101))),'Data Summary'!DK107="Yes"),OFFSET('Sanitation Data'!$I$6,0,10*ROW('Sanitation Data'!I101)),NA())</f>
        <v>#N/A</v>
      </c>
      <c r="AW107" s="88" t="e">
        <f ca="true">+IF(AND(ISNUMBER(OFFSET('Sanitation Data'!$I$10,0,10*ROW('Sanitation Data'!I101))),'Data Summary'!DL107="Yes"),OFFSET('Sanitation Data'!$I$10,0,10*ROW('Sanitation Data'!I101)),NA())</f>
        <v>#N/A</v>
      </c>
      <c r="AX107" s="88" t="e">
        <f ca="true">+IF(AND(ISNUMBER(OFFSET('Sanitation Data'!$I$11,0,10*ROW('Sanitation Data'!I101))),'Data Summary'!DM107="Yes"),OFFSET('Sanitation Data'!$I$11,0,10*ROW('Sanitation Data'!I101)),NA())</f>
        <v>#N/A</v>
      </c>
      <c r="AY107" s="88" t="e">
        <f ca="true">+IF(AND(ISNUMBER(OFFSET('Sanitation Data'!$I$12,0,10*ROW('Sanitation Data'!I101))),'Data Summary'!DN107="Yes"),OFFSET('Sanitation Data'!$I$12,0,10*ROW('Sanitation Data'!I101)),NA())</f>
        <v>#N/A</v>
      </c>
      <c r="AZ107" s="89" t="e">
        <f ca="true">+IF(AND(ISNUMBER(OFFSET('Hygiene Data'!$D$5,0,10*ROW('Hygiene Data'!D101))),'Data Summary'!DO107="Yes"),OFFSET('Hygiene Data'!$D$5,0,10*ROW('Hygiene Data'!D101)),NA())</f>
        <v>#N/A</v>
      </c>
      <c r="BA107" s="89" t="e">
        <f ca="true">+IF(AND(ISNUMBER(OFFSET('Hygiene Data'!$D$7,0,10*ROW('Hygiene Data'!D101))),'Data Summary'!DP107="Yes"),OFFSET('Hygiene Data'!$D$7,0,10*ROW('Hygiene Data'!D101)),NA())</f>
        <v>#N/A</v>
      </c>
      <c r="BB107" s="89" t="e">
        <f ca="true">+IF(AND(ISNUMBER(OFFSET('Hygiene Data'!$D$9,0,10*ROW('Hygiene Data'!D101))),'Data Summary'!DQ107="Yes"),OFFSET('Hygiene Data'!$D$9,0,10*ROW('Hygiene Data'!D101)),NA())</f>
        <v>#N/A</v>
      </c>
      <c r="BC107" s="89" t="e">
        <f ca="true">+IF(AND(ISNUMBER(OFFSET('Hygiene Data'!$E$5,0,10*ROW('Hygiene Data'!E101))),'Data Summary'!DR107="Yes"),OFFSET('Hygiene Data'!$E$5,0,10*ROW('Hygiene Data'!E101)),NA())</f>
        <v>#N/A</v>
      </c>
      <c r="BD107" s="89" t="e">
        <f ca="true">+IF(AND(ISNUMBER(OFFSET('Hygiene Data'!$E$7,0,10*ROW('Hygiene Data'!E101))),'Data Summary'!DS107="Yes"),OFFSET('Hygiene Data'!$E$7,0,10*ROW('Hygiene Data'!E101)),NA())</f>
        <v>#N/A</v>
      </c>
      <c r="BE107" s="89" t="e">
        <f ca="true">+IF(AND(ISNUMBER(OFFSET('Hygiene Data'!$E$9,0,10*ROW('Hygiene Data'!E101))),'Data Summary'!DT107="Yes"),OFFSET('Hygiene Data'!$E$9,0,10*ROW('Hygiene Data'!E101)),NA())</f>
        <v>#N/A</v>
      </c>
      <c r="BF107" s="89" t="e">
        <f ca="true">+IF(AND(ISNUMBER(OFFSET('Hygiene Data'!$F$5,0,10*ROW('Hygiene Data'!F101))),'Data Summary'!DU107="Yes"),OFFSET('Hygiene Data'!$F$5,0,10*ROW('Hygiene Data'!F101)),NA())</f>
        <v>#N/A</v>
      </c>
      <c r="BG107" s="89" t="e">
        <f ca="true">+IF(AND(ISNUMBER(OFFSET('Hygiene Data'!$F$7,0,10*ROW('Hygiene Data'!F101))),'Data Summary'!DV107="Yes"),OFFSET('Hygiene Data'!$F$7,0,10*ROW('Hygiene Data'!F101)),NA())</f>
        <v>#N/A</v>
      </c>
      <c r="BH107" s="89" t="e">
        <f ca="true">+IF(AND(ISNUMBER(OFFSET('Hygiene Data'!$F$9,0,10*ROW('Hygiene Data'!F101))),'Data Summary'!DW107="Yes"),OFFSET('Hygiene Data'!$F$9,0,10*ROW('Hygiene Data'!F101)),NA())</f>
        <v>#N/A</v>
      </c>
      <c r="BI107" s="89" t="e">
        <f ca="true">+IF(AND(ISNUMBER(OFFSET('Hygiene Data'!$G$5,0,10*ROW('Hygiene Data'!G101))),'Data Summary'!DX107="Yes"),OFFSET('Hygiene Data'!$G$5,0,10*ROW('Hygiene Data'!G101)),NA())</f>
        <v>#N/A</v>
      </c>
      <c r="BJ107" s="89" t="e">
        <f ca="true">+IF(AND(ISNUMBER(OFFSET('Hygiene Data'!$G$7,0,10*ROW('Hygiene Data'!G101))),'Data Summary'!DY107="Yes"),OFFSET('Hygiene Data'!$G$7,0,10*ROW('Hygiene Data'!G101)),NA())</f>
        <v>#N/A</v>
      </c>
      <c r="BK107" s="89" t="e">
        <f ca="true">+IF(AND(ISNUMBER(OFFSET('Hygiene Data'!$G$9,0,10*ROW('Hygiene Data'!G101))),'Data Summary'!DZ107="Yes"),OFFSET('Hygiene Data'!$G$9,0,10*ROW('Hygiene Data'!G101)),NA())</f>
        <v>#N/A</v>
      </c>
      <c r="BL107" s="89" t="e">
        <f ca="true">+IF(AND(ISNUMBER(OFFSET('Hygiene Data'!$H$5,0,10*ROW('Hygiene Data'!H101))),'Data Summary'!EA107="Yes"),OFFSET('Hygiene Data'!$H$5,0,10*ROW('Hygiene Data'!H101)),NA())</f>
        <v>#N/A</v>
      </c>
      <c r="BM107" s="89" t="e">
        <f ca="true">+IF(AND(ISNUMBER(OFFSET('Hygiene Data'!$H$7,0,10*ROW('Hygiene Data'!H101))),'Data Summary'!EB107="Yes"),OFFSET('Hygiene Data'!$H$7,0,10*ROW('Hygiene Data'!H101)),NA())</f>
        <v>#N/A</v>
      </c>
      <c r="BN107" s="89" t="e">
        <f ca="true">+IF(AND(ISNUMBER(OFFSET('Hygiene Data'!$H$9,0,10*ROW('Hygiene Data'!H101))),'Data Summary'!EC107="Yes"),OFFSET('Hygiene Data'!$H$9,0,10*ROW('Hygiene Data'!H101)),NA())</f>
        <v>#N/A</v>
      </c>
      <c r="BO107" s="89" t="e">
        <f ca="true">+IF(AND(ISNUMBER(OFFSET('Hygiene Data'!$I$5,0,10*ROW('Hygiene Data'!I101))),'Data Summary'!ED107="Yes"),OFFSET('Hygiene Data'!$I$5,0,10*ROW('Hygiene Data'!I101)),NA())</f>
        <v>#N/A</v>
      </c>
      <c r="BP107" s="89" t="e">
        <f ca="true">+IF(AND(ISNUMBER(OFFSET('Hygiene Data'!$I$7,0,10*ROW('Hygiene Data'!I101))),'Data Summary'!EE107="Yes"),OFFSET('Hygiene Data'!$I$7,0,10*ROW('Hygiene Data'!I101)),NA())</f>
        <v>#N/A</v>
      </c>
      <c r="BQ107" s="89" t="e">
        <f ca="true">+IF(AND(ISNUMBER(OFFSET('Hygiene Data'!$I$9,0,10*ROW('Hygiene Data'!I101))),'Data Summary'!EF107="Yes"),OFFSET('Hygiene Data'!$I$9,0,10*ROW('Hygiene Data'!I101)),NA())</f>
        <v>#N/A</v>
      </c>
    </row>
    <row xmlns:x14ac="http://schemas.microsoft.com/office/spreadsheetml/2009/9/ac" r="108" x14ac:dyDescent="0.2">
      <c r="A108" s="328" t="e">
        <f ca="true">+RIGHT('Data Summary'!A108,LEN('Data Summary'!A108)-9)</f>
        <v>#VALUE!</v>
      </c>
      <c r="B108" s="34" t="str">
        <f ca="true">+IF(ISTEXT('Data Summary'!B108),'Data Summary'!B108,"")</f>
        <v/>
      </c>
      <c r="C108" s="327" t="e">
        <f ca="true">+VALUE('Data Summary'!C108)</f>
        <v>#VALUE!</v>
      </c>
      <c r="D108" s="87" t="e">
        <f ca="true">+IF(AND(ISNUMBER(OFFSET('Water Data'!$D$4,0,10*ROW('Water Data'!D102))),'Data Summary'!BS108="Yes"),100-OFFSET('Water Data'!$D$4,0,10*ROW('Water Data'!D102)),NA())</f>
        <v>#N/A</v>
      </c>
      <c r="E108" s="87" t="e">
        <f ca="true">+IF(AND(ISNUMBER(OFFSET('Water Data'!$D$6,0,10*ROW('Water Data'!D102))),'Data Summary'!BT108="Yes"),OFFSET('Water Data'!$D$6,0,10*ROW('Water Data'!D102)),NA())</f>
        <v>#N/A</v>
      </c>
      <c r="F108" s="87" t="e">
        <f ca="true">+IF(AND(ISNUMBER(OFFSET('Water Data'!$D$9,0,10*ROW('Water Data'!D102))),'Data Summary'!BU108="Yes"),OFFSET('Water Data'!$D$9,0,10*ROW('Water Data'!D102)),NA())</f>
        <v>#N/A</v>
      </c>
      <c r="G108" s="87" t="e">
        <f ca="true">+IF(AND(ISNUMBER(OFFSET('Water Data'!$E$4,0,10*ROW('Water Data'!E102))),'Data Summary'!BV108="Yes"),100-OFFSET('Water Data'!$E$4,0,10*ROW('Water Data'!E102)),NA())</f>
        <v>#N/A</v>
      </c>
      <c r="H108" s="87" t="e">
        <f ca="true">+IF(AND(ISNUMBER(OFFSET('Water Data'!$E$6,0,10*ROW('Water Data'!E102))),'Data Summary'!BW108="Yes"),OFFSET('Water Data'!$E$6,0,10*ROW('Water Data'!E102)),NA())</f>
        <v>#N/A</v>
      </c>
      <c r="I108" s="87" t="e">
        <f ca="true">+IF(AND(ISNUMBER(OFFSET('Water Data'!$E$9,0,10*ROW('Water Data'!E102))),'Data Summary'!BX108="Yes"),OFFSET('Water Data'!$E$9,0,10*ROW('Water Data'!E102)),NA())</f>
        <v>#N/A</v>
      </c>
      <c r="J108" s="87" t="e">
        <f ca="true">+IF(AND(ISNUMBER(OFFSET('Water Data'!$F$4,0,10*ROW('Water Data'!F102))),'Data Summary'!BY108="Yes"),100-OFFSET('Water Data'!$F$4,0,10*ROW('Water Data'!F102)),NA())</f>
        <v>#N/A</v>
      </c>
      <c r="K108" s="87" t="e">
        <f ca="true">+IF(AND(ISNUMBER(OFFSET('Water Data'!$F$6,0,10*ROW('Water Data'!F102))),'Data Summary'!BZ108="Yes"),OFFSET('Water Data'!$F$6,0,10*ROW('Water Data'!F102)),NA())</f>
        <v>#N/A</v>
      </c>
      <c r="L108" s="87" t="e">
        <f ca="true">+IF(AND(ISNUMBER(OFFSET('Water Data'!$F$9,0,10*ROW('Water Data'!F102))),'Data Summary'!CA108="Yes"),OFFSET('Water Data'!$F$9,0,10*ROW('Water Data'!F102)),NA())</f>
        <v>#N/A</v>
      </c>
      <c r="M108" s="87" t="e">
        <f ca="true">+IF(AND(ISNUMBER(OFFSET('Water Data'!$G$4,0,10*ROW('Water Data'!G102))),'Data Summary'!CB108="Yes"),100-OFFSET('Water Data'!$G$4,0,10*ROW('Water Data'!G102)),NA())</f>
        <v>#N/A</v>
      </c>
      <c r="N108" s="87" t="e">
        <f ca="true">+IF(AND(ISNUMBER(OFFSET('Water Data'!$G$6,0,10*ROW('Water Data'!G102))),'Data Summary'!CC108="Yes"),OFFSET('Water Data'!$G$6,0,10*ROW('Water Data'!G102)),NA())</f>
        <v>#N/A</v>
      </c>
      <c r="O108" s="87" t="e">
        <f ca="true">+IF(AND(ISNUMBER(OFFSET('Water Data'!$G$9,0,10*ROW('Water Data'!G102))),'Data Summary'!CD108="Yes"),OFFSET('Water Data'!$G$9,0,10*ROW('Water Data'!G102)),NA())</f>
        <v>#N/A</v>
      </c>
      <c r="P108" s="87" t="e">
        <f ca="true">+IF(AND(ISNUMBER(OFFSET('Water Data'!$H$4,0,10*ROW('Water Data'!H102))),'Data Summary'!CE108="Yes"),100-OFFSET('Water Data'!$H$4,0,10*ROW('Water Data'!H102)),NA())</f>
        <v>#N/A</v>
      </c>
      <c r="Q108" s="87" t="e">
        <f ca="true">+IF(AND(ISNUMBER(OFFSET('Water Data'!$H$6,0,10*ROW('Water Data'!H102))),'Data Summary'!CF108="Yes"),OFFSET('Water Data'!$H$6,0,10*ROW('Water Data'!H102)),NA())</f>
        <v>#N/A</v>
      </c>
      <c r="R108" s="87" t="e">
        <f ca="true">+IF(AND(ISNUMBER(OFFSET('Water Data'!$H$9,0,10*ROW('Water Data'!H102))),'Data Summary'!CG108="Yes"),OFFSET('Water Data'!$H$9,0,10*ROW('Water Data'!H102)),NA())</f>
        <v>#N/A</v>
      </c>
      <c r="S108" s="87" t="e">
        <f ca="true">+IF(AND(ISNUMBER(OFFSET('Water Data'!$I$4,0,10*ROW('Water Data'!I102))),'Data Summary'!CH108="Yes"),100-OFFSET('Water Data'!$I$4,0,10*ROW('Water Data'!I102)),NA())</f>
        <v>#N/A</v>
      </c>
      <c r="T108" s="87" t="e">
        <f ca="true">+IF(AND(ISNUMBER(OFFSET('Water Data'!$I$6,0,10*ROW('Water Data'!I102))),'Data Summary'!CI108="Yes"),OFFSET('Water Data'!$I$6,0,10*ROW('Water Data'!I102)),NA())</f>
        <v>#N/A</v>
      </c>
      <c r="U108" s="87" t="e">
        <f ca="true">+IF(AND(ISNUMBER(OFFSET('Water Data'!$I$9,0,10*ROW('Water Data'!I102))),'Data Summary'!CJ108="Yes"),OFFSET('Water Data'!$I$9,0,10*ROW('Water Data'!I102)),NA())</f>
        <v>#N/A</v>
      </c>
      <c r="V108" s="88" t="e">
        <f ca="true">+IF(AND(ISNUMBER(OFFSET('Sanitation Data'!$D$4,0,10*ROW('Sanitation Data'!D102))),'Data Summary'!CK108="Yes"),100-OFFSET('Sanitation Data'!$D$4,0,10*ROW('Sanitation Data'!D102)),NA())</f>
        <v>#N/A</v>
      </c>
      <c r="W108" s="88" t="e">
        <f ca="true">+IF(AND(ISNUMBER(OFFSET('Sanitation Data'!$D$6,0,10*ROW('Sanitation Data'!D102))),'Data Summary'!CL108="Yes"),OFFSET('Sanitation Data'!$D$6,0,10*ROW('Sanitation Data'!D102)),NA())</f>
        <v>#N/A</v>
      </c>
      <c r="X108" s="88" t="e">
        <f ca="true">+IF(AND(ISNUMBER(OFFSET('Sanitation Data'!$D$10,0,10*ROW('Sanitation Data'!D102))),'Data Summary'!CM108="Yes"),OFFSET('Sanitation Data'!$D$10,0,10*ROW('Sanitation Data'!D102)),NA())</f>
        <v>#N/A</v>
      </c>
      <c r="Y108" s="88" t="e">
        <f ca="true">+IF(AND(ISNUMBER(OFFSET('Sanitation Data'!$D$11,0,10*ROW('Sanitation Data'!D102))),'Data Summary'!CN108="Yes"),OFFSET('Sanitation Data'!$D$11,0,10*ROW('Sanitation Data'!D102)),NA())</f>
        <v>#N/A</v>
      </c>
      <c r="Z108" s="88" t="e">
        <f ca="true">+IF(AND(ISNUMBER(OFFSET('Sanitation Data'!$D$12,0,10*ROW('Sanitation Data'!D102))),'Data Summary'!CO108="Yes"),OFFSET('Sanitation Data'!$D$12,0,10*ROW('Sanitation Data'!D102)),NA())</f>
        <v>#N/A</v>
      </c>
      <c r="AA108" s="88" t="e">
        <f ca="true">+IF(AND(ISNUMBER(OFFSET('Sanitation Data'!$E$4,0,10*ROW('Sanitation Data'!E102))),'Data Summary'!CP108="Yes"),100-OFFSET('Sanitation Data'!$E$4,0,10*ROW('Sanitation Data'!E102)),NA())</f>
        <v>#N/A</v>
      </c>
      <c r="AB108" s="88" t="e">
        <f ca="true">+IF(AND(ISNUMBER(OFFSET('Sanitation Data'!$E$6,0,10*ROW('Sanitation Data'!E102))),'Data Summary'!CQ108="Yes"),OFFSET('Sanitation Data'!$E$6,0,10*ROW('Sanitation Data'!E102)),NA())</f>
        <v>#N/A</v>
      </c>
      <c r="AC108" s="88" t="e">
        <f ca="true">+IF(AND(ISNUMBER(OFFSET('Sanitation Data'!$E$10,0,10*ROW('Sanitation Data'!E102))),'Data Summary'!CR108="Yes"),OFFSET('Sanitation Data'!$E$10,0,10*ROW('Sanitation Data'!E102)),NA())</f>
        <v>#N/A</v>
      </c>
      <c r="AD108" s="88" t="e">
        <f ca="true">+IF(AND(ISNUMBER(OFFSET('Sanitation Data'!$E$11,0,10*ROW('Sanitation Data'!E102))),'Data Summary'!CS108="Yes"),OFFSET('Sanitation Data'!$E$11,0,10*ROW('Sanitation Data'!E102)),NA())</f>
        <v>#N/A</v>
      </c>
      <c r="AE108" s="88" t="e">
        <f ca="true">+IF(AND(ISNUMBER(OFFSET('Sanitation Data'!$E$12,0,10*ROW('Sanitation Data'!E102))),'Data Summary'!CT108="Yes"),OFFSET('Sanitation Data'!$E$12,0,10*ROW('Sanitation Data'!E102)),NA())</f>
        <v>#N/A</v>
      </c>
      <c r="AF108" s="88" t="e">
        <f ca="true">+IF(AND(ISNUMBER(OFFSET('Sanitation Data'!$F$4,0,10*ROW('Sanitation Data'!F102))),'Data Summary'!CU108="Yes"),100-OFFSET('Sanitation Data'!$F$4,0,10*ROW('Sanitation Data'!F102)),NA())</f>
        <v>#N/A</v>
      </c>
      <c r="AG108" s="88" t="e">
        <f ca="true">+IF(AND(ISNUMBER(OFFSET('Sanitation Data'!$F$6,0,10*ROW('Sanitation Data'!F102))),'Data Summary'!CV108="Yes"),OFFSET('Sanitation Data'!$F$6,0,10*ROW('Sanitation Data'!F102)),NA())</f>
        <v>#N/A</v>
      </c>
      <c r="AH108" s="88" t="e">
        <f ca="true">+IF(AND(ISNUMBER(OFFSET('Sanitation Data'!$F$10,0,10*ROW('Sanitation Data'!F102))),'Data Summary'!CW108="Yes"),OFFSET('Sanitation Data'!$F$10,0,10*ROW('Sanitation Data'!F102)),NA())</f>
        <v>#N/A</v>
      </c>
      <c r="AI108" s="88" t="e">
        <f ca="true">+IF(AND(ISNUMBER(OFFSET('Sanitation Data'!$F$11,0,10*ROW('Sanitation Data'!F102))),'Data Summary'!CX108="Yes"),OFFSET('Sanitation Data'!$F$11,0,10*ROW('Sanitation Data'!F102)),NA())</f>
        <v>#N/A</v>
      </c>
      <c r="AJ108" s="88" t="e">
        <f ca="true">+IF(AND(ISNUMBER(OFFSET('Sanitation Data'!$F$12,0,10*ROW('Sanitation Data'!F102))),'Data Summary'!CY108="Yes"),OFFSET('Sanitation Data'!$F$12,0,10*ROW('Sanitation Data'!F102)),NA())</f>
        <v>#N/A</v>
      </c>
      <c r="AK108" s="88" t="e">
        <f ca="true">+IF(AND(ISNUMBER(OFFSET('Sanitation Data'!$G$4,0,10*ROW('Sanitation Data'!G102))),'Data Summary'!CZ108="Yes"),100-OFFSET('Sanitation Data'!$G$4,0,10*ROW('Sanitation Data'!G102)),NA())</f>
        <v>#N/A</v>
      </c>
      <c r="AL108" s="88" t="e">
        <f ca="true">+IF(AND(ISNUMBER(OFFSET('Sanitation Data'!$G$6,0,10*ROW('Sanitation Data'!G102))),'Data Summary'!DA108="Yes"),OFFSET('Sanitation Data'!$G$6,0,10*ROW('Sanitation Data'!G102)),NA())</f>
        <v>#N/A</v>
      </c>
      <c r="AM108" s="88" t="e">
        <f ca="true">+IF(AND(ISNUMBER(OFFSET('Sanitation Data'!$G$10,0,10*ROW('Sanitation Data'!G102))),'Data Summary'!DB108="Yes"),OFFSET('Sanitation Data'!$G$10,0,10*ROW('Sanitation Data'!G102)),NA())</f>
        <v>#N/A</v>
      </c>
      <c r="AN108" s="88" t="e">
        <f ca="true">+IF(AND(ISNUMBER(OFFSET('Sanitation Data'!$G$11,0,10*ROW('Sanitation Data'!G102))),'Data Summary'!DC108="Yes"),OFFSET('Sanitation Data'!$G$11,0,10*ROW('Sanitation Data'!G102)),NA())</f>
        <v>#N/A</v>
      </c>
      <c r="AO108" s="88" t="e">
        <f ca="true">+IF(AND(ISNUMBER(OFFSET('Sanitation Data'!$G$12,0,10*ROW('Sanitation Data'!G102))),'Data Summary'!DD108="Yes"),OFFSET('Sanitation Data'!$G$12,0,10*ROW('Sanitation Data'!G102)),NA())</f>
        <v>#N/A</v>
      </c>
      <c r="AP108" s="88" t="e">
        <f ca="true">+IF(AND(ISNUMBER(OFFSET('Sanitation Data'!$H$4,0,10*ROW('Sanitation Data'!H102))),'Data Summary'!DE108="Yes"),100-OFFSET('Sanitation Data'!$H$4,0,10*ROW('Sanitation Data'!H102)),NA())</f>
        <v>#N/A</v>
      </c>
      <c r="AQ108" s="88" t="e">
        <f ca="true">+IF(AND(ISNUMBER(OFFSET('Sanitation Data'!$H$6,0,10*ROW('Sanitation Data'!H102))),'Data Summary'!DF108="Yes"),OFFSET('Sanitation Data'!$H$6,0,10*ROW('Sanitation Data'!H102)),NA())</f>
        <v>#N/A</v>
      </c>
      <c r="AR108" s="88" t="e">
        <f ca="true">+IF(AND(ISNUMBER(OFFSET('Sanitation Data'!$H$10,0,10*ROW('Sanitation Data'!H102))),'Data Summary'!DG108="Yes"),OFFSET('Sanitation Data'!$H$10,0,10*ROW('Sanitation Data'!H102)),NA())</f>
        <v>#N/A</v>
      </c>
      <c r="AS108" s="88" t="e">
        <f ca="true">+IF(AND(ISNUMBER(OFFSET('Sanitation Data'!$H$11,0,10*ROW('Sanitation Data'!H102))),'Data Summary'!DH108="Yes"),OFFSET('Sanitation Data'!$H$11,0,10*ROW('Sanitation Data'!H102)),NA())</f>
        <v>#N/A</v>
      </c>
      <c r="AT108" s="88" t="e">
        <f ca="true">+IF(AND(ISNUMBER(OFFSET('Sanitation Data'!$H$12,0,10*ROW('Sanitation Data'!H102))),'Data Summary'!DI108="Yes"),OFFSET('Sanitation Data'!$H$12,0,10*ROW('Sanitation Data'!H102)),NA())</f>
        <v>#N/A</v>
      </c>
      <c r="AU108" s="88" t="e">
        <f ca="true">+IF(AND(ISNUMBER(OFFSET('Sanitation Data'!$I$4,0,10*ROW('Sanitation Data'!I102))),'Data Summary'!DJ108="Yes"),100-OFFSET('Sanitation Data'!$I$4,0,10*ROW('Sanitation Data'!I102)),NA())</f>
        <v>#N/A</v>
      </c>
      <c r="AV108" s="88" t="e">
        <f ca="true">+IF(AND(ISNUMBER(OFFSET('Sanitation Data'!$I$6,0,10*ROW('Sanitation Data'!I102))),'Data Summary'!DK108="Yes"),OFFSET('Sanitation Data'!$I$6,0,10*ROW('Sanitation Data'!I102)),NA())</f>
        <v>#N/A</v>
      </c>
      <c r="AW108" s="88" t="e">
        <f ca="true">+IF(AND(ISNUMBER(OFFSET('Sanitation Data'!$I$10,0,10*ROW('Sanitation Data'!I102))),'Data Summary'!DL108="Yes"),OFFSET('Sanitation Data'!$I$10,0,10*ROW('Sanitation Data'!I102)),NA())</f>
        <v>#N/A</v>
      </c>
      <c r="AX108" s="88" t="e">
        <f ca="true">+IF(AND(ISNUMBER(OFFSET('Sanitation Data'!$I$11,0,10*ROW('Sanitation Data'!I102))),'Data Summary'!DM108="Yes"),OFFSET('Sanitation Data'!$I$11,0,10*ROW('Sanitation Data'!I102)),NA())</f>
        <v>#N/A</v>
      </c>
      <c r="AY108" s="88" t="e">
        <f ca="true">+IF(AND(ISNUMBER(OFFSET('Sanitation Data'!$I$12,0,10*ROW('Sanitation Data'!I102))),'Data Summary'!DN108="Yes"),OFFSET('Sanitation Data'!$I$12,0,10*ROW('Sanitation Data'!I102)),NA())</f>
        <v>#N/A</v>
      </c>
      <c r="AZ108" s="89" t="e">
        <f ca="true">+IF(AND(ISNUMBER(OFFSET('Hygiene Data'!$D$5,0,10*ROW('Hygiene Data'!D102))),'Data Summary'!DO108="Yes"),OFFSET('Hygiene Data'!$D$5,0,10*ROW('Hygiene Data'!D102)),NA())</f>
        <v>#N/A</v>
      </c>
      <c r="BA108" s="89" t="e">
        <f ca="true">+IF(AND(ISNUMBER(OFFSET('Hygiene Data'!$D$7,0,10*ROW('Hygiene Data'!D102))),'Data Summary'!DP108="Yes"),OFFSET('Hygiene Data'!$D$7,0,10*ROW('Hygiene Data'!D102)),NA())</f>
        <v>#N/A</v>
      </c>
      <c r="BB108" s="89" t="e">
        <f ca="true">+IF(AND(ISNUMBER(OFFSET('Hygiene Data'!$D$9,0,10*ROW('Hygiene Data'!D102))),'Data Summary'!DQ108="Yes"),OFFSET('Hygiene Data'!$D$9,0,10*ROW('Hygiene Data'!D102)),NA())</f>
        <v>#N/A</v>
      </c>
      <c r="BC108" s="89" t="e">
        <f ca="true">+IF(AND(ISNUMBER(OFFSET('Hygiene Data'!$E$5,0,10*ROW('Hygiene Data'!E102))),'Data Summary'!DR108="Yes"),OFFSET('Hygiene Data'!$E$5,0,10*ROW('Hygiene Data'!E102)),NA())</f>
        <v>#N/A</v>
      </c>
      <c r="BD108" s="89" t="e">
        <f ca="true">+IF(AND(ISNUMBER(OFFSET('Hygiene Data'!$E$7,0,10*ROW('Hygiene Data'!E102))),'Data Summary'!DS108="Yes"),OFFSET('Hygiene Data'!$E$7,0,10*ROW('Hygiene Data'!E102)),NA())</f>
        <v>#N/A</v>
      </c>
      <c r="BE108" s="89" t="e">
        <f ca="true">+IF(AND(ISNUMBER(OFFSET('Hygiene Data'!$E$9,0,10*ROW('Hygiene Data'!E102))),'Data Summary'!DT108="Yes"),OFFSET('Hygiene Data'!$E$9,0,10*ROW('Hygiene Data'!E102)),NA())</f>
        <v>#N/A</v>
      </c>
      <c r="BF108" s="89" t="e">
        <f ca="true">+IF(AND(ISNUMBER(OFFSET('Hygiene Data'!$F$5,0,10*ROW('Hygiene Data'!F102))),'Data Summary'!DU108="Yes"),OFFSET('Hygiene Data'!$F$5,0,10*ROW('Hygiene Data'!F102)),NA())</f>
        <v>#N/A</v>
      </c>
      <c r="BG108" s="89" t="e">
        <f ca="true">+IF(AND(ISNUMBER(OFFSET('Hygiene Data'!$F$7,0,10*ROW('Hygiene Data'!F102))),'Data Summary'!DV108="Yes"),OFFSET('Hygiene Data'!$F$7,0,10*ROW('Hygiene Data'!F102)),NA())</f>
        <v>#N/A</v>
      </c>
      <c r="BH108" s="89" t="e">
        <f ca="true">+IF(AND(ISNUMBER(OFFSET('Hygiene Data'!$F$9,0,10*ROW('Hygiene Data'!F102))),'Data Summary'!DW108="Yes"),OFFSET('Hygiene Data'!$F$9,0,10*ROW('Hygiene Data'!F102)),NA())</f>
        <v>#N/A</v>
      </c>
      <c r="BI108" s="89" t="e">
        <f ca="true">+IF(AND(ISNUMBER(OFFSET('Hygiene Data'!$G$5,0,10*ROW('Hygiene Data'!G102))),'Data Summary'!DX108="Yes"),OFFSET('Hygiene Data'!$G$5,0,10*ROW('Hygiene Data'!G102)),NA())</f>
        <v>#N/A</v>
      </c>
      <c r="BJ108" s="89" t="e">
        <f ca="true">+IF(AND(ISNUMBER(OFFSET('Hygiene Data'!$G$7,0,10*ROW('Hygiene Data'!G102))),'Data Summary'!DY108="Yes"),OFFSET('Hygiene Data'!$G$7,0,10*ROW('Hygiene Data'!G102)),NA())</f>
        <v>#N/A</v>
      </c>
      <c r="BK108" s="89" t="e">
        <f ca="true">+IF(AND(ISNUMBER(OFFSET('Hygiene Data'!$G$9,0,10*ROW('Hygiene Data'!G102))),'Data Summary'!DZ108="Yes"),OFFSET('Hygiene Data'!$G$9,0,10*ROW('Hygiene Data'!G102)),NA())</f>
        <v>#N/A</v>
      </c>
      <c r="BL108" s="89" t="e">
        <f ca="true">+IF(AND(ISNUMBER(OFFSET('Hygiene Data'!$H$5,0,10*ROW('Hygiene Data'!H102))),'Data Summary'!EA108="Yes"),OFFSET('Hygiene Data'!$H$5,0,10*ROW('Hygiene Data'!H102)),NA())</f>
        <v>#N/A</v>
      </c>
      <c r="BM108" s="89" t="e">
        <f ca="true">+IF(AND(ISNUMBER(OFFSET('Hygiene Data'!$H$7,0,10*ROW('Hygiene Data'!H102))),'Data Summary'!EB108="Yes"),OFFSET('Hygiene Data'!$H$7,0,10*ROW('Hygiene Data'!H102)),NA())</f>
        <v>#N/A</v>
      </c>
      <c r="BN108" s="89" t="e">
        <f ca="true">+IF(AND(ISNUMBER(OFFSET('Hygiene Data'!$H$9,0,10*ROW('Hygiene Data'!H102))),'Data Summary'!EC108="Yes"),OFFSET('Hygiene Data'!$H$9,0,10*ROW('Hygiene Data'!H102)),NA())</f>
        <v>#N/A</v>
      </c>
      <c r="BO108" s="89" t="e">
        <f ca="true">+IF(AND(ISNUMBER(OFFSET('Hygiene Data'!$I$5,0,10*ROW('Hygiene Data'!I102))),'Data Summary'!ED108="Yes"),OFFSET('Hygiene Data'!$I$5,0,10*ROW('Hygiene Data'!I102)),NA())</f>
        <v>#N/A</v>
      </c>
      <c r="BP108" s="89" t="e">
        <f ca="true">+IF(AND(ISNUMBER(OFFSET('Hygiene Data'!$I$7,0,10*ROW('Hygiene Data'!I102))),'Data Summary'!EE108="Yes"),OFFSET('Hygiene Data'!$I$7,0,10*ROW('Hygiene Data'!I102)),NA())</f>
        <v>#N/A</v>
      </c>
      <c r="BQ108" s="89" t="e">
        <f ca="true">+IF(AND(ISNUMBER(OFFSET('Hygiene Data'!$I$9,0,10*ROW('Hygiene Data'!I102))),'Data Summary'!EF108="Yes"),OFFSET('Hygiene Data'!$I$9,0,10*ROW('Hygiene Data'!I102)),NA())</f>
        <v>#N/A</v>
      </c>
    </row>
    <row xmlns:x14ac="http://schemas.microsoft.com/office/spreadsheetml/2009/9/ac" r="109" x14ac:dyDescent="0.2">
      <c r="A109" s="328" t="e">
        <f ca="true">+RIGHT('Data Summary'!A109,LEN('Data Summary'!A109)-9)</f>
        <v>#VALUE!</v>
      </c>
      <c r="B109" s="34" t="str">
        <f ca="true">+IF(ISTEXT('Data Summary'!B109),'Data Summary'!B109,"")</f>
        <v/>
      </c>
      <c r="C109" s="327" t="e">
        <f ca="true">+VALUE('Data Summary'!C109)</f>
        <v>#VALUE!</v>
      </c>
      <c r="D109" s="87" t="e">
        <f ca="true">+IF(AND(ISNUMBER(OFFSET('Water Data'!$D$4,0,10*ROW('Water Data'!D103))),'Data Summary'!BS109="Yes"),100-OFFSET('Water Data'!$D$4,0,10*ROW('Water Data'!D103)),NA())</f>
        <v>#N/A</v>
      </c>
      <c r="E109" s="87" t="e">
        <f ca="true">+IF(AND(ISNUMBER(OFFSET('Water Data'!$D$6,0,10*ROW('Water Data'!D103))),'Data Summary'!BT109="Yes"),OFFSET('Water Data'!$D$6,0,10*ROW('Water Data'!D103)),NA())</f>
        <v>#N/A</v>
      </c>
      <c r="F109" s="87" t="e">
        <f ca="true">+IF(AND(ISNUMBER(OFFSET('Water Data'!$D$9,0,10*ROW('Water Data'!D103))),'Data Summary'!BU109="Yes"),OFFSET('Water Data'!$D$9,0,10*ROW('Water Data'!D103)),NA())</f>
        <v>#N/A</v>
      </c>
      <c r="G109" s="87" t="e">
        <f ca="true">+IF(AND(ISNUMBER(OFFSET('Water Data'!$E$4,0,10*ROW('Water Data'!E103))),'Data Summary'!BV109="Yes"),100-OFFSET('Water Data'!$E$4,0,10*ROW('Water Data'!E103)),NA())</f>
        <v>#N/A</v>
      </c>
      <c r="H109" s="87" t="e">
        <f ca="true">+IF(AND(ISNUMBER(OFFSET('Water Data'!$E$6,0,10*ROW('Water Data'!E103))),'Data Summary'!BW109="Yes"),OFFSET('Water Data'!$E$6,0,10*ROW('Water Data'!E103)),NA())</f>
        <v>#N/A</v>
      </c>
      <c r="I109" s="87" t="e">
        <f ca="true">+IF(AND(ISNUMBER(OFFSET('Water Data'!$E$9,0,10*ROW('Water Data'!E103))),'Data Summary'!BX109="Yes"),OFFSET('Water Data'!$E$9,0,10*ROW('Water Data'!E103)),NA())</f>
        <v>#N/A</v>
      </c>
      <c r="J109" s="87" t="e">
        <f ca="true">+IF(AND(ISNUMBER(OFFSET('Water Data'!$F$4,0,10*ROW('Water Data'!F103))),'Data Summary'!BY109="Yes"),100-OFFSET('Water Data'!$F$4,0,10*ROW('Water Data'!F103)),NA())</f>
        <v>#N/A</v>
      </c>
      <c r="K109" s="87" t="e">
        <f ca="true">+IF(AND(ISNUMBER(OFFSET('Water Data'!$F$6,0,10*ROW('Water Data'!F103))),'Data Summary'!BZ109="Yes"),OFFSET('Water Data'!$F$6,0,10*ROW('Water Data'!F103)),NA())</f>
        <v>#N/A</v>
      </c>
      <c r="L109" s="87" t="e">
        <f ca="true">+IF(AND(ISNUMBER(OFFSET('Water Data'!$F$9,0,10*ROW('Water Data'!F103))),'Data Summary'!CA109="Yes"),OFFSET('Water Data'!$F$9,0,10*ROW('Water Data'!F103)),NA())</f>
        <v>#N/A</v>
      </c>
      <c r="M109" s="87" t="e">
        <f ca="true">+IF(AND(ISNUMBER(OFFSET('Water Data'!$G$4,0,10*ROW('Water Data'!G103))),'Data Summary'!CB109="Yes"),100-OFFSET('Water Data'!$G$4,0,10*ROW('Water Data'!G103)),NA())</f>
        <v>#N/A</v>
      </c>
      <c r="N109" s="87" t="e">
        <f ca="true">+IF(AND(ISNUMBER(OFFSET('Water Data'!$G$6,0,10*ROW('Water Data'!G103))),'Data Summary'!CC109="Yes"),OFFSET('Water Data'!$G$6,0,10*ROW('Water Data'!G103)),NA())</f>
        <v>#N/A</v>
      </c>
      <c r="O109" s="87" t="e">
        <f ca="true">+IF(AND(ISNUMBER(OFFSET('Water Data'!$G$9,0,10*ROW('Water Data'!G103))),'Data Summary'!CD109="Yes"),OFFSET('Water Data'!$G$9,0,10*ROW('Water Data'!G103)),NA())</f>
        <v>#N/A</v>
      </c>
      <c r="P109" s="87" t="e">
        <f ca="true">+IF(AND(ISNUMBER(OFFSET('Water Data'!$H$4,0,10*ROW('Water Data'!H103))),'Data Summary'!CE109="Yes"),100-OFFSET('Water Data'!$H$4,0,10*ROW('Water Data'!H103)),NA())</f>
        <v>#N/A</v>
      </c>
      <c r="Q109" s="87" t="e">
        <f ca="true">+IF(AND(ISNUMBER(OFFSET('Water Data'!$H$6,0,10*ROW('Water Data'!H103))),'Data Summary'!CF109="Yes"),OFFSET('Water Data'!$H$6,0,10*ROW('Water Data'!H103)),NA())</f>
        <v>#N/A</v>
      </c>
      <c r="R109" s="87" t="e">
        <f ca="true">+IF(AND(ISNUMBER(OFFSET('Water Data'!$H$9,0,10*ROW('Water Data'!H103))),'Data Summary'!CG109="Yes"),OFFSET('Water Data'!$H$9,0,10*ROW('Water Data'!H103)),NA())</f>
        <v>#N/A</v>
      </c>
      <c r="S109" s="87" t="e">
        <f ca="true">+IF(AND(ISNUMBER(OFFSET('Water Data'!$I$4,0,10*ROW('Water Data'!I103))),'Data Summary'!CH109="Yes"),100-OFFSET('Water Data'!$I$4,0,10*ROW('Water Data'!I103)),NA())</f>
        <v>#N/A</v>
      </c>
      <c r="T109" s="87" t="e">
        <f ca="true">+IF(AND(ISNUMBER(OFFSET('Water Data'!$I$6,0,10*ROW('Water Data'!I103))),'Data Summary'!CI109="Yes"),OFFSET('Water Data'!$I$6,0,10*ROW('Water Data'!I103)),NA())</f>
        <v>#N/A</v>
      </c>
      <c r="U109" s="87" t="e">
        <f ca="true">+IF(AND(ISNUMBER(OFFSET('Water Data'!$I$9,0,10*ROW('Water Data'!I103))),'Data Summary'!CJ109="Yes"),OFFSET('Water Data'!$I$9,0,10*ROW('Water Data'!I103)),NA())</f>
        <v>#N/A</v>
      </c>
      <c r="V109" s="88" t="e">
        <f ca="true">+IF(AND(ISNUMBER(OFFSET('Sanitation Data'!$D$4,0,10*ROW('Sanitation Data'!D103))),'Data Summary'!CK109="Yes"),100-OFFSET('Sanitation Data'!$D$4,0,10*ROW('Sanitation Data'!D103)),NA())</f>
        <v>#N/A</v>
      </c>
      <c r="W109" s="88" t="e">
        <f ca="true">+IF(AND(ISNUMBER(OFFSET('Sanitation Data'!$D$6,0,10*ROW('Sanitation Data'!D103))),'Data Summary'!CL109="Yes"),OFFSET('Sanitation Data'!$D$6,0,10*ROW('Sanitation Data'!D103)),NA())</f>
        <v>#N/A</v>
      </c>
      <c r="X109" s="88" t="e">
        <f ca="true">+IF(AND(ISNUMBER(OFFSET('Sanitation Data'!$D$10,0,10*ROW('Sanitation Data'!D103))),'Data Summary'!CM109="Yes"),OFFSET('Sanitation Data'!$D$10,0,10*ROW('Sanitation Data'!D103)),NA())</f>
        <v>#N/A</v>
      </c>
      <c r="Y109" s="88" t="e">
        <f ca="true">+IF(AND(ISNUMBER(OFFSET('Sanitation Data'!$D$11,0,10*ROW('Sanitation Data'!D103))),'Data Summary'!CN109="Yes"),OFFSET('Sanitation Data'!$D$11,0,10*ROW('Sanitation Data'!D103)),NA())</f>
        <v>#N/A</v>
      </c>
      <c r="Z109" s="88" t="e">
        <f ca="true">+IF(AND(ISNUMBER(OFFSET('Sanitation Data'!$D$12,0,10*ROW('Sanitation Data'!D103))),'Data Summary'!CO109="Yes"),OFFSET('Sanitation Data'!$D$12,0,10*ROW('Sanitation Data'!D103)),NA())</f>
        <v>#N/A</v>
      </c>
      <c r="AA109" s="88" t="e">
        <f ca="true">+IF(AND(ISNUMBER(OFFSET('Sanitation Data'!$E$4,0,10*ROW('Sanitation Data'!E103))),'Data Summary'!CP109="Yes"),100-OFFSET('Sanitation Data'!$E$4,0,10*ROW('Sanitation Data'!E103)),NA())</f>
        <v>#N/A</v>
      </c>
      <c r="AB109" s="88" t="e">
        <f ca="true">+IF(AND(ISNUMBER(OFFSET('Sanitation Data'!$E$6,0,10*ROW('Sanitation Data'!E103))),'Data Summary'!CQ109="Yes"),OFFSET('Sanitation Data'!$E$6,0,10*ROW('Sanitation Data'!E103)),NA())</f>
        <v>#N/A</v>
      </c>
      <c r="AC109" s="88" t="e">
        <f ca="true">+IF(AND(ISNUMBER(OFFSET('Sanitation Data'!$E$10,0,10*ROW('Sanitation Data'!E103))),'Data Summary'!CR109="Yes"),OFFSET('Sanitation Data'!$E$10,0,10*ROW('Sanitation Data'!E103)),NA())</f>
        <v>#N/A</v>
      </c>
      <c r="AD109" s="88" t="e">
        <f ca="true">+IF(AND(ISNUMBER(OFFSET('Sanitation Data'!$E$11,0,10*ROW('Sanitation Data'!E103))),'Data Summary'!CS109="Yes"),OFFSET('Sanitation Data'!$E$11,0,10*ROW('Sanitation Data'!E103)),NA())</f>
        <v>#N/A</v>
      </c>
      <c r="AE109" s="88" t="e">
        <f ca="true">+IF(AND(ISNUMBER(OFFSET('Sanitation Data'!$E$12,0,10*ROW('Sanitation Data'!E103))),'Data Summary'!CT109="Yes"),OFFSET('Sanitation Data'!$E$12,0,10*ROW('Sanitation Data'!E103)),NA())</f>
        <v>#N/A</v>
      </c>
      <c r="AF109" s="88" t="e">
        <f ca="true">+IF(AND(ISNUMBER(OFFSET('Sanitation Data'!$F$4,0,10*ROW('Sanitation Data'!F103))),'Data Summary'!CU109="Yes"),100-OFFSET('Sanitation Data'!$F$4,0,10*ROW('Sanitation Data'!F103)),NA())</f>
        <v>#N/A</v>
      </c>
      <c r="AG109" s="88" t="e">
        <f ca="true">+IF(AND(ISNUMBER(OFFSET('Sanitation Data'!$F$6,0,10*ROW('Sanitation Data'!F103))),'Data Summary'!CV109="Yes"),OFFSET('Sanitation Data'!$F$6,0,10*ROW('Sanitation Data'!F103)),NA())</f>
        <v>#N/A</v>
      </c>
      <c r="AH109" s="88" t="e">
        <f ca="true">+IF(AND(ISNUMBER(OFFSET('Sanitation Data'!$F$10,0,10*ROW('Sanitation Data'!F103))),'Data Summary'!CW109="Yes"),OFFSET('Sanitation Data'!$F$10,0,10*ROW('Sanitation Data'!F103)),NA())</f>
        <v>#N/A</v>
      </c>
      <c r="AI109" s="88" t="e">
        <f ca="true">+IF(AND(ISNUMBER(OFFSET('Sanitation Data'!$F$11,0,10*ROW('Sanitation Data'!F103))),'Data Summary'!CX109="Yes"),OFFSET('Sanitation Data'!$F$11,0,10*ROW('Sanitation Data'!F103)),NA())</f>
        <v>#N/A</v>
      </c>
      <c r="AJ109" s="88" t="e">
        <f ca="true">+IF(AND(ISNUMBER(OFFSET('Sanitation Data'!$F$12,0,10*ROW('Sanitation Data'!F103))),'Data Summary'!CY109="Yes"),OFFSET('Sanitation Data'!$F$12,0,10*ROW('Sanitation Data'!F103)),NA())</f>
        <v>#N/A</v>
      </c>
      <c r="AK109" s="88" t="e">
        <f ca="true">+IF(AND(ISNUMBER(OFFSET('Sanitation Data'!$G$4,0,10*ROW('Sanitation Data'!G103))),'Data Summary'!CZ109="Yes"),100-OFFSET('Sanitation Data'!$G$4,0,10*ROW('Sanitation Data'!G103)),NA())</f>
        <v>#N/A</v>
      </c>
      <c r="AL109" s="88" t="e">
        <f ca="true">+IF(AND(ISNUMBER(OFFSET('Sanitation Data'!$G$6,0,10*ROW('Sanitation Data'!G103))),'Data Summary'!DA109="Yes"),OFFSET('Sanitation Data'!$G$6,0,10*ROW('Sanitation Data'!G103)),NA())</f>
        <v>#N/A</v>
      </c>
      <c r="AM109" s="88" t="e">
        <f ca="true">+IF(AND(ISNUMBER(OFFSET('Sanitation Data'!$G$10,0,10*ROW('Sanitation Data'!G103))),'Data Summary'!DB109="Yes"),OFFSET('Sanitation Data'!$G$10,0,10*ROW('Sanitation Data'!G103)),NA())</f>
        <v>#N/A</v>
      </c>
      <c r="AN109" s="88" t="e">
        <f ca="true">+IF(AND(ISNUMBER(OFFSET('Sanitation Data'!$G$11,0,10*ROW('Sanitation Data'!G103))),'Data Summary'!DC109="Yes"),OFFSET('Sanitation Data'!$G$11,0,10*ROW('Sanitation Data'!G103)),NA())</f>
        <v>#N/A</v>
      </c>
      <c r="AO109" s="88" t="e">
        <f ca="true">+IF(AND(ISNUMBER(OFFSET('Sanitation Data'!$G$12,0,10*ROW('Sanitation Data'!G103))),'Data Summary'!DD109="Yes"),OFFSET('Sanitation Data'!$G$12,0,10*ROW('Sanitation Data'!G103)),NA())</f>
        <v>#N/A</v>
      </c>
      <c r="AP109" s="88" t="e">
        <f ca="true">+IF(AND(ISNUMBER(OFFSET('Sanitation Data'!$H$4,0,10*ROW('Sanitation Data'!H103))),'Data Summary'!DE109="Yes"),100-OFFSET('Sanitation Data'!$H$4,0,10*ROW('Sanitation Data'!H103)),NA())</f>
        <v>#N/A</v>
      </c>
      <c r="AQ109" s="88" t="e">
        <f ca="true">+IF(AND(ISNUMBER(OFFSET('Sanitation Data'!$H$6,0,10*ROW('Sanitation Data'!H103))),'Data Summary'!DF109="Yes"),OFFSET('Sanitation Data'!$H$6,0,10*ROW('Sanitation Data'!H103)),NA())</f>
        <v>#N/A</v>
      </c>
      <c r="AR109" s="88" t="e">
        <f ca="true">+IF(AND(ISNUMBER(OFFSET('Sanitation Data'!$H$10,0,10*ROW('Sanitation Data'!H103))),'Data Summary'!DG109="Yes"),OFFSET('Sanitation Data'!$H$10,0,10*ROW('Sanitation Data'!H103)),NA())</f>
        <v>#N/A</v>
      </c>
      <c r="AS109" s="88" t="e">
        <f ca="true">+IF(AND(ISNUMBER(OFFSET('Sanitation Data'!$H$11,0,10*ROW('Sanitation Data'!H103))),'Data Summary'!DH109="Yes"),OFFSET('Sanitation Data'!$H$11,0,10*ROW('Sanitation Data'!H103)),NA())</f>
        <v>#N/A</v>
      </c>
      <c r="AT109" s="88" t="e">
        <f ca="true">+IF(AND(ISNUMBER(OFFSET('Sanitation Data'!$H$12,0,10*ROW('Sanitation Data'!H103))),'Data Summary'!DI109="Yes"),OFFSET('Sanitation Data'!$H$12,0,10*ROW('Sanitation Data'!H103)),NA())</f>
        <v>#N/A</v>
      </c>
      <c r="AU109" s="88" t="e">
        <f ca="true">+IF(AND(ISNUMBER(OFFSET('Sanitation Data'!$I$4,0,10*ROW('Sanitation Data'!I103))),'Data Summary'!DJ109="Yes"),100-OFFSET('Sanitation Data'!$I$4,0,10*ROW('Sanitation Data'!I103)),NA())</f>
        <v>#N/A</v>
      </c>
      <c r="AV109" s="88" t="e">
        <f ca="true">+IF(AND(ISNUMBER(OFFSET('Sanitation Data'!$I$6,0,10*ROW('Sanitation Data'!I103))),'Data Summary'!DK109="Yes"),OFFSET('Sanitation Data'!$I$6,0,10*ROW('Sanitation Data'!I103)),NA())</f>
        <v>#N/A</v>
      </c>
      <c r="AW109" s="88" t="e">
        <f ca="true">+IF(AND(ISNUMBER(OFFSET('Sanitation Data'!$I$10,0,10*ROW('Sanitation Data'!I103))),'Data Summary'!DL109="Yes"),OFFSET('Sanitation Data'!$I$10,0,10*ROW('Sanitation Data'!I103)),NA())</f>
        <v>#N/A</v>
      </c>
      <c r="AX109" s="88" t="e">
        <f ca="true">+IF(AND(ISNUMBER(OFFSET('Sanitation Data'!$I$11,0,10*ROW('Sanitation Data'!I103))),'Data Summary'!DM109="Yes"),OFFSET('Sanitation Data'!$I$11,0,10*ROW('Sanitation Data'!I103)),NA())</f>
        <v>#N/A</v>
      </c>
      <c r="AY109" s="88" t="e">
        <f ca="true">+IF(AND(ISNUMBER(OFFSET('Sanitation Data'!$I$12,0,10*ROW('Sanitation Data'!I103))),'Data Summary'!DN109="Yes"),OFFSET('Sanitation Data'!$I$12,0,10*ROW('Sanitation Data'!I103)),NA())</f>
        <v>#N/A</v>
      </c>
      <c r="AZ109" s="89" t="e">
        <f ca="true">+IF(AND(ISNUMBER(OFFSET('Hygiene Data'!$D$5,0,10*ROW('Hygiene Data'!D103))),'Data Summary'!DO109="Yes"),OFFSET('Hygiene Data'!$D$5,0,10*ROW('Hygiene Data'!D103)),NA())</f>
        <v>#N/A</v>
      </c>
      <c r="BA109" s="89" t="e">
        <f ca="true">+IF(AND(ISNUMBER(OFFSET('Hygiene Data'!$D$7,0,10*ROW('Hygiene Data'!D103))),'Data Summary'!DP109="Yes"),OFFSET('Hygiene Data'!$D$7,0,10*ROW('Hygiene Data'!D103)),NA())</f>
        <v>#N/A</v>
      </c>
      <c r="BB109" s="89" t="e">
        <f ca="true">+IF(AND(ISNUMBER(OFFSET('Hygiene Data'!$D$9,0,10*ROW('Hygiene Data'!D103))),'Data Summary'!DQ109="Yes"),OFFSET('Hygiene Data'!$D$9,0,10*ROW('Hygiene Data'!D103)),NA())</f>
        <v>#N/A</v>
      </c>
      <c r="BC109" s="89" t="e">
        <f ca="true">+IF(AND(ISNUMBER(OFFSET('Hygiene Data'!$E$5,0,10*ROW('Hygiene Data'!E103))),'Data Summary'!DR109="Yes"),OFFSET('Hygiene Data'!$E$5,0,10*ROW('Hygiene Data'!E103)),NA())</f>
        <v>#N/A</v>
      </c>
      <c r="BD109" s="89" t="e">
        <f ca="true">+IF(AND(ISNUMBER(OFFSET('Hygiene Data'!$E$7,0,10*ROW('Hygiene Data'!E103))),'Data Summary'!DS109="Yes"),OFFSET('Hygiene Data'!$E$7,0,10*ROW('Hygiene Data'!E103)),NA())</f>
        <v>#N/A</v>
      </c>
      <c r="BE109" s="89" t="e">
        <f ca="true">+IF(AND(ISNUMBER(OFFSET('Hygiene Data'!$E$9,0,10*ROW('Hygiene Data'!E103))),'Data Summary'!DT109="Yes"),OFFSET('Hygiene Data'!$E$9,0,10*ROW('Hygiene Data'!E103)),NA())</f>
        <v>#N/A</v>
      </c>
      <c r="BF109" s="89" t="e">
        <f ca="true">+IF(AND(ISNUMBER(OFFSET('Hygiene Data'!$F$5,0,10*ROW('Hygiene Data'!F103))),'Data Summary'!DU109="Yes"),OFFSET('Hygiene Data'!$F$5,0,10*ROW('Hygiene Data'!F103)),NA())</f>
        <v>#N/A</v>
      </c>
      <c r="BG109" s="89" t="e">
        <f ca="true">+IF(AND(ISNUMBER(OFFSET('Hygiene Data'!$F$7,0,10*ROW('Hygiene Data'!F103))),'Data Summary'!DV109="Yes"),OFFSET('Hygiene Data'!$F$7,0,10*ROW('Hygiene Data'!F103)),NA())</f>
        <v>#N/A</v>
      </c>
      <c r="BH109" s="89" t="e">
        <f ca="true">+IF(AND(ISNUMBER(OFFSET('Hygiene Data'!$F$9,0,10*ROW('Hygiene Data'!F103))),'Data Summary'!DW109="Yes"),OFFSET('Hygiene Data'!$F$9,0,10*ROW('Hygiene Data'!F103)),NA())</f>
        <v>#N/A</v>
      </c>
      <c r="BI109" s="89" t="e">
        <f ca="true">+IF(AND(ISNUMBER(OFFSET('Hygiene Data'!$G$5,0,10*ROW('Hygiene Data'!G103))),'Data Summary'!DX109="Yes"),OFFSET('Hygiene Data'!$G$5,0,10*ROW('Hygiene Data'!G103)),NA())</f>
        <v>#N/A</v>
      </c>
      <c r="BJ109" s="89" t="e">
        <f ca="true">+IF(AND(ISNUMBER(OFFSET('Hygiene Data'!$G$7,0,10*ROW('Hygiene Data'!G103))),'Data Summary'!DY109="Yes"),OFFSET('Hygiene Data'!$G$7,0,10*ROW('Hygiene Data'!G103)),NA())</f>
        <v>#N/A</v>
      </c>
      <c r="BK109" s="89" t="e">
        <f ca="true">+IF(AND(ISNUMBER(OFFSET('Hygiene Data'!$G$9,0,10*ROW('Hygiene Data'!G103))),'Data Summary'!DZ109="Yes"),OFFSET('Hygiene Data'!$G$9,0,10*ROW('Hygiene Data'!G103)),NA())</f>
        <v>#N/A</v>
      </c>
      <c r="BL109" s="89" t="e">
        <f ca="true">+IF(AND(ISNUMBER(OFFSET('Hygiene Data'!$H$5,0,10*ROW('Hygiene Data'!H103))),'Data Summary'!EA109="Yes"),OFFSET('Hygiene Data'!$H$5,0,10*ROW('Hygiene Data'!H103)),NA())</f>
        <v>#N/A</v>
      </c>
      <c r="BM109" s="89" t="e">
        <f ca="true">+IF(AND(ISNUMBER(OFFSET('Hygiene Data'!$H$7,0,10*ROW('Hygiene Data'!H103))),'Data Summary'!EB109="Yes"),OFFSET('Hygiene Data'!$H$7,0,10*ROW('Hygiene Data'!H103)),NA())</f>
        <v>#N/A</v>
      </c>
      <c r="BN109" s="89" t="e">
        <f ca="true">+IF(AND(ISNUMBER(OFFSET('Hygiene Data'!$H$9,0,10*ROW('Hygiene Data'!H103))),'Data Summary'!EC109="Yes"),OFFSET('Hygiene Data'!$H$9,0,10*ROW('Hygiene Data'!H103)),NA())</f>
        <v>#N/A</v>
      </c>
      <c r="BO109" s="89" t="e">
        <f ca="true">+IF(AND(ISNUMBER(OFFSET('Hygiene Data'!$I$5,0,10*ROW('Hygiene Data'!I103))),'Data Summary'!ED109="Yes"),OFFSET('Hygiene Data'!$I$5,0,10*ROW('Hygiene Data'!I103)),NA())</f>
        <v>#N/A</v>
      </c>
      <c r="BP109" s="89" t="e">
        <f ca="true">+IF(AND(ISNUMBER(OFFSET('Hygiene Data'!$I$7,0,10*ROW('Hygiene Data'!I103))),'Data Summary'!EE109="Yes"),OFFSET('Hygiene Data'!$I$7,0,10*ROW('Hygiene Data'!I103)),NA())</f>
        <v>#N/A</v>
      </c>
      <c r="BQ109" s="89" t="e">
        <f ca="true">+IF(AND(ISNUMBER(OFFSET('Hygiene Data'!$I$9,0,10*ROW('Hygiene Data'!I103))),'Data Summary'!EF109="Yes"),OFFSET('Hygiene Data'!$I$9,0,10*ROW('Hygiene Data'!I103)),NA())</f>
        <v>#N/A</v>
      </c>
    </row>
    <row xmlns:x14ac="http://schemas.microsoft.com/office/spreadsheetml/2009/9/ac" r="110" x14ac:dyDescent="0.2">
      <c r="A110" s="328" t="e">
        <f ca="true">+RIGHT('Data Summary'!A110,LEN('Data Summary'!A110)-9)</f>
        <v>#VALUE!</v>
      </c>
      <c r="B110" s="34" t="str">
        <f ca="true">+IF(ISTEXT('Data Summary'!B110),'Data Summary'!B110,"")</f>
        <v/>
      </c>
      <c r="C110" s="327" t="e">
        <f ca="true">+VALUE('Data Summary'!C110)</f>
        <v>#VALUE!</v>
      </c>
      <c r="D110" s="87" t="e">
        <f ca="true">+IF(AND(ISNUMBER(OFFSET('Water Data'!$D$4,0,10*ROW('Water Data'!D104))),'Data Summary'!BS110="Yes"),100-OFFSET('Water Data'!$D$4,0,10*ROW('Water Data'!D104)),NA())</f>
        <v>#N/A</v>
      </c>
      <c r="E110" s="87" t="e">
        <f ca="true">+IF(AND(ISNUMBER(OFFSET('Water Data'!$D$6,0,10*ROW('Water Data'!D104))),'Data Summary'!BT110="Yes"),OFFSET('Water Data'!$D$6,0,10*ROW('Water Data'!D104)),NA())</f>
        <v>#N/A</v>
      </c>
      <c r="F110" s="87" t="e">
        <f ca="true">+IF(AND(ISNUMBER(OFFSET('Water Data'!$D$9,0,10*ROW('Water Data'!D104))),'Data Summary'!BU110="Yes"),OFFSET('Water Data'!$D$9,0,10*ROW('Water Data'!D104)),NA())</f>
        <v>#N/A</v>
      </c>
      <c r="G110" s="87" t="e">
        <f ca="true">+IF(AND(ISNUMBER(OFFSET('Water Data'!$E$4,0,10*ROW('Water Data'!E104))),'Data Summary'!BV110="Yes"),100-OFFSET('Water Data'!$E$4,0,10*ROW('Water Data'!E104)),NA())</f>
        <v>#N/A</v>
      </c>
      <c r="H110" s="87" t="e">
        <f ca="true">+IF(AND(ISNUMBER(OFFSET('Water Data'!$E$6,0,10*ROW('Water Data'!E104))),'Data Summary'!BW110="Yes"),OFFSET('Water Data'!$E$6,0,10*ROW('Water Data'!E104)),NA())</f>
        <v>#N/A</v>
      </c>
      <c r="I110" s="87" t="e">
        <f ca="true">+IF(AND(ISNUMBER(OFFSET('Water Data'!$E$9,0,10*ROW('Water Data'!E104))),'Data Summary'!BX110="Yes"),OFFSET('Water Data'!$E$9,0,10*ROW('Water Data'!E104)),NA())</f>
        <v>#N/A</v>
      </c>
      <c r="J110" s="87" t="e">
        <f ca="true">+IF(AND(ISNUMBER(OFFSET('Water Data'!$F$4,0,10*ROW('Water Data'!F104))),'Data Summary'!BY110="Yes"),100-OFFSET('Water Data'!$F$4,0,10*ROW('Water Data'!F104)),NA())</f>
        <v>#N/A</v>
      </c>
      <c r="K110" s="87" t="e">
        <f ca="true">+IF(AND(ISNUMBER(OFFSET('Water Data'!$F$6,0,10*ROW('Water Data'!F104))),'Data Summary'!BZ110="Yes"),OFFSET('Water Data'!$F$6,0,10*ROW('Water Data'!F104)),NA())</f>
        <v>#N/A</v>
      </c>
      <c r="L110" s="87" t="e">
        <f ca="true">+IF(AND(ISNUMBER(OFFSET('Water Data'!$F$9,0,10*ROW('Water Data'!F104))),'Data Summary'!CA110="Yes"),OFFSET('Water Data'!$F$9,0,10*ROW('Water Data'!F104)),NA())</f>
        <v>#N/A</v>
      </c>
      <c r="M110" s="87" t="e">
        <f ca="true">+IF(AND(ISNUMBER(OFFSET('Water Data'!$G$4,0,10*ROW('Water Data'!G104))),'Data Summary'!CB110="Yes"),100-OFFSET('Water Data'!$G$4,0,10*ROW('Water Data'!G104)),NA())</f>
        <v>#N/A</v>
      </c>
      <c r="N110" s="87" t="e">
        <f ca="true">+IF(AND(ISNUMBER(OFFSET('Water Data'!$G$6,0,10*ROW('Water Data'!G104))),'Data Summary'!CC110="Yes"),OFFSET('Water Data'!$G$6,0,10*ROW('Water Data'!G104)),NA())</f>
        <v>#N/A</v>
      </c>
      <c r="O110" s="87" t="e">
        <f ca="true">+IF(AND(ISNUMBER(OFFSET('Water Data'!$G$9,0,10*ROW('Water Data'!G104))),'Data Summary'!CD110="Yes"),OFFSET('Water Data'!$G$9,0,10*ROW('Water Data'!G104)),NA())</f>
        <v>#N/A</v>
      </c>
      <c r="P110" s="87" t="e">
        <f ca="true">+IF(AND(ISNUMBER(OFFSET('Water Data'!$H$4,0,10*ROW('Water Data'!H104))),'Data Summary'!CE110="Yes"),100-OFFSET('Water Data'!$H$4,0,10*ROW('Water Data'!H104)),NA())</f>
        <v>#N/A</v>
      </c>
      <c r="Q110" s="87" t="e">
        <f ca="true">+IF(AND(ISNUMBER(OFFSET('Water Data'!$H$6,0,10*ROW('Water Data'!H104))),'Data Summary'!CF110="Yes"),OFFSET('Water Data'!$H$6,0,10*ROW('Water Data'!H104)),NA())</f>
        <v>#N/A</v>
      </c>
      <c r="R110" s="87" t="e">
        <f ca="true">+IF(AND(ISNUMBER(OFFSET('Water Data'!$H$9,0,10*ROW('Water Data'!H104))),'Data Summary'!CG110="Yes"),OFFSET('Water Data'!$H$9,0,10*ROW('Water Data'!H104)),NA())</f>
        <v>#N/A</v>
      </c>
      <c r="S110" s="87" t="e">
        <f ca="true">+IF(AND(ISNUMBER(OFFSET('Water Data'!$I$4,0,10*ROW('Water Data'!I104))),'Data Summary'!CH110="Yes"),100-OFFSET('Water Data'!$I$4,0,10*ROW('Water Data'!I104)),NA())</f>
        <v>#N/A</v>
      </c>
      <c r="T110" s="87" t="e">
        <f ca="true">+IF(AND(ISNUMBER(OFFSET('Water Data'!$I$6,0,10*ROW('Water Data'!I104))),'Data Summary'!CI110="Yes"),OFFSET('Water Data'!$I$6,0,10*ROW('Water Data'!I104)),NA())</f>
        <v>#N/A</v>
      </c>
      <c r="U110" s="87" t="e">
        <f ca="true">+IF(AND(ISNUMBER(OFFSET('Water Data'!$I$9,0,10*ROW('Water Data'!I104))),'Data Summary'!CJ110="Yes"),OFFSET('Water Data'!$I$9,0,10*ROW('Water Data'!I104)),NA())</f>
        <v>#N/A</v>
      </c>
      <c r="V110" s="88" t="e">
        <f ca="true">+IF(AND(ISNUMBER(OFFSET('Sanitation Data'!$D$4,0,10*ROW('Sanitation Data'!D104))),'Data Summary'!CK110="Yes"),100-OFFSET('Sanitation Data'!$D$4,0,10*ROW('Sanitation Data'!D104)),NA())</f>
        <v>#N/A</v>
      </c>
      <c r="W110" s="88" t="e">
        <f ca="true">+IF(AND(ISNUMBER(OFFSET('Sanitation Data'!$D$6,0,10*ROW('Sanitation Data'!D104))),'Data Summary'!CL110="Yes"),OFFSET('Sanitation Data'!$D$6,0,10*ROW('Sanitation Data'!D104)),NA())</f>
        <v>#N/A</v>
      </c>
      <c r="X110" s="88" t="e">
        <f ca="true">+IF(AND(ISNUMBER(OFFSET('Sanitation Data'!$D$10,0,10*ROW('Sanitation Data'!D104))),'Data Summary'!CM110="Yes"),OFFSET('Sanitation Data'!$D$10,0,10*ROW('Sanitation Data'!D104)),NA())</f>
        <v>#N/A</v>
      </c>
      <c r="Y110" s="88" t="e">
        <f ca="true">+IF(AND(ISNUMBER(OFFSET('Sanitation Data'!$D$11,0,10*ROW('Sanitation Data'!D104))),'Data Summary'!CN110="Yes"),OFFSET('Sanitation Data'!$D$11,0,10*ROW('Sanitation Data'!D104)),NA())</f>
        <v>#N/A</v>
      </c>
      <c r="Z110" s="88" t="e">
        <f ca="true">+IF(AND(ISNUMBER(OFFSET('Sanitation Data'!$D$12,0,10*ROW('Sanitation Data'!D104))),'Data Summary'!CO110="Yes"),OFFSET('Sanitation Data'!$D$12,0,10*ROW('Sanitation Data'!D104)),NA())</f>
        <v>#N/A</v>
      </c>
      <c r="AA110" s="88" t="e">
        <f ca="true">+IF(AND(ISNUMBER(OFFSET('Sanitation Data'!$E$4,0,10*ROW('Sanitation Data'!E104))),'Data Summary'!CP110="Yes"),100-OFFSET('Sanitation Data'!$E$4,0,10*ROW('Sanitation Data'!E104)),NA())</f>
        <v>#N/A</v>
      </c>
      <c r="AB110" s="88" t="e">
        <f ca="true">+IF(AND(ISNUMBER(OFFSET('Sanitation Data'!$E$6,0,10*ROW('Sanitation Data'!E104))),'Data Summary'!CQ110="Yes"),OFFSET('Sanitation Data'!$E$6,0,10*ROW('Sanitation Data'!E104)),NA())</f>
        <v>#N/A</v>
      </c>
      <c r="AC110" s="88" t="e">
        <f ca="true">+IF(AND(ISNUMBER(OFFSET('Sanitation Data'!$E$10,0,10*ROW('Sanitation Data'!E104))),'Data Summary'!CR110="Yes"),OFFSET('Sanitation Data'!$E$10,0,10*ROW('Sanitation Data'!E104)),NA())</f>
        <v>#N/A</v>
      </c>
      <c r="AD110" s="88" t="e">
        <f ca="true">+IF(AND(ISNUMBER(OFFSET('Sanitation Data'!$E$11,0,10*ROW('Sanitation Data'!E104))),'Data Summary'!CS110="Yes"),OFFSET('Sanitation Data'!$E$11,0,10*ROW('Sanitation Data'!E104)),NA())</f>
        <v>#N/A</v>
      </c>
      <c r="AE110" s="88" t="e">
        <f ca="true">+IF(AND(ISNUMBER(OFFSET('Sanitation Data'!$E$12,0,10*ROW('Sanitation Data'!E104))),'Data Summary'!CT110="Yes"),OFFSET('Sanitation Data'!$E$12,0,10*ROW('Sanitation Data'!E104)),NA())</f>
        <v>#N/A</v>
      </c>
      <c r="AF110" s="88" t="e">
        <f ca="true">+IF(AND(ISNUMBER(OFFSET('Sanitation Data'!$F$4,0,10*ROW('Sanitation Data'!F104))),'Data Summary'!CU110="Yes"),100-OFFSET('Sanitation Data'!$F$4,0,10*ROW('Sanitation Data'!F104)),NA())</f>
        <v>#N/A</v>
      </c>
      <c r="AG110" s="88" t="e">
        <f ca="true">+IF(AND(ISNUMBER(OFFSET('Sanitation Data'!$F$6,0,10*ROW('Sanitation Data'!F104))),'Data Summary'!CV110="Yes"),OFFSET('Sanitation Data'!$F$6,0,10*ROW('Sanitation Data'!F104)),NA())</f>
        <v>#N/A</v>
      </c>
      <c r="AH110" s="88" t="e">
        <f ca="true">+IF(AND(ISNUMBER(OFFSET('Sanitation Data'!$F$10,0,10*ROW('Sanitation Data'!F104))),'Data Summary'!CW110="Yes"),OFFSET('Sanitation Data'!$F$10,0,10*ROW('Sanitation Data'!F104)),NA())</f>
        <v>#N/A</v>
      </c>
      <c r="AI110" s="88" t="e">
        <f ca="true">+IF(AND(ISNUMBER(OFFSET('Sanitation Data'!$F$11,0,10*ROW('Sanitation Data'!F104))),'Data Summary'!CX110="Yes"),OFFSET('Sanitation Data'!$F$11,0,10*ROW('Sanitation Data'!F104)),NA())</f>
        <v>#N/A</v>
      </c>
      <c r="AJ110" s="88" t="e">
        <f ca="true">+IF(AND(ISNUMBER(OFFSET('Sanitation Data'!$F$12,0,10*ROW('Sanitation Data'!F104))),'Data Summary'!CY110="Yes"),OFFSET('Sanitation Data'!$F$12,0,10*ROW('Sanitation Data'!F104)),NA())</f>
        <v>#N/A</v>
      </c>
      <c r="AK110" s="88" t="e">
        <f ca="true">+IF(AND(ISNUMBER(OFFSET('Sanitation Data'!$G$4,0,10*ROW('Sanitation Data'!G104))),'Data Summary'!CZ110="Yes"),100-OFFSET('Sanitation Data'!$G$4,0,10*ROW('Sanitation Data'!G104)),NA())</f>
        <v>#N/A</v>
      </c>
      <c r="AL110" s="88" t="e">
        <f ca="true">+IF(AND(ISNUMBER(OFFSET('Sanitation Data'!$G$6,0,10*ROW('Sanitation Data'!G104))),'Data Summary'!DA110="Yes"),OFFSET('Sanitation Data'!$G$6,0,10*ROW('Sanitation Data'!G104)),NA())</f>
        <v>#N/A</v>
      </c>
      <c r="AM110" s="88" t="e">
        <f ca="true">+IF(AND(ISNUMBER(OFFSET('Sanitation Data'!$G$10,0,10*ROW('Sanitation Data'!G104))),'Data Summary'!DB110="Yes"),OFFSET('Sanitation Data'!$G$10,0,10*ROW('Sanitation Data'!G104)),NA())</f>
        <v>#N/A</v>
      </c>
      <c r="AN110" s="88" t="e">
        <f ca="true">+IF(AND(ISNUMBER(OFFSET('Sanitation Data'!$G$11,0,10*ROW('Sanitation Data'!G104))),'Data Summary'!DC110="Yes"),OFFSET('Sanitation Data'!$G$11,0,10*ROW('Sanitation Data'!G104)),NA())</f>
        <v>#N/A</v>
      </c>
      <c r="AO110" s="88" t="e">
        <f ca="true">+IF(AND(ISNUMBER(OFFSET('Sanitation Data'!$G$12,0,10*ROW('Sanitation Data'!G104))),'Data Summary'!DD110="Yes"),OFFSET('Sanitation Data'!$G$12,0,10*ROW('Sanitation Data'!G104)),NA())</f>
        <v>#N/A</v>
      </c>
      <c r="AP110" s="88" t="e">
        <f ca="true">+IF(AND(ISNUMBER(OFFSET('Sanitation Data'!$H$4,0,10*ROW('Sanitation Data'!H104))),'Data Summary'!DE110="Yes"),100-OFFSET('Sanitation Data'!$H$4,0,10*ROW('Sanitation Data'!H104)),NA())</f>
        <v>#N/A</v>
      </c>
      <c r="AQ110" s="88" t="e">
        <f ca="true">+IF(AND(ISNUMBER(OFFSET('Sanitation Data'!$H$6,0,10*ROW('Sanitation Data'!H104))),'Data Summary'!DF110="Yes"),OFFSET('Sanitation Data'!$H$6,0,10*ROW('Sanitation Data'!H104)),NA())</f>
        <v>#N/A</v>
      </c>
      <c r="AR110" s="88" t="e">
        <f ca="true">+IF(AND(ISNUMBER(OFFSET('Sanitation Data'!$H$10,0,10*ROW('Sanitation Data'!H104))),'Data Summary'!DG110="Yes"),OFFSET('Sanitation Data'!$H$10,0,10*ROW('Sanitation Data'!H104)),NA())</f>
        <v>#N/A</v>
      </c>
      <c r="AS110" s="88" t="e">
        <f ca="true">+IF(AND(ISNUMBER(OFFSET('Sanitation Data'!$H$11,0,10*ROW('Sanitation Data'!H104))),'Data Summary'!DH110="Yes"),OFFSET('Sanitation Data'!$H$11,0,10*ROW('Sanitation Data'!H104)),NA())</f>
        <v>#N/A</v>
      </c>
      <c r="AT110" s="88" t="e">
        <f ca="true">+IF(AND(ISNUMBER(OFFSET('Sanitation Data'!$H$12,0,10*ROW('Sanitation Data'!H104))),'Data Summary'!DI110="Yes"),OFFSET('Sanitation Data'!$H$12,0,10*ROW('Sanitation Data'!H104)),NA())</f>
        <v>#N/A</v>
      </c>
      <c r="AU110" s="88" t="e">
        <f ca="true">+IF(AND(ISNUMBER(OFFSET('Sanitation Data'!$I$4,0,10*ROW('Sanitation Data'!I104))),'Data Summary'!DJ110="Yes"),100-OFFSET('Sanitation Data'!$I$4,0,10*ROW('Sanitation Data'!I104)),NA())</f>
        <v>#N/A</v>
      </c>
      <c r="AV110" s="88" t="e">
        <f ca="true">+IF(AND(ISNUMBER(OFFSET('Sanitation Data'!$I$6,0,10*ROW('Sanitation Data'!I104))),'Data Summary'!DK110="Yes"),OFFSET('Sanitation Data'!$I$6,0,10*ROW('Sanitation Data'!I104)),NA())</f>
        <v>#N/A</v>
      </c>
      <c r="AW110" s="88" t="e">
        <f ca="true">+IF(AND(ISNUMBER(OFFSET('Sanitation Data'!$I$10,0,10*ROW('Sanitation Data'!I104))),'Data Summary'!DL110="Yes"),OFFSET('Sanitation Data'!$I$10,0,10*ROW('Sanitation Data'!I104)),NA())</f>
        <v>#N/A</v>
      </c>
      <c r="AX110" s="88" t="e">
        <f ca="true">+IF(AND(ISNUMBER(OFFSET('Sanitation Data'!$I$11,0,10*ROW('Sanitation Data'!I104))),'Data Summary'!DM110="Yes"),OFFSET('Sanitation Data'!$I$11,0,10*ROW('Sanitation Data'!I104)),NA())</f>
        <v>#N/A</v>
      </c>
      <c r="AY110" s="88" t="e">
        <f ca="true">+IF(AND(ISNUMBER(OFFSET('Sanitation Data'!$I$12,0,10*ROW('Sanitation Data'!I104))),'Data Summary'!DN110="Yes"),OFFSET('Sanitation Data'!$I$12,0,10*ROW('Sanitation Data'!I104)),NA())</f>
        <v>#N/A</v>
      </c>
      <c r="AZ110" s="89" t="e">
        <f ca="true">+IF(AND(ISNUMBER(OFFSET('Hygiene Data'!$D$5,0,10*ROW('Hygiene Data'!D104))),'Data Summary'!DO110="Yes"),OFFSET('Hygiene Data'!$D$5,0,10*ROW('Hygiene Data'!D104)),NA())</f>
        <v>#N/A</v>
      </c>
      <c r="BA110" s="89" t="e">
        <f ca="true">+IF(AND(ISNUMBER(OFFSET('Hygiene Data'!$D$7,0,10*ROW('Hygiene Data'!D104))),'Data Summary'!DP110="Yes"),OFFSET('Hygiene Data'!$D$7,0,10*ROW('Hygiene Data'!D104)),NA())</f>
        <v>#N/A</v>
      </c>
      <c r="BB110" s="89" t="e">
        <f ca="true">+IF(AND(ISNUMBER(OFFSET('Hygiene Data'!$D$9,0,10*ROW('Hygiene Data'!D104))),'Data Summary'!DQ110="Yes"),OFFSET('Hygiene Data'!$D$9,0,10*ROW('Hygiene Data'!D104)),NA())</f>
        <v>#N/A</v>
      </c>
      <c r="BC110" s="89" t="e">
        <f ca="true">+IF(AND(ISNUMBER(OFFSET('Hygiene Data'!$E$5,0,10*ROW('Hygiene Data'!E104))),'Data Summary'!DR110="Yes"),OFFSET('Hygiene Data'!$E$5,0,10*ROW('Hygiene Data'!E104)),NA())</f>
        <v>#N/A</v>
      </c>
      <c r="BD110" s="89" t="e">
        <f ca="true">+IF(AND(ISNUMBER(OFFSET('Hygiene Data'!$E$7,0,10*ROW('Hygiene Data'!E104))),'Data Summary'!DS110="Yes"),OFFSET('Hygiene Data'!$E$7,0,10*ROW('Hygiene Data'!E104)),NA())</f>
        <v>#N/A</v>
      </c>
      <c r="BE110" s="89" t="e">
        <f ca="true">+IF(AND(ISNUMBER(OFFSET('Hygiene Data'!$E$9,0,10*ROW('Hygiene Data'!E104))),'Data Summary'!DT110="Yes"),OFFSET('Hygiene Data'!$E$9,0,10*ROW('Hygiene Data'!E104)),NA())</f>
        <v>#N/A</v>
      </c>
      <c r="BF110" s="89" t="e">
        <f ca="true">+IF(AND(ISNUMBER(OFFSET('Hygiene Data'!$F$5,0,10*ROW('Hygiene Data'!F104))),'Data Summary'!DU110="Yes"),OFFSET('Hygiene Data'!$F$5,0,10*ROW('Hygiene Data'!F104)),NA())</f>
        <v>#N/A</v>
      </c>
      <c r="BG110" s="89" t="e">
        <f ca="true">+IF(AND(ISNUMBER(OFFSET('Hygiene Data'!$F$7,0,10*ROW('Hygiene Data'!F104))),'Data Summary'!DV110="Yes"),OFFSET('Hygiene Data'!$F$7,0,10*ROW('Hygiene Data'!F104)),NA())</f>
        <v>#N/A</v>
      </c>
      <c r="BH110" s="89" t="e">
        <f ca="true">+IF(AND(ISNUMBER(OFFSET('Hygiene Data'!$F$9,0,10*ROW('Hygiene Data'!F104))),'Data Summary'!DW110="Yes"),OFFSET('Hygiene Data'!$F$9,0,10*ROW('Hygiene Data'!F104)),NA())</f>
        <v>#N/A</v>
      </c>
      <c r="BI110" s="89" t="e">
        <f ca="true">+IF(AND(ISNUMBER(OFFSET('Hygiene Data'!$G$5,0,10*ROW('Hygiene Data'!G104))),'Data Summary'!DX110="Yes"),OFFSET('Hygiene Data'!$G$5,0,10*ROW('Hygiene Data'!G104)),NA())</f>
        <v>#N/A</v>
      </c>
      <c r="BJ110" s="89" t="e">
        <f ca="true">+IF(AND(ISNUMBER(OFFSET('Hygiene Data'!$G$7,0,10*ROW('Hygiene Data'!G104))),'Data Summary'!DY110="Yes"),OFFSET('Hygiene Data'!$G$7,0,10*ROW('Hygiene Data'!G104)),NA())</f>
        <v>#N/A</v>
      </c>
      <c r="BK110" s="89" t="e">
        <f ca="true">+IF(AND(ISNUMBER(OFFSET('Hygiene Data'!$G$9,0,10*ROW('Hygiene Data'!G104))),'Data Summary'!DZ110="Yes"),OFFSET('Hygiene Data'!$G$9,0,10*ROW('Hygiene Data'!G104)),NA())</f>
        <v>#N/A</v>
      </c>
      <c r="BL110" s="89" t="e">
        <f ca="true">+IF(AND(ISNUMBER(OFFSET('Hygiene Data'!$H$5,0,10*ROW('Hygiene Data'!H104))),'Data Summary'!EA110="Yes"),OFFSET('Hygiene Data'!$H$5,0,10*ROW('Hygiene Data'!H104)),NA())</f>
        <v>#N/A</v>
      </c>
      <c r="BM110" s="89" t="e">
        <f ca="true">+IF(AND(ISNUMBER(OFFSET('Hygiene Data'!$H$7,0,10*ROW('Hygiene Data'!H104))),'Data Summary'!EB110="Yes"),OFFSET('Hygiene Data'!$H$7,0,10*ROW('Hygiene Data'!H104)),NA())</f>
        <v>#N/A</v>
      </c>
      <c r="BN110" s="89" t="e">
        <f ca="true">+IF(AND(ISNUMBER(OFFSET('Hygiene Data'!$H$9,0,10*ROW('Hygiene Data'!H104))),'Data Summary'!EC110="Yes"),OFFSET('Hygiene Data'!$H$9,0,10*ROW('Hygiene Data'!H104)),NA())</f>
        <v>#N/A</v>
      </c>
      <c r="BO110" s="89" t="e">
        <f ca="true">+IF(AND(ISNUMBER(OFFSET('Hygiene Data'!$I$5,0,10*ROW('Hygiene Data'!I104))),'Data Summary'!ED110="Yes"),OFFSET('Hygiene Data'!$I$5,0,10*ROW('Hygiene Data'!I104)),NA())</f>
        <v>#N/A</v>
      </c>
      <c r="BP110" s="89" t="e">
        <f ca="true">+IF(AND(ISNUMBER(OFFSET('Hygiene Data'!$I$7,0,10*ROW('Hygiene Data'!I104))),'Data Summary'!EE110="Yes"),OFFSET('Hygiene Data'!$I$7,0,10*ROW('Hygiene Data'!I104)),NA())</f>
        <v>#N/A</v>
      </c>
      <c r="BQ110" s="89" t="e">
        <f ca="true">+IF(AND(ISNUMBER(OFFSET('Hygiene Data'!$I$9,0,10*ROW('Hygiene Data'!I104))),'Data Summary'!EF110="Yes"),OFFSET('Hygiene Data'!$I$9,0,10*ROW('Hygiene Data'!I104)),NA())</f>
        <v>#N/A</v>
      </c>
    </row>
    <row xmlns:x14ac="http://schemas.microsoft.com/office/spreadsheetml/2009/9/ac" r="111" x14ac:dyDescent="0.2">
      <c r="A111" s="328" t="e">
        <f ca="true">+RIGHT('Data Summary'!A111,LEN('Data Summary'!A111)-9)</f>
        <v>#VALUE!</v>
      </c>
      <c r="B111" s="34" t="str">
        <f ca="true">+IF(ISTEXT('Data Summary'!B111),'Data Summary'!B111,"")</f>
        <v/>
      </c>
      <c r="C111" s="327" t="e">
        <f ca="true">+VALUE('Data Summary'!C111)</f>
        <v>#VALUE!</v>
      </c>
      <c r="D111" s="87" t="e">
        <f ca="true">+IF(AND(ISNUMBER(OFFSET('Water Data'!$D$4,0,10*ROW('Water Data'!D105))),'Data Summary'!BS111="Yes"),100-OFFSET('Water Data'!$D$4,0,10*ROW('Water Data'!D105)),NA())</f>
        <v>#N/A</v>
      </c>
      <c r="E111" s="87" t="e">
        <f ca="true">+IF(AND(ISNUMBER(OFFSET('Water Data'!$D$6,0,10*ROW('Water Data'!D105))),'Data Summary'!BT111="Yes"),OFFSET('Water Data'!$D$6,0,10*ROW('Water Data'!D105)),NA())</f>
        <v>#N/A</v>
      </c>
      <c r="F111" s="87" t="e">
        <f ca="true">+IF(AND(ISNUMBER(OFFSET('Water Data'!$D$9,0,10*ROW('Water Data'!D105))),'Data Summary'!BU111="Yes"),OFFSET('Water Data'!$D$9,0,10*ROW('Water Data'!D105)),NA())</f>
        <v>#N/A</v>
      </c>
      <c r="G111" s="87" t="e">
        <f ca="true">+IF(AND(ISNUMBER(OFFSET('Water Data'!$E$4,0,10*ROW('Water Data'!E105))),'Data Summary'!BV111="Yes"),100-OFFSET('Water Data'!$E$4,0,10*ROW('Water Data'!E105)),NA())</f>
        <v>#N/A</v>
      </c>
      <c r="H111" s="87" t="e">
        <f ca="true">+IF(AND(ISNUMBER(OFFSET('Water Data'!$E$6,0,10*ROW('Water Data'!E105))),'Data Summary'!BW111="Yes"),OFFSET('Water Data'!$E$6,0,10*ROW('Water Data'!E105)),NA())</f>
        <v>#N/A</v>
      </c>
      <c r="I111" s="87" t="e">
        <f ca="true">+IF(AND(ISNUMBER(OFFSET('Water Data'!$E$9,0,10*ROW('Water Data'!E105))),'Data Summary'!BX111="Yes"),OFFSET('Water Data'!$E$9,0,10*ROW('Water Data'!E105)),NA())</f>
        <v>#N/A</v>
      </c>
      <c r="J111" s="87" t="e">
        <f ca="true">+IF(AND(ISNUMBER(OFFSET('Water Data'!$F$4,0,10*ROW('Water Data'!F105))),'Data Summary'!BY111="Yes"),100-OFFSET('Water Data'!$F$4,0,10*ROW('Water Data'!F105)),NA())</f>
        <v>#N/A</v>
      </c>
      <c r="K111" s="87" t="e">
        <f ca="true">+IF(AND(ISNUMBER(OFFSET('Water Data'!$F$6,0,10*ROW('Water Data'!F105))),'Data Summary'!BZ111="Yes"),OFFSET('Water Data'!$F$6,0,10*ROW('Water Data'!F105)),NA())</f>
        <v>#N/A</v>
      </c>
      <c r="L111" s="87" t="e">
        <f ca="true">+IF(AND(ISNUMBER(OFFSET('Water Data'!$F$9,0,10*ROW('Water Data'!F105))),'Data Summary'!CA111="Yes"),OFFSET('Water Data'!$F$9,0,10*ROW('Water Data'!F105)),NA())</f>
        <v>#N/A</v>
      </c>
      <c r="M111" s="87" t="e">
        <f ca="true">+IF(AND(ISNUMBER(OFFSET('Water Data'!$G$4,0,10*ROW('Water Data'!G105))),'Data Summary'!CB111="Yes"),100-OFFSET('Water Data'!$G$4,0,10*ROW('Water Data'!G105)),NA())</f>
        <v>#N/A</v>
      </c>
      <c r="N111" s="87" t="e">
        <f ca="true">+IF(AND(ISNUMBER(OFFSET('Water Data'!$G$6,0,10*ROW('Water Data'!G105))),'Data Summary'!CC111="Yes"),OFFSET('Water Data'!$G$6,0,10*ROW('Water Data'!G105)),NA())</f>
        <v>#N/A</v>
      </c>
      <c r="O111" s="87" t="e">
        <f ca="true">+IF(AND(ISNUMBER(OFFSET('Water Data'!$G$9,0,10*ROW('Water Data'!G105))),'Data Summary'!CD111="Yes"),OFFSET('Water Data'!$G$9,0,10*ROW('Water Data'!G105)),NA())</f>
        <v>#N/A</v>
      </c>
      <c r="P111" s="87" t="e">
        <f ca="true">+IF(AND(ISNUMBER(OFFSET('Water Data'!$H$4,0,10*ROW('Water Data'!H105))),'Data Summary'!CE111="Yes"),100-OFFSET('Water Data'!$H$4,0,10*ROW('Water Data'!H105)),NA())</f>
        <v>#N/A</v>
      </c>
      <c r="Q111" s="87" t="e">
        <f ca="true">+IF(AND(ISNUMBER(OFFSET('Water Data'!$H$6,0,10*ROW('Water Data'!H105))),'Data Summary'!CF111="Yes"),OFFSET('Water Data'!$H$6,0,10*ROW('Water Data'!H105)),NA())</f>
        <v>#N/A</v>
      </c>
      <c r="R111" s="87" t="e">
        <f ca="true">+IF(AND(ISNUMBER(OFFSET('Water Data'!$H$9,0,10*ROW('Water Data'!H105))),'Data Summary'!CG111="Yes"),OFFSET('Water Data'!$H$9,0,10*ROW('Water Data'!H105)),NA())</f>
        <v>#N/A</v>
      </c>
      <c r="S111" s="87" t="e">
        <f ca="true">+IF(AND(ISNUMBER(OFFSET('Water Data'!$I$4,0,10*ROW('Water Data'!I105))),'Data Summary'!CH111="Yes"),100-OFFSET('Water Data'!$I$4,0,10*ROW('Water Data'!I105)),NA())</f>
        <v>#N/A</v>
      </c>
      <c r="T111" s="87" t="e">
        <f ca="true">+IF(AND(ISNUMBER(OFFSET('Water Data'!$I$6,0,10*ROW('Water Data'!I105))),'Data Summary'!CI111="Yes"),OFFSET('Water Data'!$I$6,0,10*ROW('Water Data'!I105)),NA())</f>
        <v>#N/A</v>
      </c>
      <c r="U111" s="87" t="e">
        <f ca="true">+IF(AND(ISNUMBER(OFFSET('Water Data'!$I$9,0,10*ROW('Water Data'!I105))),'Data Summary'!CJ111="Yes"),OFFSET('Water Data'!$I$9,0,10*ROW('Water Data'!I105)),NA())</f>
        <v>#N/A</v>
      </c>
      <c r="V111" s="88" t="e">
        <f ca="true">+IF(AND(ISNUMBER(OFFSET('Sanitation Data'!$D$4,0,10*ROW('Sanitation Data'!D105))),'Data Summary'!CK111="Yes"),100-OFFSET('Sanitation Data'!$D$4,0,10*ROW('Sanitation Data'!D105)),NA())</f>
        <v>#N/A</v>
      </c>
      <c r="W111" s="88" t="e">
        <f ca="true">+IF(AND(ISNUMBER(OFFSET('Sanitation Data'!$D$6,0,10*ROW('Sanitation Data'!D105))),'Data Summary'!CL111="Yes"),OFFSET('Sanitation Data'!$D$6,0,10*ROW('Sanitation Data'!D105)),NA())</f>
        <v>#N/A</v>
      </c>
      <c r="X111" s="88" t="e">
        <f ca="true">+IF(AND(ISNUMBER(OFFSET('Sanitation Data'!$D$10,0,10*ROW('Sanitation Data'!D105))),'Data Summary'!CM111="Yes"),OFFSET('Sanitation Data'!$D$10,0,10*ROW('Sanitation Data'!D105)),NA())</f>
        <v>#N/A</v>
      </c>
      <c r="Y111" s="88" t="e">
        <f ca="true">+IF(AND(ISNUMBER(OFFSET('Sanitation Data'!$D$11,0,10*ROW('Sanitation Data'!D105))),'Data Summary'!CN111="Yes"),OFFSET('Sanitation Data'!$D$11,0,10*ROW('Sanitation Data'!D105)),NA())</f>
        <v>#N/A</v>
      </c>
      <c r="Z111" s="88" t="e">
        <f ca="true">+IF(AND(ISNUMBER(OFFSET('Sanitation Data'!$D$12,0,10*ROW('Sanitation Data'!D105))),'Data Summary'!CO111="Yes"),OFFSET('Sanitation Data'!$D$12,0,10*ROW('Sanitation Data'!D105)),NA())</f>
        <v>#N/A</v>
      </c>
      <c r="AA111" s="88" t="e">
        <f ca="true">+IF(AND(ISNUMBER(OFFSET('Sanitation Data'!$E$4,0,10*ROW('Sanitation Data'!E105))),'Data Summary'!CP111="Yes"),100-OFFSET('Sanitation Data'!$E$4,0,10*ROW('Sanitation Data'!E105)),NA())</f>
        <v>#N/A</v>
      </c>
      <c r="AB111" s="88" t="e">
        <f ca="true">+IF(AND(ISNUMBER(OFFSET('Sanitation Data'!$E$6,0,10*ROW('Sanitation Data'!E105))),'Data Summary'!CQ111="Yes"),OFFSET('Sanitation Data'!$E$6,0,10*ROW('Sanitation Data'!E105)),NA())</f>
        <v>#N/A</v>
      </c>
      <c r="AC111" s="88" t="e">
        <f ca="true">+IF(AND(ISNUMBER(OFFSET('Sanitation Data'!$E$10,0,10*ROW('Sanitation Data'!E105))),'Data Summary'!CR111="Yes"),OFFSET('Sanitation Data'!$E$10,0,10*ROW('Sanitation Data'!E105)),NA())</f>
        <v>#N/A</v>
      </c>
      <c r="AD111" s="88" t="e">
        <f ca="true">+IF(AND(ISNUMBER(OFFSET('Sanitation Data'!$E$11,0,10*ROW('Sanitation Data'!E105))),'Data Summary'!CS111="Yes"),OFFSET('Sanitation Data'!$E$11,0,10*ROW('Sanitation Data'!E105)),NA())</f>
        <v>#N/A</v>
      </c>
      <c r="AE111" s="88" t="e">
        <f ca="true">+IF(AND(ISNUMBER(OFFSET('Sanitation Data'!$E$12,0,10*ROW('Sanitation Data'!E105))),'Data Summary'!CT111="Yes"),OFFSET('Sanitation Data'!$E$12,0,10*ROW('Sanitation Data'!E105)),NA())</f>
        <v>#N/A</v>
      </c>
      <c r="AF111" s="88" t="e">
        <f ca="true">+IF(AND(ISNUMBER(OFFSET('Sanitation Data'!$F$4,0,10*ROW('Sanitation Data'!F105))),'Data Summary'!CU111="Yes"),100-OFFSET('Sanitation Data'!$F$4,0,10*ROW('Sanitation Data'!F105)),NA())</f>
        <v>#N/A</v>
      </c>
      <c r="AG111" s="88" t="e">
        <f ca="true">+IF(AND(ISNUMBER(OFFSET('Sanitation Data'!$F$6,0,10*ROW('Sanitation Data'!F105))),'Data Summary'!CV111="Yes"),OFFSET('Sanitation Data'!$F$6,0,10*ROW('Sanitation Data'!F105)),NA())</f>
        <v>#N/A</v>
      </c>
      <c r="AH111" s="88" t="e">
        <f ca="true">+IF(AND(ISNUMBER(OFFSET('Sanitation Data'!$F$10,0,10*ROW('Sanitation Data'!F105))),'Data Summary'!CW111="Yes"),OFFSET('Sanitation Data'!$F$10,0,10*ROW('Sanitation Data'!F105)),NA())</f>
        <v>#N/A</v>
      </c>
      <c r="AI111" s="88" t="e">
        <f ca="true">+IF(AND(ISNUMBER(OFFSET('Sanitation Data'!$F$11,0,10*ROW('Sanitation Data'!F105))),'Data Summary'!CX111="Yes"),OFFSET('Sanitation Data'!$F$11,0,10*ROW('Sanitation Data'!F105)),NA())</f>
        <v>#N/A</v>
      </c>
      <c r="AJ111" s="88" t="e">
        <f ca="true">+IF(AND(ISNUMBER(OFFSET('Sanitation Data'!$F$12,0,10*ROW('Sanitation Data'!F105))),'Data Summary'!CY111="Yes"),OFFSET('Sanitation Data'!$F$12,0,10*ROW('Sanitation Data'!F105)),NA())</f>
        <v>#N/A</v>
      </c>
      <c r="AK111" s="88" t="e">
        <f ca="true">+IF(AND(ISNUMBER(OFFSET('Sanitation Data'!$G$4,0,10*ROW('Sanitation Data'!G105))),'Data Summary'!CZ111="Yes"),100-OFFSET('Sanitation Data'!$G$4,0,10*ROW('Sanitation Data'!G105)),NA())</f>
        <v>#N/A</v>
      </c>
      <c r="AL111" s="88" t="e">
        <f ca="true">+IF(AND(ISNUMBER(OFFSET('Sanitation Data'!$G$6,0,10*ROW('Sanitation Data'!G105))),'Data Summary'!DA111="Yes"),OFFSET('Sanitation Data'!$G$6,0,10*ROW('Sanitation Data'!G105)),NA())</f>
        <v>#N/A</v>
      </c>
      <c r="AM111" s="88" t="e">
        <f ca="true">+IF(AND(ISNUMBER(OFFSET('Sanitation Data'!$G$10,0,10*ROW('Sanitation Data'!G105))),'Data Summary'!DB111="Yes"),OFFSET('Sanitation Data'!$G$10,0,10*ROW('Sanitation Data'!G105)),NA())</f>
        <v>#N/A</v>
      </c>
      <c r="AN111" s="88" t="e">
        <f ca="true">+IF(AND(ISNUMBER(OFFSET('Sanitation Data'!$G$11,0,10*ROW('Sanitation Data'!G105))),'Data Summary'!DC111="Yes"),OFFSET('Sanitation Data'!$G$11,0,10*ROW('Sanitation Data'!G105)),NA())</f>
        <v>#N/A</v>
      </c>
      <c r="AO111" s="88" t="e">
        <f ca="true">+IF(AND(ISNUMBER(OFFSET('Sanitation Data'!$G$12,0,10*ROW('Sanitation Data'!G105))),'Data Summary'!DD111="Yes"),OFFSET('Sanitation Data'!$G$12,0,10*ROW('Sanitation Data'!G105)),NA())</f>
        <v>#N/A</v>
      </c>
      <c r="AP111" s="88" t="e">
        <f ca="true">+IF(AND(ISNUMBER(OFFSET('Sanitation Data'!$H$4,0,10*ROW('Sanitation Data'!H105))),'Data Summary'!DE111="Yes"),100-OFFSET('Sanitation Data'!$H$4,0,10*ROW('Sanitation Data'!H105)),NA())</f>
        <v>#N/A</v>
      </c>
      <c r="AQ111" s="88" t="e">
        <f ca="true">+IF(AND(ISNUMBER(OFFSET('Sanitation Data'!$H$6,0,10*ROW('Sanitation Data'!H105))),'Data Summary'!DF111="Yes"),OFFSET('Sanitation Data'!$H$6,0,10*ROW('Sanitation Data'!H105)),NA())</f>
        <v>#N/A</v>
      </c>
      <c r="AR111" s="88" t="e">
        <f ca="true">+IF(AND(ISNUMBER(OFFSET('Sanitation Data'!$H$10,0,10*ROW('Sanitation Data'!H105))),'Data Summary'!DG111="Yes"),OFFSET('Sanitation Data'!$H$10,0,10*ROW('Sanitation Data'!H105)),NA())</f>
        <v>#N/A</v>
      </c>
      <c r="AS111" s="88" t="e">
        <f ca="true">+IF(AND(ISNUMBER(OFFSET('Sanitation Data'!$H$11,0,10*ROW('Sanitation Data'!H105))),'Data Summary'!DH111="Yes"),OFFSET('Sanitation Data'!$H$11,0,10*ROW('Sanitation Data'!H105)),NA())</f>
        <v>#N/A</v>
      </c>
      <c r="AT111" s="88" t="e">
        <f ca="true">+IF(AND(ISNUMBER(OFFSET('Sanitation Data'!$H$12,0,10*ROW('Sanitation Data'!H105))),'Data Summary'!DI111="Yes"),OFFSET('Sanitation Data'!$H$12,0,10*ROW('Sanitation Data'!H105)),NA())</f>
        <v>#N/A</v>
      </c>
      <c r="AU111" s="88" t="e">
        <f ca="true">+IF(AND(ISNUMBER(OFFSET('Sanitation Data'!$I$4,0,10*ROW('Sanitation Data'!I105))),'Data Summary'!DJ111="Yes"),100-OFFSET('Sanitation Data'!$I$4,0,10*ROW('Sanitation Data'!I105)),NA())</f>
        <v>#N/A</v>
      </c>
      <c r="AV111" s="88" t="e">
        <f ca="true">+IF(AND(ISNUMBER(OFFSET('Sanitation Data'!$I$6,0,10*ROW('Sanitation Data'!I105))),'Data Summary'!DK111="Yes"),OFFSET('Sanitation Data'!$I$6,0,10*ROW('Sanitation Data'!I105)),NA())</f>
        <v>#N/A</v>
      </c>
      <c r="AW111" s="88" t="e">
        <f ca="true">+IF(AND(ISNUMBER(OFFSET('Sanitation Data'!$I$10,0,10*ROW('Sanitation Data'!I105))),'Data Summary'!DL111="Yes"),OFFSET('Sanitation Data'!$I$10,0,10*ROW('Sanitation Data'!I105)),NA())</f>
        <v>#N/A</v>
      </c>
      <c r="AX111" s="88" t="e">
        <f ca="true">+IF(AND(ISNUMBER(OFFSET('Sanitation Data'!$I$11,0,10*ROW('Sanitation Data'!I105))),'Data Summary'!DM111="Yes"),OFFSET('Sanitation Data'!$I$11,0,10*ROW('Sanitation Data'!I105)),NA())</f>
        <v>#N/A</v>
      </c>
      <c r="AY111" s="88" t="e">
        <f ca="true">+IF(AND(ISNUMBER(OFFSET('Sanitation Data'!$I$12,0,10*ROW('Sanitation Data'!I105))),'Data Summary'!DN111="Yes"),OFFSET('Sanitation Data'!$I$12,0,10*ROW('Sanitation Data'!I105)),NA())</f>
        <v>#N/A</v>
      </c>
      <c r="AZ111" s="89" t="e">
        <f ca="true">+IF(AND(ISNUMBER(OFFSET('Hygiene Data'!$D$5,0,10*ROW('Hygiene Data'!D105))),'Data Summary'!DO111="Yes"),OFFSET('Hygiene Data'!$D$5,0,10*ROW('Hygiene Data'!D105)),NA())</f>
        <v>#N/A</v>
      </c>
      <c r="BA111" s="89" t="e">
        <f ca="true">+IF(AND(ISNUMBER(OFFSET('Hygiene Data'!$D$7,0,10*ROW('Hygiene Data'!D105))),'Data Summary'!DP111="Yes"),OFFSET('Hygiene Data'!$D$7,0,10*ROW('Hygiene Data'!D105)),NA())</f>
        <v>#N/A</v>
      </c>
      <c r="BB111" s="89" t="e">
        <f ca="true">+IF(AND(ISNUMBER(OFFSET('Hygiene Data'!$D$9,0,10*ROW('Hygiene Data'!D105))),'Data Summary'!DQ111="Yes"),OFFSET('Hygiene Data'!$D$9,0,10*ROW('Hygiene Data'!D105)),NA())</f>
        <v>#N/A</v>
      </c>
      <c r="BC111" s="89" t="e">
        <f ca="true">+IF(AND(ISNUMBER(OFFSET('Hygiene Data'!$E$5,0,10*ROW('Hygiene Data'!E105))),'Data Summary'!DR111="Yes"),OFFSET('Hygiene Data'!$E$5,0,10*ROW('Hygiene Data'!E105)),NA())</f>
        <v>#N/A</v>
      </c>
      <c r="BD111" s="89" t="e">
        <f ca="true">+IF(AND(ISNUMBER(OFFSET('Hygiene Data'!$E$7,0,10*ROW('Hygiene Data'!E105))),'Data Summary'!DS111="Yes"),OFFSET('Hygiene Data'!$E$7,0,10*ROW('Hygiene Data'!E105)),NA())</f>
        <v>#N/A</v>
      </c>
      <c r="BE111" s="89" t="e">
        <f ca="true">+IF(AND(ISNUMBER(OFFSET('Hygiene Data'!$E$9,0,10*ROW('Hygiene Data'!E105))),'Data Summary'!DT111="Yes"),OFFSET('Hygiene Data'!$E$9,0,10*ROW('Hygiene Data'!E105)),NA())</f>
        <v>#N/A</v>
      </c>
      <c r="BF111" s="89" t="e">
        <f ca="true">+IF(AND(ISNUMBER(OFFSET('Hygiene Data'!$F$5,0,10*ROW('Hygiene Data'!F105))),'Data Summary'!DU111="Yes"),OFFSET('Hygiene Data'!$F$5,0,10*ROW('Hygiene Data'!F105)),NA())</f>
        <v>#N/A</v>
      </c>
      <c r="BG111" s="89" t="e">
        <f ca="true">+IF(AND(ISNUMBER(OFFSET('Hygiene Data'!$F$7,0,10*ROW('Hygiene Data'!F105))),'Data Summary'!DV111="Yes"),OFFSET('Hygiene Data'!$F$7,0,10*ROW('Hygiene Data'!F105)),NA())</f>
        <v>#N/A</v>
      </c>
      <c r="BH111" s="89" t="e">
        <f ca="true">+IF(AND(ISNUMBER(OFFSET('Hygiene Data'!$F$9,0,10*ROW('Hygiene Data'!F105))),'Data Summary'!DW111="Yes"),OFFSET('Hygiene Data'!$F$9,0,10*ROW('Hygiene Data'!F105)),NA())</f>
        <v>#N/A</v>
      </c>
      <c r="BI111" s="89" t="e">
        <f ca="true">+IF(AND(ISNUMBER(OFFSET('Hygiene Data'!$G$5,0,10*ROW('Hygiene Data'!G105))),'Data Summary'!DX111="Yes"),OFFSET('Hygiene Data'!$G$5,0,10*ROW('Hygiene Data'!G105)),NA())</f>
        <v>#N/A</v>
      </c>
      <c r="BJ111" s="89" t="e">
        <f ca="true">+IF(AND(ISNUMBER(OFFSET('Hygiene Data'!$G$7,0,10*ROW('Hygiene Data'!G105))),'Data Summary'!DY111="Yes"),OFFSET('Hygiene Data'!$G$7,0,10*ROW('Hygiene Data'!G105)),NA())</f>
        <v>#N/A</v>
      </c>
      <c r="BK111" s="89" t="e">
        <f ca="true">+IF(AND(ISNUMBER(OFFSET('Hygiene Data'!$G$9,0,10*ROW('Hygiene Data'!G105))),'Data Summary'!DZ111="Yes"),OFFSET('Hygiene Data'!$G$9,0,10*ROW('Hygiene Data'!G105)),NA())</f>
        <v>#N/A</v>
      </c>
      <c r="BL111" s="89" t="e">
        <f ca="true">+IF(AND(ISNUMBER(OFFSET('Hygiene Data'!$H$5,0,10*ROW('Hygiene Data'!H105))),'Data Summary'!EA111="Yes"),OFFSET('Hygiene Data'!$H$5,0,10*ROW('Hygiene Data'!H105)),NA())</f>
        <v>#N/A</v>
      </c>
      <c r="BM111" s="89" t="e">
        <f ca="true">+IF(AND(ISNUMBER(OFFSET('Hygiene Data'!$H$7,0,10*ROW('Hygiene Data'!H105))),'Data Summary'!EB111="Yes"),OFFSET('Hygiene Data'!$H$7,0,10*ROW('Hygiene Data'!H105)),NA())</f>
        <v>#N/A</v>
      </c>
      <c r="BN111" s="89" t="e">
        <f ca="true">+IF(AND(ISNUMBER(OFFSET('Hygiene Data'!$H$9,0,10*ROW('Hygiene Data'!H105))),'Data Summary'!EC111="Yes"),OFFSET('Hygiene Data'!$H$9,0,10*ROW('Hygiene Data'!H105)),NA())</f>
        <v>#N/A</v>
      </c>
      <c r="BO111" s="89" t="e">
        <f ca="true">+IF(AND(ISNUMBER(OFFSET('Hygiene Data'!$I$5,0,10*ROW('Hygiene Data'!I105))),'Data Summary'!ED111="Yes"),OFFSET('Hygiene Data'!$I$5,0,10*ROW('Hygiene Data'!I105)),NA())</f>
        <v>#N/A</v>
      </c>
      <c r="BP111" s="89" t="e">
        <f ca="true">+IF(AND(ISNUMBER(OFFSET('Hygiene Data'!$I$7,0,10*ROW('Hygiene Data'!I105))),'Data Summary'!EE111="Yes"),OFFSET('Hygiene Data'!$I$7,0,10*ROW('Hygiene Data'!I105)),NA())</f>
        <v>#N/A</v>
      </c>
      <c r="BQ111" s="89" t="e">
        <f ca="true">+IF(AND(ISNUMBER(OFFSET('Hygiene Data'!$I$9,0,10*ROW('Hygiene Data'!I105))),'Data Summary'!EF111="Yes"),OFFSET('Hygiene Data'!$I$9,0,10*ROW('Hygiene Data'!I105)),NA())</f>
        <v>#N/A</v>
      </c>
    </row>
    <row xmlns:x14ac="http://schemas.microsoft.com/office/spreadsheetml/2009/9/ac" r="112" x14ac:dyDescent="0.2">
      <c r="A112" s="328" t="e">
        <f ca="true">+RIGHT('Data Summary'!A112,LEN('Data Summary'!A112)-9)</f>
        <v>#VALUE!</v>
      </c>
      <c r="B112" s="34" t="str">
        <f ca="true">+IF(ISTEXT('Data Summary'!B112),'Data Summary'!B112,"")</f>
        <v/>
      </c>
      <c r="C112" s="327" t="e">
        <f ca="true">+VALUE('Data Summary'!C112)</f>
        <v>#VALUE!</v>
      </c>
      <c r="D112" s="87" t="e">
        <f ca="true">+IF(AND(ISNUMBER(OFFSET('Water Data'!$D$4,0,10*ROW('Water Data'!D106))),'Data Summary'!BS112="Yes"),100-OFFSET('Water Data'!$D$4,0,10*ROW('Water Data'!D106)),NA())</f>
        <v>#N/A</v>
      </c>
      <c r="E112" s="87" t="e">
        <f ca="true">+IF(AND(ISNUMBER(OFFSET('Water Data'!$D$6,0,10*ROW('Water Data'!D106))),'Data Summary'!BT112="Yes"),OFFSET('Water Data'!$D$6,0,10*ROW('Water Data'!D106)),NA())</f>
        <v>#N/A</v>
      </c>
      <c r="F112" s="87" t="e">
        <f ca="true">+IF(AND(ISNUMBER(OFFSET('Water Data'!$D$9,0,10*ROW('Water Data'!D106))),'Data Summary'!BU112="Yes"),OFFSET('Water Data'!$D$9,0,10*ROW('Water Data'!D106)),NA())</f>
        <v>#N/A</v>
      </c>
      <c r="G112" s="87" t="e">
        <f ca="true">+IF(AND(ISNUMBER(OFFSET('Water Data'!$E$4,0,10*ROW('Water Data'!E106))),'Data Summary'!BV112="Yes"),100-OFFSET('Water Data'!$E$4,0,10*ROW('Water Data'!E106)),NA())</f>
        <v>#N/A</v>
      </c>
      <c r="H112" s="87" t="e">
        <f ca="true">+IF(AND(ISNUMBER(OFFSET('Water Data'!$E$6,0,10*ROW('Water Data'!E106))),'Data Summary'!BW112="Yes"),OFFSET('Water Data'!$E$6,0,10*ROW('Water Data'!E106)),NA())</f>
        <v>#N/A</v>
      </c>
      <c r="I112" s="87" t="e">
        <f ca="true">+IF(AND(ISNUMBER(OFFSET('Water Data'!$E$9,0,10*ROW('Water Data'!E106))),'Data Summary'!BX112="Yes"),OFFSET('Water Data'!$E$9,0,10*ROW('Water Data'!E106)),NA())</f>
        <v>#N/A</v>
      </c>
      <c r="J112" s="87" t="e">
        <f ca="true">+IF(AND(ISNUMBER(OFFSET('Water Data'!$F$4,0,10*ROW('Water Data'!F106))),'Data Summary'!BY112="Yes"),100-OFFSET('Water Data'!$F$4,0,10*ROW('Water Data'!F106)),NA())</f>
        <v>#N/A</v>
      </c>
      <c r="K112" s="87" t="e">
        <f ca="true">+IF(AND(ISNUMBER(OFFSET('Water Data'!$F$6,0,10*ROW('Water Data'!F106))),'Data Summary'!BZ112="Yes"),OFFSET('Water Data'!$F$6,0,10*ROW('Water Data'!F106)),NA())</f>
        <v>#N/A</v>
      </c>
      <c r="L112" s="87" t="e">
        <f ca="true">+IF(AND(ISNUMBER(OFFSET('Water Data'!$F$9,0,10*ROW('Water Data'!F106))),'Data Summary'!CA112="Yes"),OFFSET('Water Data'!$F$9,0,10*ROW('Water Data'!F106)),NA())</f>
        <v>#N/A</v>
      </c>
      <c r="M112" s="87" t="e">
        <f ca="true">+IF(AND(ISNUMBER(OFFSET('Water Data'!$G$4,0,10*ROW('Water Data'!G106))),'Data Summary'!CB112="Yes"),100-OFFSET('Water Data'!$G$4,0,10*ROW('Water Data'!G106)),NA())</f>
        <v>#N/A</v>
      </c>
      <c r="N112" s="87" t="e">
        <f ca="true">+IF(AND(ISNUMBER(OFFSET('Water Data'!$G$6,0,10*ROW('Water Data'!G106))),'Data Summary'!CC112="Yes"),OFFSET('Water Data'!$G$6,0,10*ROW('Water Data'!G106)),NA())</f>
        <v>#N/A</v>
      </c>
      <c r="O112" s="87" t="e">
        <f ca="true">+IF(AND(ISNUMBER(OFFSET('Water Data'!$G$9,0,10*ROW('Water Data'!G106))),'Data Summary'!CD112="Yes"),OFFSET('Water Data'!$G$9,0,10*ROW('Water Data'!G106)),NA())</f>
        <v>#N/A</v>
      </c>
      <c r="P112" s="87" t="e">
        <f ca="true">+IF(AND(ISNUMBER(OFFSET('Water Data'!$H$4,0,10*ROW('Water Data'!H106))),'Data Summary'!CE112="Yes"),100-OFFSET('Water Data'!$H$4,0,10*ROW('Water Data'!H106)),NA())</f>
        <v>#N/A</v>
      </c>
      <c r="Q112" s="87" t="e">
        <f ca="true">+IF(AND(ISNUMBER(OFFSET('Water Data'!$H$6,0,10*ROW('Water Data'!H106))),'Data Summary'!CF112="Yes"),OFFSET('Water Data'!$H$6,0,10*ROW('Water Data'!H106)),NA())</f>
        <v>#N/A</v>
      </c>
      <c r="R112" s="87" t="e">
        <f ca="true">+IF(AND(ISNUMBER(OFFSET('Water Data'!$H$9,0,10*ROW('Water Data'!H106))),'Data Summary'!CG112="Yes"),OFFSET('Water Data'!$H$9,0,10*ROW('Water Data'!H106)),NA())</f>
        <v>#N/A</v>
      </c>
      <c r="S112" s="87" t="e">
        <f ca="true">+IF(AND(ISNUMBER(OFFSET('Water Data'!$I$4,0,10*ROW('Water Data'!I106))),'Data Summary'!CH112="Yes"),100-OFFSET('Water Data'!$I$4,0,10*ROW('Water Data'!I106)),NA())</f>
        <v>#N/A</v>
      </c>
      <c r="T112" s="87" t="e">
        <f ca="true">+IF(AND(ISNUMBER(OFFSET('Water Data'!$I$6,0,10*ROW('Water Data'!I106))),'Data Summary'!CI112="Yes"),OFFSET('Water Data'!$I$6,0,10*ROW('Water Data'!I106)),NA())</f>
        <v>#N/A</v>
      </c>
      <c r="U112" s="87" t="e">
        <f ca="true">+IF(AND(ISNUMBER(OFFSET('Water Data'!$I$9,0,10*ROW('Water Data'!I106))),'Data Summary'!CJ112="Yes"),OFFSET('Water Data'!$I$9,0,10*ROW('Water Data'!I106)),NA())</f>
        <v>#N/A</v>
      </c>
      <c r="V112" s="88" t="e">
        <f ca="true">+IF(AND(ISNUMBER(OFFSET('Sanitation Data'!$D$4,0,10*ROW('Sanitation Data'!D106))),'Data Summary'!CK112="Yes"),100-OFFSET('Sanitation Data'!$D$4,0,10*ROW('Sanitation Data'!D106)),NA())</f>
        <v>#N/A</v>
      </c>
      <c r="W112" s="88" t="e">
        <f ca="true">+IF(AND(ISNUMBER(OFFSET('Sanitation Data'!$D$6,0,10*ROW('Sanitation Data'!D106))),'Data Summary'!CL112="Yes"),OFFSET('Sanitation Data'!$D$6,0,10*ROW('Sanitation Data'!D106)),NA())</f>
        <v>#N/A</v>
      </c>
      <c r="X112" s="88" t="e">
        <f ca="true">+IF(AND(ISNUMBER(OFFSET('Sanitation Data'!$D$10,0,10*ROW('Sanitation Data'!D106))),'Data Summary'!CM112="Yes"),OFFSET('Sanitation Data'!$D$10,0,10*ROW('Sanitation Data'!D106)),NA())</f>
        <v>#N/A</v>
      </c>
      <c r="Y112" s="88" t="e">
        <f ca="true">+IF(AND(ISNUMBER(OFFSET('Sanitation Data'!$D$11,0,10*ROW('Sanitation Data'!D106))),'Data Summary'!CN112="Yes"),OFFSET('Sanitation Data'!$D$11,0,10*ROW('Sanitation Data'!D106)),NA())</f>
        <v>#N/A</v>
      </c>
      <c r="Z112" s="88" t="e">
        <f ca="true">+IF(AND(ISNUMBER(OFFSET('Sanitation Data'!$D$12,0,10*ROW('Sanitation Data'!D106))),'Data Summary'!CO112="Yes"),OFFSET('Sanitation Data'!$D$12,0,10*ROW('Sanitation Data'!D106)),NA())</f>
        <v>#N/A</v>
      </c>
      <c r="AA112" s="88" t="e">
        <f ca="true">+IF(AND(ISNUMBER(OFFSET('Sanitation Data'!$E$4,0,10*ROW('Sanitation Data'!E106))),'Data Summary'!CP112="Yes"),100-OFFSET('Sanitation Data'!$E$4,0,10*ROW('Sanitation Data'!E106)),NA())</f>
        <v>#N/A</v>
      </c>
      <c r="AB112" s="88" t="e">
        <f ca="true">+IF(AND(ISNUMBER(OFFSET('Sanitation Data'!$E$6,0,10*ROW('Sanitation Data'!E106))),'Data Summary'!CQ112="Yes"),OFFSET('Sanitation Data'!$E$6,0,10*ROW('Sanitation Data'!E106)),NA())</f>
        <v>#N/A</v>
      </c>
      <c r="AC112" s="88" t="e">
        <f ca="true">+IF(AND(ISNUMBER(OFFSET('Sanitation Data'!$E$10,0,10*ROW('Sanitation Data'!E106))),'Data Summary'!CR112="Yes"),OFFSET('Sanitation Data'!$E$10,0,10*ROW('Sanitation Data'!E106)),NA())</f>
        <v>#N/A</v>
      </c>
      <c r="AD112" s="88" t="e">
        <f ca="true">+IF(AND(ISNUMBER(OFFSET('Sanitation Data'!$E$11,0,10*ROW('Sanitation Data'!E106))),'Data Summary'!CS112="Yes"),OFFSET('Sanitation Data'!$E$11,0,10*ROW('Sanitation Data'!E106)),NA())</f>
        <v>#N/A</v>
      </c>
      <c r="AE112" s="88" t="e">
        <f ca="true">+IF(AND(ISNUMBER(OFFSET('Sanitation Data'!$E$12,0,10*ROW('Sanitation Data'!E106))),'Data Summary'!CT112="Yes"),OFFSET('Sanitation Data'!$E$12,0,10*ROW('Sanitation Data'!E106)),NA())</f>
        <v>#N/A</v>
      </c>
      <c r="AF112" s="88" t="e">
        <f ca="true">+IF(AND(ISNUMBER(OFFSET('Sanitation Data'!$F$4,0,10*ROW('Sanitation Data'!F106))),'Data Summary'!CU112="Yes"),100-OFFSET('Sanitation Data'!$F$4,0,10*ROW('Sanitation Data'!F106)),NA())</f>
        <v>#N/A</v>
      </c>
      <c r="AG112" s="88" t="e">
        <f ca="true">+IF(AND(ISNUMBER(OFFSET('Sanitation Data'!$F$6,0,10*ROW('Sanitation Data'!F106))),'Data Summary'!CV112="Yes"),OFFSET('Sanitation Data'!$F$6,0,10*ROW('Sanitation Data'!F106)),NA())</f>
        <v>#N/A</v>
      </c>
      <c r="AH112" s="88" t="e">
        <f ca="true">+IF(AND(ISNUMBER(OFFSET('Sanitation Data'!$F$10,0,10*ROW('Sanitation Data'!F106))),'Data Summary'!CW112="Yes"),OFFSET('Sanitation Data'!$F$10,0,10*ROW('Sanitation Data'!F106)),NA())</f>
        <v>#N/A</v>
      </c>
      <c r="AI112" s="88" t="e">
        <f ca="true">+IF(AND(ISNUMBER(OFFSET('Sanitation Data'!$F$11,0,10*ROW('Sanitation Data'!F106))),'Data Summary'!CX112="Yes"),OFFSET('Sanitation Data'!$F$11,0,10*ROW('Sanitation Data'!F106)),NA())</f>
        <v>#N/A</v>
      </c>
      <c r="AJ112" s="88" t="e">
        <f ca="true">+IF(AND(ISNUMBER(OFFSET('Sanitation Data'!$F$12,0,10*ROW('Sanitation Data'!F106))),'Data Summary'!CY112="Yes"),OFFSET('Sanitation Data'!$F$12,0,10*ROW('Sanitation Data'!F106)),NA())</f>
        <v>#N/A</v>
      </c>
      <c r="AK112" s="88" t="e">
        <f ca="true">+IF(AND(ISNUMBER(OFFSET('Sanitation Data'!$G$4,0,10*ROW('Sanitation Data'!G106))),'Data Summary'!CZ112="Yes"),100-OFFSET('Sanitation Data'!$G$4,0,10*ROW('Sanitation Data'!G106)),NA())</f>
        <v>#N/A</v>
      </c>
      <c r="AL112" s="88" t="e">
        <f ca="true">+IF(AND(ISNUMBER(OFFSET('Sanitation Data'!$G$6,0,10*ROW('Sanitation Data'!G106))),'Data Summary'!DA112="Yes"),OFFSET('Sanitation Data'!$G$6,0,10*ROW('Sanitation Data'!G106)),NA())</f>
        <v>#N/A</v>
      </c>
      <c r="AM112" s="88" t="e">
        <f ca="true">+IF(AND(ISNUMBER(OFFSET('Sanitation Data'!$G$10,0,10*ROW('Sanitation Data'!G106))),'Data Summary'!DB112="Yes"),OFFSET('Sanitation Data'!$G$10,0,10*ROW('Sanitation Data'!G106)),NA())</f>
        <v>#N/A</v>
      </c>
      <c r="AN112" s="88" t="e">
        <f ca="true">+IF(AND(ISNUMBER(OFFSET('Sanitation Data'!$G$11,0,10*ROW('Sanitation Data'!G106))),'Data Summary'!DC112="Yes"),OFFSET('Sanitation Data'!$G$11,0,10*ROW('Sanitation Data'!G106)),NA())</f>
        <v>#N/A</v>
      </c>
      <c r="AO112" s="88" t="e">
        <f ca="true">+IF(AND(ISNUMBER(OFFSET('Sanitation Data'!$G$12,0,10*ROW('Sanitation Data'!G106))),'Data Summary'!DD112="Yes"),OFFSET('Sanitation Data'!$G$12,0,10*ROW('Sanitation Data'!G106)),NA())</f>
        <v>#N/A</v>
      </c>
      <c r="AP112" s="88" t="e">
        <f ca="true">+IF(AND(ISNUMBER(OFFSET('Sanitation Data'!$H$4,0,10*ROW('Sanitation Data'!H106))),'Data Summary'!DE112="Yes"),100-OFFSET('Sanitation Data'!$H$4,0,10*ROW('Sanitation Data'!H106)),NA())</f>
        <v>#N/A</v>
      </c>
      <c r="AQ112" s="88" t="e">
        <f ca="true">+IF(AND(ISNUMBER(OFFSET('Sanitation Data'!$H$6,0,10*ROW('Sanitation Data'!H106))),'Data Summary'!DF112="Yes"),OFFSET('Sanitation Data'!$H$6,0,10*ROW('Sanitation Data'!H106)),NA())</f>
        <v>#N/A</v>
      </c>
      <c r="AR112" s="88" t="e">
        <f ca="true">+IF(AND(ISNUMBER(OFFSET('Sanitation Data'!$H$10,0,10*ROW('Sanitation Data'!H106))),'Data Summary'!DG112="Yes"),OFFSET('Sanitation Data'!$H$10,0,10*ROW('Sanitation Data'!H106)),NA())</f>
        <v>#N/A</v>
      </c>
      <c r="AS112" s="88" t="e">
        <f ca="true">+IF(AND(ISNUMBER(OFFSET('Sanitation Data'!$H$11,0,10*ROW('Sanitation Data'!H106))),'Data Summary'!DH112="Yes"),OFFSET('Sanitation Data'!$H$11,0,10*ROW('Sanitation Data'!H106)),NA())</f>
        <v>#N/A</v>
      </c>
      <c r="AT112" s="88" t="e">
        <f ca="true">+IF(AND(ISNUMBER(OFFSET('Sanitation Data'!$H$12,0,10*ROW('Sanitation Data'!H106))),'Data Summary'!DI112="Yes"),OFFSET('Sanitation Data'!$H$12,0,10*ROW('Sanitation Data'!H106)),NA())</f>
        <v>#N/A</v>
      </c>
      <c r="AU112" s="88" t="e">
        <f ca="true">+IF(AND(ISNUMBER(OFFSET('Sanitation Data'!$I$4,0,10*ROW('Sanitation Data'!I106))),'Data Summary'!DJ112="Yes"),100-OFFSET('Sanitation Data'!$I$4,0,10*ROW('Sanitation Data'!I106)),NA())</f>
        <v>#N/A</v>
      </c>
      <c r="AV112" s="88" t="e">
        <f ca="true">+IF(AND(ISNUMBER(OFFSET('Sanitation Data'!$I$6,0,10*ROW('Sanitation Data'!I106))),'Data Summary'!DK112="Yes"),OFFSET('Sanitation Data'!$I$6,0,10*ROW('Sanitation Data'!I106)),NA())</f>
        <v>#N/A</v>
      </c>
      <c r="AW112" s="88" t="e">
        <f ca="true">+IF(AND(ISNUMBER(OFFSET('Sanitation Data'!$I$10,0,10*ROW('Sanitation Data'!I106))),'Data Summary'!DL112="Yes"),OFFSET('Sanitation Data'!$I$10,0,10*ROW('Sanitation Data'!I106)),NA())</f>
        <v>#N/A</v>
      </c>
      <c r="AX112" s="88" t="e">
        <f ca="true">+IF(AND(ISNUMBER(OFFSET('Sanitation Data'!$I$11,0,10*ROW('Sanitation Data'!I106))),'Data Summary'!DM112="Yes"),OFFSET('Sanitation Data'!$I$11,0,10*ROW('Sanitation Data'!I106)),NA())</f>
        <v>#N/A</v>
      </c>
      <c r="AY112" s="88" t="e">
        <f ca="true">+IF(AND(ISNUMBER(OFFSET('Sanitation Data'!$I$12,0,10*ROW('Sanitation Data'!I106))),'Data Summary'!DN112="Yes"),OFFSET('Sanitation Data'!$I$12,0,10*ROW('Sanitation Data'!I106)),NA())</f>
        <v>#N/A</v>
      </c>
      <c r="AZ112" s="89" t="e">
        <f ca="true">+IF(AND(ISNUMBER(OFFSET('Hygiene Data'!$D$5,0,10*ROW('Hygiene Data'!D106))),'Data Summary'!DO112="Yes"),OFFSET('Hygiene Data'!$D$5,0,10*ROW('Hygiene Data'!D106)),NA())</f>
        <v>#N/A</v>
      </c>
      <c r="BA112" s="89" t="e">
        <f ca="true">+IF(AND(ISNUMBER(OFFSET('Hygiene Data'!$D$7,0,10*ROW('Hygiene Data'!D106))),'Data Summary'!DP112="Yes"),OFFSET('Hygiene Data'!$D$7,0,10*ROW('Hygiene Data'!D106)),NA())</f>
        <v>#N/A</v>
      </c>
      <c r="BB112" s="89" t="e">
        <f ca="true">+IF(AND(ISNUMBER(OFFSET('Hygiene Data'!$D$9,0,10*ROW('Hygiene Data'!D106))),'Data Summary'!DQ112="Yes"),OFFSET('Hygiene Data'!$D$9,0,10*ROW('Hygiene Data'!D106)),NA())</f>
        <v>#N/A</v>
      </c>
      <c r="BC112" s="89" t="e">
        <f ca="true">+IF(AND(ISNUMBER(OFFSET('Hygiene Data'!$E$5,0,10*ROW('Hygiene Data'!E106))),'Data Summary'!DR112="Yes"),OFFSET('Hygiene Data'!$E$5,0,10*ROW('Hygiene Data'!E106)),NA())</f>
        <v>#N/A</v>
      </c>
      <c r="BD112" s="89" t="e">
        <f ca="true">+IF(AND(ISNUMBER(OFFSET('Hygiene Data'!$E$7,0,10*ROW('Hygiene Data'!E106))),'Data Summary'!DS112="Yes"),OFFSET('Hygiene Data'!$E$7,0,10*ROW('Hygiene Data'!E106)),NA())</f>
        <v>#N/A</v>
      </c>
      <c r="BE112" s="89" t="e">
        <f ca="true">+IF(AND(ISNUMBER(OFFSET('Hygiene Data'!$E$9,0,10*ROW('Hygiene Data'!E106))),'Data Summary'!DT112="Yes"),OFFSET('Hygiene Data'!$E$9,0,10*ROW('Hygiene Data'!E106)),NA())</f>
        <v>#N/A</v>
      </c>
      <c r="BF112" s="89" t="e">
        <f ca="true">+IF(AND(ISNUMBER(OFFSET('Hygiene Data'!$F$5,0,10*ROW('Hygiene Data'!F106))),'Data Summary'!DU112="Yes"),OFFSET('Hygiene Data'!$F$5,0,10*ROW('Hygiene Data'!F106)),NA())</f>
        <v>#N/A</v>
      </c>
      <c r="BG112" s="89" t="e">
        <f ca="true">+IF(AND(ISNUMBER(OFFSET('Hygiene Data'!$F$7,0,10*ROW('Hygiene Data'!F106))),'Data Summary'!DV112="Yes"),OFFSET('Hygiene Data'!$F$7,0,10*ROW('Hygiene Data'!F106)),NA())</f>
        <v>#N/A</v>
      </c>
      <c r="BH112" s="89" t="e">
        <f ca="true">+IF(AND(ISNUMBER(OFFSET('Hygiene Data'!$F$9,0,10*ROW('Hygiene Data'!F106))),'Data Summary'!DW112="Yes"),OFFSET('Hygiene Data'!$F$9,0,10*ROW('Hygiene Data'!F106)),NA())</f>
        <v>#N/A</v>
      </c>
      <c r="BI112" s="89" t="e">
        <f ca="true">+IF(AND(ISNUMBER(OFFSET('Hygiene Data'!$G$5,0,10*ROW('Hygiene Data'!G106))),'Data Summary'!DX112="Yes"),OFFSET('Hygiene Data'!$G$5,0,10*ROW('Hygiene Data'!G106)),NA())</f>
        <v>#N/A</v>
      </c>
      <c r="BJ112" s="89" t="e">
        <f ca="true">+IF(AND(ISNUMBER(OFFSET('Hygiene Data'!$G$7,0,10*ROW('Hygiene Data'!G106))),'Data Summary'!DY112="Yes"),OFFSET('Hygiene Data'!$G$7,0,10*ROW('Hygiene Data'!G106)),NA())</f>
        <v>#N/A</v>
      </c>
      <c r="BK112" s="89" t="e">
        <f ca="true">+IF(AND(ISNUMBER(OFFSET('Hygiene Data'!$G$9,0,10*ROW('Hygiene Data'!G106))),'Data Summary'!DZ112="Yes"),OFFSET('Hygiene Data'!$G$9,0,10*ROW('Hygiene Data'!G106)),NA())</f>
        <v>#N/A</v>
      </c>
      <c r="BL112" s="89" t="e">
        <f ca="true">+IF(AND(ISNUMBER(OFFSET('Hygiene Data'!$H$5,0,10*ROW('Hygiene Data'!H106))),'Data Summary'!EA112="Yes"),OFFSET('Hygiene Data'!$H$5,0,10*ROW('Hygiene Data'!H106)),NA())</f>
        <v>#N/A</v>
      </c>
      <c r="BM112" s="89" t="e">
        <f ca="true">+IF(AND(ISNUMBER(OFFSET('Hygiene Data'!$H$7,0,10*ROW('Hygiene Data'!H106))),'Data Summary'!EB112="Yes"),OFFSET('Hygiene Data'!$H$7,0,10*ROW('Hygiene Data'!H106)),NA())</f>
        <v>#N/A</v>
      </c>
      <c r="BN112" s="89" t="e">
        <f ca="true">+IF(AND(ISNUMBER(OFFSET('Hygiene Data'!$H$9,0,10*ROW('Hygiene Data'!H106))),'Data Summary'!EC112="Yes"),OFFSET('Hygiene Data'!$H$9,0,10*ROW('Hygiene Data'!H106)),NA())</f>
        <v>#N/A</v>
      </c>
      <c r="BO112" s="89" t="e">
        <f ca="true">+IF(AND(ISNUMBER(OFFSET('Hygiene Data'!$I$5,0,10*ROW('Hygiene Data'!I106))),'Data Summary'!ED112="Yes"),OFFSET('Hygiene Data'!$I$5,0,10*ROW('Hygiene Data'!I106)),NA())</f>
        <v>#N/A</v>
      </c>
      <c r="BP112" s="89" t="e">
        <f ca="true">+IF(AND(ISNUMBER(OFFSET('Hygiene Data'!$I$7,0,10*ROW('Hygiene Data'!I106))),'Data Summary'!EE112="Yes"),OFFSET('Hygiene Data'!$I$7,0,10*ROW('Hygiene Data'!I106)),NA())</f>
        <v>#N/A</v>
      </c>
      <c r="BQ112" s="89" t="e">
        <f ca="true">+IF(AND(ISNUMBER(OFFSET('Hygiene Data'!$I$9,0,10*ROW('Hygiene Data'!I106))),'Data Summary'!EF112="Yes"),OFFSET('Hygiene Data'!$I$9,0,10*ROW('Hygiene Data'!I106)),NA())</f>
        <v>#N/A</v>
      </c>
    </row>
    <row xmlns:x14ac="http://schemas.microsoft.com/office/spreadsheetml/2009/9/ac" r="113" x14ac:dyDescent="0.2">
      <c r="A113" s="328" t="e">
        <f ca="true">+RIGHT('Data Summary'!A113,LEN('Data Summary'!A113)-9)</f>
        <v>#VALUE!</v>
      </c>
      <c r="B113" s="34" t="str">
        <f ca="true">+IF(ISTEXT('Data Summary'!B113),'Data Summary'!B113,"")</f>
        <v/>
      </c>
      <c r="C113" s="327" t="e">
        <f ca="true">+VALUE('Data Summary'!C113)</f>
        <v>#VALUE!</v>
      </c>
      <c r="D113" s="87" t="e">
        <f ca="true">+IF(AND(ISNUMBER(OFFSET('Water Data'!$D$4,0,10*ROW('Water Data'!D107))),'Data Summary'!BS113="Yes"),100-OFFSET('Water Data'!$D$4,0,10*ROW('Water Data'!D107)),NA())</f>
        <v>#N/A</v>
      </c>
      <c r="E113" s="87" t="e">
        <f ca="true">+IF(AND(ISNUMBER(OFFSET('Water Data'!$D$6,0,10*ROW('Water Data'!D107))),'Data Summary'!BT113="Yes"),OFFSET('Water Data'!$D$6,0,10*ROW('Water Data'!D107)),NA())</f>
        <v>#N/A</v>
      </c>
      <c r="F113" s="87" t="e">
        <f ca="true">+IF(AND(ISNUMBER(OFFSET('Water Data'!$D$9,0,10*ROW('Water Data'!D107))),'Data Summary'!BU113="Yes"),OFFSET('Water Data'!$D$9,0,10*ROW('Water Data'!D107)),NA())</f>
        <v>#N/A</v>
      </c>
      <c r="G113" s="87" t="e">
        <f ca="true">+IF(AND(ISNUMBER(OFFSET('Water Data'!$E$4,0,10*ROW('Water Data'!E107))),'Data Summary'!BV113="Yes"),100-OFFSET('Water Data'!$E$4,0,10*ROW('Water Data'!E107)),NA())</f>
        <v>#N/A</v>
      </c>
      <c r="H113" s="87" t="e">
        <f ca="true">+IF(AND(ISNUMBER(OFFSET('Water Data'!$E$6,0,10*ROW('Water Data'!E107))),'Data Summary'!BW113="Yes"),OFFSET('Water Data'!$E$6,0,10*ROW('Water Data'!E107)),NA())</f>
        <v>#N/A</v>
      </c>
      <c r="I113" s="87" t="e">
        <f ca="true">+IF(AND(ISNUMBER(OFFSET('Water Data'!$E$9,0,10*ROW('Water Data'!E107))),'Data Summary'!BX113="Yes"),OFFSET('Water Data'!$E$9,0,10*ROW('Water Data'!E107)),NA())</f>
        <v>#N/A</v>
      </c>
      <c r="J113" s="87" t="e">
        <f ca="true">+IF(AND(ISNUMBER(OFFSET('Water Data'!$F$4,0,10*ROW('Water Data'!F107))),'Data Summary'!BY113="Yes"),100-OFFSET('Water Data'!$F$4,0,10*ROW('Water Data'!F107)),NA())</f>
        <v>#N/A</v>
      </c>
      <c r="K113" s="87" t="e">
        <f ca="true">+IF(AND(ISNUMBER(OFFSET('Water Data'!$F$6,0,10*ROW('Water Data'!F107))),'Data Summary'!BZ113="Yes"),OFFSET('Water Data'!$F$6,0,10*ROW('Water Data'!F107)),NA())</f>
        <v>#N/A</v>
      </c>
      <c r="L113" s="87" t="e">
        <f ca="true">+IF(AND(ISNUMBER(OFFSET('Water Data'!$F$9,0,10*ROW('Water Data'!F107))),'Data Summary'!CA113="Yes"),OFFSET('Water Data'!$F$9,0,10*ROW('Water Data'!F107)),NA())</f>
        <v>#N/A</v>
      </c>
      <c r="M113" s="87" t="e">
        <f ca="true">+IF(AND(ISNUMBER(OFFSET('Water Data'!$G$4,0,10*ROW('Water Data'!G107))),'Data Summary'!CB113="Yes"),100-OFFSET('Water Data'!$G$4,0,10*ROW('Water Data'!G107)),NA())</f>
        <v>#N/A</v>
      </c>
      <c r="N113" s="87" t="e">
        <f ca="true">+IF(AND(ISNUMBER(OFFSET('Water Data'!$G$6,0,10*ROW('Water Data'!G107))),'Data Summary'!CC113="Yes"),OFFSET('Water Data'!$G$6,0,10*ROW('Water Data'!G107)),NA())</f>
        <v>#N/A</v>
      </c>
      <c r="O113" s="87" t="e">
        <f ca="true">+IF(AND(ISNUMBER(OFFSET('Water Data'!$G$9,0,10*ROW('Water Data'!G107))),'Data Summary'!CD113="Yes"),OFFSET('Water Data'!$G$9,0,10*ROW('Water Data'!G107)),NA())</f>
        <v>#N/A</v>
      </c>
      <c r="P113" s="87" t="e">
        <f ca="true">+IF(AND(ISNUMBER(OFFSET('Water Data'!$H$4,0,10*ROW('Water Data'!H107))),'Data Summary'!CE113="Yes"),100-OFFSET('Water Data'!$H$4,0,10*ROW('Water Data'!H107)),NA())</f>
        <v>#N/A</v>
      </c>
      <c r="Q113" s="87" t="e">
        <f ca="true">+IF(AND(ISNUMBER(OFFSET('Water Data'!$H$6,0,10*ROW('Water Data'!H107))),'Data Summary'!CF113="Yes"),OFFSET('Water Data'!$H$6,0,10*ROW('Water Data'!H107)),NA())</f>
        <v>#N/A</v>
      </c>
      <c r="R113" s="87" t="e">
        <f ca="true">+IF(AND(ISNUMBER(OFFSET('Water Data'!$H$9,0,10*ROW('Water Data'!H107))),'Data Summary'!CG113="Yes"),OFFSET('Water Data'!$H$9,0,10*ROW('Water Data'!H107)),NA())</f>
        <v>#N/A</v>
      </c>
      <c r="S113" s="87" t="e">
        <f ca="true">+IF(AND(ISNUMBER(OFFSET('Water Data'!$I$4,0,10*ROW('Water Data'!I107))),'Data Summary'!CH113="Yes"),100-OFFSET('Water Data'!$I$4,0,10*ROW('Water Data'!I107)),NA())</f>
        <v>#N/A</v>
      </c>
      <c r="T113" s="87" t="e">
        <f ca="true">+IF(AND(ISNUMBER(OFFSET('Water Data'!$I$6,0,10*ROW('Water Data'!I107))),'Data Summary'!CI113="Yes"),OFFSET('Water Data'!$I$6,0,10*ROW('Water Data'!I107)),NA())</f>
        <v>#N/A</v>
      </c>
      <c r="U113" s="87" t="e">
        <f ca="true">+IF(AND(ISNUMBER(OFFSET('Water Data'!$I$9,0,10*ROW('Water Data'!I107))),'Data Summary'!CJ113="Yes"),OFFSET('Water Data'!$I$9,0,10*ROW('Water Data'!I107)),NA())</f>
        <v>#N/A</v>
      </c>
      <c r="V113" s="88" t="e">
        <f ca="true">+IF(AND(ISNUMBER(OFFSET('Sanitation Data'!$D$4,0,10*ROW('Sanitation Data'!D107))),'Data Summary'!CK113="Yes"),100-OFFSET('Sanitation Data'!$D$4,0,10*ROW('Sanitation Data'!D107)),NA())</f>
        <v>#N/A</v>
      </c>
      <c r="W113" s="88" t="e">
        <f ca="true">+IF(AND(ISNUMBER(OFFSET('Sanitation Data'!$D$6,0,10*ROW('Sanitation Data'!D107))),'Data Summary'!CL113="Yes"),OFFSET('Sanitation Data'!$D$6,0,10*ROW('Sanitation Data'!D107)),NA())</f>
        <v>#N/A</v>
      </c>
      <c r="X113" s="88" t="e">
        <f ca="true">+IF(AND(ISNUMBER(OFFSET('Sanitation Data'!$D$10,0,10*ROW('Sanitation Data'!D107))),'Data Summary'!CM113="Yes"),OFFSET('Sanitation Data'!$D$10,0,10*ROW('Sanitation Data'!D107)),NA())</f>
        <v>#N/A</v>
      </c>
      <c r="Y113" s="88" t="e">
        <f ca="true">+IF(AND(ISNUMBER(OFFSET('Sanitation Data'!$D$11,0,10*ROW('Sanitation Data'!D107))),'Data Summary'!CN113="Yes"),OFFSET('Sanitation Data'!$D$11,0,10*ROW('Sanitation Data'!D107)),NA())</f>
        <v>#N/A</v>
      </c>
      <c r="Z113" s="88" t="e">
        <f ca="true">+IF(AND(ISNUMBER(OFFSET('Sanitation Data'!$D$12,0,10*ROW('Sanitation Data'!D107))),'Data Summary'!CO113="Yes"),OFFSET('Sanitation Data'!$D$12,0,10*ROW('Sanitation Data'!D107)),NA())</f>
        <v>#N/A</v>
      </c>
      <c r="AA113" s="88" t="e">
        <f ca="true">+IF(AND(ISNUMBER(OFFSET('Sanitation Data'!$E$4,0,10*ROW('Sanitation Data'!E107))),'Data Summary'!CP113="Yes"),100-OFFSET('Sanitation Data'!$E$4,0,10*ROW('Sanitation Data'!E107)),NA())</f>
        <v>#N/A</v>
      </c>
      <c r="AB113" s="88" t="e">
        <f ca="true">+IF(AND(ISNUMBER(OFFSET('Sanitation Data'!$E$6,0,10*ROW('Sanitation Data'!E107))),'Data Summary'!CQ113="Yes"),OFFSET('Sanitation Data'!$E$6,0,10*ROW('Sanitation Data'!E107)),NA())</f>
        <v>#N/A</v>
      </c>
      <c r="AC113" s="88" t="e">
        <f ca="true">+IF(AND(ISNUMBER(OFFSET('Sanitation Data'!$E$10,0,10*ROW('Sanitation Data'!E107))),'Data Summary'!CR113="Yes"),OFFSET('Sanitation Data'!$E$10,0,10*ROW('Sanitation Data'!E107)),NA())</f>
        <v>#N/A</v>
      </c>
      <c r="AD113" s="88" t="e">
        <f ca="true">+IF(AND(ISNUMBER(OFFSET('Sanitation Data'!$E$11,0,10*ROW('Sanitation Data'!E107))),'Data Summary'!CS113="Yes"),OFFSET('Sanitation Data'!$E$11,0,10*ROW('Sanitation Data'!E107)),NA())</f>
        <v>#N/A</v>
      </c>
      <c r="AE113" s="88" t="e">
        <f ca="true">+IF(AND(ISNUMBER(OFFSET('Sanitation Data'!$E$12,0,10*ROW('Sanitation Data'!E107))),'Data Summary'!CT113="Yes"),OFFSET('Sanitation Data'!$E$12,0,10*ROW('Sanitation Data'!E107)),NA())</f>
        <v>#N/A</v>
      </c>
      <c r="AF113" s="88" t="e">
        <f ca="true">+IF(AND(ISNUMBER(OFFSET('Sanitation Data'!$F$4,0,10*ROW('Sanitation Data'!F107))),'Data Summary'!CU113="Yes"),100-OFFSET('Sanitation Data'!$F$4,0,10*ROW('Sanitation Data'!F107)),NA())</f>
        <v>#N/A</v>
      </c>
      <c r="AG113" s="88" t="e">
        <f ca="true">+IF(AND(ISNUMBER(OFFSET('Sanitation Data'!$F$6,0,10*ROW('Sanitation Data'!F107))),'Data Summary'!CV113="Yes"),OFFSET('Sanitation Data'!$F$6,0,10*ROW('Sanitation Data'!F107)),NA())</f>
        <v>#N/A</v>
      </c>
      <c r="AH113" s="88" t="e">
        <f ca="true">+IF(AND(ISNUMBER(OFFSET('Sanitation Data'!$F$10,0,10*ROW('Sanitation Data'!F107))),'Data Summary'!CW113="Yes"),OFFSET('Sanitation Data'!$F$10,0,10*ROW('Sanitation Data'!F107)),NA())</f>
        <v>#N/A</v>
      </c>
      <c r="AI113" s="88" t="e">
        <f ca="true">+IF(AND(ISNUMBER(OFFSET('Sanitation Data'!$F$11,0,10*ROW('Sanitation Data'!F107))),'Data Summary'!CX113="Yes"),OFFSET('Sanitation Data'!$F$11,0,10*ROW('Sanitation Data'!F107)),NA())</f>
        <v>#N/A</v>
      </c>
      <c r="AJ113" s="88" t="e">
        <f ca="true">+IF(AND(ISNUMBER(OFFSET('Sanitation Data'!$F$12,0,10*ROW('Sanitation Data'!F107))),'Data Summary'!CY113="Yes"),OFFSET('Sanitation Data'!$F$12,0,10*ROW('Sanitation Data'!F107)),NA())</f>
        <v>#N/A</v>
      </c>
      <c r="AK113" s="88" t="e">
        <f ca="true">+IF(AND(ISNUMBER(OFFSET('Sanitation Data'!$G$4,0,10*ROW('Sanitation Data'!G107))),'Data Summary'!CZ113="Yes"),100-OFFSET('Sanitation Data'!$G$4,0,10*ROW('Sanitation Data'!G107)),NA())</f>
        <v>#N/A</v>
      </c>
      <c r="AL113" s="88" t="e">
        <f ca="true">+IF(AND(ISNUMBER(OFFSET('Sanitation Data'!$G$6,0,10*ROW('Sanitation Data'!G107))),'Data Summary'!DA113="Yes"),OFFSET('Sanitation Data'!$G$6,0,10*ROW('Sanitation Data'!G107)),NA())</f>
        <v>#N/A</v>
      </c>
      <c r="AM113" s="88" t="e">
        <f ca="true">+IF(AND(ISNUMBER(OFFSET('Sanitation Data'!$G$10,0,10*ROW('Sanitation Data'!G107))),'Data Summary'!DB113="Yes"),OFFSET('Sanitation Data'!$G$10,0,10*ROW('Sanitation Data'!G107)),NA())</f>
        <v>#N/A</v>
      </c>
      <c r="AN113" s="88" t="e">
        <f ca="true">+IF(AND(ISNUMBER(OFFSET('Sanitation Data'!$G$11,0,10*ROW('Sanitation Data'!G107))),'Data Summary'!DC113="Yes"),OFFSET('Sanitation Data'!$G$11,0,10*ROW('Sanitation Data'!G107)),NA())</f>
        <v>#N/A</v>
      </c>
      <c r="AO113" s="88" t="e">
        <f ca="true">+IF(AND(ISNUMBER(OFFSET('Sanitation Data'!$G$12,0,10*ROW('Sanitation Data'!G107))),'Data Summary'!DD113="Yes"),OFFSET('Sanitation Data'!$G$12,0,10*ROW('Sanitation Data'!G107)),NA())</f>
        <v>#N/A</v>
      </c>
      <c r="AP113" s="88" t="e">
        <f ca="true">+IF(AND(ISNUMBER(OFFSET('Sanitation Data'!$H$4,0,10*ROW('Sanitation Data'!H107))),'Data Summary'!DE113="Yes"),100-OFFSET('Sanitation Data'!$H$4,0,10*ROW('Sanitation Data'!H107)),NA())</f>
        <v>#N/A</v>
      </c>
      <c r="AQ113" s="88" t="e">
        <f ca="true">+IF(AND(ISNUMBER(OFFSET('Sanitation Data'!$H$6,0,10*ROW('Sanitation Data'!H107))),'Data Summary'!DF113="Yes"),OFFSET('Sanitation Data'!$H$6,0,10*ROW('Sanitation Data'!H107)),NA())</f>
        <v>#N/A</v>
      </c>
      <c r="AR113" s="88" t="e">
        <f ca="true">+IF(AND(ISNUMBER(OFFSET('Sanitation Data'!$H$10,0,10*ROW('Sanitation Data'!H107))),'Data Summary'!DG113="Yes"),OFFSET('Sanitation Data'!$H$10,0,10*ROW('Sanitation Data'!H107)),NA())</f>
        <v>#N/A</v>
      </c>
      <c r="AS113" s="88" t="e">
        <f ca="true">+IF(AND(ISNUMBER(OFFSET('Sanitation Data'!$H$11,0,10*ROW('Sanitation Data'!H107))),'Data Summary'!DH113="Yes"),OFFSET('Sanitation Data'!$H$11,0,10*ROW('Sanitation Data'!H107)),NA())</f>
        <v>#N/A</v>
      </c>
      <c r="AT113" s="88" t="e">
        <f ca="true">+IF(AND(ISNUMBER(OFFSET('Sanitation Data'!$H$12,0,10*ROW('Sanitation Data'!H107))),'Data Summary'!DI113="Yes"),OFFSET('Sanitation Data'!$H$12,0,10*ROW('Sanitation Data'!H107)),NA())</f>
        <v>#N/A</v>
      </c>
      <c r="AU113" s="88" t="e">
        <f ca="true">+IF(AND(ISNUMBER(OFFSET('Sanitation Data'!$I$4,0,10*ROW('Sanitation Data'!I107))),'Data Summary'!DJ113="Yes"),100-OFFSET('Sanitation Data'!$I$4,0,10*ROW('Sanitation Data'!I107)),NA())</f>
        <v>#N/A</v>
      </c>
      <c r="AV113" s="88" t="e">
        <f ca="true">+IF(AND(ISNUMBER(OFFSET('Sanitation Data'!$I$6,0,10*ROW('Sanitation Data'!I107))),'Data Summary'!DK113="Yes"),OFFSET('Sanitation Data'!$I$6,0,10*ROW('Sanitation Data'!I107)),NA())</f>
        <v>#N/A</v>
      </c>
      <c r="AW113" s="88" t="e">
        <f ca="true">+IF(AND(ISNUMBER(OFFSET('Sanitation Data'!$I$10,0,10*ROW('Sanitation Data'!I107))),'Data Summary'!DL113="Yes"),OFFSET('Sanitation Data'!$I$10,0,10*ROW('Sanitation Data'!I107)),NA())</f>
        <v>#N/A</v>
      </c>
      <c r="AX113" s="88" t="e">
        <f ca="true">+IF(AND(ISNUMBER(OFFSET('Sanitation Data'!$I$11,0,10*ROW('Sanitation Data'!I107))),'Data Summary'!DM113="Yes"),OFFSET('Sanitation Data'!$I$11,0,10*ROW('Sanitation Data'!I107)),NA())</f>
        <v>#N/A</v>
      </c>
      <c r="AY113" s="88" t="e">
        <f ca="true">+IF(AND(ISNUMBER(OFFSET('Sanitation Data'!$I$12,0,10*ROW('Sanitation Data'!I107))),'Data Summary'!DN113="Yes"),OFFSET('Sanitation Data'!$I$12,0,10*ROW('Sanitation Data'!I107)),NA())</f>
        <v>#N/A</v>
      </c>
      <c r="AZ113" s="89" t="e">
        <f ca="true">+IF(AND(ISNUMBER(OFFSET('Hygiene Data'!$D$5,0,10*ROW('Hygiene Data'!D107))),'Data Summary'!DO113="Yes"),OFFSET('Hygiene Data'!$D$5,0,10*ROW('Hygiene Data'!D107)),NA())</f>
        <v>#N/A</v>
      </c>
      <c r="BA113" s="89" t="e">
        <f ca="true">+IF(AND(ISNUMBER(OFFSET('Hygiene Data'!$D$7,0,10*ROW('Hygiene Data'!D107))),'Data Summary'!DP113="Yes"),OFFSET('Hygiene Data'!$D$7,0,10*ROW('Hygiene Data'!D107)),NA())</f>
        <v>#N/A</v>
      </c>
      <c r="BB113" s="89" t="e">
        <f ca="true">+IF(AND(ISNUMBER(OFFSET('Hygiene Data'!$D$9,0,10*ROW('Hygiene Data'!D107))),'Data Summary'!DQ113="Yes"),OFFSET('Hygiene Data'!$D$9,0,10*ROW('Hygiene Data'!D107)),NA())</f>
        <v>#N/A</v>
      </c>
      <c r="BC113" s="89" t="e">
        <f ca="true">+IF(AND(ISNUMBER(OFFSET('Hygiene Data'!$E$5,0,10*ROW('Hygiene Data'!E107))),'Data Summary'!DR113="Yes"),OFFSET('Hygiene Data'!$E$5,0,10*ROW('Hygiene Data'!E107)),NA())</f>
        <v>#N/A</v>
      </c>
      <c r="BD113" s="89" t="e">
        <f ca="true">+IF(AND(ISNUMBER(OFFSET('Hygiene Data'!$E$7,0,10*ROW('Hygiene Data'!E107))),'Data Summary'!DS113="Yes"),OFFSET('Hygiene Data'!$E$7,0,10*ROW('Hygiene Data'!E107)),NA())</f>
        <v>#N/A</v>
      </c>
      <c r="BE113" s="89" t="e">
        <f ca="true">+IF(AND(ISNUMBER(OFFSET('Hygiene Data'!$E$9,0,10*ROW('Hygiene Data'!E107))),'Data Summary'!DT113="Yes"),OFFSET('Hygiene Data'!$E$9,0,10*ROW('Hygiene Data'!E107)),NA())</f>
        <v>#N/A</v>
      </c>
      <c r="BF113" s="89" t="e">
        <f ca="true">+IF(AND(ISNUMBER(OFFSET('Hygiene Data'!$F$5,0,10*ROW('Hygiene Data'!F107))),'Data Summary'!DU113="Yes"),OFFSET('Hygiene Data'!$F$5,0,10*ROW('Hygiene Data'!F107)),NA())</f>
        <v>#N/A</v>
      </c>
      <c r="BG113" s="89" t="e">
        <f ca="true">+IF(AND(ISNUMBER(OFFSET('Hygiene Data'!$F$7,0,10*ROW('Hygiene Data'!F107))),'Data Summary'!DV113="Yes"),OFFSET('Hygiene Data'!$F$7,0,10*ROW('Hygiene Data'!F107)),NA())</f>
        <v>#N/A</v>
      </c>
      <c r="BH113" s="89" t="e">
        <f ca="true">+IF(AND(ISNUMBER(OFFSET('Hygiene Data'!$F$9,0,10*ROW('Hygiene Data'!F107))),'Data Summary'!DW113="Yes"),OFFSET('Hygiene Data'!$F$9,0,10*ROW('Hygiene Data'!F107)),NA())</f>
        <v>#N/A</v>
      </c>
      <c r="BI113" s="89" t="e">
        <f ca="true">+IF(AND(ISNUMBER(OFFSET('Hygiene Data'!$G$5,0,10*ROW('Hygiene Data'!G107))),'Data Summary'!DX113="Yes"),OFFSET('Hygiene Data'!$G$5,0,10*ROW('Hygiene Data'!G107)),NA())</f>
        <v>#N/A</v>
      </c>
      <c r="BJ113" s="89" t="e">
        <f ca="true">+IF(AND(ISNUMBER(OFFSET('Hygiene Data'!$G$7,0,10*ROW('Hygiene Data'!G107))),'Data Summary'!DY113="Yes"),OFFSET('Hygiene Data'!$G$7,0,10*ROW('Hygiene Data'!G107)),NA())</f>
        <v>#N/A</v>
      </c>
      <c r="BK113" s="89" t="e">
        <f ca="true">+IF(AND(ISNUMBER(OFFSET('Hygiene Data'!$G$9,0,10*ROW('Hygiene Data'!G107))),'Data Summary'!DZ113="Yes"),OFFSET('Hygiene Data'!$G$9,0,10*ROW('Hygiene Data'!G107)),NA())</f>
        <v>#N/A</v>
      </c>
      <c r="BL113" s="89" t="e">
        <f ca="true">+IF(AND(ISNUMBER(OFFSET('Hygiene Data'!$H$5,0,10*ROW('Hygiene Data'!H107))),'Data Summary'!EA113="Yes"),OFFSET('Hygiene Data'!$H$5,0,10*ROW('Hygiene Data'!H107)),NA())</f>
        <v>#N/A</v>
      </c>
      <c r="BM113" s="89" t="e">
        <f ca="true">+IF(AND(ISNUMBER(OFFSET('Hygiene Data'!$H$7,0,10*ROW('Hygiene Data'!H107))),'Data Summary'!EB113="Yes"),OFFSET('Hygiene Data'!$H$7,0,10*ROW('Hygiene Data'!H107)),NA())</f>
        <v>#N/A</v>
      </c>
      <c r="BN113" s="89" t="e">
        <f ca="true">+IF(AND(ISNUMBER(OFFSET('Hygiene Data'!$H$9,0,10*ROW('Hygiene Data'!H107))),'Data Summary'!EC113="Yes"),OFFSET('Hygiene Data'!$H$9,0,10*ROW('Hygiene Data'!H107)),NA())</f>
        <v>#N/A</v>
      </c>
      <c r="BO113" s="89" t="e">
        <f ca="true">+IF(AND(ISNUMBER(OFFSET('Hygiene Data'!$I$5,0,10*ROW('Hygiene Data'!I107))),'Data Summary'!ED113="Yes"),OFFSET('Hygiene Data'!$I$5,0,10*ROW('Hygiene Data'!I107)),NA())</f>
        <v>#N/A</v>
      </c>
      <c r="BP113" s="89" t="e">
        <f ca="true">+IF(AND(ISNUMBER(OFFSET('Hygiene Data'!$I$7,0,10*ROW('Hygiene Data'!I107))),'Data Summary'!EE113="Yes"),OFFSET('Hygiene Data'!$I$7,0,10*ROW('Hygiene Data'!I107)),NA())</f>
        <v>#N/A</v>
      </c>
      <c r="BQ113" s="89" t="e">
        <f ca="true">+IF(AND(ISNUMBER(OFFSET('Hygiene Data'!$I$9,0,10*ROW('Hygiene Data'!I107))),'Data Summary'!EF113="Yes"),OFFSET('Hygiene Data'!$I$9,0,10*ROW('Hygiene Data'!I107)),NA())</f>
        <v>#N/A</v>
      </c>
    </row>
    <row xmlns:x14ac="http://schemas.microsoft.com/office/spreadsheetml/2009/9/ac" r="114" x14ac:dyDescent="0.2">
      <c r="A114" s="328" t="e">
        <f ca="true">+RIGHT('Data Summary'!A114,LEN('Data Summary'!A114)-9)</f>
        <v>#VALUE!</v>
      </c>
      <c r="B114" s="34" t="str">
        <f ca="true">+IF(ISTEXT('Data Summary'!B114),'Data Summary'!B114,"")</f>
        <v/>
      </c>
      <c r="C114" s="327" t="e">
        <f ca="true">+VALUE('Data Summary'!C114)</f>
        <v>#VALUE!</v>
      </c>
      <c r="D114" s="87" t="e">
        <f ca="true">+IF(AND(ISNUMBER(OFFSET('Water Data'!$D$4,0,10*ROW('Water Data'!D108))),'Data Summary'!BS114="Yes"),100-OFFSET('Water Data'!$D$4,0,10*ROW('Water Data'!D108)),NA())</f>
        <v>#N/A</v>
      </c>
      <c r="E114" s="87" t="e">
        <f ca="true">+IF(AND(ISNUMBER(OFFSET('Water Data'!$D$6,0,10*ROW('Water Data'!D108))),'Data Summary'!BT114="Yes"),OFFSET('Water Data'!$D$6,0,10*ROW('Water Data'!D108)),NA())</f>
        <v>#N/A</v>
      </c>
      <c r="F114" s="87" t="e">
        <f ca="true">+IF(AND(ISNUMBER(OFFSET('Water Data'!$D$9,0,10*ROW('Water Data'!D108))),'Data Summary'!BU114="Yes"),OFFSET('Water Data'!$D$9,0,10*ROW('Water Data'!D108)),NA())</f>
        <v>#N/A</v>
      </c>
      <c r="G114" s="87" t="e">
        <f ca="true">+IF(AND(ISNUMBER(OFFSET('Water Data'!$E$4,0,10*ROW('Water Data'!E108))),'Data Summary'!BV114="Yes"),100-OFFSET('Water Data'!$E$4,0,10*ROW('Water Data'!E108)),NA())</f>
        <v>#N/A</v>
      </c>
      <c r="H114" s="87" t="e">
        <f ca="true">+IF(AND(ISNUMBER(OFFSET('Water Data'!$E$6,0,10*ROW('Water Data'!E108))),'Data Summary'!BW114="Yes"),OFFSET('Water Data'!$E$6,0,10*ROW('Water Data'!E108)),NA())</f>
        <v>#N/A</v>
      </c>
      <c r="I114" s="87" t="e">
        <f ca="true">+IF(AND(ISNUMBER(OFFSET('Water Data'!$E$9,0,10*ROW('Water Data'!E108))),'Data Summary'!BX114="Yes"),OFFSET('Water Data'!$E$9,0,10*ROW('Water Data'!E108)),NA())</f>
        <v>#N/A</v>
      </c>
      <c r="J114" s="87" t="e">
        <f ca="true">+IF(AND(ISNUMBER(OFFSET('Water Data'!$F$4,0,10*ROW('Water Data'!F108))),'Data Summary'!BY114="Yes"),100-OFFSET('Water Data'!$F$4,0,10*ROW('Water Data'!F108)),NA())</f>
        <v>#N/A</v>
      </c>
      <c r="K114" s="87" t="e">
        <f ca="true">+IF(AND(ISNUMBER(OFFSET('Water Data'!$F$6,0,10*ROW('Water Data'!F108))),'Data Summary'!BZ114="Yes"),OFFSET('Water Data'!$F$6,0,10*ROW('Water Data'!F108)),NA())</f>
        <v>#N/A</v>
      </c>
      <c r="L114" s="87" t="e">
        <f ca="true">+IF(AND(ISNUMBER(OFFSET('Water Data'!$F$9,0,10*ROW('Water Data'!F108))),'Data Summary'!CA114="Yes"),OFFSET('Water Data'!$F$9,0,10*ROW('Water Data'!F108)),NA())</f>
        <v>#N/A</v>
      </c>
      <c r="M114" s="87" t="e">
        <f ca="true">+IF(AND(ISNUMBER(OFFSET('Water Data'!$G$4,0,10*ROW('Water Data'!G108))),'Data Summary'!CB114="Yes"),100-OFFSET('Water Data'!$G$4,0,10*ROW('Water Data'!G108)),NA())</f>
        <v>#N/A</v>
      </c>
      <c r="N114" s="87" t="e">
        <f ca="true">+IF(AND(ISNUMBER(OFFSET('Water Data'!$G$6,0,10*ROW('Water Data'!G108))),'Data Summary'!CC114="Yes"),OFFSET('Water Data'!$G$6,0,10*ROW('Water Data'!G108)),NA())</f>
        <v>#N/A</v>
      </c>
      <c r="O114" s="87" t="e">
        <f ca="true">+IF(AND(ISNUMBER(OFFSET('Water Data'!$G$9,0,10*ROW('Water Data'!G108))),'Data Summary'!CD114="Yes"),OFFSET('Water Data'!$G$9,0,10*ROW('Water Data'!G108)),NA())</f>
        <v>#N/A</v>
      </c>
      <c r="P114" s="87" t="e">
        <f ca="true">+IF(AND(ISNUMBER(OFFSET('Water Data'!$H$4,0,10*ROW('Water Data'!H108))),'Data Summary'!CE114="Yes"),100-OFFSET('Water Data'!$H$4,0,10*ROW('Water Data'!H108)),NA())</f>
        <v>#N/A</v>
      </c>
      <c r="Q114" s="87" t="e">
        <f ca="true">+IF(AND(ISNUMBER(OFFSET('Water Data'!$H$6,0,10*ROW('Water Data'!H108))),'Data Summary'!CF114="Yes"),OFFSET('Water Data'!$H$6,0,10*ROW('Water Data'!H108)),NA())</f>
        <v>#N/A</v>
      </c>
      <c r="R114" s="87" t="e">
        <f ca="true">+IF(AND(ISNUMBER(OFFSET('Water Data'!$H$9,0,10*ROW('Water Data'!H108))),'Data Summary'!CG114="Yes"),OFFSET('Water Data'!$H$9,0,10*ROW('Water Data'!H108)),NA())</f>
        <v>#N/A</v>
      </c>
      <c r="S114" s="87" t="e">
        <f ca="true">+IF(AND(ISNUMBER(OFFSET('Water Data'!$I$4,0,10*ROW('Water Data'!I108))),'Data Summary'!CH114="Yes"),100-OFFSET('Water Data'!$I$4,0,10*ROW('Water Data'!I108)),NA())</f>
        <v>#N/A</v>
      </c>
      <c r="T114" s="87" t="e">
        <f ca="true">+IF(AND(ISNUMBER(OFFSET('Water Data'!$I$6,0,10*ROW('Water Data'!I108))),'Data Summary'!CI114="Yes"),OFFSET('Water Data'!$I$6,0,10*ROW('Water Data'!I108)),NA())</f>
        <v>#N/A</v>
      </c>
      <c r="U114" s="87" t="e">
        <f ca="true">+IF(AND(ISNUMBER(OFFSET('Water Data'!$I$9,0,10*ROW('Water Data'!I108))),'Data Summary'!CJ114="Yes"),OFFSET('Water Data'!$I$9,0,10*ROW('Water Data'!I108)),NA())</f>
        <v>#N/A</v>
      </c>
      <c r="V114" s="88" t="e">
        <f ca="true">+IF(AND(ISNUMBER(OFFSET('Sanitation Data'!$D$4,0,10*ROW('Sanitation Data'!D108))),'Data Summary'!CK114="Yes"),100-OFFSET('Sanitation Data'!$D$4,0,10*ROW('Sanitation Data'!D108)),NA())</f>
        <v>#N/A</v>
      </c>
      <c r="W114" s="88" t="e">
        <f ca="true">+IF(AND(ISNUMBER(OFFSET('Sanitation Data'!$D$6,0,10*ROW('Sanitation Data'!D108))),'Data Summary'!CL114="Yes"),OFFSET('Sanitation Data'!$D$6,0,10*ROW('Sanitation Data'!D108)),NA())</f>
        <v>#N/A</v>
      </c>
      <c r="X114" s="88" t="e">
        <f ca="true">+IF(AND(ISNUMBER(OFFSET('Sanitation Data'!$D$10,0,10*ROW('Sanitation Data'!D108))),'Data Summary'!CM114="Yes"),OFFSET('Sanitation Data'!$D$10,0,10*ROW('Sanitation Data'!D108)),NA())</f>
        <v>#N/A</v>
      </c>
      <c r="Y114" s="88" t="e">
        <f ca="true">+IF(AND(ISNUMBER(OFFSET('Sanitation Data'!$D$11,0,10*ROW('Sanitation Data'!D108))),'Data Summary'!CN114="Yes"),OFFSET('Sanitation Data'!$D$11,0,10*ROW('Sanitation Data'!D108)),NA())</f>
        <v>#N/A</v>
      </c>
      <c r="Z114" s="88" t="e">
        <f ca="true">+IF(AND(ISNUMBER(OFFSET('Sanitation Data'!$D$12,0,10*ROW('Sanitation Data'!D108))),'Data Summary'!CO114="Yes"),OFFSET('Sanitation Data'!$D$12,0,10*ROW('Sanitation Data'!D108)),NA())</f>
        <v>#N/A</v>
      </c>
      <c r="AA114" s="88" t="e">
        <f ca="true">+IF(AND(ISNUMBER(OFFSET('Sanitation Data'!$E$4,0,10*ROW('Sanitation Data'!E108))),'Data Summary'!CP114="Yes"),100-OFFSET('Sanitation Data'!$E$4,0,10*ROW('Sanitation Data'!E108)),NA())</f>
        <v>#N/A</v>
      </c>
      <c r="AB114" s="88" t="e">
        <f ca="true">+IF(AND(ISNUMBER(OFFSET('Sanitation Data'!$E$6,0,10*ROW('Sanitation Data'!E108))),'Data Summary'!CQ114="Yes"),OFFSET('Sanitation Data'!$E$6,0,10*ROW('Sanitation Data'!E108)),NA())</f>
        <v>#N/A</v>
      </c>
      <c r="AC114" s="88" t="e">
        <f ca="true">+IF(AND(ISNUMBER(OFFSET('Sanitation Data'!$E$10,0,10*ROW('Sanitation Data'!E108))),'Data Summary'!CR114="Yes"),OFFSET('Sanitation Data'!$E$10,0,10*ROW('Sanitation Data'!E108)),NA())</f>
        <v>#N/A</v>
      </c>
      <c r="AD114" s="88" t="e">
        <f ca="true">+IF(AND(ISNUMBER(OFFSET('Sanitation Data'!$E$11,0,10*ROW('Sanitation Data'!E108))),'Data Summary'!CS114="Yes"),OFFSET('Sanitation Data'!$E$11,0,10*ROW('Sanitation Data'!E108)),NA())</f>
        <v>#N/A</v>
      </c>
      <c r="AE114" s="88" t="e">
        <f ca="true">+IF(AND(ISNUMBER(OFFSET('Sanitation Data'!$E$12,0,10*ROW('Sanitation Data'!E108))),'Data Summary'!CT114="Yes"),OFFSET('Sanitation Data'!$E$12,0,10*ROW('Sanitation Data'!E108)),NA())</f>
        <v>#N/A</v>
      </c>
      <c r="AF114" s="88" t="e">
        <f ca="true">+IF(AND(ISNUMBER(OFFSET('Sanitation Data'!$F$4,0,10*ROW('Sanitation Data'!F108))),'Data Summary'!CU114="Yes"),100-OFFSET('Sanitation Data'!$F$4,0,10*ROW('Sanitation Data'!F108)),NA())</f>
        <v>#N/A</v>
      </c>
      <c r="AG114" s="88" t="e">
        <f ca="true">+IF(AND(ISNUMBER(OFFSET('Sanitation Data'!$F$6,0,10*ROW('Sanitation Data'!F108))),'Data Summary'!CV114="Yes"),OFFSET('Sanitation Data'!$F$6,0,10*ROW('Sanitation Data'!F108)),NA())</f>
        <v>#N/A</v>
      </c>
      <c r="AH114" s="88" t="e">
        <f ca="true">+IF(AND(ISNUMBER(OFFSET('Sanitation Data'!$F$10,0,10*ROW('Sanitation Data'!F108))),'Data Summary'!CW114="Yes"),OFFSET('Sanitation Data'!$F$10,0,10*ROW('Sanitation Data'!F108)),NA())</f>
        <v>#N/A</v>
      </c>
      <c r="AI114" s="88" t="e">
        <f ca="true">+IF(AND(ISNUMBER(OFFSET('Sanitation Data'!$F$11,0,10*ROW('Sanitation Data'!F108))),'Data Summary'!CX114="Yes"),OFFSET('Sanitation Data'!$F$11,0,10*ROW('Sanitation Data'!F108)),NA())</f>
        <v>#N/A</v>
      </c>
      <c r="AJ114" s="88" t="e">
        <f ca="true">+IF(AND(ISNUMBER(OFFSET('Sanitation Data'!$F$12,0,10*ROW('Sanitation Data'!F108))),'Data Summary'!CY114="Yes"),OFFSET('Sanitation Data'!$F$12,0,10*ROW('Sanitation Data'!F108)),NA())</f>
        <v>#N/A</v>
      </c>
      <c r="AK114" s="88" t="e">
        <f ca="true">+IF(AND(ISNUMBER(OFFSET('Sanitation Data'!$G$4,0,10*ROW('Sanitation Data'!G108))),'Data Summary'!CZ114="Yes"),100-OFFSET('Sanitation Data'!$G$4,0,10*ROW('Sanitation Data'!G108)),NA())</f>
        <v>#N/A</v>
      </c>
      <c r="AL114" s="88" t="e">
        <f ca="true">+IF(AND(ISNUMBER(OFFSET('Sanitation Data'!$G$6,0,10*ROW('Sanitation Data'!G108))),'Data Summary'!DA114="Yes"),OFFSET('Sanitation Data'!$G$6,0,10*ROW('Sanitation Data'!G108)),NA())</f>
        <v>#N/A</v>
      </c>
      <c r="AM114" s="88" t="e">
        <f ca="true">+IF(AND(ISNUMBER(OFFSET('Sanitation Data'!$G$10,0,10*ROW('Sanitation Data'!G108))),'Data Summary'!DB114="Yes"),OFFSET('Sanitation Data'!$G$10,0,10*ROW('Sanitation Data'!G108)),NA())</f>
        <v>#N/A</v>
      </c>
      <c r="AN114" s="88" t="e">
        <f ca="true">+IF(AND(ISNUMBER(OFFSET('Sanitation Data'!$G$11,0,10*ROW('Sanitation Data'!G108))),'Data Summary'!DC114="Yes"),OFFSET('Sanitation Data'!$G$11,0,10*ROW('Sanitation Data'!G108)),NA())</f>
        <v>#N/A</v>
      </c>
      <c r="AO114" s="88" t="e">
        <f ca="true">+IF(AND(ISNUMBER(OFFSET('Sanitation Data'!$G$12,0,10*ROW('Sanitation Data'!G108))),'Data Summary'!DD114="Yes"),OFFSET('Sanitation Data'!$G$12,0,10*ROW('Sanitation Data'!G108)),NA())</f>
        <v>#N/A</v>
      </c>
      <c r="AP114" s="88" t="e">
        <f ca="true">+IF(AND(ISNUMBER(OFFSET('Sanitation Data'!$H$4,0,10*ROW('Sanitation Data'!H108))),'Data Summary'!DE114="Yes"),100-OFFSET('Sanitation Data'!$H$4,0,10*ROW('Sanitation Data'!H108)),NA())</f>
        <v>#N/A</v>
      </c>
      <c r="AQ114" s="88" t="e">
        <f ca="true">+IF(AND(ISNUMBER(OFFSET('Sanitation Data'!$H$6,0,10*ROW('Sanitation Data'!H108))),'Data Summary'!DF114="Yes"),OFFSET('Sanitation Data'!$H$6,0,10*ROW('Sanitation Data'!H108)),NA())</f>
        <v>#N/A</v>
      </c>
      <c r="AR114" s="88" t="e">
        <f ca="true">+IF(AND(ISNUMBER(OFFSET('Sanitation Data'!$H$10,0,10*ROW('Sanitation Data'!H108))),'Data Summary'!DG114="Yes"),OFFSET('Sanitation Data'!$H$10,0,10*ROW('Sanitation Data'!H108)),NA())</f>
        <v>#N/A</v>
      </c>
      <c r="AS114" s="88" t="e">
        <f ca="true">+IF(AND(ISNUMBER(OFFSET('Sanitation Data'!$H$11,0,10*ROW('Sanitation Data'!H108))),'Data Summary'!DH114="Yes"),OFFSET('Sanitation Data'!$H$11,0,10*ROW('Sanitation Data'!H108)),NA())</f>
        <v>#N/A</v>
      </c>
      <c r="AT114" s="88" t="e">
        <f ca="true">+IF(AND(ISNUMBER(OFFSET('Sanitation Data'!$H$12,0,10*ROW('Sanitation Data'!H108))),'Data Summary'!DI114="Yes"),OFFSET('Sanitation Data'!$H$12,0,10*ROW('Sanitation Data'!H108)),NA())</f>
        <v>#N/A</v>
      </c>
      <c r="AU114" s="88" t="e">
        <f ca="true">+IF(AND(ISNUMBER(OFFSET('Sanitation Data'!$I$4,0,10*ROW('Sanitation Data'!I108))),'Data Summary'!DJ114="Yes"),100-OFFSET('Sanitation Data'!$I$4,0,10*ROW('Sanitation Data'!I108)),NA())</f>
        <v>#N/A</v>
      </c>
      <c r="AV114" s="88" t="e">
        <f ca="true">+IF(AND(ISNUMBER(OFFSET('Sanitation Data'!$I$6,0,10*ROW('Sanitation Data'!I108))),'Data Summary'!DK114="Yes"),OFFSET('Sanitation Data'!$I$6,0,10*ROW('Sanitation Data'!I108)),NA())</f>
        <v>#N/A</v>
      </c>
      <c r="AW114" s="88" t="e">
        <f ca="true">+IF(AND(ISNUMBER(OFFSET('Sanitation Data'!$I$10,0,10*ROW('Sanitation Data'!I108))),'Data Summary'!DL114="Yes"),OFFSET('Sanitation Data'!$I$10,0,10*ROW('Sanitation Data'!I108)),NA())</f>
        <v>#N/A</v>
      </c>
      <c r="AX114" s="88" t="e">
        <f ca="true">+IF(AND(ISNUMBER(OFFSET('Sanitation Data'!$I$11,0,10*ROW('Sanitation Data'!I108))),'Data Summary'!DM114="Yes"),OFFSET('Sanitation Data'!$I$11,0,10*ROW('Sanitation Data'!I108)),NA())</f>
        <v>#N/A</v>
      </c>
      <c r="AY114" s="88" t="e">
        <f ca="true">+IF(AND(ISNUMBER(OFFSET('Sanitation Data'!$I$12,0,10*ROW('Sanitation Data'!I108))),'Data Summary'!DN114="Yes"),OFFSET('Sanitation Data'!$I$12,0,10*ROW('Sanitation Data'!I108)),NA())</f>
        <v>#N/A</v>
      </c>
      <c r="AZ114" s="89" t="e">
        <f ca="true">+IF(AND(ISNUMBER(OFFSET('Hygiene Data'!$D$5,0,10*ROW('Hygiene Data'!D108))),'Data Summary'!DO114="Yes"),OFFSET('Hygiene Data'!$D$5,0,10*ROW('Hygiene Data'!D108)),NA())</f>
        <v>#N/A</v>
      </c>
      <c r="BA114" s="89" t="e">
        <f ca="true">+IF(AND(ISNUMBER(OFFSET('Hygiene Data'!$D$7,0,10*ROW('Hygiene Data'!D108))),'Data Summary'!DP114="Yes"),OFFSET('Hygiene Data'!$D$7,0,10*ROW('Hygiene Data'!D108)),NA())</f>
        <v>#N/A</v>
      </c>
      <c r="BB114" s="89" t="e">
        <f ca="true">+IF(AND(ISNUMBER(OFFSET('Hygiene Data'!$D$9,0,10*ROW('Hygiene Data'!D108))),'Data Summary'!DQ114="Yes"),OFFSET('Hygiene Data'!$D$9,0,10*ROW('Hygiene Data'!D108)),NA())</f>
        <v>#N/A</v>
      </c>
      <c r="BC114" s="89" t="e">
        <f ca="true">+IF(AND(ISNUMBER(OFFSET('Hygiene Data'!$E$5,0,10*ROW('Hygiene Data'!E108))),'Data Summary'!DR114="Yes"),OFFSET('Hygiene Data'!$E$5,0,10*ROW('Hygiene Data'!E108)),NA())</f>
        <v>#N/A</v>
      </c>
      <c r="BD114" s="89" t="e">
        <f ca="true">+IF(AND(ISNUMBER(OFFSET('Hygiene Data'!$E$7,0,10*ROW('Hygiene Data'!E108))),'Data Summary'!DS114="Yes"),OFFSET('Hygiene Data'!$E$7,0,10*ROW('Hygiene Data'!E108)),NA())</f>
        <v>#N/A</v>
      </c>
      <c r="BE114" s="89" t="e">
        <f ca="true">+IF(AND(ISNUMBER(OFFSET('Hygiene Data'!$E$9,0,10*ROW('Hygiene Data'!E108))),'Data Summary'!DT114="Yes"),OFFSET('Hygiene Data'!$E$9,0,10*ROW('Hygiene Data'!E108)),NA())</f>
        <v>#N/A</v>
      </c>
      <c r="BF114" s="89" t="e">
        <f ca="true">+IF(AND(ISNUMBER(OFFSET('Hygiene Data'!$F$5,0,10*ROW('Hygiene Data'!F108))),'Data Summary'!DU114="Yes"),OFFSET('Hygiene Data'!$F$5,0,10*ROW('Hygiene Data'!F108)),NA())</f>
        <v>#N/A</v>
      </c>
      <c r="BG114" s="89" t="e">
        <f ca="true">+IF(AND(ISNUMBER(OFFSET('Hygiene Data'!$F$7,0,10*ROW('Hygiene Data'!F108))),'Data Summary'!DV114="Yes"),OFFSET('Hygiene Data'!$F$7,0,10*ROW('Hygiene Data'!F108)),NA())</f>
        <v>#N/A</v>
      </c>
      <c r="BH114" s="89" t="e">
        <f ca="true">+IF(AND(ISNUMBER(OFFSET('Hygiene Data'!$F$9,0,10*ROW('Hygiene Data'!F108))),'Data Summary'!DW114="Yes"),OFFSET('Hygiene Data'!$F$9,0,10*ROW('Hygiene Data'!F108)),NA())</f>
        <v>#N/A</v>
      </c>
      <c r="BI114" s="89" t="e">
        <f ca="true">+IF(AND(ISNUMBER(OFFSET('Hygiene Data'!$G$5,0,10*ROW('Hygiene Data'!G108))),'Data Summary'!DX114="Yes"),OFFSET('Hygiene Data'!$G$5,0,10*ROW('Hygiene Data'!G108)),NA())</f>
        <v>#N/A</v>
      </c>
      <c r="BJ114" s="89" t="e">
        <f ca="true">+IF(AND(ISNUMBER(OFFSET('Hygiene Data'!$G$7,0,10*ROW('Hygiene Data'!G108))),'Data Summary'!DY114="Yes"),OFFSET('Hygiene Data'!$G$7,0,10*ROW('Hygiene Data'!G108)),NA())</f>
        <v>#N/A</v>
      </c>
      <c r="BK114" s="89" t="e">
        <f ca="true">+IF(AND(ISNUMBER(OFFSET('Hygiene Data'!$G$9,0,10*ROW('Hygiene Data'!G108))),'Data Summary'!DZ114="Yes"),OFFSET('Hygiene Data'!$G$9,0,10*ROW('Hygiene Data'!G108)),NA())</f>
        <v>#N/A</v>
      </c>
      <c r="BL114" s="89" t="e">
        <f ca="true">+IF(AND(ISNUMBER(OFFSET('Hygiene Data'!$H$5,0,10*ROW('Hygiene Data'!H108))),'Data Summary'!EA114="Yes"),OFFSET('Hygiene Data'!$H$5,0,10*ROW('Hygiene Data'!H108)),NA())</f>
        <v>#N/A</v>
      </c>
      <c r="BM114" s="89" t="e">
        <f ca="true">+IF(AND(ISNUMBER(OFFSET('Hygiene Data'!$H$7,0,10*ROW('Hygiene Data'!H108))),'Data Summary'!EB114="Yes"),OFFSET('Hygiene Data'!$H$7,0,10*ROW('Hygiene Data'!H108)),NA())</f>
        <v>#N/A</v>
      </c>
      <c r="BN114" s="89" t="e">
        <f ca="true">+IF(AND(ISNUMBER(OFFSET('Hygiene Data'!$H$9,0,10*ROW('Hygiene Data'!H108))),'Data Summary'!EC114="Yes"),OFFSET('Hygiene Data'!$H$9,0,10*ROW('Hygiene Data'!H108)),NA())</f>
        <v>#N/A</v>
      </c>
      <c r="BO114" s="89" t="e">
        <f ca="true">+IF(AND(ISNUMBER(OFFSET('Hygiene Data'!$I$5,0,10*ROW('Hygiene Data'!I108))),'Data Summary'!ED114="Yes"),OFFSET('Hygiene Data'!$I$5,0,10*ROW('Hygiene Data'!I108)),NA())</f>
        <v>#N/A</v>
      </c>
      <c r="BP114" s="89" t="e">
        <f ca="true">+IF(AND(ISNUMBER(OFFSET('Hygiene Data'!$I$7,0,10*ROW('Hygiene Data'!I108))),'Data Summary'!EE114="Yes"),OFFSET('Hygiene Data'!$I$7,0,10*ROW('Hygiene Data'!I108)),NA())</f>
        <v>#N/A</v>
      </c>
      <c r="BQ114" s="89" t="e">
        <f ca="true">+IF(AND(ISNUMBER(OFFSET('Hygiene Data'!$I$9,0,10*ROW('Hygiene Data'!I108))),'Data Summary'!EF114="Yes"),OFFSET('Hygiene Data'!$I$9,0,10*ROW('Hygiene Data'!I108)),NA())</f>
        <v>#N/A</v>
      </c>
    </row>
    <row xmlns:x14ac="http://schemas.microsoft.com/office/spreadsheetml/2009/9/ac" r="115" x14ac:dyDescent="0.2">
      <c r="A115" s="328" t="e">
        <f ca="true">+RIGHT('Data Summary'!A115,LEN('Data Summary'!A115)-9)</f>
        <v>#VALUE!</v>
      </c>
      <c r="B115" s="34" t="str">
        <f ca="true">+IF(ISTEXT('Data Summary'!B115),'Data Summary'!B115,"")</f>
        <v/>
      </c>
      <c r="C115" s="327" t="e">
        <f ca="true">+VALUE('Data Summary'!C115)</f>
        <v>#VALUE!</v>
      </c>
      <c r="D115" s="87" t="e">
        <f ca="true">+IF(AND(ISNUMBER(OFFSET('Water Data'!$D$4,0,10*ROW('Water Data'!D109))),'Data Summary'!BS115="Yes"),100-OFFSET('Water Data'!$D$4,0,10*ROW('Water Data'!D109)),NA())</f>
        <v>#N/A</v>
      </c>
      <c r="E115" s="87" t="e">
        <f ca="true">+IF(AND(ISNUMBER(OFFSET('Water Data'!$D$6,0,10*ROW('Water Data'!D109))),'Data Summary'!BT115="Yes"),OFFSET('Water Data'!$D$6,0,10*ROW('Water Data'!D109)),NA())</f>
        <v>#N/A</v>
      </c>
      <c r="F115" s="87" t="e">
        <f ca="true">+IF(AND(ISNUMBER(OFFSET('Water Data'!$D$9,0,10*ROW('Water Data'!D109))),'Data Summary'!BU115="Yes"),OFFSET('Water Data'!$D$9,0,10*ROW('Water Data'!D109)),NA())</f>
        <v>#N/A</v>
      </c>
      <c r="G115" s="87" t="e">
        <f ca="true">+IF(AND(ISNUMBER(OFFSET('Water Data'!$E$4,0,10*ROW('Water Data'!E109))),'Data Summary'!BV115="Yes"),100-OFFSET('Water Data'!$E$4,0,10*ROW('Water Data'!E109)),NA())</f>
        <v>#N/A</v>
      </c>
      <c r="H115" s="87" t="e">
        <f ca="true">+IF(AND(ISNUMBER(OFFSET('Water Data'!$E$6,0,10*ROW('Water Data'!E109))),'Data Summary'!BW115="Yes"),OFFSET('Water Data'!$E$6,0,10*ROW('Water Data'!E109)),NA())</f>
        <v>#N/A</v>
      </c>
      <c r="I115" s="87" t="e">
        <f ca="true">+IF(AND(ISNUMBER(OFFSET('Water Data'!$E$9,0,10*ROW('Water Data'!E109))),'Data Summary'!BX115="Yes"),OFFSET('Water Data'!$E$9,0,10*ROW('Water Data'!E109)),NA())</f>
        <v>#N/A</v>
      </c>
      <c r="J115" s="87" t="e">
        <f ca="true">+IF(AND(ISNUMBER(OFFSET('Water Data'!$F$4,0,10*ROW('Water Data'!F109))),'Data Summary'!BY115="Yes"),100-OFFSET('Water Data'!$F$4,0,10*ROW('Water Data'!F109)),NA())</f>
        <v>#N/A</v>
      </c>
      <c r="K115" s="87" t="e">
        <f ca="true">+IF(AND(ISNUMBER(OFFSET('Water Data'!$F$6,0,10*ROW('Water Data'!F109))),'Data Summary'!BZ115="Yes"),OFFSET('Water Data'!$F$6,0,10*ROW('Water Data'!F109)),NA())</f>
        <v>#N/A</v>
      </c>
      <c r="L115" s="87" t="e">
        <f ca="true">+IF(AND(ISNUMBER(OFFSET('Water Data'!$F$9,0,10*ROW('Water Data'!F109))),'Data Summary'!CA115="Yes"),OFFSET('Water Data'!$F$9,0,10*ROW('Water Data'!F109)),NA())</f>
        <v>#N/A</v>
      </c>
      <c r="M115" s="87" t="e">
        <f ca="true">+IF(AND(ISNUMBER(OFFSET('Water Data'!$G$4,0,10*ROW('Water Data'!G109))),'Data Summary'!CB115="Yes"),100-OFFSET('Water Data'!$G$4,0,10*ROW('Water Data'!G109)),NA())</f>
        <v>#N/A</v>
      </c>
      <c r="N115" s="87" t="e">
        <f ca="true">+IF(AND(ISNUMBER(OFFSET('Water Data'!$G$6,0,10*ROW('Water Data'!G109))),'Data Summary'!CC115="Yes"),OFFSET('Water Data'!$G$6,0,10*ROW('Water Data'!G109)),NA())</f>
        <v>#N/A</v>
      </c>
      <c r="O115" s="87" t="e">
        <f ca="true">+IF(AND(ISNUMBER(OFFSET('Water Data'!$G$9,0,10*ROW('Water Data'!G109))),'Data Summary'!CD115="Yes"),OFFSET('Water Data'!$G$9,0,10*ROW('Water Data'!G109)),NA())</f>
        <v>#N/A</v>
      </c>
      <c r="P115" s="87" t="e">
        <f ca="true">+IF(AND(ISNUMBER(OFFSET('Water Data'!$H$4,0,10*ROW('Water Data'!H109))),'Data Summary'!CE115="Yes"),100-OFFSET('Water Data'!$H$4,0,10*ROW('Water Data'!H109)),NA())</f>
        <v>#N/A</v>
      </c>
      <c r="Q115" s="87" t="e">
        <f ca="true">+IF(AND(ISNUMBER(OFFSET('Water Data'!$H$6,0,10*ROW('Water Data'!H109))),'Data Summary'!CF115="Yes"),OFFSET('Water Data'!$H$6,0,10*ROW('Water Data'!H109)),NA())</f>
        <v>#N/A</v>
      </c>
      <c r="R115" s="87" t="e">
        <f ca="true">+IF(AND(ISNUMBER(OFFSET('Water Data'!$H$9,0,10*ROW('Water Data'!H109))),'Data Summary'!CG115="Yes"),OFFSET('Water Data'!$H$9,0,10*ROW('Water Data'!H109)),NA())</f>
        <v>#N/A</v>
      </c>
      <c r="S115" s="87" t="e">
        <f ca="true">+IF(AND(ISNUMBER(OFFSET('Water Data'!$I$4,0,10*ROW('Water Data'!I109))),'Data Summary'!CH115="Yes"),100-OFFSET('Water Data'!$I$4,0,10*ROW('Water Data'!I109)),NA())</f>
        <v>#N/A</v>
      </c>
      <c r="T115" s="87" t="e">
        <f ca="true">+IF(AND(ISNUMBER(OFFSET('Water Data'!$I$6,0,10*ROW('Water Data'!I109))),'Data Summary'!CI115="Yes"),OFFSET('Water Data'!$I$6,0,10*ROW('Water Data'!I109)),NA())</f>
        <v>#N/A</v>
      </c>
      <c r="U115" s="87" t="e">
        <f ca="true">+IF(AND(ISNUMBER(OFFSET('Water Data'!$I$9,0,10*ROW('Water Data'!I109))),'Data Summary'!CJ115="Yes"),OFFSET('Water Data'!$I$9,0,10*ROW('Water Data'!I109)),NA())</f>
        <v>#N/A</v>
      </c>
      <c r="V115" s="88" t="e">
        <f ca="true">+IF(AND(ISNUMBER(OFFSET('Sanitation Data'!$D$4,0,10*ROW('Sanitation Data'!D109))),'Data Summary'!CK115="Yes"),100-OFFSET('Sanitation Data'!$D$4,0,10*ROW('Sanitation Data'!D109)),NA())</f>
        <v>#N/A</v>
      </c>
      <c r="W115" s="88" t="e">
        <f ca="true">+IF(AND(ISNUMBER(OFFSET('Sanitation Data'!$D$6,0,10*ROW('Sanitation Data'!D109))),'Data Summary'!CL115="Yes"),OFFSET('Sanitation Data'!$D$6,0,10*ROW('Sanitation Data'!D109)),NA())</f>
        <v>#N/A</v>
      </c>
      <c r="X115" s="88" t="e">
        <f ca="true">+IF(AND(ISNUMBER(OFFSET('Sanitation Data'!$D$10,0,10*ROW('Sanitation Data'!D109))),'Data Summary'!CM115="Yes"),OFFSET('Sanitation Data'!$D$10,0,10*ROW('Sanitation Data'!D109)),NA())</f>
        <v>#N/A</v>
      </c>
      <c r="Y115" s="88" t="e">
        <f ca="true">+IF(AND(ISNUMBER(OFFSET('Sanitation Data'!$D$11,0,10*ROW('Sanitation Data'!D109))),'Data Summary'!CN115="Yes"),OFFSET('Sanitation Data'!$D$11,0,10*ROW('Sanitation Data'!D109)),NA())</f>
        <v>#N/A</v>
      </c>
      <c r="Z115" s="88" t="e">
        <f ca="true">+IF(AND(ISNUMBER(OFFSET('Sanitation Data'!$D$12,0,10*ROW('Sanitation Data'!D109))),'Data Summary'!CO115="Yes"),OFFSET('Sanitation Data'!$D$12,0,10*ROW('Sanitation Data'!D109)),NA())</f>
        <v>#N/A</v>
      </c>
      <c r="AA115" s="88" t="e">
        <f ca="true">+IF(AND(ISNUMBER(OFFSET('Sanitation Data'!$E$4,0,10*ROW('Sanitation Data'!E109))),'Data Summary'!CP115="Yes"),100-OFFSET('Sanitation Data'!$E$4,0,10*ROW('Sanitation Data'!E109)),NA())</f>
        <v>#N/A</v>
      </c>
      <c r="AB115" s="88" t="e">
        <f ca="true">+IF(AND(ISNUMBER(OFFSET('Sanitation Data'!$E$6,0,10*ROW('Sanitation Data'!E109))),'Data Summary'!CQ115="Yes"),OFFSET('Sanitation Data'!$E$6,0,10*ROW('Sanitation Data'!E109)),NA())</f>
        <v>#N/A</v>
      </c>
      <c r="AC115" s="88" t="e">
        <f ca="true">+IF(AND(ISNUMBER(OFFSET('Sanitation Data'!$E$10,0,10*ROW('Sanitation Data'!E109))),'Data Summary'!CR115="Yes"),OFFSET('Sanitation Data'!$E$10,0,10*ROW('Sanitation Data'!E109)),NA())</f>
        <v>#N/A</v>
      </c>
      <c r="AD115" s="88" t="e">
        <f ca="true">+IF(AND(ISNUMBER(OFFSET('Sanitation Data'!$E$11,0,10*ROW('Sanitation Data'!E109))),'Data Summary'!CS115="Yes"),OFFSET('Sanitation Data'!$E$11,0,10*ROW('Sanitation Data'!E109)),NA())</f>
        <v>#N/A</v>
      </c>
      <c r="AE115" s="88" t="e">
        <f ca="true">+IF(AND(ISNUMBER(OFFSET('Sanitation Data'!$E$12,0,10*ROW('Sanitation Data'!E109))),'Data Summary'!CT115="Yes"),OFFSET('Sanitation Data'!$E$12,0,10*ROW('Sanitation Data'!E109)),NA())</f>
        <v>#N/A</v>
      </c>
      <c r="AF115" s="88" t="e">
        <f ca="true">+IF(AND(ISNUMBER(OFFSET('Sanitation Data'!$F$4,0,10*ROW('Sanitation Data'!F109))),'Data Summary'!CU115="Yes"),100-OFFSET('Sanitation Data'!$F$4,0,10*ROW('Sanitation Data'!F109)),NA())</f>
        <v>#N/A</v>
      </c>
      <c r="AG115" s="88" t="e">
        <f ca="true">+IF(AND(ISNUMBER(OFFSET('Sanitation Data'!$F$6,0,10*ROW('Sanitation Data'!F109))),'Data Summary'!CV115="Yes"),OFFSET('Sanitation Data'!$F$6,0,10*ROW('Sanitation Data'!F109)),NA())</f>
        <v>#N/A</v>
      </c>
      <c r="AH115" s="88" t="e">
        <f ca="true">+IF(AND(ISNUMBER(OFFSET('Sanitation Data'!$F$10,0,10*ROW('Sanitation Data'!F109))),'Data Summary'!CW115="Yes"),OFFSET('Sanitation Data'!$F$10,0,10*ROW('Sanitation Data'!F109)),NA())</f>
        <v>#N/A</v>
      </c>
      <c r="AI115" s="88" t="e">
        <f ca="true">+IF(AND(ISNUMBER(OFFSET('Sanitation Data'!$F$11,0,10*ROW('Sanitation Data'!F109))),'Data Summary'!CX115="Yes"),OFFSET('Sanitation Data'!$F$11,0,10*ROW('Sanitation Data'!F109)),NA())</f>
        <v>#N/A</v>
      </c>
      <c r="AJ115" s="88" t="e">
        <f ca="true">+IF(AND(ISNUMBER(OFFSET('Sanitation Data'!$F$12,0,10*ROW('Sanitation Data'!F109))),'Data Summary'!CY115="Yes"),OFFSET('Sanitation Data'!$F$12,0,10*ROW('Sanitation Data'!F109)),NA())</f>
        <v>#N/A</v>
      </c>
      <c r="AK115" s="88" t="e">
        <f ca="true">+IF(AND(ISNUMBER(OFFSET('Sanitation Data'!$G$4,0,10*ROW('Sanitation Data'!G109))),'Data Summary'!CZ115="Yes"),100-OFFSET('Sanitation Data'!$G$4,0,10*ROW('Sanitation Data'!G109)),NA())</f>
        <v>#N/A</v>
      </c>
      <c r="AL115" s="88" t="e">
        <f ca="true">+IF(AND(ISNUMBER(OFFSET('Sanitation Data'!$G$6,0,10*ROW('Sanitation Data'!G109))),'Data Summary'!DA115="Yes"),OFFSET('Sanitation Data'!$G$6,0,10*ROW('Sanitation Data'!G109)),NA())</f>
        <v>#N/A</v>
      </c>
      <c r="AM115" s="88" t="e">
        <f ca="true">+IF(AND(ISNUMBER(OFFSET('Sanitation Data'!$G$10,0,10*ROW('Sanitation Data'!G109))),'Data Summary'!DB115="Yes"),OFFSET('Sanitation Data'!$G$10,0,10*ROW('Sanitation Data'!G109)),NA())</f>
        <v>#N/A</v>
      </c>
      <c r="AN115" s="88" t="e">
        <f ca="true">+IF(AND(ISNUMBER(OFFSET('Sanitation Data'!$G$11,0,10*ROW('Sanitation Data'!G109))),'Data Summary'!DC115="Yes"),OFFSET('Sanitation Data'!$G$11,0,10*ROW('Sanitation Data'!G109)),NA())</f>
        <v>#N/A</v>
      </c>
      <c r="AO115" s="88" t="e">
        <f ca="true">+IF(AND(ISNUMBER(OFFSET('Sanitation Data'!$G$12,0,10*ROW('Sanitation Data'!G109))),'Data Summary'!DD115="Yes"),OFFSET('Sanitation Data'!$G$12,0,10*ROW('Sanitation Data'!G109)),NA())</f>
        <v>#N/A</v>
      </c>
      <c r="AP115" s="88" t="e">
        <f ca="true">+IF(AND(ISNUMBER(OFFSET('Sanitation Data'!$H$4,0,10*ROW('Sanitation Data'!H109))),'Data Summary'!DE115="Yes"),100-OFFSET('Sanitation Data'!$H$4,0,10*ROW('Sanitation Data'!H109)),NA())</f>
        <v>#N/A</v>
      </c>
      <c r="AQ115" s="88" t="e">
        <f ca="true">+IF(AND(ISNUMBER(OFFSET('Sanitation Data'!$H$6,0,10*ROW('Sanitation Data'!H109))),'Data Summary'!DF115="Yes"),OFFSET('Sanitation Data'!$H$6,0,10*ROW('Sanitation Data'!H109)),NA())</f>
        <v>#N/A</v>
      </c>
      <c r="AR115" s="88" t="e">
        <f ca="true">+IF(AND(ISNUMBER(OFFSET('Sanitation Data'!$H$10,0,10*ROW('Sanitation Data'!H109))),'Data Summary'!DG115="Yes"),OFFSET('Sanitation Data'!$H$10,0,10*ROW('Sanitation Data'!H109)),NA())</f>
        <v>#N/A</v>
      </c>
      <c r="AS115" s="88" t="e">
        <f ca="true">+IF(AND(ISNUMBER(OFFSET('Sanitation Data'!$H$11,0,10*ROW('Sanitation Data'!H109))),'Data Summary'!DH115="Yes"),OFFSET('Sanitation Data'!$H$11,0,10*ROW('Sanitation Data'!H109)),NA())</f>
        <v>#N/A</v>
      </c>
      <c r="AT115" s="88" t="e">
        <f ca="true">+IF(AND(ISNUMBER(OFFSET('Sanitation Data'!$H$12,0,10*ROW('Sanitation Data'!H109))),'Data Summary'!DI115="Yes"),OFFSET('Sanitation Data'!$H$12,0,10*ROW('Sanitation Data'!H109)),NA())</f>
        <v>#N/A</v>
      </c>
      <c r="AU115" s="88" t="e">
        <f ca="true">+IF(AND(ISNUMBER(OFFSET('Sanitation Data'!$I$4,0,10*ROW('Sanitation Data'!I109))),'Data Summary'!DJ115="Yes"),100-OFFSET('Sanitation Data'!$I$4,0,10*ROW('Sanitation Data'!I109)),NA())</f>
        <v>#N/A</v>
      </c>
      <c r="AV115" s="88" t="e">
        <f ca="true">+IF(AND(ISNUMBER(OFFSET('Sanitation Data'!$I$6,0,10*ROW('Sanitation Data'!I109))),'Data Summary'!DK115="Yes"),OFFSET('Sanitation Data'!$I$6,0,10*ROW('Sanitation Data'!I109)),NA())</f>
        <v>#N/A</v>
      </c>
      <c r="AW115" s="88" t="e">
        <f ca="true">+IF(AND(ISNUMBER(OFFSET('Sanitation Data'!$I$10,0,10*ROW('Sanitation Data'!I109))),'Data Summary'!DL115="Yes"),OFFSET('Sanitation Data'!$I$10,0,10*ROW('Sanitation Data'!I109)),NA())</f>
        <v>#N/A</v>
      </c>
      <c r="AX115" s="88" t="e">
        <f ca="true">+IF(AND(ISNUMBER(OFFSET('Sanitation Data'!$I$11,0,10*ROW('Sanitation Data'!I109))),'Data Summary'!DM115="Yes"),OFFSET('Sanitation Data'!$I$11,0,10*ROW('Sanitation Data'!I109)),NA())</f>
        <v>#N/A</v>
      </c>
      <c r="AY115" s="88" t="e">
        <f ca="true">+IF(AND(ISNUMBER(OFFSET('Sanitation Data'!$I$12,0,10*ROW('Sanitation Data'!I109))),'Data Summary'!DN115="Yes"),OFFSET('Sanitation Data'!$I$12,0,10*ROW('Sanitation Data'!I109)),NA())</f>
        <v>#N/A</v>
      </c>
      <c r="AZ115" s="89" t="e">
        <f ca="true">+IF(AND(ISNUMBER(OFFSET('Hygiene Data'!$D$5,0,10*ROW('Hygiene Data'!D109))),'Data Summary'!DO115="Yes"),OFFSET('Hygiene Data'!$D$5,0,10*ROW('Hygiene Data'!D109)),NA())</f>
        <v>#N/A</v>
      </c>
      <c r="BA115" s="89" t="e">
        <f ca="true">+IF(AND(ISNUMBER(OFFSET('Hygiene Data'!$D$7,0,10*ROW('Hygiene Data'!D109))),'Data Summary'!DP115="Yes"),OFFSET('Hygiene Data'!$D$7,0,10*ROW('Hygiene Data'!D109)),NA())</f>
        <v>#N/A</v>
      </c>
      <c r="BB115" s="89" t="e">
        <f ca="true">+IF(AND(ISNUMBER(OFFSET('Hygiene Data'!$D$9,0,10*ROW('Hygiene Data'!D109))),'Data Summary'!DQ115="Yes"),OFFSET('Hygiene Data'!$D$9,0,10*ROW('Hygiene Data'!D109)),NA())</f>
        <v>#N/A</v>
      </c>
      <c r="BC115" s="89" t="e">
        <f ca="true">+IF(AND(ISNUMBER(OFFSET('Hygiene Data'!$E$5,0,10*ROW('Hygiene Data'!E109))),'Data Summary'!DR115="Yes"),OFFSET('Hygiene Data'!$E$5,0,10*ROW('Hygiene Data'!E109)),NA())</f>
        <v>#N/A</v>
      </c>
      <c r="BD115" s="89" t="e">
        <f ca="true">+IF(AND(ISNUMBER(OFFSET('Hygiene Data'!$E$7,0,10*ROW('Hygiene Data'!E109))),'Data Summary'!DS115="Yes"),OFFSET('Hygiene Data'!$E$7,0,10*ROW('Hygiene Data'!E109)),NA())</f>
        <v>#N/A</v>
      </c>
      <c r="BE115" s="89" t="e">
        <f ca="true">+IF(AND(ISNUMBER(OFFSET('Hygiene Data'!$E$9,0,10*ROW('Hygiene Data'!E109))),'Data Summary'!DT115="Yes"),OFFSET('Hygiene Data'!$E$9,0,10*ROW('Hygiene Data'!E109)),NA())</f>
        <v>#N/A</v>
      </c>
      <c r="BF115" s="89" t="e">
        <f ca="true">+IF(AND(ISNUMBER(OFFSET('Hygiene Data'!$F$5,0,10*ROW('Hygiene Data'!F109))),'Data Summary'!DU115="Yes"),OFFSET('Hygiene Data'!$F$5,0,10*ROW('Hygiene Data'!F109)),NA())</f>
        <v>#N/A</v>
      </c>
      <c r="BG115" s="89" t="e">
        <f ca="true">+IF(AND(ISNUMBER(OFFSET('Hygiene Data'!$F$7,0,10*ROW('Hygiene Data'!F109))),'Data Summary'!DV115="Yes"),OFFSET('Hygiene Data'!$F$7,0,10*ROW('Hygiene Data'!F109)),NA())</f>
        <v>#N/A</v>
      </c>
      <c r="BH115" s="89" t="e">
        <f ca="true">+IF(AND(ISNUMBER(OFFSET('Hygiene Data'!$F$9,0,10*ROW('Hygiene Data'!F109))),'Data Summary'!DW115="Yes"),OFFSET('Hygiene Data'!$F$9,0,10*ROW('Hygiene Data'!F109)),NA())</f>
        <v>#N/A</v>
      </c>
      <c r="BI115" s="89" t="e">
        <f ca="true">+IF(AND(ISNUMBER(OFFSET('Hygiene Data'!$G$5,0,10*ROW('Hygiene Data'!G109))),'Data Summary'!DX115="Yes"),OFFSET('Hygiene Data'!$G$5,0,10*ROW('Hygiene Data'!G109)),NA())</f>
        <v>#N/A</v>
      </c>
      <c r="BJ115" s="89" t="e">
        <f ca="true">+IF(AND(ISNUMBER(OFFSET('Hygiene Data'!$G$7,0,10*ROW('Hygiene Data'!G109))),'Data Summary'!DY115="Yes"),OFFSET('Hygiene Data'!$G$7,0,10*ROW('Hygiene Data'!G109)),NA())</f>
        <v>#N/A</v>
      </c>
      <c r="BK115" s="89" t="e">
        <f ca="true">+IF(AND(ISNUMBER(OFFSET('Hygiene Data'!$G$9,0,10*ROW('Hygiene Data'!G109))),'Data Summary'!DZ115="Yes"),OFFSET('Hygiene Data'!$G$9,0,10*ROW('Hygiene Data'!G109)),NA())</f>
        <v>#N/A</v>
      </c>
      <c r="BL115" s="89" t="e">
        <f ca="true">+IF(AND(ISNUMBER(OFFSET('Hygiene Data'!$H$5,0,10*ROW('Hygiene Data'!H109))),'Data Summary'!EA115="Yes"),OFFSET('Hygiene Data'!$H$5,0,10*ROW('Hygiene Data'!H109)),NA())</f>
        <v>#N/A</v>
      </c>
      <c r="BM115" s="89" t="e">
        <f ca="true">+IF(AND(ISNUMBER(OFFSET('Hygiene Data'!$H$7,0,10*ROW('Hygiene Data'!H109))),'Data Summary'!EB115="Yes"),OFFSET('Hygiene Data'!$H$7,0,10*ROW('Hygiene Data'!H109)),NA())</f>
        <v>#N/A</v>
      </c>
      <c r="BN115" s="89" t="e">
        <f ca="true">+IF(AND(ISNUMBER(OFFSET('Hygiene Data'!$H$9,0,10*ROW('Hygiene Data'!H109))),'Data Summary'!EC115="Yes"),OFFSET('Hygiene Data'!$H$9,0,10*ROW('Hygiene Data'!H109)),NA())</f>
        <v>#N/A</v>
      </c>
      <c r="BO115" s="89" t="e">
        <f ca="true">+IF(AND(ISNUMBER(OFFSET('Hygiene Data'!$I$5,0,10*ROW('Hygiene Data'!I109))),'Data Summary'!ED115="Yes"),OFFSET('Hygiene Data'!$I$5,0,10*ROW('Hygiene Data'!I109)),NA())</f>
        <v>#N/A</v>
      </c>
      <c r="BP115" s="89" t="e">
        <f ca="true">+IF(AND(ISNUMBER(OFFSET('Hygiene Data'!$I$7,0,10*ROW('Hygiene Data'!I109))),'Data Summary'!EE115="Yes"),OFFSET('Hygiene Data'!$I$7,0,10*ROW('Hygiene Data'!I109)),NA())</f>
        <v>#N/A</v>
      </c>
      <c r="BQ115" s="89" t="e">
        <f ca="true">+IF(AND(ISNUMBER(OFFSET('Hygiene Data'!$I$9,0,10*ROW('Hygiene Data'!I109))),'Data Summary'!EF115="Yes"),OFFSET('Hygiene Data'!$I$9,0,10*ROW('Hygiene Data'!I109)),NA())</f>
        <v>#N/A</v>
      </c>
    </row>
    <row xmlns:x14ac="http://schemas.microsoft.com/office/spreadsheetml/2009/9/ac" r="116" x14ac:dyDescent="0.2">
      <c r="A116" s="328" t="e">
        <f ca="true">+RIGHT('Data Summary'!A116,LEN('Data Summary'!A116)-9)</f>
        <v>#VALUE!</v>
      </c>
      <c r="B116" s="34" t="str">
        <f ca="true">+IF(ISTEXT('Data Summary'!B116),'Data Summary'!B116,"")</f>
        <v/>
      </c>
      <c r="C116" s="327" t="e">
        <f ca="true">+VALUE('Data Summary'!C116)</f>
        <v>#VALUE!</v>
      </c>
      <c r="D116" s="87" t="e">
        <f ca="true">+IF(AND(ISNUMBER(OFFSET('Water Data'!$D$4,0,10*ROW('Water Data'!D110))),'Data Summary'!BS116="Yes"),100-OFFSET('Water Data'!$D$4,0,10*ROW('Water Data'!D110)),NA())</f>
        <v>#N/A</v>
      </c>
      <c r="E116" s="87" t="e">
        <f ca="true">+IF(AND(ISNUMBER(OFFSET('Water Data'!$D$6,0,10*ROW('Water Data'!D110))),'Data Summary'!BT116="Yes"),OFFSET('Water Data'!$D$6,0,10*ROW('Water Data'!D110)),NA())</f>
        <v>#N/A</v>
      </c>
      <c r="F116" s="87" t="e">
        <f ca="true">+IF(AND(ISNUMBER(OFFSET('Water Data'!$D$9,0,10*ROW('Water Data'!D110))),'Data Summary'!BU116="Yes"),OFFSET('Water Data'!$D$9,0,10*ROW('Water Data'!D110)),NA())</f>
        <v>#N/A</v>
      </c>
      <c r="G116" s="87" t="e">
        <f ca="true">+IF(AND(ISNUMBER(OFFSET('Water Data'!$E$4,0,10*ROW('Water Data'!E110))),'Data Summary'!BV116="Yes"),100-OFFSET('Water Data'!$E$4,0,10*ROW('Water Data'!E110)),NA())</f>
        <v>#N/A</v>
      </c>
      <c r="H116" s="87" t="e">
        <f ca="true">+IF(AND(ISNUMBER(OFFSET('Water Data'!$E$6,0,10*ROW('Water Data'!E110))),'Data Summary'!BW116="Yes"),OFFSET('Water Data'!$E$6,0,10*ROW('Water Data'!E110)),NA())</f>
        <v>#N/A</v>
      </c>
      <c r="I116" s="87" t="e">
        <f ca="true">+IF(AND(ISNUMBER(OFFSET('Water Data'!$E$9,0,10*ROW('Water Data'!E110))),'Data Summary'!BX116="Yes"),OFFSET('Water Data'!$E$9,0,10*ROW('Water Data'!E110)),NA())</f>
        <v>#N/A</v>
      </c>
      <c r="J116" s="87" t="e">
        <f ca="true">+IF(AND(ISNUMBER(OFFSET('Water Data'!$F$4,0,10*ROW('Water Data'!F110))),'Data Summary'!BY116="Yes"),100-OFFSET('Water Data'!$F$4,0,10*ROW('Water Data'!F110)),NA())</f>
        <v>#N/A</v>
      </c>
      <c r="K116" s="87" t="e">
        <f ca="true">+IF(AND(ISNUMBER(OFFSET('Water Data'!$F$6,0,10*ROW('Water Data'!F110))),'Data Summary'!BZ116="Yes"),OFFSET('Water Data'!$F$6,0,10*ROW('Water Data'!F110)),NA())</f>
        <v>#N/A</v>
      </c>
      <c r="L116" s="87" t="e">
        <f ca="true">+IF(AND(ISNUMBER(OFFSET('Water Data'!$F$9,0,10*ROW('Water Data'!F110))),'Data Summary'!CA116="Yes"),OFFSET('Water Data'!$F$9,0,10*ROW('Water Data'!F110)),NA())</f>
        <v>#N/A</v>
      </c>
      <c r="M116" s="87" t="e">
        <f ca="true">+IF(AND(ISNUMBER(OFFSET('Water Data'!$G$4,0,10*ROW('Water Data'!G110))),'Data Summary'!CB116="Yes"),100-OFFSET('Water Data'!$G$4,0,10*ROW('Water Data'!G110)),NA())</f>
        <v>#N/A</v>
      </c>
      <c r="N116" s="87" t="e">
        <f ca="true">+IF(AND(ISNUMBER(OFFSET('Water Data'!$G$6,0,10*ROW('Water Data'!G110))),'Data Summary'!CC116="Yes"),OFFSET('Water Data'!$G$6,0,10*ROW('Water Data'!G110)),NA())</f>
        <v>#N/A</v>
      </c>
      <c r="O116" s="87" t="e">
        <f ca="true">+IF(AND(ISNUMBER(OFFSET('Water Data'!$G$9,0,10*ROW('Water Data'!G110))),'Data Summary'!CD116="Yes"),OFFSET('Water Data'!$G$9,0,10*ROW('Water Data'!G110)),NA())</f>
        <v>#N/A</v>
      </c>
      <c r="P116" s="87" t="e">
        <f ca="true">+IF(AND(ISNUMBER(OFFSET('Water Data'!$H$4,0,10*ROW('Water Data'!H110))),'Data Summary'!CE116="Yes"),100-OFFSET('Water Data'!$H$4,0,10*ROW('Water Data'!H110)),NA())</f>
        <v>#N/A</v>
      </c>
      <c r="Q116" s="87" t="e">
        <f ca="true">+IF(AND(ISNUMBER(OFFSET('Water Data'!$H$6,0,10*ROW('Water Data'!H110))),'Data Summary'!CF116="Yes"),OFFSET('Water Data'!$H$6,0,10*ROW('Water Data'!H110)),NA())</f>
        <v>#N/A</v>
      </c>
      <c r="R116" s="87" t="e">
        <f ca="true">+IF(AND(ISNUMBER(OFFSET('Water Data'!$H$9,0,10*ROW('Water Data'!H110))),'Data Summary'!CG116="Yes"),OFFSET('Water Data'!$H$9,0,10*ROW('Water Data'!H110)),NA())</f>
        <v>#N/A</v>
      </c>
      <c r="S116" s="87" t="e">
        <f ca="true">+IF(AND(ISNUMBER(OFFSET('Water Data'!$I$4,0,10*ROW('Water Data'!I110))),'Data Summary'!CH116="Yes"),100-OFFSET('Water Data'!$I$4,0,10*ROW('Water Data'!I110)),NA())</f>
        <v>#N/A</v>
      </c>
      <c r="T116" s="87" t="e">
        <f ca="true">+IF(AND(ISNUMBER(OFFSET('Water Data'!$I$6,0,10*ROW('Water Data'!I110))),'Data Summary'!CI116="Yes"),OFFSET('Water Data'!$I$6,0,10*ROW('Water Data'!I110)),NA())</f>
        <v>#N/A</v>
      </c>
      <c r="U116" s="87" t="e">
        <f ca="true">+IF(AND(ISNUMBER(OFFSET('Water Data'!$I$9,0,10*ROW('Water Data'!I110))),'Data Summary'!CJ116="Yes"),OFFSET('Water Data'!$I$9,0,10*ROW('Water Data'!I110)),NA())</f>
        <v>#N/A</v>
      </c>
      <c r="V116" s="88" t="e">
        <f ca="true">+IF(AND(ISNUMBER(OFFSET('Sanitation Data'!$D$4,0,10*ROW('Sanitation Data'!D110))),'Data Summary'!CK116="Yes"),100-OFFSET('Sanitation Data'!$D$4,0,10*ROW('Sanitation Data'!D110)),NA())</f>
        <v>#N/A</v>
      </c>
      <c r="W116" s="88" t="e">
        <f ca="true">+IF(AND(ISNUMBER(OFFSET('Sanitation Data'!$D$6,0,10*ROW('Sanitation Data'!D110))),'Data Summary'!CL116="Yes"),OFFSET('Sanitation Data'!$D$6,0,10*ROW('Sanitation Data'!D110)),NA())</f>
        <v>#N/A</v>
      </c>
      <c r="X116" s="88" t="e">
        <f ca="true">+IF(AND(ISNUMBER(OFFSET('Sanitation Data'!$D$10,0,10*ROW('Sanitation Data'!D110))),'Data Summary'!CM116="Yes"),OFFSET('Sanitation Data'!$D$10,0,10*ROW('Sanitation Data'!D110)),NA())</f>
        <v>#N/A</v>
      </c>
      <c r="Y116" s="88" t="e">
        <f ca="true">+IF(AND(ISNUMBER(OFFSET('Sanitation Data'!$D$11,0,10*ROW('Sanitation Data'!D110))),'Data Summary'!CN116="Yes"),OFFSET('Sanitation Data'!$D$11,0,10*ROW('Sanitation Data'!D110)),NA())</f>
        <v>#N/A</v>
      </c>
      <c r="Z116" s="88" t="e">
        <f ca="true">+IF(AND(ISNUMBER(OFFSET('Sanitation Data'!$D$12,0,10*ROW('Sanitation Data'!D110))),'Data Summary'!CO116="Yes"),OFFSET('Sanitation Data'!$D$12,0,10*ROW('Sanitation Data'!D110)),NA())</f>
        <v>#N/A</v>
      </c>
      <c r="AA116" s="88" t="e">
        <f ca="true">+IF(AND(ISNUMBER(OFFSET('Sanitation Data'!$E$4,0,10*ROW('Sanitation Data'!E110))),'Data Summary'!CP116="Yes"),100-OFFSET('Sanitation Data'!$E$4,0,10*ROW('Sanitation Data'!E110)),NA())</f>
        <v>#N/A</v>
      </c>
      <c r="AB116" s="88" t="e">
        <f ca="true">+IF(AND(ISNUMBER(OFFSET('Sanitation Data'!$E$6,0,10*ROW('Sanitation Data'!E110))),'Data Summary'!CQ116="Yes"),OFFSET('Sanitation Data'!$E$6,0,10*ROW('Sanitation Data'!E110)),NA())</f>
        <v>#N/A</v>
      </c>
      <c r="AC116" s="88" t="e">
        <f ca="true">+IF(AND(ISNUMBER(OFFSET('Sanitation Data'!$E$10,0,10*ROW('Sanitation Data'!E110))),'Data Summary'!CR116="Yes"),OFFSET('Sanitation Data'!$E$10,0,10*ROW('Sanitation Data'!E110)),NA())</f>
        <v>#N/A</v>
      </c>
      <c r="AD116" s="88" t="e">
        <f ca="true">+IF(AND(ISNUMBER(OFFSET('Sanitation Data'!$E$11,0,10*ROW('Sanitation Data'!E110))),'Data Summary'!CS116="Yes"),OFFSET('Sanitation Data'!$E$11,0,10*ROW('Sanitation Data'!E110)),NA())</f>
        <v>#N/A</v>
      </c>
      <c r="AE116" s="88" t="e">
        <f ca="true">+IF(AND(ISNUMBER(OFFSET('Sanitation Data'!$E$12,0,10*ROW('Sanitation Data'!E110))),'Data Summary'!CT116="Yes"),OFFSET('Sanitation Data'!$E$12,0,10*ROW('Sanitation Data'!E110)),NA())</f>
        <v>#N/A</v>
      </c>
      <c r="AF116" s="88" t="e">
        <f ca="true">+IF(AND(ISNUMBER(OFFSET('Sanitation Data'!$F$4,0,10*ROW('Sanitation Data'!F110))),'Data Summary'!CU116="Yes"),100-OFFSET('Sanitation Data'!$F$4,0,10*ROW('Sanitation Data'!F110)),NA())</f>
        <v>#N/A</v>
      </c>
      <c r="AG116" s="88" t="e">
        <f ca="true">+IF(AND(ISNUMBER(OFFSET('Sanitation Data'!$F$6,0,10*ROW('Sanitation Data'!F110))),'Data Summary'!CV116="Yes"),OFFSET('Sanitation Data'!$F$6,0,10*ROW('Sanitation Data'!F110)),NA())</f>
        <v>#N/A</v>
      </c>
      <c r="AH116" s="88" t="e">
        <f ca="true">+IF(AND(ISNUMBER(OFFSET('Sanitation Data'!$F$10,0,10*ROW('Sanitation Data'!F110))),'Data Summary'!CW116="Yes"),OFFSET('Sanitation Data'!$F$10,0,10*ROW('Sanitation Data'!F110)),NA())</f>
        <v>#N/A</v>
      </c>
      <c r="AI116" s="88" t="e">
        <f ca="true">+IF(AND(ISNUMBER(OFFSET('Sanitation Data'!$F$11,0,10*ROW('Sanitation Data'!F110))),'Data Summary'!CX116="Yes"),OFFSET('Sanitation Data'!$F$11,0,10*ROW('Sanitation Data'!F110)),NA())</f>
        <v>#N/A</v>
      </c>
      <c r="AJ116" s="88" t="e">
        <f ca="true">+IF(AND(ISNUMBER(OFFSET('Sanitation Data'!$F$12,0,10*ROW('Sanitation Data'!F110))),'Data Summary'!CY116="Yes"),OFFSET('Sanitation Data'!$F$12,0,10*ROW('Sanitation Data'!F110)),NA())</f>
        <v>#N/A</v>
      </c>
      <c r="AK116" s="88" t="e">
        <f ca="true">+IF(AND(ISNUMBER(OFFSET('Sanitation Data'!$G$4,0,10*ROW('Sanitation Data'!G110))),'Data Summary'!CZ116="Yes"),100-OFFSET('Sanitation Data'!$G$4,0,10*ROW('Sanitation Data'!G110)),NA())</f>
        <v>#N/A</v>
      </c>
      <c r="AL116" s="88" t="e">
        <f ca="true">+IF(AND(ISNUMBER(OFFSET('Sanitation Data'!$G$6,0,10*ROW('Sanitation Data'!G110))),'Data Summary'!DA116="Yes"),OFFSET('Sanitation Data'!$G$6,0,10*ROW('Sanitation Data'!G110)),NA())</f>
        <v>#N/A</v>
      </c>
      <c r="AM116" s="88" t="e">
        <f ca="true">+IF(AND(ISNUMBER(OFFSET('Sanitation Data'!$G$10,0,10*ROW('Sanitation Data'!G110))),'Data Summary'!DB116="Yes"),OFFSET('Sanitation Data'!$G$10,0,10*ROW('Sanitation Data'!G110)),NA())</f>
        <v>#N/A</v>
      </c>
      <c r="AN116" s="88" t="e">
        <f ca="true">+IF(AND(ISNUMBER(OFFSET('Sanitation Data'!$G$11,0,10*ROW('Sanitation Data'!G110))),'Data Summary'!DC116="Yes"),OFFSET('Sanitation Data'!$G$11,0,10*ROW('Sanitation Data'!G110)),NA())</f>
        <v>#N/A</v>
      </c>
      <c r="AO116" s="88" t="e">
        <f ca="true">+IF(AND(ISNUMBER(OFFSET('Sanitation Data'!$G$12,0,10*ROW('Sanitation Data'!G110))),'Data Summary'!DD116="Yes"),OFFSET('Sanitation Data'!$G$12,0,10*ROW('Sanitation Data'!G110)),NA())</f>
        <v>#N/A</v>
      </c>
      <c r="AP116" s="88" t="e">
        <f ca="true">+IF(AND(ISNUMBER(OFFSET('Sanitation Data'!$H$4,0,10*ROW('Sanitation Data'!H110))),'Data Summary'!DE116="Yes"),100-OFFSET('Sanitation Data'!$H$4,0,10*ROW('Sanitation Data'!H110)),NA())</f>
        <v>#N/A</v>
      </c>
      <c r="AQ116" s="88" t="e">
        <f ca="true">+IF(AND(ISNUMBER(OFFSET('Sanitation Data'!$H$6,0,10*ROW('Sanitation Data'!H110))),'Data Summary'!DF116="Yes"),OFFSET('Sanitation Data'!$H$6,0,10*ROW('Sanitation Data'!H110)),NA())</f>
        <v>#N/A</v>
      </c>
      <c r="AR116" s="88" t="e">
        <f ca="true">+IF(AND(ISNUMBER(OFFSET('Sanitation Data'!$H$10,0,10*ROW('Sanitation Data'!H110))),'Data Summary'!DG116="Yes"),OFFSET('Sanitation Data'!$H$10,0,10*ROW('Sanitation Data'!H110)),NA())</f>
        <v>#N/A</v>
      </c>
      <c r="AS116" s="88" t="e">
        <f ca="true">+IF(AND(ISNUMBER(OFFSET('Sanitation Data'!$H$11,0,10*ROW('Sanitation Data'!H110))),'Data Summary'!DH116="Yes"),OFFSET('Sanitation Data'!$H$11,0,10*ROW('Sanitation Data'!H110)),NA())</f>
        <v>#N/A</v>
      </c>
      <c r="AT116" s="88" t="e">
        <f ca="true">+IF(AND(ISNUMBER(OFFSET('Sanitation Data'!$H$12,0,10*ROW('Sanitation Data'!H110))),'Data Summary'!DI116="Yes"),OFFSET('Sanitation Data'!$H$12,0,10*ROW('Sanitation Data'!H110)),NA())</f>
        <v>#N/A</v>
      </c>
      <c r="AU116" s="88" t="e">
        <f ca="true">+IF(AND(ISNUMBER(OFFSET('Sanitation Data'!$I$4,0,10*ROW('Sanitation Data'!I110))),'Data Summary'!DJ116="Yes"),100-OFFSET('Sanitation Data'!$I$4,0,10*ROW('Sanitation Data'!I110)),NA())</f>
        <v>#N/A</v>
      </c>
      <c r="AV116" s="88" t="e">
        <f ca="true">+IF(AND(ISNUMBER(OFFSET('Sanitation Data'!$I$6,0,10*ROW('Sanitation Data'!I110))),'Data Summary'!DK116="Yes"),OFFSET('Sanitation Data'!$I$6,0,10*ROW('Sanitation Data'!I110)),NA())</f>
        <v>#N/A</v>
      </c>
      <c r="AW116" s="88" t="e">
        <f ca="true">+IF(AND(ISNUMBER(OFFSET('Sanitation Data'!$I$10,0,10*ROW('Sanitation Data'!I110))),'Data Summary'!DL116="Yes"),OFFSET('Sanitation Data'!$I$10,0,10*ROW('Sanitation Data'!I110)),NA())</f>
        <v>#N/A</v>
      </c>
      <c r="AX116" s="88" t="e">
        <f ca="true">+IF(AND(ISNUMBER(OFFSET('Sanitation Data'!$I$11,0,10*ROW('Sanitation Data'!I110))),'Data Summary'!DM116="Yes"),OFFSET('Sanitation Data'!$I$11,0,10*ROW('Sanitation Data'!I110)),NA())</f>
        <v>#N/A</v>
      </c>
      <c r="AY116" s="88" t="e">
        <f ca="true">+IF(AND(ISNUMBER(OFFSET('Sanitation Data'!$I$12,0,10*ROW('Sanitation Data'!I110))),'Data Summary'!DN116="Yes"),OFFSET('Sanitation Data'!$I$12,0,10*ROW('Sanitation Data'!I110)),NA())</f>
        <v>#N/A</v>
      </c>
      <c r="AZ116" s="89" t="e">
        <f ca="true">+IF(AND(ISNUMBER(OFFSET('Hygiene Data'!$D$5,0,10*ROW('Hygiene Data'!D110))),'Data Summary'!DO116="Yes"),OFFSET('Hygiene Data'!$D$5,0,10*ROW('Hygiene Data'!D110)),NA())</f>
        <v>#N/A</v>
      </c>
      <c r="BA116" s="89" t="e">
        <f ca="true">+IF(AND(ISNUMBER(OFFSET('Hygiene Data'!$D$7,0,10*ROW('Hygiene Data'!D110))),'Data Summary'!DP116="Yes"),OFFSET('Hygiene Data'!$D$7,0,10*ROW('Hygiene Data'!D110)),NA())</f>
        <v>#N/A</v>
      </c>
      <c r="BB116" s="89" t="e">
        <f ca="true">+IF(AND(ISNUMBER(OFFSET('Hygiene Data'!$D$9,0,10*ROW('Hygiene Data'!D110))),'Data Summary'!DQ116="Yes"),OFFSET('Hygiene Data'!$D$9,0,10*ROW('Hygiene Data'!D110)),NA())</f>
        <v>#N/A</v>
      </c>
      <c r="BC116" s="89" t="e">
        <f ca="true">+IF(AND(ISNUMBER(OFFSET('Hygiene Data'!$E$5,0,10*ROW('Hygiene Data'!E110))),'Data Summary'!DR116="Yes"),OFFSET('Hygiene Data'!$E$5,0,10*ROW('Hygiene Data'!E110)),NA())</f>
        <v>#N/A</v>
      </c>
      <c r="BD116" s="89" t="e">
        <f ca="true">+IF(AND(ISNUMBER(OFFSET('Hygiene Data'!$E$7,0,10*ROW('Hygiene Data'!E110))),'Data Summary'!DS116="Yes"),OFFSET('Hygiene Data'!$E$7,0,10*ROW('Hygiene Data'!E110)),NA())</f>
        <v>#N/A</v>
      </c>
      <c r="BE116" s="89" t="e">
        <f ca="true">+IF(AND(ISNUMBER(OFFSET('Hygiene Data'!$E$9,0,10*ROW('Hygiene Data'!E110))),'Data Summary'!DT116="Yes"),OFFSET('Hygiene Data'!$E$9,0,10*ROW('Hygiene Data'!E110)),NA())</f>
        <v>#N/A</v>
      </c>
      <c r="BF116" s="89" t="e">
        <f ca="true">+IF(AND(ISNUMBER(OFFSET('Hygiene Data'!$F$5,0,10*ROW('Hygiene Data'!F110))),'Data Summary'!DU116="Yes"),OFFSET('Hygiene Data'!$F$5,0,10*ROW('Hygiene Data'!F110)),NA())</f>
        <v>#N/A</v>
      </c>
      <c r="BG116" s="89" t="e">
        <f ca="true">+IF(AND(ISNUMBER(OFFSET('Hygiene Data'!$F$7,0,10*ROW('Hygiene Data'!F110))),'Data Summary'!DV116="Yes"),OFFSET('Hygiene Data'!$F$7,0,10*ROW('Hygiene Data'!F110)),NA())</f>
        <v>#N/A</v>
      </c>
      <c r="BH116" s="89" t="e">
        <f ca="true">+IF(AND(ISNUMBER(OFFSET('Hygiene Data'!$F$9,0,10*ROW('Hygiene Data'!F110))),'Data Summary'!DW116="Yes"),OFFSET('Hygiene Data'!$F$9,0,10*ROW('Hygiene Data'!F110)),NA())</f>
        <v>#N/A</v>
      </c>
      <c r="BI116" s="89" t="e">
        <f ca="true">+IF(AND(ISNUMBER(OFFSET('Hygiene Data'!$G$5,0,10*ROW('Hygiene Data'!G110))),'Data Summary'!DX116="Yes"),OFFSET('Hygiene Data'!$G$5,0,10*ROW('Hygiene Data'!G110)),NA())</f>
        <v>#N/A</v>
      </c>
      <c r="BJ116" s="89" t="e">
        <f ca="true">+IF(AND(ISNUMBER(OFFSET('Hygiene Data'!$G$7,0,10*ROW('Hygiene Data'!G110))),'Data Summary'!DY116="Yes"),OFFSET('Hygiene Data'!$G$7,0,10*ROW('Hygiene Data'!G110)),NA())</f>
        <v>#N/A</v>
      </c>
      <c r="BK116" s="89" t="e">
        <f ca="true">+IF(AND(ISNUMBER(OFFSET('Hygiene Data'!$G$9,0,10*ROW('Hygiene Data'!G110))),'Data Summary'!DZ116="Yes"),OFFSET('Hygiene Data'!$G$9,0,10*ROW('Hygiene Data'!G110)),NA())</f>
        <v>#N/A</v>
      </c>
      <c r="BL116" s="89" t="e">
        <f ca="true">+IF(AND(ISNUMBER(OFFSET('Hygiene Data'!$H$5,0,10*ROW('Hygiene Data'!H110))),'Data Summary'!EA116="Yes"),OFFSET('Hygiene Data'!$H$5,0,10*ROW('Hygiene Data'!H110)),NA())</f>
        <v>#N/A</v>
      </c>
      <c r="BM116" s="89" t="e">
        <f ca="true">+IF(AND(ISNUMBER(OFFSET('Hygiene Data'!$H$7,0,10*ROW('Hygiene Data'!H110))),'Data Summary'!EB116="Yes"),OFFSET('Hygiene Data'!$H$7,0,10*ROW('Hygiene Data'!H110)),NA())</f>
        <v>#N/A</v>
      </c>
      <c r="BN116" s="89" t="e">
        <f ca="true">+IF(AND(ISNUMBER(OFFSET('Hygiene Data'!$H$9,0,10*ROW('Hygiene Data'!H110))),'Data Summary'!EC116="Yes"),OFFSET('Hygiene Data'!$H$9,0,10*ROW('Hygiene Data'!H110)),NA())</f>
        <v>#N/A</v>
      </c>
      <c r="BO116" s="89" t="e">
        <f ca="true">+IF(AND(ISNUMBER(OFFSET('Hygiene Data'!$I$5,0,10*ROW('Hygiene Data'!I110))),'Data Summary'!ED116="Yes"),OFFSET('Hygiene Data'!$I$5,0,10*ROW('Hygiene Data'!I110)),NA())</f>
        <v>#N/A</v>
      </c>
      <c r="BP116" s="89" t="e">
        <f ca="true">+IF(AND(ISNUMBER(OFFSET('Hygiene Data'!$I$7,0,10*ROW('Hygiene Data'!I110))),'Data Summary'!EE116="Yes"),OFFSET('Hygiene Data'!$I$7,0,10*ROW('Hygiene Data'!I110)),NA())</f>
        <v>#N/A</v>
      </c>
      <c r="BQ116" s="89" t="e">
        <f ca="true">+IF(AND(ISNUMBER(OFFSET('Hygiene Data'!$I$9,0,10*ROW('Hygiene Data'!I110))),'Data Summary'!EF116="Yes"),OFFSET('Hygiene Data'!$I$9,0,10*ROW('Hygiene Data'!I110)),NA())</f>
        <v>#N/A</v>
      </c>
    </row>
    <row xmlns:x14ac="http://schemas.microsoft.com/office/spreadsheetml/2009/9/ac" r="117" x14ac:dyDescent="0.2">
      <c r="A117" s="328" t="e">
        <f ca="true">+RIGHT('Data Summary'!A117,LEN('Data Summary'!A117)-9)</f>
        <v>#VALUE!</v>
      </c>
      <c r="B117" s="34" t="str">
        <f ca="true">+IF(ISTEXT('Data Summary'!B117),'Data Summary'!B117,"")</f>
        <v/>
      </c>
      <c r="C117" s="327" t="e">
        <f ca="true">+VALUE('Data Summary'!C117)</f>
        <v>#VALUE!</v>
      </c>
      <c r="D117" s="87" t="e">
        <f ca="true">+IF(AND(ISNUMBER(OFFSET('Water Data'!$D$4,0,10*ROW('Water Data'!D111))),'Data Summary'!BS117="Yes"),100-OFFSET('Water Data'!$D$4,0,10*ROW('Water Data'!D111)),NA())</f>
        <v>#N/A</v>
      </c>
      <c r="E117" s="87" t="e">
        <f ca="true">+IF(AND(ISNUMBER(OFFSET('Water Data'!$D$6,0,10*ROW('Water Data'!D111))),'Data Summary'!BT117="Yes"),OFFSET('Water Data'!$D$6,0,10*ROW('Water Data'!D111)),NA())</f>
        <v>#N/A</v>
      </c>
      <c r="F117" s="87" t="e">
        <f ca="true">+IF(AND(ISNUMBER(OFFSET('Water Data'!$D$9,0,10*ROW('Water Data'!D111))),'Data Summary'!BU117="Yes"),OFFSET('Water Data'!$D$9,0,10*ROW('Water Data'!D111)),NA())</f>
        <v>#N/A</v>
      </c>
      <c r="G117" s="87" t="e">
        <f ca="true">+IF(AND(ISNUMBER(OFFSET('Water Data'!$E$4,0,10*ROW('Water Data'!E111))),'Data Summary'!BV117="Yes"),100-OFFSET('Water Data'!$E$4,0,10*ROW('Water Data'!E111)),NA())</f>
        <v>#N/A</v>
      </c>
      <c r="H117" s="87" t="e">
        <f ca="true">+IF(AND(ISNUMBER(OFFSET('Water Data'!$E$6,0,10*ROW('Water Data'!E111))),'Data Summary'!BW117="Yes"),OFFSET('Water Data'!$E$6,0,10*ROW('Water Data'!E111)),NA())</f>
        <v>#N/A</v>
      </c>
      <c r="I117" s="87" t="e">
        <f ca="true">+IF(AND(ISNUMBER(OFFSET('Water Data'!$E$9,0,10*ROW('Water Data'!E111))),'Data Summary'!BX117="Yes"),OFFSET('Water Data'!$E$9,0,10*ROW('Water Data'!E111)),NA())</f>
        <v>#N/A</v>
      </c>
      <c r="J117" s="87" t="e">
        <f ca="true">+IF(AND(ISNUMBER(OFFSET('Water Data'!$F$4,0,10*ROW('Water Data'!F111))),'Data Summary'!BY117="Yes"),100-OFFSET('Water Data'!$F$4,0,10*ROW('Water Data'!F111)),NA())</f>
        <v>#N/A</v>
      </c>
      <c r="K117" s="87" t="e">
        <f ca="true">+IF(AND(ISNUMBER(OFFSET('Water Data'!$F$6,0,10*ROW('Water Data'!F111))),'Data Summary'!BZ117="Yes"),OFFSET('Water Data'!$F$6,0,10*ROW('Water Data'!F111)),NA())</f>
        <v>#N/A</v>
      </c>
      <c r="L117" s="87" t="e">
        <f ca="true">+IF(AND(ISNUMBER(OFFSET('Water Data'!$F$9,0,10*ROW('Water Data'!F111))),'Data Summary'!CA117="Yes"),OFFSET('Water Data'!$F$9,0,10*ROW('Water Data'!F111)),NA())</f>
        <v>#N/A</v>
      </c>
      <c r="M117" s="87" t="e">
        <f ca="true">+IF(AND(ISNUMBER(OFFSET('Water Data'!$G$4,0,10*ROW('Water Data'!G111))),'Data Summary'!CB117="Yes"),100-OFFSET('Water Data'!$G$4,0,10*ROW('Water Data'!G111)),NA())</f>
        <v>#N/A</v>
      </c>
      <c r="N117" s="87" t="e">
        <f ca="true">+IF(AND(ISNUMBER(OFFSET('Water Data'!$G$6,0,10*ROW('Water Data'!G111))),'Data Summary'!CC117="Yes"),OFFSET('Water Data'!$G$6,0,10*ROW('Water Data'!G111)),NA())</f>
        <v>#N/A</v>
      </c>
      <c r="O117" s="87" t="e">
        <f ca="true">+IF(AND(ISNUMBER(OFFSET('Water Data'!$G$9,0,10*ROW('Water Data'!G111))),'Data Summary'!CD117="Yes"),OFFSET('Water Data'!$G$9,0,10*ROW('Water Data'!G111)),NA())</f>
        <v>#N/A</v>
      </c>
      <c r="P117" s="87" t="e">
        <f ca="true">+IF(AND(ISNUMBER(OFFSET('Water Data'!$H$4,0,10*ROW('Water Data'!H111))),'Data Summary'!CE117="Yes"),100-OFFSET('Water Data'!$H$4,0,10*ROW('Water Data'!H111)),NA())</f>
        <v>#N/A</v>
      </c>
      <c r="Q117" s="87" t="e">
        <f ca="true">+IF(AND(ISNUMBER(OFFSET('Water Data'!$H$6,0,10*ROW('Water Data'!H111))),'Data Summary'!CF117="Yes"),OFFSET('Water Data'!$H$6,0,10*ROW('Water Data'!H111)),NA())</f>
        <v>#N/A</v>
      </c>
      <c r="R117" s="87" t="e">
        <f ca="true">+IF(AND(ISNUMBER(OFFSET('Water Data'!$H$9,0,10*ROW('Water Data'!H111))),'Data Summary'!CG117="Yes"),OFFSET('Water Data'!$H$9,0,10*ROW('Water Data'!H111)),NA())</f>
        <v>#N/A</v>
      </c>
      <c r="S117" s="87" t="e">
        <f ca="true">+IF(AND(ISNUMBER(OFFSET('Water Data'!$I$4,0,10*ROW('Water Data'!I111))),'Data Summary'!CH117="Yes"),100-OFFSET('Water Data'!$I$4,0,10*ROW('Water Data'!I111)),NA())</f>
        <v>#N/A</v>
      </c>
      <c r="T117" s="87" t="e">
        <f ca="true">+IF(AND(ISNUMBER(OFFSET('Water Data'!$I$6,0,10*ROW('Water Data'!I111))),'Data Summary'!CI117="Yes"),OFFSET('Water Data'!$I$6,0,10*ROW('Water Data'!I111)),NA())</f>
        <v>#N/A</v>
      </c>
      <c r="U117" s="87" t="e">
        <f ca="true">+IF(AND(ISNUMBER(OFFSET('Water Data'!$I$9,0,10*ROW('Water Data'!I111))),'Data Summary'!CJ117="Yes"),OFFSET('Water Data'!$I$9,0,10*ROW('Water Data'!I111)),NA())</f>
        <v>#N/A</v>
      </c>
      <c r="V117" s="88" t="e">
        <f ca="true">+IF(AND(ISNUMBER(OFFSET('Sanitation Data'!$D$4,0,10*ROW('Sanitation Data'!D111))),'Data Summary'!CK117="Yes"),100-OFFSET('Sanitation Data'!$D$4,0,10*ROW('Sanitation Data'!D111)),NA())</f>
        <v>#N/A</v>
      </c>
      <c r="W117" s="88" t="e">
        <f ca="true">+IF(AND(ISNUMBER(OFFSET('Sanitation Data'!$D$6,0,10*ROW('Sanitation Data'!D111))),'Data Summary'!CL117="Yes"),OFFSET('Sanitation Data'!$D$6,0,10*ROW('Sanitation Data'!D111)),NA())</f>
        <v>#N/A</v>
      </c>
      <c r="X117" s="88" t="e">
        <f ca="true">+IF(AND(ISNUMBER(OFFSET('Sanitation Data'!$D$10,0,10*ROW('Sanitation Data'!D111))),'Data Summary'!CM117="Yes"),OFFSET('Sanitation Data'!$D$10,0,10*ROW('Sanitation Data'!D111)),NA())</f>
        <v>#N/A</v>
      </c>
      <c r="Y117" s="88" t="e">
        <f ca="true">+IF(AND(ISNUMBER(OFFSET('Sanitation Data'!$D$11,0,10*ROW('Sanitation Data'!D111))),'Data Summary'!CN117="Yes"),OFFSET('Sanitation Data'!$D$11,0,10*ROW('Sanitation Data'!D111)),NA())</f>
        <v>#N/A</v>
      </c>
      <c r="Z117" s="88" t="e">
        <f ca="true">+IF(AND(ISNUMBER(OFFSET('Sanitation Data'!$D$12,0,10*ROW('Sanitation Data'!D111))),'Data Summary'!CO117="Yes"),OFFSET('Sanitation Data'!$D$12,0,10*ROW('Sanitation Data'!D111)),NA())</f>
        <v>#N/A</v>
      </c>
      <c r="AA117" s="88" t="e">
        <f ca="true">+IF(AND(ISNUMBER(OFFSET('Sanitation Data'!$E$4,0,10*ROW('Sanitation Data'!E111))),'Data Summary'!CP117="Yes"),100-OFFSET('Sanitation Data'!$E$4,0,10*ROW('Sanitation Data'!E111)),NA())</f>
        <v>#N/A</v>
      </c>
      <c r="AB117" s="88" t="e">
        <f ca="true">+IF(AND(ISNUMBER(OFFSET('Sanitation Data'!$E$6,0,10*ROW('Sanitation Data'!E111))),'Data Summary'!CQ117="Yes"),OFFSET('Sanitation Data'!$E$6,0,10*ROW('Sanitation Data'!E111)),NA())</f>
        <v>#N/A</v>
      </c>
      <c r="AC117" s="88" t="e">
        <f ca="true">+IF(AND(ISNUMBER(OFFSET('Sanitation Data'!$E$10,0,10*ROW('Sanitation Data'!E111))),'Data Summary'!CR117="Yes"),OFFSET('Sanitation Data'!$E$10,0,10*ROW('Sanitation Data'!E111)),NA())</f>
        <v>#N/A</v>
      </c>
      <c r="AD117" s="88" t="e">
        <f ca="true">+IF(AND(ISNUMBER(OFFSET('Sanitation Data'!$E$11,0,10*ROW('Sanitation Data'!E111))),'Data Summary'!CS117="Yes"),OFFSET('Sanitation Data'!$E$11,0,10*ROW('Sanitation Data'!E111)),NA())</f>
        <v>#N/A</v>
      </c>
      <c r="AE117" s="88" t="e">
        <f ca="true">+IF(AND(ISNUMBER(OFFSET('Sanitation Data'!$E$12,0,10*ROW('Sanitation Data'!E111))),'Data Summary'!CT117="Yes"),OFFSET('Sanitation Data'!$E$12,0,10*ROW('Sanitation Data'!E111)),NA())</f>
        <v>#N/A</v>
      </c>
      <c r="AF117" s="88" t="e">
        <f ca="true">+IF(AND(ISNUMBER(OFFSET('Sanitation Data'!$F$4,0,10*ROW('Sanitation Data'!F111))),'Data Summary'!CU117="Yes"),100-OFFSET('Sanitation Data'!$F$4,0,10*ROW('Sanitation Data'!F111)),NA())</f>
        <v>#N/A</v>
      </c>
      <c r="AG117" s="88" t="e">
        <f ca="true">+IF(AND(ISNUMBER(OFFSET('Sanitation Data'!$F$6,0,10*ROW('Sanitation Data'!F111))),'Data Summary'!CV117="Yes"),OFFSET('Sanitation Data'!$F$6,0,10*ROW('Sanitation Data'!F111)),NA())</f>
        <v>#N/A</v>
      </c>
      <c r="AH117" s="88" t="e">
        <f ca="true">+IF(AND(ISNUMBER(OFFSET('Sanitation Data'!$F$10,0,10*ROW('Sanitation Data'!F111))),'Data Summary'!CW117="Yes"),OFFSET('Sanitation Data'!$F$10,0,10*ROW('Sanitation Data'!F111)),NA())</f>
        <v>#N/A</v>
      </c>
      <c r="AI117" s="88" t="e">
        <f ca="true">+IF(AND(ISNUMBER(OFFSET('Sanitation Data'!$F$11,0,10*ROW('Sanitation Data'!F111))),'Data Summary'!CX117="Yes"),OFFSET('Sanitation Data'!$F$11,0,10*ROW('Sanitation Data'!F111)),NA())</f>
        <v>#N/A</v>
      </c>
      <c r="AJ117" s="88" t="e">
        <f ca="true">+IF(AND(ISNUMBER(OFFSET('Sanitation Data'!$F$12,0,10*ROW('Sanitation Data'!F111))),'Data Summary'!CY117="Yes"),OFFSET('Sanitation Data'!$F$12,0,10*ROW('Sanitation Data'!F111)),NA())</f>
        <v>#N/A</v>
      </c>
      <c r="AK117" s="88" t="e">
        <f ca="true">+IF(AND(ISNUMBER(OFFSET('Sanitation Data'!$G$4,0,10*ROW('Sanitation Data'!G111))),'Data Summary'!CZ117="Yes"),100-OFFSET('Sanitation Data'!$G$4,0,10*ROW('Sanitation Data'!G111)),NA())</f>
        <v>#N/A</v>
      </c>
      <c r="AL117" s="88" t="e">
        <f ca="true">+IF(AND(ISNUMBER(OFFSET('Sanitation Data'!$G$6,0,10*ROW('Sanitation Data'!G111))),'Data Summary'!DA117="Yes"),OFFSET('Sanitation Data'!$G$6,0,10*ROW('Sanitation Data'!G111)),NA())</f>
        <v>#N/A</v>
      </c>
      <c r="AM117" s="88" t="e">
        <f ca="true">+IF(AND(ISNUMBER(OFFSET('Sanitation Data'!$G$10,0,10*ROW('Sanitation Data'!G111))),'Data Summary'!DB117="Yes"),OFFSET('Sanitation Data'!$G$10,0,10*ROW('Sanitation Data'!G111)),NA())</f>
        <v>#N/A</v>
      </c>
      <c r="AN117" s="88" t="e">
        <f ca="true">+IF(AND(ISNUMBER(OFFSET('Sanitation Data'!$G$11,0,10*ROW('Sanitation Data'!G111))),'Data Summary'!DC117="Yes"),OFFSET('Sanitation Data'!$G$11,0,10*ROW('Sanitation Data'!G111)),NA())</f>
        <v>#N/A</v>
      </c>
      <c r="AO117" s="88" t="e">
        <f ca="true">+IF(AND(ISNUMBER(OFFSET('Sanitation Data'!$G$12,0,10*ROW('Sanitation Data'!G111))),'Data Summary'!DD117="Yes"),OFFSET('Sanitation Data'!$G$12,0,10*ROW('Sanitation Data'!G111)),NA())</f>
        <v>#N/A</v>
      </c>
      <c r="AP117" s="88" t="e">
        <f ca="true">+IF(AND(ISNUMBER(OFFSET('Sanitation Data'!$H$4,0,10*ROW('Sanitation Data'!H111))),'Data Summary'!DE117="Yes"),100-OFFSET('Sanitation Data'!$H$4,0,10*ROW('Sanitation Data'!H111)),NA())</f>
        <v>#N/A</v>
      </c>
      <c r="AQ117" s="88" t="e">
        <f ca="true">+IF(AND(ISNUMBER(OFFSET('Sanitation Data'!$H$6,0,10*ROW('Sanitation Data'!H111))),'Data Summary'!DF117="Yes"),OFFSET('Sanitation Data'!$H$6,0,10*ROW('Sanitation Data'!H111)),NA())</f>
        <v>#N/A</v>
      </c>
      <c r="AR117" s="88" t="e">
        <f ca="true">+IF(AND(ISNUMBER(OFFSET('Sanitation Data'!$H$10,0,10*ROW('Sanitation Data'!H111))),'Data Summary'!DG117="Yes"),OFFSET('Sanitation Data'!$H$10,0,10*ROW('Sanitation Data'!H111)),NA())</f>
        <v>#N/A</v>
      </c>
      <c r="AS117" s="88" t="e">
        <f ca="true">+IF(AND(ISNUMBER(OFFSET('Sanitation Data'!$H$11,0,10*ROW('Sanitation Data'!H111))),'Data Summary'!DH117="Yes"),OFFSET('Sanitation Data'!$H$11,0,10*ROW('Sanitation Data'!H111)),NA())</f>
        <v>#N/A</v>
      </c>
      <c r="AT117" s="88" t="e">
        <f ca="true">+IF(AND(ISNUMBER(OFFSET('Sanitation Data'!$H$12,0,10*ROW('Sanitation Data'!H111))),'Data Summary'!DI117="Yes"),OFFSET('Sanitation Data'!$H$12,0,10*ROW('Sanitation Data'!H111)),NA())</f>
        <v>#N/A</v>
      </c>
      <c r="AU117" s="88" t="e">
        <f ca="true">+IF(AND(ISNUMBER(OFFSET('Sanitation Data'!$I$4,0,10*ROW('Sanitation Data'!I111))),'Data Summary'!DJ117="Yes"),100-OFFSET('Sanitation Data'!$I$4,0,10*ROW('Sanitation Data'!I111)),NA())</f>
        <v>#N/A</v>
      </c>
      <c r="AV117" s="88" t="e">
        <f ca="true">+IF(AND(ISNUMBER(OFFSET('Sanitation Data'!$I$6,0,10*ROW('Sanitation Data'!I111))),'Data Summary'!DK117="Yes"),OFFSET('Sanitation Data'!$I$6,0,10*ROW('Sanitation Data'!I111)),NA())</f>
        <v>#N/A</v>
      </c>
      <c r="AW117" s="88" t="e">
        <f ca="true">+IF(AND(ISNUMBER(OFFSET('Sanitation Data'!$I$10,0,10*ROW('Sanitation Data'!I111))),'Data Summary'!DL117="Yes"),OFFSET('Sanitation Data'!$I$10,0,10*ROW('Sanitation Data'!I111)),NA())</f>
        <v>#N/A</v>
      </c>
      <c r="AX117" s="88" t="e">
        <f ca="true">+IF(AND(ISNUMBER(OFFSET('Sanitation Data'!$I$11,0,10*ROW('Sanitation Data'!I111))),'Data Summary'!DM117="Yes"),OFFSET('Sanitation Data'!$I$11,0,10*ROW('Sanitation Data'!I111)),NA())</f>
        <v>#N/A</v>
      </c>
      <c r="AY117" s="88" t="e">
        <f ca="true">+IF(AND(ISNUMBER(OFFSET('Sanitation Data'!$I$12,0,10*ROW('Sanitation Data'!I111))),'Data Summary'!DN117="Yes"),OFFSET('Sanitation Data'!$I$12,0,10*ROW('Sanitation Data'!I111)),NA())</f>
        <v>#N/A</v>
      </c>
      <c r="AZ117" s="89" t="e">
        <f ca="true">+IF(AND(ISNUMBER(OFFSET('Hygiene Data'!$D$5,0,10*ROW('Hygiene Data'!D111))),'Data Summary'!DO117="Yes"),OFFSET('Hygiene Data'!$D$5,0,10*ROW('Hygiene Data'!D111)),NA())</f>
        <v>#N/A</v>
      </c>
      <c r="BA117" s="89" t="e">
        <f ca="true">+IF(AND(ISNUMBER(OFFSET('Hygiene Data'!$D$7,0,10*ROW('Hygiene Data'!D111))),'Data Summary'!DP117="Yes"),OFFSET('Hygiene Data'!$D$7,0,10*ROW('Hygiene Data'!D111)),NA())</f>
        <v>#N/A</v>
      </c>
      <c r="BB117" s="89" t="e">
        <f ca="true">+IF(AND(ISNUMBER(OFFSET('Hygiene Data'!$D$9,0,10*ROW('Hygiene Data'!D111))),'Data Summary'!DQ117="Yes"),OFFSET('Hygiene Data'!$D$9,0,10*ROW('Hygiene Data'!D111)),NA())</f>
        <v>#N/A</v>
      </c>
      <c r="BC117" s="89" t="e">
        <f ca="true">+IF(AND(ISNUMBER(OFFSET('Hygiene Data'!$E$5,0,10*ROW('Hygiene Data'!E111))),'Data Summary'!DR117="Yes"),OFFSET('Hygiene Data'!$E$5,0,10*ROW('Hygiene Data'!E111)),NA())</f>
        <v>#N/A</v>
      </c>
      <c r="BD117" s="89" t="e">
        <f ca="true">+IF(AND(ISNUMBER(OFFSET('Hygiene Data'!$E$7,0,10*ROW('Hygiene Data'!E111))),'Data Summary'!DS117="Yes"),OFFSET('Hygiene Data'!$E$7,0,10*ROW('Hygiene Data'!E111)),NA())</f>
        <v>#N/A</v>
      </c>
      <c r="BE117" s="89" t="e">
        <f ca="true">+IF(AND(ISNUMBER(OFFSET('Hygiene Data'!$E$9,0,10*ROW('Hygiene Data'!E111))),'Data Summary'!DT117="Yes"),OFFSET('Hygiene Data'!$E$9,0,10*ROW('Hygiene Data'!E111)),NA())</f>
        <v>#N/A</v>
      </c>
      <c r="BF117" s="89" t="e">
        <f ca="true">+IF(AND(ISNUMBER(OFFSET('Hygiene Data'!$F$5,0,10*ROW('Hygiene Data'!F111))),'Data Summary'!DU117="Yes"),OFFSET('Hygiene Data'!$F$5,0,10*ROW('Hygiene Data'!F111)),NA())</f>
        <v>#N/A</v>
      </c>
      <c r="BG117" s="89" t="e">
        <f ca="true">+IF(AND(ISNUMBER(OFFSET('Hygiene Data'!$F$7,0,10*ROW('Hygiene Data'!F111))),'Data Summary'!DV117="Yes"),OFFSET('Hygiene Data'!$F$7,0,10*ROW('Hygiene Data'!F111)),NA())</f>
        <v>#N/A</v>
      </c>
      <c r="BH117" s="89" t="e">
        <f ca="true">+IF(AND(ISNUMBER(OFFSET('Hygiene Data'!$F$9,0,10*ROW('Hygiene Data'!F111))),'Data Summary'!DW117="Yes"),OFFSET('Hygiene Data'!$F$9,0,10*ROW('Hygiene Data'!F111)),NA())</f>
        <v>#N/A</v>
      </c>
      <c r="BI117" s="89" t="e">
        <f ca="true">+IF(AND(ISNUMBER(OFFSET('Hygiene Data'!$G$5,0,10*ROW('Hygiene Data'!G111))),'Data Summary'!DX117="Yes"),OFFSET('Hygiene Data'!$G$5,0,10*ROW('Hygiene Data'!G111)),NA())</f>
        <v>#N/A</v>
      </c>
      <c r="BJ117" s="89" t="e">
        <f ca="true">+IF(AND(ISNUMBER(OFFSET('Hygiene Data'!$G$7,0,10*ROW('Hygiene Data'!G111))),'Data Summary'!DY117="Yes"),OFFSET('Hygiene Data'!$G$7,0,10*ROW('Hygiene Data'!G111)),NA())</f>
        <v>#N/A</v>
      </c>
      <c r="BK117" s="89" t="e">
        <f ca="true">+IF(AND(ISNUMBER(OFFSET('Hygiene Data'!$G$9,0,10*ROW('Hygiene Data'!G111))),'Data Summary'!DZ117="Yes"),OFFSET('Hygiene Data'!$G$9,0,10*ROW('Hygiene Data'!G111)),NA())</f>
        <v>#N/A</v>
      </c>
      <c r="BL117" s="89" t="e">
        <f ca="true">+IF(AND(ISNUMBER(OFFSET('Hygiene Data'!$H$5,0,10*ROW('Hygiene Data'!H111))),'Data Summary'!EA117="Yes"),OFFSET('Hygiene Data'!$H$5,0,10*ROW('Hygiene Data'!H111)),NA())</f>
        <v>#N/A</v>
      </c>
      <c r="BM117" s="89" t="e">
        <f ca="true">+IF(AND(ISNUMBER(OFFSET('Hygiene Data'!$H$7,0,10*ROW('Hygiene Data'!H111))),'Data Summary'!EB117="Yes"),OFFSET('Hygiene Data'!$H$7,0,10*ROW('Hygiene Data'!H111)),NA())</f>
        <v>#N/A</v>
      </c>
      <c r="BN117" s="89" t="e">
        <f ca="true">+IF(AND(ISNUMBER(OFFSET('Hygiene Data'!$H$9,0,10*ROW('Hygiene Data'!H111))),'Data Summary'!EC117="Yes"),OFFSET('Hygiene Data'!$H$9,0,10*ROW('Hygiene Data'!H111)),NA())</f>
        <v>#N/A</v>
      </c>
      <c r="BO117" s="89" t="e">
        <f ca="true">+IF(AND(ISNUMBER(OFFSET('Hygiene Data'!$I$5,0,10*ROW('Hygiene Data'!I111))),'Data Summary'!ED117="Yes"),OFFSET('Hygiene Data'!$I$5,0,10*ROW('Hygiene Data'!I111)),NA())</f>
        <v>#N/A</v>
      </c>
      <c r="BP117" s="89" t="e">
        <f ca="true">+IF(AND(ISNUMBER(OFFSET('Hygiene Data'!$I$7,0,10*ROW('Hygiene Data'!I111))),'Data Summary'!EE117="Yes"),OFFSET('Hygiene Data'!$I$7,0,10*ROW('Hygiene Data'!I111)),NA())</f>
        <v>#N/A</v>
      </c>
      <c r="BQ117" s="89" t="e">
        <f ca="true">+IF(AND(ISNUMBER(OFFSET('Hygiene Data'!$I$9,0,10*ROW('Hygiene Data'!I111))),'Data Summary'!EF117="Yes"),OFFSET('Hygiene Data'!$I$9,0,10*ROW('Hygiene Data'!I111)),NA())</f>
        <v>#N/A</v>
      </c>
    </row>
    <row xmlns:x14ac="http://schemas.microsoft.com/office/spreadsheetml/2009/9/ac" r="118" x14ac:dyDescent="0.2">
      <c r="A118" s="328" t="e">
        <f ca="true">+RIGHT('Data Summary'!A118,LEN('Data Summary'!A118)-9)</f>
        <v>#VALUE!</v>
      </c>
      <c r="B118" s="34" t="str">
        <f ca="true">+IF(ISTEXT('Data Summary'!B118),'Data Summary'!B118,"")</f>
        <v/>
      </c>
      <c r="C118" s="327" t="e">
        <f ca="true">+VALUE('Data Summary'!C118)</f>
        <v>#VALUE!</v>
      </c>
      <c r="D118" s="87" t="e">
        <f ca="true">+IF(AND(ISNUMBER(OFFSET('Water Data'!$D$4,0,10*ROW('Water Data'!D112))),'Data Summary'!BS118="Yes"),100-OFFSET('Water Data'!$D$4,0,10*ROW('Water Data'!D112)),NA())</f>
        <v>#N/A</v>
      </c>
      <c r="E118" s="87" t="e">
        <f ca="true">+IF(AND(ISNUMBER(OFFSET('Water Data'!$D$6,0,10*ROW('Water Data'!D112))),'Data Summary'!BT118="Yes"),OFFSET('Water Data'!$D$6,0,10*ROW('Water Data'!D112)),NA())</f>
        <v>#N/A</v>
      </c>
      <c r="F118" s="87" t="e">
        <f ca="true">+IF(AND(ISNUMBER(OFFSET('Water Data'!$D$9,0,10*ROW('Water Data'!D112))),'Data Summary'!BU118="Yes"),OFFSET('Water Data'!$D$9,0,10*ROW('Water Data'!D112)),NA())</f>
        <v>#N/A</v>
      </c>
      <c r="G118" s="87" t="e">
        <f ca="true">+IF(AND(ISNUMBER(OFFSET('Water Data'!$E$4,0,10*ROW('Water Data'!E112))),'Data Summary'!BV118="Yes"),100-OFFSET('Water Data'!$E$4,0,10*ROW('Water Data'!E112)),NA())</f>
        <v>#N/A</v>
      </c>
      <c r="H118" s="87" t="e">
        <f ca="true">+IF(AND(ISNUMBER(OFFSET('Water Data'!$E$6,0,10*ROW('Water Data'!E112))),'Data Summary'!BW118="Yes"),OFFSET('Water Data'!$E$6,0,10*ROW('Water Data'!E112)),NA())</f>
        <v>#N/A</v>
      </c>
      <c r="I118" s="87" t="e">
        <f ca="true">+IF(AND(ISNUMBER(OFFSET('Water Data'!$E$9,0,10*ROW('Water Data'!E112))),'Data Summary'!BX118="Yes"),OFFSET('Water Data'!$E$9,0,10*ROW('Water Data'!E112)),NA())</f>
        <v>#N/A</v>
      </c>
      <c r="J118" s="87" t="e">
        <f ca="true">+IF(AND(ISNUMBER(OFFSET('Water Data'!$F$4,0,10*ROW('Water Data'!F112))),'Data Summary'!BY118="Yes"),100-OFFSET('Water Data'!$F$4,0,10*ROW('Water Data'!F112)),NA())</f>
        <v>#N/A</v>
      </c>
      <c r="K118" s="87" t="e">
        <f ca="true">+IF(AND(ISNUMBER(OFFSET('Water Data'!$F$6,0,10*ROW('Water Data'!F112))),'Data Summary'!BZ118="Yes"),OFFSET('Water Data'!$F$6,0,10*ROW('Water Data'!F112)),NA())</f>
        <v>#N/A</v>
      </c>
      <c r="L118" s="87" t="e">
        <f ca="true">+IF(AND(ISNUMBER(OFFSET('Water Data'!$F$9,0,10*ROW('Water Data'!F112))),'Data Summary'!CA118="Yes"),OFFSET('Water Data'!$F$9,0,10*ROW('Water Data'!F112)),NA())</f>
        <v>#N/A</v>
      </c>
      <c r="M118" s="87" t="e">
        <f ca="true">+IF(AND(ISNUMBER(OFFSET('Water Data'!$G$4,0,10*ROW('Water Data'!G112))),'Data Summary'!CB118="Yes"),100-OFFSET('Water Data'!$G$4,0,10*ROW('Water Data'!G112)),NA())</f>
        <v>#N/A</v>
      </c>
      <c r="N118" s="87" t="e">
        <f ca="true">+IF(AND(ISNUMBER(OFFSET('Water Data'!$G$6,0,10*ROW('Water Data'!G112))),'Data Summary'!CC118="Yes"),OFFSET('Water Data'!$G$6,0,10*ROW('Water Data'!G112)),NA())</f>
        <v>#N/A</v>
      </c>
      <c r="O118" s="87" t="e">
        <f ca="true">+IF(AND(ISNUMBER(OFFSET('Water Data'!$G$9,0,10*ROW('Water Data'!G112))),'Data Summary'!CD118="Yes"),OFFSET('Water Data'!$G$9,0,10*ROW('Water Data'!G112)),NA())</f>
        <v>#N/A</v>
      </c>
      <c r="P118" s="87" t="e">
        <f ca="true">+IF(AND(ISNUMBER(OFFSET('Water Data'!$H$4,0,10*ROW('Water Data'!H112))),'Data Summary'!CE118="Yes"),100-OFFSET('Water Data'!$H$4,0,10*ROW('Water Data'!H112)),NA())</f>
        <v>#N/A</v>
      </c>
      <c r="Q118" s="87" t="e">
        <f ca="true">+IF(AND(ISNUMBER(OFFSET('Water Data'!$H$6,0,10*ROW('Water Data'!H112))),'Data Summary'!CF118="Yes"),OFFSET('Water Data'!$H$6,0,10*ROW('Water Data'!H112)),NA())</f>
        <v>#N/A</v>
      </c>
      <c r="R118" s="87" t="e">
        <f ca="true">+IF(AND(ISNUMBER(OFFSET('Water Data'!$H$9,0,10*ROW('Water Data'!H112))),'Data Summary'!CG118="Yes"),OFFSET('Water Data'!$H$9,0,10*ROW('Water Data'!H112)),NA())</f>
        <v>#N/A</v>
      </c>
      <c r="S118" s="87" t="e">
        <f ca="true">+IF(AND(ISNUMBER(OFFSET('Water Data'!$I$4,0,10*ROW('Water Data'!I112))),'Data Summary'!CH118="Yes"),100-OFFSET('Water Data'!$I$4,0,10*ROW('Water Data'!I112)),NA())</f>
        <v>#N/A</v>
      </c>
      <c r="T118" s="87" t="e">
        <f ca="true">+IF(AND(ISNUMBER(OFFSET('Water Data'!$I$6,0,10*ROW('Water Data'!I112))),'Data Summary'!CI118="Yes"),OFFSET('Water Data'!$I$6,0,10*ROW('Water Data'!I112)),NA())</f>
        <v>#N/A</v>
      </c>
      <c r="U118" s="87" t="e">
        <f ca="true">+IF(AND(ISNUMBER(OFFSET('Water Data'!$I$9,0,10*ROW('Water Data'!I112))),'Data Summary'!CJ118="Yes"),OFFSET('Water Data'!$I$9,0,10*ROW('Water Data'!I112)),NA())</f>
        <v>#N/A</v>
      </c>
      <c r="V118" s="88" t="e">
        <f ca="true">+IF(AND(ISNUMBER(OFFSET('Sanitation Data'!$D$4,0,10*ROW('Sanitation Data'!D112))),'Data Summary'!CK118="Yes"),100-OFFSET('Sanitation Data'!$D$4,0,10*ROW('Sanitation Data'!D112)),NA())</f>
        <v>#N/A</v>
      </c>
      <c r="W118" s="88" t="e">
        <f ca="true">+IF(AND(ISNUMBER(OFFSET('Sanitation Data'!$D$6,0,10*ROW('Sanitation Data'!D112))),'Data Summary'!CL118="Yes"),OFFSET('Sanitation Data'!$D$6,0,10*ROW('Sanitation Data'!D112)),NA())</f>
        <v>#N/A</v>
      </c>
      <c r="X118" s="88" t="e">
        <f ca="true">+IF(AND(ISNUMBER(OFFSET('Sanitation Data'!$D$10,0,10*ROW('Sanitation Data'!D112))),'Data Summary'!CM118="Yes"),OFFSET('Sanitation Data'!$D$10,0,10*ROW('Sanitation Data'!D112)),NA())</f>
        <v>#N/A</v>
      </c>
      <c r="Y118" s="88" t="e">
        <f ca="true">+IF(AND(ISNUMBER(OFFSET('Sanitation Data'!$D$11,0,10*ROW('Sanitation Data'!D112))),'Data Summary'!CN118="Yes"),OFFSET('Sanitation Data'!$D$11,0,10*ROW('Sanitation Data'!D112)),NA())</f>
        <v>#N/A</v>
      </c>
      <c r="Z118" s="88" t="e">
        <f ca="true">+IF(AND(ISNUMBER(OFFSET('Sanitation Data'!$D$12,0,10*ROW('Sanitation Data'!D112))),'Data Summary'!CO118="Yes"),OFFSET('Sanitation Data'!$D$12,0,10*ROW('Sanitation Data'!D112)),NA())</f>
        <v>#N/A</v>
      </c>
      <c r="AA118" s="88" t="e">
        <f ca="true">+IF(AND(ISNUMBER(OFFSET('Sanitation Data'!$E$4,0,10*ROW('Sanitation Data'!E112))),'Data Summary'!CP118="Yes"),100-OFFSET('Sanitation Data'!$E$4,0,10*ROW('Sanitation Data'!E112)),NA())</f>
        <v>#N/A</v>
      </c>
      <c r="AB118" s="88" t="e">
        <f ca="true">+IF(AND(ISNUMBER(OFFSET('Sanitation Data'!$E$6,0,10*ROW('Sanitation Data'!E112))),'Data Summary'!CQ118="Yes"),OFFSET('Sanitation Data'!$E$6,0,10*ROW('Sanitation Data'!E112)),NA())</f>
        <v>#N/A</v>
      </c>
      <c r="AC118" s="88" t="e">
        <f ca="true">+IF(AND(ISNUMBER(OFFSET('Sanitation Data'!$E$10,0,10*ROW('Sanitation Data'!E112))),'Data Summary'!CR118="Yes"),OFFSET('Sanitation Data'!$E$10,0,10*ROW('Sanitation Data'!E112)),NA())</f>
        <v>#N/A</v>
      </c>
      <c r="AD118" s="88" t="e">
        <f ca="true">+IF(AND(ISNUMBER(OFFSET('Sanitation Data'!$E$11,0,10*ROW('Sanitation Data'!E112))),'Data Summary'!CS118="Yes"),OFFSET('Sanitation Data'!$E$11,0,10*ROW('Sanitation Data'!E112)),NA())</f>
        <v>#N/A</v>
      </c>
      <c r="AE118" s="88" t="e">
        <f ca="true">+IF(AND(ISNUMBER(OFFSET('Sanitation Data'!$E$12,0,10*ROW('Sanitation Data'!E112))),'Data Summary'!CT118="Yes"),OFFSET('Sanitation Data'!$E$12,0,10*ROW('Sanitation Data'!E112)),NA())</f>
        <v>#N/A</v>
      </c>
      <c r="AF118" s="88" t="e">
        <f ca="true">+IF(AND(ISNUMBER(OFFSET('Sanitation Data'!$F$4,0,10*ROW('Sanitation Data'!F112))),'Data Summary'!CU118="Yes"),100-OFFSET('Sanitation Data'!$F$4,0,10*ROW('Sanitation Data'!F112)),NA())</f>
        <v>#N/A</v>
      </c>
      <c r="AG118" s="88" t="e">
        <f ca="true">+IF(AND(ISNUMBER(OFFSET('Sanitation Data'!$F$6,0,10*ROW('Sanitation Data'!F112))),'Data Summary'!CV118="Yes"),OFFSET('Sanitation Data'!$F$6,0,10*ROW('Sanitation Data'!F112)),NA())</f>
        <v>#N/A</v>
      </c>
      <c r="AH118" s="88" t="e">
        <f ca="true">+IF(AND(ISNUMBER(OFFSET('Sanitation Data'!$F$10,0,10*ROW('Sanitation Data'!F112))),'Data Summary'!CW118="Yes"),OFFSET('Sanitation Data'!$F$10,0,10*ROW('Sanitation Data'!F112)),NA())</f>
        <v>#N/A</v>
      </c>
      <c r="AI118" s="88" t="e">
        <f ca="true">+IF(AND(ISNUMBER(OFFSET('Sanitation Data'!$F$11,0,10*ROW('Sanitation Data'!F112))),'Data Summary'!CX118="Yes"),OFFSET('Sanitation Data'!$F$11,0,10*ROW('Sanitation Data'!F112)),NA())</f>
        <v>#N/A</v>
      </c>
      <c r="AJ118" s="88" t="e">
        <f ca="true">+IF(AND(ISNUMBER(OFFSET('Sanitation Data'!$F$12,0,10*ROW('Sanitation Data'!F112))),'Data Summary'!CY118="Yes"),OFFSET('Sanitation Data'!$F$12,0,10*ROW('Sanitation Data'!F112)),NA())</f>
        <v>#N/A</v>
      </c>
      <c r="AK118" s="88" t="e">
        <f ca="true">+IF(AND(ISNUMBER(OFFSET('Sanitation Data'!$G$4,0,10*ROW('Sanitation Data'!G112))),'Data Summary'!CZ118="Yes"),100-OFFSET('Sanitation Data'!$G$4,0,10*ROW('Sanitation Data'!G112)),NA())</f>
        <v>#N/A</v>
      </c>
      <c r="AL118" s="88" t="e">
        <f ca="true">+IF(AND(ISNUMBER(OFFSET('Sanitation Data'!$G$6,0,10*ROW('Sanitation Data'!G112))),'Data Summary'!DA118="Yes"),OFFSET('Sanitation Data'!$G$6,0,10*ROW('Sanitation Data'!G112)),NA())</f>
        <v>#N/A</v>
      </c>
      <c r="AM118" s="88" t="e">
        <f ca="true">+IF(AND(ISNUMBER(OFFSET('Sanitation Data'!$G$10,0,10*ROW('Sanitation Data'!G112))),'Data Summary'!DB118="Yes"),OFFSET('Sanitation Data'!$G$10,0,10*ROW('Sanitation Data'!G112)),NA())</f>
        <v>#N/A</v>
      </c>
      <c r="AN118" s="88" t="e">
        <f ca="true">+IF(AND(ISNUMBER(OFFSET('Sanitation Data'!$G$11,0,10*ROW('Sanitation Data'!G112))),'Data Summary'!DC118="Yes"),OFFSET('Sanitation Data'!$G$11,0,10*ROW('Sanitation Data'!G112)),NA())</f>
        <v>#N/A</v>
      </c>
      <c r="AO118" s="88" t="e">
        <f ca="true">+IF(AND(ISNUMBER(OFFSET('Sanitation Data'!$G$12,0,10*ROW('Sanitation Data'!G112))),'Data Summary'!DD118="Yes"),OFFSET('Sanitation Data'!$G$12,0,10*ROW('Sanitation Data'!G112)),NA())</f>
        <v>#N/A</v>
      </c>
      <c r="AP118" s="88" t="e">
        <f ca="true">+IF(AND(ISNUMBER(OFFSET('Sanitation Data'!$H$4,0,10*ROW('Sanitation Data'!H112))),'Data Summary'!DE118="Yes"),100-OFFSET('Sanitation Data'!$H$4,0,10*ROW('Sanitation Data'!H112)),NA())</f>
        <v>#N/A</v>
      </c>
      <c r="AQ118" s="88" t="e">
        <f ca="true">+IF(AND(ISNUMBER(OFFSET('Sanitation Data'!$H$6,0,10*ROW('Sanitation Data'!H112))),'Data Summary'!DF118="Yes"),OFFSET('Sanitation Data'!$H$6,0,10*ROW('Sanitation Data'!H112)),NA())</f>
        <v>#N/A</v>
      </c>
      <c r="AR118" s="88" t="e">
        <f ca="true">+IF(AND(ISNUMBER(OFFSET('Sanitation Data'!$H$10,0,10*ROW('Sanitation Data'!H112))),'Data Summary'!DG118="Yes"),OFFSET('Sanitation Data'!$H$10,0,10*ROW('Sanitation Data'!H112)),NA())</f>
        <v>#N/A</v>
      </c>
      <c r="AS118" s="88" t="e">
        <f ca="true">+IF(AND(ISNUMBER(OFFSET('Sanitation Data'!$H$11,0,10*ROW('Sanitation Data'!H112))),'Data Summary'!DH118="Yes"),OFFSET('Sanitation Data'!$H$11,0,10*ROW('Sanitation Data'!H112)),NA())</f>
        <v>#N/A</v>
      </c>
      <c r="AT118" s="88" t="e">
        <f ca="true">+IF(AND(ISNUMBER(OFFSET('Sanitation Data'!$H$12,0,10*ROW('Sanitation Data'!H112))),'Data Summary'!DI118="Yes"),OFFSET('Sanitation Data'!$H$12,0,10*ROW('Sanitation Data'!H112)),NA())</f>
        <v>#N/A</v>
      </c>
      <c r="AU118" s="88" t="e">
        <f ca="true">+IF(AND(ISNUMBER(OFFSET('Sanitation Data'!$I$4,0,10*ROW('Sanitation Data'!I112))),'Data Summary'!DJ118="Yes"),100-OFFSET('Sanitation Data'!$I$4,0,10*ROW('Sanitation Data'!I112)),NA())</f>
        <v>#N/A</v>
      </c>
      <c r="AV118" s="88" t="e">
        <f ca="true">+IF(AND(ISNUMBER(OFFSET('Sanitation Data'!$I$6,0,10*ROW('Sanitation Data'!I112))),'Data Summary'!DK118="Yes"),OFFSET('Sanitation Data'!$I$6,0,10*ROW('Sanitation Data'!I112)),NA())</f>
        <v>#N/A</v>
      </c>
      <c r="AW118" s="88" t="e">
        <f ca="true">+IF(AND(ISNUMBER(OFFSET('Sanitation Data'!$I$10,0,10*ROW('Sanitation Data'!I112))),'Data Summary'!DL118="Yes"),OFFSET('Sanitation Data'!$I$10,0,10*ROW('Sanitation Data'!I112)),NA())</f>
        <v>#N/A</v>
      </c>
      <c r="AX118" s="88" t="e">
        <f ca="true">+IF(AND(ISNUMBER(OFFSET('Sanitation Data'!$I$11,0,10*ROW('Sanitation Data'!I112))),'Data Summary'!DM118="Yes"),OFFSET('Sanitation Data'!$I$11,0,10*ROW('Sanitation Data'!I112)),NA())</f>
        <v>#N/A</v>
      </c>
      <c r="AY118" s="88" t="e">
        <f ca="true">+IF(AND(ISNUMBER(OFFSET('Sanitation Data'!$I$12,0,10*ROW('Sanitation Data'!I112))),'Data Summary'!DN118="Yes"),OFFSET('Sanitation Data'!$I$12,0,10*ROW('Sanitation Data'!I112)),NA())</f>
        <v>#N/A</v>
      </c>
      <c r="AZ118" s="89" t="e">
        <f ca="true">+IF(AND(ISNUMBER(OFFSET('Hygiene Data'!$D$5,0,10*ROW('Hygiene Data'!D112))),'Data Summary'!DO118="Yes"),OFFSET('Hygiene Data'!$D$5,0,10*ROW('Hygiene Data'!D112)),NA())</f>
        <v>#N/A</v>
      </c>
      <c r="BA118" s="89" t="e">
        <f ca="true">+IF(AND(ISNUMBER(OFFSET('Hygiene Data'!$D$7,0,10*ROW('Hygiene Data'!D112))),'Data Summary'!DP118="Yes"),OFFSET('Hygiene Data'!$D$7,0,10*ROW('Hygiene Data'!D112)),NA())</f>
        <v>#N/A</v>
      </c>
      <c r="BB118" s="89" t="e">
        <f ca="true">+IF(AND(ISNUMBER(OFFSET('Hygiene Data'!$D$9,0,10*ROW('Hygiene Data'!D112))),'Data Summary'!DQ118="Yes"),OFFSET('Hygiene Data'!$D$9,0,10*ROW('Hygiene Data'!D112)),NA())</f>
        <v>#N/A</v>
      </c>
      <c r="BC118" s="89" t="e">
        <f ca="true">+IF(AND(ISNUMBER(OFFSET('Hygiene Data'!$E$5,0,10*ROW('Hygiene Data'!E112))),'Data Summary'!DR118="Yes"),OFFSET('Hygiene Data'!$E$5,0,10*ROW('Hygiene Data'!E112)),NA())</f>
        <v>#N/A</v>
      </c>
      <c r="BD118" s="89" t="e">
        <f ca="true">+IF(AND(ISNUMBER(OFFSET('Hygiene Data'!$E$7,0,10*ROW('Hygiene Data'!E112))),'Data Summary'!DS118="Yes"),OFFSET('Hygiene Data'!$E$7,0,10*ROW('Hygiene Data'!E112)),NA())</f>
        <v>#N/A</v>
      </c>
      <c r="BE118" s="89" t="e">
        <f ca="true">+IF(AND(ISNUMBER(OFFSET('Hygiene Data'!$E$9,0,10*ROW('Hygiene Data'!E112))),'Data Summary'!DT118="Yes"),OFFSET('Hygiene Data'!$E$9,0,10*ROW('Hygiene Data'!E112)),NA())</f>
        <v>#N/A</v>
      </c>
      <c r="BF118" s="89" t="e">
        <f ca="true">+IF(AND(ISNUMBER(OFFSET('Hygiene Data'!$F$5,0,10*ROW('Hygiene Data'!F112))),'Data Summary'!DU118="Yes"),OFFSET('Hygiene Data'!$F$5,0,10*ROW('Hygiene Data'!F112)),NA())</f>
        <v>#N/A</v>
      </c>
      <c r="BG118" s="89" t="e">
        <f ca="true">+IF(AND(ISNUMBER(OFFSET('Hygiene Data'!$F$7,0,10*ROW('Hygiene Data'!F112))),'Data Summary'!DV118="Yes"),OFFSET('Hygiene Data'!$F$7,0,10*ROW('Hygiene Data'!F112)),NA())</f>
        <v>#N/A</v>
      </c>
      <c r="BH118" s="89" t="e">
        <f ca="true">+IF(AND(ISNUMBER(OFFSET('Hygiene Data'!$F$9,0,10*ROW('Hygiene Data'!F112))),'Data Summary'!DW118="Yes"),OFFSET('Hygiene Data'!$F$9,0,10*ROW('Hygiene Data'!F112)),NA())</f>
        <v>#N/A</v>
      </c>
      <c r="BI118" s="89" t="e">
        <f ca="true">+IF(AND(ISNUMBER(OFFSET('Hygiene Data'!$G$5,0,10*ROW('Hygiene Data'!G112))),'Data Summary'!DX118="Yes"),OFFSET('Hygiene Data'!$G$5,0,10*ROW('Hygiene Data'!G112)),NA())</f>
        <v>#N/A</v>
      </c>
      <c r="BJ118" s="89" t="e">
        <f ca="true">+IF(AND(ISNUMBER(OFFSET('Hygiene Data'!$G$7,0,10*ROW('Hygiene Data'!G112))),'Data Summary'!DY118="Yes"),OFFSET('Hygiene Data'!$G$7,0,10*ROW('Hygiene Data'!G112)),NA())</f>
        <v>#N/A</v>
      </c>
      <c r="BK118" s="89" t="e">
        <f ca="true">+IF(AND(ISNUMBER(OFFSET('Hygiene Data'!$G$9,0,10*ROW('Hygiene Data'!G112))),'Data Summary'!DZ118="Yes"),OFFSET('Hygiene Data'!$G$9,0,10*ROW('Hygiene Data'!G112)),NA())</f>
        <v>#N/A</v>
      </c>
      <c r="BL118" s="89" t="e">
        <f ca="true">+IF(AND(ISNUMBER(OFFSET('Hygiene Data'!$H$5,0,10*ROW('Hygiene Data'!H112))),'Data Summary'!EA118="Yes"),OFFSET('Hygiene Data'!$H$5,0,10*ROW('Hygiene Data'!H112)),NA())</f>
        <v>#N/A</v>
      </c>
      <c r="BM118" s="89" t="e">
        <f ca="true">+IF(AND(ISNUMBER(OFFSET('Hygiene Data'!$H$7,0,10*ROW('Hygiene Data'!H112))),'Data Summary'!EB118="Yes"),OFFSET('Hygiene Data'!$H$7,0,10*ROW('Hygiene Data'!H112)),NA())</f>
        <v>#N/A</v>
      </c>
      <c r="BN118" s="89" t="e">
        <f ca="true">+IF(AND(ISNUMBER(OFFSET('Hygiene Data'!$H$9,0,10*ROW('Hygiene Data'!H112))),'Data Summary'!EC118="Yes"),OFFSET('Hygiene Data'!$H$9,0,10*ROW('Hygiene Data'!H112)),NA())</f>
        <v>#N/A</v>
      </c>
      <c r="BO118" s="89" t="e">
        <f ca="true">+IF(AND(ISNUMBER(OFFSET('Hygiene Data'!$I$5,0,10*ROW('Hygiene Data'!I112))),'Data Summary'!ED118="Yes"),OFFSET('Hygiene Data'!$I$5,0,10*ROW('Hygiene Data'!I112)),NA())</f>
        <v>#N/A</v>
      </c>
      <c r="BP118" s="89" t="e">
        <f ca="true">+IF(AND(ISNUMBER(OFFSET('Hygiene Data'!$I$7,0,10*ROW('Hygiene Data'!I112))),'Data Summary'!EE118="Yes"),OFFSET('Hygiene Data'!$I$7,0,10*ROW('Hygiene Data'!I112)),NA())</f>
        <v>#N/A</v>
      </c>
      <c r="BQ118" s="89" t="e">
        <f ca="true">+IF(AND(ISNUMBER(OFFSET('Hygiene Data'!$I$9,0,10*ROW('Hygiene Data'!I112))),'Data Summary'!EF118="Yes"),OFFSET('Hygiene Data'!$I$9,0,10*ROW('Hygiene Data'!I112)),NA())</f>
        <v>#N/A</v>
      </c>
    </row>
    <row xmlns:x14ac="http://schemas.microsoft.com/office/spreadsheetml/2009/9/ac" r="119" x14ac:dyDescent="0.2">
      <c r="A119" s="328" t="e">
        <f ca="true">+RIGHT('Data Summary'!A119,LEN('Data Summary'!A119)-9)</f>
        <v>#VALUE!</v>
      </c>
      <c r="B119" s="34" t="str">
        <f ca="true">+IF(ISTEXT('Data Summary'!B119),'Data Summary'!B119,"")</f>
        <v/>
      </c>
      <c r="C119" s="327" t="e">
        <f ca="true">+VALUE('Data Summary'!C119)</f>
        <v>#VALUE!</v>
      </c>
      <c r="D119" s="87" t="e">
        <f ca="true">+IF(AND(ISNUMBER(OFFSET('Water Data'!$D$4,0,10*ROW('Water Data'!D113))),'Data Summary'!BS119="Yes"),100-OFFSET('Water Data'!$D$4,0,10*ROW('Water Data'!D113)),NA())</f>
        <v>#N/A</v>
      </c>
      <c r="E119" s="87" t="e">
        <f ca="true">+IF(AND(ISNUMBER(OFFSET('Water Data'!$D$6,0,10*ROW('Water Data'!D113))),'Data Summary'!BT119="Yes"),OFFSET('Water Data'!$D$6,0,10*ROW('Water Data'!D113)),NA())</f>
        <v>#N/A</v>
      </c>
      <c r="F119" s="87" t="e">
        <f ca="true">+IF(AND(ISNUMBER(OFFSET('Water Data'!$D$9,0,10*ROW('Water Data'!D113))),'Data Summary'!BU119="Yes"),OFFSET('Water Data'!$D$9,0,10*ROW('Water Data'!D113)),NA())</f>
        <v>#N/A</v>
      </c>
      <c r="G119" s="87" t="e">
        <f ca="true">+IF(AND(ISNUMBER(OFFSET('Water Data'!$E$4,0,10*ROW('Water Data'!E113))),'Data Summary'!BV119="Yes"),100-OFFSET('Water Data'!$E$4,0,10*ROW('Water Data'!E113)),NA())</f>
        <v>#N/A</v>
      </c>
      <c r="H119" s="87" t="e">
        <f ca="true">+IF(AND(ISNUMBER(OFFSET('Water Data'!$E$6,0,10*ROW('Water Data'!E113))),'Data Summary'!BW119="Yes"),OFFSET('Water Data'!$E$6,0,10*ROW('Water Data'!E113)),NA())</f>
        <v>#N/A</v>
      </c>
      <c r="I119" s="87" t="e">
        <f ca="true">+IF(AND(ISNUMBER(OFFSET('Water Data'!$E$9,0,10*ROW('Water Data'!E113))),'Data Summary'!BX119="Yes"),OFFSET('Water Data'!$E$9,0,10*ROW('Water Data'!E113)),NA())</f>
        <v>#N/A</v>
      </c>
      <c r="J119" s="87" t="e">
        <f ca="true">+IF(AND(ISNUMBER(OFFSET('Water Data'!$F$4,0,10*ROW('Water Data'!F113))),'Data Summary'!BY119="Yes"),100-OFFSET('Water Data'!$F$4,0,10*ROW('Water Data'!F113)),NA())</f>
        <v>#N/A</v>
      </c>
      <c r="K119" s="87" t="e">
        <f ca="true">+IF(AND(ISNUMBER(OFFSET('Water Data'!$F$6,0,10*ROW('Water Data'!F113))),'Data Summary'!BZ119="Yes"),OFFSET('Water Data'!$F$6,0,10*ROW('Water Data'!F113)),NA())</f>
        <v>#N/A</v>
      </c>
      <c r="L119" s="87" t="e">
        <f ca="true">+IF(AND(ISNUMBER(OFFSET('Water Data'!$F$9,0,10*ROW('Water Data'!F113))),'Data Summary'!CA119="Yes"),OFFSET('Water Data'!$F$9,0,10*ROW('Water Data'!F113)),NA())</f>
        <v>#N/A</v>
      </c>
      <c r="M119" s="87" t="e">
        <f ca="true">+IF(AND(ISNUMBER(OFFSET('Water Data'!$G$4,0,10*ROW('Water Data'!G113))),'Data Summary'!CB119="Yes"),100-OFFSET('Water Data'!$G$4,0,10*ROW('Water Data'!G113)),NA())</f>
        <v>#N/A</v>
      </c>
      <c r="N119" s="87" t="e">
        <f ca="true">+IF(AND(ISNUMBER(OFFSET('Water Data'!$G$6,0,10*ROW('Water Data'!G113))),'Data Summary'!CC119="Yes"),OFFSET('Water Data'!$G$6,0,10*ROW('Water Data'!G113)),NA())</f>
        <v>#N/A</v>
      </c>
      <c r="O119" s="87" t="e">
        <f ca="true">+IF(AND(ISNUMBER(OFFSET('Water Data'!$G$9,0,10*ROW('Water Data'!G113))),'Data Summary'!CD119="Yes"),OFFSET('Water Data'!$G$9,0,10*ROW('Water Data'!G113)),NA())</f>
        <v>#N/A</v>
      </c>
      <c r="P119" s="87" t="e">
        <f ca="true">+IF(AND(ISNUMBER(OFFSET('Water Data'!$H$4,0,10*ROW('Water Data'!H113))),'Data Summary'!CE119="Yes"),100-OFFSET('Water Data'!$H$4,0,10*ROW('Water Data'!H113)),NA())</f>
        <v>#N/A</v>
      </c>
      <c r="Q119" s="87" t="e">
        <f ca="true">+IF(AND(ISNUMBER(OFFSET('Water Data'!$H$6,0,10*ROW('Water Data'!H113))),'Data Summary'!CF119="Yes"),OFFSET('Water Data'!$H$6,0,10*ROW('Water Data'!H113)),NA())</f>
        <v>#N/A</v>
      </c>
      <c r="R119" s="87" t="e">
        <f ca="true">+IF(AND(ISNUMBER(OFFSET('Water Data'!$H$9,0,10*ROW('Water Data'!H113))),'Data Summary'!CG119="Yes"),OFFSET('Water Data'!$H$9,0,10*ROW('Water Data'!H113)),NA())</f>
        <v>#N/A</v>
      </c>
      <c r="S119" s="87" t="e">
        <f ca="true">+IF(AND(ISNUMBER(OFFSET('Water Data'!$I$4,0,10*ROW('Water Data'!I113))),'Data Summary'!CH119="Yes"),100-OFFSET('Water Data'!$I$4,0,10*ROW('Water Data'!I113)),NA())</f>
        <v>#N/A</v>
      </c>
      <c r="T119" s="87" t="e">
        <f ca="true">+IF(AND(ISNUMBER(OFFSET('Water Data'!$I$6,0,10*ROW('Water Data'!I113))),'Data Summary'!CI119="Yes"),OFFSET('Water Data'!$I$6,0,10*ROW('Water Data'!I113)),NA())</f>
        <v>#N/A</v>
      </c>
      <c r="U119" s="87" t="e">
        <f ca="true">+IF(AND(ISNUMBER(OFFSET('Water Data'!$I$9,0,10*ROW('Water Data'!I113))),'Data Summary'!CJ119="Yes"),OFFSET('Water Data'!$I$9,0,10*ROW('Water Data'!I113)),NA())</f>
        <v>#N/A</v>
      </c>
      <c r="V119" s="88" t="e">
        <f ca="true">+IF(AND(ISNUMBER(OFFSET('Sanitation Data'!$D$4,0,10*ROW('Sanitation Data'!D113))),'Data Summary'!CK119="Yes"),100-OFFSET('Sanitation Data'!$D$4,0,10*ROW('Sanitation Data'!D113)),NA())</f>
        <v>#N/A</v>
      </c>
      <c r="W119" s="88" t="e">
        <f ca="true">+IF(AND(ISNUMBER(OFFSET('Sanitation Data'!$D$6,0,10*ROW('Sanitation Data'!D113))),'Data Summary'!CL119="Yes"),OFFSET('Sanitation Data'!$D$6,0,10*ROW('Sanitation Data'!D113)),NA())</f>
        <v>#N/A</v>
      </c>
      <c r="X119" s="88" t="e">
        <f ca="true">+IF(AND(ISNUMBER(OFFSET('Sanitation Data'!$D$10,0,10*ROW('Sanitation Data'!D113))),'Data Summary'!CM119="Yes"),OFFSET('Sanitation Data'!$D$10,0,10*ROW('Sanitation Data'!D113)),NA())</f>
        <v>#N/A</v>
      </c>
      <c r="Y119" s="88" t="e">
        <f ca="true">+IF(AND(ISNUMBER(OFFSET('Sanitation Data'!$D$11,0,10*ROW('Sanitation Data'!D113))),'Data Summary'!CN119="Yes"),OFFSET('Sanitation Data'!$D$11,0,10*ROW('Sanitation Data'!D113)),NA())</f>
        <v>#N/A</v>
      </c>
      <c r="Z119" s="88" t="e">
        <f ca="true">+IF(AND(ISNUMBER(OFFSET('Sanitation Data'!$D$12,0,10*ROW('Sanitation Data'!D113))),'Data Summary'!CO119="Yes"),OFFSET('Sanitation Data'!$D$12,0,10*ROW('Sanitation Data'!D113)),NA())</f>
        <v>#N/A</v>
      </c>
      <c r="AA119" s="88" t="e">
        <f ca="true">+IF(AND(ISNUMBER(OFFSET('Sanitation Data'!$E$4,0,10*ROW('Sanitation Data'!E113))),'Data Summary'!CP119="Yes"),100-OFFSET('Sanitation Data'!$E$4,0,10*ROW('Sanitation Data'!E113)),NA())</f>
        <v>#N/A</v>
      </c>
      <c r="AB119" s="88" t="e">
        <f ca="true">+IF(AND(ISNUMBER(OFFSET('Sanitation Data'!$E$6,0,10*ROW('Sanitation Data'!E113))),'Data Summary'!CQ119="Yes"),OFFSET('Sanitation Data'!$E$6,0,10*ROW('Sanitation Data'!E113)),NA())</f>
        <v>#N/A</v>
      </c>
      <c r="AC119" s="88" t="e">
        <f ca="true">+IF(AND(ISNUMBER(OFFSET('Sanitation Data'!$E$10,0,10*ROW('Sanitation Data'!E113))),'Data Summary'!CR119="Yes"),OFFSET('Sanitation Data'!$E$10,0,10*ROW('Sanitation Data'!E113)),NA())</f>
        <v>#N/A</v>
      </c>
      <c r="AD119" s="88" t="e">
        <f ca="true">+IF(AND(ISNUMBER(OFFSET('Sanitation Data'!$E$11,0,10*ROW('Sanitation Data'!E113))),'Data Summary'!CS119="Yes"),OFFSET('Sanitation Data'!$E$11,0,10*ROW('Sanitation Data'!E113)),NA())</f>
        <v>#N/A</v>
      </c>
      <c r="AE119" s="88" t="e">
        <f ca="true">+IF(AND(ISNUMBER(OFFSET('Sanitation Data'!$E$12,0,10*ROW('Sanitation Data'!E113))),'Data Summary'!CT119="Yes"),OFFSET('Sanitation Data'!$E$12,0,10*ROW('Sanitation Data'!E113)),NA())</f>
        <v>#N/A</v>
      </c>
      <c r="AF119" s="88" t="e">
        <f ca="true">+IF(AND(ISNUMBER(OFFSET('Sanitation Data'!$F$4,0,10*ROW('Sanitation Data'!F113))),'Data Summary'!CU119="Yes"),100-OFFSET('Sanitation Data'!$F$4,0,10*ROW('Sanitation Data'!F113)),NA())</f>
        <v>#N/A</v>
      </c>
      <c r="AG119" s="88" t="e">
        <f ca="true">+IF(AND(ISNUMBER(OFFSET('Sanitation Data'!$F$6,0,10*ROW('Sanitation Data'!F113))),'Data Summary'!CV119="Yes"),OFFSET('Sanitation Data'!$F$6,0,10*ROW('Sanitation Data'!F113)),NA())</f>
        <v>#N/A</v>
      </c>
      <c r="AH119" s="88" t="e">
        <f ca="true">+IF(AND(ISNUMBER(OFFSET('Sanitation Data'!$F$10,0,10*ROW('Sanitation Data'!F113))),'Data Summary'!CW119="Yes"),OFFSET('Sanitation Data'!$F$10,0,10*ROW('Sanitation Data'!F113)),NA())</f>
        <v>#N/A</v>
      </c>
      <c r="AI119" s="88" t="e">
        <f ca="true">+IF(AND(ISNUMBER(OFFSET('Sanitation Data'!$F$11,0,10*ROW('Sanitation Data'!F113))),'Data Summary'!CX119="Yes"),OFFSET('Sanitation Data'!$F$11,0,10*ROW('Sanitation Data'!F113)),NA())</f>
        <v>#N/A</v>
      </c>
      <c r="AJ119" s="88" t="e">
        <f ca="true">+IF(AND(ISNUMBER(OFFSET('Sanitation Data'!$F$12,0,10*ROW('Sanitation Data'!F113))),'Data Summary'!CY119="Yes"),OFFSET('Sanitation Data'!$F$12,0,10*ROW('Sanitation Data'!F113)),NA())</f>
        <v>#N/A</v>
      </c>
      <c r="AK119" s="88" t="e">
        <f ca="true">+IF(AND(ISNUMBER(OFFSET('Sanitation Data'!$G$4,0,10*ROW('Sanitation Data'!G113))),'Data Summary'!CZ119="Yes"),100-OFFSET('Sanitation Data'!$G$4,0,10*ROW('Sanitation Data'!G113)),NA())</f>
        <v>#N/A</v>
      </c>
      <c r="AL119" s="88" t="e">
        <f ca="true">+IF(AND(ISNUMBER(OFFSET('Sanitation Data'!$G$6,0,10*ROW('Sanitation Data'!G113))),'Data Summary'!DA119="Yes"),OFFSET('Sanitation Data'!$G$6,0,10*ROW('Sanitation Data'!G113)),NA())</f>
        <v>#N/A</v>
      </c>
      <c r="AM119" s="88" t="e">
        <f ca="true">+IF(AND(ISNUMBER(OFFSET('Sanitation Data'!$G$10,0,10*ROW('Sanitation Data'!G113))),'Data Summary'!DB119="Yes"),OFFSET('Sanitation Data'!$G$10,0,10*ROW('Sanitation Data'!G113)),NA())</f>
        <v>#N/A</v>
      </c>
      <c r="AN119" s="88" t="e">
        <f ca="true">+IF(AND(ISNUMBER(OFFSET('Sanitation Data'!$G$11,0,10*ROW('Sanitation Data'!G113))),'Data Summary'!DC119="Yes"),OFFSET('Sanitation Data'!$G$11,0,10*ROW('Sanitation Data'!G113)),NA())</f>
        <v>#N/A</v>
      </c>
      <c r="AO119" s="88" t="e">
        <f ca="true">+IF(AND(ISNUMBER(OFFSET('Sanitation Data'!$G$12,0,10*ROW('Sanitation Data'!G113))),'Data Summary'!DD119="Yes"),OFFSET('Sanitation Data'!$G$12,0,10*ROW('Sanitation Data'!G113)),NA())</f>
        <v>#N/A</v>
      </c>
      <c r="AP119" s="88" t="e">
        <f ca="true">+IF(AND(ISNUMBER(OFFSET('Sanitation Data'!$H$4,0,10*ROW('Sanitation Data'!H113))),'Data Summary'!DE119="Yes"),100-OFFSET('Sanitation Data'!$H$4,0,10*ROW('Sanitation Data'!H113)),NA())</f>
        <v>#N/A</v>
      </c>
      <c r="AQ119" s="88" t="e">
        <f ca="true">+IF(AND(ISNUMBER(OFFSET('Sanitation Data'!$H$6,0,10*ROW('Sanitation Data'!H113))),'Data Summary'!DF119="Yes"),OFFSET('Sanitation Data'!$H$6,0,10*ROW('Sanitation Data'!H113)),NA())</f>
        <v>#N/A</v>
      </c>
      <c r="AR119" s="88" t="e">
        <f ca="true">+IF(AND(ISNUMBER(OFFSET('Sanitation Data'!$H$10,0,10*ROW('Sanitation Data'!H113))),'Data Summary'!DG119="Yes"),OFFSET('Sanitation Data'!$H$10,0,10*ROW('Sanitation Data'!H113)),NA())</f>
        <v>#N/A</v>
      </c>
      <c r="AS119" s="88" t="e">
        <f ca="true">+IF(AND(ISNUMBER(OFFSET('Sanitation Data'!$H$11,0,10*ROW('Sanitation Data'!H113))),'Data Summary'!DH119="Yes"),OFFSET('Sanitation Data'!$H$11,0,10*ROW('Sanitation Data'!H113)),NA())</f>
        <v>#N/A</v>
      </c>
      <c r="AT119" s="88" t="e">
        <f ca="true">+IF(AND(ISNUMBER(OFFSET('Sanitation Data'!$H$12,0,10*ROW('Sanitation Data'!H113))),'Data Summary'!DI119="Yes"),OFFSET('Sanitation Data'!$H$12,0,10*ROW('Sanitation Data'!H113)),NA())</f>
        <v>#N/A</v>
      </c>
      <c r="AU119" s="88" t="e">
        <f ca="true">+IF(AND(ISNUMBER(OFFSET('Sanitation Data'!$I$4,0,10*ROW('Sanitation Data'!I113))),'Data Summary'!DJ119="Yes"),100-OFFSET('Sanitation Data'!$I$4,0,10*ROW('Sanitation Data'!I113)),NA())</f>
        <v>#N/A</v>
      </c>
      <c r="AV119" s="88" t="e">
        <f ca="true">+IF(AND(ISNUMBER(OFFSET('Sanitation Data'!$I$6,0,10*ROW('Sanitation Data'!I113))),'Data Summary'!DK119="Yes"),OFFSET('Sanitation Data'!$I$6,0,10*ROW('Sanitation Data'!I113)),NA())</f>
        <v>#N/A</v>
      </c>
      <c r="AW119" s="88" t="e">
        <f ca="true">+IF(AND(ISNUMBER(OFFSET('Sanitation Data'!$I$10,0,10*ROW('Sanitation Data'!I113))),'Data Summary'!DL119="Yes"),OFFSET('Sanitation Data'!$I$10,0,10*ROW('Sanitation Data'!I113)),NA())</f>
        <v>#N/A</v>
      </c>
      <c r="AX119" s="88" t="e">
        <f ca="true">+IF(AND(ISNUMBER(OFFSET('Sanitation Data'!$I$11,0,10*ROW('Sanitation Data'!I113))),'Data Summary'!DM119="Yes"),OFFSET('Sanitation Data'!$I$11,0,10*ROW('Sanitation Data'!I113)),NA())</f>
        <v>#N/A</v>
      </c>
      <c r="AY119" s="88" t="e">
        <f ca="true">+IF(AND(ISNUMBER(OFFSET('Sanitation Data'!$I$12,0,10*ROW('Sanitation Data'!I113))),'Data Summary'!DN119="Yes"),OFFSET('Sanitation Data'!$I$12,0,10*ROW('Sanitation Data'!I113)),NA())</f>
        <v>#N/A</v>
      </c>
      <c r="AZ119" s="89" t="e">
        <f ca="true">+IF(AND(ISNUMBER(OFFSET('Hygiene Data'!$D$5,0,10*ROW('Hygiene Data'!D113))),'Data Summary'!DO119="Yes"),OFFSET('Hygiene Data'!$D$5,0,10*ROW('Hygiene Data'!D113)),NA())</f>
        <v>#N/A</v>
      </c>
      <c r="BA119" s="89" t="e">
        <f ca="true">+IF(AND(ISNUMBER(OFFSET('Hygiene Data'!$D$7,0,10*ROW('Hygiene Data'!D113))),'Data Summary'!DP119="Yes"),OFFSET('Hygiene Data'!$D$7,0,10*ROW('Hygiene Data'!D113)),NA())</f>
        <v>#N/A</v>
      </c>
      <c r="BB119" s="89" t="e">
        <f ca="true">+IF(AND(ISNUMBER(OFFSET('Hygiene Data'!$D$9,0,10*ROW('Hygiene Data'!D113))),'Data Summary'!DQ119="Yes"),OFFSET('Hygiene Data'!$D$9,0,10*ROW('Hygiene Data'!D113)),NA())</f>
        <v>#N/A</v>
      </c>
      <c r="BC119" s="89" t="e">
        <f ca="true">+IF(AND(ISNUMBER(OFFSET('Hygiene Data'!$E$5,0,10*ROW('Hygiene Data'!E113))),'Data Summary'!DR119="Yes"),OFFSET('Hygiene Data'!$E$5,0,10*ROW('Hygiene Data'!E113)),NA())</f>
        <v>#N/A</v>
      </c>
      <c r="BD119" s="89" t="e">
        <f ca="true">+IF(AND(ISNUMBER(OFFSET('Hygiene Data'!$E$7,0,10*ROW('Hygiene Data'!E113))),'Data Summary'!DS119="Yes"),OFFSET('Hygiene Data'!$E$7,0,10*ROW('Hygiene Data'!E113)),NA())</f>
        <v>#N/A</v>
      </c>
      <c r="BE119" s="89" t="e">
        <f ca="true">+IF(AND(ISNUMBER(OFFSET('Hygiene Data'!$E$9,0,10*ROW('Hygiene Data'!E113))),'Data Summary'!DT119="Yes"),OFFSET('Hygiene Data'!$E$9,0,10*ROW('Hygiene Data'!E113)),NA())</f>
        <v>#N/A</v>
      </c>
      <c r="BF119" s="89" t="e">
        <f ca="true">+IF(AND(ISNUMBER(OFFSET('Hygiene Data'!$F$5,0,10*ROW('Hygiene Data'!F113))),'Data Summary'!DU119="Yes"),OFFSET('Hygiene Data'!$F$5,0,10*ROW('Hygiene Data'!F113)),NA())</f>
        <v>#N/A</v>
      </c>
      <c r="BG119" s="89" t="e">
        <f ca="true">+IF(AND(ISNUMBER(OFFSET('Hygiene Data'!$F$7,0,10*ROW('Hygiene Data'!F113))),'Data Summary'!DV119="Yes"),OFFSET('Hygiene Data'!$F$7,0,10*ROW('Hygiene Data'!F113)),NA())</f>
        <v>#N/A</v>
      </c>
      <c r="BH119" s="89" t="e">
        <f ca="true">+IF(AND(ISNUMBER(OFFSET('Hygiene Data'!$F$9,0,10*ROW('Hygiene Data'!F113))),'Data Summary'!DW119="Yes"),OFFSET('Hygiene Data'!$F$9,0,10*ROW('Hygiene Data'!F113)),NA())</f>
        <v>#N/A</v>
      </c>
      <c r="BI119" s="89" t="e">
        <f ca="true">+IF(AND(ISNUMBER(OFFSET('Hygiene Data'!$G$5,0,10*ROW('Hygiene Data'!G113))),'Data Summary'!DX119="Yes"),OFFSET('Hygiene Data'!$G$5,0,10*ROW('Hygiene Data'!G113)),NA())</f>
        <v>#N/A</v>
      </c>
      <c r="BJ119" s="89" t="e">
        <f ca="true">+IF(AND(ISNUMBER(OFFSET('Hygiene Data'!$G$7,0,10*ROW('Hygiene Data'!G113))),'Data Summary'!DY119="Yes"),OFFSET('Hygiene Data'!$G$7,0,10*ROW('Hygiene Data'!G113)),NA())</f>
        <v>#N/A</v>
      </c>
      <c r="BK119" s="89" t="e">
        <f ca="true">+IF(AND(ISNUMBER(OFFSET('Hygiene Data'!$G$9,0,10*ROW('Hygiene Data'!G113))),'Data Summary'!DZ119="Yes"),OFFSET('Hygiene Data'!$G$9,0,10*ROW('Hygiene Data'!G113)),NA())</f>
        <v>#N/A</v>
      </c>
      <c r="BL119" s="89" t="e">
        <f ca="true">+IF(AND(ISNUMBER(OFFSET('Hygiene Data'!$H$5,0,10*ROW('Hygiene Data'!H113))),'Data Summary'!EA119="Yes"),OFFSET('Hygiene Data'!$H$5,0,10*ROW('Hygiene Data'!H113)),NA())</f>
        <v>#N/A</v>
      </c>
      <c r="BM119" s="89" t="e">
        <f ca="true">+IF(AND(ISNUMBER(OFFSET('Hygiene Data'!$H$7,0,10*ROW('Hygiene Data'!H113))),'Data Summary'!EB119="Yes"),OFFSET('Hygiene Data'!$H$7,0,10*ROW('Hygiene Data'!H113)),NA())</f>
        <v>#N/A</v>
      </c>
      <c r="BN119" s="89" t="e">
        <f ca="true">+IF(AND(ISNUMBER(OFFSET('Hygiene Data'!$H$9,0,10*ROW('Hygiene Data'!H113))),'Data Summary'!EC119="Yes"),OFFSET('Hygiene Data'!$H$9,0,10*ROW('Hygiene Data'!H113)),NA())</f>
        <v>#N/A</v>
      </c>
      <c r="BO119" s="89" t="e">
        <f ca="true">+IF(AND(ISNUMBER(OFFSET('Hygiene Data'!$I$5,0,10*ROW('Hygiene Data'!I113))),'Data Summary'!ED119="Yes"),OFFSET('Hygiene Data'!$I$5,0,10*ROW('Hygiene Data'!I113)),NA())</f>
        <v>#N/A</v>
      </c>
      <c r="BP119" s="89" t="e">
        <f ca="true">+IF(AND(ISNUMBER(OFFSET('Hygiene Data'!$I$7,0,10*ROW('Hygiene Data'!I113))),'Data Summary'!EE119="Yes"),OFFSET('Hygiene Data'!$I$7,0,10*ROW('Hygiene Data'!I113)),NA())</f>
        <v>#N/A</v>
      </c>
      <c r="BQ119" s="89" t="e">
        <f ca="true">+IF(AND(ISNUMBER(OFFSET('Hygiene Data'!$I$9,0,10*ROW('Hygiene Data'!I113))),'Data Summary'!EF119="Yes"),OFFSET('Hygiene Data'!$I$9,0,10*ROW('Hygiene Data'!I113)),NA())</f>
        <v>#N/A</v>
      </c>
    </row>
    <row xmlns:x14ac="http://schemas.microsoft.com/office/spreadsheetml/2009/9/ac" r="120" x14ac:dyDescent="0.2">
      <c r="A120" s="328" t="e">
        <f ca="true">+RIGHT('Data Summary'!A120,LEN('Data Summary'!A120)-9)</f>
        <v>#VALUE!</v>
      </c>
      <c r="B120" s="34" t="str">
        <f ca="true">+IF(ISTEXT('Data Summary'!B120),'Data Summary'!B120,"")</f>
        <v/>
      </c>
      <c r="C120" s="327" t="e">
        <f ca="true">+VALUE('Data Summary'!C120)</f>
        <v>#VALUE!</v>
      </c>
      <c r="D120" s="87" t="e">
        <f ca="true">+IF(AND(ISNUMBER(OFFSET('Water Data'!$D$4,0,10*ROW('Water Data'!D114))),'Data Summary'!BS120="Yes"),100-OFFSET('Water Data'!$D$4,0,10*ROW('Water Data'!D114)),NA())</f>
        <v>#N/A</v>
      </c>
      <c r="E120" s="87" t="e">
        <f ca="true">+IF(AND(ISNUMBER(OFFSET('Water Data'!$D$6,0,10*ROW('Water Data'!D114))),'Data Summary'!BT120="Yes"),OFFSET('Water Data'!$D$6,0,10*ROW('Water Data'!D114)),NA())</f>
        <v>#N/A</v>
      </c>
      <c r="F120" s="87" t="e">
        <f ca="true">+IF(AND(ISNUMBER(OFFSET('Water Data'!$D$9,0,10*ROW('Water Data'!D114))),'Data Summary'!BU120="Yes"),OFFSET('Water Data'!$D$9,0,10*ROW('Water Data'!D114)),NA())</f>
        <v>#N/A</v>
      </c>
      <c r="G120" s="87" t="e">
        <f ca="true">+IF(AND(ISNUMBER(OFFSET('Water Data'!$E$4,0,10*ROW('Water Data'!E114))),'Data Summary'!BV120="Yes"),100-OFFSET('Water Data'!$E$4,0,10*ROW('Water Data'!E114)),NA())</f>
        <v>#N/A</v>
      </c>
      <c r="H120" s="87" t="e">
        <f ca="true">+IF(AND(ISNUMBER(OFFSET('Water Data'!$E$6,0,10*ROW('Water Data'!E114))),'Data Summary'!BW120="Yes"),OFFSET('Water Data'!$E$6,0,10*ROW('Water Data'!E114)),NA())</f>
        <v>#N/A</v>
      </c>
      <c r="I120" s="87" t="e">
        <f ca="true">+IF(AND(ISNUMBER(OFFSET('Water Data'!$E$9,0,10*ROW('Water Data'!E114))),'Data Summary'!BX120="Yes"),OFFSET('Water Data'!$E$9,0,10*ROW('Water Data'!E114)),NA())</f>
        <v>#N/A</v>
      </c>
      <c r="J120" s="87" t="e">
        <f ca="true">+IF(AND(ISNUMBER(OFFSET('Water Data'!$F$4,0,10*ROW('Water Data'!F114))),'Data Summary'!BY120="Yes"),100-OFFSET('Water Data'!$F$4,0,10*ROW('Water Data'!F114)),NA())</f>
        <v>#N/A</v>
      </c>
      <c r="K120" s="87" t="e">
        <f ca="true">+IF(AND(ISNUMBER(OFFSET('Water Data'!$F$6,0,10*ROW('Water Data'!F114))),'Data Summary'!BZ120="Yes"),OFFSET('Water Data'!$F$6,0,10*ROW('Water Data'!F114)),NA())</f>
        <v>#N/A</v>
      </c>
      <c r="L120" s="87" t="e">
        <f ca="true">+IF(AND(ISNUMBER(OFFSET('Water Data'!$F$9,0,10*ROW('Water Data'!F114))),'Data Summary'!CA120="Yes"),OFFSET('Water Data'!$F$9,0,10*ROW('Water Data'!F114)),NA())</f>
        <v>#N/A</v>
      </c>
      <c r="M120" s="87" t="e">
        <f ca="true">+IF(AND(ISNUMBER(OFFSET('Water Data'!$G$4,0,10*ROW('Water Data'!G114))),'Data Summary'!CB120="Yes"),100-OFFSET('Water Data'!$G$4,0,10*ROW('Water Data'!G114)),NA())</f>
        <v>#N/A</v>
      </c>
      <c r="N120" s="87" t="e">
        <f ca="true">+IF(AND(ISNUMBER(OFFSET('Water Data'!$G$6,0,10*ROW('Water Data'!G114))),'Data Summary'!CC120="Yes"),OFFSET('Water Data'!$G$6,0,10*ROW('Water Data'!G114)),NA())</f>
        <v>#N/A</v>
      </c>
      <c r="O120" s="87" t="e">
        <f ca="true">+IF(AND(ISNUMBER(OFFSET('Water Data'!$G$9,0,10*ROW('Water Data'!G114))),'Data Summary'!CD120="Yes"),OFFSET('Water Data'!$G$9,0,10*ROW('Water Data'!G114)),NA())</f>
        <v>#N/A</v>
      </c>
      <c r="P120" s="87" t="e">
        <f ca="true">+IF(AND(ISNUMBER(OFFSET('Water Data'!$H$4,0,10*ROW('Water Data'!H114))),'Data Summary'!CE120="Yes"),100-OFFSET('Water Data'!$H$4,0,10*ROW('Water Data'!H114)),NA())</f>
        <v>#N/A</v>
      </c>
      <c r="Q120" s="87" t="e">
        <f ca="true">+IF(AND(ISNUMBER(OFFSET('Water Data'!$H$6,0,10*ROW('Water Data'!H114))),'Data Summary'!CF120="Yes"),OFFSET('Water Data'!$H$6,0,10*ROW('Water Data'!H114)),NA())</f>
        <v>#N/A</v>
      </c>
      <c r="R120" s="87" t="e">
        <f ca="true">+IF(AND(ISNUMBER(OFFSET('Water Data'!$H$9,0,10*ROW('Water Data'!H114))),'Data Summary'!CG120="Yes"),OFFSET('Water Data'!$H$9,0,10*ROW('Water Data'!H114)),NA())</f>
        <v>#N/A</v>
      </c>
      <c r="S120" s="87" t="e">
        <f ca="true">+IF(AND(ISNUMBER(OFFSET('Water Data'!$I$4,0,10*ROW('Water Data'!I114))),'Data Summary'!CH120="Yes"),100-OFFSET('Water Data'!$I$4,0,10*ROW('Water Data'!I114)),NA())</f>
        <v>#N/A</v>
      </c>
      <c r="T120" s="87" t="e">
        <f ca="true">+IF(AND(ISNUMBER(OFFSET('Water Data'!$I$6,0,10*ROW('Water Data'!I114))),'Data Summary'!CI120="Yes"),OFFSET('Water Data'!$I$6,0,10*ROW('Water Data'!I114)),NA())</f>
        <v>#N/A</v>
      </c>
      <c r="U120" s="87" t="e">
        <f ca="true">+IF(AND(ISNUMBER(OFFSET('Water Data'!$I$9,0,10*ROW('Water Data'!I114))),'Data Summary'!CJ120="Yes"),OFFSET('Water Data'!$I$9,0,10*ROW('Water Data'!I114)),NA())</f>
        <v>#N/A</v>
      </c>
      <c r="V120" s="88" t="e">
        <f ca="true">+IF(AND(ISNUMBER(OFFSET('Sanitation Data'!$D$4,0,10*ROW('Sanitation Data'!D114))),'Data Summary'!CK120="Yes"),100-OFFSET('Sanitation Data'!$D$4,0,10*ROW('Sanitation Data'!D114)),NA())</f>
        <v>#N/A</v>
      </c>
      <c r="W120" s="88" t="e">
        <f ca="true">+IF(AND(ISNUMBER(OFFSET('Sanitation Data'!$D$6,0,10*ROW('Sanitation Data'!D114))),'Data Summary'!CL120="Yes"),OFFSET('Sanitation Data'!$D$6,0,10*ROW('Sanitation Data'!D114)),NA())</f>
        <v>#N/A</v>
      </c>
      <c r="X120" s="88" t="e">
        <f ca="true">+IF(AND(ISNUMBER(OFFSET('Sanitation Data'!$D$10,0,10*ROW('Sanitation Data'!D114))),'Data Summary'!CM120="Yes"),OFFSET('Sanitation Data'!$D$10,0,10*ROW('Sanitation Data'!D114)),NA())</f>
        <v>#N/A</v>
      </c>
      <c r="Y120" s="88" t="e">
        <f ca="true">+IF(AND(ISNUMBER(OFFSET('Sanitation Data'!$D$11,0,10*ROW('Sanitation Data'!D114))),'Data Summary'!CN120="Yes"),OFFSET('Sanitation Data'!$D$11,0,10*ROW('Sanitation Data'!D114)),NA())</f>
        <v>#N/A</v>
      </c>
      <c r="Z120" s="88" t="e">
        <f ca="true">+IF(AND(ISNUMBER(OFFSET('Sanitation Data'!$D$12,0,10*ROW('Sanitation Data'!D114))),'Data Summary'!CO120="Yes"),OFFSET('Sanitation Data'!$D$12,0,10*ROW('Sanitation Data'!D114)),NA())</f>
        <v>#N/A</v>
      </c>
      <c r="AA120" s="88" t="e">
        <f ca="true">+IF(AND(ISNUMBER(OFFSET('Sanitation Data'!$E$4,0,10*ROW('Sanitation Data'!E114))),'Data Summary'!CP120="Yes"),100-OFFSET('Sanitation Data'!$E$4,0,10*ROW('Sanitation Data'!E114)),NA())</f>
        <v>#N/A</v>
      </c>
      <c r="AB120" s="88" t="e">
        <f ca="true">+IF(AND(ISNUMBER(OFFSET('Sanitation Data'!$E$6,0,10*ROW('Sanitation Data'!E114))),'Data Summary'!CQ120="Yes"),OFFSET('Sanitation Data'!$E$6,0,10*ROW('Sanitation Data'!E114)),NA())</f>
        <v>#N/A</v>
      </c>
      <c r="AC120" s="88" t="e">
        <f ca="true">+IF(AND(ISNUMBER(OFFSET('Sanitation Data'!$E$10,0,10*ROW('Sanitation Data'!E114))),'Data Summary'!CR120="Yes"),OFFSET('Sanitation Data'!$E$10,0,10*ROW('Sanitation Data'!E114)),NA())</f>
        <v>#N/A</v>
      </c>
      <c r="AD120" s="88" t="e">
        <f ca="true">+IF(AND(ISNUMBER(OFFSET('Sanitation Data'!$E$11,0,10*ROW('Sanitation Data'!E114))),'Data Summary'!CS120="Yes"),OFFSET('Sanitation Data'!$E$11,0,10*ROW('Sanitation Data'!E114)),NA())</f>
        <v>#N/A</v>
      </c>
      <c r="AE120" s="88" t="e">
        <f ca="true">+IF(AND(ISNUMBER(OFFSET('Sanitation Data'!$E$12,0,10*ROW('Sanitation Data'!E114))),'Data Summary'!CT120="Yes"),OFFSET('Sanitation Data'!$E$12,0,10*ROW('Sanitation Data'!E114)),NA())</f>
        <v>#N/A</v>
      </c>
      <c r="AF120" s="88" t="e">
        <f ca="true">+IF(AND(ISNUMBER(OFFSET('Sanitation Data'!$F$4,0,10*ROW('Sanitation Data'!F114))),'Data Summary'!CU120="Yes"),100-OFFSET('Sanitation Data'!$F$4,0,10*ROW('Sanitation Data'!F114)),NA())</f>
        <v>#N/A</v>
      </c>
      <c r="AG120" s="88" t="e">
        <f ca="true">+IF(AND(ISNUMBER(OFFSET('Sanitation Data'!$F$6,0,10*ROW('Sanitation Data'!F114))),'Data Summary'!CV120="Yes"),OFFSET('Sanitation Data'!$F$6,0,10*ROW('Sanitation Data'!F114)),NA())</f>
        <v>#N/A</v>
      </c>
      <c r="AH120" s="88" t="e">
        <f ca="true">+IF(AND(ISNUMBER(OFFSET('Sanitation Data'!$F$10,0,10*ROW('Sanitation Data'!F114))),'Data Summary'!CW120="Yes"),OFFSET('Sanitation Data'!$F$10,0,10*ROW('Sanitation Data'!F114)),NA())</f>
        <v>#N/A</v>
      </c>
      <c r="AI120" s="88" t="e">
        <f ca="true">+IF(AND(ISNUMBER(OFFSET('Sanitation Data'!$F$11,0,10*ROW('Sanitation Data'!F114))),'Data Summary'!CX120="Yes"),OFFSET('Sanitation Data'!$F$11,0,10*ROW('Sanitation Data'!F114)),NA())</f>
        <v>#N/A</v>
      </c>
      <c r="AJ120" s="88" t="e">
        <f ca="true">+IF(AND(ISNUMBER(OFFSET('Sanitation Data'!$F$12,0,10*ROW('Sanitation Data'!F114))),'Data Summary'!CY120="Yes"),OFFSET('Sanitation Data'!$F$12,0,10*ROW('Sanitation Data'!F114)),NA())</f>
        <v>#N/A</v>
      </c>
      <c r="AK120" s="88" t="e">
        <f ca="true">+IF(AND(ISNUMBER(OFFSET('Sanitation Data'!$G$4,0,10*ROW('Sanitation Data'!G114))),'Data Summary'!CZ120="Yes"),100-OFFSET('Sanitation Data'!$G$4,0,10*ROW('Sanitation Data'!G114)),NA())</f>
        <v>#N/A</v>
      </c>
      <c r="AL120" s="88" t="e">
        <f ca="true">+IF(AND(ISNUMBER(OFFSET('Sanitation Data'!$G$6,0,10*ROW('Sanitation Data'!G114))),'Data Summary'!DA120="Yes"),OFFSET('Sanitation Data'!$G$6,0,10*ROW('Sanitation Data'!G114)),NA())</f>
        <v>#N/A</v>
      </c>
      <c r="AM120" s="88" t="e">
        <f ca="true">+IF(AND(ISNUMBER(OFFSET('Sanitation Data'!$G$10,0,10*ROW('Sanitation Data'!G114))),'Data Summary'!DB120="Yes"),OFFSET('Sanitation Data'!$G$10,0,10*ROW('Sanitation Data'!G114)),NA())</f>
        <v>#N/A</v>
      </c>
      <c r="AN120" s="88" t="e">
        <f ca="true">+IF(AND(ISNUMBER(OFFSET('Sanitation Data'!$G$11,0,10*ROW('Sanitation Data'!G114))),'Data Summary'!DC120="Yes"),OFFSET('Sanitation Data'!$G$11,0,10*ROW('Sanitation Data'!G114)),NA())</f>
        <v>#N/A</v>
      </c>
      <c r="AO120" s="88" t="e">
        <f ca="true">+IF(AND(ISNUMBER(OFFSET('Sanitation Data'!$G$12,0,10*ROW('Sanitation Data'!G114))),'Data Summary'!DD120="Yes"),OFFSET('Sanitation Data'!$G$12,0,10*ROW('Sanitation Data'!G114)),NA())</f>
        <v>#N/A</v>
      </c>
      <c r="AP120" s="88" t="e">
        <f ca="true">+IF(AND(ISNUMBER(OFFSET('Sanitation Data'!$H$4,0,10*ROW('Sanitation Data'!H114))),'Data Summary'!DE120="Yes"),100-OFFSET('Sanitation Data'!$H$4,0,10*ROW('Sanitation Data'!H114)),NA())</f>
        <v>#N/A</v>
      </c>
      <c r="AQ120" s="88" t="e">
        <f ca="true">+IF(AND(ISNUMBER(OFFSET('Sanitation Data'!$H$6,0,10*ROW('Sanitation Data'!H114))),'Data Summary'!DF120="Yes"),OFFSET('Sanitation Data'!$H$6,0,10*ROW('Sanitation Data'!H114)),NA())</f>
        <v>#N/A</v>
      </c>
      <c r="AR120" s="88" t="e">
        <f ca="true">+IF(AND(ISNUMBER(OFFSET('Sanitation Data'!$H$10,0,10*ROW('Sanitation Data'!H114))),'Data Summary'!DG120="Yes"),OFFSET('Sanitation Data'!$H$10,0,10*ROW('Sanitation Data'!H114)),NA())</f>
        <v>#N/A</v>
      </c>
      <c r="AS120" s="88" t="e">
        <f ca="true">+IF(AND(ISNUMBER(OFFSET('Sanitation Data'!$H$11,0,10*ROW('Sanitation Data'!H114))),'Data Summary'!DH120="Yes"),OFFSET('Sanitation Data'!$H$11,0,10*ROW('Sanitation Data'!H114)),NA())</f>
        <v>#N/A</v>
      </c>
      <c r="AT120" s="88" t="e">
        <f ca="true">+IF(AND(ISNUMBER(OFFSET('Sanitation Data'!$H$12,0,10*ROW('Sanitation Data'!H114))),'Data Summary'!DI120="Yes"),OFFSET('Sanitation Data'!$H$12,0,10*ROW('Sanitation Data'!H114)),NA())</f>
        <v>#N/A</v>
      </c>
      <c r="AU120" s="88" t="e">
        <f ca="true">+IF(AND(ISNUMBER(OFFSET('Sanitation Data'!$I$4,0,10*ROW('Sanitation Data'!I114))),'Data Summary'!DJ120="Yes"),100-OFFSET('Sanitation Data'!$I$4,0,10*ROW('Sanitation Data'!I114)),NA())</f>
        <v>#N/A</v>
      </c>
      <c r="AV120" s="88" t="e">
        <f ca="true">+IF(AND(ISNUMBER(OFFSET('Sanitation Data'!$I$6,0,10*ROW('Sanitation Data'!I114))),'Data Summary'!DK120="Yes"),OFFSET('Sanitation Data'!$I$6,0,10*ROW('Sanitation Data'!I114)),NA())</f>
        <v>#N/A</v>
      </c>
      <c r="AW120" s="88" t="e">
        <f ca="true">+IF(AND(ISNUMBER(OFFSET('Sanitation Data'!$I$10,0,10*ROW('Sanitation Data'!I114))),'Data Summary'!DL120="Yes"),OFFSET('Sanitation Data'!$I$10,0,10*ROW('Sanitation Data'!I114)),NA())</f>
        <v>#N/A</v>
      </c>
      <c r="AX120" s="88" t="e">
        <f ca="true">+IF(AND(ISNUMBER(OFFSET('Sanitation Data'!$I$11,0,10*ROW('Sanitation Data'!I114))),'Data Summary'!DM120="Yes"),OFFSET('Sanitation Data'!$I$11,0,10*ROW('Sanitation Data'!I114)),NA())</f>
        <v>#N/A</v>
      </c>
      <c r="AY120" s="88" t="e">
        <f ca="true">+IF(AND(ISNUMBER(OFFSET('Sanitation Data'!$I$12,0,10*ROW('Sanitation Data'!I114))),'Data Summary'!DN120="Yes"),OFFSET('Sanitation Data'!$I$12,0,10*ROW('Sanitation Data'!I114)),NA())</f>
        <v>#N/A</v>
      </c>
      <c r="AZ120" s="89" t="e">
        <f ca="true">+IF(AND(ISNUMBER(OFFSET('Hygiene Data'!$D$5,0,10*ROW('Hygiene Data'!D114))),'Data Summary'!DO120="Yes"),OFFSET('Hygiene Data'!$D$5,0,10*ROW('Hygiene Data'!D114)),NA())</f>
        <v>#N/A</v>
      </c>
      <c r="BA120" s="89" t="e">
        <f ca="true">+IF(AND(ISNUMBER(OFFSET('Hygiene Data'!$D$7,0,10*ROW('Hygiene Data'!D114))),'Data Summary'!DP120="Yes"),OFFSET('Hygiene Data'!$D$7,0,10*ROW('Hygiene Data'!D114)),NA())</f>
        <v>#N/A</v>
      </c>
      <c r="BB120" s="89" t="e">
        <f ca="true">+IF(AND(ISNUMBER(OFFSET('Hygiene Data'!$D$9,0,10*ROW('Hygiene Data'!D114))),'Data Summary'!DQ120="Yes"),OFFSET('Hygiene Data'!$D$9,0,10*ROW('Hygiene Data'!D114)),NA())</f>
        <v>#N/A</v>
      </c>
      <c r="BC120" s="89" t="e">
        <f ca="true">+IF(AND(ISNUMBER(OFFSET('Hygiene Data'!$E$5,0,10*ROW('Hygiene Data'!E114))),'Data Summary'!DR120="Yes"),OFFSET('Hygiene Data'!$E$5,0,10*ROW('Hygiene Data'!E114)),NA())</f>
        <v>#N/A</v>
      </c>
      <c r="BD120" s="89" t="e">
        <f ca="true">+IF(AND(ISNUMBER(OFFSET('Hygiene Data'!$E$7,0,10*ROW('Hygiene Data'!E114))),'Data Summary'!DS120="Yes"),OFFSET('Hygiene Data'!$E$7,0,10*ROW('Hygiene Data'!E114)),NA())</f>
        <v>#N/A</v>
      </c>
      <c r="BE120" s="89" t="e">
        <f ca="true">+IF(AND(ISNUMBER(OFFSET('Hygiene Data'!$E$9,0,10*ROW('Hygiene Data'!E114))),'Data Summary'!DT120="Yes"),OFFSET('Hygiene Data'!$E$9,0,10*ROW('Hygiene Data'!E114)),NA())</f>
        <v>#N/A</v>
      </c>
      <c r="BF120" s="89" t="e">
        <f ca="true">+IF(AND(ISNUMBER(OFFSET('Hygiene Data'!$F$5,0,10*ROW('Hygiene Data'!F114))),'Data Summary'!DU120="Yes"),OFFSET('Hygiene Data'!$F$5,0,10*ROW('Hygiene Data'!F114)),NA())</f>
        <v>#N/A</v>
      </c>
      <c r="BG120" s="89" t="e">
        <f ca="true">+IF(AND(ISNUMBER(OFFSET('Hygiene Data'!$F$7,0,10*ROW('Hygiene Data'!F114))),'Data Summary'!DV120="Yes"),OFFSET('Hygiene Data'!$F$7,0,10*ROW('Hygiene Data'!F114)),NA())</f>
        <v>#N/A</v>
      </c>
      <c r="BH120" s="89" t="e">
        <f ca="true">+IF(AND(ISNUMBER(OFFSET('Hygiene Data'!$F$9,0,10*ROW('Hygiene Data'!F114))),'Data Summary'!DW120="Yes"),OFFSET('Hygiene Data'!$F$9,0,10*ROW('Hygiene Data'!F114)),NA())</f>
        <v>#N/A</v>
      </c>
      <c r="BI120" s="89" t="e">
        <f ca="true">+IF(AND(ISNUMBER(OFFSET('Hygiene Data'!$G$5,0,10*ROW('Hygiene Data'!G114))),'Data Summary'!DX120="Yes"),OFFSET('Hygiene Data'!$G$5,0,10*ROW('Hygiene Data'!G114)),NA())</f>
        <v>#N/A</v>
      </c>
      <c r="BJ120" s="89" t="e">
        <f ca="true">+IF(AND(ISNUMBER(OFFSET('Hygiene Data'!$G$7,0,10*ROW('Hygiene Data'!G114))),'Data Summary'!DY120="Yes"),OFFSET('Hygiene Data'!$G$7,0,10*ROW('Hygiene Data'!G114)),NA())</f>
        <v>#N/A</v>
      </c>
      <c r="BK120" s="89" t="e">
        <f ca="true">+IF(AND(ISNUMBER(OFFSET('Hygiene Data'!$G$9,0,10*ROW('Hygiene Data'!G114))),'Data Summary'!DZ120="Yes"),OFFSET('Hygiene Data'!$G$9,0,10*ROW('Hygiene Data'!G114)),NA())</f>
        <v>#N/A</v>
      </c>
      <c r="BL120" s="89" t="e">
        <f ca="true">+IF(AND(ISNUMBER(OFFSET('Hygiene Data'!$H$5,0,10*ROW('Hygiene Data'!H114))),'Data Summary'!EA120="Yes"),OFFSET('Hygiene Data'!$H$5,0,10*ROW('Hygiene Data'!H114)),NA())</f>
        <v>#N/A</v>
      </c>
      <c r="BM120" s="89" t="e">
        <f ca="true">+IF(AND(ISNUMBER(OFFSET('Hygiene Data'!$H$7,0,10*ROW('Hygiene Data'!H114))),'Data Summary'!EB120="Yes"),OFFSET('Hygiene Data'!$H$7,0,10*ROW('Hygiene Data'!H114)),NA())</f>
        <v>#N/A</v>
      </c>
      <c r="BN120" s="89" t="e">
        <f ca="true">+IF(AND(ISNUMBER(OFFSET('Hygiene Data'!$H$9,0,10*ROW('Hygiene Data'!H114))),'Data Summary'!EC120="Yes"),OFFSET('Hygiene Data'!$H$9,0,10*ROW('Hygiene Data'!H114)),NA())</f>
        <v>#N/A</v>
      </c>
      <c r="BO120" s="89" t="e">
        <f ca="true">+IF(AND(ISNUMBER(OFFSET('Hygiene Data'!$I$5,0,10*ROW('Hygiene Data'!I114))),'Data Summary'!ED120="Yes"),OFFSET('Hygiene Data'!$I$5,0,10*ROW('Hygiene Data'!I114)),NA())</f>
        <v>#N/A</v>
      </c>
      <c r="BP120" s="89" t="e">
        <f ca="true">+IF(AND(ISNUMBER(OFFSET('Hygiene Data'!$I$7,0,10*ROW('Hygiene Data'!I114))),'Data Summary'!EE120="Yes"),OFFSET('Hygiene Data'!$I$7,0,10*ROW('Hygiene Data'!I114)),NA())</f>
        <v>#N/A</v>
      </c>
      <c r="BQ120" s="89" t="e">
        <f ca="true">+IF(AND(ISNUMBER(OFFSET('Hygiene Data'!$I$9,0,10*ROW('Hygiene Data'!I114))),'Data Summary'!EF120="Yes"),OFFSET('Hygiene Data'!$I$9,0,10*ROW('Hygiene Data'!I114)),NA())</f>
        <v>#N/A</v>
      </c>
    </row>
    <row xmlns:x14ac="http://schemas.microsoft.com/office/spreadsheetml/2009/9/ac" r="121" x14ac:dyDescent="0.2">
      <c r="A121" s="328" t="e">
        <f ca="true">+RIGHT('Data Summary'!A121,LEN('Data Summary'!A121)-9)</f>
        <v>#VALUE!</v>
      </c>
      <c r="B121" s="34" t="str">
        <f ca="true">+IF(ISTEXT('Data Summary'!B121),'Data Summary'!B121,"")</f>
        <v/>
      </c>
      <c r="C121" s="327" t="e">
        <f ca="true">+VALUE('Data Summary'!C121)</f>
        <v>#VALUE!</v>
      </c>
      <c r="D121" s="87" t="e">
        <f ca="true">+IF(AND(ISNUMBER(OFFSET('Water Data'!$D$4,0,10*ROW('Water Data'!D115))),'Data Summary'!BS121="Yes"),100-OFFSET('Water Data'!$D$4,0,10*ROW('Water Data'!D115)),NA())</f>
        <v>#N/A</v>
      </c>
      <c r="E121" s="87" t="e">
        <f ca="true">+IF(AND(ISNUMBER(OFFSET('Water Data'!$D$6,0,10*ROW('Water Data'!D115))),'Data Summary'!BT121="Yes"),OFFSET('Water Data'!$D$6,0,10*ROW('Water Data'!D115)),NA())</f>
        <v>#N/A</v>
      </c>
      <c r="F121" s="87" t="e">
        <f ca="true">+IF(AND(ISNUMBER(OFFSET('Water Data'!$D$9,0,10*ROW('Water Data'!D115))),'Data Summary'!BU121="Yes"),OFFSET('Water Data'!$D$9,0,10*ROW('Water Data'!D115)),NA())</f>
        <v>#N/A</v>
      </c>
      <c r="G121" s="87" t="e">
        <f ca="true">+IF(AND(ISNUMBER(OFFSET('Water Data'!$E$4,0,10*ROW('Water Data'!E115))),'Data Summary'!BV121="Yes"),100-OFFSET('Water Data'!$E$4,0,10*ROW('Water Data'!E115)),NA())</f>
        <v>#N/A</v>
      </c>
      <c r="H121" s="87" t="e">
        <f ca="true">+IF(AND(ISNUMBER(OFFSET('Water Data'!$E$6,0,10*ROW('Water Data'!E115))),'Data Summary'!BW121="Yes"),OFFSET('Water Data'!$E$6,0,10*ROW('Water Data'!E115)),NA())</f>
        <v>#N/A</v>
      </c>
      <c r="I121" s="87" t="e">
        <f ca="true">+IF(AND(ISNUMBER(OFFSET('Water Data'!$E$9,0,10*ROW('Water Data'!E115))),'Data Summary'!BX121="Yes"),OFFSET('Water Data'!$E$9,0,10*ROW('Water Data'!E115)),NA())</f>
        <v>#N/A</v>
      </c>
      <c r="J121" s="87" t="e">
        <f ca="true">+IF(AND(ISNUMBER(OFFSET('Water Data'!$F$4,0,10*ROW('Water Data'!F115))),'Data Summary'!BY121="Yes"),100-OFFSET('Water Data'!$F$4,0,10*ROW('Water Data'!F115)),NA())</f>
        <v>#N/A</v>
      </c>
      <c r="K121" s="87" t="e">
        <f ca="true">+IF(AND(ISNUMBER(OFFSET('Water Data'!$F$6,0,10*ROW('Water Data'!F115))),'Data Summary'!BZ121="Yes"),OFFSET('Water Data'!$F$6,0,10*ROW('Water Data'!F115)),NA())</f>
        <v>#N/A</v>
      </c>
      <c r="L121" s="87" t="e">
        <f ca="true">+IF(AND(ISNUMBER(OFFSET('Water Data'!$F$9,0,10*ROW('Water Data'!F115))),'Data Summary'!CA121="Yes"),OFFSET('Water Data'!$F$9,0,10*ROW('Water Data'!F115)),NA())</f>
        <v>#N/A</v>
      </c>
      <c r="M121" s="87" t="e">
        <f ca="true">+IF(AND(ISNUMBER(OFFSET('Water Data'!$G$4,0,10*ROW('Water Data'!G115))),'Data Summary'!CB121="Yes"),100-OFFSET('Water Data'!$G$4,0,10*ROW('Water Data'!G115)),NA())</f>
        <v>#N/A</v>
      </c>
      <c r="N121" s="87" t="e">
        <f ca="true">+IF(AND(ISNUMBER(OFFSET('Water Data'!$G$6,0,10*ROW('Water Data'!G115))),'Data Summary'!CC121="Yes"),OFFSET('Water Data'!$G$6,0,10*ROW('Water Data'!G115)),NA())</f>
        <v>#N/A</v>
      </c>
      <c r="O121" s="87" t="e">
        <f ca="true">+IF(AND(ISNUMBER(OFFSET('Water Data'!$G$9,0,10*ROW('Water Data'!G115))),'Data Summary'!CD121="Yes"),OFFSET('Water Data'!$G$9,0,10*ROW('Water Data'!G115)),NA())</f>
        <v>#N/A</v>
      </c>
      <c r="P121" s="87" t="e">
        <f ca="true">+IF(AND(ISNUMBER(OFFSET('Water Data'!$H$4,0,10*ROW('Water Data'!H115))),'Data Summary'!CE121="Yes"),100-OFFSET('Water Data'!$H$4,0,10*ROW('Water Data'!H115)),NA())</f>
        <v>#N/A</v>
      </c>
      <c r="Q121" s="87" t="e">
        <f ca="true">+IF(AND(ISNUMBER(OFFSET('Water Data'!$H$6,0,10*ROW('Water Data'!H115))),'Data Summary'!CF121="Yes"),OFFSET('Water Data'!$H$6,0,10*ROW('Water Data'!H115)),NA())</f>
        <v>#N/A</v>
      </c>
      <c r="R121" s="87" t="e">
        <f ca="true">+IF(AND(ISNUMBER(OFFSET('Water Data'!$H$9,0,10*ROW('Water Data'!H115))),'Data Summary'!CG121="Yes"),OFFSET('Water Data'!$H$9,0,10*ROW('Water Data'!H115)),NA())</f>
        <v>#N/A</v>
      </c>
      <c r="S121" s="87" t="e">
        <f ca="true">+IF(AND(ISNUMBER(OFFSET('Water Data'!$I$4,0,10*ROW('Water Data'!I115))),'Data Summary'!CH121="Yes"),100-OFFSET('Water Data'!$I$4,0,10*ROW('Water Data'!I115)),NA())</f>
        <v>#N/A</v>
      </c>
      <c r="T121" s="87" t="e">
        <f ca="true">+IF(AND(ISNUMBER(OFFSET('Water Data'!$I$6,0,10*ROW('Water Data'!I115))),'Data Summary'!CI121="Yes"),OFFSET('Water Data'!$I$6,0,10*ROW('Water Data'!I115)),NA())</f>
        <v>#N/A</v>
      </c>
      <c r="U121" s="87" t="e">
        <f ca="true">+IF(AND(ISNUMBER(OFFSET('Water Data'!$I$9,0,10*ROW('Water Data'!I115))),'Data Summary'!CJ121="Yes"),OFFSET('Water Data'!$I$9,0,10*ROW('Water Data'!I115)),NA())</f>
        <v>#N/A</v>
      </c>
      <c r="V121" s="88" t="e">
        <f ca="true">+IF(AND(ISNUMBER(OFFSET('Sanitation Data'!$D$4,0,10*ROW('Sanitation Data'!D115))),'Data Summary'!CK121="Yes"),100-OFFSET('Sanitation Data'!$D$4,0,10*ROW('Sanitation Data'!D115)),NA())</f>
        <v>#N/A</v>
      </c>
      <c r="W121" s="88" t="e">
        <f ca="true">+IF(AND(ISNUMBER(OFFSET('Sanitation Data'!$D$6,0,10*ROW('Sanitation Data'!D115))),'Data Summary'!CL121="Yes"),OFFSET('Sanitation Data'!$D$6,0,10*ROW('Sanitation Data'!D115)),NA())</f>
        <v>#N/A</v>
      </c>
      <c r="X121" s="88" t="e">
        <f ca="true">+IF(AND(ISNUMBER(OFFSET('Sanitation Data'!$D$10,0,10*ROW('Sanitation Data'!D115))),'Data Summary'!CM121="Yes"),OFFSET('Sanitation Data'!$D$10,0,10*ROW('Sanitation Data'!D115)),NA())</f>
        <v>#N/A</v>
      </c>
      <c r="Y121" s="88" t="e">
        <f ca="true">+IF(AND(ISNUMBER(OFFSET('Sanitation Data'!$D$11,0,10*ROW('Sanitation Data'!D115))),'Data Summary'!CN121="Yes"),OFFSET('Sanitation Data'!$D$11,0,10*ROW('Sanitation Data'!D115)),NA())</f>
        <v>#N/A</v>
      </c>
      <c r="Z121" s="88" t="e">
        <f ca="true">+IF(AND(ISNUMBER(OFFSET('Sanitation Data'!$D$12,0,10*ROW('Sanitation Data'!D115))),'Data Summary'!CO121="Yes"),OFFSET('Sanitation Data'!$D$12,0,10*ROW('Sanitation Data'!D115)),NA())</f>
        <v>#N/A</v>
      </c>
      <c r="AA121" s="88" t="e">
        <f ca="true">+IF(AND(ISNUMBER(OFFSET('Sanitation Data'!$E$4,0,10*ROW('Sanitation Data'!E115))),'Data Summary'!CP121="Yes"),100-OFFSET('Sanitation Data'!$E$4,0,10*ROW('Sanitation Data'!E115)),NA())</f>
        <v>#N/A</v>
      </c>
      <c r="AB121" s="88" t="e">
        <f ca="true">+IF(AND(ISNUMBER(OFFSET('Sanitation Data'!$E$6,0,10*ROW('Sanitation Data'!E115))),'Data Summary'!CQ121="Yes"),OFFSET('Sanitation Data'!$E$6,0,10*ROW('Sanitation Data'!E115)),NA())</f>
        <v>#N/A</v>
      </c>
      <c r="AC121" s="88" t="e">
        <f ca="true">+IF(AND(ISNUMBER(OFFSET('Sanitation Data'!$E$10,0,10*ROW('Sanitation Data'!E115))),'Data Summary'!CR121="Yes"),OFFSET('Sanitation Data'!$E$10,0,10*ROW('Sanitation Data'!E115)),NA())</f>
        <v>#N/A</v>
      </c>
      <c r="AD121" s="88" t="e">
        <f ca="true">+IF(AND(ISNUMBER(OFFSET('Sanitation Data'!$E$11,0,10*ROW('Sanitation Data'!E115))),'Data Summary'!CS121="Yes"),OFFSET('Sanitation Data'!$E$11,0,10*ROW('Sanitation Data'!E115)),NA())</f>
        <v>#N/A</v>
      </c>
      <c r="AE121" s="88" t="e">
        <f ca="true">+IF(AND(ISNUMBER(OFFSET('Sanitation Data'!$E$12,0,10*ROW('Sanitation Data'!E115))),'Data Summary'!CT121="Yes"),OFFSET('Sanitation Data'!$E$12,0,10*ROW('Sanitation Data'!E115)),NA())</f>
        <v>#N/A</v>
      </c>
      <c r="AF121" s="88" t="e">
        <f ca="true">+IF(AND(ISNUMBER(OFFSET('Sanitation Data'!$F$4,0,10*ROW('Sanitation Data'!F115))),'Data Summary'!CU121="Yes"),100-OFFSET('Sanitation Data'!$F$4,0,10*ROW('Sanitation Data'!F115)),NA())</f>
        <v>#N/A</v>
      </c>
      <c r="AG121" s="88" t="e">
        <f ca="true">+IF(AND(ISNUMBER(OFFSET('Sanitation Data'!$F$6,0,10*ROW('Sanitation Data'!F115))),'Data Summary'!CV121="Yes"),OFFSET('Sanitation Data'!$F$6,0,10*ROW('Sanitation Data'!F115)),NA())</f>
        <v>#N/A</v>
      </c>
      <c r="AH121" s="88" t="e">
        <f ca="true">+IF(AND(ISNUMBER(OFFSET('Sanitation Data'!$F$10,0,10*ROW('Sanitation Data'!F115))),'Data Summary'!CW121="Yes"),OFFSET('Sanitation Data'!$F$10,0,10*ROW('Sanitation Data'!F115)),NA())</f>
        <v>#N/A</v>
      </c>
      <c r="AI121" s="88" t="e">
        <f ca="true">+IF(AND(ISNUMBER(OFFSET('Sanitation Data'!$F$11,0,10*ROW('Sanitation Data'!F115))),'Data Summary'!CX121="Yes"),OFFSET('Sanitation Data'!$F$11,0,10*ROW('Sanitation Data'!F115)),NA())</f>
        <v>#N/A</v>
      </c>
      <c r="AJ121" s="88" t="e">
        <f ca="true">+IF(AND(ISNUMBER(OFFSET('Sanitation Data'!$F$12,0,10*ROW('Sanitation Data'!F115))),'Data Summary'!CY121="Yes"),OFFSET('Sanitation Data'!$F$12,0,10*ROW('Sanitation Data'!F115)),NA())</f>
        <v>#N/A</v>
      </c>
      <c r="AK121" s="88" t="e">
        <f ca="true">+IF(AND(ISNUMBER(OFFSET('Sanitation Data'!$G$4,0,10*ROW('Sanitation Data'!G115))),'Data Summary'!CZ121="Yes"),100-OFFSET('Sanitation Data'!$G$4,0,10*ROW('Sanitation Data'!G115)),NA())</f>
        <v>#N/A</v>
      </c>
      <c r="AL121" s="88" t="e">
        <f ca="true">+IF(AND(ISNUMBER(OFFSET('Sanitation Data'!$G$6,0,10*ROW('Sanitation Data'!G115))),'Data Summary'!DA121="Yes"),OFFSET('Sanitation Data'!$G$6,0,10*ROW('Sanitation Data'!G115)),NA())</f>
        <v>#N/A</v>
      </c>
      <c r="AM121" s="88" t="e">
        <f ca="true">+IF(AND(ISNUMBER(OFFSET('Sanitation Data'!$G$10,0,10*ROW('Sanitation Data'!G115))),'Data Summary'!DB121="Yes"),OFFSET('Sanitation Data'!$G$10,0,10*ROW('Sanitation Data'!G115)),NA())</f>
        <v>#N/A</v>
      </c>
      <c r="AN121" s="88" t="e">
        <f ca="true">+IF(AND(ISNUMBER(OFFSET('Sanitation Data'!$G$11,0,10*ROW('Sanitation Data'!G115))),'Data Summary'!DC121="Yes"),OFFSET('Sanitation Data'!$G$11,0,10*ROW('Sanitation Data'!G115)),NA())</f>
        <v>#N/A</v>
      </c>
      <c r="AO121" s="88" t="e">
        <f ca="true">+IF(AND(ISNUMBER(OFFSET('Sanitation Data'!$G$12,0,10*ROW('Sanitation Data'!G115))),'Data Summary'!DD121="Yes"),OFFSET('Sanitation Data'!$G$12,0,10*ROW('Sanitation Data'!G115)),NA())</f>
        <v>#N/A</v>
      </c>
      <c r="AP121" s="88" t="e">
        <f ca="true">+IF(AND(ISNUMBER(OFFSET('Sanitation Data'!$H$4,0,10*ROW('Sanitation Data'!H115))),'Data Summary'!DE121="Yes"),100-OFFSET('Sanitation Data'!$H$4,0,10*ROW('Sanitation Data'!H115)),NA())</f>
        <v>#N/A</v>
      </c>
      <c r="AQ121" s="88" t="e">
        <f ca="true">+IF(AND(ISNUMBER(OFFSET('Sanitation Data'!$H$6,0,10*ROW('Sanitation Data'!H115))),'Data Summary'!DF121="Yes"),OFFSET('Sanitation Data'!$H$6,0,10*ROW('Sanitation Data'!H115)),NA())</f>
        <v>#N/A</v>
      </c>
      <c r="AR121" s="88" t="e">
        <f ca="true">+IF(AND(ISNUMBER(OFFSET('Sanitation Data'!$H$10,0,10*ROW('Sanitation Data'!H115))),'Data Summary'!DG121="Yes"),OFFSET('Sanitation Data'!$H$10,0,10*ROW('Sanitation Data'!H115)),NA())</f>
        <v>#N/A</v>
      </c>
      <c r="AS121" s="88" t="e">
        <f ca="true">+IF(AND(ISNUMBER(OFFSET('Sanitation Data'!$H$11,0,10*ROW('Sanitation Data'!H115))),'Data Summary'!DH121="Yes"),OFFSET('Sanitation Data'!$H$11,0,10*ROW('Sanitation Data'!H115)),NA())</f>
        <v>#N/A</v>
      </c>
      <c r="AT121" s="88" t="e">
        <f ca="true">+IF(AND(ISNUMBER(OFFSET('Sanitation Data'!$H$12,0,10*ROW('Sanitation Data'!H115))),'Data Summary'!DI121="Yes"),OFFSET('Sanitation Data'!$H$12,0,10*ROW('Sanitation Data'!H115)),NA())</f>
        <v>#N/A</v>
      </c>
      <c r="AU121" s="88" t="e">
        <f ca="true">+IF(AND(ISNUMBER(OFFSET('Sanitation Data'!$I$4,0,10*ROW('Sanitation Data'!I115))),'Data Summary'!DJ121="Yes"),100-OFFSET('Sanitation Data'!$I$4,0,10*ROW('Sanitation Data'!I115)),NA())</f>
        <v>#N/A</v>
      </c>
      <c r="AV121" s="88" t="e">
        <f ca="true">+IF(AND(ISNUMBER(OFFSET('Sanitation Data'!$I$6,0,10*ROW('Sanitation Data'!I115))),'Data Summary'!DK121="Yes"),OFFSET('Sanitation Data'!$I$6,0,10*ROW('Sanitation Data'!I115)),NA())</f>
        <v>#N/A</v>
      </c>
      <c r="AW121" s="88" t="e">
        <f ca="true">+IF(AND(ISNUMBER(OFFSET('Sanitation Data'!$I$10,0,10*ROW('Sanitation Data'!I115))),'Data Summary'!DL121="Yes"),OFFSET('Sanitation Data'!$I$10,0,10*ROW('Sanitation Data'!I115)),NA())</f>
        <v>#N/A</v>
      </c>
      <c r="AX121" s="88" t="e">
        <f ca="true">+IF(AND(ISNUMBER(OFFSET('Sanitation Data'!$I$11,0,10*ROW('Sanitation Data'!I115))),'Data Summary'!DM121="Yes"),OFFSET('Sanitation Data'!$I$11,0,10*ROW('Sanitation Data'!I115)),NA())</f>
        <v>#N/A</v>
      </c>
      <c r="AY121" s="88" t="e">
        <f ca="true">+IF(AND(ISNUMBER(OFFSET('Sanitation Data'!$I$12,0,10*ROW('Sanitation Data'!I115))),'Data Summary'!DN121="Yes"),OFFSET('Sanitation Data'!$I$12,0,10*ROW('Sanitation Data'!I115)),NA())</f>
        <v>#N/A</v>
      </c>
      <c r="AZ121" s="89" t="e">
        <f ca="true">+IF(AND(ISNUMBER(OFFSET('Hygiene Data'!$D$5,0,10*ROW('Hygiene Data'!D115))),'Data Summary'!DO121="Yes"),OFFSET('Hygiene Data'!$D$5,0,10*ROW('Hygiene Data'!D115)),NA())</f>
        <v>#N/A</v>
      </c>
      <c r="BA121" s="89" t="e">
        <f ca="true">+IF(AND(ISNUMBER(OFFSET('Hygiene Data'!$D$7,0,10*ROW('Hygiene Data'!D115))),'Data Summary'!DP121="Yes"),OFFSET('Hygiene Data'!$D$7,0,10*ROW('Hygiene Data'!D115)),NA())</f>
        <v>#N/A</v>
      </c>
      <c r="BB121" s="89" t="e">
        <f ca="true">+IF(AND(ISNUMBER(OFFSET('Hygiene Data'!$D$9,0,10*ROW('Hygiene Data'!D115))),'Data Summary'!DQ121="Yes"),OFFSET('Hygiene Data'!$D$9,0,10*ROW('Hygiene Data'!D115)),NA())</f>
        <v>#N/A</v>
      </c>
      <c r="BC121" s="89" t="e">
        <f ca="true">+IF(AND(ISNUMBER(OFFSET('Hygiene Data'!$E$5,0,10*ROW('Hygiene Data'!E115))),'Data Summary'!DR121="Yes"),OFFSET('Hygiene Data'!$E$5,0,10*ROW('Hygiene Data'!E115)),NA())</f>
        <v>#N/A</v>
      </c>
      <c r="BD121" s="89" t="e">
        <f ca="true">+IF(AND(ISNUMBER(OFFSET('Hygiene Data'!$E$7,0,10*ROW('Hygiene Data'!E115))),'Data Summary'!DS121="Yes"),OFFSET('Hygiene Data'!$E$7,0,10*ROW('Hygiene Data'!E115)),NA())</f>
        <v>#N/A</v>
      </c>
      <c r="BE121" s="89" t="e">
        <f ca="true">+IF(AND(ISNUMBER(OFFSET('Hygiene Data'!$E$9,0,10*ROW('Hygiene Data'!E115))),'Data Summary'!DT121="Yes"),OFFSET('Hygiene Data'!$E$9,0,10*ROW('Hygiene Data'!E115)),NA())</f>
        <v>#N/A</v>
      </c>
      <c r="BF121" s="89" t="e">
        <f ca="true">+IF(AND(ISNUMBER(OFFSET('Hygiene Data'!$F$5,0,10*ROW('Hygiene Data'!F115))),'Data Summary'!DU121="Yes"),OFFSET('Hygiene Data'!$F$5,0,10*ROW('Hygiene Data'!F115)),NA())</f>
        <v>#N/A</v>
      </c>
      <c r="BG121" s="89" t="e">
        <f ca="true">+IF(AND(ISNUMBER(OFFSET('Hygiene Data'!$F$7,0,10*ROW('Hygiene Data'!F115))),'Data Summary'!DV121="Yes"),OFFSET('Hygiene Data'!$F$7,0,10*ROW('Hygiene Data'!F115)),NA())</f>
        <v>#N/A</v>
      </c>
      <c r="BH121" s="89" t="e">
        <f ca="true">+IF(AND(ISNUMBER(OFFSET('Hygiene Data'!$F$9,0,10*ROW('Hygiene Data'!F115))),'Data Summary'!DW121="Yes"),OFFSET('Hygiene Data'!$F$9,0,10*ROW('Hygiene Data'!F115)),NA())</f>
        <v>#N/A</v>
      </c>
      <c r="BI121" s="89" t="e">
        <f ca="true">+IF(AND(ISNUMBER(OFFSET('Hygiene Data'!$G$5,0,10*ROW('Hygiene Data'!G115))),'Data Summary'!DX121="Yes"),OFFSET('Hygiene Data'!$G$5,0,10*ROW('Hygiene Data'!G115)),NA())</f>
        <v>#N/A</v>
      </c>
      <c r="BJ121" s="89" t="e">
        <f ca="true">+IF(AND(ISNUMBER(OFFSET('Hygiene Data'!$G$7,0,10*ROW('Hygiene Data'!G115))),'Data Summary'!DY121="Yes"),OFFSET('Hygiene Data'!$G$7,0,10*ROW('Hygiene Data'!G115)),NA())</f>
        <v>#N/A</v>
      </c>
      <c r="BK121" s="89" t="e">
        <f ca="true">+IF(AND(ISNUMBER(OFFSET('Hygiene Data'!$G$9,0,10*ROW('Hygiene Data'!G115))),'Data Summary'!DZ121="Yes"),OFFSET('Hygiene Data'!$G$9,0,10*ROW('Hygiene Data'!G115)),NA())</f>
        <v>#N/A</v>
      </c>
      <c r="BL121" s="89" t="e">
        <f ca="true">+IF(AND(ISNUMBER(OFFSET('Hygiene Data'!$H$5,0,10*ROW('Hygiene Data'!H115))),'Data Summary'!EA121="Yes"),OFFSET('Hygiene Data'!$H$5,0,10*ROW('Hygiene Data'!H115)),NA())</f>
        <v>#N/A</v>
      </c>
      <c r="BM121" s="89" t="e">
        <f ca="true">+IF(AND(ISNUMBER(OFFSET('Hygiene Data'!$H$7,0,10*ROW('Hygiene Data'!H115))),'Data Summary'!EB121="Yes"),OFFSET('Hygiene Data'!$H$7,0,10*ROW('Hygiene Data'!H115)),NA())</f>
        <v>#N/A</v>
      </c>
      <c r="BN121" s="89" t="e">
        <f ca="true">+IF(AND(ISNUMBER(OFFSET('Hygiene Data'!$H$9,0,10*ROW('Hygiene Data'!H115))),'Data Summary'!EC121="Yes"),OFFSET('Hygiene Data'!$H$9,0,10*ROW('Hygiene Data'!H115)),NA())</f>
        <v>#N/A</v>
      </c>
      <c r="BO121" s="89" t="e">
        <f ca="true">+IF(AND(ISNUMBER(OFFSET('Hygiene Data'!$I$5,0,10*ROW('Hygiene Data'!I115))),'Data Summary'!ED121="Yes"),OFFSET('Hygiene Data'!$I$5,0,10*ROW('Hygiene Data'!I115)),NA())</f>
        <v>#N/A</v>
      </c>
      <c r="BP121" s="89" t="e">
        <f ca="true">+IF(AND(ISNUMBER(OFFSET('Hygiene Data'!$I$7,0,10*ROW('Hygiene Data'!I115))),'Data Summary'!EE121="Yes"),OFFSET('Hygiene Data'!$I$7,0,10*ROW('Hygiene Data'!I115)),NA())</f>
        <v>#N/A</v>
      </c>
      <c r="BQ121" s="89" t="e">
        <f ca="true">+IF(AND(ISNUMBER(OFFSET('Hygiene Data'!$I$9,0,10*ROW('Hygiene Data'!I115))),'Data Summary'!EF121="Yes"),OFFSET('Hygiene Data'!$I$9,0,10*ROW('Hygiene Data'!I115)),NA())</f>
        <v>#N/A</v>
      </c>
    </row>
    <row xmlns:x14ac="http://schemas.microsoft.com/office/spreadsheetml/2009/9/ac" r="122" x14ac:dyDescent="0.2">
      <c r="A122" s="328" t="e">
        <f ca="true">+RIGHT('Data Summary'!A122,LEN('Data Summary'!A122)-9)</f>
        <v>#VALUE!</v>
      </c>
      <c r="B122" s="34" t="str">
        <f ca="true">+IF(ISTEXT('Data Summary'!B122),'Data Summary'!B122,"")</f>
        <v/>
      </c>
      <c r="C122" s="327" t="e">
        <f ca="true">+VALUE('Data Summary'!C122)</f>
        <v>#VALUE!</v>
      </c>
      <c r="D122" s="87" t="e">
        <f ca="true">+IF(AND(ISNUMBER(OFFSET('Water Data'!$D$4,0,10*ROW('Water Data'!D116))),'Data Summary'!BS122="Yes"),100-OFFSET('Water Data'!$D$4,0,10*ROW('Water Data'!D116)),NA())</f>
        <v>#N/A</v>
      </c>
      <c r="E122" s="87" t="e">
        <f ca="true">+IF(AND(ISNUMBER(OFFSET('Water Data'!$D$6,0,10*ROW('Water Data'!D116))),'Data Summary'!BT122="Yes"),OFFSET('Water Data'!$D$6,0,10*ROW('Water Data'!D116)),NA())</f>
        <v>#N/A</v>
      </c>
      <c r="F122" s="87" t="e">
        <f ca="true">+IF(AND(ISNUMBER(OFFSET('Water Data'!$D$9,0,10*ROW('Water Data'!D116))),'Data Summary'!BU122="Yes"),OFFSET('Water Data'!$D$9,0,10*ROW('Water Data'!D116)),NA())</f>
        <v>#N/A</v>
      </c>
      <c r="G122" s="87" t="e">
        <f ca="true">+IF(AND(ISNUMBER(OFFSET('Water Data'!$E$4,0,10*ROW('Water Data'!E116))),'Data Summary'!BV122="Yes"),100-OFFSET('Water Data'!$E$4,0,10*ROW('Water Data'!E116)),NA())</f>
        <v>#N/A</v>
      </c>
      <c r="H122" s="87" t="e">
        <f ca="true">+IF(AND(ISNUMBER(OFFSET('Water Data'!$E$6,0,10*ROW('Water Data'!E116))),'Data Summary'!BW122="Yes"),OFFSET('Water Data'!$E$6,0,10*ROW('Water Data'!E116)),NA())</f>
        <v>#N/A</v>
      </c>
      <c r="I122" s="87" t="e">
        <f ca="true">+IF(AND(ISNUMBER(OFFSET('Water Data'!$E$9,0,10*ROW('Water Data'!E116))),'Data Summary'!BX122="Yes"),OFFSET('Water Data'!$E$9,0,10*ROW('Water Data'!E116)),NA())</f>
        <v>#N/A</v>
      </c>
      <c r="J122" s="87" t="e">
        <f ca="true">+IF(AND(ISNUMBER(OFFSET('Water Data'!$F$4,0,10*ROW('Water Data'!F116))),'Data Summary'!BY122="Yes"),100-OFFSET('Water Data'!$F$4,0,10*ROW('Water Data'!F116)),NA())</f>
        <v>#N/A</v>
      </c>
      <c r="K122" s="87" t="e">
        <f ca="true">+IF(AND(ISNUMBER(OFFSET('Water Data'!$F$6,0,10*ROW('Water Data'!F116))),'Data Summary'!BZ122="Yes"),OFFSET('Water Data'!$F$6,0,10*ROW('Water Data'!F116)),NA())</f>
        <v>#N/A</v>
      </c>
      <c r="L122" s="87" t="e">
        <f ca="true">+IF(AND(ISNUMBER(OFFSET('Water Data'!$F$9,0,10*ROW('Water Data'!F116))),'Data Summary'!CA122="Yes"),OFFSET('Water Data'!$F$9,0,10*ROW('Water Data'!F116)),NA())</f>
        <v>#N/A</v>
      </c>
      <c r="M122" s="87" t="e">
        <f ca="true">+IF(AND(ISNUMBER(OFFSET('Water Data'!$G$4,0,10*ROW('Water Data'!G116))),'Data Summary'!CB122="Yes"),100-OFFSET('Water Data'!$G$4,0,10*ROW('Water Data'!G116)),NA())</f>
        <v>#N/A</v>
      </c>
      <c r="N122" s="87" t="e">
        <f ca="true">+IF(AND(ISNUMBER(OFFSET('Water Data'!$G$6,0,10*ROW('Water Data'!G116))),'Data Summary'!CC122="Yes"),OFFSET('Water Data'!$G$6,0,10*ROW('Water Data'!G116)),NA())</f>
        <v>#N/A</v>
      </c>
      <c r="O122" s="87" t="e">
        <f ca="true">+IF(AND(ISNUMBER(OFFSET('Water Data'!$G$9,0,10*ROW('Water Data'!G116))),'Data Summary'!CD122="Yes"),OFFSET('Water Data'!$G$9,0,10*ROW('Water Data'!G116)),NA())</f>
        <v>#N/A</v>
      </c>
      <c r="P122" s="87" t="e">
        <f ca="true">+IF(AND(ISNUMBER(OFFSET('Water Data'!$H$4,0,10*ROW('Water Data'!H116))),'Data Summary'!CE122="Yes"),100-OFFSET('Water Data'!$H$4,0,10*ROW('Water Data'!H116)),NA())</f>
        <v>#N/A</v>
      </c>
      <c r="Q122" s="87" t="e">
        <f ca="true">+IF(AND(ISNUMBER(OFFSET('Water Data'!$H$6,0,10*ROW('Water Data'!H116))),'Data Summary'!CF122="Yes"),OFFSET('Water Data'!$H$6,0,10*ROW('Water Data'!H116)),NA())</f>
        <v>#N/A</v>
      </c>
      <c r="R122" s="87" t="e">
        <f ca="true">+IF(AND(ISNUMBER(OFFSET('Water Data'!$H$9,0,10*ROW('Water Data'!H116))),'Data Summary'!CG122="Yes"),OFFSET('Water Data'!$H$9,0,10*ROW('Water Data'!H116)),NA())</f>
        <v>#N/A</v>
      </c>
      <c r="S122" s="87" t="e">
        <f ca="true">+IF(AND(ISNUMBER(OFFSET('Water Data'!$I$4,0,10*ROW('Water Data'!I116))),'Data Summary'!CH122="Yes"),100-OFFSET('Water Data'!$I$4,0,10*ROW('Water Data'!I116)),NA())</f>
        <v>#N/A</v>
      </c>
      <c r="T122" s="87" t="e">
        <f ca="true">+IF(AND(ISNUMBER(OFFSET('Water Data'!$I$6,0,10*ROW('Water Data'!I116))),'Data Summary'!CI122="Yes"),OFFSET('Water Data'!$I$6,0,10*ROW('Water Data'!I116)),NA())</f>
        <v>#N/A</v>
      </c>
      <c r="U122" s="87" t="e">
        <f ca="true">+IF(AND(ISNUMBER(OFFSET('Water Data'!$I$9,0,10*ROW('Water Data'!I116))),'Data Summary'!CJ122="Yes"),OFFSET('Water Data'!$I$9,0,10*ROW('Water Data'!I116)),NA())</f>
        <v>#N/A</v>
      </c>
      <c r="V122" s="88" t="e">
        <f ca="true">+IF(AND(ISNUMBER(OFFSET('Sanitation Data'!$D$4,0,10*ROW('Sanitation Data'!D116))),'Data Summary'!CK122="Yes"),100-OFFSET('Sanitation Data'!$D$4,0,10*ROW('Sanitation Data'!D116)),NA())</f>
        <v>#N/A</v>
      </c>
      <c r="W122" s="88" t="e">
        <f ca="true">+IF(AND(ISNUMBER(OFFSET('Sanitation Data'!$D$6,0,10*ROW('Sanitation Data'!D116))),'Data Summary'!CL122="Yes"),OFFSET('Sanitation Data'!$D$6,0,10*ROW('Sanitation Data'!D116)),NA())</f>
        <v>#N/A</v>
      </c>
      <c r="X122" s="88" t="e">
        <f ca="true">+IF(AND(ISNUMBER(OFFSET('Sanitation Data'!$D$10,0,10*ROW('Sanitation Data'!D116))),'Data Summary'!CM122="Yes"),OFFSET('Sanitation Data'!$D$10,0,10*ROW('Sanitation Data'!D116)),NA())</f>
        <v>#N/A</v>
      </c>
      <c r="Y122" s="88" t="e">
        <f ca="true">+IF(AND(ISNUMBER(OFFSET('Sanitation Data'!$D$11,0,10*ROW('Sanitation Data'!D116))),'Data Summary'!CN122="Yes"),OFFSET('Sanitation Data'!$D$11,0,10*ROW('Sanitation Data'!D116)),NA())</f>
        <v>#N/A</v>
      </c>
      <c r="Z122" s="88" t="e">
        <f ca="true">+IF(AND(ISNUMBER(OFFSET('Sanitation Data'!$D$12,0,10*ROW('Sanitation Data'!D116))),'Data Summary'!CO122="Yes"),OFFSET('Sanitation Data'!$D$12,0,10*ROW('Sanitation Data'!D116)),NA())</f>
        <v>#N/A</v>
      </c>
      <c r="AA122" s="88" t="e">
        <f ca="true">+IF(AND(ISNUMBER(OFFSET('Sanitation Data'!$E$4,0,10*ROW('Sanitation Data'!E116))),'Data Summary'!CP122="Yes"),100-OFFSET('Sanitation Data'!$E$4,0,10*ROW('Sanitation Data'!E116)),NA())</f>
        <v>#N/A</v>
      </c>
      <c r="AB122" s="88" t="e">
        <f ca="true">+IF(AND(ISNUMBER(OFFSET('Sanitation Data'!$E$6,0,10*ROW('Sanitation Data'!E116))),'Data Summary'!CQ122="Yes"),OFFSET('Sanitation Data'!$E$6,0,10*ROW('Sanitation Data'!E116)),NA())</f>
        <v>#N/A</v>
      </c>
      <c r="AC122" s="88" t="e">
        <f ca="true">+IF(AND(ISNUMBER(OFFSET('Sanitation Data'!$E$10,0,10*ROW('Sanitation Data'!E116))),'Data Summary'!CR122="Yes"),OFFSET('Sanitation Data'!$E$10,0,10*ROW('Sanitation Data'!E116)),NA())</f>
        <v>#N/A</v>
      </c>
      <c r="AD122" s="88" t="e">
        <f ca="true">+IF(AND(ISNUMBER(OFFSET('Sanitation Data'!$E$11,0,10*ROW('Sanitation Data'!E116))),'Data Summary'!CS122="Yes"),OFFSET('Sanitation Data'!$E$11,0,10*ROW('Sanitation Data'!E116)),NA())</f>
        <v>#N/A</v>
      </c>
      <c r="AE122" s="88" t="e">
        <f ca="true">+IF(AND(ISNUMBER(OFFSET('Sanitation Data'!$E$12,0,10*ROW('Sanitation Data'!E116))),'Data Summary'!CT122="Yes"),OFFSET('Sanitation Data'!$E$12,0,10*ROW('Sanitation Data'!E116)),NA())</f>
        <v>#N/A</v>
      </c>
      <c r="AF122" s="88" t="e">
        <f ca="true">+IF(AND(ISNUMBER(OFFSET('Sanitation Data'!$F$4,0,10*ROW('Sanitation Data'!F116))),'Data Summary'!CU122="Yes"),100-OFFSET('Sanitation Data'!$F$4,0,10*ROW('Sanitation Data'!F116)),NA())</f>
        <v>#N/A</v>
      </c>
      <c r="AG122" s="88" t="e">
        <f ca="true">+IF(AND(ISNUMBER(OFFSET('Sanitation Data'!$F$6,0,10*ROW('Sanitation Data'!F116))),'Data Summary'!CV122="Yes"),OFFSET('Sanitation Data'!$F$6,0,10*ROW('Sanitation Data'!F116)),NA())</f>
        <v>#N/A</v>
      </c>
      <c r="AH122" s="88" t="e">
        <f ca="true">+IF(AND(ISNUMBER(OFFSET('Sanitation Data'!$F$10,0,10*ROW('Sanitation Data'!F116))),'Data Summary'!CW122="Yes"),OFFSET('Sanitation Data'!$F$10,0,10*ROW('Sanitation Data'!F116)),NA())</f>
        <v>#N/A</v>
      </c>
      <c r="AI122" s="88" t="e">
        <f ca="true">+IF(AND(ISNUMBER(OFFSET('Sanitation Data'!$F$11,0,10*ROW('Sanitation Data'!F116))),'Data Summary'!CX122="Yes"),OFFSET('Sanitation Data'!$F$11,0,10*ROW('Sanitation Data'!F116)),NA())</f>
        <v>#N/A</v>
      </c>
      <c r="AJ122" s="88" t="e">
        <f ca="true">+IF(AND(ISNUMBER(OFFSET('Sanitation Data'!$F$12,0,10*ROW('Sanitation Data'!F116))),'Data Summary'!CY122="Yes"),OFFSET('Sanitation Data'!$F$12,0,10*ROW('Sanitation Data'!F116)),NA())</f>
        <v>#N/A</v>
      </c>
      <c r="AK122" s="88" t="e">
        <f ca="true">+IF(AND(ISNUMBER(OFFSET('Sanitation Data'!$G$4,0,10*ROW('Sanitation Data'!G116))),'Data Summary'!CZ122="Yes"),100-OFFSET('Sanitation Data'!$G$4,0,10*ROW('Sanitation Data'!G116)),NA())</f>
        <v>#N/A</v>
      </c>
      <c r="AL122" s="88" t="e">
        <f ca="true">+IF(AND(ISNUMBER(OFFSET('Sanitation Data'!$G$6,0,10*ROW('Sanitation Data'!G116))),'Data Summary'!DA122="Yes"),OFFSET('Sanitation Data'!$G$6,0,10*ROW('Sanitation Data'!G116)),NA())</f>
        <v>#N/A</v>
      </c>
      <c r="AM122" s="88" t="e">
        <f ca="true">+IF(AND(ISNUMBER(OFFSET('Sanitation Data'!$G$10,0,10*ROW('Sanitation Data'!G116))),'Data Summary'!DB122="Yes"),OFFSET('Sanitation Data'!$G$10,0,10*ROW('Sanitation Data'!G116)),NA())</f>
        <v>#N/A</v>
      </c>
      <c r="AN122" s="88" t="e">
        <f ca="true">+IF(AND(ISNUMBER(OFFSET('Sanitation Data'!$G$11,0,10*ROW('Sanitation Data'!G116))),'Data Summary'!DC122="Yes"),OFFSET('Sanitation Data'!$G$11,0,10*ROW('Sanitation Data'!G116)),NA())</f>
        <v>#N/A</v>
      </c>
      <c r="AO122" s="88" t="e">
        <f ca="true">+IF(AND(ISNUMBER(OFFSET('Sanitation Data'!$G$12,0,10*ROW('Sanitation Data'!G116))),'Data Summary'!DD122="Yes"),OFFSET('Sanitation Data'!$G$12,0,10*ROW('Sanitation Data'!G116)),NA())</f>
        <v>#N/A</v>
      </c>
      <c r="AP122" s="88" t="e">
        <f ca="true">+IF(AND(ISNUMBER(OFFSET('Sanitation Data'!$H$4,0,10*ROW('Sanitation Data'!H116))),'Data Summary'!DE122="Yes"),100-OFFSET('Sanitation Data'!$H$4,0,10*ROW('Sanitation Data'!H116)),NA())</f>
        <v>#N/A</v>
      </c>
      <c r="AQ122" s="88" t="e">
        <f ca="true">+IF(AND(ISNUMBER(OFFSET('Sanitation Data'!$H$6,0,10*ROW('Sanitation Data'!H116))),'Data Summary'!DF122="Yes"),OFFSET('Sanitation Data'!$H$6,0,10*ROW('Sanitation Data'!H116)),NA())</f>
        <v>#N/A</v>
      </c>
      <c r="AR122" s="88" t="e">
        <f ca="true">+IF(AND(ISNUMBER(OFFSET('Sanitation Data'!$H$10,0,10*ROW('Sanitation Data'!H116))),'Data Summary'!DG122="Yes"),OFFSET('Sanitation Data'!$H$10,0,10*ROW('Sanitation Data'!H116)),NA())</f>
        <v>#N/A</v>
      </c>
      <c r="AS122" s="88" t="e">
        <f ca="true">+IF(AND(ISNUMBER(OFFSET('Sanitation Data'!$H$11,0,10*ROW('Sanitation Data'!H116))),'Data Summary'!DH122="Yes"),OFFSET('Sanitation Data'!$H$11,0,10*ROW('Sanitation Data'!H116)),NA())</f>
        <v>#N/A</v>
      </c>
      <c r="AT122" s="88" t="e">
        <f ca="true">+IF(AND(ISNUMBER(OFFSET('Sanitation Data'!$H$12,0,10*ROW('Sanitation Data'!H116))),'Data Summary'!DI122="Yes"),OFFSET('Sanitation Data'!$H$12,0,10*ROW('Sanitation Data'!H116)),NA())</f>
        <v>#N/A</v>
      </c>
      <c r="AU122" s="88" t="e">
        <f ca="true">+IF(AND(ISNUMBER(OFFSET('Sanitation Data'!$I$4,0,10*ROW('Sanitation Data'!I116))),'Data Summary'!DJ122="Yes"),100-OFFSET('Sanitation Data'!$I$4,0,10*ROW('Sanitation Data'!I116)),NA())</f>
        <v>#N/A</v>
      </c>
      <c r="AV122" s="88" t="e">
        <f ca="true">+IF(AND(ISNUMBER(OFFSET('Sanitation Data'!$I$6,0,10*ROW('Sanitation Data'!I116))),'Data Summary'!DK122="Yes"),OFFSET('Sanitation Data'!$I$6,0,10*ROW('Sanitation Data'!I116)),NA())</f>
        <v>#N/A</v>
      </c>
      <c r="AW122" s="88" t="e">
        <f ca="true">+IF(AND(ISNUMBER(OFFSET('Sanitation Data'!$I$10,0,10*ROW('Sanitation Data'!I116))),'Data Summary'!DL122="Yes"),OFFSET('Sanitation Data'!$I$10,0,10*ROW('Sanitation Data'!I116)),NA())</f>
        <v>#N/A</v>
      </c>
      <c r="AX122" s="88" t="e">
        <f ca="true">+IF(AND(ISNUMBER(OFFSET('Sanitation Data'!$I$11,0,10*ROW('Sanitation Data'!I116))),'Data Summary'!DM122="Yes"),OFFSET('Sanitation Data'!$I$11,0,10*ROW('Sanitation Data'!I116)),NA())</f>
        <v>#N/A</v>
      </c>
      <c r="AY122" s="88" t="e">
        <f ca="true">+IF(AND(ISNUMBER(OFFSET('Sanitation Data'!$I$12,0,10*ROW('Sanitation Data'!I116))),'Data Summary'!DN122="Yes"),OFFSET('Sanitation Data'!$I$12,0,10*ROW('Sanitation Data'!I116)),NA())</f>
        <v>#N/A</v>
      </c>
      <c r="AZ122" s="89" t="e">
        <f ca="true">+IF(AND(ISNUMBER(OFFSET('Hygiene Data'!$D$5,0,10*ROW('Hygiene Data'!D116))),'Data Summary'!DO122="Yes"),OFFSET('Hygiene Data'!$D$5,0,10*ROW('Hygiene Data'!D116)),NA())</f>
        <v>#N/A</v>
      </c>
      <c r="BA122" s="89" t="e">
        <f ca="true">+IF(AND(ISNUMBER(OFFSET('Hygiene Data'!$D$7,0,10*ROW('Hygiene Data'!D116))),'Data Summary'!DP122="Yes"),OFFSET('Hygiene Data'!$D$7,0,10*ROW('Hygiene Data'!D116)),NA())</f>
        <v>#N/A</v>
      </c>
      <c r="BB122" s="89" t="e">
        <f ca="true">+IF(AND(ISNUMBER(OFFSET('Hygiene Data'!$D$9,0,10*ROW('Hygiene Data'!D116))),'Data Summary'!DQ122="Yes"),OFFSET('Hygiene Data'!$D$9,0,10*ROW('Hygiene Data'!D116)),NA())</f>
        <v>#N/A</v>
      </c>
      <c r="BC122" s="89" t="e">
        <f ca="true">+IF(AND(ISNUMBER(OFFSET('Hygiene Data'!$E$5,0,10*ROW('Hygiene Data'!E116))),'Data Summary'!DR122="Yes"),OFFSET('Hygiene Data'!$E$5,0,10*ROW('Hygiene Data'!E116)),NA())</f>
        <v>#N/A</v>
      </c>
      <c r="BD122" s="89" t="e">
        <f ca="true">+IF(AND(ISNUMBER(OFFSET('Hygiene Data'!$E$7,0,10*ROW('Hygiene Data'!E116))),'Data Summary'!DS122="Yes"),OFFSET('Hygiene Data'!$E$7,0,10*ROW('Hygiene Data'!E116)),NA())</f>
        <v>#N/A</v>
      </c>
      <c r="BE122" s="89" t="e">
        <f ca="true">+IF(AND(ISNUMBER(OFFSET('Hygiene Data'!$E$9,0,10*ROW('Hygiene Data'!E116))),'Data Summary'!DT122="Yes"),OFFSET('Hygiene Data'!$E$9,0,10*ROW('Hygiene Data'!E116)),NA())</f>
        <v>#N/A</v>
      </c>
      <c r="BF122" s="89" t="e">
        <f ca="true">+IF(AND(ISNUMBER(OFFSET('Hygiene Data'!$F$5,0,10*ROW('Hygiene Data'!F116))),'Data Summary'!DU122="Yes"),OFFSET('Hygiene Data'!$F$5,0,10*ROW('Hygiene Data'!F116)),NA())</f>
        <v>#N/A</v>
      </c>
      <c r="BG122" s="89" t="e">
        <f ca="true">+IF(AND(ISNUMBER(OFFSET('Hygiene Data'!$F$7,0,10*ROW('Hygiene Data'!F116))),'Data Summary'!DV122="Yes"),OFFSET('Hygiene Data'!$F$7,0,10*ROW('Hygiene Data'!F116)),NA())</f>
        <v>#N/A</v>
      </c>
      <c r="BH122" s="89" t="e">
        <f ca="true">+IF(AND(ISNUMBER(OFFSET('Hygiene Data'!$F$9,0,10*ROW('Hygiene Data'!F116))),'Data Summary'!DW122="Yes"),OFFSET('Hygiene Data'!$F$9,0,10*ROW('Hygiene Data'!F116)),NA())</f>
        <v>#N/A</v>
      </c>
      <c r="BI122" s="89" t="e">
        <f ca="true">+IF(AND(ISNUMBER(OFFSET('Hygiene Data'!$G$5,0,10*ROW('Hygiene Data'!G116))),'Data Summary'!DX122="Yes"),OFFSET('Hygiene Data'!$G$5,0,10*ROW('Hygiene Data'!G116)),NA())</f>
        <v>#N/A</v>
      </c>
      <c r="BJ122" s="89" t="e">
        <f ca="true">+IF(AND(ISNUMBER(OFFSET('Hygiene Data'!$G$7,0,10*ROW('Hygiene Data'!G116))),'Data Summary'!DY122="Yes"),OFFSET('Hygiene Data'!$G$7,0,10*ROW('Hygiene Data'!G116)),NA())</f>
        <v>#N/A</v>
      </c>
      <c r="BK122" s="89" t="e">
        <f ca="true">+IF(AND(ISNUMBER(OFFSET('Hygiene Data'!$G$9,0,10*ROW('Hygiene Data'!G116))),'Data Summary'!DZ122="Yes"),OFFSET('Hygiene Data'!$G$9,0,10*ROW('Hygiene Data'!G116)),NA())</f>
        <v>#N/A</v>
      </c>
      <c r="BL122" s="89" t="e">
        <f ca="true">+IF(AND(ISNUMBER(OFFSET('Hygiene Data'!$H$5,0,10*ROW('Hygiene Data'!H116))),'Data Summary'!EA122="Yes"),OFFSET('Hygiene Data'!$H$5,0,10*ROW('Hygiene Data'!H116)),NA())</f>
        <v>#N/A</v>
      </c>
      <c r="BM122" s="89" t="e">
        <f ca="true">+IF(AND(ISNUMBER(OFFSET('Hygiene Data'!$H$7,0,10*ROW('Hygiene Data'!H116))),'Data Summary'!EB122="Yes"),OFFSET('Hygiene Data'!$H$7,0,10*ROW('Hygiene Data'!H116)),NA())</f>
        <v>#N/A</v>
      </c>
      <c r="BN122" s="89" t="e">
        <f ca="true">+IF(AND(ISNUMBER(OFFSET('Hygiene Data'!$H$9,0,10*ROW('Hygiene Data'!H116))),'Data Summary'!EC122="Yes"),OFFSET('Hygiene Data'!$H$9,0,10*ROW('Hygiene Data'!H116)),NA())</f>
        <v>#N/A</v>
      </c>
      <c r="BO122" s="89" t="e">
        <f ca="true">+IF(AND(ISNUMBER(OFFSET('Hygiene Data'!$I$5,0,10*ROW('Hygiene Data'!I116))),'Data Summary'!ED122="Yes"),OFFSET('Hygiene Data'!$I$5,0,10*ROW('Hygiene Data'!I116)),NA())</f>
        <v>#N/A</v>
      </c>
      <c r="BP122" s="89" t="e">
        <f ca="true">+IF(AND(ISNUMBER(OFFSET('Hygiene Data'!$I$7,0,10*ROW('Hygiene Data'!I116))),'Data Summary'!EE122="Yes"),OFFSET('Hygiene Data'!$I$7,0,10*ROW('Hygiene Data'!I116)),NA())</f>
        <v>#N/A</v>
      </c>
      <c r="BQ122" s="89" t="e">
        <f ca="true">+IF(AND(ISNUMBER(OFFSET('Hygiene Data'!$I$9,0,10*ROW('Hygiene Data'!I116))),'Data Summary'!EF122="Yes"),OFFSET('Hygiene Data'!$I$9,0,10*ROW('Hygiene Data'!I116)),NA())</f>
        <v>#N/A</v>
      </c>
    </row>
    <row xmlns:x14ac="http://schemas.microsoft.com/office/spreadsheetml/2009/9/ac" r="123" x14ac:dyDescent="0.2">
      <c r="A123" s="328" t="e">
        <f ca="true">+RIGHT('Data Summary'!A123,LEN('Data Summary'!A123)-9)</f>
        <v>#VALUE!</v>
      </c>
      <c r="B123" s="34" t="str">
        <f ca="true">+IF(ISTEXT('Data Summary'!B123),'Data Summary'!B123,"")</f>
        <v/>
      </c>
      <c r="C123" s="327" t="e">
        <f ca="true">+VALUE('Data Summary'!C123)</f>
        <v>#VALUE!</v>
      </c>
      <c r="D123" s="87" t="e">
        <f ca="true">+IF(AND(ISNUMBER(OFFSET('Water Data'!$D$4,0,10*ROW('Water Data'!D117))),'Data Summary'!BS123="Yes"),100-OFFSET('Water Data'!$D$4,0,10*ROW('Water Data'!D117)),NA())</f>
        <v>#N/A</v>
      </c>
      <c r="E123" s="87" t="e">
        <f ca="true">+IF(AND(ISNUMBER(OFFSET('Water Data'!$D$6,0,10*ROW('Water Data'!D117))),'Data Summary'!BT123="Yes"),OFFSET('Water Data'!$D$6,0,10*ROW('Water Data'!D117)),NA())</f>
        <v>#N/A</v>
      </c>
      <c r="F123" s="87" t="e">
        <f ca="true">+IF(AND(ISNUMBER(OFFSET('Water Data'!$D$9,0,10*ROW('Water Data'!D117))),'Data Summary'!BU123="Yes"),OFFSET('Water Data'!$D$9,0,10*ROW('Water Data'!D117)),NA())</f>
        <v>#N/A</v>
      </c>
      <c r="G123" s="87" t="e">
        <f ca="true">+IF(AND(ISNUMBER(OFFSET('Water Data'!$E$4,0,10*ROW('Water Data'!E117))),'Data Summary'!BV123="Yes"),100-OFFSET('Water Data'!$E$4,0,10*ROW('Water Data'!E117)),NA())</f>
        <v>#N/A</v>
      </c>
      <c r="H123" s="87" t="e">
        <f ca="true">+IF(AND(ISNUMBER(OFFSET('Water Data'!$E$6,0,10*ROW('Water Data'!E117))),'Data Summary'!BW123="Yes"),OFFSET('Water Data'!$E$6,0,10*ROW('Water Data'!E117)),NA())</f>
        <v>#N/A</v>
      </c>
      <c r="I123" s="87" t="e">
        <f ca="true">+IF(AND(ISNUMBER(OFFSET('Water Data'!$E$9,0,10*ROW('Water Data'!E117))),'Data Summary'!BX123="Yes"),OFFSET('Water Data'!$E$9,0,10*ROW('Water Data'!E117)),NA())</f>
        <v>#N/A</v>
      </c>
      <c r="J123" s="87" t="e">
        <f ca="true">+IF(AND(ISNUMBER(OFFSET('Water Data'!$F$4,0,10*ROW('Water Data'!F117))),'Data Summary'!BY123="Yes"),100-OFFSET('Water Data'!$F$4,0,10*ROW('Water Data'!F117)),NA())</f>
        <v>#N/A</v>
      </c>
      <c r="K123" s="87" t="e">
        <f ca="true">+IF(AND(ISNUMBER(OFFSET('Water Data'!$F$6,0,10*ROW('Water Data'!F117))),'Data Summary'!BZ123="Yes"),OFFSET('Water Data'!$F$6,0,10*ROW('Water Data'!F117)),NA())</f>
        <v>#N/A</v>
      </c>
      <c r="L123" s="87" t="e">
        <f ca="true">+IF(AND(ISNUMBER(OFFSET('Water Data'!$F$9,0,10*ROW('Water Data'!F117))),'Data Summary'!CA123="Yes"),OFFSET('Water Data'!$F$9,0,10*ROW('Water Data'!F117)),NA())</f>
        <v>#N/A</v>
      </c>
      <c r="M123" s="87" t="e">
        <f ca="true">+IF(AND(ISNUMBER(OFFSET('Water Data'!$G$4,0,10*ROW('Water Data'!G117))),'Data Summary'!CB123="Yes"),100-OFFSET('Water Data'!$G$4,0,10*ROW('Water Data'!G117)),NA())</f>
        <v>#N/A</v>
      </c>
      <c r="N123" s="87" t="e">
        <f ca="true">+IF(AND(ISNUMBER(OFFSET('Water Data'!$G$6,0,10*ROW('Water Data'!G117))),'Data Summary'!CC123="Yes"),OFFSET('Water Data'!$G$6,0,10*ROW('Water Data'!G117)),NA())</f>
        <v>#N/A</v>
      </c>
      <c r="O123" s="87" t="e">
        <f ca="true">+IF(AND(ISNUMBER(OFFSET('Water Data'!$G$9,0,10*ROW('Water Data'!G117))),'Data Summary'!CD123="Yes"),OFFSET('Water Data'!$G$9,0,10*ROW('Water Data'!G117)),NA())</f>
        <v>#N/A</v>
      </c>
      <c r="P123" s="87" t="e">
        <f ca="true">+IF(AND(ISNUMBER(OFFSET('Water Data'!$H$4,0,10*ROW('Water Data'!H117))),'Data Summary'!CE123="Yes"),100-OFFSET('Water Data'!$H$4,0,10*ROW('Water Data'!H117)),NA())</f>
        <v>#N/A</v>
      </c>
      <c r="Q123" s="87" t="e">
        <f ca="true">+IF(AND(ISNUMBER(OFFSET('Water Data'!$H$6,0,10*ROW('Water Data'!H117))),'Data Summary'!CF123="Yes"),OFFSET('Water Data'!$H$6,0,10*ROW('Water Data'!H117)),NA())</f>
        <v>#N/A</v>
      </c>
      <c r="R123" s="87" t="e">
        <f ca="true">+IF(AND(ISNUMBER(OFFSET('Water Data'!$H$9,0,10*ROW('Water Data'!H117))),'Data Summary'!CG123="Yes"),OFFSET('Water Data'!$H$9,0,10*ROW('Water Data'!H117)),NA())</f>
        <v>#N/A</v>
      </c>
      <c r="S123" s="87" t="e">
        <f ca="true">+IF(AND(ISNUMBER(OFFSET('Water Data'!$I$4,0,10*ROW('Water Data'!I117))),'Data Summary'!CH123="Yes"),100-OFFSET('Water Data'!$I$4,0,10*ROW('Water Data'!I117)),NA())</f>
        <v>#N/A</v>
      </c>
      <c r="T123" s="87" t="e">
        <f ca="true">+IF(AND(ISNUMBER(OFFSET('Water Data'!$I$6,0,10*ROW('Water Data'!I117))),'Data Summary'!CI123="Yes"),OFFSET('Water Data'!$I$6,0,10*ROW('Water Data'!I117)),NA())</f>
        <v>#N/A</v>
      </c>
      <c r="U123" s="87" t="e">
        <f ca="true">+IF(AND(ISNUMBER(OFFSET('Water Data'!$I$9,0,10*ROW('Water Data'!I117))),'Data Summary'!CJ123="Yes"),OFFSET('Water Data'!$I$9,0,10*ROW('Water Data'!I117)),NA())</f>
        <v>#N/A</v>
      </c>
      <c r="V123" s="88" t="e">
        <f ca="true">+IF(AND(ISNUMBER(OFFSET('Sanitation Data'!$D$4,0,10*ROW('Sanitation Data'!D117))),'Data Summary'!CK123="Yes"),100-OFFSET('Sanitation Data'!$D$4,0,10*ROW('Sanitation Data'!D117)),NA())</f>
        <v>#N/A</v>
      </c>
      <c r="W123" s="88" t="e">
        <f ca="true">+IF(AND(ISNUMBER(OFFSET('Sanitation Data'!$D$6,0,10*ROW('Sanitation Data'!D117))),'Data Summary'!CL123="Yes"),OFFSET('Sanitation Data'!$D$6,0,10*ROW('Sanitation Data'!D117)),NA())</f>
        <v>#N/A</v>
      </c>
      <c r="X123" s="88" t="e">
        <f ca="true">+IF(AND(ISNUMBER(OFFSET('Sanitation Data'!$D$10,0,10*ROW('Sanitation Data'!D117))),'Data Summary'!CM123="Yes"),OFFSET('Sanitation Data'!$D$10,0,10*ROW('Sanitation Data'!D117)),NA())</f>
        <v>#N/A</v>
      </c>
      <c r="Y123" s="88" t="e">
        <f ca="true">+IF(AND(ISNUMBER(OFFSET('Sanitation Data'!$D$11,0,10*ROW('Sanitation Data'!D117))),'Data Summary'!CN123="Yes"),OFFSET('Sanitation Data'!$D$11,0,10*ROW('Sanitation Data'!D117)),NA())</f>
        <v>#N/A</v>
      </c>
      <c r="Z123" s="88" t="e">
        <f ca="true">+IF(AND(ISNUMBER(OFFSET('Sanitation Data'!$D$12,0,10*ROW('Sanitation Data'!D117))),'Data Summary'!CO123="Yes"),OFFSET('Sanitation Data'!$D$12,0,10*ROW('Sanitation Data'!D117)),NA())</f>
        <v>#N/A</v>
      </c>
      <c r="AA123" s="88" t="e">
        <f ca="true">+IF(AND(ISNUMBER(OFFSET('Sanitation Data'!$E$4,0,10*ROW('Sanitation Data'!E117))),'Data Summary'!CP123="Yes"),100-OFFSET('Sanitation Data'!$E$4,0,10*ROW('Sanitation Data'!E117)),NA())</f>
        <v>#N/A</v>
      </c>
      <c r="AB123" s="88" t="e">
        <f ca="true">+IF(AND(ISNUMBER(OFFSET('Sanitation Data'!$E$6,0,10*ROW('Sanitation Data'!E117))),'Data Summary'!CQ123="Yes"),OFFSET('Sanitation Data'!$E$6,0,10*ROW('Sanitation Data'!E117)),NA())</f>
        <v>#N/A</v>
      </c>
      <c r="AC123" s="88" t="e">
        <f ca="true">+IF(AND(ISNUMBER(OFFSET('Sanitation Data'!$E$10,0,10*ROW('Sanitation Data'!E117))),'Data Summary'!CR123="Yes"),OFFSET('Sanitation Data'!$E$10,0,10*ROW('Sanitation Data'!E117)),NA())</f>
        <v>#N/A</v>
      </c>
      <c r="AD123" s="88" t="e">
        <f ca="true">+IF(AND(ISNUMBER(OFFSET('Sanitation Data'!$E$11,0,10*ROW('Sanitation Data'!E117))),'Data Summary'!CS123="Yes"),OFFSET('Sanitation Data'!$E$11,0,10*ROW('Sanitation Data'!E117)),NA())</f>
        <v>#N/A</v>
      </c>
      <c r="AE123" s="88" t="e">
        <f ca="true">+IF(AND(ISNUMBER(OFFSET('Sanitation Data'!$E$12,0,10*ROW('Sanitation Data'!E117))),'Data Summary'!CT123="Yes"),OFFSET('Sanitation Data'!$E$12,0,10*ROW('Sanitation Data'!E117)),NA())</f>
        <v>#N/A</v>
      </c>
      <c r="AF123" s="88" t="e">
        <f ca="true">+IF(AND(ISNUMBER(OFFSET('Sanitation Data'!$F$4,0,10*ROW('Sanitation Data'!F117))),'Data Summary'!CU123="Yes"),100-OFFSET('Sanitation Data'!$F$4,0,10*ROW('Sanitation Data'!F117)),NA())</f>
        <v>#N/A</v>
      </c>
      <c r="AG123" s="88" t="e">
        <f ca="true">+IF(AND(ISNUMBER(OFFSET('Sanitation Data'!$F$6,0,10*ROW('Sanitation Data'!F117))),'Data Summary'!CV123="Yes"),OFFSET('Sanitation Data'!$F$6,0,10*ROW('Sanitation Data'!F117)),NA())</f>
        <v>#N/A</v>
      </c>
      <c r="AH123" s="88" t="e">
        <f ca="true">+IF(AND(ISNUMBER(OFFSET('Sanitation Data'!$F$10,0,10*ROW('Sanitation Data'!F117))),'Data Summary'!CW123="Yes"),OFFSET('Sanitation Data'!$F$10,0,10*ROW('Sanitation Data'!F117)),NA())</f>
        <v>#N/A</v>
      </c>
      <c r="AI123" s="88" t="e">
        <f ca="true">+IF(AND(ISNUMBER(OFFSET('Sanitation Data'!$F$11,0,10*ROW('Sanitation Data'!F117))),'Data Summary'!CX123="Yes"),OFFSET('Sanitation Data'!$F$11,0,10*ROW('Sanitation Data'!F117)),NA())</f>
        <v>#N/A</v>
      </c>
      <c r="AJ123" s="88" t="e">
        <f ca="true">+IF(AND(ISNUMBER(OFFSET('Sanitation Data'!$F$12,0,10*ROW('Sanitation Data'!F117))),'Data Summary'!CY123="Yes"),OFFSET('Sanitation Data'!$F$12,0,10*ROW('Sanitation Data'!F117)),NA())</f>
        <v>#N/A</v>
      </c>
      <c r="AK123" s="88" t="e">
        <f ca="true">+IF(AND(ISNUMBER(OFFSET('Sanitation Data'!$G$4,0,10*ROW('Sanitation Data'!G117))),'Data Summary'!CZ123="Yes"),100-OFFSET('Sanitation Data'!$G$4,0,10*ROW('Sanitation Data'!G117)),NA())</f>
        <v>#N/A</v>
      </c>
      <c r="AL123" s="88" t="e">
        <f ca="true">+IF(AND(ISNUMBER(OFFSET('Sanitation Data'!$G$6,0,10*ROW('Sanitation Data'!G117))),'Data Summary'!DA123="Yes"),OFFSET('Sanitation Data'!$G$6,0,10*ROW('Sanitation Data'!G117)),NA())</f>
        <v>#N/A</v>
      </c>
      <c r="AM123" s="88" t="e">
        <f ca="true">+IF(AND(ISNUMBER(OFFSET('Sanitation Data'!$G$10,0,10*ROW('Sanitation Data'!G117))),'Data Summary'!DB123="Yes"),OFFSET('Sanitation Data'!$G$10,0,10*ROW('Sanitation Data'!G117)),NA())</f>
        <v>#N/A</v>
      </c>
      <c r="AN123" s="88" t="e">
        <f ca="true">+IF(AND(ISNUMBER(OFFSET('Sanitation Data'!$G$11,0,10*ROW('Sanitation Data'!G117))),'Data Summary'!DC123="Yes"),OFFSET('Sanitation Data'!$G$11,0,10*ROW('Sanitation Data'!G117)),NA())</f>
        <v>#N/A</v>
      </c>
      <c r="AO123" s="88" t="e">
        <f ca="true">+IF(AND(ISNUMBER(OFFSET('Sanitation Data'!$G$12,0,10*ROW('Sanitation Data'!G117))),'Data Summary'!DD123="Yes"),OFFSET('Sanitation Data'!$G$12,0,10*ROW('Sanitation Data'!G117)),NA())</f>
        <v>#N/A</v>
      </c>
      <c r="AP123" s="88" t="e">
        <f ca="true">+IF(AND(ISNUMBER(OFFSET('Sanitation Data'!$H$4,0,10*ROW('Sanitation Data'!H117))),'Data Summary'!DE123="Yes"),100-OFFSET('Sanitation Data'!$H$4,0,10*ROW('Sanitation Data'!H117)),NA())</f>
        <v>#N/A</v>
      </c>
      <c r="AQ123" s="88" t="e">
        <f ca="true">+IF(AND(ISNUMBER(OFFSET('Sanitation Data'!$H$6,0,10*ROW('Sanitation Data'!H117))),'Data Summary'!DF123="Yes"),OFFSET('Sanitation Data'!$H$6,0,10*ROW('Sanitation Data'!H117)),NA())</f>
        <v>#N/A</v>
      </c>
      <c r="AR123" s="88" t="e">
        <f ca="true">+IF(AND(ISNUMBER(OFFSET('Sanitation Data'!$H$10,0,10*ROW('Sanitation Data'!H117))),'Data Summary'!DG123="Yes"),OFFSET('Sanitation Data'!$H$10,0,10*ROW('Sanitation Data'!H117)),NA())</f>
        <v>#N/A</v>
      </c>
      <c r="AS123" s="88" t="e">
        <f ca="true">+IF(AND(ISNUMBER(OFFSET('Sanitation Data'!$H$11,0,10*ROW('Sanitation Data'!H117))),'Data Summary'!DH123="Yes"),OFFSET('Sanitation Data'!$H$11,0,10*ROW('Sanitation Data'!H117)),NA())</f>
        <v>#N/A</v>
      </c>
      <c r="AT123" s="88" t="e">
        <f ca="true">+IF(AND(ISNUMBER(OFFSET('Sanitation Data'!$H$12,0,10*ROW('Sanitation Data'!H117))),'Data Summary'!DI123="Yes"),OFFSET('Sanitation Data'!$H$12,0,10*ROW('Sanitation Data'!H117)),NA())</f>
        <v>#N/A</v>
      </c>
      <c r="AU123" s="88" t="e">
        <f ca="true">+IF(AND(ISNUMBER(OFFSET('Sanitation Data'!$I$4,0,10*ROW('Sanitation Data'!I117))),'Data Summary'!DJ123="Yes"),100-OFFSET('Sanitation Data'!$I$4,0,10*ROW('Sanitation Data'!I117)),NA())</f>
        <v>#N/A</v>
      </c>
      <c r="AV123" s="88" t="e">
        <f ca="true">+IF(AND(ISNUMBER(OFFSET('Sanitation Data'!$I$6,0,10*ROW('Sanitation Data'!I117))),'Data Summary'!DK123="Yes"),OFFSET('Sanitation Data'!$I$6,0,10*ROW('Sanitation Data'!I117)),NA())</f>
        <v>#N/A</v>
      </c>
      <c r="AW123" s="88" t="e">
        <f ca="true">+IF(AND(ISNUMBER(OFFSET('Sanitation Data'!$I$10,0,10*ROW('Sanitation Data'!I117))),'Data Summary'!DL123="Yes"),OFFSET('Sanitation Data'!$I$10,0,10*ROW('Sanitation Data'!I117)),NA())</f>
        <v>#N/A</v>
      </c>
      <c r="AX123" s="88" t="e">
        <f ca="true">+IF(AND(ISNUMBER(OFFSET('Sanitation Data'!$I$11,0,10*ROW('Sanitation Data'!I117))),'Data Summary'!DM123="Yes"),OFFSET('Sanitation Data'!$I$11,0,10*ROW('Sanitation Data'!I117)),NA())</f>
        <v>#N/A</v>
      </c>
      <c r="AY123" s="88" t="e">
        <f ca="true">+IF(AND(ISNUMBER(OFFSET('Sanitation Data'!$I$12,0,10*ROW('Sanitation Data'!I117))),'Data Summary'!DN123="Yes"),OFFSET('Sanitation Data'!$I$12,0,10*ROW('Sanitation Data'!I117)),NA())</f>
        <v>#N/A</v>
      </c>
      <c r="AZ123" s="89" t="e">
        <f ca="true">+IF(AND(ISNUMBER(OFFSET('Hygiene Data'!$D$5,0,10*ROW('Hygiene Data'!D117))),'Data Summary'!DO123="Yes"),OFFSET('Hygiene Data'!$D$5,0,10*ROW('Hygiene Data'!D117)),NA())</f>
        <v>#N/A</v>
      </c>
      <c r="BA123" s="89" t="e">
        <f ca="true">+IF(AND(ISNUMBER(OFFSET('Hygiene Data'!$D$7,0,10*ROW('Hygiene Data'!D117))),'Data Summary'!DP123="Yes"),OFFSET('Hygiene Data'!$D$7,0,10*ROW('Hygiene Data'!D117)),NA())</f>
        <v>#N/A</v>
      </c>
      <c r="BB123" s="89" t="e">
        <f ca="true">+IF(AND(ISNUMBER(OFFSET('Hygiene Data'!$D$9,0,10*ROW('Hygiene Data'!D117))),'Data Summary'!DQ123="Yes"),OFFSET('Hygiene Data'!$D$9,0,10*ROW('Hygiene Data'!D117)),NA())</f>
        <v>#N/A</v>
      </c>
      <c r="BC123" s="89" t="e">
        <f ca="true">+IF(AND(ISNUMBER(OFFSET('Hygiene Data'!$E$5,0,10*ROW('Hygiene Data'!E117))),'Data Summary'!DR123="Yes"),OFFSET('Hygiene Data'!$E$5,0,10*ROW('Hygiene Data'!E117)),NA())</f>
        <v>#N/A</v>
      </c>
      <c r="BD123" s="89" t="e">
        <f ca="true">+IF(AND(ISNUMBER(OFFSET('Hygiene Data'!$E$7,0,10*ROW('Hygiene Data'!E117))),'Data Summary'!DS123="Yes"),OFFSET('Hygiene Data'!$E$7,0,10*ROW('Hygiene Data'!E117)),NA())</f>
        <v>#N/A</v>
      </c>
      <c r="BE123" s="89" t="e">
        <f ca="true">+IF(AND(ISNUMBER(OFFSET('Hygiene Data'!$E$9,0,10*ROW('Hygiene Data'!E117))),'Data Summary'!DT123="Yes"),OFFSET('Hygiene Data'!$E$9,0,10*ROW('Hygiene Data'!E117)),NA())</f>
        <v>#N/A</v>
      </c>
      <c r="BF123" s="89" t="e">
        <f ca="true">+IF(AND(ISNUMBER(OFFSET('Hygiene Data'!$F$5,0,10*ROW('Hygiene Data'!F117))),'Data Summary'!DU123="Yes"),OFFSET('Hygiene Data'!$F$5,0,10*ROW('Hygiene Data'!F117)),NA())</f>
        <v>#N/A</v>
      </c>
      <c r="BG123" s="89" t="e">
        <f ca="true">+IF(AND(ISNUMBER(OFFSET('Hygiene Data'!$F$7,0,10*ROW('Hygiene Data'!F117))),'Data Summary'!DV123="Yes"),OFFSET('Hygiene Data'!$F$7,0,10*ROW('Hygiene Data'!F117)),NA())</f>
        <v>#N/A</v>
      </c>
      <c r="BH123" s="89" t="e">
        <f ca="true">+IF(AND(ISNUMBER(OFFSET('Hygiene Data'!$F$9,0,10*ROW('Hygiene Data'!F117))),'Data Summary'!DW123="Yes"),OFFSET('Hygiene Data'!$F$9,0,10*ROW('Hygiene Data'!F117)),NA())</f>
        <v>#N/A</v>
      </c>
      <c r="BI123" s="89" t="e">
        <f ca="true">+IF(AND(ISNUMBER(OFFSET('Hygiene Data'!$G$5,0,10*ROW('Hygiene Data'!G117))),'Data Summary'!DX123="Yes"),OFFSET('Hygiene Data'!$G$5,0,10*ROW('Hygiene Data'!G117)),NA())</f>
        <v>#N/A</v>
      </c>
      <c r="BJ123" s="89" t="e">
        <f ca="true">+IF(AND(ISNUMBER(OFFSET('Hygiene Data'!$G$7,0,10*ROW('Hygiene Data'!G117))),'Data Summary'!DY123="Yes"),OFFSET('Hygiene Data'!$G$7,0,10*ROW('Hygiene Data'!G117)),NA())</f>
        <v>#N/A</v>
      </c>
      <c r="BK123" s="89" t="e">
        <f ca="true">+IF(AND(ISNUMBER(OFFSET('Hygiene Data'!$G$9,0,10*ROW('Hygiene Data'!G117))),'Data Summary'!DZ123="Yes"),OFFSET('Hygiene Data'!$G$9,0,10*ROW('Hygiene Data'!G117)),NA())</f>
        <v>#N/A</v>
      </c>
      <c r="BL123" s="89" t="e">
        <f ca="true">+IF(AND(ISNUMBER(OFFSET('Hygiene Data'!$H$5,0,10*ROW('Hygiene Data'!H117))),'Data Summary'!EA123="Yes"),OFFSET('Hygiene Data'!$H$5,0,10*ROW('Hygiene Data'!H117)),NA())</f>
        <v>#N/A</v>
      </c>
      <c r="BM123" s="89" t="e">
        <f ca="true">+IF(AND(ISNUMBER(OFFSET('Hygiene Data'!$H$7,0,10*ROW('Hygiene Data'!H117))),'Data Summary'!EB123="Yes"),OFFSET('Hygiene Data'!$H$7,0,10*ROW('Hygiene Data'!H117)),NA())</f>
        <v>#N/A</v>
      </c>
      <c r="BN123" s="89" t="e">
        <f ca="true">+IF(AND(ISNUMBER(OFFSET('Hygiene Data'!$H$9,0,10*ROW('Hygiene Data'!H117))),'Data Summary'!EC123="Yes"),OFFSET('Hygiene Data'!$H$9,0,10*ROW('Hygiene Data'!H117)),NA())</f>
        <v>#N/A</v>
      </c>
      <c r="BO123" s="89" t="e">
        <f ca="true">+IF(AND(ISNUMBER(OFFSET('Hygiene Data'!$I$5,0,10*ROW('Hygiene Data'!I117))),'Data Summary'!ED123="Yes"),OFFSET('Hygiene Data'!$I$5,0,10*ROW('Hygiene Data'!I117)),NA())</f>
        <v>#N/A</v>
      </c>
      <c r="BP123" s="89" t="e">
        <f ca="true">+IF(AND(ISNUMBER(OFFSET('Hygiene Data'!$I$7,0,10*ROW('Hygiene Data'!I117))),'Data Summary'!EE123="Yes"),OFFSET('Hygiene Data'!$I$7,0,10*ROW('Hygiene Data'!I117)),NA())</f>
        <v>#N/A</v>
      </c>
      <c r="BQ123" s="89" t="e">
        <f ca="true">+IF(AND(ISNUMBER(OFFSET('Hygiene Data'!$I$9,0,10*ROW('Hygiene Data'!I117))),'Data Summary'!EF123="Yes"),OFFSET('Hygiene Data'!$I$9,0,10*ROW('Hygiene Data'!I117)),NA())</f>
        <v>#N/A</v>
      </c>
    </row>
    <row xmlns:x14ac="http://schemas.microsoft.com/office/spreadsheetml/2009/9/ac" r="124" x14ac:dyDescent="0.2">
      <c r="A124" s="328" t="e">
        <f ca="true">+RIGHT('Data Summary'!A124,LEN('Data Summary'!A124)-9)</f>
        <v>#VALUE!</v>
      </c>
      <c r="B124" s="34" t="str">
        <f ca="true">+IF(ISTEXT('Data Summary'!B124),'Data Summary'!B124,"")</f>
        <v/>
      </c>
      <c r="C124" s="327" t="e">
        <f ca="true">+VALUE('Data Summary'!C124)</f>
        <v>#VALUE!</v>
      </c>
      <c r="D124" s="87" t="e">
        <f ca="true">+IF(AND(ISNUMBER(OFFSET('Water Data'!$D$4,0,10*ROW('Water Data'!D118))),'Data Summary'!BS124="Yes"),100-OFFSET('Water Data'!$D$4,0,10*ROW('Water Data'!D118)),NA())</f>
        <v>#N/A</v>
      </c>
      <c r="E124" s="87" t="e">
        <f ca="true">+IF(AND(ISNUMBER(OFFSET('Water Data'!$D$6,0,10*ROW('Water Data'!D118))),'Data Summary'!BT124="Yes"),OFFSET('Water Data'!$D$6,0,10*ROW('Water Data'!D118)),NA())</f>
        <v>#N/A</v>
      </c>
      <c r="F124" s="87" t="e">
        <f ca="true">+IF(AND(ISNUMBER(OFFSET('Water Data'!$D$9,0,10*ROW('Water Data'!D118))),'Data Summary'!BU124="Yes"),OFFSET('Water Data'!$D$9,0,10*ROW('Water Data'!D118)),NA())</f>
        <v>#N/A</v>
      </c>
      <c r="G124" s="87" t="e">
        <f ca="true">+IF(AND(ISNUMBER(OFFSET('Water Data'!$E$4,0,10*ROW('Water Data'!E118))),'Data Summary'!BV124="Yes"),100-OFFSET('Water Data'!$E$4,0,10*ROW('Water Data'!E118)),NA())</f>
        <v>#N/A</v>
      </c>
      <c r="H124" s="87" t="e">
        <f ca="true">+IF(AND(ISNUMBER(OFFSET('Water Data'!$E$6,0,10*ROW('Water Data'!E118))),'Data Summary'!BW124="Yes"),OFFSET('Water Data'!$E$6,0,10*ROW('Water Data'!E118)),NA())</f>
        <v>#N/A</v>
      </c>
      <c r="I124" s="87" t="e">
        <f ca="true">+IF(AND(ISNUMBER(OFFSET('Water Data'!$E$9,0,10*ROW('Water Data'!E118))),'Data Summary'!BX124="Yes"),OFFSET('Water Data'!$E$9,0,10*ROW('Water Data'!E118)),NA())</f>
        <v>#N/A</v>
      </c>
      <c r="J124" s="87" t="e">
        <f ca="true">+IF(AND(ISNUMBER(OFFSET('Water Data'!$F$4,0,10*ROW('Water Data'!F118))),'Data Summary'!BY124="Yes"),100-OFFSET('Water Data'!$F$4,0,10*ROW('Water Data'!F118)),NA())</f>
        <v>#N/A</v>
      </c>
      <c r="K124" s="87" t="e">
        <f ca="true">+IF(AND(ISNUMBER(OFFSET('Water Data'!$F$6,0,10*ROW('Water Data'!F118))),'Data Summary'!BZ124="Yes"),OFFSET('Water Data'!$F$6,0,10*ROW('Water Data'!F118)),NA())</f>
        <v>#N/A</v>
      </c>
      <c r="L124" s="87" t="e">
        <f ca="true">+IF(AND(ISNUMBER(OFFSET('Water Data'!$F$9,0,10*ROW('Water Data'!F118))),'Data Summary'!CA124="Yes"),OFFSET('Water Data'!$F$9,0,10*ROW('Water Data'!F118)),NA())</f>
        <v>#N/A</v>
      </c>
      <c r="M124" s="87" t="e">
        <f ca="true">+IF(AND(ISNUMBER(OFFSET('Water Data'!$G$4,0,10*ROW('Water Data'!G118))),'Data Summary'!CB124="Yes"),100-OFFSET('Water Data'!$G$4,0,10*ROW('Water Data'!G118)),NA())</f>
        <v>#N/A</v>
      </c>
      <c r="N124" s="87" t="e">
        <f ca="true">+IF(AND(ISNUMBER(OFFSET('Water Data'!$G$6,0,10*ROW('Water Data'!G118))),'Data Summary'!CC124="Yes"),OFFSET('Water Data'!$G$6,0,10*ROW('Water Data'!G118)),NA())</f>
        <v>#N/A</v>
      </c>
      <c r="O124" s="87" t="e">
        <f ca="true">+IF(AND(ISNUMBER(OFFSET('Water Data'!$G$9,0,10*ROW('Water Data'!G118))),'Data Summary'!CD124="Yes"),OFFSET('Water Data'!$G$9,0,10*ROW('Water Data'!G118)),NA())</f>
        <v>#N/A</v>
      </c>
      <c r="P124" s="87" t="e">
        <f ca="true">+IF(AND(ISNUMBER(OFFSET('Water Data'!$H$4,0,10*ROW('Water Data'!H118))),'Data Summary'!CE124="Yes"),100-OFFSET('Water Data'!$H$4,0,10*ROW('Water Data'!H118)),NA())</f>
        <v>#N/A</v>
      </c>
      <c r="Q124" s="87" t="e">
        <f ca="true">+IF(AND(ISNUMBER(OFFSET('Water Data'!$H$6,0,10*ROW('Water Data'!H118))),'Data Summary'!CF124="Yes"),OFFSET('Water Data'!$H$6,0,10*ROW('Water Data'!H118)),NA())</f>
        <v>#N/A</v>
      </c>
      <c r="R124" s="87" t="e">
        <f ca="true">+IF(AND(ISNUMBER(OFFSET('Water Data'!$H$9,0,10*ROW('Water Data'!H118))),'Data Summary'!CG124="Yes"),OFFSET('Water Data'!$H$9,0,10*ROW('Water Data'!H118)),NA())</f>
        <v>#N/A</v>
      </c>
      <c r="S124" s="87" t="e">
        <f ca="true">+IF(AND(ISNUMBER(OFFSET('Water Data'!$I$4,0,10*ROW('Water Data'!I118))),'Data Summary'!CH124="Yes"),100-OFFSET('Water Data'!$I$4,0,10*ROW('Water Data'!I118)),NA())</f>
        <v>#N/A</v>
      </c>
      <c r="T124" s="87" t="e">
        <f ca="true">+IF(AND(ISNUMBER(OFFSET('Water Data'!$I$6,0,10*ROW('Water Data'!I118))),'Data Summary'!CI124="Yes"),OFFSET('Water Data'!$I$6,0,10*ROW('Water Data'!I118)),NA())</f>
        <v>#N/A</v>
      </c>
      <c r="U124" s="87" t="e">
        <f ca="true">+IF(AND(ISNUMBER(OFFSET('Water Data'!$I$9,0,10*ROW('Water Data'!I118))),'Data Summary'!CJ124="Yes"),OFFSET('Water Data'!$I$9,0,10*ROW('Water Data'!I118)),NA())</f>
        <v>#N/A</v>
      </c>
      <c r="V124" s="88" t="e">
        <f ca="true">+IF(AND(ISNUMBER(OFFSET('Sanitation Data'!$D$4,0,10*ROW('Sanitation Data'!D118))),'Data Summary'!CK124="Yes"),100-OFFSET('Sanitation Data'!$D$4,0,10*ROW('Sanitation Data'!D118)),NA())</f>
        <v>#N/A</v>
      </c>
      <c r="W124" s="88" t="e">
        <f ca="true">+IF(AND(ISNUMBER(OFFSET('Sanitation Data'!$D$6,0,10*ROW('Sanitation Data'!D118))),'Data Summary'!CL124="Yes"),OFFSET('Sanitation Data'!$D$6,0,10*ROW('Sanitation Data'!D118)),NA())</f>
        <v>#N/A</v>
      </c>
      <c r="X124" s="88" t="e">
        <f ca="true">+IF(AND(ISNUMBER(OFFSET('Sanitation Data'!$D$10,0,10*ROW('Sanitation Data'!D118))),'Data Summary'!CM124="Yes"),OFFSET('Sanitation Data'!$D$10,0,10*ROW('Sanitation Data'!D118)),NA())</f>
        <v>#N/A</v>
      </c>
      <c r="Y124" s="88" t="e">
        <f ca="true">+IF(AND(ISNUMBER(OFFSET('Sanitation Data'!$D$11,0,10*ROW('Sanitation Data'!D118))),'Data Summary'!CN124="Yes"),OFFSET('Sanitation Data'!$D$11,0,10*ROW('Sanitation Data'!D118)),NA())</f>
        <v>#N/A</v>
      </c>
      <c r="Z124" s="88" t="e">
        <f ca="true">+IF(AND(ISNUMBER(OFFSET('Sanitation Data'!$D$12,0,10*ROW('Sanitation Data'!D118))),'Data Summary'!CO124="Yes"),OFFSET('Sanitation Data'!$D$12,0,10*ROW('Sanitation Data'!D118)),NA())</f>
        <v>#N/A</v>
      </c>
      <c r="AA124" s="88" t="e">
        <f ca="true">+IF(AND(ISNUMBER(OFFSET('Sanitation Data'!$E$4,0,10*ROW('Sanitation Data'!E118))),'Data Summary'!CP124="Yes"),100-OFFSET('Sanitation Data'!$E$4,0,10*ROW('Sanitation Data'!E118)),NA())</f>
        <v>#N/A</v>
      </c>
      <c r="AB124" s="88" t="e">
        <f ca="true">+IF(AND(ISNUMBER(OFFSET('Sanitation Data'!$E$6,0,10*ROW('Sanitation Data'!E118))),'Data Summary'!CQ124="Yes"),OFFSET('Sanitation Data'!$E$6,0,10*ROW('Sanitation Data'!E118)),NA())</f>
        <v>#N/A</v>
      </c>
      <c r="AC124" s="88" t="e">
        <f ca="true">+IF(AND(ISNUMBER(OFFSET('Sanitation Data'!$E$10,0,10*ROW('Sanitation Data'!E118))),'Data Summary'!CR124="Yes"),OFFSET('Sanitation Data'!$E$10,0,10*ROW('Sanitation Data'!E118)),NA())</f>
        <v>#N/A</v>
      </c>
      <c r="AD124" s="88" t="e">
        <f ca="true">+IF(AND(ISNUMBER(OFFSET('Sanitation Data'!$E$11,0,10*ROW('Sanitation Data'!E118))),'Data Summary'!CS124="Yes"),OFFSET('Sanitation Data'!$E$11,0,10*ROW('Sanitation Data'!E118)),NA())</f>
        <v>#N/A</v>
      </c>
      <c r="AE124" s="88" t="e">
        <f ca="true">+IF(AND(ISNUMBER(OFFSET('Sanitation Data'!$E$12,0,10*ROW('Sanitation Data'!E118))),'Data Summary'!CT124="Yes"),OFFSET('Sanitation Data'!$E$12,0,10*ROW('Sanitation Data'!E118)),NA())</f>
        <v>#N/A</v>
      </c>
      <c r="AF124" s="88" t="e">
        <f ca="true">+IF(AND(ISNUMBER(OFFSET('Sanitation Data'!$F$4,0,10*ROW('Sanitation Data'!F118))),'Data Summary'!CU124="Yes"),100-OFFSET('Sanitation Data'!$F$4,0,10*ROW('Sanitation Data'!F118)),NA())</f>
        <v>#N/A</v>
      </c>
      <c r="AG124" s="88" t="e">
        <f ca="true">+IF(AND(ISNUMBER(OFFSET('Sanitation Data'!$F$6,0,10*ROW('Sanitation Data'!F118))),'Data Summary'!CV124="Yes"),OFFSET('Sanitation Data'!$F$6,0,10*ROW('Sanitation Data'!F118)),NA())</f>
        <v>#N/A</v>
      </c>
      <c r="AH124" s="88" t="e">
        <f ca="true">+IF(AND(ISNUMBER(OFFSET('Sanitation Data'!$F$10,0,10*ROW('Sanitation Data'!F118))),'Data Summary'!CW124="Yes"),OFFSET('Sanitation Data'!$F$10,0,10*ROW('Sanitation Data'!F118)),NA())</f>
        <v>#N/A</v>
      </c>
      <c r="AI124" s="88" t="e">
        <f ca="true">+IF(AND(ISNUMBER(OFFSET('Sanitation Data'!$F$11,0,10*ROW('Sanitation Data'!F118))),'Data Summary'!CX124="Yes"),OFFSET('Sanitation Data'!$F$11,0,10*ROW('Sanitation Data'!F118)),NA())</f>
        <v>#N/A</v>
      </c>
      <c r="AJ124" s="88" t="e">
        <f ca="true">+IF(AND(ISNUMBER(OFFSET('Sanitation Data'!$F$12,0,10*ROW('Sanitation Data'!F118))),'Data Summary'!CY124="Yes"),OFFSET('Sanitation Data'!$F$12,0,10*ROW('Sanitation Data'!F118)),NA())</f>
        <v>#N/A</v>
      </c>
      <c r="AK124" s="88" t="e">
        <f ca="true">+IF(AND(ISNUMBER(OFFSET('Sanitation Data'!$G$4,0,10*ROW('Sanitation Data'!G118))),'Data Summary'!CZ124="Yes"),100-OFFSET('Sanitation Data'!$G$4,0,10*ROW('Sanitation Data'!G118)),NA())</f>
        <v>#N/A</v>
      </c>
      <c r="AL124" s="88" t="e">
        <f ca="true">+IF(AND(ISNUMBER(OFFSET('Sanitation Data'!$G$6,0,10*ROW('Sanitation Data'!G118))),'Data Summary'!DA124="Yes"),OFFSET('Sanitation Data'!$G$6,0,10*ROW('Sanitation Data'!G118)),NA())</f>
        <v>#N/A</v>
      </c>
      <c r="AM124" s="88" t="e">
        <f ca="true">+IF(AND(ISNUMBER(OFFSET('Sanitation Data'!$G$10,0,10*ROW('Sanitation Data'!G118))),'Data Summary'!DB124="Yes"),OFFSET('Sanitation Data'!$G$10,0,10*ROW('Sanitation Data'!G118)),NA())</f>
        <v>#N/A</v>
      </c>
      <c r="AN124" s="88" t="e">
        <f ca="true">+IF(AND(ISNUMBER(OFFSET('Sanitation Data'!$G$11,0,10*ROW('Sanitation Data'!G118))),'Data Summary'!DC124="Yes"),OFFSET('Sanitation Data'!$G$11,0,10*ROW('Sanitation Data'!G118)),NA())</f>
        <v>#N/A</v>
      </c>
      <c r="AO124" s="88" t="e">
        <f ca="true">+IF(AND(ISNUMBER(OFFSET('Sanitation Data'!$G$12,0,10*ROW('Sanitation Data'!G118))),'Data Summary'!DD124="Yes"),OFFSET('Sanitation Data'!$G$12,0,10*ROW('Sanitation Data'!G118)),NA())</f>
        <v>#N/A</v>
      </c>
      <c r="AP124" s="88" t="e">
        <f ca="true">+IF(AND(ISNUMBER(OFFSET('Sanitation Data'!$H$4,0,10*ROW('Sanitation Data'!H118))),'Data Summary'!DE124="Yes"),100-OFFSET('Sanitation Data'!$H$4,0,10*ROW('Sanitation Data'!H118)),NA())</f>
        <v>#N/A</v>
      </c>
      <c r="AQ124" s="88" t="e">
        <f ca="true">+IF(AND(ISNUMBER(OFFSET('Sanitation Data'!$H$6,0,10*ROW('Sanitation Data'!H118))),'Data Summary'!DF124="Yes"),OFFSET('Sanitation Data'!$H$6,0,10*ROW('Sanitation Data'!H118)),NA())</f>
        <v>#N/A</v>
      </c>
      <c r="AR124" s="88" t="e">
        <f ca="true">+IF(AND(ISNUMBER(OFFSET('Sanitation Data'!$H$10,0,10*ROW('Sanitation Data'!H118))),'Data Summary'!DG124="Yes"),OFFSET('Sanitation Data'!$H$10,0,10*ROW('Sanitation Data'!H118)),NA())</f>
        <v>#N/A</v>
      </c>
      <c r="AS124" s="88" t="e">
        <f ca="true">+IF(AND(ISNUMBER(OFFSET('Sanitation Data'!$H$11,0,10*ROW('Sanitation Data'!H118))),'Data Summary'!DH124="Yes"),OFFSET('Sanitation Data'!$H$11,0,10*ROW('Sanitation Data'!H118)),NA())</f>
        <v>#N/A</v>
      </c>
      <c r="AT124" s="88" t="e">
        <f ca="true">+IF(AND(ISNUMBER(OFFSET('Sanitation Data'!$H$12,0,10*ROW('Sanitation Data'!H118))),'Data Summary'!DI124="Yes"),OFFSET('Sanitation Data'!$H$12,0,10*ROW('Sanitation Data'!H118)),NA())</f>
        <v>#N/A</v>
      </c>
      <c r="AU124" s="88" t="e">
        <f ca="true">+IF(AND(ISNUMBER(OFFSET('Sanitation Data'!$I$4,0,10*ROW('Sanitation Data'!I118))),'Data Summary'!DJ124="Yes"),100-OFFSET('Sanitation Data'!$I$4,0,10*ROW('Sanitation Data'!I118)),NA())</f>
        <v>#N/A</v>
      </c>
      <c r="AV124" s="88" t="e">
        <f ca="true">+IF(AND(ISNUMBER(OFFSET('Sanitation Data'!$I$6,0,10*ROW('Sanitation Data'!I118))),'Data Summary'!DK124="Yes"),OFFSET('Sanitation Data'!$I$6,0,10*ROW('Sanitation Data'!I118)),NA())</f>
        <v>#N/A</v>
      </c>
      <c r="AW124" s="88" t="e">
        <f ca="true">+IF(AND(ISNUMBER(OFFSET('Sanitation Data'!$I$10,0,10*ROW('Sanitation Data'!I118))),'Data Summary'!DL124="Yes"),OFFSET('Sanitation Data'!$I$10,0,10*ROW('Sanitation Data'!I118)),NA())</f>
        <v>#N/A</v>
      </c>
      <c r="AX124" s="88" t="e">
        <f ca="true">+IF(AND(ISNUMBER(OFFSET('Sanitation Data'!$I$11,0,10*ROW('Sanitation Data'!I118))),'Data Summary'!DM124="Yes"),OFFSET('Sanitation Data'!$I$11,0,10*ROW('Sanitation Data'!I118)),NA())</f>
        <v>#N/A</v>
      </c>
      <c r="AY124" s="88" t="e">
        <f ca="true">+IF(AND(ISNUMBER(OFFSET('Sanitation Data'!$I$12,0,10*ROW('Sanitation Data'!I118))),'Data Summary'!DN124="Yes"),OFFSET('Sanitation Data'!$I$12,0,10*ROW('Sanitation Data'!I118)),NA())</f>
        <v>#N/A</v>
      </c>
      <c r="AZ124" s="89" t="e">
        <f ca="true">+IF(AND(ISNUMBER(OFFSET('Hygiene Data'!$D$5,0,10*ROW('Hygiene Data'!D118))),'Data Summary'!DO124="Yes"),OFFSET('Hygiene Data'!$D$5,0,10*ROW('Hygiene Data'!D118)),NA())</f>
        <v>#N/A</v>
      </c>
      <c r="BA124" s="89" t="e">
        <f ca="true">+IF(AND(ISNUMBER(OFFSET('Hygiene Data'!$D$7,0,10*ROW('Hygiene Data'!D118))),'Data Summary'!DP124="Yes"),OFFSET('Hygiene Data'!$D$7,0,10*ROW('Hygiene Data'!D118)),NA())</f>
        <v>#N/A</v>
      </c>
      <c r="BB124" s="89" t="e">
        <f ca="true">+IF(AND(ISNUMBER(OFFSET('Hygiene Data'!$D$9,0,10*ROW('Hygiene Data'!D118))),'Data Summary'!DQ124="Yes"),OFFSET('Hygiene Data'!$D$9,0,10*ROW('Hygiene Data'!D118)),NA())</f>
        <v>#N/A</v>
      </c>
      <c r="BC124" s="89" t="e">
        <f ca="true">+IF(AND(ISNUMBER(OFFSET('Hygiene Data'!$E$5,0,10*ROW('Hygiene Data'!E118))),'Data Summary'!DR124="Yes"),OFFSET('Hygiene Data'!$E$5,0,10*ROW('Hygiene Data'!E118)),NA())</f>
        <v>#N/A</v>
      </c>
      <c r="BD124" s="89" t="e">
        <f ca="true">+IF(AND(ISNUMBER(OFFSET('Hygiene Data'!$E$7,0,10*ROW('Hygiene Data'!E118))),'Data Summary'!DS124="Yes"),OFFSET('Hygiene Data'!$E$7,0,10*ROW('Hygiene Data'!E118)),NA())</f>
        <v>#N/A</v>
      </c>
      <c r="BE124" s="89" t="e">
        <f ca="true">+IF(AND(ISNUMBER(OFFSET('Hygiene Data'!$E$9,0,10*ROW('Hygiene Data'!E118))),'Data Summary'!DT124="Yes"),OFFSET('Hygiene Data'!$E$9,0,10*ROW('Hygiene Data'!E118)),NA())</f>
        <v>#N/A</v>
      </c>
      <c r="BF124" s="89" t="e">
        <f ca="true">+IF(AND(ISNUMBER(OFFSET('Hygiene Data'!$F$5,0,10*ROW('Hygiene Data'!F118))),'Data Summary'!DU124="Yes"),OFFSET('Hygiene Data'!$F$5,0,10*ROW('Hygiene Data'!F118)),NA())</f>
        <v>#N/A</v>
      </c>
      <c r="BG124" s="89" t="e">
        <f ca="true">+IF(AND(ISNUMBER(OFFSET('Hygiene Data'!$F$7,0,10*ROW('Hygiene Data'!F118))),'Data Summary'!DV124="Yes"),OFFSET('Hygiene Data'!$F$7,0,10*ROW('Hygiene Data'!F118)),NA())</f>
        <v>#N/A</v>
      </c>
      <c r="BH124" s="89" t="e">
        <f ca="true">+IF(AND(ISNUMBER(OFFSET('Hygiene Data'!$F$9,0,10*ROW('Hygiene Data'!F118))),'Data Summary'!DW124="Yes"),OFFSET('Hygiene Data'!$F$9,0,10*ROW('Hygiene Data'!F118)),NA())</f>
        <v>#N/A</v>
      </c>
      <c r="BI124" s="89" t="e">
        <f ca="true">+IF(AND(ISNUMBER(OFFSET('Hygiene Data'!$G$5,0,10*ROW('Hygiene Data'!G118))),'Data Summary'!DX124="Yes"),OFFSET('Hygiene Data'!$G$5,0,10*ROW('Hygiene Data'!G118)),NA())</f>
        <v>#N/A</v>
      </c>
      <c r="BJ124" s="89" t="e">
        <f ca="true">+IF(AND(ISNUMBER(OFFSET('Hygiene Data'!$G$7,0,10*ROW('Hygiene Data'!G118))),'Data Summary'!DY124="Yes"),OFFSET('Hygiene Data'!$G$7,0,10*ROW('Hygiene Data'!G118)),NA())</f>
        <v>#N/A</v>
      </c>
      <c r="BK124" s="89" t="e">
        <f ca="true">+IF(AND(ISNUMBER(OFFSET('Hygiene Data'!$G$9,0,10*ROW('Hygiene Data'!G118))),'Data Summary'!DZ124="Yes"),OFFSET('Hygiene Data'!$G$9,0,10*ROW('Hygiene Data'!G118)),NA())</f>
        <v>#N/A</v>
      </c>
      <c r="BL124" s="89" t="e">
        <f ca="true">+IF(AND(ISNUMBER(OFFSET('Hygiene Data'!$H$5,0,10*ROW('Hygiene Data'!H118))),'Data Summary'!EA124="Yes"),OFFSET('Hygiene Data'!$H$5,0,10*ROW('Hygiene Data'!H118)),NA())</f>
        <v>#N/A</v>
      </c>
      <c r="BM124" s="89" t="e">
        <f ca="true">+IF(AND(ISNUMBER(OFFSET('Hygiene Data'!$H$7,0,10*ROW('Hygiene Data'!H118))),'Data Summary'!EB124="Yes"),OFFSET('Hygiene Data'!$H$7,0,10*ROW('Hygiene Data'!H118)),NA())</f>
        <v>#N/A</v>
      </c>
      <c r="BN124" s="89" t="e">
        <f ca="true">+IF(AND(ISNUMBER(OFFSET('Hygiene Data'!$H$9,0,10*ROW('Hygiene Data'!H118))),'Data Summary'!EC124="Yes"),OFFSET('Hygiene Data'!$H$9,0,10*ROW('Hygiene Data'!H118)),NA())</f>
        <v>#N/A</v>
      </c>
      <c r="BO124" s="89" t="e">
        <f ca="true">+IF(AND(ISNUMBER(OFFSET('Hygiene Data'!$I$5,0,10*ROW('Hygiene Data'!I118))),'Data Summary'!ED124="Yes"),OFFSET('Hygiene Data'!$I$5,0,10*ROW('Hygiene Data'!I118)),NA())</f>
        <v>#N/A</v>
      </c>
      <c r="BP124" s="89" t="e">
        <f ca="true">+IF(AND(ISNUMBER(OFFSET('Hygiene Data'!$I$7,0,10*ROW('Hygiene Data'!I118))),'Data Summary'!EE124="Yes"),OFFSET('Hygiene Data'!$I$7,0,10*ROW('Hygiene Data'!I118)),NA())</f>
        <v>#N/A</v>
      </c>
      <c r="BQ124" s="89" t="e">
        <f ca="true">+IF(AND(ISNUMBER(OFFSET('Hygiene Data'!$I$9,0,10*ROW('Hygiene Data'!I118))),'Data Summary'!EF124="Yes"),OFFSET('Hygiene Data'!$I$9,0,10*ROW('Hygiene Data'!I118)),NA())</f>
        <v>#N/A</v>
      </c>
    </row>
    <row xmlns:x14ac="http://schemas.microsoft.com/office/spreadsheetml/2009/9/ac" r="125" x14ac:dyDescent="0.2">
      <c r="A125" s="328" t="e">
        <f ca="true">+RIGHT('Data Summary'!A125,LEN('Data Summary'!A125)-9)</f>
        <v>#VALUE!</v>
      </c>
      <c r="B125" s="34" t="str">
        <f ca="true">+IF(ISTEXT('Data Summary'!B125),'Data Summary'!B125,"")</f>
        <v/>
      </c>
      <c r="C125" s="327" t="e">
        <f ca="true">+VALUE('Data Summary'!C125)</f>
        <v>#VALUE!</v>
      </c>
      <c r="D125" s="87" t="e">
        <f ca="true">+IF(AND(ISNUMBER(OFFSET('Water Data'!$D$4,0,10*ROW('Water Data'!D119))),'Data Summary'!BS125="Yes"),100-OFFSET('Water Data'!$D$4,0,10*ROW('Water Data'!D119)),NA())</f>
        <v>#N/A</v>
      </c>
      <c r="E125" s="87" t="e">
        <f ca="true">+IF(AND(ISNUMBER(OFFSET('Water Data'!$D$6,0,10*ROW('Water Data'!D119))),'Data Summary'!BT125="Yes"),OFFSET('Water Data'!$D$6,0,10*ROW('Water Data'!D119)),NA())</f>
        <v>#N/A</v>
      </c>
      <c r="F125" s="87" t="e">
        <f ca="true">+IF(AND(ISNUMBER(OFFSET('Water Data'!$D$9,0,10*ROW('Water Data'!D119))),'Data Summary'!BU125="Yes"),OFFSET('Water Data'!$D$9,0,10*ROW('Water Data'!D119)),NA())</f>
        <v>#N/A</v>
      </c>
      <c r="G125" s="87" t="e">
        <f ca="true">+IF(AND(ISNUMBER(OFFSET('Water Data'!$E$4,0,10*ROW('Water Data'!E119))),'Data Summary'!BV125="Yes"),100-OFFSET('Water Data'!$E$4,0,10*ROW('Water Data'!E119)),NA())</f>
        <v>#N/A</v>
      </c>
      <c r="H125" s="87" t="e">
        <f ca="true">+IF(AND(ISNUMBER(OFFSET('Water Data'!$E$6,0,10*ROW('Water Data'!E119))),'Data Summary'!BW125="Yes"),OFFSET('Water Data'!$E$6,0,10*ROW('Water Data'!E119)),NA())</f>
        <v>#N/A</v>
      </c>
      <c r="I125" s="87" t="e">
        <f ca="true">+IF(AND(ISNUMBER(OFFSET('Water Data'!$E$9,0,10*ROW('Water Data'!E119))),'Data Summary'!BX125="Yes"),OFFSET('Water Data'!$E$9,0,10*ROW('Water Data'!E119)),NA())</f>
        <v>#N/A</v>
      </c>
      <c r="J125" s="87" t="e">
        <f ca="true">+IF(AND(ISNUMBER(OFFSET('Water Data'!$F$4,0,10*ROW('Water Data'!F119))),'Data Summary'!BY125="Yes"),100-OFFSET('Water Data'!$F$4,0,10*ROW('Water Data'!F119)),NA())</f>
        <v>#N/A</v>
      </c>
      <c r="K125" s="87" t="e">
        <f ca="true">+IF(AND(ISNUMBER(OFFSET('Water Data'!$F$6,0,10*ROW('Water Data'!F119))),'Data Summary'!BZ125="Yes"),OFFSET('Water Data'!$F$6,0,10*ROW('Water Data'!F119)),NA())</f>
        <v>#N/A</v>
      </c>
      <c r="L125" s="87" t="e">
        <f ca="true">+IF(AND(ISNUMBER(OFFSET('Water Data'!$F$9,0,10*ROW('Water Data'!F119))),'Data Summary'!CA125="Yes"),OFFSET('Water Data'!$F$9,0,10*ROW('Water Data'!F119)),NA())</f>
        <v>#N/A</v>
      </c>
      <c r="M125" s="87" t="e">
        <f ca="true">+IF(AND(ISNUMBER(OFFSET('Water Data'!$G$4,0,10*ROW('Water Data'!G119))),'Data Summary'!CB125="Yes"),100-OFFSET('Water Data'!$G$4,0,10*ROW('Water Data'!G119)),NA())</f>
        <v>#N/A</v>
      </c>
      <c r="N125" s="87" t="e">
        <f ca="true">+IF(AND(ISNUMBER(OFFSET('Water Data'!$G$6,0,10*ROW('Water Data'!G119))),'Data Summary'!CC125="Yes"),OFFSET('Water Data'!$G$6,0,10*ROW('Water Data'!G119)),NA())</f>
        <v>#N/A</v>
      </c>
      <c r="O125" s="87" t="e">
        <f ca="true">+IF(AND(ISNUMBER(OFFSET('Water Data'!$G$9,0,10*ROW('Water Data'!G119))),'Data Summary'!CD125="Yes"),OFFSET('Water Data'!$G$9,0,10*ROW('Water Data'!G119)),NA())</f>
        <v>#N/A</v>
      </c>
      <c r="P125" s="87" t="e">
        <f ca="true">+IF(AND(ISNUMBER(OFFSET('Water Data'!$H$4,0,10*ROW('Water Data'!H119))),'Data Summary'!CE125="Yes"),100-OFFSET('Water Data'!$H$4,0,10*ROW('Water Data'!H119)),NA())</f>
        <v>#N/A</v>
      </c>
      <c r="Q125" s="87" t="e">
        <f ca="true">+IF(AND(ISNUMBER(OFFSET('Water Data'!$H$6,0,10*ROW('Water Data'!H119))),'Data Summary'!CF125="Yes"),OFFSET('Water Data'!$H$6,0,10*ROW('Water Data'!H119)),NA())</f>
        <v>#N/A</v>
      </c>
      <c r="R125" s="87" t="e">
        <f ca="true">+IF(AND(ISNUMBER(OFFSET('Water Data'!$H$9,0,10*ROW('Water Data'!H119))),'Data Summary'!CG125="Yes"),OFFSET('Water Data'!$H$9,0,10*ROW('Water Data'!H119)),NA())</f>
        <v>#N/A</v>
      </c>
      <c r="S125" s="87" t="e">
        <f ca="true">+IF(AND(ISNUMBER(OFFSET('Water Data'!$I$4,0,10*ROW('Water Data'!I119))),'Data Summary'!CH125="Yes"),100-OFFSET('Water Data'!$I$4,0,10*ROW('Water Data'!I119)),NA())</f>
        <v>#N/A</v>
      </c>
      <c r="T125" s="87" t="e">
        <f ca="true">+IF(AND(ISNUMBER(OFFSET('Water Data'!$I$6,0,10*ROW('Water Data'!I119))),'Data Summary'!CI125="Yes"),OFFSET('Water Data'!$I$6,0,10*ROW('Water Data'!I119)),NA())</f>
        <v>#N/A</v>
      </c>
      <c r="U125" s="87" t="e">
        <f ca="true">+IF(AND(ISNUMBER(OFFSET('Water Data'!$I$9,0,10*ROW('Water Data'!I119))),'Data Summary'!CJ125="Yes"),OFFSET('Water Data'!$I$9,0,10*ROW('Water Data'!I119)),NA())</f>
        <v>#N/A</v>
      </c>
      <c r="V125" s="88" t="e">
        <f ca="true">+IF(AND(ISNUMBER(OFFSET('Sanitation Data'!$D$4,0,10*ROW('Sanitation Data'!D119))),'Data Summary'!CK125="Yes"),100-OFFSET('Sanitation Data'!$D$4,0,10*ROW('Sanitation Data'!D119)),NA())</f>
        <v>#N/A</v>
      </c>
      <c r="W125" s="88" t="e">
        <f ca="true">+IF(AND(ISNUMBER(OFFSET('Sanitation Data'!$D$6,0,10*ROW('Sanitation Data'!D119))),'Data Summary'!CL125="Yes"),OFFSET('Sanitation Data'!$D$6,0,10*ROW('Sanitation Data'!D119)),NA())</f>
        <v>#N/A</v>
      </c>
      <c r="X125" s="88" t="e">
        <f ca="true">+IF(AND(ISNUMBER(OFFSET('Sanitation Data'!$D$10,0,10*ROW('Sanitation Data'!D119))),'Data Summary'!CM125="Yes"),OFFSET('Sanitation Data'!$D$10,0,10*ROW('Sanitation Data'!D119)),NA())</f>
        <v>#N/A</v>
      </c>
      <c r="Y125" s="88" t="e">
        <f ca="true">+IF(AND(ISNUMBER(OFFSET('Sanitation Data'!$D$11,0,10*ROW('Sanitation Data'!D119))),'Data Summary'!CN125="Yes"),OFFSET('Sanitation Data'!$D$11,0,10*ROW('Sanitation Data'!D119)),NA())</f>
        <v>#N/A</v>
      </c>
      <c r="Z125" s="88" t="e">
        <f ca="true">+IF(AND(ISNUMBER(OFFSET('Sanitation Data'!$D$12,0,10*ROW('Sanitation Data'!D119))),'Data Summary'!CO125="Yes"),OFFSET('Sanitation Data'!$D$12,0,10*ROW('Sanitation Data'!D119)),NA())</f>
        <v>#N/A</v>
      </c>
      <c r="AA125" s="88" t="e">
        <f ca="true">+IF(AND(ISNUMBER(OFFSET('Sanitation Data'!$E$4,0,10*ROW('Sanitation Data'!E119))),'Data Summary'!CP125="Yes"),100-OFFSET('Sanitation Data'!$E$4,0,10*ROW('Sanitation Data'!E119)),NA())</f>
        <v>#N/A</v>
      </c>
      <c r="AB125" s="88" t="e">
        <f ca="true">+IF(AND(ISNUMBER(OFFSET('Sanitation Data'!$E$6,0,10*ROW('Sanitation Data'!E119))),'Data Summary'!CQ125="Yes"),OFFSET('Sanitation Data'!$E$6,0,10*ROW('Sanitation Data'!E119)),NA())</f>
        <v>#N/A</v>
      </c>
      <c r="AC125" s="88" t="e">
        <f ca="true">+IF(AND(ISNUMBER(OFFSET('Sanitation Data'!$E$10,0,10*ROW('Sanitation Data'!E119))),'Data Summary'!CR125="Yes"),OFFSET('Sanitation Data'!$E$10,0,10*ROW('Sanitation Data'!E119)),NA())</f>
        <v>#N/A</v>
      </c>
      <c r="AD125" s="88" t="e">
        <f ca="true">+IF(AND(ISNUMBER(OFFSET('Sanitation Data'!$E$11,0,10*ROW('Sanitation Data'!E119))),'Data Summary'!CS125="Yes"),OFFSET('Sanitation Data'!$E$11,0,10*ROW('Sanitation Data'!E119)),NA())</f>
        <v>#N/A</v>
      </c>
      <c r="AE125" s="88" t="e">
        <f ca="true">+IF(AND(ISNUMBER(OFFSET('Sanitation Data'!$E$12,0,10*ROW('Sanitation Data'!E119))),'Data Summary'!CT125="Yes"),OFFSET('Sanitation Data'!$E$12,0,10*ROW('Sanitation Data'!E119)),NA())</f>
        <v>#N/A</v>
      </c>
      <c r="AF125" s="88" t="e">
        <f ca="true">+IF(AND(ISNUMBER(OFFSET('Sanitation Data'!$F$4,0,10*ROW('Sanitation Data'!F119))),'Data Summary'!CU125="Yes"),100-OFFSET('Sanitation Data'!$F$4,0,10*ROW('Sanitation Data'!F119)),NA())</f>
        <v>#N/A</v>
      </c>
      <c r="AG125" s="88" t="e">
        <f ca="true">+IF(AND(ISNUMBER(OFFSET('Sanitation Data'!$F$6,0,10*ROW('Sanitation Data'!F119))),'Data Summary'!CV125="Yes"),OFFSET('Sanitation Data'!$F$6,0,10*ROW('Sanitation Data'!F119)),NA())</f>
        <v>#N/A</v>
      </c>
      <c r="AH125" s="88" t="e">
        <f ca="true">+IF(AND(ISNUMBER(OFFSET('Sanitation Data'!$F$10,0,10*ROW('Sanitation Data'!F119))),'Data Summary'!CW125="Yes"),OFFSET('Sanitation Data'!$F$10,0,10*ROW('Sanitation Data'!F119)),NA())</f>
        <v>#N/A</v>
      </c>
      <c r="AI125" s="88" t="e">
        <f ca="true">+IF(AND(ISNUMBER(OFFSET('Sanitation Data'!$F$11,0,10*ROW('Sanitation Data'!F119))),'Data Summary'!CX125="Yes"),OFFSET('Sanitation Data'!$F$11,0,10*ROW('Sanitation Data'!F119)),NA())</f>
        <v>#N/A</v>
      </c>
      <c r="AJ125" s="88" t="e">
        <f ca="true">+IF(AND(ISNUMBER(OFFSET('Sanitation Data'!$F$12,0,10*ROW('Sanitation Data'!F119))),'Data Summary'!CY125="Yes"),OFFSET('Sanitation Data'!$F$12,0,10*ROW('Sanitation Data'!F119)),NA())</f>
        <v>#N/A</v>
      </c>
      <c r="AK125" s="88" t="e">
        <f ca="true">+IF(AND(ISNUMBER(OFFSET('Sanitation Data'!$G$4,0,10*ROW('Sanitation Data'!G119))),'Data Summary'!CZ125="Yes"),100-OFFSET('Sanitation Data'!$G$4,0,10*ROW('Sanitation Data'!G119)),NA())</f>
        <v>#N/A</v>
      </c>
      <c r="AL125" s="88" t="e">
        <f ca="true">+IF(AND(ISNUMBER(OFFSET('Sanitation Data'!$G$6,0,10*ROW('Sanitation Data'!G119))),'Data Summary'!DA125="Yes"),OFFSET('Sanitation Data'!$G$6,0,10*ROW('Sanitation Data'!G119)),NA())</f>
        <v>#N/A</v>
      </c>
      <c r="AM125" s="88" t="e">
        <f ca="true">+IF(AND(ISNUMBER(OFFSET('Sanitation Data'!$G$10,0,10*ROW('Sanitation Data'!G119))),'Data Summary'!DB125="Yes"),OFFSET('Sanitation Data'!$G$10,0,10*ROW('Sanitation Data'!G119)),NA())</f>
        <v>#N/A</v>
      </c>
      <c r="AN125" s="88" t="e">
        <f ca="true">+IF(AND(ISNUMBER(OFFSET('Sanitation Data'!$G$11,0,10*ROW('Sanitation Data'!G119))),'Data Summary'!DC125="Yes"),OFFSET('Sanitation Data'!$G$11,0,10*ROW('Sanitation Data'!G119)),NA())</f>
        <v>#N/A</v>
      </c>
      <c r="AO125" s="88" t="e">
        <f ca="true">+IF(AND(ISNUMBER(OFFSET('Sanitation Data'!$G$12,0,10*ROW('Sanitation Data'!G119))),'Data Summary'!DD125="Yes"),OFFSET('Sanitation Data'!$G$12,0,10*ROW('Sanitation Data'!G119)),NA())</f>
        <v>#N/A</v>
      </c>
      <c r="AP125" s="88" t="e">
        <f ca="true">+IF(AND(ISNUMBER(OFFSET('Sanitation Data'!$H$4,0,10*ROW('Sanitation Data'!H119))),'Data Summary'!DE125="Yes"),100-OFFSET('Sanitation Data'!$H$4,0,10*ROW('Sanitation Data'!H119)),NA())</f>
        <v>#N/A</v>
      </c>
      <c r="AQ125" s="88" t="e">
        <f ca="true">+IF(AND(ISNUMBER(OFFSET('Sanitation Data'!$H$6,0,10*ROW('Sanitation Data'!H119))),'Data Summary'!DF125="Yes"),OFFSET('Sanitation Data'!$H$6,0,10*ROW('Sanitation Data'!H119)),NA())</f>
        <v>#N/A</v>
      </c>
      <c r="AR125" s="88" t="e">
        <f ca="true">+IF(AND(ISNUMBER(OFFSET('Sanitation Data'!$H$10,0,10*ROW('Sanitation Data'!H119))),'Data Summary'!DG125="Yes"),OFFSET('Sanitation Data'!$H$10,0,10*ROW('Sanitation Data'!H119)),NA())</f>
        <v>#N/A</v>
      </c>
      <c r="AS125" s="88" t="e">
        <f ca="true">+IF(AND(ISNUMBER(OFFSET('Sanitation Data'!$H$11,0,10*ROW('Sanitation Data'!H119))),'Data Summary'!DH125="Yes"),OFFSET('Sanitation Data'!$H$11,0,10*ROW('Sanitation Data'!H119)),NA())</f>
        <v>#N/A</v>
      </c>
      <c r="AT125" s="88" t="e">
        <f ca="true">+IF(AND(ISNUMBER(OFFSET('Sanitation Data'!$H$12,0,10*ROW('Sanitation Data'!H119))),'Data Summary'!DI125="Yes"),OFFSET('Sanitation Data'!$H$12,0,10*ROW('Sanitation Data'!H119)),NA())</f>
        <v>#N/A</v>
      </c>
      <c r="AU125" s="88" t="e">
        <f ca="true">+IF(AND(ISNUMBER(OFFSET('Sanitation Data'!$I$4,0,10*ROW('Sanitation Data'!I119))),'Data Summary'!DJ125="Yes"),100-OFFSET('Sanitation Data'!$I$4,0,10*ROW('Sanitation Data'!I119)),NA())</f>
        <v>#N/A</v>
      </c>
      <c r="AV125" s="88" t="e">
        <f ca="true">+IF(AND(ISNUMBER(OFFSET('Sanitation Data'!$I$6,0,10*ROW('Sanitation Data'!I119))),'Data Summary'!DK125="Yes"),OFFSET('Sanitation Data'!$I$6,0,10*ROW('Sanitation Data'!I119)),NA())</f>
        <v>#N/A</v>
      </c>
      <c r="AW125" s="88" t="e">
        <f ca="true">+IF(AND(ISNUMBER(OFFSET('Sanitation Data'!$I$10,0,10*ROW('Sanitation Data'!I119))),'Data Summary'!DL125="Yes"),OFFSET('Sanitation Data'!$I$10,0,10*ROW('Sanitation Data'!I119)),NA())</f>
        <v>#N/A</v>
      </c>
      <c r="AX125" s="88" t="e">
        <f ca="true">+IF(AND(ISNUMBER(OFFSET('Sanitation Data'!$I$11,0,10*ROW('Sanitation Data'!I119))),'Data Summary'!DM125="Yes"),OFFSET('Sanitation Data'!$I$11,0,10*ROW('Sanitation Data'!I119)),NA())</f>
        <v>#N/A</v>
      </c>
      <c r="AY125" s="88" t="e">
        <f ca="true">+IF(AND(ISNUMBER(OFFSET('Sanitation Data'!$I$12,0,10*ROW('Sanitation Data'!I119))),'Data Summary'!DN125="Yes"),OFFSET('Sanitation Data'!$I$12,0,10*ROW('Sanitation Data'!I119)),NA())</f>
        <v>#N/A</v>
      </c>
      <c r="AZ125" s="89" t="e">
        <f ca="true">+IF(AND(ISNUMBER(OFFSET('Hygiene Data'!$D$5,0,10*ROW('Hygiene Data'!D119))),'Data Summary'!DO125="Yes"),OFFSET('Hygiene Data'!$D$5,0,10*ROW('Hygiene Data'!D119)),NA())</f>
        <v>#N/A</v>
      </c>
      <c r="BA125" s="89" t="e">
        <f ca="true">+IF(AND(ISNUMBER(OFFSET('Hygiene Data'!$D$7,0,10*ROW('Hygiene Data'!D119))),'Data Summary'!DP125="Yes"),OFFSET('Hygiene Data'!$D$7,0,10*ROW('Hygiene Data'!D119)),NA())</f>
        <v>#N/A</v>
      </c>
      <c r="BB125" s="89" t="e">
        <f ca="true">+IF(AND(ISNUMBER(OFFSET('Hygiene Data'!$D$9,0,10*ROW('Hygiene Data'!D119))),'Data Summary'!DQ125="Yes"),OFFSET('Hygiene Data'!$D$9,0,10*ROW('Hygiene Data'!D119)),NA())</f>
        <v>#N/A</v>
      </c>
      <c r="BC125" s="89" t="e">
        <f ca="true">+IF(AND(ISNUMBER(OFFSET('Hygiene Data'!$E$5,0,10*ROW('Hygiene Data'!E119))),'Data Summary'!DR125="Yes"),OFFSET('Hygiene Data'!$E$5,0,10*ROW('Hygiene Data'!E119)),NA())</f>
        <v>#N/A</v>
      </c>
      <c r="BD125" s="89" t="e">
        <f ca="true">+IF(AND(ISNUMBER(OFFSET('Hygiene Data'!$E$7,0,10*ROW('Hygiene Data'!E119))),'Data Summary'!DS125="Yes"),OFFSET('Hygiene Data'!$E$7,0,10*ROW('Hygiene Data'!E119)),NA())</f>
        <v>#N/A</v>
      </c>
      <c r="BE125" s="89" t="e">
        <f ca="true">+IF(AND(ISNUMBER(OFFSET('Hygiene Data'!$E$9,0,10*ROW('Hygiene Data'!E119))),'Data Summary'!DT125="Yes"),OFFSET('Hygiene Data'!$E$9,0,10*ROW('Hygiene Data'!E119)),NA())</f>
        <v>#N/A</v>
      </c>
      <c r="BF125" s="89" t="e">
        <f ca="true">+IF(AND(ISNUMBER(OFFSET('Hygiene Data'!$F$5,0,10*ROW('Hygiene Data'!F119))),'Data Summary'!DU125="Yes"),OFFSET('Hygiene Data'!$F$5,0,10*ROW('Hygiene Data'!F119)),NA())</f>
        <v>#N/A</v>
      </c>
      <c r="BG125" s="89" t="e">
        <f ca="true">+IF(AND(ISNUMBER(OFFSET('Hygiene Data'!$F$7,0,10*ROW('Hygiene Data'!F119))),'Data Summary'!DV125="Yes"),OFFSET('Hygiene Data'!$F$7,0,10*ROW('Hygiene Data'!F119)),NA())</f>
        <v>#N/A</v>
      </c>
      <c r="BH125" s="89" t="e">
        <f ca="true">+IF(AND(ISNUMBER(OFFSET('Hygiene Data'!$F$9,0,10*ROW('Hygiene Data'!F119))),'Data Summary'!DW125="Yes"),OFFSET('Hygiene Data'!$F$9,0,10*ROW('Hygiene Data'!F119)),NA())</f>
        <v>#N/A</v>
      </c>
      <c r="BI125" s="89" t="e">
        <f ca="true">+IF(AND(ISNUMBER(OFFSET('Hygiene Data'!$G$5,0,10*ROW('Hygiene Data'!G119))),'Data Summary'!DX125="Yes"),OFFSET('Hygiene Data'!$G$5,0,10*ROW('Hygiene Data'!G119)),NA())</f>
        <v>#N/A</v>
      </c>
      <c r="BJ125" s="89" t="e">
        <f ca="true">+IF(AND(ISNUMBER(OFFSET('Hygiene Data'!$G$7,0,10*ROW('Hygiene Data'!G119))),'Data Summary'!DY125="Yes"),OFFSET('Hygiene Data'!$G$7,0,10*ROW('Hygiene Data'!G119)),NA())</f>
        <v>#N/A</v>
      </c>
      <c r="BK125" s="89" t="e">
        <f ca="true">+IF(AND(ISNUMBER(OFFSET('Hygiene Data'!$G$9,0,10*ROW('Hygiene Data'!G119))),'Data Summary'!DZ125="Yes"),OFFSET('Hygiene Data'!$G$9,0,10*ROW('Hygiene Data'!G119)),NA())</f>
        <v>#N/A</v>
      </c>
      <c r="BL125" s="89" t="e">
        <f ca="true">+IF(AND(ISNUMBER(OFFSET('Hygiene Data'!$H$5,0,10*ROW('Hygiene Data'!H119))),'Data Summary'!EA125="Yes"),OFFSET('Hygiene Data'!$H$5,0,10*ROW('Hygiene Data'!H119)),NA())</f>
        <v>#N/A</v>
      </c>
      <c r="BM125" s="89" t="e">
        <f ca="true">+IF(AND(ISNUMBER(OFFSET('Hygiene Data'!$H$7,0,10*ROW('Hygiene Data'!H119))),'Data Summary'!EB125="Yes"),OFFSET('Hygiene Data'!$H$7,0,10*ROW('Hygiene Data'!H119)),NA())</f>
        <v>#N/A</v>
      </c>
      <c r="BN125" s="89" t="e">
        <f ca="true">+IF(AND(ISNUMBER(OFFSET('Hygiene Data'!$H$9,0,10*ROW('Hygiene Data'!H119))),'Data Summary'!EC125="Yes"),OFFSET('Hygiene Data'!$H$9,0,10*ROW('Hygiene Data'!H119)),NA())</f>
        <v>#N/A</v>
      </c>
      <c r="BO125" s="89" t="e">
        <f ca="true">+IF(AND(ISNUMBER(OFFSET('Hygiene Data'!$I$5,0,10*ROW('Hygiene Data'!I119))),'Data Summary'!ED125="Yes"),OFFSET('Hygiene Data'!$I$5,0,10*ROW('Hygiene Data'!I119)),NA())</f>
        <v>#N/A</v>
      </c>
      <c r="BP125" s="89" t="e">
        <f ca="true">+IF(AND(ISNUMBER(OFFSET('Hygiene Data'!$I$7,0,10*ROW('Hygiene Data'!I119))),'Data Summary'!EE125="Yes"),OFFSET('Hygiene Data'!$I$7,0,10*ROW('Hygiene Data'!I119)),NA())</f>
        <v>#N/A</v>
      </c>
      <c r="BQ125" s="89" t="e">
        <f ca="true">+IF(AND(ISNUMBER(OFFSET('Hygiene Data'!$I$9,0,10*ROW('Hygiene Data'!I119))),'Data Summary'!EF125="Yes"),OFFSET('Hygiene Data'!$I$9,0,10*ROW('Hygiene Data'!I119)),NA())</f>
        <v>#N/A</v>
      </c>
    </row>
    <row xmlns:x14ac="http://schemas.microsoft.com/office/spreadsheetml/2009/9/ac" r="126" x14ac:dyDescent="0.2">
      <c r="A126" s="328" t="e">
        <f ca="true">+RIGHT('Data Summary'!A126,LEN('Data Summary'!A126)-9)</f>
        <v>#VALUE!</v>
      </c>
      <c r="B126" s="34" t="str">
        <f ca="true">+IF(ISTEXT('Data Summary'!B126),'Data Summary'!B126,"")</f>
        <v/>
      </c>
      <c r="C126" s="327" t="e">
        <f ca="true">+VALUE('Data Summary'!C126)</f>
        <v>#VALUE!</v>
      </c>
      <c r="D126" s="87" t="e">
        <f ca="true">+IF(AND(ISNUMBER(OFFSET('Water Data'!$D$4,0,10*ROW('Water Data'!D120))),'Data Summary'!BS126="Yes"),100-OFFSET('Water Data'!$D$4,0,10*ROW('Water Data'!D120)),NA())</f>
        <v>#N/A</v>
      </c>
      <c r="E126" s="87" t="e">
        <f ca="true">+IF(AND(ISNUMBER(OFFSET('Water Data'!$D$6,0,10*ROW('Water Data'!D120))),'Data Summary'!BT126="Yes"),OFFSET('Water Data'!$D$6,0,10*ROW('Water Data'!D120)),NA())</f>
        <v>#N/A</v>
      </c>
      <c r="F126" s="87" t="e">
        <f ca="true">+IF(AND(ISNUMBER(OFFSET('Water Data'!$D$9,0,10*ROW('Water Data'!D120))),'Data Summary'!BU126="Yes"),OFFSET('Water Data'!$D$9,0,10*ROW('Water Data'!D120)),NA())</f>
        <v>#N/A</v>
      </c>
      <c r="G126" s="87" t="e">
        <f ca="true">+IF(AND(ISNUMBER(OFFSET('Water Data'!$E$4,0,10*ROW('Water Data'!E120))),'Data Summary'!BV126="Yes"),100-OFFSET('Water Data'!$E$4,0,10*ROW('Water Data'!E120)),NA())</f>
        <v>#N/A</v>
      </c>
      <c r="H126" s="87" t="e">
        <f ca="true">+IF(AND(ISNUMBER(OFFSET('Water Data'!$E$6,0,10*ROW('Water Data'!E120))),'Data Summary'!BW126="Yes"),OFFSET('Water Data'!$E$6,0,10*ROW('Water Data'!E120)),NA())</f>
        <v>#N/A</v>
      </c>
      <c r="I126" s="87" t="e">
        <f ca="true">+IF(AND(ISNUMBER(OFFSET('Water Data'!$E$9,0,10*ROW('Water Data'!E120))),'Data Summary'!BX126="Yes"),OFFSET('Water Data'!$E$9,0,10*ROW('Water Data'!E120)),NA())</f>
        <v>#N/A</v>
      </c>
      <c r="J126" s="87" t="e">
        <f ca="true">+IF(AND(ISNUMBER(OFFSET('Water Data'!$F$4,0,10*ROW('Water Data'!F120))),'Data Summary'!BY126="Yes"),100-OFFSET('Water Data'!$F$4,0,10*ROW('Water Data'!F120)),NA())</f>
        <v>#N/A</v>
      </c>
      <c r="K126" s="87" t="e">
        <f ca="true">+IF(AND(ISNUMBER(OFFSET('Water Data'!$F$6,0,10*ROW('Water Data'!F120))),'Data Summary'!BZ126="Yes"),OFFSET('Water Data'!$F$6,0,10*ROW('Water Data'!F120)),NA())</f>
        <v>#N/A</v>
      </c>
      <c r="L126" s="87" t="e">
        <f ca="true">+IF(AND(ISNUMBER(OFFSET('Water Data'!$F$9,0,10*ROW('Water Data'!F120))),'Data Summary'!CA126="Yes"),OFFSET('Water Data'!$F$9,0,10*ROW('Water Data'!F120)),NA())</f>
        <v>#N/A</v>
      </c>
      <c r="M126" s="87" t="e">
        <f ca="true">+IF(AND(ISNUMBER(OFFSET('Water Data'!$G$4,0,10*ROW('Water Data'!G120))),'Data Summary'!CB126="Yes"),100-OFFSET('Water Data'!$G$4,0,10*ROW('Water Data'!G120)),NA())</f>
        <v>#N/A</v>
      </c>
      <c r="N126" s="87" t="e">
        <f ca="true">+IF(AND(ISNUMBER(OFFSET('Water Data'!$G$6,0,10*ROW('Water Data'!G120))),'Data Summary'!CC126="Yes"),OFFSET('Water Data'!$G$6,0,10*ROW('Water Data'!G120)),NA())</f>
        <v>#N/A</v>
      </c>
      <c r="O126" s="87" t="e">
        <f ca="true">+IF(AND(ISNUMBER(OFFSET('Water Data'!$G$9,0,10*ROW('Water Data'!G120))),'Data Summary'!CD126="Yes"),OFFSET('Water Data'!$G$9,0,10*ROW('Water Data'!G120)),NA())</f>
        <v>#N/A</v>
      </c>
      <c r="P126" s="87" t="e">
        <f ca="true">+IF(AND(ISNUMBER(OFFSET('Water Data'!$H$4,0,10*ROW('Water Data'!H120))),'Data Summary'!CE126="Yes"),100-OFFSET('Water Data'!$H$4,0,10*ROW('Water Data'!H120)),NA())</f>
        <v>#N/A</v>
      </c>
      <c r="Q126" s="87" t="e">
        <f ca="true">+IF(AND(ISNUMBER(OFFSET('Water Data'!$H$6,0,10*ROW('Water Data'!H120))),'Data Summary'!CF126="Yes"),OFFSET('Water Data'!$H$6,0,10*ROW('Water Data'!H120)),NA())</f>
        <v>#N/A</v>
      </c>
      <c r="R126" s="87" t="e">
        <f ca="true">+IF(AND(ISNUMBER(OFFSET('Water Data'!$H$9,0,10*ROW('Water Data'!H120))),'Data Summary'!CG126="Yes"),OFFSET('Water Data'!$H$9,0,10*ROW('Water Data'!H120)),NA())</f>
        <v>#N/A</v>
      </c>
      <c r="S126" s="87" t="e">
        <f ca="true">+IF(AND(ISNUMBER(OFFSET('Water Data'!$I$4,0,10*ROW('Water Data'!I120))),'Data Summary'!CH126="Yes"),100-OFFSET('Water Data'!$I$4,0,10*ROW('Water Data'!I120)),NA())</f>
        <v>#N/A</v>
      </c>
      <c r="T126" s="87" t="e">
        <f ca="true">+IF(AND(ISNUMBER(OFFSET('Water Data'!$I$6,0,10*ROW('Water Data'!I120))),'Data Summary'!CI126="Yes"),OFFSET('Water Data'!$I$6,0,10*ROW('Water Data'!I120)),NA())</f>
        <v>#N/A</v>
      </c>
      <c r="U126" s="87" t="e">
        <f ca="true">+IF(AND(ISNUMBER(OFFSET('Water Data'!$I$9,0,10*ROW('Water Data'!I120))),'Data Summary'!CJ126="Yes"),OFFSET('Water Data'!$I$9,0,10*ROW('Water Data'!I120)),NA())</f>
        <v>#N/A</v>
      </c>
      <c r="V126" s="88" t="e">
        <f ca="true">+IF(AND(ISNUMBER(OFFSET('Sanitation Data'!$D$4,0,10*ROW('Sanitation Data'!D120))),'Data Summary'!CK126="Yes"),100-OFFSET('Sanitation Data'!$D$4,0,10*ROW('Sanitation Data'!D120)),NA())</f>
        <v>#N/A</v>
      </c>
      <c r="W126" s="88" t="e">
        <f ca="true">+IF(AND(ISNUMBER(OFFSET('Sanitation Data'!$D$6,0,10*ROW('Sanitation Data'!D120))),'Data Summary'!CL126="Yes"),OFFSET('Sanitation Data'!$D$6,0,10*ROW('Sanitation Data'!D120)),NA())</f>
        <v>#N/A</v>
      </c>
      <c r="X126" s="88" t="e">
        <f ca="true">+IF(AND(ISNUMBER(OFFSET('Sanitation Data'!$D$10,0,10*ROW('Sanitation Data'!D120))),'Data Summary'!CM126="Yes"),OFFSET('Sanitation Data'!$D$10,0,10*ROW('Sanitation Data'!D120)),NA())</f>
        <v>#N/A</v>
      </c>
      <c r="Y126" s="88" t="e">
        <f ca="true">+IF(AND(ISNUMBER(OFFSET('Sanitation Data'!$D$11,0,10*ROW('Sanitation Data'!D120))),'Data Summary'!CN126="Yes"),OFFSET('Sanitation Data'!$D$11,0,10*ROW('Sanitation Data'!D120)),NA())</f>
        <v>#N/A</v>
      </c>
      <c r="Z126" s="88" t="e">
        <f ca="true">+IF(AND(ISNUMBER(OFFSET('Sanitation Data'!$D$12,0,10*ROW('Sanitation Data'!D120))),'Data Summary'!CO126="Yes"),OFFSET('Sanitation Data'!$D$12,0,10*ROW('Sanitation Data'!D120)),NA())</f>
        <v>#N/A</v>
      </c>
      <c r="AA126" s="88" t="e">
        <f ca="true">+IF(AND(ISNUMBER(OFFSET('Sanitation Data'!$E$4,0,10*ROW('Sanitation Data'!E120))),'Data Summary'!CP126="Yes"),100-OFFSET('Sanitation Data'!$E$4,0,10*ROW('Sanitation Data'!E120)),NA())</f>
        <v>#N/A</v>
      </c>
      <c r="AB126" s="88" t="e">
        <f ca="true">+IF(AND(ISNUMBER(OFFSET('Sanitation Data'!$E$6,0,10*ROW('Sanitation Data'!E120))),'Data Summary'!CQ126="Yes"),OFFSET('Sanitation Data'!$E$6,0,10*ROW('Sanitation Data'!E120)),NA())</f>
        <v>#N/A</v>
      </c>
      <c r="AC126" s="88" t="e">
        <f ca="true">+IF(AND(ISNUMBER(OFFSET('Sanitation Data'!$E$10,0,10*ROW('Sanitation Data'!E120))),'Data Summary'!CR126="Yes"),OFFSET('Sanitation Data'!$E$10,0,10*ROW('Sanitation Data'!E120)),NA())</f>
        <v>#N/A</v>
      </c>
      <c r="AD126" s="88" t="e">
        <f ca="true">+IF(AND(ISNUMBER(OFFSET('Sanitation Data'!$E$11,0,10*ROW('Sanitation Data'!E120))),'Data Summary'!CS126="Yes"),OFFSET('Sanitation Data'!$E$11,0,10*ROW('Sanitation Data'!E120)),NA())</f>
        <v>#N/A</v>
      </c>
      <c r="AE126" s="88" t="e">
        <f ca="true">+IF(AND(ISNUMBER(OFFSET('Sanitation Data'!$E$12,0,10*ROW('Sanitation Data'!E120))),'Data Summary'!CT126="Yes"),OFFSET('Sanitation Data'!$E$12,0,10*ROW('Sanitation Data'!E120)),NA())</f>
        <v>#N/A</v>
      </c>
      <c r="AF126" s="88" t="e">
        <f ca="true">+IF(AND(ISNUMBER(OFFSET('Sanitation Data'!$F$4,0,10*ROW('Sanitation Data'!F120))),'Data Summary'!CU126="Yes"),100-OFFSET('Sanitation Data'!$F$4,0,10*ROW('Sanitation Data'!F120)),NA())</f>
        <v>#N/A</v>
      </c>
      <c r="AG126" s="88" t="e">
        <f ca="true">+IF(AND(ISNUMBER(OFFSET('Sanitation Data'!$F$6,0,10*ROW('Sanitation Data'!F120))),'Data Summary'!CV126="Yes"),OFFSET('Sanitation Data'!$F$6,0,10*ROW('Sanitation Data'!F120)),NA())</f>
        <v>#N/A</v>
      </c>
      <c r="AH126" s="88" t="e">
        <f ca="true">+IF(AND(ISNUMBER(OFFSET('Sanitation Data'!$F$10,0,10*ROW('Sanitation Data'!F120))),'Data Summary'!CW126="Yes"),OFFSET('Sanitation Data'!$F$10,0,10*ROW('Sanitation Data'!F120)),NA())</f>
        <v>#N/A</v>
      </c>
      <c r="AI126" s="88" t="e">
        <f ca="true">+IF(AND(ISNUMBER(OFFSET('Sanitation Data'!$F$11,0,10*ROW('Sanitation Data'!F120))),'Data Summary'!CX126="Yes"),OFFSET('Sanitation Data'!$F$11,0,10*ROW('Sanitation Data'!F120)),NA())</f>
        <v>#N/A</v>
      </c>
      <c r="AJ126" s="88" t="e">
        <f ca="true">+IF(AND(ISNUMBER(OFFSET('Sanitation Data'!$F$12,0,10*ROW('Sanitation Data'!F120))),'Data Summary'!CY126="Yes"),OFFSET('Sanitation Data'!$F$12,0,10*ROW('Sanitation Data'!F120)),NA())</f>
        <v>#N/A</v>
      </c>
      <c r="AK126" s="88" t="e">
        <f ca="true">+IF(AND(ISNUMBER(OFFSET('Sanitation Data'!$G$4,0,10*ROW('Sanitation Data'!G120))),'Data Summary'!CZ126="Yes"),100-OFFSET('Sanitation Data'!$G$4,0,10*ROW('Sanitation Data'!G120)),NA())</f>
        <v>#N/A</v>
      </c>
      <c r="AL126" s="88" t="e">
        <f ca="true">+IF(AND(ISNUMBER(OFFSET('Sanitation Data'!$G$6,0,10*ROW('Sanitation Data'!G120))),'Data Summary'!DA126="Yes"),OFFSET('Sanitation Data'!$G$6,0,10*ROW('Sanitation Data'!G120)),NA())</f>
        <v>#N/A</v>
      </c>
      <c r="AM126" s="88" t="e">
        <f ca="true">+IF(AND(ISNUMBER(OFFSET('Sanitation Data'!$G$10,0,10*ROW('Sanitation Data'!G120))),'Data Summary'!DB126="Yes"),OFFSET('Sanitation Data'!$G$10,0,10*ROW('Sanitation Data'!G120)),NA())</f>
        <v>#N/A</v>
      </c>
      <c r="AN126" s="88" t="e">
        <f ca="true">+IF(AND(ISNUMBER(OFFSET('Sanitation Data'!$G$11,0,10*ROW('Sanitation Data'!G120))),'Data Summary'!DC126="Yes"),OFFSET('Sanitation Data'!$G$11,0,10*ROW('Sanitation Data'!G120)),NA())</f>
        <v>#N/A</v>
      </c>
      <c r="AO126" s="88" t="e">
        <f ca="true">+IF(AND(ISNUMBER(OFFSET('Sanitation Data'!$G$12,0,10*ROW('Sanitation Data'!G120))),'Data Summary'!DD126="Yes"),OFFSET('Sanitation Data'!$G$12,0,10*ROW('Sanitation Data'!G120)),NA())</f>
        <v>#N/A</v>
      </c>
      <c r="AP126" s="88" t="e">
        <f ca="true">+IF(AND(ISNUMBER(OFFSET('Sanitation Data'!$H$4,0,10*ROW('Sanitation Data'!H120))),'Data Summary'!DE126="Yes"),100-OFFSET('Sanitation Data'!$H$4,0,10*ROW('Sanitation Data'!H120)),NA())</f>
        <v>#N/A</v>
      </c>
      <c r="AQ126" s="88" t="e">
        <f ca="true">+IF(AND(ISNUMBER(OFFSET('Sanitation Data'!$H$6,0,10*ROW('Sanitation Data'!H120))),'Data Summary'!DF126="Yes"),OFFSET('Sanitation Data'!$H$6,0,10*ROW('Sanitation Data'!H120)),NA())</f>
        <v>#N/A</v>
      </c>
      <c r="AR126" s="88" t="e">
        <f ca="true">+IF(AND(ISNUMBER(OFFSET('Sanitation Data'!$H$10,0,10*ROW('Sanitation Data'!H120))),'Data Summary'!DG126="Yes"),OFFSET('Sanitation Data'!$H$10,0,10*ROW('Sanitation Data'!H120)),NA())</f>
        <v>#N/A</v>
      </c>
      <c r="AS126" s="88" t="e">
        <f ca="true">+IF(AND(ISNUMBER(OFFSET('Sanitation Data'!$H$11,0,10*ROW('Sanitation Data'!H120))),'Data Summary'!DH126="Yes"),OFFSET('Sanitation Data'!$H$11,0,10*ROW('Sanitation Data'!H120)),NA())</f>
        <v>#N/A</v>
      </c>
      <c r="AT126" s="88" t="e">
        <f ca="true">+IF(AND(ISNUMBER(OFFSET('Sanitation Data'!$H$12,0,10*ROW('Sanitation Data'!H120))),'Data Summary'!DI126="Yes"),OFFSET('Sanitation Data'!$H$12,0,10*ROW('Sanitation Data'!H120)),NA())</f>
        <v>#N/A</v>
      </c>
      <c r="AU126" s="88" t="e">
        <f ca="true">+IF(AND(ISNUMBER(OFFSET('Sanitation Data'!$I$4,0,10*ROW('Sanitation Data'!I120))),'Data Summary'!DJ126="Yes"),100-OFFSET('Sanitation Data'!$I$4,0,10*ROW('Sanitation Data'!I120)),NA())</f>
        <v>#N/A</v>
      </c>
      <c r="AV126" s="88" t="e">
        <f ca="true">+IF(AND(ISNUMBER(OFFSET('Sanitation Data'!$I$6,0,10*ROW('Sanitation Data'!I120))),'Data Summary'!DK126="Yes"),OFFSET('Sanitation Data'!$I$6,0,10*ROW('Sanitation Data'!I120)),NA())</f>
        <v>#N/A</v>
      </c>
      <c r="AW126" s="88" t="e">
        <f ca="true">+IF(AND(ISNUMBER(OFFSET('Sanitation Data'!$I$10,0,10*ROW('Sanitation Data'!I120))),'Data Summary'!DL126="Yes"),OFFSET('Sanitation Data'!$I$10,0,10*ROW('Sanitation Data'!I120)),NA())</f>
        <v>#N/A</v>
      </c>
      <c r="AX126" s="88" t="e">
        <f ca="true">+IF(AND(ISNUMBER(OFFSET('Sanitation Data'!$I$11,0,10*ROW('Sanitation Data'!I120))),'Data Summary'!DM126="Yes"),OFFSET('Sanitation Data'!$I$11,0,10*ROW('Sanitation Data'!I120)),NA())</f>
        <v>#N/A</v>
      </c>
      <c r="AY126" s="88" t="e">
        <f ca="true">+IF(AND(ISNUMBER(OFFSET('Sanitation Data'!$I$12,0,10*ROW('Sanitation Data'!I120))),'Data Summary'!DN126="Yes"),OFFSET('Sanitation Data'!$I$12,0,10*ROW('Sanitation Data'!I120)),NA())</f>
        <v>#N/A</v>
      </c>
      <c r="AZ126" s="89" t="e">
        <f ca="true">+IF(AND(ISNUMBER(OFFSET('Hygiene Data'!$D$5,0,10*ROW('Hygiene Data'!D120))),'Data Summary'!DO126="Yes"),OFFSET('Hygiene Data'!$D$5,0,10*ROW('Hygiene Data'!D120)),NA())</f>
        <v>#N/A</v>
      </c>
      <c r="BA126" s="89" t="e">
        <f ca="true">+IF(AND(ISNUMBER(OFFSET('Hygiene Data'!$D$7,0,10*ROW('Hygiene Data'!D120))),'Data Summary'!DP126="Yes"),OFFSET('Hygiene Data'!$D$7,0,10*ROW('Hygiene Data'!D120)),NA())</f>
        <v>#N/A</v>
      </c>
      <c r="BB126" s="89" t="e">
        <f ca="true">+IF(AND(ISNUMBER(OFFSET('Hygiene Data'!$D$9,0,10*ROW('Hygiene Data'!D120))),'Data Summary'!DQ126="Yes"),OFFSET('Hygiene Data'!$D$9,0,10*ROW('Hygiene Data'!D120)),NA())</f>
        <v>#N/A</v>
      </c>
      <c r="BC126" s="89" t="e">
        <f ca="true">+IF(AND(ISNUMBER(OFFSET('Hygiene Data'!$E$5,0,10*ROW('Hygiene Data'!E120))),'Data Summary'!DR126="Yes"),OFFSET('Hygiene Data'!$E$5,0,10*ROW('Hygiene Data'!E120)),NA())</f>
        <v>#N/A</v>
      </c>
      <c r="BD126" s="89" t="e">
        <f ca="true">+IF(AND(ISNUMBER(OFFSET('Hygiene Data'!$E$7,0,10*ROW('Hygiene Data'!E120))),'Data Summary'!DS126="Yes"),OFFSET('Hygiene Data'!$E$7,0,10*ROW('Hygiene Data'!E120)),NA())</f>
        <v>#N/A</v>
      </c>
      <c r="BE126" s="89" t="e">
        <f ca="true">+IF(AND(ISNUMBER(OFFSET('Hygiene Data'!$E$9,0,10*ROW('Hygiene Data'!E120))),'Data Summary'!DT126="Yes"),OFFSET('Hygiene Data'!$E$9,0,10*ROW('Hygiene Data'!E120)),NA())</f>
        <v>#N/A</v>
      </c>
      <c r="BF126" s="89" t="e">
        <f ca="true">+IF(AND(ISNUMBER(OFFSET('Hygiene Data'!$F$5,0,10*ROW('Hygiene Data'!F120))),'Data Summary'!DU126="Yes"),OFFSET('Hygiene Data'!$F$5,0,10*ROW('Hygiene Data'!F120)),NA())</f>
        <v>#N/A</v>
      </c>
      <c r="BG126" s="89" t="e">
        <f ca="true">+IF(AND(ISNUMBER(OFFSET('Hygiene Data'!$F$7,0,10*ROW('Hygiene Data'!F120))),'Data Summary'!DV126="Yes"),OFFSET('Hygiene Data'!$F$7,0,10*ROW('Hygiene Data'!F120)),NA())</f>
        <v>#N/A</v>
      </c>
      <c r="BH126" s="89" t="e">
        <f ca="true">+IF(AND(ISNUMBER(OFFSET('Hygiene Data'!$F$9,0,10*ROW('Hygiene Data'!F120))),'Data Summary'!DW126="Yes"),OFFSET('Hygiene Data'!$F$9,0,10*ROW('Hygiene Data'!F120)),NA())</f>
        <v>#N/A</v>
      </c>
      <c r="BI126" s="89" t="e">
        <f ca="true">+IF(AND(ISNUMBER(OFFSET('Hygiene Data'!$G$5,0,10*ROW('Hygiene Data'!G120))),'Data Summary'!DX126="Yes"),OFFSET('Hygiene Data'!$G$5,0,10*ROW('Hygiene Data'!G120)),NA())</f>
        <v>#N/A</v>
      </c>
      <c r="BJ126" s="89" t="e">
        <f ca="true">+IF(AND(ISNUMBER(OFFSET('Hygiene Data'!$G$7,0,10*ROW('Hygiene Data'!G120))),'Data Summary'!DY126="Yes"),OFFSET('Hygiene Data'!$G$7,0,10*ROW('Hygiene Data'!G120)),NA())</f>
        <v>#N/A</v>
      </c>
      <c r="BK126" s="89" t="e">
        <f ca="true">+IF(AND(ISNUMBER(OFFSET('Hygiene Data'!$G$9,0,10*ROW('Hygiene Data'!G120))),'Data Summary'!DZ126="Yes"),OFFSET('Hygiene Data'!$G$9,0,10*ROW('Hygiene Data'!G120)),NA())</f>
        <v>#N/A</v>
      </c>
      <c r="BL126" s="89" t="e">
        <f ca="true">+IF(AND(ISNUMBER(OFFSET('Hygiene Data'!$H$5,0,10*ROW('Hygiene Data'!H120))),'Data Summary'!EA126="Yes"),OFFSET('Hygiene Data'!$H$5,0,10*ROW('Hygiene Data'!H120)),NA())</f>
        <v>#N/A</v>
      </c>
      <c r="BM126" s="89" t="e">
        <f ca="true">+IF(AND(ISNUMBER(OFFSET('Hygiene Data'!$H$7,0,10*ROW('Hygiene Data'!H120))),'Data Summary'!EB126="Yes"),OFFSET('Hygiene Data'!$H$7,0,10*ROW('Hygiene Data'!H120)),NA())</f>
        <v>#N/A</v>
      </c>
      <c r="BN126" s="89" t="e">
        <f ca="true">+IF(AND(ISNUMBER(OFFSET('Hygiene Data'!$H$9,0,10*ROW('Hygiene Data'!H120))),'Data Summary'!EC126="Yes"),OFFSET('Hygiene Data'!$H$9,0,10*ROW('Hygiene Data'!H120)),NA())</f>
        <v>#N/A</v>
      </c>
      <c r="BO126" s="89" t="e">
        <f ca="true">+IF(AND(ISNUMBER(OFFSET('Hygiene Data'!$I$5,0,10*ROW('Hygiene Data'!I120))),'Data Summary'!ED126="Yes"),OFFSET('Hygiene Data'!$I$5,0,10*ROW('Hygiene Data'!I120)),NA())</f>
        <v>#N/A</v>
      </c>
      <c r="BP126" s="89" t="e">
        <f ca="true">+IF(AND(ISNUMBER(OFFSET('Hygiene Data'!$I$7,0,10*ROW('Hygiene Data'!I120))),'Data Summary'!EE126="Yes"),OFFSET('Hygiene Data'!$I$7,0,10*ROW('Hygiene Data'!I120)),NA())</f>
        <v>#N/A</v>
      </c>
      <c r="BQ126" s="89" t="e">
        <f ca="true">+IF(AND(ISNUMBER(OFFSET('Hygiene Data'!$I$9,0,10*ROW('Hygiene Data'!I120))),'Data Summary'!EF126="Yes"),OFFSET('Hygiene Data'!$I$9,0,10*ROW('Hygiene Data'!I120)),NA())</f>
        <v>#N/A</v>
      </c>
    </row>
    <row xmlns:x14ac="http://schemas.microsoft.com/office/spreadsheetml/2009/9/ac" r="127" x14ac:dyDescent="0.2">
      <c r="A127" s="328" t="e">
        <f ca="true">+RIGHT('Data Summary'!A127,LEN('Data Summary'!A127)-9)</f>
        <v>#VALUE!</v>
      </c>
      <c r="B127" s="34" t="str">
        <f ca="true">+IF(ISTEXT('Data Summary'!B127),'Data Summary'!B127,"")</f>
        <v/>
      </c>
      <c r="C127" s="327" t="e">
        <f ca="true">+VALUE('Data Summary'!C127)</f>
        <v>#VALUE!</v>
      </c>
      <c r="D127" s="87" t="e">
        <f ca="true">+IF(AND(ISNUMBER(OFFSET('Water Data'!$D$4,0,10*ROW('Water Data'!D121))),'Data Summary'!BS127="Yes"),100-OFFSET('Water Data'!$D$4,0,10*ROW('Water Data'!D121)),NA())</f>
        <v>#N/A</v>
      </c>
      <c r="E127" s="87" t="e">
        <f ca="true">+IF(AND(ISNUMBER(OFFSET('Water Data'!$D$6,0,10*ROW('Water Data'!D121))),'Data Summary'!BT127="Yes"),OFFSET('Water Data'!$D$6,0,10*ROW('Water Data'!D121)),NA())</f>
        <v>#N/A</v>
      </c>
      <c r="F127" s="87" t="e">
        <f ca="true">+IF(AND(ISNUMBER(OFFSET('Water Data'!$D$9,0,10*ROW('Water Data'!D121))),'Data Summary'!BU127="Yes"),OFFSET('Water Data'!$D$9,0,10*ROW('Water Data'!D121)),NA())</f>
        <v>#N/A</v>
      </c>
      <c r="G127" s="87" t="e">
        <f ca="true">+IF(AND(ISNUMBER(OFFSET('Water Data'!$E$4,0,10*ROW('Water Data'!E121))),'Data Summary'!BV127="Yes"),100-OFFSET('Water Data'!$E$4,0,10*ROW('Water Data'!E121)),NA())</f>
        <v>#N/A</v>
      </c>
      <c r="H127" s="87" t="e">
        <f ca="true">+IF(AND(ISNUMBER(OFFSET('Water Data'!$E$6,0,10*ROW('Water Data'!E121))),'Data Summary'!BW127="Yes"),OFFSET('Water Data'!$E$6,0,10*ROW('Water Data'!E121)),NA())</f>
        <v>#N/A</v>
      </c>
      <c r="I127" s="87" t="e">
        <f ca="true">+IF(AND(ISNUMBER(OFFSET('Water Data'!$E$9,0,10*ROW('Water Data'!E121))),'Data Summary'!BX127="Yes"),OFFSET('Water Data'!$E$9,0,10*ROW('Water Data'!E121)),NA())</f>
        <v>#N/A</v>
      </c>
      <c r="J127" s="87" t="e">
        <f ca="true">+IF(AND(ISNUMBER(OFFSET('Water Data'!$F$4,0,10*ROW('Water Data'!F121))),'Data Summary'!BY127="Yes"),100-OFFSET('Water Data'!$F$4,0,10*ROW('Water Data'!F121)),NA())</f>
        <v>#N/A</v>
      </c>
      <c r="K127" s="87" t="e">
        <f ca="true">+IF(AND(ISNUMBER(OFFSET('Water Data'!$F$6,0,10*ROW('Water Data'!F121))),'Data Summary'!BZ127="Yes"),OFFSET('Water Data'!$F$6,0,10*ROW('Water Data'!F121)),NA())</f>
        <v>#N/A</v>
      </c>
      <c r="L127" s="87" t="e">
        <f ca="true">+IF(AND(ISNUMBER(OFFSET('Water Data'!$F$9,0,10*ROW('Water Data'!F121))),'Data Summary'!CA127="Yes"),OFFSET('Water Data'!$F$9,0,10*ROW('Water Data'!F121)),NA())</f>
        <v>#N/A</v>
      </c>
      <c r="M127" s="87" t="e">
        <f ca="true">+IF(AND(ISNUMBER(OFFSET('Water Data'!$G$4,0,10*ROW('Water Data'!G121))),'Data Summary'!CB127="Yes"),100-OFFSET('Water Data'!$G$4,0,10*ROW('Water Data'!G121)),NA())</f>
        <v>#N/A</v>
      </c>
      <c r="N127" s="87" t="e">
        <f ca="true">+IF(AND(ISNUMBER(OFFSET('Water Data'!$G$6,0,10*ROW('Water Data'!G121))),'Data Summary'!CC127="Yes"),OFFSET('Water Data'!$G$6,0,10*ROW('Water Data'!G121)),NA())</f>
        <v>#N/A</v>
      </c>
      <c r="O127" s="87" t="e">
        <f ca="true">+IF(AND(ISNUMBER(OFFSET('Water Data'!$G$9,0,10*ROW('Water Data'!G121))),'Data Summary'!CD127="Yes"),OFFSET('Water Data'!$G$9,0,10*ROW('Water Data'!G121)),NA())</f>
        <v>#N/A</v>
      </c>
      <c r="P127" s="87" t="e">
        <f ca="true">+IF(AND(ISNUMBER(OFFSET('Water Data'!$H$4,0,10*ROW('Water Data'!H121))),'Data Summary'!CE127="Yes"),100-OFFSET('Water Data'!$H$4,0,10*ROW('Water Data'!H121)),NA())</f>
        <v>#N/A</v>
      </c>
      <c r="Q127" s="87" t="e">
        <f ca="true">+IF(AND(ISNUMBER(OFFSET('Water Data'!$H$6,0,10*ROW('Water Data'!H121))),'Data Summary'!CF127="Yes"),OFFSET('Water Data'!$H$6,0,10*ROW('Water Data'!H121)),NA())</f>
        <v>#N/A</v>
      </c>
      <c r="R127" s="87" t="e">
        <f ca="true">+IF(AND(ISNUMBER(OFFSET('Water Data'!$H$9,0,10*ROW('Water Data'!H121))),'Data Summary'!CG127="Yes"),OFFSET('Water Data'!$H$9,0,10*ROW('Water Data'!H121)),NA())</f>
        <v>#N/A</v>
      </c>
      <c r="S127" s="87" t="e">
        <f ca="true">+IF(AND(ISNUMBER(OFFSET('Water Data'!$I$4,0,10*ROW('Water Data'!I121))),'Data Summary'!CH127="Yes"),100-OFFSET('Water Data'!$I$4,0,10*ROW('Water Data'!I121)),NA())</f>
        <v>#N/A</v>
      </c>
      <c r="T127" s="87" t="e">
        <f ca="true">+IF(AND(ISNUMBER(OFFSET('Water Data'!$I$6,0,10*ROW('Water Data'!I121))),'Data Summary'!CI127="Yes"),OFFSET('Water Data'!$I$6,0,10*ROW('Water Data'!I121)),NA())</f>
        <v>#N/A</v>
      </c>
      <c r="U127" s="87" t="e">
        <f ca="true">+IF(AND(ISNUMBER(OFFSET('Water Data'!$I$9,0,10*ROW('Water Data'!I121))),'Data Summary'!CJ127="Yes"),OFFSET('Water Data'!$I$9,0,10*ROW('Water Data'!I121)),NA())</f>
        <v>#N/A</v>
      </c>
      <c r="V127" s="88" t="e">
        <f ca="true">+IF(AND(ISNUMBER(OFFSET('Sanitation Data'!$D$4,0,10*ROW('Sanitation Data'!D121))),'Data Summary'!CK127="Yes"),100-OFFSET('Sanitation Data'!$D$4,0,10*ROW('Sanitation Data'!D121)),NA())</f>
        <v>#N/A</v>
      </c>
      <c r="W127" s="88" t="e">
        <f ca="true">+IF(AND(ISNUMBER(OFFSET('Sanitation Data'!$D$6,0,10*ROW('Sanitation Data'!D121))),'Data Summary'!CL127="Yes"),OFFSET('Sanitation Data'!$D$6,0,10*ROW('Sanitation Data'!D121)),NA())</f>
        <v>#N/A</v>
      </c>
      <c r="X127" s="88" t="e">
        <f ca="true">+IF(AND(ISNUMBER(OFFSET('Sanitation Data'!$D$10,0,10*ROW('Sanitation Data'!D121))),'Data Summary'!CM127="Yes"),OFFSET('Sanitation Data'!$D$10,0,10*ROW('Sanitation Data'!D121)),NA())</f>
        <v>#N/A</v>
      </c>
      <c r="Y127" s="88" t="e">
        <f ca="true">+IF(AND(ISNUMBER(OFFSET('Sanitation Data'!$D$11,0,10*ROW('Sanitation Data'!D121))),'Data Summary'!CN127="Yes"),OFFSET('Sanitation Data'!$D$11,0,10*ROW('Sanitation Data'!D121)),NA())</f>
        <v>#N/A</v>
      </c>
      <c r="Z127" s="88" t="e">
        <f ca="true">+IF(AND(ISNUMBER(OFFSET('Sanitation Data'!$D$12,0,10*ROW('Sanitation Data'!D121))),'Data Summary'!CO127="Yes"),OFFSET('Sanitation Data'!$D$12,0,10*ROW('Sanitation Data'!D121)),NA())</f>
        <v>#N/A</v>
      </c>
      <c r="AA127" s="88" t="e">
        <f ca="true">+IF(AND(ISNUMBER(OFFSET('Sanitation Data'!$E$4,0,10*ROW('Sanitation Data'!E121))),'Data Summary'!CP127="Yes"),100-OFFSET('Sanitation Data'!$E$4,0,10*ROW('Sanitation Data'!E121)),NA())</f>
        <v>#N/A</v>
      </c>
      <c r="AB127" s="88" t="e">
        <f ca="true">+IF(AND(ISNUMBER(OFFSET('Sanitation Data'!$E$6,0,10*ROW('Sanitation Data'!E121))),'Data Summary'!CQ127="Yes"),OFFSET('Sanitation Data'!$E$6,0,10*ROW('Sanitation Data'!E121)),NA())</f>
        <v>#N/A</v>
      </c>
      <c r="AC127" s="88" t="e">
        <f ca="true">+IF(AND(ISNUMBER(OFFSET('Sanitation Data'!$E$10,0,10*ROW('Sanitation Data'!E121))),'Data Summary'!CR127="Yes"),OFFSET('Sanitation Data'!$E$10,0,10*ROW('Sanitation Data'!E121)),NA())</f>
        <v>#N/A</v>
      </c>
      <c r="AD127" s="88" t="e">
        <f ca="true">+IF(AND(ISNUMBER(OFFSET('Sanitation Data'!$E$11,0,10*ROW('Sanitation Data'!E121))),'Data Summary'!CS127="Yes"),OFFSET('Sanitation Data'!$E$11,0,10*ROW('Sanitation Data'!E121)),NA())</f>
        <v>#N/A</v>
      </c>
      <c r="AE127" s="88" t="e">
        <f ca="true">+IF(AND(ISNUMBER(OFFSET('Sanitation Data'!$E$12,0,10*ROW('Sanitation Data'!E121))),'Data Summary'!CT127="Yes"),OFFSET('Sanitation Data'!$E$12,0,10*ROW('Sanitation Data'!E121)),NA())</f>
        <v>#N/A</v>
      </c>
      <c r="AF127" s="88" t="e">
        <f ca="true">+IF(AND(ISNUMBER(OFFSET('Sanitation Data'!$F$4,0,10*ROW('Sanitation Data'!F121))),'Data Summary'!CU127="Yes"),100-OFFSET('Sanitation Data'!$F$4,0,10*ROW('Sanitation Data'!F121)),NA())</f>
        <v>#N/A</v>
      </c>
      <c r="AG127" s="88" t="e">
        <f ca="true">+IF(AND(ISNUMBER(OFFSET('Sanitation Data'!$F$6,0,10*ROW('Sanitation Data'!F121))),'Data Summary'!CV127="Yes"),OFFSET('Sanitation Data'!$F$6,0,10*ROW('Sanitation Data'!F121)),NA())</f>
        <v>#N/A</v>
      </c>
      <c r="AH127" s="88" t="e">
        <f ca="true">+IF(AND(ISNUMBER(OFFSET('Sanitation Data'!$F$10,0,10*ROW('Sanitation Data'!F121))),'Data Summary'!CW127="Yes"),OFFSET('Sanitation Data'!$F$10,0,10*ROW('Sanitation Data'!F121)),NA())</f>
        <v>#N/A</v>
      </c>
      <c r="AI127" s="88" t="e">
        <f ca="true">+IF(AND(ISNUMBER(OFFSET('Sanitation Data'!$F$11,0,10*ROW('Sanitation Data'!F121))),'Data Summary'!CX127="Yes"),OFFSET('Sanitation Data'!$F$11,0,10*ROW('Sanitation Data'!F121)),NA())</f>
        <v>#N/A</v>
      </c>
      <c r="AJ127" s="88" t="e">
        <f ca="true">+IF(AND(ISNUMBER(OFFSET('Sanitation Data'!$F$12,0,10*ROW('Sanitation Data'!F121))),'Data Summary'!CY127="Yes"),OFFSET('Sanitation Data'!$F$12,0,10*ROW('Sanitation Data'!F121)),NA())</f>
        <v>#N/A</v>
      </c>
      <c r="AK127" s="88" t="e">
        <f ca="true">+IF(AND(ISNUMBER(OFFSET('Sanitation Data'!$G$4,0,10*ROW('Sanitation Data'!G121))),'Data Summary'!CZ127="Yes"),100-OFFSET('Sanitation Data'!$G$4,0,10*ROW('Sanitation Data'!G121)),NA())</f>
        <v>#N/A</v>
      </c>
      <c r="AL127" s="88" t="e">
        <f ca="true">+IF(AND(ISNUMBER(OFFSET('Sanitation Data'!$G$6,0,10*ROW('Sanitation Data'!G121))),'Data Summary'!DA127="Yes"),OFFSET('Sanitation Data'!$G$6,0,10*ROW('Sanitation Data'!G121)),NA())</f>
        <v>#N/A</v>
      </c>
      <c r="AM127" s="88" t="e">
        <f ca="true">+IF(AND(ISNUMBER(OFFSET('Sanitation Data'!$G$10,0,10*ROW('Sanitation Data'!G121))),'Data Summary'!DB127="Yes"),OFFSET('Sanitation Data'!$G$10,0,10*ROW('Sanitation Data'!G121)),NA())</f>
        <v>#N/A</v>
      </c>
      <c r="AN127" s="88" t="e">
        <f ca="true">+IF(AND(ISNUMBER(OFFSET('Sanitation Data'!$G$11,0,10*ROW('Sanitation Data'!G121))),'Data Summary'!DC127="Yes"),OFFSET('Sanitation Data'!$G$11,0,10*ROW('Sanitation Data'!G121)),NA())</f>
        <v>#N/A</v>
      </c>
      <c r="AO127" s="88" t="e">
        <f ca="true">+IF(AND(ISNUMBER(OFFSET('Sanitation Data'!$G$12,0,10*ROW('Sanitation Data'!G121))),'Data Summary'!DD127="Yes"),OFFSET('Sanitation Data'!$G$12,0,10*ROW('Sanitation Data'!G121)),NA())</f>
        <v>#N/A</v>
      </c>
      <c r="AP127" s="88" t="e">
        <f ca="true">+IF(AND(ISNUMBER(OFFSET('Sanitation Data'!$H$4,0,10*ROW('Sanitation Data'!H121))),'Data Summary'!DE127="Yes"),100-OFFSET('Sanitation Data'!$H$4,0,10*ROW('Sanitation Data'!H121)),NA())</f>
        <v>#N/A</v>
      </c>
      <c r="AQ127" s="88" t="e">
        <f ca="true">+IF(AND(ISNUMBER(OFFSET('Sanitation Data'!$H$6,0,10*ROW('Sanitation Data'!H121))),'Data Summary'!DF127="Yes"),OFFSET('Sanitation Data'!$H$6,0,10*ROW('Sanitation Data'!H121)),NA())</f>
        <v>#N/A</v>
      </c>
      <c r="AR127" s="88" t="e">
        <f ca="true">+IF(AND(ISNUMBER(OFFSET('Sanitation Data'!$H$10,0,10*ROW('Sanitation Data'!H121))),'Data Summary'!DG127="Yes"),OFFSET('Sanitation Data'!$H$10,0,10*ROW('Sanitation Data'!H121)),NA())</f>
        <v>#N/A</v>
      </c>
      <c r="AS127" s="88" t="e">
        <f ca="true">+IF(AND(ISNUMBER(OFFSET('Sanitation Data'!$H$11,0,10*ROW('Sanitation Data'!H121))),'Data Summary'!DH127="Yes"),OFFSET('Sanitation Data'!$H$11,0,10*ROW('Sanitation Data'!H121)),NA())</f>
        <v>#N/A</v>
      </c>
      <c r="AT127" s="88" t="e">
        <f ca="true">+IF(AND(ISNUMBER(OFFSET('Sanitation Data'!$H$12,0,10*ROW('Sanitation Data'!H121))),'Data Summary'!DI127="Yes"),OFFSET('Sanitation Data'!$H$12,0,10*ROW('Sanitation Data'!H121)),NA())</f>
        <v>#N/A</v>
      </c>
      <c r="AU127" s="88" t="e">
        <f ca="true">+IF(AND(ISNUMBER(OFFSET('Sanitation Data'!$I$4,0,10*ROW('Sanitation Data'!I121))),'Data Summary'!DJ127="Yes"),100-OFFSET('Sanitation Data'!$I$4,0,10*ROW('Sanitation Data'!I121)),NA())</f>
        <v>#N/A</v>
      </c>
      <c r="AV127" s="88" t="e">
        <f ca="true">+IF(AND(ISNUMBER(OFFSET('Sanitation Data'!$I$6,0,10*ROW('Sanitation Data'!I121))),'Data Summary'!DK127="Yes"),OFFSET('Sanitation Data'!$I$6,0,10*ROW('Sanitation Data'!I121)),NA())</f>
        <v>#N/A</v>
      </c>
      <c r="AW127" s="88" t="e">
        <f ca="true">+IF(AND(ISNUMBER(OFFSET('Sanitation Data'!$I$10,0,10*ROW('Sanitation Data'!I121))),'Data Summary'!DL127="Yes"),OFFSET('Sanitation Data'!$I$10,0,10*ROW('Sanitation Data'!I121)),NA())</f>
        <v>#N/A</v>
      </c>
      <c r="AX127" s="88" t="e">
        <f ca="true">+IF(AND(ISNUMBER(OFFSET('Sanitation Data'!$I$11,0,10*ROW('Sanitation Data'!I121))),'Data Summary'!DM127="Yes"),OFFSET('Sanitation Data'!$I$11,0,10*ROW('Sanitation Data'!I121)),NA())</f>
        <v>#N/A</v>
      </c>
      <c r="AY127" s="88" t="e">
        <f ca="true">+IF(AND(ISNUMBER(OFFSET('Sanitation Data'!$I$12,0,10*ROW('Sanitation Data'!I121))),'Data Summary'!DN127="Yes"),OFFSET('Sanitation Data'!$I$12,0,10*ROW('Sanitation Data'!I121)),NA())</f>
        <v>#N/A</v>
      </c>
      <c r="AZ127" s="89" t="e">
        <f ca="true">+IF(AND(ISNUMBER(OFFSET('Hygiene Data'!$D$5,0,10*ROW('Hygiene Data'!D121))),'Data Summary'!DO127="Yes"),OFFSET('Hygiene Data'!$D$5,0,10*ROW('Hygiene Data'!D121)),NA())</f>
        <v>#N/A</v>
      </c>
      <c r="BA127" s="89" t="e">
        <f ca="true">+IF(AND(ISNUMBER(OFFSET('Hygiene Data'!$D$7,0,10*ROW('Hygiene Data'!D121))),'Data Summary'!DP127="Yes"),OFFSET('Hygiene Data'!$D$7,0,10*ROW('Hygiene Data'!D121)),NA())</f>
        <v>#N/A</v>
      </c>
      <c r="BB127" s="89" t="e">
        <f ca="true">+IF(AND(ISNUMBER(OFFSET('Hygiene Data'!$D$9,0,10*ROW('Hygiene Data'!D121))),'Data Summary'!DQ127="Yes"),OFFSET('Hygiene Data'!$D$9,0,10*ROW('Hygiene Data'!D121)),NA())</f>
        <v>#N/A</v>
      </c>
      <c r="BC127" s="89" t="e">
        <f ca="true">+IF(AND(ISNUMBER(OFFSET('Hygiene Data'!$E$5,0,10*ROW('Hygiene Data'!E121))),'Data Summary'!DR127="Yes"),OFFSET('Hygiene Data'!$E$5,0,10*ROW('Hygiene Data'!E121)),NA())</f>
        <v>#N/A</v>
      </c>
      <c r="BD127" s="89" t="e">
        <f ca="true">+IF(AND(ISNUMBER(OFFSET('Hygiene Data'!$E$7,0,10*ROW('Hygiene Data'!E121))),'Data Summary'!DS127="Yes"),OFFSET('Hygiene Data'!$E$7,0,10*ROW('Hygiene Data'!E121)),NA())</f>
        <v>#N/A</v>
      </c>
      <c r="BE127" s="89" t="e">
        <f ca="true">+IF(AND(ISNUMBER(OFFSET('Hygiene Data'!$E$9,0,10*ROW('Hygiene Data'!E121))),'Data Summary'!DT127="Yes"),OFFSET('Hygiene Data'!$E$9,0,10*ROW('Hygiene Data'!E121)),NA())</f>
        <v>#N/A</v>
      </c>
      <c r="BF127" s="89" t="e">
        <f ca="true">+IF(AND(ISNUMBER(OFFSET('Hygiene Data'!$F$5,0,10*ROW('Hygiene Data'!F121))),'Data Summary'!DU127="Yes"),OFFSET('Hygiene Data'!$F$5,0,10*ROW('Hygiene Data'!F121)),NA())</f>
        <v>#N/A</v>
      </c>
      <c r="BG127" s="89" t="e">
        <f ca="true">+IF(AND(ISNUMBER(OFFSET('Hygiene Data'!$F$7,0,10*ROW('Hygiene Data'!F121))),'Data Summary'!DV127="Yes"),OFFSET('Hygiene Data'!$F$7,0,10*ROW('Hygiene Data'!F121)),NA())</f>
        <v>#N/A</v>
      </c>
      <c r="BH127" s="89" t="e">
        <f ca="true">+IF(AND(ISNUMBER(OFFSET('Hygiene Data'!$F$9,0,10*ROW('Hygiene Data'!F121))),'Data Summary'!DW127="Yes"),OFFSET('Hygiene Data'!$F$9,0,10*ROW('Hygiene Data'!F121)),NA())</f>
        <v>#N/A</v>
      </c>
      <c r="BI127" s="89" t="e">
        <f ca="true">+IF(AND(ISNUMBER(OFFSET('Hygiene Data'!$G$5,0,10*ROW('Hygiene Data'!G121))),'Data Summary'!DX127="Yes"),OFFSET('Hygiene Data'!$G$5,0,10*ROW('Hygiene Data'!G121)),NA())</f>
        <v>#N/A</v>
      </c>
      <c r="BJ127" s="89" t="e">
        <f ca="true">+IF(AND(ISNUMBER(OFFSET('Hygiene Data'!$G$7,0,10*ROW('Hygiene Data'!G121))),'Data Summary'!DY127="Yes"),OFFSET('Hygiene Data'!$G$7,0,10*ROW('Hygiene Data'!G121)),NA())</f>
        <v>#N/A</v>
      </c>
      <c r="BK127" s="89" t="e">
        <f ca="true">+IF(AND(ISNUMBER(OFFSET('Hygiene Data'!$G$9,0,10*ROW('Hygiene Data'!G121))),'Data Summary'!DZ127="Yes"),OFFSET('Hygiene Data'!$G$9,0,10*ROW('Hygiene Data'!G121)),NA())</f>
        <v>#N/A</v>
      </c>
      <c r="BL127" s="89" t="e">
        <f ca="true">+IF(AND(ISNUMBER(OFFSET('Hygiene Data'!$H$5,0,10*ROW('Hygiene Data'!H121))),'Data Summary'!EA127="Yes"),OFFSET('Hygiene Data'!$H$5,0,10*ROW('Hygiene Data'!H121)),NA())</f>
        <v>#N/A</v>
      </c>
      <c r="BM127" s="89" t="e">
        <f ca="true">+IF(AND(ISNUMBER(OFFSET('Hygiene Data'!$H$7,0,10*ROW('Hygiene Data'!H121))),'Data Summary'!EB127="Yes"),OFFSET('Hygiene Data'!$H$7,0,10*ROW('Hygiene Data'!H121)),NA())</f>
        <v>#N/A</v>
      </c>
      <c r="BN127" s="89" t="e">
        <f ca="true">+IF(AND(ISNUMBER(OFFSET('Hygiene Data'!$H$9,0,10*ROW('Hygiene Data'!H121))),'Data Summary'!EC127="Yes"),OFFSET('Hygiene Data'!$H$9,0,10*ROW('Hygiene Data'!H121)),NA())</f>
        <v>#N/A</v>
      </c>
      <c r="BO127" s="89" t="e">
        <f ca="true">+IF(AND(ISNUMBER(OFFSET('Hygiene Data'!$I$5,0,10*ROW('Hygiene Data'!I121))),'Data Summary'!ED127="Yes"),OFFSET('Hygiene Data'!$I$5,0,10*ROW('Hygiene Data'!I121)),NA())</f>
        <v>#N/A</v>
      </c>
      <c r="BP127" s="89" t="e">
        <f ca="true">+IF(AND(ISNUMBER(OFFSET('Hygiene Data'!$I$7,0,10*ROW('Hygiene Data'!I121))),'Data Summary'!EE127="Yes"),OFFSET('Hygiene Data'!$I$7,0,10*ROW('Hygiene Data'!I121)),NA())</f>
        <v>#N/A</v>
      </c>
      <c r="BQ127" s="89" t="e">
        <f ca="true">+IF(AND(ISNUMBER(OFFSET('Hygiene Data'!$I$9,0,10*ROW('Hygiene Data'!I121))),'Data Summary'!EF127="Yes"),OFFSET('Hygiene Data'!$I$9,0,10*ROW('Hygiene Data'!I121)),NA())</f>
        <v>#N/A</v>
      </c>
    </row>
    <row xmlns:x14ac="http://schemas.microsoft.com/office/spreadsheetml/2009/9/ac" r="128" x14ac:dyDescent="0.2">
      <c r="A128" s="328" t="e">
        <f ca="true">+RIGHT('Data Summary'!A128,LEN('Data Summary'!A128)-9)</f>
        <v>#VALUE!</v>
      </c>
      <c r="B128" s="34" t="str">
        <f ca="true">+IF(ISTEXT('Data Summary'!B128),'Data Summary'!B128,"")</f>
        <v/>
      </c>
      <c r="C128" s="327" t="e">
        <f ca="true">+VALUE('Data Summary'!C128)</f>
        <v>#VALUE!</v>
      </c>
      <c r="D128" s="87" t="e">
        <f ca="true">+IF(AND(ISNUMBER(OFFSET('Water Data'!$D$4,0,10*ROW('Water Data'!D122))),'Data Summary'!BS128="Yes"),100-OFFSET('Water Data'!$D$4,0,10*ROW('Water Data'!D122)),NA())</f>
        <v>#N/A</v>
      </c>
      <c r="E128" s="87" t="e">
        <f ca="true">+IF(AND(ISNUMBER(OFFSET('Water Data'!$D$6,0,10*ROW('Water Data'!D122))),'Data Summary'!BT128="Yes"),OFFSET('Water Data'!$D$6,0,10*ROW('Water Data'!D122)),NA())</f>
        <v>#N/A</v>
      </c>
      <c r="F128" s="87" t="e">
        <f ca="true">+IF(AND(ISNUMBER(OFFSET('Water Data'!$D$9,0,10*ROW('Water Data'!D122))),'Data Summary'!BU128="Yes"),OFFSET('Water Data'!$D$9,0,10*ROW('Water Data'!D122)),NA())</f>
        <v>#N/A</v>
      </c>
      <c r="G128" s="87" t="e">
        <f ca="true">+IF(AND(ISNUMBER(OFFSET('Water Data'!$E$4,0,10*ROW('Water Data'!E122))),'Data Summary'!BV128="Yes"),100-OFFSET('Water Data'!$E$4,0,10*ROW('Water Data'!E122)),NA())</f>
        <v>#N/A</v>
      </c>
      <c r="H128" s="87" t="e">
        <f ca="true">+IF(AND(ISNUMBER(OFFSET('Water Data'!$E$6,0,10*ROW('Water Data'!E122))),'Data Summary'!BW128="Yes"),OFFSET('Water Data'!$E$6,0,10*ROW('Water Data'!E122)),NA())</f>
        <v>#N/A</v>
      </c>
      <c r="I128" s="87" t="e">
        <f ca="true">+IF(AND(ISNUMBER(OFFSET('Water Data'!$E$9,0,10*ROW('Water Data'!E122))),'Data Summary'!BX128="Yes"),OFFSET('Water Data'!$E$9,0,10*ROW('Water Data'!E122)),NA())</f>
        <v>#N/A</v>
      </c>
      <c r="J128" s="87" t="e">
        <f ca="true">+IF(AND(ISNUMBER(OFFSET('Water Data'!$F$4,0,10*ROW('Water Data'!F122))),'Data Summary'!BY128="Yes"),100-OFFSET('Water Data'!$F$4,0,10*ROW('Water Data'!F122)),NA())</f>
        <v>#N/A</v>
      </c>
      <c r="K128" s="87" t="e">
        <f ca="true">+IF(AND(ISNUMBER(OFFSET('Water Data'!$F$6,0,10*ROW('Water Data'!F122))),'Data Summary'!BZ128="Yes"),OFFSET('Water Data'!$F$6,0,10*ROW('Water Data'!F122)),NA())</f>
        <v>#N/A</v>
      </c>
      <c r="L128" s="87" t="e">
        <f ca="true">+IF(AND(ISNUMBER(OFFSET('Water Data'!$F$9,0,10*ROW('Water Data'!F122))),'Data Summary'!CA128="Yes"),OFFSET('Water Data'!$F$9,0,10*ROW('Water Data'!F122)),NA())</f>
        <v>#N/A</v>
      </c>
      <c r="M128" s="87" t="e">
        <f ca="true">+IF(AND(ISNUMBER(OFFSET('Water Data'!$G$4,0,10*ROW('Water Data'!G122))),'Data Summary'!CB128="Yes"),100-OFFSET('Water Data'!$G$4,0,10*ROW('Water Data'!G122)),NA())</f>
        <v>#N/A</v>
      </c>
      <c r="N128" s="87" t="e">
        <f ca="true">+IF(AND(ISNUMBER(OFFSET('Water Data'!$G$6,0,10*ROW('Water Data'!G122))),'Data Summary'!CC128="Yes"),OFFSET('Water Data'!$G$6,0,10*ROW('Water Data'!G122)),NA())</f>
        <v>#N/A</v>
      </c>
      <c r="O128" s="87" t="e">
        <f ca="true">+IF(AND(ISNUMBER(OFFSET('Water Data'!$G$9,0,10*ROW('Water Data'!G122))),'Data Summary'!CD128="Yes"),OFFSET('Water Data'!$G$9,0,10*ROW('Water Data'!G122)),NA())</f>
        <v>#N/A</v>
      </c>
      <c r="P128" s="87" t="e">
        <f ca="true">+IF(AND(ISNUMBER(OFFSET('Water Data'!$H$4,0,10*ROW('Water Data'!H122))),'Data Summary'!CE128="Yes"),100-OFFSET('Water Data'!$H$4,0,10*ROW('Water Data'!H122)),NA())</f>
        <v>#N/A</v>
      </c>
      <c r="Q128" s="87" t="e">
        <f ca="true">+IF(AND(ISNUMBER(OFFSET('Water Data'!$H$6,0,10*ROW('Water Data'!H122))),'Data Summary'!CF128="Yes"),OFFSET('Water Data'!$H$6,0,10*ROW('Water Data'!H122)),NA())</f>
        <v>#N/A</v>
      </c>
      <c r="R128" s="87" t="e">
        <f ca="true">+IF(AND(ISNUMBER(OFFSET('Water Data'!$H$9,0,10*ROW('Water Data'!H122))),'Data Summary'!CG128="Yes"),OFFSET('Water Data'!$H$9,0,10*ROW('Water Data'!H122)),NA())</f>
        <v>#N/A</v>
      </c>
      <c r="S128" s="87" t="e">
        <f ca="true">+IF(AND(ISNUMBER(OFFSET('Water Data'!$I$4,0,10*ROW('Water Data'!I122))),'Data Summary'!CH128="Yes"),100-OFFSET('Water Data'!$I$4,0,10*ROW('Water Data'!I122)),NA())</f>
        <v>#N/A</v>
      </c>
      <c r="T128" s="87" t="e">
        <f ca="true">+IF(AND(ISNUMBER(OFFSET('Water Data'!$I$6,0,10*ROW('Water Data'!I122))),'Data Summary'!CI128="Yes"),OFFSET('Water Data'!$I$6,0,10*ROW('Water Data'!I122)),NA())</f>
        <v>#N/A</v>
      </c>
      <c r="U128" s="87" t="e">
        <f ca="true">+IF(AND(ISNUMBER(OFFSET('Water Data'!$I$9,0,10*ROW('Water Data'!I122))),'Data Summary'!CJ128="Yes"),OFFSET('Water Data'!$I$9,0,10*ROW('Water Data'!I122)),NA())</f>
        <v>#N/A</v>
      </c>
      <c r="V128" s="88" t="e">
        <f ca="true">+IF(AND(ISNUMBER(OFFSET('Sanitation Data'!$D$4,0,10*ROW('Sanitation Data'!D122))),'Data Summary'!CK128="Yes"),100-OFFSET('Sanitation Data'!$D$4,0,10*ROW('Sanitation Data'!D122)),NA())</f>
        <v>#N/A</v>
      </c>
      <c r="W128" s="88" t="e">
        <f ca="true">+IF(AND(ISNUMBER(OFFSET('Sanitation Data'!$D$6,0,10*ROW('Sanitation Data'!D122))),'Data Summary'!CL128="Yes"),OFFSET('Sanitation Data'!$D$6,0,10*ROW('Sanitation Data'!D122)),NA())</f>
        <v>#N/A</v>
      </c>
      <c r="X128" s="88" t="e">
        <f ca="true">+IF(AND(ISNUMBER(OFFSET('Sanitation Data'!$D$10,0,10*ROW('Sanitation Data'!D122))),'Data Summary'!CM128="Yes"),OFFSET('Sanitation Data'!$D$10,0,10*ROW('Sanitation Data'!D122)),NA())</f>
        <v>#N/A</v>
      </c>
      <c r="Y128" s="88" t="e">
        <f ca="true">+IF(AND(ISNUMBER(OFFSET('Sanitation Data'!$D$11,0,10*ROW('Sanitation Data'!D122))),'Data Summary'!CN128="Yes"),OFFSET('Sanitation Data'!$D$11,0,10*ROW('Sanitation Data'!D122)),NA())</f>
        <v>#N/A</v>
      </c>
      <c r="Z128" s="88" t="e">
        <f ca="true">+IF(AND(ISNUMBER(OFFSET('Sanitation Data'!$D$12,0,10*ROW('Sanitation Data'!D122))),'Data Summary'!CO128="Yes"),OFFSET('Sanitation Data'!$D$12,0,10*ROW('Sanitation Data'!D122)),NA())</f>
        <v>#N/A</v>
      </c>
      <c r="AA128" s="88" t="e">
        <f ca="true">+IF(AND(ISNUMBER(OFFSET('Sanitation Data'!$E$4,0,10*ROW('Sanitation Data'!E122))),'Data Summary'!CP128="Yes"),100-OFFSET('Sanitation Data'!$E$4,0,10*ROW('Sanitation Data'!E122)),NA())</f>
        <v>#N/A</v>
      </c>
      <c r="AB128" s="88" t="e">
        <f ca="true">+IF(AND(ISNUMBER(OFFSET('Sanitation Data'!$E$6,0,10*ROW('Sanitation Data'!E122))),'Data Summary'!CQ128="Yes"),OFFSET('Sanitation Data'!$E$6,0,10*ROW('Sanitation Data'!E122)),NA())</f>
        <v>#N/A</v>
      </c>
      <c r="AC128" s="88" t="e">
        <f ca="true">+IF(AND(ISNUMBER(OFFSET('Sanitation Data'!$E$10,0,10*ROW('Sanitation Data'!E122))),'Data Summary'!CR128="Yes"),OFFSET('Sanitation Data'!$E$10,0,10*ROW('Sanitation Data'!E122)),NA())</f>
        <v>#N/A</v>
      </c>
      <c r="AD128" s="88" t="e">
        <f ca="true">+IF(AND(ISNUMBER(OFFSET('Sanitation Data'!$E$11,0,10*ROW('Sanitation Data'!E122))),'Data Summary'!CS128="Yes"),OFFSET('Sanitation Data'!$E$11,0,10*ROW('Sanitation Data'!E122)),NA())</f>
        <v>#N/A</v>
      </c>
      <c r="AE128" s="88" t="e">
        <f ca="true">+IF(AND(ISNUMBER(OFFSET('Sanitation Data'!$E$12,0,10*ROW('Sanitation Data'!E122))),'Data Summary'!CT128="Yes"),OFFSET('Sanitation Data'!$E$12,0,10*ROW('Sanitation Data'!E122)),NA())</f>
        <v>#N/A</v>
      </c>
      <c r="AF128" s="88" t="e">
        <f ca="true">+IF(AND(ISNUMBER(OFFSET('Sanitation Data'!$F$4,0,10*ROW('Sanitation Data'!F122))),'Data Summary'!CU128="Yes"),100-OFFSET('Sanitation Data'!$F$4,0,10*ROW('Sanitation Data'!F122)),NA())</f>
        <v>#N/A</v>
      </c>
      <c r="AG128" s="88" t="e">
        <f ca="true">+IF(AND(ISNUMBER(OFFSET('Sanitation Data'!$F$6,0,10*ROW('Sanitation Data'!F122))),'Data Summary'!CV128="Yes"),OFFSET('Sanitation Data'!$F$6,0,10*ROW('Sanitation Data'!F122)),NA())</f>
        <v>#N/A</v>
      </c>
      <c r="AH128" s="88" t="e">
        <f ca="true">+IF(AND(ISNUMBER(OFFSET('Sanitation Data'!$F$10,0,10*ROW('Sanitation Data'!F122))),'Data Summary'!CW128="Yes"),OFFSET('Sanitation Data'!$F$10,0,10*ROW('Sanitation Data'!F122)),NA())</f>
        <v>#N/A</v>
      </c>
      <c r="AI128" s="88" t="e">
        <f ca="true">+IF(AND(ISNUMBER(OFFSET('Sanitation Data'!$F$11,0,10*ROW('Sanitation Data'!F122))),'Data Summary'!CX128="Yes"),OFFSET('Sanitation Data'!$F$11,0,10*ROW('Sanitation Data'!F122)),NA())</f>
        <v>#N/A</v>
      </c>
      <c r="AJ128" s="88" t="e">
        <f ca="true">+IF(AND(ISNUMBER(OFFSET('Sanitation Data'!$F$12,0,10*ROW('Sanitation Data'!F122))),'Data Summary'!CY128="Yes"),OFFSET('Sanitation Data'!$F$12,0,10*ROW('Sanitation Data'!F122)),NA())</f>
        <v>#N/A</v>
      </c>
      <c r="AK128" s="88" t="e">
        <f ca="true">+IF(AND(ISNUMBER(OFFSET('Sanitation Data'!$G$4,0,10*ROW('Sanitation Data'!G122))),'Data Summary'!CZ128="Yes"),100-OFFSET('Sanitation Data'!$G$4,0,10*ROW('Sanitation Data'!G122)),NA())</f>
        <v>#N/A</v>
      </c>
      <c r="AL128" s="88" t="e">
        <f ca="true">+IF(AND(ISNUMBER(OFFSET('Sanitation Data'!$G$6,0,10*ROW('Sanitation Data'!G122))),'Data Summary'!DA128="Yes"),OFFSET('Sanitation Data'!$G$6,0,10*ROW('Sanitation Data'!G122)),NA())</f>
        <v>#N/A</v>
      </c>
      <c r="AM128" s="88" t="e">
        <f ca="true">+IF(AND(ISNUMBER(OFFSET('Sanitation Data'!$G$10,0,10*ROW('Sanitation Data'!G122))),'Data Summary'!DB128="Yes"),OFFSET('Sanitation Data'!$G$10,0,10*ROW('Sanitation Data'!G122)),NA())</f>
        <v>#N/A</v>
      </c>
      <c r="AN128" s="88" t="e">
        <f ca="true">+IF(AND(ISNUMBER(OFFSET('Sanitation Data'!$G$11,0,10*ROW('Sanitation Data'!G122))),'Data Summary'!DC128="Yes"),OFFSET('Sanitation Data'!$G$11,0,10*ROW('Sanitation Data'!G122)),NA())</f>
        <v>#N/A</v>
      </c>
      <c r="AO128" s="88" t="e">
        <f ca="true">+IF(AND(ISNUMBER(OFFSET('Sanitation Data'!$G$12,0,10*ROW('Sanitation Data'!G122))),'Data Summary'!DD128="Yes"),OFFSET('Sanitation Data'!$G$12,0,10*ROW('Sanitation Data'!G122)),NA())</f>
        <v>#N/A</v>
      </c>
      <c r="AP128" s="88" t="e">
        <f ca="true">+IF(AND(ISNUMBER(OFFSET('Sanitation Data'!$H$4,0,10*ROW('Sanitation Data'!H122))),'Data Summary'!DE128="Yes"),100-OFFSET('Sanitation Data'!$H$4,0,10*ROW('Sanitation Data'!H122)),NA())</f>
        <v>#N/A</v>
      </c>
      <c r="AQ128" s="88" t="e">
        <f ca="true">+IF(AND(ISNUMBER(OFFSET('Sanitation Data'!$H$6,0,10*ROW('Sanitation Data'!H122))),'Data Summary'!DF128="Yes"),OFFSET('Sanitation Data'!$H$6,0,10*ROW('Sanitation Data'!H122)),NA())</f>
        <v>#N/A</v>
      </c>
      <c r="AR128" s="88" t="e">
        <f ca="true">+IF(AND(ISNUMBER(OFFSET('Sanitation Data'!$H$10,0,10*ROW('Sanitation Data'!H122))),'Data Summary'!DG128="Yes"),OFFSET('Sanitation Data'!$H$10,0,10*ROW('Sanitation Data'!H122)),NA())</f>
        <v>#N/A</v>
      </c>
      <c r="AS128" s="88" t="e">
        <f ca="true">+IF(AND(ISNUMBER(OFFSET('Sanitation Data'!$H$11,0,10*ROW('Sanitation Data'!H122))),'Data Summary'!DH128="Yes"),OFFSET('Sanitation Data'!$H$11,0,10*ROW('Sanitation Data'!H122)),NA())</f>
        <v>#N/A</v>
      </c>
      <c r="AT128" s="88" t="e">
        <f ca="true">+IF(AND(ISNUMBER(OFFSET('Sanitation Data'!$H$12,0,10*ROW('Sanitation Data'!H122))),'Data Summary'!DI128="Yes"),OFFSET('Sanitation Data'!$H$12,0,10*ROW('Sanitation Data'!H122)),NA())</f>
        <v>#N/A</v>
      </c>
      <c r="AU128" s="88" t="e">
        <f ca="true">+IF(AND(ISNUMBER(OFFSET('Sanitation Data'!$I$4,0,10*ROW('Sanitation Data'!I122))),'Data Summary'!DJ128="Yes"),100-OFFSET('Sanitation Data'!$I$4,0,10*ROW('Sanitation Data'!I122)),NA())</f>
        <v>#N/A</v>
      </c>
      <c r="AV128" s="88" t="e">
        <f ca="true">+IF(AND(ISNUMBER(OFFSET('Sanitation Data'!$I$6,0,10*ROW('Sanitation Data'!I122))),'Data Summary'!DK128="Yes"),OFFSET('Sanitation Data'!$I$6,0,10*ROW('Sanitation Data'!I122)),NA())</f>
        <v>#N/A</v>
      </c>
      <c r="AW128" s="88" t="e">
        <f ca="true">+IF(AND(ISNUMBER(OFFSET('Sanitation Data'!$I$10,0,10*ROW('Sanitation Data'!I122))),'Data Summary'!DL128="Yes"),OFFSET('Sanitation Data'!$I$10,0,10*ROW('Sanitation Data'!I122)),NA())</f>
        <v>#N/A</v>
      </c>
      <c r="AX128" s="88" t="e">
        <f ca="true">+IF(AND(ISNUMBER(OFFSET('Sanitation Data'!$I$11,0,10*ROW('Sanitation Data'!I122))),'Data Summary'!DM128="Yes"),OFFSET('Sanitation Data'!$I$11,0,10*ROW('Sanitation Data'!I122)),NA())</f>
        <v>#N/A</v>
      </c>
      <c r="AY128" s="88" t="e">
        <f ca="true">+IF(AND(ISNUMBER(OFFSET('Sanitation Data'!$I$12,0,10*ROW('Sanitation Data'!I122))),'Data Summary'!DN128="Yes"),OFFSET('Sanitation Data'!$I$12,0,10*ROW('Sanitation Data'!I122)),NA())</f>
        <v>#N/A</v>
      </c>
      <c r="AZ128" s="89" t="e">
        <f ca="true">+IF(AND(ISNUMBER(OFFSET('Hygiene Data'!$D$5,0,10*ROW('Hygiene Data'!D122))),'Data Summary'!DO128="Yes"),OFFSET('Hygiene Data'!$D$5,0,10*ROW('Hygiene Data'!D122)),NA())</f>
        <v>#N/A</v>
      </c>
      <c r="BA128" s="89" t="e">
        <f ca="true">+IF(AND(ISNUMBER(OFFSET('Hygiene Data'!$D$7,0,10*ROW('Hygiene Data'!D122))),'Data Summary'!DP128="Yes"),OFFSET('Hygiene Data'!$D$7,0,10*ROW('Hygiene Data'!D122)),NA())</f>
        <v>#N/A</v>
      </c>
      <c r="BB128" s="89" t="e">
        <f ca="true">+IF(AND(ISNUMBER(OFFSET('Hygiene Data'!$D$9,0,10*ROW('Hygiene Data'!D122))),'Data Summary'!DQ128="Yes"),OFFSET('Hygiene Data'!$D$9,0,10*ROW('Hygiene Data'!D122)),NA())</f>
        <v>#N/A</v>
      </c>
      <c r="BC128" s="89" t="e">
        <f ca="true">+IF(AND(ISNUMBER(OFFSET('Hygiene Data'!$E$5,0,10*ROW('Hygiene Data'!E122))),'Data Summary'!DR128="Yes"),OFFSET('Hygiene Data'!$E$5,0,10*ROW('Hygiene Data'!E122)),NA())</f>
        <v>#N/A</v>
      </c>
      <c r="BD128" s="89" t="e">
        <f ca="true">+IF(AND(ISNUMBER(OFFSET('Hygiene Data'!$E$7,0,10*ROW('Hygiene Data'!E122))),'Data Summary'!DS128="Yes"),OFFSET('Hygiene Data'!$E$7,0,10*ROW('Hygiene Data'!E122)),NA())</f>
        <v>#N/A</v>
      </c>
      <c r="BE128" s="89" t="e">
        <f ca="true">+IF(AND(ISNUMBER(OFFSET('Hygiene Data'!$E$9,0,10*ROW('Hygiene Data'!E122))),'Data Summary'!DT128="Yes"),OFFSET('Hygiene Data'!$E$9,0,10*ROW('Hygiene Data'!E122)),NA())</f>
        <v>#N/A</v>
      </c>
      <c r="BF128" s="89" t="e">
        <f ca="true">+IF(AND(ISNUMBER(OFFSET('Hygiene Data'!$F$5,0,10*ROW('Hygiene Data'!F122))),'Data Summary'!DU128="Yes"),OFFSET('Hygiene Data'!$F$5,0,10*ROW('Hygiene Data'!F122)),NA())</f>
        <v>#N/A</v>
      </c>
      <c r="BG128" s="89" t="e">
        <f ca="true">+IF(AND(ISNUMBER(OFFSET('Hygiene Data'!$F$7,0,10*ROW('Hygiene Data'!F122))),'Data Summary'!DV128="Yes"),OFFSET('Hygiene Data'!$F$7,0,10*ROW('Hygiene Data'!F122)),NA())</f>
        <v>#N/A</v>
      </c>
      <c r="BH128" s="89" t="e">
        <f ca="true">+IF(AND(ISNUMBER(OFFSET('Hygiene Data'!$F$9,0,10*ROW('Hygiene Data'!F122))),'Data Summary'!DW128="Yes"),OFFSET('Hygiene Data'!$F$9,0,10*ROW('Hygiene Data'!F122)),NA())</f>
        <v>#N/A</v>
      </c>
      <c r="BI128" s="89" t="e">
        <f ca="true">+IF(AND(ISNUMBER(OFFSET('Hygiene Data'!$G$5,0,10*ROW('Hygiene Data'!G122))),'Data Summary'!DX128="Yes"),OFFSET('Hygiene Data'!$G$5,0,10*ROW('Hygiene Data'!G122)),NA())</f>
        <v>#N/A</v>
      </c>
      <c r="BJ128" s="89" t="e">
        <f ca="true">+IF(AND(ISNUMBER(OFFSET('Hygiene Data'!$G$7,0,10*ROW('Hygiene Data'!G122))),'Data Summary'!DY128="Yes"),OFFSET('Hygiene Data'!$G$7,0,10*ROW('Hygiene Data'!G122)),NA())</f>
        <v>#N/A</v>
      </c>
      <c r="BK128" s="89" t="e">
        <f ca="true">+IF(AND(ISNUMBER(OFFSET('Hygiene Data'!$G$9,0,10*ROW('Hygiene Data'!G122))),'Data Summary'!DZ128="Yes"),OFFSET('Hygiene Data'!$G$9,0,10*ROW('Hygiene Data'!G122)),NA())</f>
        <v>#N/A</v>
      </c>
      <c r="BL128" s="89" t="e">
        <f ca="true">+IF(AND(ISNUMBER(OFFSET('Hygiene Data'!$H$5,0,10*ROW('Hygiene Data'!H122))),'Data Summary'!EA128="Yes"),OFFSET('Hygiene Data'!$H$5,0,10*ROW('Hygiene Data'!H122)),NA())</f>
        <v>#N/A</v>
      </c>
      <c r="BM128" s="89" t="e">
        <f ca="true">+IF(AND(ISNUMBER(OFFSET('Hygiene Data'!$H$7,0,10*ROW('Hygiene Data'!H122))),'Data Summary'!EB128="Yes"),OFFSET('Hygiene Data'!$H$7,0,10*ROW('Hygiene Data'!H122)),NA())</f>
        <v>#N/A</v>
      </c>
      <c r="BN128" s="89" t="e">
        <f ca="true">+IF(AND(ISNUMBER(OFFSET('Hygiene Data'!$H$9,0,10*ROW('Hygiene Data'!H122))),'Data Summary'!EC128="Yes"),OFFSET('Hygiene Data'!$H$9,0,10*ROW('Hygiene Data'!H122)),NA())</f>
        <v>#N/A</v>
      </c>
      <c r="BO128" s="89" t="e">
        <f ca="true">+IF(AND(ISNUMBER(OFFSET('Hygiene Data'!$I$5,0,10*ROW('Hygiene Data'!I122))),'Data Summary'!ED128="Yes"),OFFSET('Hygiene Data'!$I$5,0,10*ROW('Hygiene Data'!I122)),NA())</f>
        <v>#N/A</v>
      </c>
      <c r="BP128" s="89" t="e">
        <f ca="true">+IF(AND(ISNUMBER(OFFSET('Hygiene Data'!$I$7,0,10*ROW('Hygiene Data'!I122))),'Data Summary'!EE128="Yes"),OFFSET('Hygiene Data'!$I$7,0,10*ROW('Hygiene Data'!I122)),NA())</f>
        <v>#N/A</v>
      </c>
      <c r="BQ128" s="89" t="e">
        <f ca="true">+IF(AND(ISNUMBER(OFFSET('Hygiene Data'!$I$9,0,10*ROW('Hygiene Data'!I122))),'Data Summary'!EF128="Yes"),OFFSET('Hygiene Data'!$I$9,0,10*ROW('Hygiene Data'!I122)),NA())</f>
        <v>#N/A</v>
      </c>
    </row>
    <row xmlns:x14ac="http://schemas.microsoft.com/office/spreadsheetml/2009/9/ac" r="129" x14ac:dyDescent="0.2">
      <c r="A129" s="328" t="e">
        <f ca="true">+RIGHT('Data Summary'!A129,LEN('Data Summary'!A129)-9)</f>
        <v>#VALUE!</v>
      </c>
      <c r="B129" s="34" t="str">
        <f ca="true">+IF(ISTEXT('Data Summary'!B129),'Data Summary'!B129,"")</f>
        <v/>
      </c>
      <c r="C129" s="327" t="e">
        <f ca="true">+VALUE('Data Summary'!C129)</f>
        <v>#VALUE!</v>
      </c>
      <c r="D129" s="87" t="e">
        <f ca="true">+IF(AND(ISNUMBER(OFFSET('Water Data'!$D$4,0,10*ROW('Water Data'!D123))),'Data Summary'!BS129="Yes"),100-OFFSET('Water Data'!$D$4,0,10*ROW('Water Data'!D123)),NA())</f>
        <v>#N/A</v>
      </c>
      <c r="E129" s="87" t="e">
        <f ca="true">+IF(AND(ISNUMBER(OFFSET('Water Data'!$D$6,0,10*ROW('Water Data'!D123))),'Data Summary'!BT129="Yes"),OFFSET('Water Data'!$D$6,0,10*ROW('Water Data'!D123)),NA())</f>
        <v>#N/A</v>
      </c>
      <c r="F129" s="87" t="e">
        <f ca="true">+IF(AND(ISNUMBER(OFFSET('Water Data'!$D$9,0,10*ROW('Water Data'!D123))),'Data Summary'!BU129="Yes"),OFFSET('Water Data'!$D$9,0,10*ROW('Water Data'!D123)),NA())</f>
        <v>#N/A</v>
      </c>
      <c r="G129" s="87" t="e">
        <f ca="true">+IF(AND(ISNUMBER(OFFSET('Water Data'!$E$4,0,10*ROW('Water Data'!E123))),'Data Summary'!BV129="Yes"),100-OFFSET('Water Data'!$E$4,0,10*ROW('Water Data'!E123)),NA())</f>
        <v>#N/A</v>
      </c>
      <c r="H129" s="87" t="e">
        <f ca="true">+IF(AND(ISNUMBER(OFFSET('Water Data'!$E$6,0,10*ROW('Water Data'!E123))),'Data Summary'!BW129="Yes"),OFFSET('Water Data'!$E$6,0,10*ROW('Water Data'!E123)),NA())</f>
        <v>#N/A</v>
      </c>
      <c r="I129" s="87" t="e">
        <f ca="true">+IF(AND(ISNUMBER(OFFSET('Water Data'!$E$9,0,10*ROW('Water Data'!E123))),'Data Summary'!BX129="Yes"),OFFSET('Water Data'!$E$9,0,10*ROW('Water Data'!E123)),NA())</f>
        <v>#N/A</v>
      </c>
      <c r="J129" s="87" t="e">
        <f ca="true">+IF(AND(ISNUMBER(OFFSET('Water Data'!$F$4,0,10*ROW('Water Data'!F123))),'Data Summary'!BY129="Yes"),100-OFFSET('Water Data'!$F$4,0,10*ROW('Water Data'!F123)),NA())</f>
        <v>#N/A</v>
      </c>
      <c r="K129" s="87" t="e">
        <f ca="true">+IF(AND(ISNUMBER(OFFSET('Water Data'!$F$6,0,10*ROW('Water Data'!F123))),'Data Summary'!BZ129="Yes"),OFFSET('Water Data'!$F$6,0,10*ROW('Water Data'!F123)),NA())</f>
        <v>#N/A</v>
      </c>
      <c r="L129" s="87" t="e">
        <f ca="true">+IF(AND(ISNUMBER(OFFSET('Water Data'!$F$9,0,10*ROW('Water Data'!F123))),'Data Summary'!CA129="Yes"),OFFSET('Water Data'!$F$9,0,10*ROW('Water Data'!F123)),NA())</f>
        <v>#N/A</v>
      </c>
      <c r="M129" s="87" t="e">
        <f ca="true">+IF(AND(ISNUMBER(OFFSET('Water Data'!$G$4,0,10*ROW('Water Data'!G123))),'Data Summary'!CB129="Yes"),100-OFFSET('Water Data'!$G$4,0,10*ROW('Water Data'!G123)),NA())</f>
        <v>#N/A</v>
      </c>
      <c r="N129" s="87" t="e">
        <f ca="true">+IF(AND(ISNUMBER(OFFSET('Water Data'!$G$6,0,10*ROW('Water Data'!G123))),'Data Summary'!CC129="Yes"),OFFSET('Water Data'!$G$6,0,10*ROW('Water Data'!G123)),NA())</f>
        <v>#N/A</v>
      </c>
      <c r="O129" s="87" t="e">
        <f ca="true">+IF(AND(ISNUMBER(OFFSET('Water Data'!$G$9,0,10*ROW('Water Data'!G123))),'Data Summary'!CD129="Yes"),OFFSET('Water Data'!$G$9,0,10*ROW('Water Data'!G123)),NA())</f>
        <v>#N/A</v>
      </c>
      <c r="P129" s="87" t="e">
        <f ca="true">+IF(AND(ISNUMBER(OFFSET('Water Data'!$H$4,0,10*ROW('Water Data'!H123))),'Data Summary'!CE129="Yes"),100-OFFSET('Water Data'!$H$4,0,10*ROW('Water Data'!H123)),NA())</f>
        <v>#N/A</v>
      </c>
      <c r="Q129" s="87" t="e">
        <f ca="true">+IF(AND(ISNUMBER(OFFSET('Water Data'!$H$6,0,10*ROW('Water Data'!H123))),'Data Summary'!CF129="Yes"),OFFSET('Water Data'!$H$6,0,10*ROW('Water Data'!H123)),NA())</f>
        <v>#N/A</v>
      </c>
      <c r="R129" s="87" t="e">
        <f ca="true">+IF(AND(ISNUMBER(OFFSET('Water Data'!$H$9,0,10*ROW('Water Data'!H123))),'Data Summary'!CG129="Yes"),OFFSET('Water Data'!$H$9,0,10*ROW('Water Data'!H123)),NA())</f>
        <v>#N/A</v>
      </c>
      <c r="S129" s="87" t="e">
        <f ca="true">+IF(AND(ISNUMBER(OFFSET('Water Data'!$I$4,0,10*ROW('Water Data'!I123))),'Data Summary'!CH129="Yes"),100-OFFSET('Water Data'!$I$4,0,10*ROW('Water Data'!I123)),NA())</f>
        <v>#N/A</v>
      </c>
      <c r="T129" s="87" t="e">
        <f ca="true">+IF(AND(ISNUMBER(OFFSET('Water Data'!$I$6,0,10*ROW('Water Data'!I123))),'Data Summary'!CI129="Yes"),OFFSET('Water Data'!$I$6,0,10*ROW('Water Data'!I123)),NA())</f>
        <v>#N/A</v>
      </c>
      <c r="U129" s="87" t="e">
        <f ca="true">+IF(AND(ISNUMBER(OFFSET('Water Data'!$I$9,0,10*ROW('Water Data'!I123))),'Data Summary'!CJ129="Yes"),OFFSET('Water Data'!$I$9,0,10*ROW('Water Data'!I123)),NA())</f>
        <v>#N/A</v>
      </c>
      <c r="V129" s="88" t="e">
        <f ca="true">+IF(AND(ISNUMBER(OFFSET('Sanitation Data'!$D$4,0,10*ROW('Sanitation Data'!D123))),'Data Summary'!CK129="Yes"),100-OFFSET('Sanitation Data'!$D$4,0,10*ROW('Sanitation Data'!D123)),NA())</f>
        <v>#N/A</v>
      </c>
      <c r="W129" s="88" t="e">
        <f ca="true">+IF(AND(ISNUMBER(OFFSET('Sanitation Data'!$D$6,0,10*ROW('Sanitation Data'!D123))),'Data Summary'!CL129="Yes"),OFFSET('Sanitation Data'!$D$6,0,10*ROW('Sanitation Data'!D123)),NA())</f>
        <v>#N/A</v>
      </c>
      <c r="X129" s="88" t="e">
        <f ca="true">+IF(AND(ISNUMBER(OFFSET('Sanitation Data'!$D$10,0,10*ROW('Sanitation Data'!D123))),'Data Summary'!CM129="Yes"),OFFSET('Sanitation Data'!$D$10,0,10*ROW('Sanitation Data'!D123)),NA())</f>
        <v>#N/A</v>
      </c>
      <c r="Y129" s="88" t="e">
        <f ca="true">+IF(AND(ISNUMBER(OFFSET('Sanitation Data'!$D$11,0,10*ROW('Sanitation Data'!D123))),'Data Summary'!CN129="Yes"),OFFSET('Sanitation Data'!$D$11,0,10*ROW('Sanitation Data'!D123)),NA())</f>
        <v>#N/A</v>
      </c>
      <c r="Z129" s="88" t="e">
        <f ca="true">+IF(AND(ISNUMBER(OFFSET('Sanitation Data'!$D$12,0,10*ROW('Sanitation Data'!D123))),'Data Summary'!CO129="Yes"),OFFSET('Sanitation Data'!$D$12,0,10*ROW('Sanitation Data'!D123)),NA())</f>
        <v>#N/A</v>
      </c>
      <c r="AA129" s="88" t="e">
        <f ca="true">+IF(AND(ISNUMBER(OFFSET('Sanitation Data'!$E$4,0,10*ROW('Sanitation Data'!E123))),'Data Summary'!CP129="Yes"),100-OFFSET('Sanitation Data'!$E$4,0,10*ROW('Sanitation Data'!E123)),NA())</f>
        <v>#N/A</v>
      </c>
      <c r="AB129" s="88" t="e">
        <f ca="true">+IF(AND(ISNUMBER(OFFSET('Sanitation Data'!$E$6,0,10*ROW('Sanitation Data'!E123))),'Data Summary'!CQ129="Yes"),OFFSET('Sanitation Data'!$E$6,0,10*ROW('Sanitation Data'!E123)),NA())</f>
        <v>#N/A</v>
      </c>
      <c r="AC129" s="88" t="e">
        <f ca="true">+IF(AND(ISNUMBER(OFFSET('Sanitation Data'!$E$10,0,10*ROW('Sanitation Data'!E123))),'Data Summary'!CR129="Yes"),OFFSET('Sanitation Data'!$E$10,0,10*ROW('Sanitation Data'!E123)),NA())</f>
        <v>#N/A</v>
      </c>
      <c r="AD129" s="88" t="e">
        <f ca="true">+IF(AND(ISNUMBER(OFFSET('Sanitation Data'!$E$11,0,10*ROW('Sanitation Data'!E123))),'Data Summary'!CS129="Yes"),OFFSET('Sanitation Data'!$E$11,0,10*ROW('Sanitation Data'!E123)),NA())</f>
        <v>#N/A</v>
      </c>
      <c r="AE129" s="88" t="e">
        <f ca="true">+IF(AND(ISNUMBER(OFFSET('Sanitation Data'!$E$12,0,10*ROW('Sanitation Data'!E123))),'Data Summary'!CT129="Yes"),OFFSET('Sanitation Data'!$E$12,0,10*ROW('Sanitation Data'!E123)),NA())</f>
        <v>#N/A</v>
      </c>
      <c r="AF129" s="88" t="e">
        <f ca="true">+IF(AND(ISNUMBER(OFFSET('Sanitation Data'!$F$4,0,10*ROW('Sanitation Data'!F123))),'Data Summary'!CU129="Yes"),100-OFFSET('Sanitation Data'!$F$4,0,10*ROW('Sanitation Data'!F123)),NA())</f>
        <v>#N/A</v>
      </c>
      <c r="AG129" s="88" t="e">
        <f ca="true">+IF(AND(ISNUMBER(OFFSET('Sanitation Data'!$F$6,0,10*ROW('Sanitation Data'!F123))),'Data Summary'!CV129="Yes"),OFFSET('Sanitation Data'!$F$6,0,10*ROW('Sanitation Data'!F123)),NA())</f>
        <v>#N/A</v>
      </c>
      <c r="AH129" s="88" t="e">
        <f ca="true">+IF(AND(ISNUMBER(OFFSET('Sanitation Data'!$F$10,0,10*ROW('Sanitation Data'!F123))),'Data Summary'!CW129="Yes"),OFFSET('Sanitation Data'!$F$10,0,10*ROW('Sanitation Data'!F123)),NA())</f>
        <v>#N/A</v>
      </c>
      <c r="AI129" s="88" t="e">
        <f ca="true">+IF(AND(ISNUMBER(OFFSET('Sanitation Data'!$F$11,0,10*ROW('Sanitation Data'!F123))),'Data Summary'!CX129="Yes"),OFFSET('Sanitation Data'!$F$11,0,10*ROW('Sanitation Data'!F123)),NA())</f>
        <v>#N/A</v>
      </c>
      <c r="AJ129" s="88" t="e">
        <f ca="true">+IF(AND(ISNUMBER(OFFSET('Sanitation Data'!$F$12,0,10*ROW('Sanitation Data'!F123))),'Data Summary'!CY129="Yes"),OFFSET('Sanitation Data'!$F$12,0,10*ROW('Sanitation Data'!F123)),NA())</f>
        <v>#N/A</v>
      </c>
      <c r="AK129" s="88" t="e">
        <f ca="true">+IF(AND(ISNUMBER(OFFSET('Sanitation Data'!$G$4,0,10*ROW('Sanitation Data'!G123))),'Data Summary'!CZ129="Yes"),100-OFFSET('Sanitation Data'!$G$4,0,10*ROW('Sanitation Data'!G123)),NA())</f>
        <v>#N/A</v>
      </c>
      <c r="AL129" s="88" t="e">
        <f ca="true">+IF(AND(ISNUMBER(OFFSET('Sanitation Data'!$G$6,0,10*ROW('Sanitation Data'!G123))),'Data Summary'!DA129="Yes"),OFFSET('Sanitation Data'!$G$6,0,10*ROW('Sanitation Data'!G123)),NA())</f>
        <v>#N/A</v>
      </c>
      <c r="AM129" s="88" t="e">
        <f ca="true">+IF(AND(ISNUMBER(OFFSET('Sanitation Data'!$G$10,0,10*ROW('Sanitation Data'!G123))),'Data Summary'!DB129="Yes"),OFFSET('Sanitation Data'!$G$10,0,10*ROW('Sanitation Data'!G123)),NA())</f>
        <v>#N/A</v>
      </c>
      <c r="AN129" s="88" t="e">
        <f ca="true">+IF(AND(ISNUMBER(OFFSET('Sanitation Data'!$G$11,0,10*ROW('Sanitation Data'!G123))),'Data Summary'!DC129="Yes"),OFFSET('Sanitation Data'!$G$11,0,10*ROW('Sanitation Data'!G123)),NA())</f>
        <v>#N/A</v>
      </c>
      <c r="AO129" s="88" t="e">
        <f ca="true">+IF(AND(ISNUMBER(OFFSET('Sanitation Data'!$G$12,0,10*ROW('Sanitation Data'!G123))),'Data Summary'!DD129="Yes"),OFFSET('Sanitation Data'!$G$12,0,10*ROW('Sanitation Data'!G123)),NA())</f>
        <v>#N/A</v>
      </c>
      <c r="AP129" s="88" t="e">
        <f ca="true">+IF(AND(ISNUMBER(OFFSET('Sanitation Data'!$H$4,0,10*ROW('Sanitation Data'!H123))),'Data Summary'!DE129="Yes"),100-OFFSET('Sanitation Data'!$H$4,0,10*ROW('Sanitation Data'!H123)),NA())</f>
        <v>#N/A</v>
      </c>
      <c r="AQ129" s="88" t="e">
        <f ca="true">+IF(AND(ISNUMBER(OFFSET('Sanitation Data'!$H$6,0,10*ROW('Sanitation Data'!H123))),'Data Summary'!DF129="Yes"),OFFSET('Sanitation Data'!$H$6,0,10*ROW('Sanitation Data'!H123)),NA())</f>
        <v>#N/A</v>
      </c>
      <c r="AR129" s="88" t="e">
        <f ca="true">+IF(AND(ISNUMBER(OFFSET('Sanitation Data'!$H$10,0,10*ROW('Sanitation Data'!H123))),'Data Summary'!DG129="Yes"),OFFSET('Sanitation Data'!$H$10,0,10*ROW('Sanitation Data'!H123)),NA())</f>
        <v>#N/A</v>
      </c>
      <c r="AS129" s="88" t="e">
        <f ca="true">+IF(AND(ISNUMBER(OFFSET('Sanitation Data'!$H$11,0,10*ROW('Sanitation Data'!H123))),'Data Summary'!DH129="Yes"),OFFSET('Sanitation Data'!$H$11,0,10*ROW('Sanitation Data'!H123)),NA())</f>
        <v>#N/A</v>
      </c>
      <c r="AT129" s="88" t="e">
        <f ca="true">+IF(AND(ISNUMBER(OFFSET('Sanitation Data'!$H$12,0,10*ROW('Sanitation Data'!H123))),'Data Summary'!DI129="Yes"),OFFSET('Sanitation Data'!$H$12,0,10*ROW('Sanitation Data'!H123)),NA())</f>
        <v>#N/A</v>
      </c>
      <c r="AU129" s="88" t="e">
        <f ca="true">+IF(AND(ISNUMBER(OFFSET('Sanitation Data'!$I$4,0,10*ROW('Sanitation Data'!I123))),'Data Summary'!DJ129="Yes"),100-OFFSET('Sanitation Data'!$I$4,0,10*ROW('Sanitation Data'!I123)),NA())</f>
        <v>#N/A</v>
      </c>
      <c r="AV129" s="88" t="e">
        <f ca="true">+IF(AND(ISNUMBER(OFFSET('Sanitation Data'!$I$6,0,10*ROW('Sanitation Data'!I123))),'Data Summary'!DK129="Yes"),OFFSET('Sanitation Data'!$I$6,0,10*ROW('Sanitation Data'!I123)),NA())</f>
        <v>#N/A</v>
      </c>
      <c r="AW129" s="88" t="e">
        <f ca="true">+IF(AND(ISNUMBER(OFFSET('Sanitation Data'!$I$10,0,10*ROW('Sanitation Data'!I123))),'Data Summary'!DL129="Yes"),OFFSET('Sanitation Data'!$I$10,0,10*ROW('Sanitation Data'!I123)),NA())</f>
        <v>#N/A</v>
      </c>
      <c r="AX129" s="88" t="e">
        <f ca="true">+IF(AND(ISNUMBER(OFFSET('Sanitation Data'!$I$11,0,10*ROW('Sanitation Data'!I123))),'Data Summary'!DM129="Yes"),OFFSET('Sanitation Data'!$I$11,0,10*ROW('Sanitation Data'!I123)),NA())</f>
        <v>#N/A</v>
      </c>
      <c r="AY129" s="88" t="e">
        <f ca="true">+IF(AND(ISNUMBER(OFFSET('Sanitation Data'!$I$12,0,10*ROW('Sanitation Data'!I123))),'Data Summary'!DN129="Yes"),OFFSET('Sanitation Data'!$I$12,0,10*ROW('Sanitation Data'!I123)),NA())</f>
        <v>#N/A</v>
      </c>
      <c r="AZ129" s="89" t="e">
        <f ca="true">+IF(AND(ISNUMBER(OFFSET('Hygiene Data'!$D$5,0,10*ROW('Hygiene Data'!D123))),'Data Summary'!DO129="Yes"),OFFSET('Hygiene Data'!$D$5,0,10*ROW('Hygiene Data'!D123)),NA())</f>
        <v>#N/A</v>
      </c>
      <c r="BA129" s="89" t="e">
        <f ca="true">+IF(AND(ISNUMBER(OFFSET('Hygiene Data'!$D$7,0,10*ROW('Hygiene Data'!D123))),'Data Summary'!DP129="Yes"),OFFSET('Hygiene Data'!$D$7,0,10*ROW('Hygiene Data'!D123)),NA())</f>
        <v>#N/A</v>
      </c>
      <c r="BB129" s="89" t="e">
        <f ca="true">+IF(AND(ISNUMBER(OFFSET('Hygiene Data'!$D$9,0,10*ROW('Hygiene Data'!D123))),'Data Summary'!DQ129="Yes"),OFFSET('Hygiene Data'!$D$9,0,10*ROW('Hygiene Data'!D123)),NA())</f>
        <v>#N/A</v>
      </c>
      <c r="BC129" s="89" t="e">
        <f ca="true">+IF(AND(ISNUMBER(OFFSET('Hygiene Data'!$E$5,0,10*ROW('Hygiene Data'!E123))),'Data Summary'!DR129="Yes"),OFFSET('Hygiene Data'!$E$5,0,10*ROW('Hygiene Data'!E123)),NA())</f>
        <v>#N/A</v>
      </c>
      <c r="BD129" s="89" t="e">
        <f ca="true">+IF(AND(ISNUMBER(OFFSET('Hygiene Data'!$E$7,0,10*ROW('Hygiene Data'!E123))),'Data Summary'!DS129="Yes"),OFFSET('Hygiene Data'!$E$7,0,10*ROW('Hygiene Data'!E123)),NA())</f>
        <v>#N/A</v>
      </c>
      <c r="BE129" s="89" t="e">
        <f ca="true">+IF(AND(ISNUMBER(OFFSET('Hygiene Data'!$E$9,0,10*ROW('Hygiene Data'!E123))),'Data Summary'!DT129="Yes"),OFFSET('Hygiene Data'!$E$9,0,10*ROW('Hygiene Data'!E123)),NA())</f>
        <v>#N/A</v>
      </c>
      <c r="BF129" s="89" t="e">
        <f ca="true">+IF(AND(ISNUMBER(OFFSET('Hygiene Data'!$F$5,0,10*ROW('Hygiene Data'!F123))),'Data Summary'!DU129="Yes"),OFFSET('Hygiene Data'!$F$5,0,10*ROW('Hygiene Data'!F123)),NA())</f>
        <v>#N/A</v>
      </c>
      <c r="BG129" s="89" t="e">
        <f ca="true">+IF(AND(ISNUMBER(OFFSET('Hygiene Data'!$F$7,0,10*ROW('Hygiene Data'!F123))),'Data Summary'!DV129="Yes"),OFFSET('Hygiene Data'!$F$7,0,10*ROW('Hygiene Data'!F123)),NA())</f>
        <v>#N/A</v>
      </c>
      <c r="BH129" s="89" t="e">
        <f ca="true">+IF(AND(ISNUMBER(OFFSET('Hygiene Data'!$F$9,0,10*ROW('Hygiene Data'!F123))),'Data Summary'!DW129="Yes"),OFFSET('Hygiene Data'!$F$9,0,10*ROW('Hygiene Data'!F123)),NA())</f>
        <v>#N/A</v>
      </c>
      <c r="BI129" s="89" t="e">
        <f ca="true">+IF(AND(ISNUMBER(OFFSET('Hygiene Data'!$G$5,0,10*ROW('Hygiene Data'!G123))),'Data Summary'!DX129="Yes"),OFFSET('Hygiene Data'!$G$5,0,10*ROW('Hygiene Data'!G123)),NA())</f>
        <v>#N/A</v>
      </c>
      <c r="BJ129" s="89" t="e">
        <f ca="true">+IF(AND(ISNUMBER(OFFSET('Hygiene Data'!$G$7,0,10*ROW('Hygiene Data'!G123))),'Data Summary'!DY129="Yes"),OFFSET('Hygiene Data'!$G$7,0,10*ROW('Hygiene Data'!G123)),NA())</f>
        <v>#N/A</v>
      </c>
      <c r="BK129" s="89" t="e">
        <f ca="true">+IF(AND(ISNUMBER(OFFSET('Hygiene Data'!$G$9,0,10*ROW('Hygiene Data'!G123))),'Data Summary'!DZ129="Yes"),OFFSET('Hygiene Data'!$G$9,0,10*ROW('Hygiene Data'!G123)),NA())</f>
        <v>#N/A</v>
      </c>
      <c r="BL129" s="89" t="e">
        <f ca="true">+IF(AND(ISNUMBER(OFFSET('Hygiene Data'!$H$5,0,10*ROW('Hygiene Data'!H123))),'Data Summary'!EA129="Yes"),OFFSET('Hygiene Data'!$H$5,0,10*ROW('Hygiene Data'!H123)),NA())</f>
        <v>#N/A</v>
      </c>
      <c r="BM129" s="89" t="e">
        <f ca="true">+IF(AND(ISNUMBER(OFFSET('Hygiene Data'!$H$7,0,10*ROW('Hygiene Data'!H123))),'Data Summary'!EB129="Yes"),OFFSET('Hygiene Data'!$H$7,0,10*ROW('Hygiene Data'!H123)),NA())</f>
        <v>#N/A</v>
      </c>
      <c r="BN129" s="89" t="e">
        <f ca="true">+IF(AND(ISNUMBER(OFFSET('Hygiene Data'!$H$9,0,10*ROW('Hygiene Data'!H123))),'Data Summary'!EC129="Yes"),OFFSET('Hygiene Data'!$H$9,0,10*ROW('Hygiene Data'!H123)),NA())</f>
        <v>#N/A</v>
      </c>
      <c r="BO129" s="89" t="e">
        <f ca="true">+IF(AND(ISNUMBER(OFFSET('Hygiene Data'!$I$5,0,10*ROW('Hygiene Data'!I123))),'Data Summary'!ED129="Yes"),OFFSET('Hygiene Data'!$I$5,0,10*ROW('Hygiene Data'!I123)),NA())</f>
        <v>#N/A</v>
      </c>
      <c r="BP129" s="89" t="e">
        <f ca="true">+IF(AND(ISNUMBER(OFFSET('Hygiene Data'!$I$7,0,10*ROW('Hygiene Data'!I123))),'Data Summary'!EE129="Yes"),OFFSET('Hygiene Data'!$I$7,0,10*ROW('Hygiene Data'!I123)),NA())</f>
        <v>#N/A</v>
      </c>
      <c r="BQ129" s="89" t="e">
        <f ca="true">+IF(AND(ISNUMBER(OFFSET('Hygiene Data'!$I$9,0,10*ROW('Hygiene Data'!I123))),'Data Summary'!EF129="Yes"),OFFSET('Hygiene Data'!$I$9,0,10*ROW('Hygiene Data'!I123)),NA())</f>
        <v>#N/A</v>
      </c>
    </row>
    <row xmlns:x14ac="http://schemas.microsoft.com/office/spreadsheetml/2009/9/ac" r="130" x14ac:dyDescent="0.2">
      <c r="A130" s="328" t="e">
        <f ca="true">+RIGHT('Data Summary'!A130,LEN('Data Summary'!A130)-9)</f>
        <v>#VALUE!</v>
      </c>
      <c r="B130" s="34" t="str">
        <f ca="true">+IF(ISTEXT('Data Summary'!B130),'Data Summary'!B130,"")</f>
        <v/>
      </c>
      <c r="C130" s="327" t="e">
        <f ca="true">+VALUE('Data Summary'!C130)</f>
        <v>#VALUE!</v>
      </c>
      <c r="D130" s="87" t="e">
        <f ca="true">+IF(AND(ISNUMBER(OFFSET('Water Data'!$D$4,0,10*ROW('Water Data'!D124))),'Data Summary'!BS130="Yes"),100-OFFSET('Water Data'!$D$4,0,10*ROW('Water Data'!D124)),NA())</f>
        <v>#N/A</v>
      </c>
      <c r="E130" s="87" t="e">
        <f ca="true">+IF(AND(ISNUMBER(OFFSET('Water Data'!$D$6,0,10*ROW('Water Data'!D124))),'Data Summary'!BT130="Yes"),OFFSET('Water Data'!$D$6,0,10*ROW('Water Data'!D124)),NA())</f>
        <v>#N/A</v>
      </c>
      <c r="F130" s="87" t="e">
        <f ca="true">+IF(AND(ISNUMBER(OFFSET('Water Data'!$D$9,0,10*ROW('Water Data'!D124))),'Data Summary'!BU130="Yes"),OFFSET('Water Data'!$D$9,0,10*ROW('Water Data'!D124)),NA())</f>
        <v>#N/A</v>
      </c>
      <c r="G130" s="87" t="e">
        <f ca="true">+IF(AND(ISNUMBER(OFFSET('Water Data'!$E$4,0,10*ROW('Water Data'!E124))),'Data Summary'!BV130="Yes"),100-OFFSET('Water Data'!$E$4,0,10*ROW('Water Data'!E124)),NA())</f>
        <v>#N/A</v>
      </c>
      <c r="H130" s="87" t="e">
        <f ca="true">+IF(AND(ISNUMBER(OFFSET('Water Data'!$E$6,0,10*ROW('Water Data'!E124))),'Data Summary'!BW130="Yes"),OFFSET('Water Data'!$E$6,0,10*ROW('Water Data'!E124)),NA())</f>
        <v>#N/A</v>
      </c>
      <c r="I130" s="87" t="e">
        <f ca="true">+IF(AND(ISNUMBER(OFFSET('Water Data'!$E$9,0,10*ROW('Water Data'!E124))),'Data Summary'!BX130="Yes"),OFFSET('Water Data'!$E$9,0,10*ROW('Water Data'!E124)),NA())</f>
        <v>#N/A</v>
      </c>
      <c r="J130" s="87" t="e">
        <f ca="true">+IF(AND(ISNUMBER(OFFSET('Water Data'!$F$4,0,10*ROW('Water Data'!F124))),'Data Summary'!BY130="Yes"),100-OFFSET('Water Data'!$F$4,0,10*ROW('Water Data'!F124)),NA())</f>
        <v>#N/A</v>
      </c>
      <c r="K130" s="87" t="e">
        <f ca="true">+IF(AND(ISNUMBER(OFFSET('Water Data'!$F$6,0,10*ROW('Water Data'!F124))),'Data Summary'!BZ130="Yes"),OFFSET('Water Data'!$F$6,0,10*ROW('Water Data'!F124)),NA())</f>
        <v>#N/A</v>
      </c>
      <c r="L130" s="87" t="e">
        <f ca="true">+IF(AND(ISNUMBER(OFFSET('Water Data'!$F$9,0,10*ROW('Water Data'!F124))),'Data Summary'!CA130="Yes"),OFFSET('Water Data'!$F$9,0,10*ROW('Water Data'!F124)),NA())</f>
        <v>#N/A</v>
      </c>
      <c r="M130" s="87" t="e">
        <f ca="true">+IF(AND(ISNUMBER(OFFSET('Water Data'!$G$4,0,10*ROW('Water Data'!G124))),'Data Summary'!CB130="Yes"),100-OFFSET('Water Data'!$G$4,0,10*ROW('Water Data'!G124)),NA())</f>
        <v>#N/A</v>
      </c>
      <c r="N130" s="87" t="e">
        <f ca="true">+IF(AND(ISNUMBER(OFFSET('Water Data'!$G$6,0,10*ROW('Water Data'!G124))),'Data Summary'!CC130="Yes"),OFFSET('Water Data'!$G$6,0,10*ROW('Water Data'!G124)),NA())</f>
        <v>#N/A</v>
      </c>
      <c r="O130" s="87" t="e">
        <f ca="true">+IF(AND(ISNUMBER(OFFSET('Water Data'!$G$9,0,10*ROW('Water Data'!G124))),'Data Summary'!CD130="Yes"),OFFSET('Water Data'!$G$9,0,10*ROW('Water Data'!G124)),NA())</f>
        <v>#N/A</v>
      </c>
      <c r="P130" s="87" t="e">
        <f ca="true">+IF(AND(ISNUMBER(OFFSET('Water Data'!$H$4,0,10*ROW('Water Data'!H124))),'Data Summary'!CE130="Yes"),100-OFFSET('Water Data'!$H$4,0,10*ROW('Water Data'!H124)),NA())</f>
        <v>#N/A</v>
      </c>
      <c r="Q130" s="87" t="e">
        <f ca="true">+IF(AND(ISNUMBER(OFFSET('Water Data'!$H$6,0,10*ROW('Water Data'!H124))),'Data Summary'!CF130="Yes"),OFFSET('Water Data'!$H$6,0,10*ROW('Water Data'!H124)),NA())</f>
        <v>#N/A</v>
      </c>
      <c r="R130" s="87" t="e">
        <f ca="true">+IF(AND(ISNUMBER(OFFSET('Water Data'!$H$9,0,10*ROW('Water Data'!H124))),'Data Summary'!CG130="Yes"),OFFSET('Water Data'!$H$9,0,10*ROW('Water Data'!H124)),NA())</f>
        <v>#N/A</v>
      </c>
      <c r="S130" s="87" t="e">
        <f ca="true">+IF(AND(ISNUMBER(OFFSET('Water Data'!$I$4,0,10*ROW('Water Data'!I124))),'Data Summary'!CH130="Yes"),100-OFFSET('Water Data'!$I$4,0,10*ROW('Water Data'!I124)),NA())</f>
        <v>#N/A</v>
      </c>
      <c r="T130" s="87" t="e">
        <f ca="true">+IF(AND(ISNUMBER(OFFSET('Water Data'!$I$6,0,10*ROW('Water Data'!I124))),'Data Summary'!CI130="Yes"),OFFSET('Water Data'!$I$6,0,10*ROW('Water Data'!I124)),NA())</f>
        <v>#N/A</v>
      </c>
      <c r="U130" s="87" t="e">
        <f ca="true">+IF(AND(ISNUMBER(OFFSET('Water Data'!$I$9,0,10*ROW('Water Data'!I124))),'Data Summary'!CJ130="Yes"),OFFSET('Water Data'!$I$9,0,10*ROW('Water Data'!I124)),NA())</f>
        <v>#N/A</v>
      </c>
      <c r="V130" s="88" t="e">
        <f ca="true">+IF(AND(ISNUMBER(OFFSET('Sanitation Data'!$D$4,0,10*ROW('Sanitation Data'!D124))),'Data Summary'!CK130="Yes"),100-OFFSET('Sanitation Data'!$D$4,0,10*ROW('Sanitation Data'!D124)),NA())</f>
        <v>#N/A</v>
      </c>
      <c r="W130" s="88" t="e">
        <f ca="true">+IF(AND(ISNUMBER(OFFSET('Sanitation Data'!$D$6,0,10*ROW('Sanitation Data'!D124))),'Data Summary'!CL130="Yes"),OFFSET('Sanitation Data'!$D$6,0,10*ROW('Sanitation Data'!D124)),NA())</f>
        <v>#N/A</v>
      </c>
      <c r="X130" s="88" t="e">
        <f ca="true">+IF(AND(ISNUMBER(OFFSET('Sanitation Data'!$D$10,0,10*ROW('Sanitation Data'!D124))),'Data Summary'!CM130="Yes"),OFFSET('Sanitation Data'!$D$10,0,10*ROW('Sanitation Data'!D124)),NA())</f>
        <v>#N/A</v>
      </c>
      <c r="Y130" s="88" t="e">
        <f ca="true">+IF(AND(ISNUMBER(OFFSET('Sanitation Data'!$D$11,0,10*ROW('Sanitation Data'!D124))),'Data Summary'!CN130="Yes"),OFFSET('Sanitation Data'!$D$11,0,10*ROW('Sanitation Data'!D124)),NA())</f>
        <v>#N/A</v>
      </c>
      <c r="Z130" s="88" t="e">
        <f ca="true">+IF(AND(ISNUMBER(OFFSET('Sanitation Data'!$D$12,0,10*ROW('Sanitation Data'!D124))),'Data Summary'!CO130="Yes"),OFFSET('Sanitation Data'!$D$12,0,10*ROW('Sanitation Data'!D124)),NA())</f>
        <v>#N/A</v>
      </c>
      <c r="AA130" s="88" t="e">
        <f ca="true">+IF(AND(ISNUMBER(OFFSET('Sanitation Data'!$E$4,0,10*ROW('Sanitation Data'!E124))),'Data Summary'!CP130="Yes"),100-OFFSET('Sanitation Data'!$E$4,0,10*ROW('Sanitation Data'!E124)),NA())</f>
        <v>#N/A</v>
      </c>
      <c r="AB130" s="88" t="e">
        <f ca="true">+IF(AND(ISNUMBER(OFFSET('Sanitation Data'!$E$6,0,10*ROW('Sanitation Data'!E124))),'Data Summary'!CQ130="Yes"),OFFSET('Sanitation Data'!$E$6,0,10*ROW('Sanitation Data'!E124)),NA())</f>
        <v>#N/A</v>
      </c>
      <c r="AC130" s="88" t="e">
        <f ca="true">+IF(AND(ISNUMBER(OFFSET('Sanitation Data'!$E$10,0,10*ROW('Sanitation Data'!E124))),'Data Summary'!CR130="Yes"),OFFSET('Sanitation Data'!$E$10,0,10*ROW('Sanitation Data'!E124)),NA())</f>
        <v>#N/A</v>
      </c>
      <c r="AD130" s="88" t="e">
        <f ca="true">+IF(AND(ISNUMBER(OFFSET('Sanitation Data'!$E$11,0,10*ROW('Sanitation Data'!E124))),'Data Summary'!CS130="Yes"),OFFSET('Sanitation Data'!$E$11,0,10*ROW('Sanitation Data'!E124)),NA())</f>
        <v>#N/A</v>
      </c>
      <c r="AE130" s="88" t="e">
        <f ca="true">+IF(AND(ISNUMBER(OFFSET('Sanitation Data'!$E$12,0,10*ROW('Sanitation Data'!E124))),'Data Summary'!CT130="Yes"),OFFSET('Sanitation Data'!$E$12,0,10*ROW('Sanitation Data'!E124)),NA())</f>
        <v>#N/A</v>
      </c>
      <c r="AF130" s="88" t="e">
        <f ca="true">+IF(AND(ISNUMBER(OFFSET('Sanitation Data'!$F$4,0,10*ROW('Sanitation Data'!F124))),'Data Summary'!CU130="Yes"),100-OFFSET('Sanitation Data'!$F$4,0,10*ROW('Sanitation Data'!F124)),NA())</f>
        <v>#N/A</v>
      </c>
      <c r="AG130" s="88" t="e">
        <f ca="true">+IF(AND(ISNUMBER(OFFSET('Sanitation Data'!$F$6,0,10*ROW('Sanitation Data'!F124))),'Data Summary'!CV130="Yes"),OFFSET('Sanitation Data'!$F$6,0,10*ROW('Sanitation Data'!F124)),NA())</f>
        <v>#N/A</v>
      </c>
      <c r="AH130" s="88" t="e">
        <f ca="true">+IF(AND(ISNUMBER(OFFSET('Sanitation Data'!$F$10,0,10*ROW('Sanitation Data'!F124))),'Data Summary'!CW130="Yes"),OFFSET('Sanitation Data'!$F$10,0,10*ROW('Sanitation Data'!F124)),NA())</f>
        <v>#N/A</v>
      </c>
      <c r="AI130" s="88" t="e">
        <f ca="true">+IF(AND(ISNUMBER(OFFSET('Sanitation Data'!$F$11,0,10*ROW('Sanitation Data'!F124))),'Data Summary'!CX130="Yes"),OFFSET('Sanitation Data'!$F$11,0,10*ROW('Sanitation Data'!F124)),NA())</f>
        <v>#N/A</v>
      </c>
      <c r="AJ130" s="88" t="e">
        <f ca="true">+IF(AND(ISNUMBER(OFFSET('Sanitation Data'!$F$12,0,10*ROW('Sanitation Data'!F124))),'Data Summary'!CY130="Yes"),OFFSET('Sanitation Data'!$F$12,0,10*ROW('Sanitation Data'!F124)),NA())</f>
        <v>#N/A</v>
      </c>
      <c r="AK130" s="88" t="e">
        <f ca="true">+IF(AND(ISNUMBER(OFFSET('Sanitation Data'!$G$4,0,10*ROW('Sanitation Data'!G124))),'Data Summary'!CZ130="Yes"),100-OFFSET('Sanitation Data'!$G$4,0,10*ROW('Sanitation Data'!G124)),NA())</f>
        <v>#N/A</v>
      </c>
      <c r="AL130" s="88" t="e">
        <f ca="true">+IF(AND(ISNUMBER(OFFSET('Sanitation Data'!$G$6,0,10*ROW('Sanitation Data'!G124))),'Data Summary'!DA130="Yes"),OFFSET('Sanitation Data'!$G$6,0,10*ROW('Sanitation Data'!G124)),NA())</f>
        <v>#N/A</v>
      </c>
      <c r="AM130" s="88" t="e">
        <f ca="true">+IF(AND(ISNUMBER(OFFSET('Sanitation Data'!$G$10,0,10*ROW('Sanitation Data'!G124))),'Data Summary'!DB130="Yes"),OFFSET('Sanitation Data'!$G$10,0,10*ROW('Sanitation Data'!G124)),NA())</f>
        <v>#N/A</v>
      </c>
      <c r="AN130" s="88" t="e">
        <f ca="true">+IF(AND(ISNUMBER(OFFSET('Sanitation Data'!$G$11,0,10*ROW('Sanitation Data'!G124))),'Data Summary'!DC130="Yes"),OFFSET('Sanitation Data'!$G$11,0,10*ROW('Sanitation Data'!G124)),NA())</f>
        <v>#N/A</v>
      </c>
      <c r="AO130" s="88" t="e">
        <f ca="true">+IF(AND(ISNUMBER(OFFSET('Sanitation Data'!$G$12,0,10*ROW('Sanitation Data'!G124))),'Data Summary'!DD130="Yes"),OFFSET('Sanitation Data'!$G$12,0,10*ROW('Sanitation Data'!G124)),NA())</f>
        <v>#N/A</v>
      </c>
      <c r="AP130" s="88" t="e">
        <f ca="true">+IF(AND(ISNUMBER(OFFSET('Sanitation Data'!$H$4,0,10*ROW('Sanitation Data'!H124))),'Data Summary'!DE130="Yes"),100-OFFSET('Sanitation Data'!$H$4,0,10*ROW('Sanitation Data'!H124)),NA())</f>
        <v>#N/A</v>
      </c>
      <c r="AQ130" s="88" t="e">
        <f ca="true">+IF(AND(ISNUMBER(OFFSET('Sanitation Data'!$H$6,0,10*ROW('Sanitation Data'!H124))),'Data Summary'!DF130="Yes"),OFFSET('Sanitation Data'!$H$6,0,10*ROW('Sanitation Data'!H124)),NA())</f>
        <v>#N/A</v>
      </c>
      <c r="AR130" s="88" t="e">
        <f ca="true">+IF(AND(ISNUMBER(OFFSET('Sanitation Data'!$H$10,0,10*ROW('Sanitation Data'!H124))),'Data Summary'!DG130="Yes"),OFFSET('Sanitation Data'!$H$10,0,10*ROW('Sanitation Data'!H124)),NA())</f>
        <v>#N/A</v>
      </c>
      <c r="AS130" s="88" t="e">
        <f ca="true">+IF(AND(ISNUMBER(OFFSET('Sanitation Data'!$H$11,0,10*ROW('Sanitation Data'!H124))),'Data Summary'!DH130="Yes"),OFFSET('Sanitation Data'!$H$11,0,10*ROW('Sanitation Data'!H124)),NA())</f>
        <v>#N/A</v>
      </c>
      <c r="AT130" s="88" t="e">
        <f ca="true">+IF(AND(ISNUMBER(OFFSET('Sanitation Data'!$H$12,0,10*ROW('Sanitation Data'!H124))),'Data Summary'!DI130="Yes"),OFFSET('Sanitation Data'!$H$12,0,10*ROW('Sanitation Data'!H124)),NA())</f>
        <v>#N/A</v>
      </c>
      <c r="AU130" s="88" t="e">
        <f ca="true">+IF(AND(ISNUMBER(OFFSET('Sanitation Data'!$I$4,0,10*ROW('Sanitation Data'!I124))),'Data Summary'!DJ130="Yes"),100-OFFSET('Sanitation Data'!$I$4,0,10*ROW('Sanitation Data'!I124)),NA())</f>
        <v>#N/A</v>
      </c>
      <c r="AV130" s="88" t="e">
        <f ca="true">+IF(AND(ISNUMBER(OFFSET('Sanitation Data'!$I$6,0,10*ROW('Sanitation Data'!I124))),'Data Summary'!DK130="Yes"),OFFSET('Sanitation Data'!$I$6,0,10*ROW('Sanitation Data'!I124)),NA())</f>
        <v>#N/A</v>
      </c>
      <c r="AW130" s="88" t="e">
        <f ca="true">+IF(AND(ISNUMBER(OFFSET('Sanitation Data'!$I$10,0,10*ROW('Sanitation Data'!I124))),'Data Summary'!DL130="Yes"),OFFSET('Sanitation Data'!$I$10,0,10*ROW('Sanitation Data'!I124)),NA())</f>
        <v>#N/A</v>
      </c>
      <c r="AX130" s="88" t="e">
        <f ca="true">+IF(AND(ISNUMBER(OFFSET('Sanitation Data'!$I$11,0,10*ROW('Sanitation Data'!I124))),'Data Summary'!DM130="Yes"),OFFSET('Sanitation Data'!$I$11,0,10*ROW('Sanitation Data'!I124)),NA())</f>
        <v>#N/A</v>
      </c>
      <c r="AY130" s="88" t="e">
        <f ca="true">+IF(AND(ISNUMBER(OFFSET('Sanitation Data'!$I$12,0,10*ROW('Sanitation Data'!I124))),'Data Summary'!DN130="Yes"),OFFSET('Sanitation Data'!$I$12,0,10*ROW('Sanitation Data'!I124)),NA())</f>
        <v>#N/A</v>
      </c>
      <c r="AZ130" s="89" t="e">
        <f ca="true">+IF(AND(ISNUMBER(OFFSET('Hygiene Data'!$D$5,0,10*ROW('Hygiene Data'!D124))),'Data Summary'!DO130="Yes"),OFFSET('Hygiene Data'!$D$5,0,10*ROW('Hygiene Data'!D124)),NA())</f>
        <v>#N/A</v>
      </c>
      <c r="BA130" s="89" t="e">
        <f ca="true">+IF(AND(ISNUMBER(OFFSET('Hygiene Data'!$D$7,0,10*ROW('Hygiene Data'!D124))),'Data Summary'!DP130="Yes"),OFFSET('Hygiene Data'!$D$7,0,10*ROW('Hygiene Data'!D124)),NA())</f>
        <v>#N/A</v>
      </c>
      <c r="BB130" s="89" t="e">
        <f ca="true">+IF(AND(ISNUMBER(OFFSET('Hygiene Data'!$D$9,0,10*ROW('Hygiene Data'!D124))),'Data Summary'!DQ130="Yes"),OFFSET('Hygiene Data'!$D$9,0,10*ROW('Hygiene Data'!D124)),NA())</f>
        <v>#N/A</v>
      </c>
      <c r="BC130" s="89" t="e">
        <f ca="true">+IF(AND(ISNUMBER(OFFSET('Hygiene Data'!$E$5,0,10*ROW('Hygiene Data'!E124))),'Data Summary'!DR130="Yes"),OFFSET('Hygiene Data'!$E$5,0,10*ROW('Hygiene Data'!E124)),NA())</f>
        <v>#N/A</v>
      </c>
      <c r="BD130" s="89" t="e">
        <f ca="true">+IF(AND(ISNUMBER(OFFSET('Hygiene Data'!$E$7,0,10*ROW('Hygiene Data'!E124))),'Data Summary'!DS130="Yes"),OFFSET('Hygiene Data'!$E$7,0,10*ROW('Hygiene Data'!E124)),NA())</f>
        <v>#N/A</v>
      </c>
      <c r="BE130" s="89" t="e">
        <f ca="true">+IF(AND(ISNUMBER(OFFSET('Hygiene Data'!$E$9,0,10*ROW('Hygiene Data'!E124))),'Data Summary'!DT130="Yes"),OFFSET('Hygiene Data'!$E$9,0,10*ROW('Hygiene Data'!E124)),NA())</f>
        <v>#N/A</v>
      </c>
      <c r="BF130" s="89" t="e">
        <f ca="true">+IF(AND(ISNUMBER(OFFSET('Hygiene Data'!$F$5,0,10*ROW('Hygiene Data'!F124))),'Data Summary'!DU130="Yes"),OFFSET('Hygiene Data'!$F$5,0,10*ROW('Hygiene Data'!F124)),NA())</f>
        <v>#N/A</v>
      </c>
      <c r="BG130" s="89" t="e">
        <f ca="true">+IF(AND(ISNUMBER(OFFSET('Hygiene Data'!$F$7,0,10*ROW('Hygiene Data'!F124))),'Data Summary'!DV130="Yes"),OFFSET('Hygiene Data'!$F$7,0,10*ROW('Hygiene Data'!F124)),NA())</f>
        <v>#N/A</v>
      </c>
      <c r="BH130" s="89" t="e">
        <f ca="true">+IF(AND(ISNUMBER(OFFSET('Hygiene Data'!$F$9,0,10*ROW('Hygiene Data'!F124))),'Data Summary'!DW130="Yes"),OFFSET('Hygiene Data'!$F$9,0,10*ROW('Hygiene Data'!F124)),NA())</f>
        <v>#N/A</v>
      </c>
      <c r="BI130" s="89" t="e">
        <f ca="true">+IF(AND(ISNUMBER(OFFSET('Hygiene Data'!$G$5,0,10*ROW('Hygiene Data'!G124))),'Data Summary'!DX130="Yes"),OFFSET('Hygiene Data'!$G$5,0,10*ROW('Hygiene Data'!G124)),NA())</f>
        <v>#N/A</v>
      </c>
      <c r="BJ130" s="89" t="e">
        <f ca="true">+IF(AND(ISNUMBER(OFFSET('Hygiene Data'!$G$7,0,10*ROW('Hygiene Data'!G124))),'Data Summary'!DY130="Yes"),OFFSET('Hygiene Data'!$G$7,0,10*ROW('Hygiene Data'!G124)),NA())</f>
        <v>#N/A</v>
      </c>
      <c r="BK130" s="89" t="e">
        <f ca="true">+IF(AND(ISNUMBER(OFFSET('Hygiene Data'!$G$9,0,10*ROW('Hygiene Data'!G124))),'Data Summary'!DZ130="Yes"),OFFSET('Hygiene Data'!$G$9,0,10*ROW('Hygiene Data'!G124)),NA())</f>
        <v>#N/A</v>
      </c>
      <c r="BL130" s="89" t="e">
        <f ca="true">+IF(AND(ISNUMBER(OFFSET('Hygiene Data'!$H$5,0,10*ROW('Hygiene Data'!H124))),'Data Summary'!EA130="Yes"),OFFSET('Hygiene Data'!$H$5,0,10*ROW('Hygiene Data'!H124)),NA())</f>
        <v>#N/A</v>
      </c>
      <c r="BM130" s="89" t="e">
        <f ca="true">+IF(AND(ISNUMBER(OFFSET('Hygiene Data'!$H$7,0,10*ROW('Hygiene Data'!H124))),'Data Summary'!EB130="Yes"),OFFSET('Hygiene Data'!$H$7,0,10*ROW('Hygiene Data'!H124)),NA())</f>
        <v>#N/A</v>
      </c>
      <c r="BN130" s="89" t="e">
        <f ca="true">+IF(AND(ISNUMBER(OFFSET('Hygiene Data'!$H$9,0,10*ROW('Hygiene Data'!H124))),'Data Summary'!EC130="Yes"),OFFSET('Hygiene Data'!$H$9,0,10*ROW('Hygiene Data'!H124)),NA())</f>
        <v>#N/A</v>
      </c>
      <c r="BO130" s="89" t="e">
        <f ca="true">+IF(AND(ISNUMBER(OFFSET('Hygiene Data'!$I$5,0,10*ROW('Hygiene Data'!I124))),'Data Summary'!ED130="Yes"),OFFSET('Hygiene Data'!$I$5,0,10*ROW('Hygiene Data'!I124)),NA())</f>
        <v>#N/A</v>
      </c>
      <c r="BP130" s="89" t="e">
        <f ca="true">+IF(AND(ISNUMBER(OFFSET('Hygiene Data'!$I$7,0,10*ROW('Hygiene Data'!I124))),'Data Summary'!EE130="Yes"),OFFSET('Hygiene Data'!$I$7,0,10*ROW('Hygiene Data'!I124)),NA())</f>
        <v>#N/A</v>
      </c>
      <c r="BQ130" s="89" t="e">
        <f ca="true">+IF(AND(ISNUMBER(OFFSET('Hygiene Data'!$I$9,0,10*ROW('Hygiene Data'!I124))),'Data Summary'!EF130="Yes"),OFFSET('Hygiene Data'!$I$9,0,10*ROW('Hygiene Data'!I124)),NA())</f>
        <v>#N/A</v>
      </c>
    </row>
    <row xmlns:x14ac="http://schemas.microsoft.com/office/spreadsheetml/2009/9/ac" r="131" x14ac:dyDescent="0.2">
      <c r="A131" s="328" t="e">
        <f ca="true">+RIGHT('Data Summary'!A131,LEN('Data Summary'!A131)-9)</f>
        <v>#VALUE!</v>
      </c>
      <c r="B131" s="34" t="str">
        <f ca="true">+IF(ISTEXT('Data Summary'!B131),'Data Summary'!B131,"")</f>
        <v/>
      </c>
      <c r="C131" s="327" t="e">
        <f ca="true">+VALUE('Data Summary'!C131)</f>
        <v>#VALUE!</v>
      </c>
      <c r="D131" s="87" t="e">
        <f ca="true">+IF(AND(ISNUMBER(OFFSET('Water Data'!$D$4,0,10*ROW('Water Data'!D125))),'Data Summary'!BS131="Yes"),100-OFFSET('Water Data'!$D$4,0,10*ROW('Water Data'!D125)),NA())</f>
        <v>#N/A</v>
      </c>
      <c r="E131" s="87" t="e">
        <f ca="true">+IF(AND(ISNUMBER(OFFSET('Water Data'!$D$6,0,10*ROW('Water Data'!D125))),'Data Summary'!BT131="Yes"),OFFSET('Water Data'!$D$6,0,10*ROW('Water Data'!D125)),NA())</f>
        <v>#N/A</v>
      </c>
      <c r="F131" s="87" t="e">
        <f ca="true">+IF(AND(ISNUMBER(OFFSET('Water Data'!$D$9,0,10*ROW('Water Data'!D125))),'Data Summary'!BU131="Yes"),OFFSET('Water Data'!$D$9,0,10*ROW('Water Data'!D125)),NA())</f>
        <v>#N/A</v>
      </c>
      <c r="G131" s="87" t="e">
        <f ca="true">+IF(AND(ISNUMBER(OFFSET('Water Data'!$E$4,0,10*ROW('Water Data'!E125))),'Data Summary'!BV131="Yes"),100-OFFSET('Water Data'!$E$4,0,10*ROW('Water Data'!E125)),NA())</f>
        <v>#N/A</v>
      </c>
      <c r="H131" s="87" t="e">
        <f ca="true">+IF(AND(ISNUMBER(OFFSET('Water Data'!$E$6,0,10*ROW('Water Data'!E125))),'Data Summary'!BW131="Yes"),OFFSET('Water Data'!$E$6,0,10*ROW('Water Data'!E125)),NA())</f>
        <v>#N/A</v>
      </c>
      <c r="I131" s="87" t="e">
        <f ca="true">+IF(AND(ISNUMBER(OFFSET('Water Data'!$E$9,0,10*ROW('Water Data'!E125))),'Data Summary'!BX131="Yes"),OFFSET('Water Data'!$E$9,0,10*ROW('Water Data'!E125)),NA())</f>
        <v>#N/A</v>
      </c>
      <c r="J131" s="87" t="e">
        <f ca="true">+IF(AND(ISNUMBER(OFFSET('Water Data'!$F$4,0,10*ROW('Water Data'!F125))),'Data Summary'!BY131="Yes"),100-OFFSET('Water Data'!$F$4,0,10*ROW('Water Data'!F125)),NA())</f>
        <v>#N/A</v>
      </c>
      <c r="K131" s="87" t="e">
        <f ca="true">+IF(AND(ISNUMBER(OFFSET('Water Data'!$F$6,0,10*ROW('Water Data'!F125))),'Data Summary'!BZ131="Yes"),OFFSET('Water Data'!$F$6,0,10*ROW('Water Data'!F125)),NA())</f>
        <v>#N/A</v>
      </c>
      <c r="L131" s="87" t="e">
        <f ca="true">+IF(AND(ISNUMBER(OFFSET('Water Data'!$F$9,0,10*ROW('Water Data'!F125))),'Data Summary'!CA131="Yes"),OFFSET('Water Data'!$F$9,0,10*ROW('Water Data'!F125)),NA())</f>
        <v>#N/A</v>
      </c>
      <c r="M131" s="87" t="e">
        <f ca="true">+IF(AND(ISNUMBER(OFFSET('Water Data'!$G$4,0,10*ROW('Water Data'!G125))),'Data Summary'!CB131="Yes"),100-OFFSET('Water Data'!$G$4,0,10*ROW('Water Data'!G125)),NA())</f>
        <v>#N/A</v>
      </c>
      <c r="N131" s="87" t="e">
        <f ca="true">+IF(AND(ISNUMBER(OFFSET('Water Data'!$G$6,0,10*ROW('Water Data'!G125))),'Data Summary'!CC131="Yes"),OFFSET('Water Data'!$G$6,0,10*ROW('Water Data'!G125)),NA())</f>
        <v>#N/A</v>
      </c>
      <c r="O131" s="87" t="e">
        <f ca="true">+IF(AND(ISNUMBER(OFFSET('Water Data'!$G$9,0,10*ROW('Water Data'!G125))),'Data Summary'!CD131="Yes"),OFFSET('Water Data'!$G$9,0,10*ROW('Water Data'!G125)),NA())</f>
        <v>#N/A</v>
      </c>
      <c r="P131" s="87" t="e">
        <f ca="true">+IF(AND(ISNUMBER(OFFSET('Water Data'!$H$4,0,10*ROW('Water Data'!H125))),'Data Summary'!CE131="Yes"),100-OFFSET('Water Data'!$H$4,0,10*ROW('Water Data'!H125)),NA())</f>
        <v>#N/A</v>
      </c>
      <c r="Q131" s="87" t="e">
        <f ca="true">+IF(AND(ISNUMBER(OFFSET('Water Data'!$H$6,0,10*ROW('Water Data'!H125))),'Data Summary'!CF131="Yes"),OFFSET('Water Data'!$H$6,0,10*ROW('Water Data'!H125)),NA())</f>
        <v>#N/A</v>
      </c>
      <c r="R131" s="87" t="e">
        <f ca="true">+IF(AND(ISNUMBER(OFFSET('Water Data'!$H$9,0,10*ROW('Water Data'!H125))),'Data Summary'!CG131="Yes"),OFFSET('Water Data'!$H$9,0,10*ROW('Water Data'!H125)),NA())</f>
        <v>#N/A</v>
      </c>
      <c r="S131" s="87" t="e">
        <f ca="true">+IF(AND(ISNUMBER(OFFSET('Water Data'!$I$4,0,10*ROW('Water Data'!I125))),'Data Summary'!CH131="Yes"),100-OFFSET('Water Data'!$I$4,0,10*ROW('Water Data'!I125)),NA())</f>
        <v>#N/A</v>
      </c>
      <c r="T131" s="87" t="e">
        <f ca="true">+IF(AND(ISNUMBER(OFFSET('Water Data'!$I$6,0,10*ROW('Water Data'!I125))),'Data Summary'!CI131="Yes"),OFFSET('Water Data'!$I$6,0,10*ROW('Water Data'!I125)),NA())</f>
        <v>#N/A</v>
      </c>
      <c r="U131" s="87" t="e">
        <f ca="true">+IF(AND(ISNUMBER(OFFSET('Water Data'!$I$9,0,10*ROW('Water Data'!I125))),'Data Summary'!CJ131="Yes"),OFFSET('Water Data'!$I$9,0,10*ROW('Water Data'!I125)),NA())</f>
        <v>#N/A</v>
      </c>
      <c r="V131" s="88" t="e">
        <f ca="true">+IF(AND(ISNUMBER(OFFSET('Sanitation Data'!$D$4,0,10*ROW('Sanitation Data'!D125))),'Data Summary'!CK131="Yes"),100-OFFSET('Sanitation Data'!$D$4,0,10*ROW('Sanitation Data'!D125)),NA())</f>
        <v>#N/A</v>
      </c>
      <c r="W131" s="88" t="e">
        <f ca="true">+IF(AND(ISNUMBER(OFFSET('Sanitation Data'!$D$6,0,10*ROW('Sanitation Data'!D125))),'Data Summary'!CL131="Yes"),OFFSET('Sanitation Data'!$D$6,0,10*ROW('Sanitation Data'!D125)),NA())</f>
        <v>#N/A</v>
      </c>
      <c r="X131" s="88" t="e">
        <f ca="true">+IF(AND(ISNUMBER(OFFSET('Sanitation Data'!$D$10,0,10*ROW('Sanitation Data'!D125))),'Data Summary'!CM131="Yes"),OFFSET('Sanitation Data'!$D$10,0,10*ROW('Sanitation Data'!D125)),NA())</f>
        <v>#N/A</v>
      </c>
      <c r="Y131" s="88" t="e">
        <f ca="true">+IF(AND(ISNUMBER(OFFSET('Sanitation Data'!$D$11,0,10*ROW('Sanitation Data'!D125))),'Data Summary'!CN131="Yes"),OFFSET('Sanitation Data'!$D$11,0,10*ROW('Sanitation Data'!D125)),NA())</f>
        <v>#N/A</v>
      </c>
      <c r="Z131" s="88" t="e">
        <f ca="true">+IF(AND(ISNUMBER(OFFSET('Sanitation Data'!$D$12,0,10*ROW('Sanitation Data'!D125))),'Data Summary'!CO131="Yes"),OFFSET('Sanitation Data'!$D$12,0,10*ROW('Sanitation Data'!D125)),NA())</f>
        <v>#N/A</v>
      </c>
      <c r="AA131" s="88" t="e">
        <f ca="true">+IF(AND(ISNUMBER(OFFSET('Sanitation Data'!$E$4,0,10*ROW('Sanitation Data'!E125))),'Data Summary'!CP131="Yes"),100-OFFSET('Sanitation Data'!$E$4,0,10*ROW('Sanitation Data'!E125)),NA())</f>
        <v>#N/A</v>
      </c>
      <c r="AB131" s="88" t="e">
        <f ca="true">+IF(AND(ISNUMBER(OFFSET('Sanitation Data'!$E$6,0,10*ROW('Sanitation Data'!E125))),'Data Summary'!CQ131="Yes"),OFFSET('Sanitation Data'!$E$6,0,10*ROW('Sanitation Data'!E125)),NA())</f>
        <v>#N/A</v>
      </c>
      <c r="AC131" s="88" t="e">
        <f ca="true">+IF(AND(ISNUMBER(OFFSET('Sanitation Data'!$E$10,0,10*ROW('Sanitation Data'!E125))),'Data Summary'!CR131="Yes"),OFFSET('Sanitation Data'!$E$10,0,10*ROW('Sanitation Data'!E125)),NA())</f>
        <v>#N/A</v>
      </c>
      <c r="AD131" s="88" t="e">
        <f ca="true">+IF(AND(ISNUMBER(OFFSET('Sanitation Data'!$E$11,0,10*ROW('Sanitation Data'!E125))),'Data Summary'!CS131="Yes"),OFFSET('Sanitation Data'!$E$11,0,10*ROW('Sanitation Data'!E125)),NA())</f>
        <v>#N/A</v>
      </c>
      <c r="AE131" s="88" t="e">
        <f ca="true">+IF(AND(ISNUMBER(OFFSET('Sanitation Data'!$E$12,0,10*ROW('Sanitation Data'!E125))),'Data Summary'!CT131="Yes"),OFFSET('Sanitation Data'!$E$12,0,10*ROW('Sanitation Data'!E125)),NA())</f>
        <v>#N/A</v>
      </c>
      <c r="AF131" s="88" t="e">
        <f ca="true">+IF(AND(ISNUMBER(OFFSET('Sanitation Data'!$F$4,0,10*ROW('Sanitation Data'!F125))),'Data Summary'!CU131="Yes"),100-OFFSET('Sanitation Data'!$F$4,0,10*ROW('Sanitation Data'!F125)),NA())</f>
        <v>#N/A</v>
      </c>
      <c r="AG131" s="88" t="e">
        <f ca="true">+IF(AND(ISNUMBER(OFFSET('Sanitation Data'!$F$6,0,10*ROW('Sanitation Data'!F125))),'Data Summary'!CV131="Yes"),OFFSET('Sanitation Data'!$F$6,0,10*ROW('Sanitation Data'!F125)),NA())</f>
        <v>#N/A</v>
      </c>
      <c r="AH131" s="88" t="e">
        <f ca="true">+IF(AND(ISNUMBER(OFFSET('Sanitation Data'!$F$10,0,10*ROW('Sanitation Data'!F125))),'Data Summary'!CW131="Yes"),OFFSET('Sanitation Data'!$F$10,0,10*ROW('Sanitation Data'!F125)),NA())</f>
        <v>#N/A</v>
      </c>
      <c r="AI131" s="88" t="e">
        <f ca="true">+IF(AND(ISNUMBER(OFFSET('Sanitation Data'!$F$11,0,10*ROW('Sanitation Data'!F125))),'Data Summary'!CX131="Yes"),OFFSET('Sanitation Data'!$F$11,0,10*ROW('Sanitation Data'!F125)),NA())</f>
        <v>#N/A</v>
      </c>
      <c r="AJ131" s="88" t="e">
        <f ca="true">+IF(AND(ISNUMBER(OFFSET('Sanitation Data'!$F$12,0,10*ROW('Sanitation Data'!F125))),'Data Summary'!CY131="Yes"),OFFSET('Sanitation Data'!$F$12,0,10*ROW('Sanitation Data'!F125)),NA())</f>
        <v>#N/A</v>
      </c>
      <c r="AK131" s="88" t="e">
        <f ca="true">+IF(AND(ISNUMBER(OFFSET('Sanitation Data'!$G$4,0,10*ROW('Sanitation Data'!G125))),'Data Summary'!CZ131="Yes"),100-OFFSET('Sanitation Data'!$G$4,0,10*ROW('Sanitation Data'!G125)),NA())</f>
        <v>#N/A</v>
      </c>
      <c r="AL131" s="88" t="e">
        <f ca="true">+IF(AND(ISNUMBER(OFFSET('Sanitation Data'!$G$6,0,10*ROW('Sanitation Data'!G125))),'Data Summary'!DA131="Yes"),OFFSET('Sanitation Data'!$G$6,0,10*ROW('Sanitation Data'!G125)),NA())</f>
        <v>#N/A</v>
      </c>
      <c r="AM131" s="88" t="e">
        <f ca="true">+IF(AND(ISNUMBER(OFFSET('Sanitation Data'!$G$10,0,10*ROW('Sanitation Data'!G125))),'Data Summary'!DB131="Yes"),OFFSET('Sanitation Data'!$G$10,0,10*ROW('Sanitation Data'!G125)),NA())</f>
        <v>#N/A</v>
      </c>
      <c r="AN131" s="88" t="e">
        <f ca="true">+IF(AND(ISNUMBER(OFFSET('Sanitation Data'!$G$11,0,10*ROW('Sanitation Data'!G125))),'Data Summary'!DC131="Yes"),OFFSET('Sanitation Data'!$G$11,0,10*ROW('Sanitation Data'!G125)),NA())</f>
        <v>#N/A</v>
      </c>
      <c r="AO131" s="88" t="e">
        <f ca="true">+IF(AND(ISNUMBER(OFFSET('Sanitation Data'!$G$12,0,10*ROW('Sanitation Data'!G125))),'Data Summary'!DD131="Yes"),OFFSET('Sanitation Data'!$G$12,0,10*ROW('Sanitation Data'!G125)),NA())</f>
        <v>#N/A</v>
      </c>
      <c r="AP131" s="88" t="e">
        <f ca="true">+IF(AND(ISNUMBER(OFFSET('Sanitation Data'!$H$4,0,10*ROW('Sanitation Data'!H125))),'Data Summary'!DE131="Yes"),100-OFFSET('Sanitation Data'!$H$4,0,10*ROW('Sanitation Data'!H125)),NA())</f>
        <v>#N/A</v>
      </c>
      <c r="AQ131" s="88" t="e">
        <f ca="true">+IF(AND(ISNUMBER(OFFSET('Sanitation Data'!$H$6,0,10*ROW('Sanitation Data'!H125))),'Data Summary'!DF131="Yes"),OFFSET('Sanitation Data'!$H$6,0,10*ROW('Sanitation Data'!H125)),NA())</f>
        <v>#N/A</v>
      </c>
      <c r="AR131" s="88" t="e">
        <f ca="true">+IF(AND(ISNUMBER(OFFSET('Sanitation Data'!$H$10,0,10*ROW('Sanitation Data'!H125))),'Data Summary'!DG131="Yes"),OFFSET('Sanitation Data'!$H$10,0,10*ROW('Sanitation Data'!H125)),NA())</f>
        <v>#N/A</v>
      </c>
      <c r="AS131" s="88" t="e">
        <f ca="true">+IF(AND(ISNUMBER(OFFSET('Sanitation Data'!$H$11,0,10*ROW('Sanitation Data'!H125))),'Data Summary'!DH131="Yes"),OFFSET('Sanitation Data'!$H$11,0,10*ROW('Sanitation Data'!H125)),NA())</f>
        <v>#N/A</v>
      </c>
      <c r="AT131" s="88" t="e">
        <f ca="true">+IF(AND(ISNUMBER(OFFSET('Sanitation Data'!$H$12,0,10*ROW('Sanitation Data'!H125))),'Data Summary'!DI131="Yes"),OFFSET('Sanitation Data'!$H$12,0,10*ROW('Sanitation Data'!H125)),NA())</f>
        <v>#N/A</v>
      </c>
      <c r="AU131" s="88" t="e">
        <f ca="true">+IF(AND(ISNUMBER(OFFSET('Sanitation Data'!$I$4,0,10*ROW('Sanitation Data'!I125))),'Data Summary'!DJ131="Yes"),100-OFFSET('Sanitation Data'!$I$4,0,10*ROW('Sanitation Data'!I125)),NA())</f>
        <v>#N/A</v>
      </c>
      <c r="AV131" s="88" t="e">
        <f ca="true">+IF(AND(ISNUMBER(OFFSET('Sanitation Data'!$I$6,0,10*ROW('Sanitation Data'!I125))),'Data Summary'!DK131="Yes"),OFFSET('Sanitation Data'!$I$6,0,10*ROW('Sanitation Data'!I125)),NA())</f>
        <v>#N/A</v>
      </c>
      <c r="AW131" s="88" t="e">
        <f ca="true">+IF(AND(ISNUMBER(OFFSET('Sanitation Data'!$I$10,0,10*ROW('Sanitation Data'!I125))),'Data Summary'!DL131="Yes"),OFFSET('Sanitation Data'!$I$10,0,10*ROW('Sanitation Data'!I125)),NA())</f>
        <v>#N/A</v>
      </c>
      <c r="AX131" s="88" t="e">
        <f ca="true">+IF(AND(ISNUMBER(OFFSET('Sanitation Data'!$I$11,0,10*ROW('Sanitation Data'!I125))),'Data Summary'!DM131="Yes"),OFFSET('Sanitation Data'!$I$11,0,10*ROW('Sanitation Data'!I125)),NA())</f>
        <v>#N/A</v>
      </c>
      <c r="AY131" s="88" t="e">
        <f ca="true">+IF(AND(ISNUMBER(OFFSET('Sanitation Data'!$I$12,0,10*ROW('Sanitation Data'!I125))),'Data Summary'!DN131="Yes"),OFFSET('Sanitation Data'!$I$12,0,10*ROW('Sanitation Data'!I125)),NA())</f>
        <v>#N/A</v>
      </c>
      <c r="AZ131" s="89" t="e">
        <f ca="true">+IF(AND(ISNUMBER(OFFSET('Hygiene Data'!$D$5,0,10*ROW('Hygiene Data'!D125))),'Data Summary'!DO131="Yes"),OFFSET('Hygiene Data'!$D$5,0,10*ROW('Hygiene Data'!D125)),NA())</f>
        <v>#N/A</v>
      </c>
      <c r="BA131" s="89" t="e">
        <f ca="true">+IF(AND(ISNUMBER(OFFSET('Hygiene Data'!$D$7,0,10*ROW('Hygiene Data'!D125))),'Data Summary'!DP131="Yes"),OFFSET('Hygiene Data'!$D$7,0,10*ROW('Hygiene Data'!D125)),NA())</f>
        <v>#N/A</v>
      </c>
      <c r="BB131" s="89" t="e">
        <f ca="true">+IF(AND(ISNUMBER(OFFSET('Hygiene Data'!$D$9,0,10*ROW('Hygiene Data'!D125))),'Data Summary'!DQ131="Yes"),OFFSET('Hygiene Data'!$D$9,0,10*ROW('Hygiene Data'!D125)),NA())</f>
        <v>#N/A</v>
      </c>
      <c r="BC131" s="89" t="e">
        <f ca="true">+IF(AND(ISNUMBER(OFFSET('Hygiene Data'!$E$5,0,10*ROW('Hygiene Data'!E125))),'Data Summary'!DR131="Yes"),OFFSET('Hygiene Data'!$E$5,0,10*ROW('Hygiene Data'!E125)),NA())</f>
        <v>#N/A</v>
      </c>
      <c r="BD131" s="89" t="e">
        <f ca="true">+IF(AND(ISNUMBER(OFFSET('Hygiene Data'!$E$7,0,10*ROW('Hygiene Data'!E125))),'Data Summary'!DS131="Yes"),OFFSET('Hygiene Data'!$E$7,0,10*ROW('Hygiene Data'!E125)),NA())</f>
        <v>#N/A</v>
      </c>
      <c r="BE131" s="89" t="e">
        <f ca="true">+IF(AND(ISNUMBER(OFFSET('Hygiene Data'!$E$9,0,10*ROW('Hygiene Data'!E125))),'Data Summary'!DT131="Yes"),OFFSET('Hygiene Data'!$E$9,0,10*ROW('Hygiene Data'!E125)),NA())</f>
        <v>#N/A</v>
      </c>
      <c r="BF131" s="89" t="e">
        <f ca="true">+IF(AND(ISNUMBER(OFFSET('Hygiene Data'!$F$5,0,10*ROW('Hygiene Data'!F125))),'Data Summary'!DU131="Yes"),OFFSET('Hygiene Data'!$F$5,0,10*ROW('Hygiene Data'!F125)),NA())</f>
        <v>#N/A</v>
      </c>
      <c r="BG131" s="89" t="e">
        <f ca="true">+IF(AND(ISNUMBER(OFFSET('Hygiene Data'!$F$7,0,10*ROW('Hygiene Data'!F125))),'Data Summary'!DV131="Yes"),OFFSET('Hygiene Data'!$F$7,0,10*ROW('Hygiene Data'!F125)),NA())</f>
        <v>#N/A</v>
      </c>
      <c r="BH131" s="89" t="e">
        <f ca="true">+IF(AND(ISNUMBER(OFFSET('Hygiene Data'!$F$9,0,10*ROW('Hygiene Data'!F125))),'Data Summary'!DW131="Yes"),OFFSET('Hygiene Data'!$F$9,0,10*ROW('Hygiene Data'!F125)),NA())</f>
        <v>#N/A</v>
      </c>
      <c r="BI131" s="89" t="e">
        <f ca="true">+IF(AND(ISNUMBER(OFFSET('Hygiene Data'!$G$5,0,10*ROW('Hygiene Data'!G125))),'Data Summary'!DX131="Yes"),OFFSET('Hygiene Data'!$G$5,0,10*ROW('Hygiene Data'!G125)),NA())</f>
        <v>#N/A</v>
      </c>
      <c r="BJ131" s="89" t="e">
        <f ca="true">+IF(AND(ISNUMBER(OFFSET('Hygiene Data'!$G$7,0,10*ROW('Hygiene Data'!G125))),'Data Summary'!DY131="Yes"),OFFSET('Hygiene Data'!$G$7,0,10*ROW('Hygiene Data'!G125)),NA())</f>
        <v>#N/A</v>
      </c>
      <c r="BK131" s="89" t="e">
        <f ca="true">+IF(AND(ISNUMBER(OFFSET('Hygiene Data'!$G$9,0,10*ROW('Hygiene Data'!G125))),'Data Summary'!DZ131="Yes"),OFFSET('Hygiene Data'!$G$9,0,10*ROW('Hygiene Data'!G125)),NA())</f>
        <v>#N/A</v>
      </c>
      <c r="BL131" s="89" t="e">
        <f ca="true">+IF(AND(ISNUMBER(OFFSET('Hygiene Data'!$H$5,0,10*ROW('Hygiene Data'!H125))),'Data Summary'!EA131="Yes"),OFFSET('Hygiene Data'!$H$5,0,10*ROW('Hygiene Data'!H125)),NA())</f>
        <v>#N/A</v>
      </c>
      <c r="BM131" s="89" t="e">
        <f ca="true">+IF(AND(ISNUMBER(OFFSET('Hygiene Data'!$H$7,0,10*ROW('Hygiene Data'!H125))),'Data Summary'!EB131="Yes"),OFFSET('Hygiene Data'!$H$7,0,10*ROW('Hygiene Data'!H125)),NA())</f>
        <v>#N/A</v>
      </c>
      <c r="BN131" s="89" t="e">
        <f ca="true">+IF(AND(ISNUMBER(OFFSET('Hygiene Data'!$H$9,0,10*ROW('Hygiene Data'!H125))),'Data Summary'!EC131="Yes"),OFFSET('Hygiene Data'!$H$9,0,10*ROW('Hygiene Data'!H125)),NA())</f>
        <v>#N/A</v>
      </c>
      <c r="BO131" s="89" t="e">
        <f ca="true">+IF(AND(ISNUMBER(OFFSET('Hygiene Data'!$I$5,0,10*ROW('Hygiene Data'!I125))),'Data Summary'!ED131="Yes"),OFFSET('Hygiene Data'!$I$5,0,10*ROW('Hygiene Data'!I125)),NA())</f>
        <v>#N/A</v>
      </c>
      <c r="BP131" s="89" t="e">
        <f ca="true">+IF(AND(ISNUMBER(OFFSET('Hygiene Data'!$I$7,0,10*ROW('Hygiene Data'!I125))),'Data Summary'!EE131="Yes"),OFFSET('Hygiene Data'!$I$7,0,10*ROW('Hygiene Data'!I125)),NA())</f>
        <v>#N/A</v>
      </c>
      <c r="BQ131" s="89" t="e">
        <f ca="true">+IF(AND(ISNUMBER(OFFSET('Hygiene Data'!$I$9,0,10*ROW('Hygiene Data'!I125))),'Data Summary'!EF131="Yes"),OFFSET('Hygiene Data'!$I$9,0,10*ROW('Hygiene Data'!I125)),NA())</f>
        <v>#N/A</v>
      </c>
    </row>
    <row xmlns:x14ac="http://schemas.microsoft.com/office/spreadsheetml/2009/9/ac" r="132" x14ac:dyDescent="0.2">
      <c r="A132" s="328" t="e">
        <f ca="true">+RIGHT('Data Summary'!A132,LEN('Data Summary'!A132)-9)</f>
        <v>#VALUE!</v>
      </c>
      <c r="B132" s="34" t="str">
        <f ca="true">+IF(ISTEXT('Data Summary'!B132),'Data Summary'!B132,"")</f>
        <v/>
      </c>
      <c r="C132" s="327" t="e">
        <f ca="true">+VALUE('Data Summary'!C132)</f>
        <v>#VALUE!</v>
      </c>
      <c r="D132" s="87" t="e">
        <f ca="true">+IF(AND(ISNUMBER(OFFSET('Water Data'!$D$4,0,10*ROW('Water Data'!D126))),'Data Summary'!BS132="Yes"),100-OFFSET('Water Data'!$D$4,0,10*ROW('Water Data'!D126)),NA())</f>
        <v>#N/A</v>
      </c>
      <c r="E132" s="87" t="e">
        <f ca="true">+IF(AND(ISNUMBER(OFFSET('Water Data'!$D$6,0,10*ROW('Water Data'!D126))),'Data Summary'!BT132="Yes"),OFFSET('Water Data'!$D$6,0,10*ROW('Water Data'!D126)),NA())</f>
        <v>#N/A</v>
      </c>
      <c r="F132" s="87" t="e">
        <f ca="true">+IF(AND(ISNUMBER(OFFSET('Water Data'!$D$9,0,10*ROW('Water Data'!D126))),'Data Summary'!BU132="Yes"),OFFSET('Water Data'!$D$9,0,10*ROW('Water Data'!D126)),NA())</f>
        <v>#N/A</v>
      </c>
      <c r="G132" s="87" t="e">
        <f ca="true">+IF(AND(ISNUMBER(OFFSET('Water Data'!$E$4,0,10*ROW('Water Data'!E126))),'Data Summary'!BV132="Yes"),100-OFFSET('Water Data'!$E$4,0,10*ROW('Water Data'!E126)),NA())</f>
        <v>#N/A</v>
      </c>
      <c r="H132" s="87" t="e">
        <f ca="true">+IF(AND(ISNUMBER(OFFSET('Water Data'!$E$6,0,10*ROW('Water Data'!E126))),'Data Summary'!BW132="Yes"),OFFSET('Water Data'!$E$6,0,10*ROW('Water Data'!E126)),NA())</f>
        <v>#N/A</v>
      </c>
      <c r="I132" s="87" t="e">
        <f ca="true">+IF(AND(ISNUMBER(OFFSET('Water Data'!$E$9,0,10*ROW('Water Data'!E126))),'Data Summary'!BX132="Yes"),OFFSET('Water Data'!$E$9,0,10*ROW('Water Data'!E126)),NA())</f>
        <v>#N/A</v>
      </c>
      <c r="J132" s="87" t="e">
        <f ca="true">+IF(AND(ISNUMBER(OFFSET('Water Data'!$F$4,0,10*ROW('Water Data'!F126))),'Data Summary'!BY132="Yes"),100-OFFSET('Water Data'!$F$4,0,10*ROW('Water Data'!F126)),NA())</f>
        <v>#N/A</v>
      </c>
      <c r="K132" s="87" t="e">
        <f ca="true">+IF(AND(ISNUMBER(OFFSET('Water Data'!$F$6,0,10*ROW('Water Data'!F126))),'Data Summary'!BZ132="Yes"),OFFSET('Water Data'!$F$6,0,10*ROW('Water Data'!F126)),NA())</f>
        <v>#N/A</v>
      </c>
      <c r="L132" s="87" t="e">
        <f ca="true">+IF(AND(ISNUMBER(OFFSET('Water Data'!$F$9,0,10*ROW('Water Data'!F126))),'Data Summary'!CA132="Yes"),OFFSET('Water Data'!$F$9,0,10*ROW('Water Data'!F126)),NA())</f>
        <v>#N/A</v>
      </c>
      <c r="M132" s="87" t="e">
        <f ca="true">+IF(AND(ISNUMBER(OFFSET('Water Data'!$G$4,0,10*ROW('Water Data'!G126))),'Data Summary'!CB132="Yes"),100-OFFSET('Water Data'!$G$4,0,10*ROW('Water Data'!G126)),NA())</f>
        <v>#N/A</v>
      </c>
      <c r="N132" s="87" t="e">
        <f ca="true">+IF(AND(ISNUMBER(OFFSET('Water Data'!$G$6,0,10*ROW('Water Data'!G126))),'Data Summary'!CC132="Yes"),OFFSET('Water Data'!$G$6,0,10*ROW('Water Data'!G126)),NA())</f>
        <v>#N/A</v>
      </c>
      <c r="O132" s="87" t="e">
        <f ca="true">+IF(AND(ISNUMBER(OFFSET('Water Data'!$G$9,0,10*ROW('Water Data'!G126))),'Data Summary'!CD132="Yes"),OFFSET('Water Data'!$G$9,0,10*ROW('Water Data'!G126)),NA())</f>
        <v>#N/A</v>
      </c>
      <c r="P132" s="87" t="e">
        <f ca="true">+IF(AND(ISNUMBER(OFFSET('Water Data'!$H$4,0,10*ROW('Water Data'!H126))),'Data Summary'!CE132="Yes"),100-OFFSET('Water Data'!$H$4,0,10*ROW('Water Data'!H126)),NA())</f>
        <v>#N/A</v>
      </c>
      <c r="Q132" s="87" t="e">
        <f ca="true">+IF(AND(ISNUMBER(OFFSET('Water Data'!$H$6,0,10*ROW('Water Data'!H126))),'Data Summary'!CF132="Yes"),OFFSET('Water Data'!$H$6,0,10*ROW('Water Data'!H126)),NA())</f>
        <v>#N/A</v>
      </c>
      <c r="R132" s="87" t="e">
        <f ca="true">+IF(AND(ISNUMBER(OFFSET('Water Data'!$H$9,0,10*ROW('Water Data'!H126))),'Data Summary'!CG132="Yes"),OFFSET('Water Data'!$H$9,0,10*ROW('Water Data'!H126)),NA())</f>
        <v>#N/A</v>
      </c>
      <c r="S132" s="87" t="e">
        <f ca="true">+IF(AND(ISNUMBER(OFFSET('Water Data'!$I$4,0,10*ROW('Water Data'!I126))),'Data Summary'!CH132="Yes"),100-OFFSET('Water Data'!$I$4,0,10*ROW('Water Data'!I126)),NA())</f>
        <v>#N/A</v>
      </c>
      <c r="T132" s="87" t="e">
        <f ca="true">+IF(AND(ISNUMBER(OFFSET('Water Data'!$I$6,0,10*ROW('Water Data'!I126))),'Data Summary'!CI132="Yes"),OFFSET('Water Data'!$I$6,0,10*ROW('Water Data'!I126)),NA())</f>
        <v>#N/A</v>
      </c>
      <c r="U132" s="87" t="e">
        <f ca="true">+IF(AND(ISNUMBER(OFFSET('Water Data'!$I$9,0,10*ROW('Water Data'!I126))),'Data Summary'!CJ132="Yes"),OFFSET('Water Data'!$I$9,0,10*ROW('Water Data'!I126)),NA())</f>
        <v>#N/A</v>
      </c>
      <c r="V132" s="88" t="e">
        <f ca="true">+IF(AND(ISNUMBER(OFFSET('Sanitation Data'!$D$4,0,10*ROW('Sanitation Data'!D126))),'Data Summary'!CK132="Yes"),100-OFFSET('Sanitation Data'!$D$4,0,10*ROW('Sanitation Data'!D126)),NA())</f>
        <v>#N/A</v>
      </c>
      <c r="W132" s="88" t="e">
        <f ca="true">+IF(AND(ISNUMBER(OFFSET('Sanitation Data'!$D$6,0,10*ROW('Sanitation Data'!D126))),'Data Summary'!CL132="Yes"),OFFSET('Sanitation Data'!$D$6,0,10*ROW('Sanitation Data'!D126)),NA())</f>
        <v>#N/A</v>
      </c>
      <c r="X132" s="88" t="e">
        <f ca="true">+IF(AND(ISNUMBER(OFFSET('Sanitation Data'!$D$10,0,10*ROW('Sanitation Data'!D126))),'Data Summary'!CM132="Yes"),OFFSET('Sanitation Data'!$D$10,0,10*ROW('Sanitation Data'!D126)),NA())</f>
        <v>#N/A</v>
      </c>
      <c r="Y132" s="88" t="e">
        <f ca="true">+IF(AND(ISNUMBER(OFFSET('Sanitation Data'!$D$11,0,10*ROW('Sanitation Data'!D126))),'Data Summary'!CN132="Yes"),OFFSET('Sanitation Data'!$D$11,0,10*ROW('Sanitation Data'!D126)),NA())</f>
        <v>#N/A</v>
      </c>
      <c r="Z132" s="88" t="e">
        <f ca="true">+IF(AND(ISNUMBER(OFFSET('Sanitation Data'!$D$12,0,10*ROW('Sanitation Data'!D126))),'Data Summary'!CO132="Yes"),OFFSET('Sanitation Data'!$D$12,0,10*ROW('Sanitation Data'!D126)),NA())</f>
        <v>#N/A</v>
      </c>
      <c r="AA132" s="88" t="e">
        <f ca="true">+IF(AND(ISNUMBER(OFFSET('Sanitation Data'!$E$4,0,10*ROW('Sanitation Data'!E126))),'Data Summary'!CP132="Yes"),100-OFFSET('Sanitation Data'!$E$4,0,10*ROW('Sanitation Data'!E126)),NA())</f>
        <v>#N/A</v>
      </c>
      <c r="AB132" s="88" t="e">
        <f ca="true">+IF(AND(ISNUMBER(OFFSET('Sanitation Data'!$E$6,0,10*ROW('Sanitation Data'!E126))),'Data Summary'!CQ132="Yes"),OFFSET('Sanitation Data'!$E$6,0,10*ROW('Sanitation Data'!E126)),NA())</f>
        <v>#N/A</v>
      </c>
      <c r="AC132" s="88" t="e">
        <f ca="true">+IF(AND(ISNUMBER(OFFSET('Sanitation Data'!$E$10,0,10*ROW('Sanitation Data'!E126))),'Data Summary'!CR132="Yes"),OFFSET('Sanitation Data'!$E$10,0,10*ROW('Sanitation Data'!E126)),NA())</f>
        <v>#N/A</v>
      </c>
      <c r="AD132" s="88" t="e">
        <f ca="true">+IF(AND(ISNUMBER(OFFSET('Sanitation Data'!$E$11,0,10*ROW('Sanitation Data'!E126))),'Data Summary'!CS132="Yes"),OFFSET('Sanitation Data'!$E$11,0,10*ROW('Sanitation Data'!E126)),NA())</f>
        <v>#N/A</v>
      </c>
      <c r="AE132" s="88" t="e">
        <f ca="true">+IF(AND(ISNUMBER(OFFSET('Sanitation Data'!$E$12,0,10*ROW('Sanitation Data'!E126))),'Data Summary'!CT132="Yes"),OFFSET('Sanitation Data'!$E$12,0,10*ROW('Sanitation Data'!E126)),NA())</f>
        <v>#N/A</v>
      </c>
      <c r="AF132" s="88" t="e">
        <f ca="true">+IF(AND(ISNUMBER(OFFSET('Sanitation Data'!$F$4,0,10*ROW('Sanitation Data'!F126))),'Data Summary'!CU132="Yes"),100-OFFSET('Sanitation Data'!$F$4,0,10*ROW('Sanitation Data'!F126)),NA())</f>
        <v>#N/A</v>
      </c>
      <c r="AG132" s="88" t="e">
        <f ca="true">+IF(AND(ISNUMBER(OFFSET('Sanitation Data'!$F$6,0,10*ROW('Sanitation Data'!F126))),'Data Summary'!CV132="Yes"),OFFSET('Sanitation Data'!$F$6,0,10*ROW('Sanitation Data'!F126)),NA())</f>
        <v>#N/A</v>
      </c>
      <c r="AH132" s="88" t="e">
        <f ca="true">+IF(AND(ISNUMBER(OFFSET('Sanitation Data'!$F$10,0,10*ROW('Sanitation Data'!F126))),'Data Summary'!CW132="Yes"),OFFSET('Sanitation Data'!$F$10,0,10*ROW('Sanitation Data'!F126)),NA())</f>
        <v>#N/A</v>
      </c>
      <c r="AI132" s="88" t="e">
        <f ca="true">+IF(AND(ISNUMBER(OFFSET('Sanitation Data'!$F$11,0,10*ROW('Sanitation Data'!F126))),'Data Summary'!CX132="Yes"),OFFSET('Sanitation Data'!$F$11,0,10*ROW('Sanitation Data'!F126)),NA())</f>
        <v>#N/A</v>
      </c>
      <c r="AJ132" s="88" t="e">
        <f ca="true">+IF(AND(ISNUMBER(OFFSET('Sanitation Data'!$F$12,0,10*ROW('Sanitation Data'!F126))),'Data Summary'!CY132="Yes"),OFFSET('Sanitation Data'!$F$12,0,10*ROW('Sanitation Data'!F126)),NA())</f>
        <v>#N/A</v>
      </c>
      <c r="AK132" s="88" t="e">
        <f ca="true">+IF(AND(ISNUMBER(OFFSET('Sanitation Data'!$G$4,0,10*ROW('Sanitation Data'!G126))),'Data Summary'!CZ132="Yes"),100-OFFSET('Sanitation Data'!$G$4,0,10*ROW('Sanitation Data'!G126)),NA())</f>
        <v>#N/A</v>
      </c>
      <c r="AL132" s="88" t="e">
        <f ca="true">+IF(AND(ISNUMBER(OFFSET('Sanitation Data'!$G$6,0,10*ROW('Sanitation Data'!G126))),'Data Summary'!DA132="Yes"),OFFSET('Sanitation Data'!$G$6,0,10*ROW('Sanitation Data'!G126)),NA())</f>
        <v>#N/A</v>
      </c>
      <c r="AM132" s="88" t="e">
        <f ca="true">+IF(AND(ISNUMBER(OFFSET('Sanitation Data'!$G$10,0,10*ROW('Sanitation Data'!G126))),'Data Summary'!DB132="Yes"),OFFSET('Sanitation Data'!$G$10,0,10*ROW('Sanitation Data'!G126)),NA())</f>
        <v>#N/A</v>
      </c>
      <c r="AN132" s="88" t="e">
        <f ca="true">+IF(AND(ISNUMBER(OFFSET('Sanitation Data'!$G$11,0,10*ROW('Sanitation Data'!G126))),'Data Summary'!DC132="Yes"),OFFSET('Sanitation Data'!$G$11,0,10*ROW('Sanitation Data'!G126)),NA())</f>
        <v>#N/A</v>
      </c>
      <c r="AO132" s="88" t="e">
        <f ca="true">+IF(AND(ISNUMBER(OFFSET('Sanitation Data'!$G$12,0,10*ROW('Sanitation Data'!G126))),'Data Summary'!DD132="Yes"),OFFSET('Sanitation Data'!$G$12,0,10*ROW('Sanitation Data'!G126)),NA())</f>
        <v>#N/A</v>
      </c>
      <c r="AP132" s="88" t="e">
        <f ca="true">+IF(AND(ISNUMBER(OFFSET('Sanitation Data'!$H$4,0,10*ROW('Sanitation Data'!H126))),'Data Summary'!DE132="Yes"),100-OFFSET('Sanitation Data'!$H$4,0,10*ROW('Sanitation Data'!H126)),NA())</f>
        <v>#N/A</v>
      </c>
      <c r="AQ132" s="88" t="e">
        <f ca="true">+IF(AND(ISNUMBER(OFFSET('Sanitation Data'!$H$6,0,10*ROW('Sanitation Data'!H126))),'Data Summary'!DF132="Yes"),OFFSET('Sanitation Data'!$H$6,0,10*ROW('Sanitation Data'!H126)),NA())</f>
        <v>#N/A</v>
      </c>
      <c r="AR132" s="88" t="e">
        <f ca="true">+IF(AND(ISNUMBER(OFFSET('Sanitation Data'!$H$10,0,10*ROW('Sanitation Data'!H126))),'Data Summary'!DG132="Yes"),OFFSET('Sanitation Data'!$H$10,0,10*ROW('Sanitation Data'!H126)),NA())</f>
        <v>#N/A</v>
      </c>
      <c r="AS132" s="88" t="e">
        <f ca="true">+IF(AND(ISNUMBER(OFFSET('Sanitation Data'!$H$11,0,10*ROW('Sanitation Data'!H126))),'Data Summary'!DH132="Yes"),OFFSET('Sanitation Data'!$H$11,0,10*ROW('Sanitation Data'!H126)),NA())</f>
        <v>#N/A</v>
      </c>
      <c r="AT132" s="88" t="e">
        <f ca="true">+IF(AND(ISNUMBER(OFFSET('Sanitation Data'!$H$12,0,10*ROW('Sanitation Data'!H126))),'Data Summary'!DI132="Yes"),OFFSET('Sanitation Data'!$H$12,0,10*ROW('Sanitation Data'!H126)),NA())</f>
        <v>#N/A</v>
      </c>
      <c r="AU132" s="88" t="e">
        <f ca="true">+IF(AND(ISNUMBER(OFFSET('Sanitation Data'!$I$4,0,10*ROW('Sanitation Data'!I126))),'Data Summary'!DJ132="Yes"),100-OFFSET('Sanitation Data'!$I$4,0,10*ROW('Sanitation Data'!I126)),NA())</f>
        <v>#N/A</v>
      </c>
      <c r="AV132" s="88" t="e">
        <f ca="true">+IF(AND(ISNUMBER(OFFSET('Sanitation Data'!$I$6,0,10*ROW('Sanitation Data'!I126))),'Data Summary'!DK132="Yes"),OFFSET('Sanitation Data'!$I$6,0,10*ROW('Sanitation Data'!I126)),NA())</f>
        <v>#N/A</v>
      </c>
      <c r="AW132" s="88" t="e">
        <f ca="true">+IF(AND(ISNUMBER(OFFSET('Sanitation Data'!$I$10,0,10*ROW('Sanitation Data'!I126))),'Data Summary'!DL132="Yes"),OFFSET('Sanitation Data'!$I$10,0,10*ROW('Sanitation Data'!I126)),NA())</f>
        <v>#N/A</v>
      </c>
      <c r="AX132" s="88" t="e">
        <f ca="true">+IF(AND(ISNUMBER(OFFSET('Sanitation Data'!$I$11,0,10*ROW('Sanitation Data'!I126))),'Data Summary'!DM132="Yes"),OFFSET('Sanitation Data'!$I$11,0,10*ROW('Sanitation Data'!I126)),NA())</f>
        <v>#N/A</v>
      </c>
      <c r="AY132" s="88" t="e">
        <f ca="true">+IF(AND(ISNUMBER(OFFSET('Sanitation Data'!$I$12,0,10*ROW('Sanitation Data'!I126))),'Data Summary'!DN132="Yes"),OFFSET('Sanitation Data'!$I$12,0,10*ROW('Sanitation Data'!I126)),NA())</f>
        <v>#N/A</v>
      </c>
      <c r="AZ132" s="89" t="e">
        <f ca="true">+IF(AND(ISNUMBER(OFFSET('Hygiene Data'!$D$5,0,10*ROW('Hygiene Data'!D126))),'Data Summary'!DO132="Yes"),OFFSET('Hygiene Data'!$D$5,0,10*ROW('Hygiene Data'!D126)),NA())</f>
        <v>#N/A</v>
      </c>
      <c r="BA132" s="89" t="e">
        <f ca="true">+IF(AND(ISNUMBER(OFFSET('Hygiene Data'!$D$7,0,10*ROW('Hygiene Data'!D126))),'Data Summary'!DP132="Yes"),OFFSET('Hygiene Data'!$D$7,0,10*ROW('Hygiene Data'!D126)),NA())</f>
        <v>#N/A</v>
      </c>
      <c r="BB132" s="89" t="e">
        <f ca="true">+IF(AND(ISNUMBER(OFFSET('Hygiene Data'!$D$9,0,10*ROW('Hygiene Data'!D126))),'Data Summary'!DQ132="Yes"),OFFSET('Hygiene Data'!$D$9,0,10*ROW('Hygiene Data'!D126)),NA())</f>
        <v>#N/A</v>
      </c>
      <c r="BC132" s="89" t="e">
        <f ca="true">+IF(AND(ISNUMBER(OFFSET('Hygiene Data'!$E$5,0,10*ROW('Hygiene Data'!E126))),'Data Summary'!DR132="Yes"),OFFSET('Hygiene Data'!$E$5,0,10*ROW('Hygiene Data'!E126)),NA())</f>
        <v>#N/A</v>
      </c>
      <c r="BD132" s="89" t="e">
        <f ca="true">+IF(AND(ISNUMBER(OFFSET('Hygiene Data'!$E$7,0,10*ROW('Hygiene Data'!E126))),'Data Summary'!DS132="Yes"),OFFSET('Hygiene Data'!$E$7,0,10*ROW('Hygiene Data'!E126)),NA())</f>
        <v>#N/A</v>
      </c>
      <c r="BE132" s="89" t="e">
        <f ca="true">+IF(AND(ISNUMBER(OFFSET('Hygiene Data'!$E$9,0,10*ROW('Hygiene Data'!E126))),'Data Summary'!DT132="Yes"),OFFSET('Hygiene Data'!$E$9,0,10*ROW('Hygiene Data'!E126)),NA())</f>
        <v>#N/A</v>
      </c>
      <c r="BF132" s="89" t="e">
        <f ca="true">+IF(AND(ISNUMBER(OFFSET('Hygiene Data'!$F$5,0,10*ROW('Hygiene Data'!F126))),'Data Summary'!DU132="Yes"),OFFSET('Hygiene Data'!$F$5,0,10*ROW('Hygiene Data'!F126)),NA())</f>
        <v>#N/A</v>
      </c>
      <c r="BG132" s="89" t="e">
        <f ca="true">+IF(AND(ISNUMBER(OFFSET('Hygiene Data'!$F$7,0,10*ROW('Hygiene Data'!F126))),'Data Summary'!DV132="Yes"),OFFSET('Hygiene Data'!$F$7,0,10*ROW('Hygiene Data'!F126)),NA())</f>
        <v>#N/A</v>
      </c>
      <c r="BH132" s="89" t="e">
        <f ca="true">+IF(AND(ISNUMBER(OFFSET('Hygiene Data'!$F$9,0,10*ROW('Hygiene Data'!F126))),'Data Summary'!DW132="Yes"),OFFSET('Hygiene Data'!$F$9,0,10*ROW('Hygiene Data'!F126)),NA())</f>
        <v>#N/A</v>
      </c>
      <c r="BI132" s="89" t="e">
        <f ca="true">+IF(AND(ISNUMBER(OFFSET('Hygiene Data'!$G$5,0,10*ROW('Hygiene Data'!G126))),'Data Summary'!DX132="Yes"),OFFSET('Hygiene Data'!$G$5,0,10*ROW('Hygiene Data'!G126)),NA())</f>
        <v>#N/A</v>
      </c>
      <c r="BJ132" s="89" t="e">
        <f ca="true">+IF(AND(ISNUMBER(OFFSET('Hygiene Data'!$G$7,0,10*ROW('Hygiene Data'!G126))),'Data Summary'!DY132="Yes"),OFFSET('Hygiene Data'!$G$7,0,10*ROW('Hygiene Data'!G126)),NA())</f>
        <v>#N/A</v>
      </c>
      <c r="BK132" s="89" t="e">
        <f ca="true">+IF(AND(ISNUMBER(OFFSET('Hygiene Data'!$G$9,0,10*ROW('Hygiene Data'!G126))),'Data Summary'!DZ132="Yes"),OFFSET('Hygiene Data'!$G$9,0,10*ROW('Hygiene Data'!G126)),NA())</f>
        <v>#N/A</v>
      </c>
      <c r="BL132" s="89" t="e">
        <f ca="true">+IF(AND(ISNUMBER(OFFSET('Hygiene Data'!$H$5,0,10*ROW('Hygiene Data'!H126))),'Data Summary'!EA132="Yes"),OFFSET('Hygiene Data'!$H$5,0,10*ROW('Hygiene Data'!H126)),NA())</f>
        <v>#N/A</v>
      </c>
      <c r="BM132" s="89" t="e">
        <f ca="true">+IF(AND(ISNUMBER(OFFSET('Hygiene Data'!$H$7,0,10*ROW('Hygiene Data'!H126))),'Data Summary'!EB132="Yes"),OFFSET('Hygiene Data'!$H$7,0,10*ROW('Hygiene Data'!H126)),NA())</f>
        <v>#N/A</v>
      </c>
      <c r="BN132" s="89" t="e">
        <f ca="true">+IF(AND(ISNUMBER(OFFSET('Hygiene Data'!$H$9,0,10*ROW('Hygiene Data'!H126))),'Data Summary'!EC132="Yes"),OFFSET('Hygiene Data'!$H$9,0,10*ROW('Hygiene Data'!H126)),NA())</f>
        <v>#N/A</v>
      </c>
      <c r="BO132" s="89" t="e">
        <f ca="true">+IF(AND(ISNUMBER(OFFSET('Hygiene Data'!$I$5,0,10*ROW('Hygiene Data'!I126))),'Data Summary'!ED132="Yes"),OFFSET('Hygiene Data'!$I$5,0,10*ROW('Hygiene Data'!I126)),NA())</f>
        <v>#N/A</v>
      </c>
      <c r="BP132" s="89" t="e">
        <f ca="true">+IF(AND(ISNUMBER(OFFSET('Hygiene Data'!$I$7,0,10*ROW('Hygiene Data'!I126))),'Data Summary'!EE132="Yes"),OFFSET('Hygiene Data'!$I$7,0,10*ROW('Hygiene Data'!I126)),NA())</f>
        <v>#N/A</v>
      </c>
      <c r="BQ132" s="89" t="e">
        <f ca="true">+IF(AND(ISNUMBER(OFFSET('Hygiene Data'!$I$9,0,10*ROW('Hygiene Data'!I126))),'Data Summary'!EF132="Yes"),OFFSET('Hygiene Data'!$I$9,0,10*ROW('Hygiene Data'!I126)),NA())</f>
        <v>#N/A</v>
      </c>
    </row>
    <row xmlns:x14ac="http://schemas.microsoft.com/office/spreadsheetml/2009/9/ac" r="133" x14ac:dyDescent="0.2">
      <c r="A133" s="328" t="e">
        <f ca="true">+RIGHT('Data Summary'!A133,LEN('Data Summary'!A133)-9)</f>
        <v>#VALUE!</v>
      </c>
      <c r="B133" s="34" t="str">
        <f ca="true">+IF(ISTEXT('Data Summary'!B133),'Data Summary'!B133,"")</f>
        <v/>
      </c>
      <c r="C133" s="327" t="e">
        <f ca="true">+VALUE('Data Summary'!C133)</f>
        <v>#VALUE!</v>
      </c>
      <c r="D133" s="87" t="e">
        <f ca="true">+IF(AND(ISNUMBER(OFFSET('Water Data'!$D$4,0,10*ROW('Water Data'!D127))),'Data Summary'!BS133="Yes"),100-OFFSET('Water Data'!$D$4,0,10*ROW('Water Data'!D127)),NA())</f>
        <v>#N/A</v>
      </c>
      <c r="E133" s="87" t="e">
        <f ca="true">+IF(AND(ISNUMBER(OFFSET('Water Data'!$D$6,0,10*ROW('Water Data'!D127))),'Data Summary'!BT133="Yes"),OFFSET('Water Data'!$D$6,0,10*ROW('Water Data'!D127)),NA())</f>
        <v>#N/A</v>
      </c>
      <c r="F133" s="87" t="e">
        <f ca="true">+IF(AND(ISNUMBER(OFFSET('Water Data'!$D$9,0,10*ROW('Water Data'!D127))),'Data Summary'!BU133="Yes"),OFFSET('Water Data'!$D$9,0,10*ROW('Water Data'!D127)),NA())</f>
        <v>#N/A</v>
      </c>
      <c r="G133" s="87" t="e">
        <f ca="true">+IF(AND(ISNUMBER(OFFSET('Water Data'!$E$4,0,10*ROW('Water Data'!E127))),'Data Summary'!BV133="Yes"),100-OFFSET('Water Data'!$E$4,0,10*ROW('Water Data'!E127)),NA())</f>
        <v>#N/A</v>
      </c>
      <c r="H133" s="87" t="e">
        <f ca="true">+IF(AND(ISNUMBER(OFFSET('Water Data'!$E$6,0,10*ROW('Water Data'!E127))),'Data Summary'!BW133="Yes"),OFFSET('Water Data'!$E$6,0,10*ROW('Water Data'!E127)),NA())</f>
        <v>#N/A</v>
      </c>
      <c r="I133" s="87" t="e">
        <f ca="true">+IF(AND(ISNUMBER(OFFSET('Water Data'!$E$9,0,10*ROW('Water Data'!E127))),'Data Summary'!BX133="Yes"),OFFSET('Water Data'!$E$9,0,10*ROW('Water Data'!E127)),NA())</f>
        <v>#N/A</v>
      </c>
      <c r="J133" s="87" t="e">
        <f ca="true">+IF(AND(ISNUMBER(OFFSET('Water Data'!$F$4,0,10*ROW('Water Data'!F127))),'Data Summary'!BY133="Yes"),100-OFFSET('Water Data'!$F$4,0,10*ROW('Water Data'!F127)),NA())</f>
        <v>#N/A</v>
      </c>
      <c r="K133" s="87" t="e">
        <f ca="true">+IF(AND(ISNUMBER(OFFSET('Water Data'!$F$6,0,10*ROW('Water Data'!F127))),'Data Summary'!BZ133="Yes"),OFFSET('Water Data'!$F$6,0,10*ROW('Water Data'!F127)),NA())</f>
        <v>#N/A</v>
      </c>
      <c r="L133" s="87" t="e">
        <f ca="true">+IF(AND(ISNUMBER(OFFSET('Water Data'!$F$9,0,10*ROW('Water Data'!F127))),'Data Summary'!CA133="Yes"),OFFSET('Water Data'!$F$9,0,10*ROW('Water Data'!F127)),NA())</f>
        <v>#N/A</v>
      </c>
      <c r="M133" s="87" t="e">
        <f ca="true">+IF(AND(ISNUMBER(OFFSET('Water Data'!$G$4,0,10*ROW('Water Data'!G127))),'Data Summary'!CB133="Yes"),100-OFFSET('Water Data'!$G$4,0,10*ROW('Water Data'!G127)),NA())</f>
        <v>#N/A</v>
      </c>
      <c r="N133" s="87" t="e">
        <f ca="true">+IF(AND(ISNUMBER(OFFSET('Water Data'!$G$6,0,10*ROW('Water Data'!G127))),'Data Summary'!CC133="Yes"),OFFSET('Water Data'!$G$6,0,10*ROW('Water Data'!G127)),NA())</f>
        <v>#N/A</v>
      </c>
      <c r="O133" s="87" t="e">
        <f ca="true">+IF(AND(ISNUMBER(OFFSET('Water Data'!$G$9,0,10*ROW('Water Data'!G127))),'Data Summary'!CD133="Yes"),OFFSET('Water Data'!$G$9,0,10*ROW('Water Data'!G127)),NA())</f>
        <v>#N/A</v>
      </c>
      <c r="P133" s="87" t="e">
        <f ca="true">+IF(AND(ISNUMBER(OFFSET('Water Data'!$H$4,0,10*ROW('Water Data'!H127))),'Data Summary'!CE133="Yes"),100-OFFSET('Water Data'!$H$4,0,10*ROW('Water Data'!H127)),NA())</f>
        <v>#N/A</v>
      </c>
      <c r="Q133" s="87" t="e">
        <f ca="true">+IF(AND(ISNUMBER(OFFSET('Water Data'!$H$6,0,10*ROW('Water Data'!H127))),'Data Summary'!CF133="Yes"),OFFSET('Water Data'!$H$6,0,10*ROW('Water Data'!H127)),NA())</f>
        <v>#N/A</v>
      </c>
      <c r="R133" s="87" t="e">
        <f ca="true">+IF(AND(ISNUMBER(OFFSET('Water Data'!$H$9,0,10*ROW('Water Data'!H127))),'Data Summary'!CG133="Yes"),OFFSET('Water Data'!$H$9,0,10*ROW('Water Data'!H127)),NA())</f>
        <v>#N/A</v>
      </c>
      <c r="S133" s="87" t="e">
        <f ca="true">+IF(AND(ISNUMBER(OFFSET('Water Data'!$I$4,0,10*ROW('Water Data'!I127))),'Data Summary'!CH133="Yes"),100-OFFSET('Water Data'!$I$4,0,10*ROW('Water Data'!I127)),NA())</f>
        <v>#N/A</v>
      </c>
      <c r="T133" s="87" t="e">
        <f ca="true">+IF(AND(ISNUMBER(OFFSET('Water Data'!$I$6,0,10*ROW('Water Data'!I127))),'Data Summary'!CI133="Yes"),OFFSET('Water Data'!$I$6,0,10*ROW('Water Data'!I127)),NA())</f>
        <v>#N/A</v>
      </c>
      <c r="U133" s="87" t="e">
        <f ca="true">+IF(AND(ISNUMBER(OFFSET('Water Data'!$I$9,0,10*ROW('Water Data'!I127))),'Data Summary'!CJ133="Yes"),OFFSET('Water Data'!$I$9,0,10*ROW('Water Data'!I127)),NA())</f>
        <v>#N/A</v>
      </c>
      <c r="V133" s="88" t="e">
        <f ca="true">+IF(AND(ISNUMBER(OFFSET('Sanitation Data'!$D$4,0,10*ROW('Sanitation Data'!D127))),'Data Summary'!CK133="Yes"),100-OFFSET('Sanitation Data'!$D$4,0,10*ROW('Sanitation Data'!D127)),NA())</f>
        <v>#N/A</v>
      </c>
      <c r="W133" s="88" t="e">
        <f ca="true">+IF(AND(ISNUMBER(OFFSET('Sanitation Data'!$D$6,0,10*ROW('Sanitation Data'!D127))),'Data Summary'!CL133="Yes"),OFFSET('Sanitation Data'!$D$6,0,10*ROW('Sanitation Data'!D127)),NA())</f>
        <v>#N/A</v>
      </c>
      <c r="X133" s="88" t="e">
        <f ca="true">+IF(AND(ISNUMBER(OFFSET('Sanitation Data'!$D$10,0,10*ROW('Sanitation Data'!D127))),'Data Summary'!CM133="Yes"),OFFSET('Sanitation Data'!$D$10,0,10*ROW('Sanitation Data'!D127)),NA())</f>
        <v>#N/A</v>
      </c>
      <c r="Y133" s="88" t="e">
        <f ca="true">+IF(AND(ISNUMBER(OFFSET('Sanitation Data'!$D$11,0,10*ROW('Sanitation Data'!D127))),'Data Summary'!CN133="Yes"),OFFSET('Sanitation Data'!$D$11,0,10*ROW('Sanitation Data'!D127)),NA())</f>
        <v>#N/A</v>
      </c>
      <c r="Z133" s="88" t="e">
        <f ca="true">+IF(AND(ISNUMBER(OFFSET('Sanitation Data'!$D$12,0,10*ROW('Sanitation Data'!D127))),'Data Summary'!CO133="Yes"),OFFSET('Sanitation Data'!$D$12,0,10*ROW('Sanitation Data'!D127)),NA())</f>
        <v>#N/A</v>
      </c>
      <c r="AA133" s="88" t="e">
        <f ca="true">+IF(AND(ISNUMBER(OFFSET('Sanitation Data'!$E$4,0,10*ROW('Sanitation Data'!E127))),'Data Summary'!CP133="Yes"),100-OFFSET('Sanitation Data'!$E$4,0,10*ROW('Sanitation Data'!E127)),NA())</f>
        <v>#N/A</v>
      </c>
      <c r="AB133" s="88" t="e">
        <f ca="true">+IF(AND(ISNUMBER(OFFSET('Sanitation Data'!$E$6,0,10*ROW('Sanitation Data'!E127))),'Data Summary'!CQ133="Yes"),OFFSET('Sanitation Data'!$E$6,0,10*ROW('Sanitation Data'!E127)),NA())</f>
        <v>#N/A</v>
      </c>
      <c r="AC133" s="88" t="e">
        <f ca="true">+IF(AND(ISNUMBER(OFFSET('Sanitation Data'!$E$10,0,10*ROW('Sanitation Data'!E127))),'Data Summary'!CR133="Yes"),OFFSET('Sanitation Data'!$E$10,0,10*ROW('Sanitation Data'!E127)),NA())</f>
        <v>#N/A</v>
      </c>
      <c r="AD133" s="88" t="e">
        <f ca="true">+IF(AND(ISNUMBER(OFFSET('Sanitation Data'!$E$11,0,10*ROW('Sanitation Data'!E127))),'Data Summary'!CS133="Yes"),OFFSET('Sanitation Data'!$E$11,0,10*ROW('Sanitation Data'!E127)),NA())</f>
        <v>#N/A</v>
      </c>
      <c r="AE133" s="88" t="e">
        <f ca="true">+IF(AND(ISNUMBER(OFFSET('Sanitation Data'!$E$12,0,10*ROW('Sanitation Data'!E127))),'Data Summary'!CT133="Yes"),OFFSET('Sanitation Data'!$E$12,0,10*ROW('Sanitation Data'!E127)),NA())</f>
        <v>#N/A</v>
      </c>
      <c r="AF133" s="88" t="e">
        <f ca="true">+IF(AND(ISNUMBER(OFFSET('Sanitation Data'!$F$4,0,10*ROW('Sanitation Data'!F127))),'Data Summary'!CU133="Yes"),100-OFFSET('Sanitation Data'!$F$4,0,10*ROW('Sanitation Data'!F127)),NA())</f>
        <v>#N/A</v>
      </c>
      <c r="AG133" s="88" t="e">
        <f ca="true">+IF(AND(ISNUMBER(OFFSET('Sanitation Data'!$F$6,0,10*ROW('Sanitation Data'!F127))),'Data Summary'!CV133="Yes"),OFFSET('Sanitation Data'!$F$6,0,10*ROW('Sanitation Data'!F127)),NA())</f>
        <v>#N/A</v>
      </c>
      <c r="AH133" s="88" t="e">
        <f ca="true">+IF(AND(ISNUMBER(OFFSET('Sanitation Data'!$F$10,0,10*ROW('Sanitation Data'!F127))),'Data Summary'!CW133="Yes"),OFFSET('Sanitation Data'!$F$10,0,10*ROW('Sanitation Data'!F127)),NA())</f>
        <v>#N/A</v>
      </c>
      <c r="AI133" s="88" t="e">
        <f ca="true">+IF(AND(ISNUMBER(OFFSET('Sanitation Data'!$F$11,0,10*ROW('Sanitation Data'!F127))),'Data Summary'!CX133="Yes"),OFFSET('Sanitation Data'!$F$11,0,10*ROW('Sanitation Data'!F127)),NA())</f>
        <v>#N/A</v>
      </c>
      <c r="AJ133" s="88" t="e">
        <f ca="true">+IF(AND(ISNUMBER(OFFSET('Sanitation Data'!$F$12,0,10*ROW('Sanitation Data'!F127))),'Data Summary'!CY133="Yes"),OFFSET('Sanitation Data'!$F$12,0,10*ROW('Sanitation Data'!F127)),NA())</f>
        <v>#N/A</v>
      </c>
      <c r="AK133" s="88" t="e">
        <f ca="true">+IF(AND(ISNUMBER(OFFSET('Sanitation Data'!$G$4,0,10*ROW('Sanitation Data'!G127))),'Data Summary'!CZ133="Yes"),100-OFFSET('Sanitation Data'!$G$4,0,10*ROW('Sanitation Data'!G127)),NA())</f>
        <v>#N/A</v>
      </c>
      <c r="AL133" s="88" t="e">
        <f ca="true">+IF(AND(ISNUMBER(OFFSET('Sanitation Data'!$G$6,0,10*ROW('Sanitation Data'!G127))),'Data Summary'!DA133="Yes"),OFFSET('Sanitation Data'!$G$6,0,10*ROW('Sanitation Data'!G127)),NA())</f>
        <v>#N/A</v>
      </c>
      <c r="AM133" s="88" t="e">
        <f ca="true">+IF(AND(ISNUMBER(OFFSET('Sanitation Data'!$G$10,0,10*ROW('Sanitation Data'!G127))),'Data Summary'!DB133="Yes"),OFFSET('Sanitation Data'!$G$10,0,10*ROW('Sanitation Data'!G127)),NA())</f>
        <v>#N/A</v>
      </c>
      <c r="AN133" s="88" t="e">
        <f ca="true">+IF(AND(ISNUMBER(OFFSET('Sanitation Data'!$G$11,0,10*ROW('Sanitation Data'!G127))),'Data Summary'!DC133="Yes"),OFFSET('Sanitation Data'!$G$11,0,10*ROW('Sanitation Data'!G127)),NA())</f>
        <v>#N/A</v>
      </c>
      <c r="AO133" s="88" t="e">
        <f ca="true">+IF(AND(ISNUMBER(OFFSET('Sanitation Data'!$G$12,0,10*ROW('Sanitation Data'!G127))),'Data Summary'!DD133="Yes"),OFFSET('Sanitation Data'!$G$12,0,10*ROW('Sanitation Data'!G127)),NA())</f>
        <v>#N/A</v>
      </c>
      <c r="AP133" s="88" t="e">
        <f ca="true">+IF(AND(ISNUMBER(OFFSET('Sanitation Data'!$H$4,0,10*ROW('Sanitation Data'!H127))),'Data Summary'!DE133="Yes"),100-OFFSET('Sanitation Data'!$H$4,0,10*ROW('Sanitation Data'!H127)),NA())</f>
        <v>#N/A</v>
      </c>
      <c r="AQ133" s="88" t="e">
        <f ca="true">+IF(AND(ISNUMBER(OFFSET('Sanitation Data'!$H$6,0,10*ROW('Sanitation Data'!H127))),'Data Summary'!DF133="Yes"),OFFSET('Sanitation Data'!$H$6,0,10*ROW('Sanitation Data'!H127)),NA())</f>
        <v>#N/A</v>
      </c>
      <c r="AR133" s="88" t="e">
        <f ca="true">+IF(AND(ISNUMBER(OFFSET('Sanitation Data'!$H$10,0,10*ROW('Sanitation Data'!H127))),'Data Summary'!DG133="Yes"),OFFSET('Sanitation Data'!$H$10,0,10*ROW('Sanitation Data'!H127)),NA())</f>
        <v>#N/A</v>
      </c>
      <c r="AS133" s="88" t="e">
        <f ca="true">+IF(AND(ISNUMBER(OFFSET('Sanitation Data'!$H$11,0,10*ROW('Sanitation Data'!H127))),'Data Summary'!DH133="Yes"),OFFSET('Sanitation Data'!$H$11,0,10*ROW('Sanitation Data'!H127)),NA())</f>
        <v>#N/A</v>
      </c>
      <c r="AT133" s="88" t="e">
        <f ca="true">+IF(AND(ISNUMBER(OFFSET('Sanitation Data'!$H$12,0,10*ROW('Sanitation Data'!H127))),'Data Summary'!DI133="Yes"),OFFSET('Sanitation Data'!$H$12,0,10*ROW('Sanitation Data'!H127)),NA())</f>
        <v>#N/A</v>
      </c>
      <c r="AU133" s="88" t="e">
        <f ca="true">+IF(AND(ISNUMBER(OFFSET('Sanitation Data'!$I$4,0,10*ROW('Sanitation Data'!I127))),'Data Summary'!DJ133="Yes"),100-OFFSET('Sanitation Data'!$I$4,0,10*ROW('Sanitation Data'!I127)),NA())</f>
        <v>#N/A</v>
      </c>
      <c r="AV133" s="88" t="e">
        <f ca="true">+IF(AND(ISNUMBER(OFFSET('Sanitation Data'!$I$6,0,10*ROW('Sanitation Data'!I127))),'Data Summary'!DK133="Yes"),OFFSET('Sanitation Data'!$I$6,0,10*ROW('Sanitation Data'!I127)),NA())</f>
        <v>#N/A</v>
      </c>
      <c r="AW133" s="88" t="e">
        <f ca="true">+IF(AND(ISNUMBER(OFFSET('Sanitation Data'!$I$10,0,10*ROW('Sanitation Data'!I127))),'Data Summary'!DL133="Yes"),OFFSET('Sanitation Data'!$I$10,0,10*ROW('Sanitation Data'!I127)),NA())</f>
        <v>#N/A</v>
      </c>
      <c r="AX133" s="88" t="e">
        <f ca="true">+IF(AND(ISNUMBER(OFFSET('Sanitation Data'!$I$11,0,10*ROW('Sanitation Data'!I127))),'Data Summary'!DM133="Yes"),OFFSET('Sanitation Data'!$I$11,0,10*ROW('Sanitation Data'!I127)),NA())</f>
        <v>#N/A</v>
      </c>
      <c r="AY133" s="88" t="e">
        <f ca="true">+IF(AND(ISNUMBER(OFFSET('Sanitation Data'!$I$12,0,10*ROW('Sanitation Data'!I127))),'Data Summary'!DN133="Yes"),OFFSET('Sanitation Data'!$I$12,0,10*ROW('Sanitation Data'!I127)),NA())</f>
        <v>#N/A</v>
      </c>
      <c r="AZ133" s="89" t="e">
        <f ca="true">+IF(AND(ISNUMBER(OFFSET('Hygiene Data'!$D$5,0,10*ROW('Hygiene Data'!D127))),'Data Summary'!DO133="Yes"),OFFSET('Hygiene Data'!$D$5,0,10*ROW('Hygiene Data'!D127)),NA())</f>
        <v>#N/A</v>
      </c>
      <c r="BA133" s="89" t="e">
        <f ca="true">+IF(AND(ISNUMBER(OFFSET('Hygiene Data'!$D$7,0,10*ROW('Hygiene Data'!D127))),'Data Summary'!DP133="Yes"),OFFSET('Hygiene Data'!$D$7,0,10*ROW('Hygiene Data'!D127)),NA())</f>
        <v>#N/A</v>
      </c>
      <c r="BB133" s="89" t="e">
        <f ca="true">+IF(AND(ISNUMBER(OFFSET('Hygiene Data'!$D$9,0,10*ROW('Hygiene Data'!D127))),'Data Summary'!DQ133="Yes"),OFFSET('Hygiene Data'!$D$9,0,10*ROW('Hygiene Data'!D127)),NA())</f>
        <v>#N/A</v>
      </c>
      <c r="BC133" s="89" t="e">
        <f ca="true">+IF(AND(ISNUMBER(OFFSET('Hygiene Data'!$E$5,0,10*ROW('Hygiene Data'!E127))),'Data Summary'!DR133="Yes"),OFFSET('Hygiene Data'!$E$5,0,10*ROW('Hygiene Data'!E127)),NA())</f>
        <v>#N/A</v>
      </c>
      <c r="BD133" s="89" t="e">
        <f ca="true">+IF(AND(ISNUMBER(OFFSET('Hygiene Data'!$E$7,0,10*ROW('Hygiene Data'!E127))),'Data Summary'!DS133="Yes"),OFFSET('Hygiene Data'!$E$7,0,10*ROW('Hygiene Data'!E127)),NA())</f>
        <v>#N/A</v>
      </c>
      <c r="BE133" s="89" t="e">
        <f ca="true">+IF(AND(ISNUMBER(OFFSET('Hygiene Data'!$E$9,0,10*ROW('Hygiene Data'!E127))),'Data Summary'!DT133="Yes"),OFFSET('Hygiene Data'!$E$9,0,10*ROW('Hygiene Data'!E127)),NA())</f>
        <v>#N/A</v>
      </c>
      <c r="BF133" s="89" t="e">
        <f ca="true">+IF(AND(ISNUMBER(OFFSET('Hygiene Data'!$F$5,0,10*ROW('Hygiene Data'!F127))),'Data Summary'!DU133="Yes"),OFFSET('Hygiene Data'!$F$5,0,10*ROW('Hygiene Data'!F127)),NA())</f>
        <v>#N/A</v>
      </c>
      <c r="BG133" s="89" t="e">
        <f ca="true">+IF(AND(ISNUMBER(OFFSET('Hygiene Data'!$F$7,0,10*ROW('Hygiene Data'!F127))),'Data Summary'!DV133="Yes"),OFFSET('Hygiene Data'!$F$7,0,10*ROW('Hygiene Data'!F127)),NA())</f>
        <v>#N/A</v>
      </c>
      <c r="BH133" s="89" t="e">
        <f ca="true">+IF(AND(ISNUMBER(OFFSET('Hygiene Data'!$F$9,0,10*ROW('Hygiene Data'!F127))),'Data Summary'!DW133="Yes"),OFFSET('Hygiene Data'!$F$9,0,10*ROW('Hygiene Data'!F127)),NA())</f>
        <v>#N/A</v>
      </c>
      <c r="BI133" s="89" t="e">
        <f ca="true">+IF(AND(ISNUMBER(OFFSET('Hygiene Data'!$G$5,0,10*ROW('Hygiene Data'!G127))),'Data Summary'!DX133="Yes"),OFFSET('Hygiene Data'!$G$5,0,10*ROW('Hygiene Data'!G127)),NA())</f>
        <v>#N/A</v>
      </c>
      <c r="BJ133" s="89" t="e">
        <f ca="true">+IF(AND(ISNUMBER(OFFSET('Hygiene Data'!$G$7,0,10*ROW('Hygiene Data'!G127))),'Data Summary'!DY133="Yes"),OFFSET('Hygiene Data'!$G$7,0,10*ROW('Hygiene Data'!G127)),NA())</f>
        <v>#N/A</v>
      </c>
      <c r="BK133" s="89" t="e">
        <f ca="true">+IF(AND(ISNUMBER(OFFSET('Hygiene Data'!$G$9,0,10*ROW('Hygiene Data'!G127))),'Data Summary'!DZ133="Yes"),OFFSET('Hygiene Data'!$G$9,0,10*ROW('Hygiene Data'!G127)),NA())</f>
        <v>#N/A</v>
      </c>
      <c r="BL133" s="89" t="e">
        <f ca="true">+IF(AND(ISNUMBER(OFFSET('Hygiene Data'!$H$5,0,10*ROW('Hygiene Data'!H127))),'Data Summary'!EA133="Yes"),OFFSET('Hygiene Data'!$H$5,0,10*ROW('Hygiene Data'!H127)),NA())</f>
        <v>#N/A</v>
      </c>
      <c r="BM133" s="89" t="e">
        <f ca="true">+IF(AND(ISNUMBER(OFFSET('Hygiene Data'!$H$7,0,10*ROW('Hygiene Data'!H127))),'Data Summary'!EB133="Yes"),OFFSET('Hygiene Data'!$H$7,0,10*ROW('Hygiene Data'!H127)),NA())</f>
        <v>#N/A</v>
      </c>
      <c r="BN133" s="89" t="e">
        <f ca="true">+IF(AND(ISNUMBER(OFFSET('Hygiene Data'!$H$9,0,10*ROW('Hygiene Data'!H127))),'Data Summary'!EC133="Yes"),OFFSET('Hygiene Data'!$H$9,0,10*ROW('Hygiene Data'!H127)),NA())</f>
        <v>#N/A</v>
      </c>
      <c r="BO133" s="89" t="e">
        <f ca="true">+IF(AND(ISNUMBER(OFFSET('Hygiene Data'!$I$5,0,10*ROW('Hygiene Data'!I127))),'Data Summary'!ED133="Yes"),OFFSET('Hygiene Data'!$I$5,0,10*ROW('Hygiene Data'!I127)),NA())</f>
        <v>#N/A</v>
      </c>
      <c r="BP133" s="89" t="e">
        <f ca="true">+IF(AND(ISNUMBER(OFFSET('Hygiene Data'!$I$7,0,10*ROW('Hygiene Data'!I127))),'Data Summary'!EE133="Yes"),OFFSET('Hygiene Data'!$I$7,0,10*ROW('Hygiene Data'!I127)),NA())</f>
        <v>#N/A</v>
      </c>
      <c r="BQ133" s="89" t="e">
        <f ca="true">+IF(AND(ISNUMBER(OFFSET('Hygiene Data'!$I$9,0,10*ROW('Hygiene Data'!I127))),'Data Summary'!EF133="Yes"),OFFSET('Hygiene Data'!$I$9,0,10*ROW('Hygiene Data'!I127)),NA())</f>
        <v>#N/A</v>
      </c>
    </row>
    <row xmlns:x14ac="http://schemas.microsoft.com/office/spreadsheetml/2009/9/ac" r="134" x14ac:dyDescent="0.2">
      <c r="A134" s="328" t="e">
        <f ca="true">+RIGHT('Data Summary'!A134,LEN('Data Summary'!A134)-9)</f>
        <v>#VALUE!</v>
      </c>
      <c r="B134" s="34" t="str">
        <f ca="true">+IF(ISTEXT('Data Summary'!B134),'Data Summary'!B134,"")</f>
        <v/>
      </c>
      <c r="C134" s="327" t="e">
        <f ca="true">+VALUE('Data Summary'!C134)</f>
        <v>#VALUE!</v>
      </c>
      <c r="D134" s="87" t="e">
        <f ca="true">+IF(AND(ISNUMBER(OFFSET('Water Data'!$D$4,0,10*ROW('Water Data'!D128))),'Data Summary'!BS134="Yes"),100-OFFSET('Water Data'!$D$4,0,10*ROW('Water Data'!D128)),NA())</f>
        <v>#N/A</v>
      </c>
      <c r="E134" s="87" t="e">
        <f ca="true">+IF(AND(ISNUMBER(OFFSET('Water Data'!$D$6,0,10*ROW('Water Data'!D128))),'Data Summary'!BT134="Yes"),OFFSET('Water Data'!$D$6,0,10*ROW('Water Data'!D128)),NA())</f>
        <v>#N/A</v>
      </c>
      <c r="F134" s="87" t="e">
        <f ca="true">+IF(AND(ISNUMBER(OFFSET('Water Data'!$D$9,0,10*ROW('Water Data'!D128))),'Data Summary'!BU134="Yes"),OFFSET('Water Data'!$D$9,0,10*ROW('Water Data'!D128)),NA())</f>
        <v>#N/A</v>
      </c>
      <c r="G134" s="87" t="e">
        <f ca="true">+IF(AND(ISNUMBER(OFFSET('Water Data'!$E$4,0,10*ROW('Water Data'!E128))),'Data Summary'!BV134="Yes"),100-OFFSET('Water Data'!$E$4,0,10*ROW('Water Data'!E128)),NA())</f>
        <v>#N/A</v>
      </c>
      <c r="H134" s="87" t="e">
        <f ca="true">+IF(AND(ISNUMBER(OFFSET('Water Data'!$E$6,0,10*ROW('Water Data'!E128))),'Data Summary'!BW134="Yes"),OFFSET('Water Data'!$E$6,0,10*ROW('Water Data'!E128)),NA())</f>
        <v>#N/A</v>
      </c>
      <c r="I134" s="87" t="e">
        <f ca="true">+IF(AND(ISNUMBER(OFFSET('Water Data'!$E$9,0,10*ROW('Water Data'!E128))),'Data Summary'!BX134="Yes"),OFFSET('Water Data'!$E$9,0,10*ROW('Water Data'!E128)),NA())</f>
        <v>#N/A</v>
      </c>
      <c r="J134" s="87" t="e">
        <f ca="true">+IF(AND(ISNUMBER(OFFSET('Water Data'!$F$4,0,10*ROW('Water Data'!F128))),'Data Summary'!BY134="Yes"),100-OFFSET('Water Data'!$F$4,0,10*ROW('Water Data'!F128)),NA())</f>
        <v>#N/A</v>
      </c>
      <c r="K134" s="87" t="e">
        <f ca="true">+IF(AND(ISNUMBER(OFFSET('Water Data'!$F$6,0,10*ROW('Water Data'!F128))),'Data Summary'!BZ134="Yes"),OFFSET('Water Data'!$F$6,0,10*ROW('Water Data'!F128)),NA())</f>
        <v>#N/A</v>
      </c>
      <c r="L134" s="87" t="e">
        <f ca="true">+IF(AND(ISNUMBER(OFFSET('Water Data'!$F$9,0,10*ROW('Water Data'!F128))),'Data Summary'!CA134="Yes"),OFFSET('Water Data'!$F$9,0,10*ROW('Water Data'!F128)),NA())</f>
        <v>#N/A</v>
      </c>
      <c r="M134" s="87" t="e">
        <f ca="true">+IF(AND(ISNUMBER(OFFSET('Water Data'!$G$4,0,10*ROW('Water Data'!G128))),'Data Summary'!CB134="Yes"),100-OFFSET('Water Data'!$G$4,0,10*ROW('Water Data'!G128)),NA())</f>
        <v>#N/A</v>
      </c>
      <c r="N134" s="87" t="e">
        <f ca="true">+IF(AND(ISNUMBER(OFFSET('Water Data'!$G$6,0,10*ROW('Water Data'!G128))),'Data Summary'!CC134="Yes"),OFFSET('Water Data'!$G$6,0,10*ROW('Water Data'!G128)),NA())</f>
        <v>#N/A</v>
      </c>
      <c r="O134" s="87" t="e">
        <f ca="true">+IF(AND(ISNUMBER(OFFSET('Water Data'!$G$9,0,10*ROW('Water Data'!G128))),'Data Summary'!CD134="Yes"),OFFSET('Water Data'!$G$9,0,10*ROW('Water Data'!G128)),NA())</f>
        <v>#N/A</v>
      </c>
      <c r="P134" s="87" t="e">
        <f ca="true">+IF(AND(ISNUMBER(OFFSET('Water Data'!$H$4,0,10*ROW('Water Data'!H128))),'Data Summary'!CE134="Yes"),100-OFFSET('Water Data'!$H$4,0,10*ROW('Water Data'!H128)),NA())</f>
        <v>#N/A</v>
      </c>
      <c r="Q134" s="87" t="e">
        <f ca="true">+IF(AND(ISNUMBER(OFFSET('Water Data'!$H$6,0,10*ROW('Water Data'!H128))),'Data Summary'!CF134="Yes"),OFFSET('Water Data'!$H$6,0,10*ROW('Water Data'!H128)),NA())</f>
        <v>#N/A</v>
      </c>
      <c r="R134" s="87" t="e">
        <f ca="true">+IF(AND(ISNUMBER(OFFSET('Water Data'!$H$9,0,10*ROW('Water Data'!H128))),'Data Summary'!CG134="Yes"),OFFSET('Water Data'!$H$9,0,10*ROW('Water Data'!H128)),NA())</f>
        <v>#N/A</v>
      </c>
      <c r="S134" s="87" t="e">
        <f ca="true">+IF(AND(ISNUMBER(OFFSET('Water Data'!$I$4,0,10*ROW('Water Data'!I128))),'Data Summary'!CH134="Yes"),100-OFFSET('Water Data'!$I$4,0,10*ROW('Water Data'!I128)),NA())</f>
        <v>#N/A</v>
      </c>
      <c r="T134" s="87" t="e">
        <f ca="true">+IF(AND(ISNUMBER(OFFSET('Water Data'!$I$6,0,10*ROW('Water Data'!I128))),'Data Summary'!CI134="Yes"),OFFSET('Water Data'!$I$6,0,10*ROW('Water Data'!I128)),NA())</f>
        <v>#N/A</v>
      </c>
      <c r="U134" s="87" t="e">
        <f ca="true">+IF(AND(ISNUMBER(OFFSET('Water Data'!$I$9,0,10*ROW('Water Data'!I128))),'Data Summary'!CJ134="Yes"),OFFSET('Water Data'!$I$9,0,10*ROW('Water Data'!I128)),NA())</f>
        <v>#N/A</v>
      </c>
      <c r="V134" s="88" t="e">
        <f ca="true">+IF(AND(ISNUMBER(OFFSET('Sanitation Data'!$D$4,0,10*ROW('Sanitation Data'!D128))),'Data Summary'!CK134="Yes"),100-OFFSET('Sanitation Data'!$D$4,0,10*ROW('Sanitation Data'!D128)),NA())</f>
        <v>#N/A</v>
      </c>
      <c r="W134" s="88" t="e">
        <f ca="true">+IF(AND(ISNUMBER(OFFSET('Sanitation Data'!$D$6,0,10*ROW('Sanitation Data'!D128))),'Data Summary'!CL134="Yes"),OFFSET('Sanitation Data'!$D$6,0,10*ROW('Sanitation Data'!D128)),NA())</f>
        <v>#N/A</v>
      </c>
      <c r="X134" s="88" t="e">
        <f ca="true">+IF(AND(ISNUMBER(OFFSET('Sanitation Data'!$D$10,0,10*ROW('Sanitation Data'!D128))),'Data Summary'!CM134="Yes"),OFFSET('Sanitation Data'!$D$10,0,10*ROW('Sanitation Data'!D128)),NA())</f>
        <v>#N/A</v>
      </c>
      <c r="Y134" s="88" t="e">
        <f ca="true">+IF(AND(ISNUMBER(OFFSET('Sanitation Data'!$D$11,0,10*ROW('Sanitation Data'!D128))),'Data Summary'!CN134="Yes"),OFFSET('Sanitation Data'!$D$11,0,10*ROW('Sanitation Data'!D128)),NA())</f>
        <v>#N/A</v>
      </c>
      <c r="Z134" s="88" t="e">
        <f ca="true">+IF(AND(ISNUMBER(OFFSET('Sanitation Data'!$D$12,0,10*ROW('Sanitation Data'!D128))),'Data Summary'!CO134="Yes"),OFFSET('Sanitation Data'!$D$12,0,10*ROW('Sanitation Data'!D128)),NA())</f>
        <v>#N/A</v>
      </c>
      <c r="AA134" s="88" t="e">
        <f ca="true">+IF(AND(ISNUMBER(OFFSET('Sanitation Data'!$E$4,0,10*ROW('Sanitation Data'!E128))),'Data Summary'!CP134="Yes"),100-OFFSET('Sanitation Data'!$E$4,0,10*ROW('Sanitation Data'!E128)),NA())</f>
        <v>#N/A</v>
      </c>
      <c r="AB134" s="88" t="e">
        <f ca="true">+IF(AND(ISNUMBER(OFFSET('Sanitation Data'!$E$6,0,10*ROW('Sanitation Data'!E128))),'Data Summary'!CQ134="Yes"),OFFSET('Sanitation Data'!$E$6,0,10*ROW('Sanitation Data'!E128)),NA())</f>
        <v>#N/A</v>
      </c>
      <c r="AC134" s="88" t="e">
        <f ca="true">+IF(AND(ISNUMBER(OFFSET('Sanitation Data'!$E$10,0,10*ROW('Sanitation Data'!E128))),'Data Summary'!CR134="Yes"),OFFSET('Sanitation Data'!$E$10,0,10*ROW('Sanitation Data'!E128)),NA())</f>
        <v>#N/A</v>
      </c>
      <c r="AD134" s="88" t="e">
        <f ca="true">+IF(AND(ISNUMBER(OFFSET('Sanitation Data'!$E$11,0,10*ROW('Sanitation Data'!E128))),'Data Summary'!CS134="Yes"),OFFSET('Sanitation Data'!$E$11,0,10*ROW('Sanitation Data'!E128)),NA())</f>
        <v>#N/A</v>
      </c>
      <c r="AE134" s="88" t="e">
        <f ca="true">+IF(AND(ISNUMBER(OFFSET('Sanitation Data'!$E$12,0,10*ROW('Sanitation Data'!E128))),'Data Summary'!CT134="Yes"),OFFSET('Sanitation Data'!$E$12,0,10*ROW('Sanitation Data'!E128)),NA())</f>
        <v>#N/A</v>
      </c>
      <c r="AF134" s="88" t="e">
        <f ca="true">+IF(AND(ISNUMBER(OFFSET('Sanitation Data'!$F$4,0,10*ROW('Sanitation Data'!F128))),'Data Summary'!CU134="Yes"),100-OFFSET('Sanitation Data'!$F$4,0,10*ROW('Sanitation Data'!F128)),NA())</f>
        <v>#N/A</v>
      </c>
      <c r="AG134" s="88" t="e">
        <f ca="true">+IF(AND(ISNUMBER(OFFSET('Sanitation Data'!$F$6,0,10*ROW('Sanitation Data'!F128))),'Data Summary'!CV134="Yes"),OFFSET('Sanitation Data'!$F$6,0,10*ROW('Sanitation Data'!F128)),NA())</f>
        <v>#N/A</v>
      </c>
      <c r="AH134" s="88" t="e">
        <f ca="true">+IF(AND(ISNUMBER(OFFSET('Sanitation Data'!$F$10,0,10*ROW('Sanitation Data'!F128))),'Data Summary'!CW134="Yes"),OFFSET('Sanitation Data'!$F$10,0,10*ROW('Sanitation Data'!F128)),NA())</f>
        <v>#N/A</v>
      </c>
      <c r="AI134" s="88" t="e">
        <f ca="true">+IF(AND(ISNUMBER(OFFSET('Sanitation Data'!$F$11,0,10*ROW('Sanitation Data'!F128))),'Data Summary'!CX134="Yes"),OFFSET('Sanitation Data'!$F$11,0,10*ROW('Sanitation Data'!F128)),NA())</f>
        <v>#N/A</v>
      </c>
      <c r="AJ134" s="88" t="e">
        <f ca="true">+IF(AND(ISNUMBER(OFFSET('Sanitation Data'!$F$12,0,10*ROW('Sanitation Data'!F128))),'Data Summary'!CY134="Yes"),OFFSET('Sanitation Data'!$F$12,0,10*ROW('Sanitation Data'!F128)),NA())</f>
        <v>#N/A</v>
      </c>
      <c r="AK134" s="88" t="e">
        <f ca="true">+IF(AND(ISNUMBER(OFFSET('Sanitation Data'!$G$4,0,10*ROW('Sanitation Data'!G128))),'Data Summary'!CZ134="Yes"),100-OFFSET('Sanitation Data'!$G$4,0,10*ROW('Sanitation Data'!G128)),NA())</f>
        <v>#N/A</v>
      </c>
      <c r="AL134" s="88" t="e">
        <f ca="true">+IF(AND(ISNUMBER(OFFSET('Sanitation Data'!$G$6,0,10*ROW('Sanitation Data'!G128))),'Data Summary'!DA134="Yes"),OFFSET('Sanitation Data'!$G$6,0,10*ROW('Sanitation Data'!G128)),NA())</f>
        <v>#N/A</v>
      </c>
      <c r="AM134" s="88" t="e">
        <f ca="true">+IF(AND(ISNUMBER(OFFSET('Sanitation Data'!$G$10,0,10*ROW('Sanitation Data'!G128))),'Data Summary'!DB134="Yes"),OFFSET('Sanitation Data'!$G$10,0,10*ROW('Sanitation Data'!G128)),NA())</f>
        <v>#N/A</v>
      </c>
      <c r="AN134" s="88" t="e">
        <f ca="true">+IF(AND(ISNUMBER(OFFSET('Sanitation Data'!$G$11,0,10*ROW('Sanitation Data'!G128))),'Data Summary'!DC134="Yes"),OFFSET('Sanitation Data'!$G$11,0,10*ROW('Sanitation Data'!G128)),NA())</f>
        <v>#N/A</v>
      </c>
      <c r="AO134" s="88" t="e">
        <f ca="true">+IF(AND(ISNUMBER(OFFSET('Sanitation Data'!$G$12,0,10*ROW('Sanitation Data'!G128))),'Data Summary'!DD134="Yes"),OFFSET('Sanitation Data'!$G$12,0,10*ROW('Sanitation Data'!G128)),NA())</f>
        <v>#N/A</v>
      </c>
      <c r="AP134" s="88" t="e">
        <f ca="true">+IF(AND(ISNUMBER(OFFSET('Sanitation Data'!$H$4,0,10*ROW('Sanitation Data'!H128))),'Data Summary'!DE134="Yes"),100-OFFSET('Sanitation Data'!$H$4,0,10*ROW('Sanitation Data'!H128)),NA())</f>
        <v>#N/A</v>
      </c>
      <c r="AQ134" s="88" t="e">
        <f ca="true">+IF(AND(ISNUMBER(OFFSET('Sanitation Data'!$H$6,0,10*ROW('Sanitation Data'!H128))),'Data Summary'!DF134="Yes"),OFFSET('Sanitation Data'!$H$6,0,10*ROW('Sanitation Data'!H128)),NA())</f>
        <v>#N/A</v>
      </c>
      <c r="AR134" s="88" t="e">
        <f ca="true">+IF(AND(ISNUMBER(OFFSET('Sanitation Data'!$H$10,0,10*ROW('Sanitation Data'!H128))),'Data Summary'!DG134="Yes"),OFFSET('Sanitation Data'!$H$10,0,10*ROW('Sanitation Data'!H128)),NA())</f>
        <v>#N/A</v>
      </c>
      <c r="AS134" s="88" t="e">
        <f ca="true">+IF(AND(ISNUMBER(OFFSET('Sanitation Data'!$H$11,0,10*ROW('Sanitation Data'!H128))),'Data Summary'!DH134="Yes"),OFFSET('Sanitation Data'!$H$11,0,10*ROW('Sanitation Data'!H128)),NA())</f>
        <v>#N/A</v>
      </c>
      <c r="AT134" s="88" t="e">
        <f ca="true">+IF(AND(ISNUMBER(OFFSET('Sanitation Data'!$H$12,0,10*ROW('Sanitation Data'!H128))),'Data Summary'!DI134="Yes"),OFFSET('Sanitation Data'!$H$12,0,10*ROW('Sanitation Data'!H128)),NA())</f>
        <v>#N/A</v>
      </c>
      <c r="AU134" s="88" t="e">
        <f ca="true">+IF(AND(ISNUMBER(OFFSET('Sanitation Data'!$I$4,0,10*ROW('Sanitation Data'!I128))),'Data Summary'!DJ134="Yes"),100-OFFSET('Sanitation Data'!$I$4,0,10*ROW('Sanitation Data'!I128)),NA())</f>
        <v>#N/A</v>
      </c>
      <c r="AV134" s="88" t="e">
        <f ca="true">+IF(AND(ISNUMBER(OFFSET('Sanitation Data'!$I$6,0,10*ROW('Sanitation Data'!I128))),'Data Summary'!DK134="Yes"),OFFSET('Sanitation Data'!$I$6,0,10*ROW('Sanitation Data'!I128)),NA())</f>
        <v>#N/A</v>
      </c>
      <c r="AW134" s="88" t="e">
        <f ca="true">+IF(AND(ISNUMBER(OFFSET('Sanitation Data'!$I$10,0,10*ROW('Sanitation Data'!I128))),'Data Summary'!DL134="Yes"),OFFSET('Sanitation Data'!$I$10,0,10*ROW('Sanitation Data'!I128)),NA())</f>
        <v>#N/A</v>
      </c>
      <c r="AX134" s="88" t="e">
        <f ca="true">+IF(AND(ISNUMBER(OFFSET('Sanitation Data'!$I$11,0,10*ROW('Sanitation Data'!I128))),'Data Summary'!DM134="Yes"),OFFSET('Sanitation Data'!$I$11,0,10*ROW('Sanitation Data'!I128)),NA())</f>
        <v>#N/A</v>
      </c>
      <c r="AY134" s="88" t="e">
        <f ca="true">+IF(AND(ISNUMBER(OFFSET('Sanitation Data'!$I$12,0,10*ROW('Sanitation Data'!I128))),'Data Summary'!DN134="Yes"),OFFSET('Sanitation Data'!$I$12,0,10*ROW('Sanitation Data'!I128)),NA())</f>
        <v>#N/A</v>
      </c>
      <c r="AZ134" s="89" t="e">
        <f ca="true">+IF(AND(ISNUMBER(OFFSET('Hygiene Data'!$D$5,0,10*ROW('Hygiene Data'!D128))),'Data Summary'!DO134="Yes"),OFFSET('Hygiene Data'!$D$5,0,10*ROW('Hygiene Data'!D128)),NA())</f>
        <v>#N/A</v>
      </c>
      <c r="BA134" s="89" t="e">
        <f ca="true">+IF(AND(ISNUMBER(OFFSET('Hygiene Data'!$D$7,0,10*ROW('Hygiene Data'!D128))),'Data Summary'!DP134="Yes"),OFFSET('Hygiene Data'!$D$7,0,10*ROW('Hygiene Data'!D128)),NA())</f>
        <v>#N/A</v>
      </c>
      <c r="BB134" s="89" t="e">
        <f ca="true">+IF(AND(ISNUMBER(OFFSET('Hygiene Data'!$D$9,0,10*ROW('Hygiene Data'!D128))),'Data Summary'!DQ134="Yes"),OFFSET('Hygiene Data'!$D$9,0,10*ROW('Hygiene Data'!D128)),NA())</f>
        <v>#N/A</v>
      </c>
      <c r="BC134" s="89" t="e">
        <f ca="true">+IF(AND(ISNUMBER(OFFSET('Hygiene Data'!$E$5,0,10*ROW('Hygiene Data'!E128))),'Data Summary'!DR134="Yes"),OFFSET('Hygiene Data'!$E$5,0,10*ROW('Hygiene Data'!E128)),NA())</f>
        <v>#N/A</v>
      </c>
      <c r="BD134" s="89" t="e">
        <f ca="true">+IF(AND(ISNUMBER(OFFSET('Hygiene Data'!$E$7,0,10*ROW('Hygiene Data'!E128))),'Data Summary'!DS134="Yes"),OFFSET('Hygiene Data'!$E$7,0,10*ROW('Hygiene Data'!E128)),NA())</f>
        <v>#N/A</v>
      </c>
      <c r="BE134" s="89" t="e">
        <f ca="true">+IF(AND(ISNUMBER(OFFSET('Hygiene Data'!$E$9,0,10*ROW('Hygiene Data'!E128))),'Data Summary'!DT134="Yes"),OFFSET('Hygiene Data'!$E$9,0,10*ROW('Hygiene Data'!E128)),NA())</f>
        <v>#N/A</v>
      </c>
      <c r="BF134" s="89" t="e">
        <f ca="true">+IF(AND(ISNUMBER(OFFSET('Hygiene Data'!$F$5,0,10*ROW('Hygiene Data'!F128))),'Data Summary'!DU134="Yes"),OFFSET('Hygiene Data'!$F$5,0,10*ROW('Hygiene Data'!F128)),NA())</f>
        <v>#N/A</v>
      </c>
      <c r="BG134" s="89" t="e">
        <f ca="true">+IF(AND(ISNUMBER(OFFSET('Hygiene Data'!$F$7,0,10*ROW('Hygiene Data'!F128))),'Data Summary'!DV134="Yes"),OFFSET('Hygiene Data'!$F$7,0,10*ROW('Hygiene Data'!F128)),NA())</f>
        <v>#N/A</v>
      </c>
      <c r="BH134" s="89" t="e">
        <f ca="true">+IF(AND(ISNUMBER(OFFSET('Hygiene Data'!$F$9,0,10*ROW('Hygiene Data'!F128))),'Data Summary'!DW134="Yes"),OFFSET('Hygiene Data'!$F$9,0,10*ROW('Hygiene Data'!F128)),NA())</f>
        <v>#N/A</v>
      </c>
      <c r="BI134" s="89" t="e">
        <f ca="true">+IF(AND(ISNUMBER(OFFSET('Hygiene Data'!$G$5,0,10*ROW('Hygiene Data'!G128))),'Data Summary'!DX134="Yes"),OFFSET('Hygiene Data'!$G$5,0,10*ROW('Hygiene Data'!G128)),NA())</f>
        <v>#N/A</v>
      </c>
      <c r="BJ134" s="89" t="e">
        <f ca="true">+IF(AND(ISNUMBER(OFFSET('Hygiene Data'!$G$7,0,10*ROW('Hygiene Data'!G128))),'Data Summary'!DY134="Yes"),OFFSET('Hygiene Data'!$G$7,0,10*ROW('Hygiene Data'!G128)),NA())</f>
        <v>#N/A</v>
      </c>
      <c r="BK134" s="89" t="e">
        <f ca="true">+IF(AND(ISNUMBER(OFFSET('Hygiene Data'!$G$9,0,10*ROW('Hygiene Data'!G128))),'Data Summary'!DZ134="Yes"),OFFSET('Hygiene Data'!$G$9,0,10*ROW('Hygiene Data'!G128)),NA())</f>
        <v>#N/A</v>
      </c>
      <c r="BL134" s="89" t="e">
        <f ca="true">+IF(AND(ISNUMBER(OFFSET('Hygiene Data'!$H$5,0,10*ROW('Hygiene Data'!H128))),'Data Summary'!EA134="Yes"),OFFSET('Hygiene Data'!$H$5,0,10*ROW('Hygiene Data'!H128)),NA())</f>
        <v>#N/A</v>
      </c>
      <c r="BM134" s="89" t="e">
        <f ca="true">+IF(AND(ISNUMBER(OFFSET('Hygiene Data'!$H$7,0,10*ROW('Hygiene Data'!H128))),'Data Summary'!EB134="Yes"),OFFSET('Hygiene Data'!$H$7,0,10*ROW('Hygiene Data'!H128)),NA())</f>
        <v>#N/A</v>
      </c>
      <c r="BN134" s="89" t="e">
        <f ca="true">+IF(AND(ISNUMBER(OFFSET('Hygiene Data'!$H$9,0,10*ROW('Hygiene Data'!H128))),'Data Summary'!EC134="Yes"),OFFSET('Hygiene Data'!$H$9,0,10*ROW('Hygiene Data'!H128)),NA())</f>
        <v>#N/A</v>
      </c>
      <c r="BO134" s="89" t="e">
        <f ca="true">+IF(AND(ISNUMBER(OFFSET('Hygiene Data'!$I$5,0,10*ROW('Hygiene Data'!I128))),'Data Summary'!ED134="Yes"),OFFSET('Hygiene Data'!$I$5,0,10*ROW('Hygiene Data'!I128)),NA())</f>
        <v>#N/A</v>
      </c>
      <c r="BP134" s="89" t="e">
        <f ca="true">+IF(AND(ISNUMBER(OFFSET('Hygiene Data'!$I$7,0,10*ROW('Hygiene Data'!I128))),'Data Summary'!EE134="Yes"),OFFSET('Hygiene Data'!$I$7,0,10*ROW('Hygiene Data'!I128)),NA())</f>
        <v>#N/A</v>
      </c>
      <c r="BQ134" s="89" t="e">
        <f ca="true">+IF(AND(ISNUMBER(OFFSET('Hygiene Data'!$I$9,0,10*ROW('Hygiene Data'!I128))),'Data Summary'!EF134="Yes"),OFFSET('Hygiene Data'!$I$9,0,10*ROW('Hygiene Data'!I128)),NA())</f>
        <v>#N/A</v>
      </c>
    </row>
    <row xmlns:x14ac="http://schemas.microsoft.com/office/spreadsheetml/2009/9/ac" r="135" x14ac:dyDescent="0.2">
      <c r="A135" s="328" t="e">
        <f ca="true">+RIGHT('Data Summary'!A135,LEN('Data Summary'!A135)-9)</f>
        <v>#VALUE!</v>
      </c>
      <c r="B135" s="34" t="str">
        <f ca="true">+IF(ISTEXT('Data Summary'!B135),'Data Summary'!B135,"")</f>
        <v/>
      </c>
      <c r="C135" s="327" t="e">
        <f ca="true">+VALUE('Data Summary'!C135)</f>
        <v>#VALUE!</v>
      </c>
      <c r="D135" s="87" t="e">
        <f ca="true">+IF(AND(ISNUMBER(OFFSET('Water Data'!$D$4,0,10*ROW('Water Data'!D129))),'Data Summary'!BS135="Yes"),100-OFFSET('Water Data'!$D$4,0,10*ROW('Water Data'!D129)),NA())</f>
        <v>#N/A</v>
      </c>
      <c r="E135" s="87" t="e">
        <f ca="true">+IF(AND(ISNUMBER(OFFSET('Water Data'!$D$6,0,10*ROW('Water Data'!D129))),'Data Summary'!BT135="Yes"),OFFSET('Water Data'!$D$6,0,10*ROW('Water Data'!D129)),NA())</f>
        <v>#N/A</v>
      </c>
      <c r="F135" s="87" t="e">
        <f ca="true">+IF(AND(ISNUMBER(OFFSET('Water Data'!$D$9,0,10*ROW('Water Data'!D129))),'Data Summary'!BU135="Yes"),OFFSET('Water Data'!$D$9,0,10*ROW('Water Data'!D129)),NA())</f>
        <v>#N/A</v>
      </c>
      <c r="G135" s="87" t="e">
        <f ca="true">+IF(AND(ISNUMBER(OFFSET('Water Data'!$E$4,0,10*ROW('Water Data'!E129))),'Data Summary'!BV135="Yes"),100-OFFSET('Water Data'!$E$4,0,10*ROW('Water Data'!E129)),NA())</f>
        <v>#N/A</v>
      </c>
      <c r="H135" s="87" t="e">
        <f ca="true">+IF(AND(ISNUMBER(OFFSET('Water Data'!$E$6,0,10*ROW('Water Data'!E129))),'Data Summary'!BW135="Yes"),OFFSET('Water Data'!$E$6,0,10*ROW('Water Data'!E129)),NA())</f>
        <v>#N/A</v>
      </c>
      <c r="I135" s="87" t="e">
        <f ca="true">+IF(AND(ISNUMBER(OFFSET('Water Data'!$E$9,0,10*ROW('Water Data'!E129))),'Data Summary'!BX135="Yes"),OFFSET('Water Data'!$E$9,0,10*ROW('Water Data'!E129)),NA())</f>
        <v>#N/A</v>
      </c>
      <c r="J135" s="87" t="e">
        <f ca="true">+IF(AND(ISNUMBER(OFFSET('Water Data'!$F$4,0,10*ROW('Water Data'!F129))),'Data Summary'!BY135="Yes"),100-OFFSET('Water Data'!$F$4,0,10*ROW('Water Data'!F129)),NA())</f>
        <v>#N/A</v>
      </c>
      <c r="K135" s="87" t="e">
        <f ca="true">+IF(AND(ISNUMBER(OFFSET('Water Data'!$F$6,0,10*ROW('Water Data'!F129))),'Data Summary'!BZ135="Yes"),OFFSET('Water Data'!$F$6,0,10*ROW('Water Data'!F129)),NA())</f>
        <v>#N/A</v>
      </c>
      <c r="L135" s="87" t="e">
        <f ca="true">+IF(AND(ISNUMBER(OFFSET('Water Data'!$F$9,0,10*ROW('Water Data'!F129))),'Data Summary'!CA135="Yes"),OFFSET('Water Data'!$F$9,0,10*ROW('Water Data'!F129)),NA())</f>
        <v>#N/A</v>
      </c>
      <c r="M135" s="87" t="e">
        <f ca="true">+IF(AND(ISNUMBER(OFFSET('Water Data'!$G$4,0,10*ROW('Water Data'!G129))),'Data Summary'!CB135="Yes"),100-OFFSET('Water Data'!$G$4,0,10*ROW('Water Data'!G129)),NA())</f>
        <v>#N/A</v>
      </c>
      <c r="N135" s="87" t="e">
        <f ca="true">+IF(AND(ISNUMBER(OFFSET('Water Data'!$G$6,0,10*ROW('Water Data'!G129))),'Data Summary'!CC135="Yes"),OFFSET('Water Data'!$G$6,0,10*ROW('Water Data'!G129)),NA())</f>
        <v>#N/A</v>
      </c>
      <c r="O135" s="87" t="e">
        <f ca="true">+IF(AND(ISNUMBER(OFFSET('Water Data'!$G$9,0,10*ROW('Water Data'!G129))),'Data Summary'!CD135="Yes"),OFFSET('Water Data'!$G$9,0,10*ROW('Water Data'!G129)),NA())</f>
        <v>#N/A</v>
      </c>
      <c r="P135" s="87" t="e">
        <f ca="true">+IF(AND(ISNUMBER(OFFSET('Water Data'!$H$4,0,10*ROW('Water Data'!H129))),'Data Summary'!CE135="Yes"),100-OFFSET('Water Data'!$H$4,0,10*ROW('Water Data'!H129)),NA())</f>
        <v>#N/A</v>
      </c>
      <c r="Q135" s="87" t="e">
        <f ca="true">+IF(AND(ISNUMBER(OFFSET('Water Data'!$H$6,0,10*ROW('Water Data'!H129))),'Data Summary'!CF135="Yes"),OFFSET('Water Data'!$H$6,0,10*ROW('Water Data'!H129)),NA())</f>
        <v>#N/A</v>
      </c>
      <c r="R135" s="87" t="e">
        <f ca="true">+IF(AND(ISNUMBER(OFFSET('Water Data'!$H$9,0,10*ROW('Water Data'!H129))),'Data Summary'!CG135="Yes"),OFFSET('Water Data'!$H$9,0,10*ROW('Water Data'!H129)),NA())</f>
        <v>#N/A</v>
      </c>
      <c r="S135" s="87" t="e">
        <f ca="true">+IF(AND(ISNUMBER(OFFSET('Water Data'!$I$4,0,10*ROW('Water Data'!I129))),'Data Summary'!CH135="Yes"),100-OFFSET('Water Data'!$I$4,0,10*ROW('Water Data'!I129)),NA())</f>
        <v>#N/A</v>
      </c>
      <c r="T135" s="87" t="e">
        <f ca="true">+IF(AND(ISNUMBER(OFFSET('Water Data'!$I$6,0,10*ROW('Water Data'!I129))),'Data Summary'!CI135="Yes"),OFFSET('Water Data'!$I$6,0,10*ROW('Water Data'!I129)),NA())</f>
        <v>#N/A</v>
      </c>
      <c r="U135" s="87" t="e">
        <f ca="true">+IF(AND(ISNUMBER(OFFSET('Water Data'!$I$9,0,10*ROW('Water Data'!I129))),'Data Summary'!CJ135="Yes"),OFFSET('Water Data'!$I$9,0,10*ROW('Water Data'!I129)),NA())</f>
        <v>#N/A</v>
      </c>
      <c r="V135" s="88" t="e">
        <f ca="true">+IF(AND(ISNUMBER(OFFSET('Sanitation Data'!$D$4,0,10*ROW('Sanitation Data'!D129))),'Data Summary'!CK135="Yes"),100-OFFSET('Sanitation Data'!$D$4,0,10*ROW('Sanitation Data'!D129)),NA())</f>
        <v>#N/A</v>
      </c>
      <c r="W135" s="88" t="e">
        <f ca="true">+IF(AND(ISNUMBER(OFFSET('Sanitation Data'!$D$6,0,10*ROW('Sanitation Data'!D129))),'Data Summary'!CL135="Yes"),OFFSET('Sanitation Data'!$D$6,0,10*ROW('Sanitation Data'!D129)),NA())</f>
        <v>#N/A</v>
      </c>
      <c r="X135" s="88" t="e">
        <f ca="true">+IF(AND(ISNUMBER(OFFSET('Sanitation Data'!$D$10,0,10*ROW('Sanitation Data'!D129))),'Data Summary'!CM135="Yes"),OFFSET('Sanitation Data'!$D$10,0,10*ROW('Sanitation Data'!D129)),NA())</f>
        <v>#N/A</v>
      </c>
      <c r="Y135" s="88" t="e">
        <f ca="true">+IF(AND(ISNUMBER(OFFSET('Sanitation Data'!$D$11,0,10*ROW('Sanitation Data'!D129))),'Data Summary'!CN135="Yes"),OFFSET('Sanitation Data'!$D$11,0,10*ROW('Sanitation Data'!D129)),NA())</f>
        <v>#N/A</v>
      </c>
      <c r="Z135" s="88" t="e">
        <f ca="true">+IF(AND(ISNUMBER(OFFSET('Sanitation Data'!$D$12,0,10*ROW('Sanitation Data'!D129))),'Data Summary'!CO135="Yes"),OFFSET('Sanitation Data'!$D$12,0,10*ROW('Sanitation Data'!D129)),NA())</f>
        <v>#N/A</v>
      </c>
      <c r="AA135" s="88" t="e">
        <f ca="true">+IF(AND(ISNUMBER(OFFSET('Sanitation Data'!$E$4,0,10*ROW('Sanitation Data'!E129))),'Data Summary'!CP135="Yes"),100-OFFSET('Sanitation Data'!$E$4,0,10*ROW('Sanitation Data'!E129)),NA())</f>
        <v>#N/A</v>
      </c>
      <c r="AB135" s="88" t="e">
        <f ca="true">+IF(AND(ISNUMBER(OFFSET('Sanitation Data'!$E$6,0,10*ROW('Sanitation Data'!E129))),'Data Summary'!CQ135="Yes"),OFFSET('Sanitation Data'!$E$6,0,10*ROW('Sanitation Data'!E129)),NA())</f>
        <v>#N/A</v>
      </c>
      <c r="AC135" s="88" t="e">
        <f ca="true">+IF(AND(ISNUMBER(OFFSET('Sanitation Data'!$E$10,0,10*ROW('Sanitation Data'!E129))),'Data Summary'!CR135="Yes"),OFFSET('Sanitation Data'!$E$10,0,10*ROW('Sanitation Data'!E129)),NA())</f>
        <v>#N/A</v>
      </c>
      <c r="AD135" s="88" t="e">
        <f ca="true">+IF(AND(ISNUMBER(OFFSET('Sanitation Data'!$E$11,0,10*ROW('Sanitation Data'!E129))),'Data Summary'!CS135="Yes"),OFFSET('Sanitation Data'!$E$11,0,10*ROW('Sanitation Data'!E129)),NA())</f>
        <v>#N/A</v>
      </c>
      <c r="AE135" s="88" t="e">
        <f ca="true">+IF(AND(ISNUMBER(OFFSET('Sanitation Data'!$E$12,0,10*ROW('Sanitation Data'!E129))),'Data Summary'!CT135="Yes"),OFFSET('Sanitation Data'!$E$12,0,10*ROW('Sanitation Data'!E129)),NA())</f>
        <v>#N/A</v>
      </c>
      <c r="AF135" s="88" t="e">
        <f ca="true">+IF(AND(ISNUMBER(OFFSET('Sanitation Data'!$F$4,0,10*ROW('Sanitation Data'!F129))),'Data Summary'!CU135="Yes"),100-OFFSET('Sanitation Data'!$F$4,0,10*ROW('Sanitation Data'!F129)),NA())</f>
        <v>#N/A</v>
      </c>
      <c r="AG135" s="88" t="e">
        <f ca="true">+IF(AND(ISNUMBER(OFFSET('Sanitation Data'!$F$6,0,10*ROW('Sanitation Data'!F129))),'Data Summary'!CV135="Yes"),OFFSET('Sanitation Data'!$F$6,0,10*ROW('Sanitation Data'!F129)),NA())</f>
        <v>#N/A</v>
      </c>
      <c r="AH135" s="88" t="e">
        <f ca="true">+IF(AND(ISNUMBER(OFFSET('Sanitation Data'!$F$10,0,10*ROW('Sanitation Data'!F129))),'Data Summary'!CW135="Yes"),OFFSET('Sanitation Data'!$F$10,0,10*ROW('Sanitation Data'!F129)),NA())</f>
        <v>#N/A</v>
      </c>
      <c r="AI135" s="88" t="e">
        <f ca="true">+IF(AND(ISNUMBER(OFFSET('Sanitation Data'!$F$11,0,10*ROW('Sanitation Data'!F129))),'Data Summary'!CX135="Yes"),OFFSET('Sanitation Data'!$F$11,0,10*ROW('Sanitation Data'!F129)),NA())</f>
        <v>#N/A</v>
      </c>
      <c r="AJ135" s="88" t="e">
        <f ca="true">+IF(AND(ISNUMBER(OFFSET('Sanitation Data'!$F$12,0,10*ROW('Sanitation Data'!F129))),'Data Summary'!CY135="Yes"),OFFSET('Sanitation Data'!$F$12,0,10*ROW('Sanitation Data'!F129)),NA())</f>
        <v>#N/A</v>
      </c>
      <c r="AK135" s="88" t="e">
        <f ca="true">+IF(AND(ISNUMBER(OFFSET('Sanitation Data'!$G$4,0,10*ROW('Sanitation Data'!G129))),'Data Summary'!CZ135="Yes"),100-OFFSET('Sanitation Data'!$G$4,0,10*ROW('Sanitation Data'!G129)),NA())</f>
        <v>#N/A</v>
      </c>
      <c r="AL135" s="88" t="e">
        <f ca="true">+IF(AND(ISNUMBER(OFFSET('Sanitation Data'!$G$6,0,10*ROW('Sanitation Data'!G129))),'Data Summary'!DA135="Yes"),OFFSET('Sanitation Data'!$G$6,0,10*ROW('Sanitation Data'!G129)),NA())</f>
        <v>#N/A</v>
      </c>
      <c r="AM135" s="88" t="e">
        <f ca="true">+IF(AND(ISNUMBER(OFFSET('Sanitation Data'!$G$10,0,10*ROW('Sanitation Data'!G129))),'Data Summary'!DB135="Yes"),OFFSET('Sanitation Data'!$G$10,0,10*ROW('Sanitation Data'!G129)),NA())</f>
        <v>#N/A</v>
      </c>
      <c r="AN135" s="88" t="e">
        <f ca="true">+IF(AND(ISNUMBER(OFFSET('Sanitation Data'!$G$11,0,10*ROW('Sanitation Data'!G129))),'Data Summary'!DC135="Yes"),OFFSET('Sanitation Data'!$G$11,0,10*ROW('Sanitation Data'!G129)),NA())</f>
        <v>#N/A</v>
      </c>
      <c r="AO135" s="88" t="e">
        <f ca="true">+IF(AND(ISNUMBER(OFFSET('Sanitation Data'!$G$12,0,10*ROW('Sanitation Data'!G129))),'Data Summary'!DD135="Yes"),OFFSET('Sanitation Data'!$G$12,0,10*ROW('Sanitation Data'!G129)),NA())</f>
        <v>#N/A</v>
      </c>
      <c r="AP135" s="88" t="e">
        <f ca="true">+IF(AND(ISNUMBER(OFFSET('Sanitation Data'!$H$4,0,10*ROW('Sanitation Data'!H129))),'Data Summary'!DE135="Yes"),100-OFFSET('Sanitation Data'!$H$4,0,10*ROW('Sanitation Data'!H129)),NA())</f>
        <v>#N/A</v>
      </c>
      <c r="AQ135" s="88" t="e">
        <f ca="true">+IF(AND(ISNUMBER(OFFSET('Sanitation Data'!$H$6,0,10*ROW('Sanitation Data'!H129))),'Data Summary'!DF135="Yes"),OFFSET('Sanitation Data'!$H$6,0,10*ROW('Sanitation Data'!H129)),NA())</f>
        <v>#N/A</v>
      </c>
      <c r="AR135" s="88" t="e">
        <f ca="true">+IF(AND(ISNUMBER(OFFSET('Sanitation Data'!$H$10,0,10*ROW('Sanitation Data'!H129))),'Data Summary'!DG135="Yes"),OFFSET('Sanitation Data'!$H$10,0,10*ROW('Sanitation Data'!H129)),NA())</f>
        <v>#N/A</v>
      </c>
      <c r="AS135" s="88" t="e">
        <f ca="true">+IF(AND(ISNUMBER(OFFSET('Sanitation Data'!$H$11,0,10*ROW('Sanitation Data'!H129))),'Data Summary'!DH135="Yes"),OFFSET('Sanitation Data'!$H$11,0,10*ROW('Sanitation Data'!H129)),NA())</f>
        <v>#N/A</v>
      </c>
      <c r="AT135" s="88" t="e">
        <f ca="true">+IF(AND(ISNUMBER(OFFSET('Sanitation Data'!$H$12,0,10*ROW('Sanitation Data'!H129))),'Data Summary'!DI135="Yes"),OFFSET('Sanitation Data'!$H$12,0,10*ROW('Sanitation Data'!H129)),NA())</f>
        <v>#N/A</v>
      </c>
      <c r="AU135" s="88" t="e">
        <f ca="true">+IF(AND(ISNUMBER(OFFSET('Sanitation Data'!$I$4,0,10*ROW('Sanitation Data'!I129))),'Data Summary'!DJ135="Yes"),100-OFFSET('Sanitation Data'!$I$4,0,10*ROW('Sanitation Data'!I129)),NA())</f>
        <v>#N/A</v>
      </c>
      <c r="AV135" s="88" t="e">
        <f ca="true">+IF(AND(ISNUMBER(OFFSET('Sanitation Data'!$I$6,0,10*ROW('Sanitation Data'!I129))),'Data Summary'!DK135="Yes"),OFFSET('Sanitation Data'!$I$6,0,10*ROW('Sanitation Data'!I129)),NA())</f>
        <v>#N/A</v>
      </c>
      <c r="AW135" s="88" t="e">
        <f ca="true">+IF(AND(ISNUMBER(OFFSET('Sanitation Data'!$I$10,0,10*ROW('Sanitation Data'!I129))),'Data Summary'!DL135="Yes"),OFFSET('Sanitation Data'!$I$10,0,10*ROW('Sanitation Data'!I129)),NA())</f>
        <v>#N/A</v>
      </c>
      <c r="AX135" s="88" t="e">
        <f ca="true">+IF(AND(ISNUMBER(OFFSET('Sanitation Data'!$I$11,0,10*ROW('Sanitation Data'!I129))),'Data Summary'!DM135="Yes"),OFFSET('Sanitation Data'!$I$11,0,10*ROW('Sanitation Data'!I129)),NA())</f>
        <v>#N/A</v>
      </c>
      <c r="AY135" s="88" t="e">
        <f ca="true">+IF(AND(ISNUMBER(OFFSET('Sanitation Data'!$I$12,0,10*ROW('Sanitation Data'!I129))),'Data Summary'!DN135="Yes"),OFFSET('Sanitation Data'!$I$12,0,10*ROW('Sanitation Data'!I129)),NA())</f>
        <v>#N/A</v>
      </c>
      <c r="AZ135" s="89" t="e">
        <f ca="true">+IF(AND(ISNUMBER(OFFSET('Hygiene Data'!$D$5,0,10*ROW('Hygiene Data'!D129))),'Data Summary'!DO135="Yes"),OFFSET('Hygiene Data'!$D$5,0,10*ROW('Hygiene Data'!D129)),NA())</f>
        <v>#N/A</v>
      </c>
      <c r="BA135" s="89" t="e">
        <f ca="true">+IF(AND(ISNUMBER(OFFSET('Hygiene Data'!$D$7,0,10*ROW('Hygiene Data'!D129))),'Data Summary'!DP135="Yes"),OFFSET('Hygiene Data'!$D$7,0,10*ROW('Hygiene Data'!D129)),NA())</f>
        <v>#N/A</v>
      </c>
      <c r="BB135" s="89" t="e">
        <f ca="true">+IF(AND(ISNUMBER(OFFSET('Hygiene Data'!$D$9,0,10*ROW('Hygiene Data'!D129))),'Data Summary'!DQ135="Yes"),OFFSET('Hygiene Data'!$D$9,0,10*ROW('Hygiene Data'!D129)),NA())</f>
        <v>#N/A</v>
      </c>
      <c r="BC135" s="89" t="e">
        <f ca="true">+IF(AND(ISNUMBER(OFFSET('Hygiene Data'!$E$5,0,10*ROW('Hygiene Data'!E129))),'Data Summary'!DR135="Yes"),OFFSET('Hygiene Data'!$E$5,0,10*ROW('Hygiene Data'!E129)),NA())</f>
        <v>#N/A</v>
      </c>
      <c r="BD135" s="89" t="e">
        <f ca="true">+IF(AND(ISNUMBER(OFFSET('Hygiene Data'!$E$7,0,10*ROW('Hygiene Data'!E129))),'Data Summary'!DS135="Yes"),OFFSET('Hygiene Data'!$E$7,0,10*ROW('Hygiene Data'!E129)),NA())</f>
        <v>#N/A</v>
      </c>
      <c r="BE135" s="89" t="e">
        <f ca="true">+IF(AND(ISNUMBER(OFFSET('Hygiene Data'!$E$9,0,10*ROW('Hygiene Data'!E129))),'Data Summary'!DT135="Yes"),OFFSET('Hygiene Data'!$E$9,0,10*ROW('Hygiene Data'!E129)),NA())</f>
        <v>#N/A</v>
      </c>
      <c r="BF135" s="89" t="e">
        <f ca="true">+IF(AND(ISNUMBER(OFFSET('Hygiene Data'!$F$5,0,10*ROW('Hygiene Data'!F129))),'Data Summary'!DU135="Yes"),OFFSET('Hygiene Data'!$F$5,0,10*ROW('Hygiene Data'!F129)),NA())</f>
        <v>#N/A</v>
      </c>
      <c r="BG135" s="89" t="e">
        <f ca="true">+IF(AND(ISNUMBER(OFFSET('Hygiene Data'!$F$7,0,10*ROW('Hygiene Data'!F129))),'Data Summary'!DV135="Yes"),OFFSET('Hygiene Data'!$F$7,0,10*ROW('Hygiene Data'!F129)),NA())</f>
        <v>#N/A</v>
      </c>
      <c r="BH135" s="89" t="e">
        <f ca="true">+IF(AND(ISNUMBER(OFFSET('Hygiene Data'!$F$9,0,10*ROW('Hygiene Data'!F129))),'Data Summary'!DW135="Yes"),OFFSET('Hygiene Data'!$F$9,0,10*ROW('Hygiene Data'!F129)),NA())</f>
        <v>#N/A</v>
      </c>
      <c r="BI135" s="89" t="e">
        <f ca="true">+IF(AND(ISNUMBER(OFFSET('Hygiene Data'!$G$5,0,10*ROW('Hygiene Data'!G129))),'Data Summary'!DX135="Yes"),OFFSET('Hygiene Data'!$G$5,0,10*ROW('Hygiene Data'!G129)),NA())</f>
        <v>#N/A</v>
      </c>
      <c r="BJ135" s="89" t="e">
        <f ca="true">+IF(AND(ISNUMBER(OFFSET('Hygiene Data'!$G$7,0,10*ROW('Hygiene Data'!G129))),'Data Summary'!DY135="Yes"),OFFSET('Hygiene Data'!$G$7,0,10*ROW('Hygiene Data'!G129)),NA())</f>
        <v>#N/A</v>
      </c>
      <c r="BK135" s="89" t="e">
        <f ca="true">+IF(AND(ISNUMBER(OFFSET('Hygiene Data'!$G$9,0,10*ROW('Hygiene Data'!G129))),'Data Summary'!DZ135="Yes"),OFFSET('Hygiene Data'!$G$9,0,10*ROW('Hygiene Data'!G129)),NA())</f>
        <v>#N/A</v>
      </c>
      <c r="BL135" s="89" t="e">
        <f ca="true">+IF(AND(ISNUMBER(OFFSET('Hygiene Data'!$H$5,0,10*ROW('Hygiene Data'!H129))),'Data Summary'!EA135="Yes"),OFFSET('Hygiene Data'!$H$5,0,10*ROW('Hygiene Data'!H129)),NA())</f>
        <v>#N/A</v>
      </c>
      <c r="BM135" s="89" t="e">
        <f ca="true">+IF(AND(ISNUMBER(OFFSET('Hygiene Data'!$H$7,0,10*ROW('Hygiene Data'!H129))),'Data Summary'!EB135="Yes"),OFFSET('Hygiene Data'!$H$7,0,10*ROW('Hygiene Data'!H129)),NA())</f>
        <v>#N/A</v>
      </c>
      <c r="BN135" s="89" t="e">
        <f ca="true">+IF(AND(ISNUMBER(OFFSET('Hygiene Data'!$H$9,0,10*ROW('Hygiene Data'!H129))),'Data Summary'!EC135="Yes"),OFFSET('Hygiene Data'!$H$9,0,10*ROW('Hygiene Data'!H129)),NA())</f>
        <v>#N/A</v>
      </c>
      <c r="BO135" s="89" t="e">
        <f ca="true">+IF(AND(ISNUMBER(OFFSET('Hygiene Data'!$I$5,0,10*ROW('Hygiene Data'!I129))),'Data Summary'!ED135="Yes"),OFFSET('Hygiene Data'!$I$5,0,10*ROW('Hygiene Data'!I129)),NA())</f>
        <v>#N/A</v>
      </c>
      <c r="BP135" s="89" t="e">
        <f ca="true">+IF(AND(ISNUMBER(OFFSET('Hygiene Data'!$I$7,0,10*ROW('Hygiene Data'!I129))),'Data Summary'!EE135="Yes"),OFFSET('Hygiene Data'!$I$7,0,10*ROW('Hygiene Data'!I129)),NA())</f>
        <v>#N/A</v>
      </c>
      <c r="BQ135" s="89" t="e">
        <f ca="true">+IF(AND(ISNUMBER(OFFSET('Hygiene Data'!$I$9,0,10*ROW('Hygiene Data'!I129))),'Data Summary'!EF135="Yes"),OFFSET('Hygiene Data'!$I$9,0,10*ROW('Hygiene Data'!I129)),NA())</f>
        <v>#N/A</v>
      </c>
    </row>
    <row xmlns:x14ac="http://schemas.microsoft.com/office/spreadsheetml/2009/9/ac" r="136" x14ac:dyDescent="0.2">
      <c r="A136" s="328" t="e">
        <f ca="true">+RIGHT('Data Summary'!A136,LEN('Data Summary'!A136)-9)</f>
        <v>#VALUE!</v>
      </c>
      <c r="B136" s="34" t="str">
        <f ca="true">+IF(ISTEXT('Data Summary'!B136),'Data Summary'!B136,"")</f>
        <v/>
      </c>
      <c r="C136" s="327" t="e">
        <f ca="true">+VALUE('Data Summary'!C136)</f>
        <v>#VALUE!</v>
      </c>
      <c r="D136" s="87" t="e">
        <f ca="true">+IF(AND(ISNUMBER(OFFSET('Water Data'!$D$4,0,10*ROW('Water Data'!D130))),'Data Summary'!BS136="Yes"),100-OFFSET('Water Data'!$D$4,0,10*ROW('Water Data'!D130)),NA())</f>
        <v>#N/A</v>
      </c>
      <c r="E136" s="87" t="e">
        <f ca="true">+IF(AND(ISNUMBER(OFFSET('Water Data'!$D$6,0,10*ROW('Water Data'!D130))),'Data Summary'!BT136="Yes"),OFFSET('Water Data'!$D$6,0,10*ROW('Water Data'!D130)),NA())</f>
        <v>#N/A</v>
      </c>
      <c r="F136" s="87" t="e">
        <f ca="true">+IF(AND(ISNUMBER(OFFSET('Water Data'!$D$9,0,10*ROW('Water Data'!D130))),'Data Summary'!BU136="Yes"),OFFSET('Water Data'!$D$9,0,10*ROW('Water Data'!D130)),NA())</f>
        <v>#N/A</v>
      </c>
      <c r="G136" s="87" t="e">
        <f ca="true">+IF(AND(ISNUMBER(OFFSET('Water Data'!$E$4,0,10*ROW('Water Data'!E130))),'Data Summary'!BV136="Yes"),100-OFFSET('Water Data'!$E$4,0,10*ROW('Water Data'!E130)),NA())</f>
        <v>#N/A</v>
      </c>
      <c r="H136" s="87" t="e">
        <f ca="true">+IF(AND(ISNUMBER(OFFSET('Water Data'!$E$6,0,10*ROW('Water Data'!E130))),'Data Summary'!BW136="Yes"),OFFSET('Water Data'!$E$6,0,10*ROW('Water Data'!E130)),NA())</f>
        <v>#N/A</v>
      </c>
      <c r="I136" s="87" t="e">
        <f ca="true">+IF(AND(ISNUMBER(OFFSET('Water Data'!$E$9,0,10*ROW('Water Data'!E130))),'Data Summary'!BX136="Yes"),OFFSET('Water Data'!$E$9,0,10*ROW('Water Data'!E130)),NA())</f>
        <v>#N/A</v>
      </c>
      <c r="J136" s="87" t="e">
        <f ca="true">+IF(AND(ISNUMBER(OFFSET('Water Data'!$F$4,0,10*ROW('Water Data'!F130))),'Data Summary'!BY136="Yes"),100-OFFSET('Water Data'!$F$4,0,10*ROW('Water Data'!F130)),NA())</f>
        <v>#N/A</v>
      </c>
      <c r="K136" s="87" t="e">
        <f ca="true">+IF(AND(ISNUMBER(OFFSET('Water Data'!$F$6,0,10*ROW('Water Data'!F130))),'Data Summary'!BZ136="Yes"),OFFSET('Water Data'!$F$6,0,10*ROW('Water Data'!F130)),NA())</f>
        <v>#N/A</v>
      </c>
      <c r="L136" s="87" t="e">
        <f ca="true">+IF(AND(ISNUMBER(OFFSET('Water Data'!$F$9,0,10*ROW('Water Data'!F130))),'Data Summary'!CA136="Yes"),OFFSET('Water Data'!$F$9,0,10*ROW('Water Data'!F130)),NA())</f>
        <v>#N/A</v>
      </c>
      <c r="M136" s="87" t="e">
        <f ca="true">+IF(AND(ISNUMBER(OFFSET('Water Data'!$G$4,0,10*ROW('Water Data'!G130))),'Data Summary'!CB136="Yes"),100-OFFSET('Water Data'!$G$4,0,10*ROW('Water Data'!G130)),NA())</f>
        <v>#N/A</v>
      </c>
      <c r="N136" s="87" t="e">
        <f ca="true">+IF(AND(ISNUMBER(OFFSET('Water Data'!$G$6,0,10*ROW('Water Data'!G130))),'Data Summary'!CC136="Yes"),OFFSET('Water Data'!$G$6,0,10*ROW('Water Data'!G130)),NA())</f>
        <v>#N/A</v>
      </c>
      <c r="O136" s="87" t="e">
        <f ca="true">+IF(AND(ISNUMBER(OFFSET('Water Data'!$G$9,0,10*ROW('Water Data'!G130))),'Data Summary'!CD136="Yes"),OFFSET('Water Data'!$G$9,0,10*ROW('Water Data'!G130)),NA())</f>
        <v>#N/A</v>
      </c>
      <c r="P136" s="87" t="e">
        <f ca="true">+IF(AND(ISNUMBER(OFFSET('Water Data'!$H$4,0,10*ROW('Water Data'!H130))),'Data Summary'!CE136="Yes"),100-OFFSET('Water Data'!$H$4,0,10*ROW('Water Data'!H130)),NA())</f>
        <v>#N/A</v>
      </c>
      <c r="Q136" s="87" t="e">
        <f ca="true">+IF(AND(ISNUMBER(OFFSET('Water Data'!$H$6,0,10*ROW('Water Data'!H130))),'Data Summary'!CF136="Yes"),OFFSET('Water Data'!$H$6,0,10*ROW('Water Data'!H130)),NA())</f>
        <v>#N/A</v>
      </c>
      <c r="R136" s="87" t="e">
        <f ca="true">+IF(AND(ISNUMBER(OFFSET('Water Data'!$H$9,0,10*ROW('Water Data'!H130))),'Data Summary'!CG136="Yes"),OFFSET('Water Data'!$H$9,0,10*ROW('Water Data'!H130)),NA())</f>
        <v>#N/A</v>
      </c>
      <c r="S136" s="87" t="e">
        <f ca="true">+IF(AND(ISNUMBER(OFFSET('Water Data'!$I$4,0,10*ROW('Water Data'!I130))),'Data Summary'!CH136="Yes"),100-OFFSET('Water Data'!$I$4,0,10*ROW('Water Data'!I130)),NA())</f>
        <v>#N/A</v>
      </c>
      <c r="T136" s="87" t="e">
        <f ca="true">+IF(AND(ISNUMBER(OFFSET('Water Data'!$I$6,0,10*ROW('Water Data'!I130))),'Data Summary'!CI136="Yes"),OFFSET('Water Data'!$I$6,0,10*ROW('Water Data'!I130)),NA())</f>
        <v>#N/A</v>
      </c>
      <c r="U136" s="87" t="e">
        <f ca="true">+IF(AND(ISNUMBER(OFFSET('Water Data'!$I$9,0,10*ROW('Water Data'!I130))),'Data Summary'!CJ136="Yes"),OFFSET('Water Data'!$I$9,0,10*ROW('Water Data'!I130)),NA())</f>
        <v>#N/A</v>
      </c>
      <c r="V136" s="88" t="e">
        <f ca="true">+IF(AND(ISNUMBER(OFFSET('Sanitation Data'!$D$4,0,10*ROW('Sanitation Data'!D130))),'Data Summary'!CK136="Yes"),100-OFFSET('Sanitation Data'!$D$4,0,10*ROW('Sanitation Data'!D130)),NA())</f>
        <v>#N/A</v>
      </c>
      <c r="W136" s="88" t="e">
        <f ca="true">+IF(AND(ISNUMBER(OFFSET('Sanitation Data'!$D$6,0,10*ROW('Sanitation Data'!D130))),'Data Summary'!CL136="Yes"),OFFSET('Sanitation Data'!$D$6,0,10*ROW('Sanitation Data'!D130)),NA())</f>
        <v>#N/A</v>
      </c>
      <c r="X136" s="88" t="e">
        <f ca="true">+IF(AND(ISNUMBER(OFFSET('Sanitation Data'!$D$10,0,10*ROW('Sanitation Data'!D130))),'Data Summary'!CM136="Yes"),OFFSET('Sanitation Data'!$D$10,0,10*ROW('Sanitation Data'!D130)),NA())</f>
        <v>#N/A</v>
      </c>
      <c r="Y136" s="88" t="e">
        <f ca="true">+IF(AND(ISNUMBER(OFFSET('Sanitation Data'!$D$11,0,10*ROW('Sanitation Data'!D130))),'Data Summary'!CN136="Yes"),OFFSET('Sanitation Data'!$D$11,0,10*ROW('Sanitation Data'!D130)),NA())</f>
        <v>#N/A</v>
      </c>
      <c r="Z136" s="88" t="e">
        <f ca="true">+IF(AND(ISNUMBER(OFFSET('Sanitation Data'!$D$12,0,10*ROW('Sanitation Data'!D130))),'Data Summary'!CO136="Yes"),OFFSET('Sanitation Data'!$D$12,0,10*ROW('Sanitation Data'!D130)),NA())</f>
        <v>#N/A</v>
      </c>
      <c r="AA136" s="88" t="e">
        <f ca="true">+IF(AND(ISNUMBER(OFFSET('Sanitation Data'!$E$4,0,10*ROW('Sanitation Data'!E130))),'Data Summary'!CP136="Yes"),100-OFFSET('Sanitation Data'!$E$4,0,10*ROW('Sanitation Data'!E130)),NA())</f>
        <v>#N/A</v>
      </c>
      <c r="AB136" s="88" t="e">
        <f ca="true">+IF(AND(ISNUMBER(OFFSET('Sanitation Data'!$E$6,0,10*ROW('Sanitation Data'!E130))),'Data Summary'!CQ136="Yes"),OFFSET('Sanitation Data'!$E$6,0,10*ROW('Sanitation Data'!E130)),NA())</f>
        <v>#N/A</v>
      </c>
      <c r="AC136" s="88" t="e">
        <f ca="true">+IF(AND(ISNUMBER(OFFSET('Sanitation Data'!$E$10,0,10*ROW('Sanitation Data'!E130))),'Data Summary'!CR136="Yes"),OFFSET('Sanitation Data'!$E$10,0,10*ROW('Sanitation Data'!E130)),NA())</f>
        <v>#N/A</v>
      </c>
      <c r="AD136" s="88" t="e">
        <f ca="true">+IF(AND(ISNUMBER(OFFSET('Sanitation Data'!$E$11,0,10*ROW('Sanitation Data'!E130))),'Data Summary'!CS136="Yes"),OFFSET('Sanitation Data'!$E$11,0,10*ROW('Sanitation Data'!E130)),NA())</f>
        <v>#N/A</v>
      </c>
      <c r="AE136" s="88" t="e">
        <f ca="true">+IF(AND(ISNUMBER(OFFSET('Sanitation Data'!$E$12,0,10*ROW('Sanitation Data'!E130))),'Data Summary'!CT136="Yes"),OFFSET('Sanitation Data'!$E$12,0,10*ROW('Sanitation Data'!E130)),NA())</f>
        <v>#N/A</v>
      </c>
      <c r="AF136" s="88" t="e">
        <f ca="true">+IF(AND(ISNUMBER(OFFSET('Sanitation Data'!$F$4,0,10*ROW('Sanitation Data'!F130))),'Data Summary'!CU136="Yes"),100-OFFSET('Sanitation Data'!$F$4,0,10*ROW('Sanitation Data'!F130)),NA())</f>
        <v>#N/A</v>
      </c>
      <c r="AG136" s="88" t="e">
        <f ca="true">+IF(AND(ISNUMBER(OFFSET('Sanitation Data'!$F$6,0,10*ROW('Sanitation Data'!F130))),'Data Summary'!CV136="Yes"),OFFSET('Sanitation Data'!$F$6,0,10*ROW('Sanitation Data'!F130)),NA())</f>
        <v>#N/A</v>
      </c>
      <c r="AH136" s="88" t="e">
        <f ca="true">+IF(AND(ISNUMBER(OFFSET('Sanitation Data'!$F$10,0,10*ROW('Sanitation Data'!F130))),'Data Summary'!CW136="Yes"),OFFSET('Sanitation Data'!$F$10,0,10*ROW('Sanitation Data'!F130)),NA())</f>
        <v>#N/A</v>
      </c>
      <c r="AI136" s="88" t="e">
        <f ca="true">+IF(AND(ISNUMBER(OFFSET('Sanitation Data'!$F$11,0,10*ROW('Sanitation Data'!F130))),'Data Summary'!CX136="Yes"),OFFSET('Sanitation Data'!$F$11,0,10*ROW('Sanitation Data'!F130)),NA())</f>
        <v>#N/A</v>
      </c>
      <c r="AJ136" s="88" t="e">
        <f ca="true">+IF(AND(ISNUMBER(OFFSET('Sanitation Data'!$F$12,0,10*ROW('Sanitation Data'!F130))),'Data Summary'!CY136="Yes"),OFFSET('Sanitation Data'!$F$12,0,10*ROW('Sanitation Data'!F130)),NA())</f>
        <v>#N/A</v>
      </c>
      <c r="AK136" s="88" t="e">
        <f ca="true">+IF(AND(ISNUMBER(OFFSET('Sanitation Data'!$G$4,0,10*ROW('Sanitation Data'!G130))),'Data Summary'!CZ136="Yes"),100-OFFSET('Sanitation Data'!$G$4,0,10*ROW('Sanitation Data'!G130)),NA())</f>
        <v>#N/A</v>
      </c>
      <c r="AL136" s="88" t="e">
        <f ca="true">+IF(AND(ISNUMBER(OFFSET('Sanitation Data'!$G$6,0,10*ROW('Sanitation Data'!G130))),'Data Summary'!DA136="Yes"),OFFSET('Sanitation Data'!$G$6,0,10*ROW('Sanitation Data'!G130)),NA())</f>
        <v>#N/A</v>
      </c>
      <c r="AM136" s="88" t="e">
        <f ca="true">+IF(AND(ISNUMBER(OFFSET('Sanitation Data'!$G$10,0,10*ROW('Sanitation Data'!G130))),'Data Summary'!DB136="Yes"),OFFSET('Sanitation Data'!$G$10,0,10*ROW('Sanitation Data'!G130)),NA())</f>
        <v>#N/A</v>
      </c>
      <c r="AN136" s="88" t="e">
        <f ca="true">+IF(AND(ISNUMBER(OFFSET('Sanitation Data'!$G$11,0,10*ROW('Sanitation Data'!G130))),'Data Summary'!DC136="Yes"),OFFSET('Sanitation Data'!$G$11,0,10*ROW('Sanitation Data'!G130)),NA())</f>
        <v>#N/A</v>
      </c>
      <c r="AO136" s="88" t="e">
        <f ca="true">+IF(AND(ISNUMBER(OFFSET('Sanitation Data'!$G$12,0,10*ROW('Sanitation Data'!G130))),'Data Summary'!DD136="Yes"),OFFSET('Sanitation Data'!$G$12,0,10*ROW('Sanitation Data'!G130)),NA())</f>
        <v>#N/A</v>
      </c>
      <c r="AP136" s="88" t="e">
        <f ca="true">+IF(AND(ISNUMBER(OFFSET('Sanitation Data'!$H$4,0,10*ROW('Sanitation Data'!H130))),'Data Summary'!DE136="Yes"),100-OFFSET('Sanitation Data'!$H$4,0,10*ROW('Sanitation Data'!H130)),NA())</f>
        <v>#N/A</v>
      </c>
      <c r="AQ136" s="88" t="e">
        <f ca="true">+IF(AND(ISNUMBER(OFFSET('Sanitation Data'!$H$6,0,10*ROW('Sanitation Data'!H130))),'Data Summary'!DF136="Yes"),OFFSET('Sanitation Data'!$H$6,0,10*ROW('Sanitation Data'!H130)),NA())</f>
        <v>#N/A</v>
      </c>
      <c r="AR136" s="88" t="e">
        <f ca="true">+IF(AND(ISNUMBER(OFFSET('Sanitation Data'!$H$10,0,10*ROW('Sanitation Data'!H130))),'Data Summary'!DG136="Yes"),OFFSET('Sanitation Data'!$H$10,0,10*ROW('Sanitation Data'!H130)),NA())</f>
        <v>#N/A</v>
      </c>
      <c r="AS136" s="88" t="e">
        <f ca="true">+IF(AND(ISNUMBER(OFFSET('Sanitation Data'!$H$11,0,10*ROW('Sanitation Data'!H130))),'Data Summary'!DH136="Yes"),OFFSET('Sanitation Data'!$H$11,0,10*ROW('Sanitation Data'!H130)),NA())</f>
        <v>#N/A</v>
      </c>
      <c r="AT136" s="88" t="e">
        <f ca="true">+IF(AND(ISNUMBER(OFFSET('Sanitation Data'!$H$12,0,10*ROW('Sanitation Data'!H130))),'Data Summary'!DI136="Yes"),OFFSET('Sanitation Data'!$H$12,0,10*ROW('Sanitation Data'!H130)),NA())</f>
        <v>#N/A</v>
      </c>
      <c r="AU136" s="88" t="e">
        <f ca="true">+IF(AND(ISNUMBER(OFFSET('Sanitation Data'!$I$4,0,10*ROW('Sanitation Data'!I130))),'Data Summary'!DJ136="Yes"),100-OFFSET('Sanitation Data'!$I$4,0,10*ROW('Sanitation Data'!I130)),NA())</f>
        <v>#N/A</v>
      </c>
      <c r="AV136" s="88" t="e">
        <f ca="true">+IF(AND(ISNUMBER(OFFSET('Sanitation Data'!$I$6,0,10*ROW('Sanitation Data'!I130))),'Data Summary'!DK136="Yes"),OFFSET('Sanitation Data'!$I$6,0,10*ROW('Sanitation Data'!I130)),NA())</f>
        <v>#N/A</v>
      </c>
      <c r="AW136" s="88" t="e">
        <f ca="true">+IF(AND(ISNUMBER(OFFSET('Sanitation Data'!$I$10,0,10*ROW('Sanitation Data'!I130))),'Data Summary'!DL136="Yes"),OFFSET('Sanitation Data'!$I$10,0,10*ROW('Sanitation Data'!I130)),NA())</f>
        <v>#N/A</v>
      </c>
      <c r="AX136" s="88" t="e">
        <f ca="true">+IF(AND(ISNUMBER(OFFSET('Sanitation Data'!$I$11,0,10*ROW('Sanitation Data'!I130))),'Data Summary'!DM136="Yes"),OFFSET('Sanitation Data'!$I$11,0,10*ROW('Sanitation Data'!I130)),NA())</f>
        <v>#N/A</v>
      </c>
      <c r="AY136" s="88" t="e">
        <f ca="true">+IF(AND(ISNUMBER(OFFSET('Sanitation Data'!$I$12,0,10*ROW('Sanitation Data'!I130))),'Data Summary'!DN136="Yes"),OFFSET('Sanitation Data'!$I$12,0,10*ROW('Sanitation Data'!I130)),NA())</f>
        <v>#N/A</v>
      </c>
      <c r="AZ136" s="89" t="e">
        <f ca="true">+IF(AND(ISNUMBER(OFFSET('Hygiene Data'!$D$5,0,10*ROW('Hygiene Data'!D130))),'Data Summary'!DO136="Yes"),OFFSET('Hygiene Data'!$D$5,0,10*ROW('Hygiene Data'!D130)),NA())</f>
        <v>#N/A</v>
      </c>
      <c r="BA136" s="89" t="e">
        <f ca="true">+IF(AND(ISNUMBER(OFFSET('Hygiene Data'!$D$7,0,10*ROW('Hygiene Data'!D130))),'Data Summary'!DP136="Yes"),OFFSET('Hygiene Data'!$D$7,0,10*ROW('Hygiene Data'!D130)),NA())</f>
        <v>#N/A</v>
      </c>
      <c r="BB136" s="89" t="e">
        <f ca="true">+IF(AND(ISNUMBER(OFFSET('Hygiene Data'!$D$9,0,10*ROW('Hygiene Data'!D130))),'Data Summary'!DQ136="Yes"),OFFSET('Hygiene Data'!$D$9,0,10*ROW('Hygiene Data'!D130)),NA())</f>
        <v>#N/A</v>
      </c>
      <c r="BC136" s="89" t="e">
        <f ca="true">+IF(AND(ISNUMBER(OFFSET('Hygiene Data'!$E$5,0,10*ROW('Hygiene Data'!E130))),'Data Summary'!DR136="Yes"),OFFSET('Hygiene Data'!$E$5,0,10*ROW('Hygiene Data'!E130)),NA())</f>
        <v>#N/A</v>
      </c>
      <c r="BD136" s="89" t="e">
        <f ca="true">+IF(AND(ISNUMBER(OFFSET('Hygiene Data'!$E$7,0,10*ROW('Hygiene Data'!E130))),'Data Summary'!DS136="Yes"),OFFSET('Hygiene Data'!$E$7,0,10*ROW('Hygiene Data'!E130)),NA())</f>
        <v>#N/A</v>
      </c>
      <c r="BE136" s="89" t="e">
        <f ca="true">+IF(AND(ISNUMBER(OFFSET('Hygiene Data'!$E$9,0,10*ROW('Hygiene Data'!E130))),'Data Summary'!DT136="Yes"),OFFSET('Hygiene Data'!$E$9,0,10*ROW('Hygiene Data'!E130)),NA())</f>
        <v>#N/A</v>
      </c>
      <c r="BF136" s="89" t="e">
        <f ca="true">+IF(AND(ISNUMBER(OFFSET('Hygiene Data'!$F$5,0,10*ROW('Hygiene Data'!F130))),'Data Summary'!DU136="Yes"),OFFSET('Hygiene Data'!$F$5,0,10*ROW('Hygiene Data'!F130)),NA())</f>
        <v>#N/A</v>
      </c>
      <c r="BG136" s="89" t="e">
        <f ca="true">+IF(AND(ISNUMBER(OFFSET('Hygiene Data'!$F$7,0,10*ROW('Hygiene Data'!F130))),'Data Summary'!DV136="Yes"),OFFSET('Hygiene Data'!$F$7,0,10*ROW('Hygiene Data'!F130)),NA())</f>
        <v>#N/A</v>
      </c>
      <c r="BH136" s="89" t="e">
        <f ca="true">+IF(AND(ISNUMBER(OFFSET('Hygiene Data'!$F$9,0,10*ROW('Hygiene Data'!F130))),'Data Summary'!DW136="Yes"),OFFSET('Hygiene Data'!$F$9,0,10*ROW('Hygiene Data'!F130)),NA())</f>
        <v>#N/A</v>
      </c>
      <c r="BI136" s="89" t="e">
        <f ca="true">+IF(AND(ISNUMBER(OFFSET('Hygiene Data'!$G$5,0,10*ROW('Hygiene Data'!G130))),'Data Summary'!DX136="Yes"),OFFSET('Hygiene Data'!$G$5,0,10*ROW('Hygiene Data'!G130)),NA())</f>
        <v>#N/A</v>
      </c>
      <c r="BJ136" s="89" t="e">
        <f ca="true">+IF(AND(ISNUMBER(OFFSET('Hygiene Data'!$G$7,0,10*ROW('Hygiene Data'!G130))),'Data Summary'!DY136="Yes"),OFFSET('Hygiene Data'!$G$7,0,10*ROW('Hygiene Data'!G130)),NA())</f>
        <v>#N/A</v>
      </c>
      <c r="BK136" s="89" t="e">
        <f ca="true">+IF(AND(ISNUMBER(OFFSET('Hygiene Data'!$G$9,0,10*ROW('Hygiene Data'!G130))),'Data Summary'!DZ136="Yes"),OFFSET('Hygiene Data'!$G$9,0,10*ROW('Hygiene Data'!G130)),NA())</f>
        <v>#N/A</v>
      </c>
      <c r="BL136" s="89" t="e">
        <f ca="true">+IF(AND(ISNUMBER(OFFSET('Hygiene Data'!$H$5,0,10*ROW('Hygiene Data'!H130))),'Data Summary'!EA136="Yes"),OFFSET('Hygiene Data'!$H$5,0,10*ROW('Hygiene Data'!H130)),NA())</f>
        <v>#N/A</v>
      </c>
      <c r="BM136" s="89" t="e">
        <f ca="true">+IF(AND(ISNUMBER(OFFSET('Hygiene Data'!$H$7,0,10*ROW('Hygiene Data'!H130))),'Data Summary'!EB136="Yes"),OFFSET('Hygiene Data'!$H$7,0,10*ROW('Hygiene Data'!H130)),NA())</f>
        <v>#N/A</v>
      </c>
      <c r="BN136" s="89" t="e">
        <f ca="true">+IF(AND(ISNUMBER(OFFSET('Hygiene Data'!$H$9,0,10*ROW('Hygiene Data'!H130))),'Data Summary'!EC136="Yes"),OFFSET('Hygiene Data'!$H$9,0,10*ROW('Hygiene Data'!H130)),NA())</f>
        <v>#N/A</v>
      </c>
      <c r="BO136" s="89" t="e">
        <f ca="true">+IF(AND(ISNUMBER(OFFSET('Hygiene Data'!$I$5,0,10*ROW('Hygiene Data'!I130))),'Data Summary'!ED136="Yes"),OFFSET('Hygiene Data'!$I$5,0,10*ROW('Hygiene Data'!I130)),NA())</f>
        <v>#N/A</v>
      </c>
      <c r="BP136" s="89" t="e">
        <f ca="true">+IF(AND(ISNUMBER(OFFSET('Hygiene Data'!$I$7,0,10*ROW('Hygiene Data'!I130))),'Data Summary'!EE136="Yes"),OFFSET('Hygiene Data'!$I$7,0,10*ROW('Hygiene Data'!I130)),NA())</f>
        <v>#N/A</v>
      </c>
      <c r="BQ136" s="89" t="e">
        <f ca="true">+IF(AND(ISNUMBER(OFFSET('Hygiene Data'!$I$9,0,10*ROW('Hygiene Data'!I130))),'Data Summary'!EF136="Yes"),OFFSET('Hygiene Data'!$I$9,0,10*ROW('Hygiene Data'!I130)),NA())</f>
        <v>#N/A</v>
      </c>
    </row>
    <row xmlns:x14ac="http://schemas.microsoft.com/office/spreadsheetml/2009/9/ac" r="137" x14ac:dyDescent="0.2">
      <c r="A137" s="328" t="e">
        <f ca="true">+RIGHT('Data Summary'!A137,LEN('Data Summary'!A137)-9)</f>
        <v>#VALUE!</v>
      </c>
      <c r="B137" s="34" t="str">
        <f ca="true">+IF(ISTEXT('Data Summary'!B137),'Data Summary'!B137,"")</f>
        <v/>
      </c>
      <c r="C137" s="327" t="e">
        <f ca="true">+VALUE('Data Summary'!C137)</f>
        <v>#VALUE!</v>
      </c>
      <c r="D137" s="87" t="e">
        <f ca="true">+IF(AND(ISNUMBER(OFFSET('Water Data'!$D$4,0,10*ROW('Water Data'!D131))),'Data Summary'!BS137="Yes"),100-OFFSET('Water Data'!$D$4,0,10*ROW('Water Data'!D131)),NA())</f>
        <v>#N/A</v>
      </c>
      <c r="E137" s="87" t="e">
        <f ca="true">+IF(AND(ISNUMBER(OFFSET('Water Data'!$D$6,0,10*ROW('Water Data'!D131))),'Data Summary'!BT137="Yes"),OFFSET('Water Data'!$D$6,0,10*ROW('Water Data'!D131)),NA())</f>
        <v>#N/A</v>
      </c>
      <c r="F137" s="87" t="e">
        <f ca="true">+IF(AND(ISNUMBER(OFFSET('Water Data'!$D$9,0,10*ROW('Water Data'!D131))),'Data Summary'!BU137="Yes"),OFFSET('Water Data'!$D$9,0,10*ROW('Water Data'!D131)),NA())</f>
        <v>#N/A</v>
      </c>
      <c r="G137" s="87" t="e">
        <f ca="true">+IF(AND(ISNUMBER(OFFSET('Water Data'!$E$4,0,10*ROW('Water Data'!E131))),'Data Summary'!BV137="Yes"),100-OFFSET('Water Data'!$E$4,0,10*ROW('Water Data'!E131)),NA())</f>
        <v>#N/A</v>
      </c>
      <c r="H137" s="87" t="e">
        <f ca="true">+IF(AND(ISNUMBER(OFFSET('Water Data'!$E$6,0,10*ROW('Water Data'!E131))),'Data Summary'!BW137="Yes"),OFFSET('Water Data'!$E$6,0,10*ROW('Water Data'!E131)),NA())</f>
        <v>#N/A</v>
      </c>
      <c r="I137" s="87" t="e">
        <f ca="true">+IF(AND(ISNUMBER(OFFSET('Water Data'!$E$9,0,10*ROW('Water Data'!E131))),'Data Summary'!BX137="Yes"),OFFSET('Water Data'!$E$9,0,10*ROW('Water Data'!E131)),NA())</f>
        <v>#N/A</v>
      </c>
      <c r="J137" s="87" t="e">
        <f ca="true">+IF(AND(ISNUMBER(OFFSET('Water Data'!$F$4,0,10*ROW('Water Data'!F131))),'Data Summary'!BY137="Yes"),100-OFFSET('Water Data'!$F$4,0,10*ROW('Water Data'!F131)),NA())</f>
        <v>#N/A</v>
      </c>
      <c r="K137" s="87" t="e">
        <f ca="true">+IF(AND(ISNUMBER(OFFSET('Water Data'!$F$6,0,10*ROW('Water Data'!F131))),'Data Summary'!BZ137="Yes"),OFFSET('Water Data'!$F$6,0,10*ROW('Water Data'!F131)),NA())</f>
        <v>#N/A</v>
      </c>
      <c r="L137" s="87" t="e">
        <f ca="true">+IF(AND(ISNUMBER(OFFSET('Water Data'!$F$9,0,10*ROW('Water Data'!F131))),'Data Summary'!CA137="Yes"),OFFSET('Water Data'!$F$9,0,10*ROW('Water Data'!F131)),NA())</f>
        <v>#N/A</v>
      </c>
      <c r="M137" s="87" t="e">
        <f ca="true">+IF(AND(ISNUMBER(OFFSET('Water Data'!$G$4,0,10*ROW('Water Data'!G131))),'Data Summary'!CB137="Yes"),100-OFFSET('Water Data'!$G$4,0,10*ROW('Water Data'!G131)),NA())</f>
        <v>#N/A</v>
      </c>
      <c r="N137" s="87" t="e">
        <f ca="true">+IF(AND(ISNUMBER(OFFSET('Water Data'!$G$6,0,10*ROW('Water Data'!G131))),'Data Summary'!CC137="Yes"),OFFSET('Water Data'!$G$6,0,10*ROW('Water Data'!G131)),NA())</f>
        <v>#N/A</v>
      </c>
      <c r="O137" s="87" t="e">
        <f ca="true">+IF(AND(ISNUMBER(OFFSET('Water Data'!$G$9,0,10*ROW('Water Data'!G131))),'Data Summary'!CD137="Yes"),OFFSET('Water Data'!$G$9,0,10*ROW('Water Data'!G131)),NA())</f>
        <v>#N/A</v>
      </c>
      <c r="P137" s="87" t="e">
        <f ca="true">+IF(AND(ISNUMBER(OFFSET('Water Data'!$H$4,0,10*ROW('Water Data'!H131))),'Data Summary'!CE137="Yes"),100-OFFSET('Water Data'!$H$4,0,10*ROW('Water Data'!H131)),NA())</f>
        <v>#N/A</v>
      </c>
      <c r="Q137" s="87" t="e">
        <f ca="true">+IF(AND(ISNUMBER(OFFSET('Water Data'!$H$6,0,10*ROW('Water Data'!H131))),'Data Summary'!CF137="Yes"),OFFSET('Water Data'!$H$6,0,10*ROW('Water Data'!H131)),NA())</f>
        <v>#N/A</v>
      </c>
      <c r="R137" s="87" t="e">
        <f ca="true">+IF(AND(ISNUMBER(OFFSET('Water Data'!$H$9,0,10*ROW('Water Data'!H131))),'Data Summary'!CG137="Yes"),OFFSET('Water Data'!$H$9,0,10*ROW('Water Data'!H131)),NA())</f>
        <v>#N/A</v>
      </c>
      <c r="S137" s="87" t="e">
        <f ca="true">+IF(AND(ISNUMBER(OFFSET('Water Data'!$I$4,0,10*ROW('Water Data'!I131))),'Data Summary'!CH137="Yes"),100-OFFSET('Water Data'!$I$4,0,10*ROW('Water Data'!I131)),NA())</f>
        <v>#N/A</v>
      </c>
      <c r="T137" s="87" t="e">
        <f ca="true">+IF(AND(ISNUMBER(OFFSET('Water Data'!$I$6,0,10*ROW('Water Data'!I131))),'Data Summary'!CI137="Yes"),OFFSET('Water Data'!$I$6,0,10*ROW('Water Data'!I131)),NA())</f>
        <v>#N/A</v>
      </c>
      <c r="U137" s="87" t="e">
        <f ca="true">+IF(AND(ISNUMBER(OFFSET('Water Data'!$I$9,0,10*ROW('Water Data'!I131))),'Data Summary'!CJ137="Yes"),OFFSET('Water Data'!$I$9,0,10*ROW('Water Data'!I131)),NA())</f>
        <v>#N/A</v>
      </c>
      <c r="V137" s="88" t="e">
        <f ca="true">+IF(AND(ISNUMBER(OFFSET('Sanitation Data'!$D$4,0,10*ROW('Sanitation Data'!D131))),'Data Summary'!CK137="Yes"),100-OFFSET('Sanitation Data'!$D$4,0,10*ROW('Sanitation Data'!D131)),NA())</f>
        <v>#N/A</v>
      </c>
      <c r="W137" s="88" t="e">
        <f ca="true">+IF(AND(ISNUMBER(OFFSET('Sanitation Data'!$D$6,0,10*ROW('Sanitation Data'!D131))),'Data Summary'!CL137="Yes"),OFFSET('Sanitation Data'!$D$6,0,10*ROW('Sanitation Data'!D131)),NA())</f>
        <v>#N/A</v>
      </c>
      <c r="X137" s="88" t="e">
        <f ca="true">+IF(AND(ISNUMBER(OFFSET('Sanitation Data'!$D$10,0,10*ROW('Sanitation Data'!D131))),'Data Summary'!CM137="Yes"),OFFSET('Sanitation Data'!$D$10,0,10*ROW('Sanitation Data'!D131)),NA())</f>
        <v>#N/A</v>
      </c>
      <c r="Y137" s="88" t="e">
        <f ca="true">+IF(AND(ISNUMBER(OFFSET('Sanitation Data'!$D$11,0,10*ROW('Sanitation Data'!D131))),'Data Summary'!CN137="Yes"),OFFSET('Sanitation Data'!$D$11,0,10*ROW('Sanitation Data'!D131)),NA())</f>
        <v>#N/A</v>
      </c>
      <c r="Z137" s="88" t="e">
        <f ca="true">+IF(AND(ISNUMBER(OFFSET('Sanitation Data'!$D$12,0,10*ROW('Sanitation Data'!D131))),'Data Summary'!CO137="Yes"),OFFSET('Sanitation Data'!$D$12,0,10*ROW('Sanitation Data'!D131)),NA())</f>
        <v>#N/A</v>
      </c>
      <c r="AA137" s="88" t="e">
        <f ca="true">+IF(AND(ISNUMBER(OFFSET('Sanitation Data'!$E$4,0,10*ROW('Sanitation Data'!E131))),'Data Summary'!CP137="Yes"),100-OFFSET('Sanitation Data'!$E$4,0,10*ROW('Sanitation Data'!E131)),NA())</f>
        <v>#N/A</v>
      </c>
      <c r="AB137" s="88" t="e">
        <f ca="true">+IF(AND(ISNUMBER(OFFSET('Sanitation Data'!$E$6,0,10*ROW('Sanitation Data'!E131))),'Data Summary'!CQ137="Yes"),OFFSET('Sanitation Data'!$E$6,0,10*ROW('Sanitation Data'!E131)),NA())</f>
        <v>#N/A</v>
      </c>
      <c r="AC137" s="88" t="e">
        <f ca="true">+IF(AND(ISNUMBER(OFFSET('Sanitation Data'!$E$10,0,10*ROW('Sanitation Data'!E131))),'Data Summary'!CR137="Yes"),OFFSET('Sanitation Data'!$E$10,0,10*ROW('Sanitation Data'!E131)),NA())</f>
        <v>#N/A</v>
      </c>
      <c r="AD137" s="88" t="e">
        <f ca="true">+IF(AND(ISNUMBER(OFFSET('Sanitation Data'!$E$11,0,10*ROW('Sanitation Data'!E131))),'Data Summary'!CS137="Yes"),OFFSET('Sanitation Data'!$E$11,0,10*ROW('Sanitation Data'!E131)),NA())</f>
        <v>#N/A</v>
      </c>
      <c r="AE137" s="88" t="e">
        <f ca="true">+IF(AND(ISNUMBER(OFFSET('Sanitation Data'!$E$12,0,10*ROW('Sanitation Data'!E131))),'Data Summary'!CT137="Yes"),OFFSET('Sanitation Data'!$E$12,0,10*ROW('Sanitation Data'!E131)),NA())</f>
        <v>#N/A</v>
      </c>
      <c r="AF137" s="88" t="e">
        <f ca="true">+IF(AND(ISNUMBER(OFFSET('Sanitation Data'!$F$4,0,10*ROW('Sanitation Data'!F131))),'Data Summary'!CU137="Yes"),100-OFFSET('Sanitation Data'!$F$4,0,10*ROW('Sanitation Data'!F131)),NA())</f>
        <v>#N/A</v>
      </c>
      <c r="AG137" s="88" t="e">
        <f ca="true">+IF(AND(ISNUMBER(OFFSET('Sanitation Data'!$F$6,0,10*ROW('Sanitation Data'!F131))),'Data Summary'!CV137="Yes"),OFFSET('Sanitation Data'!$F$6,0,10*ROW('Sanitation Data'!F131)),NA())</f>
        <v>#N/A</v>
      </c>
      <c r="AH137" s="88" t="e">
        <f ca="true">+IF(AND(ISNUMBER(OFFSET('Sanitation Data'!$F$10,0,10*ROW('Sanitation Data'!F131))),'Data Summary'!CW137="Yes"),OFFSET('Sanitation Data'!$F$10,0,10*ROW('Sanitation Data'!F131)),NA())</f>
        <v>#N/A</v>
      </c>
      <c r="AI137" s="88" t="e">
        <f ca="true">+IF(AND(ISNUMBER(OFFSET('Sanitation Data'!$F$11,0,10*ROW('Sanitation Data'!F131))),'Data Summary'!CX137="Yes"),OFFSET('Sanitation Data'!$F$11,0,10*ROW('Sanitation Data'!F131)),NA())</f>
        <v>#N/A</v>
      </c>
      <c r="AJ137" s="88" t="e">
        <f ca="true">+IF(AND(ISNUMBER(OFFSET('Sanitation Data'!$F$12,0,10*ROW('Sanitation Data'!F131))),'Data Summary'!CY137="Yes"),OFFSET('Sanitation Data'!$F$12,0,10*ROW('Sanitation Data'!F131)),NA())</f>
        <v>#N/A</v>
      </c>
      <c r="AK137" s="88" t="e">
        <f ca="true">+IF(AND(ISNUMBER(OFFSET('Sanitation Data'!$G$4,0,10*ROW('Sanitation Data'!G131))),'Data Summary'!CZ137="Yes"),100-OFFSET('Sanitation Data'!$G$4,0,10*ROW('Sanitation Data'!G131)),NA())</f>
        <v>#N/A</v>
      </c>
      <c r="AL137" s="88" t="e">
        <f ca="true">+IF(AND(ISNUMBER(OFFSET('Sanitation Data'!$G$6,0,10*ROW('Sanitation Data'!G131))),'Data Summary'!DA137="Yes"),OFFSET('Sanitation Data'!$G$6,0,10*ROW('Sanitation Data'!G131)),NA())</f>
        <v>#N/A</v>
      </c>
      <c r="AM137" s="88" t="e">
        <f ca="true">+IF(AND(ISNUMBER(OFFSET('Sanitation Data'!$G$10,0,10*ROW('Sanitation Data'!G131))),'Data Summary'!DB137="Yes"),OFFSET('Sanitation Data'!$G$10,0,10*ROW('Sanitation Data'!G131)),NA())</f>
        <v>#N/A</v>
      </c>
      <c r="AN137" s="88" t="e">
        <f ca="true">+IF(AND(ISNUMBER(OFFSET('Sanitation Data'!$G$11,0,10*ROW('Sanitation Data'!G131))),'Data Summary'!DC137="Yes"),OFFSET('Sanitation Data'!$G$11,0,10*ROW('Sanitation Data'!G131)),NA())</f>
        <v>#N/A</v>
      </c>
      <c r="AO137" s="88" t="e">
        <f ca="true">+IF(AND(ISNUMBER(OFFSET('Sanitation Data'!$G$12,0,10*ROW('Sanitation Data'!G131))),'Data Summary'!DD137="Yes"),OFFSET('Sanitation Data'!$G$12,0,10*ROW('Sanitation Data'!G131)),NA())</f>
        <v>#N/A</v>
      </c>
      <c r="AP137" s="88" t="e">
        <f ca="true">+IF(AND(ISNUMBER(OFFSET('Sanitation Data'!$H$4,0,10*ROW('Sanitation Data'!H131))),'Data Summary'!DE137="Yes"),100-OFFSET('Sanitation Data'!$H$4,0,10*ROW('Sanitation Data'!H131)),NA())</f>
        <v>#N/A</v>
      </c>
      <c r="AQ137" s="88" t="e">
        <f ca="true">+IF(AND(ISNUMBER(OFFSET('Sanitation Data'!$H$6,0,10*ROW('Sanitation Data'!H131))),'Data Summary'!DF137="Yes"),OFFSET('Sanitation Data'!$H$6,0,10*ROW('Sanitation Data'!H131)),NA())</f>
        <v>#N/A</v>
      </c>
      <c r="AR137" s="88" t="e">
        <f ca="true">+IF(AND(ISNUMBER(OFFSET('Sanitation Data'!$H$10,0,10*ROW('Sanitation Data'!H131))),'Data Summary'!DG137="Yes"),OFFSET('Sanitation Data'!$H$10,0,10*ROW('Sanitation Data'!H131)),NA())</f>
        <v>#N/A</v>
      </c>
      <c r="AS137" s="88" t="e">
        <f ca="true">+IF(AND(ISNUMBER(OFFSET('Sanitation Data'!$H$11,0,10*ROW('Sanitation Data'!H131))),'Data Summary'!DH137="Yes"),OFFSET('Sanitation Data'!$H$11,0,10*ROW('Sanitation Data'!H131)),NA())</f>
        <v>#N/A</v>
      </c>
      <c r="AT137" s="88" t="e">
        <f ca="true">+IF(AND(ISNUMBER(OFFSET('Sanitation Data'!$H$12,0,10*ROW('Sanitation Data'!H131))),'Data Summary'!DI137="Yes"),OFFSET('Sanitation Data'!$H$12,0,10*ROW('Sanitation Data'!H131)),NA())</f>
        <v>#N/A</v>
      </c>
      <c r="AU137" s="88" t="e">
        <f ca="true">+IF(AND(ISNUMBER(OFFSET('Sanitation Data'!$I$4,0,10*ROW('Sanitation Data'!I131))),'Data Summary'!DJ137="Yes"),100-OFFSET('Sanitation Data'!$I$4,0,10*ROW('Sanitation Data'!I131)),NA())</f>
        <v>#N/A</v>
      </c>
      <c r="AV137" s="88" t="e">
        <f ca="true">+IF(AND(ISNUMBER(OFFSET('Sanitation Data'!$I$6,0,10*ROW('Sanitation Data'!I131))),'Data Summary'!DK137="Yes"),OFFSET('Sanitation Data'!$I$6,0,10*ROW('Sanitation Data'!I131)),NA())</f>
        <v>#N/A</v>
      </c>
      <c r="AW137" s="88" t="e">
        <f ca="true">+IF(AND(ISNUMBER(OFFSET('Sanitation Data'!$I$10,0,10*ROW('Sanitation Data'!I131))),'Data Summary'!DL137="Yes"),OFFSET('Sanitation Data'!$I$10,0,10*ROW('Sanitation Data'!I131)),NA())</f>
        <v>#N/A</v>
      </c>
      <c r="AX137" s="88" t="e">
        <f ca="true">+IF(AND(ISNUMBER(OFFSET('Sanitation Data'!$I$11,0,10*ROW('Sanitation Data'!I131))),'Data Summary'!DM137="Yes"),OFFSET('Sanitation Data'!$I$11,0,10*ROW('Sanitation Data'!I131)),NA())</f>
        <v>#N/A</v>
      </c>
      <c r="AY137" s="88" t="e">
        <f ca="true">+IF(AND(ISNUMBER(OFFSET('Sanitation Data'!$I$12,0,10*ROW('Sanitation Data'!I131))),'Data Summary'!DN137="Yes"),OFFSET('Sanitation Data'!$I$12,0,10*ROW('Sanitation Data'!I131)),NA())</f>
        <v>#N/A</v>
      </c>
      <c r="AZ137" s="89" t="e">
        <f ca="true">+IF(AND(ISNUMBER(OFFSET('Hygiene Data'!$D$5,0,10*ROW('Hygiene Data'!D131))),'Data Summary'!DO137="Yes"),OFFSET('Hygiene Data'!$D$5,0,10*ROW('Hygiene Data'!D131)),NA())</f>
        <v>#N/A</v>
      </c>
      <c r="BA137" s="89" t="e">
        <f ca="true">+IF(AND(ISNUMBER(OFFSET('Hygiene Data'!$D$7,0,10*ROW('Hygiene Data'!D131))),'Data Summary'!DP137="Yes"),OFFSET('Hygiene Data'!$D$7,0,10*ROW('Hygiene Data'!D131)),NA())</f>
        <v>#N/A</v>
      </c>
      <c r="BB137" s="89" t="e">
        <f ca="true">+IF(AND(ISNUMBER(OFFSET('Hygiene Data'!$D$9,0,10*ROW('Hygiene Data'!D131))),'Data Summary'!DQ137="Yes"),OFFSET('Hygiene Data'!$D$9,0,10*ROW('Hygiene Data'!D131)),NA())</f>
        <v>#N/A</v>
      </c>
      <c r="BC137" s="89" t="e">
        <f ca="true">+IF(AND(ISNUMBER(OFFSET('Hygiene Data'!$E$5,0,10*ROW('Hygiene Data'!E131))),'Data Summary'!DR137="Yes"),OFFSET('Hygiene Data'!$E$5,0,10*ROW('Hygiene Data'!E131)),NA())</f>
        <v>#N/A</v>
      </c>
      <c r="BD137" s="89" t="e">
        <f ca="true">+IF(AND(ISNUMBER(OFFSET('Hygiene Data'!$E$7,0,10*ROW('Hygiene Data'!E131))),'Data Summary'!DS137="Yes"),OFFSET('Hygiene Data'!$E$7,0,10*ROW('Hygiene Data'!E131)),NA())</f>
        <v>#N/A</v>
      </c>
      <c r="BE137" s="89" t="e">
        <f ca="true">+IF(AND(ISNUMBER(OFFSET('Hygiene Data'!$E$9,0,10*ROW('Hygiene Data'!E131))),'Data Summary'!DT137="Yes"),OFFSET('Hygiene Data'!$E$9,0,10*ROW('Hygiene Data'!E131)),NA())</f>
        <v>#N/A</v>
      </c>
      <c r="BF137" s="89" t="e">
        <f ca="true">+IF(AND(ISNUMBER(OFFSET('Hygiene Data'!$F$5,0,10*ROW('Hygiene Data'!F131))),'Data Summary'!DU137="Yes"),OFFSET('Hygiene Data'!$F$5,0,10*ROW('Hygiene Data'!F131)),NA())</f>
        <v>#N/A</v>
      </c>
      <c r="BG137" s="89" t="e">
        <f ca="true">+IF(AND(ISNUMBER(OFFSET('Hygiene Data'!$F$7,0,10*ROW('Hygiene Data'!F131))),'Data Summary'!DV137="Yes"),OFFSET('Hygiene Data'!$F$7,0,10*ROW('Hygiene Data'!F131)),NA())</f>
        <v>#N/A</v>
      </c>
      <c r="BH137" s="89" t="e">
        <f ca="true">+IF(AND(ISNUMBER(OFFSET('Hygiene Data'!$F$9,0,10*ROW('Hygiene Data'!F131))),'Data Summary'!DW137="Yes"),OFFSET('Hygiene Data'!$F$9,0,10*ROW('Hygiene Data'!F131)),NA())</f>
        <v>#N/A</v>
      </c>
      <c r="BI137" s="89" t="e">
        <f ca="true">+IF(AND(ISNUMBER(OFFSET('Hygiene Data'!$G$5,0,10*ROW('Hygiene Data'!G131))),'Data Summary'!DX137="Yes"),OFFSET('Hygiene Data'!$G$5,0,10*ROW('Hygiene Data'!G131)),NA())</f>
        <v>#N/A</v>
      </c>
      <c r="BJ137" s="89" t="e">
        <f ca="true">+IF(AND(ISNUMBER(OFFSET('Hygiene Data'!$G$7,0,10*ROW('Hygiene Data'!G131))),'Data Summary'!DY137="Yes"),OFFSET('Hygiene Data'!$G$7,0,10*ROW('Hygiene Data'!G131)),NA())</f>
        <v>#N/A</v>
      </c>
      <c r="BK137" s="89" t="e">
        <f ca="true">+IF(AND(ISNUMBER(OFFSET('Hygiene Data'!$G$9,0,10*ROW('Hygiene Data'!G131))),'Data Summary'!DZ137="Yes"),OFFSET('Hygiene Data'!$G$9,0,10*ROW('Hygiene Data'!G131)),NA())</f>
        <v>#N/A</v>
      </c>
      <c r="BL137" s="89" t="e">
        <f ca="true">+IF(AND(ISNUMBER(OFFSET('Hygiene Data'!$H$5,0,10*ROW('Hygiene Data'!H131))),'Data Summary'!EA137="Yes"),OFFSET('Hygiene Data'!$H$5,0,10*ROW('Hygiene Data'!H131)),NA())</f>
        <v>#N/A</v>
      </c>
      <c r="BM137" s="89" t="e">
        <f ca="true">+IF(AND(ISNUMBER(OFFSET('Hygiene Data'!$H$7,0,10*ROW('Hygiene Data'!H131))),'Data Summary'!EB137="Yes"),OFFSET('Hygiene Data'!$H$7,0,10*ROW('Hygiene Data'!H131)),NA())</f>
        <v>#N/A</v>
      </c>
      <c r="BN137" s="89" t="e">
        <f ca="true">+IF(AND(ISNUMBER(OFFSET('Hygiene Data'!$H$9,0,10*ROW('Hygiene Data'!H131))),'Data Summary'!EC137="Yes"),OFFSET('Hygiene Data'!$H$9,0,10*ROW('Hygiene Data'!H131)),NA())</f>
        <v>#N/A</v>
      </c>
      <c r="BO137" s="89" t="e">
        <f ca="true">+IF(AND(ISNUMBER(OFFSET('Hygiene Data'!$I$5,0,10*ROW('Hygiene Data'!I131))),'Data Summary'!ED137="Yes"),OFFSET('Hygiene Data'!$I$5,0,10*ROW('Hygiene Data'!I131)),NA())</f>
        <v>#N/A</v>
      </c>
      <c r="BP137" s="89" t="e">
        <f ca="true">+IF(AND(ISNUMBER(OFFSET('Hygiene Data'!$I$7,0,10*ROW('Hygiene Data'!I131))),'Data Summary'!EE137="Yes"),OFFSET('Hygiene Data'!$I$7,0,10*ROW('Hygiene Data'!I131)),NA())</f>
        <v>#N/A</v>
      </c>
      <c r="BQ137" s="89" t="e">
        <f ca="true">+IF(AND(ISNUMBER(OFFSET('Hygiene Data'!$I$9,0,10*ROW('Hygiene Data'!I131))),'Data Summary'!EF137="Yes"),OFFSET('Hygiene Data'!$I$9,0,10*ROW('Hygiene Data'!I131)),NA())</f>
        <v>#N/A</v>
      </c>
    </row>
    <row xmlns:x14ac="http://schemas.microsoft.com/office/spreadsheetml/2009/9/ac" r="138" x14ac:dyDescent="0.2">
      <c r="A138" s="328" t="e">
        <f ca="true">+RIGHT('Data Summary'!A138,LEN('Data Summary'!A138)-9)</f>
        <v>#VALUE!</v>
      </c>
      <c r="B138" s="34" t="str">
        <f ca="true">+IF(ISTEXT('Data Summary'!B138),'Data Summary'!B138,"")</f>
        <v/>
      </c>
      <c r="C138" s="327" t="e">
        <f ca="true">+VALUE('Data Summary'!C138)</f>
        <v>#VALUE!</v>
      </c>
      <c r="D138" s="87" t="e">
        <f ca="true">+IF(AND(ISNUMBER(OFFSET('Water Data'!$D$4,0,10*ROW('Water Data'!D132))),'Data Summary'!BS138="Yes"),100-OFFSET('Water Data'!$D$4,0,10*ROW('Water Data'!D132)),NA())</f>
        <v>#N/A</v>
      </c>
      <c r="E138" s="87" t="e">
        <f ca="true">+IF(AND(ISNUMBER(OFFSET('Water Data'!$D$6,0,10*ROW('Water Data'!D132))),'Data Summary'!BT138="Yes"),OFFSET('Water Data'!$D$6,0,10*ROW('Water Data'!D132)),NA())</f>
        <v>#N/A</v>
      </c>
      <c r="F138" s="87" t="e">
        <f ca="true">+IF(AND(ISNUMBER(OFFSET('Water Data'!$D$9,0,10*ROW('Water Data'!D132))),'Data Summary'!BU138="Yes"),OFFSET('Water Data'!$D$9,0,10*ROW('Water Data'!D132)),NA())</f>
        <v>#N/A</v>
      </c>
      <c r="G138" s="87" t="e">
        <f ca="true">+IF(AND(ISNUMBER(OFFSET('Water Data'!$E$4,0,10*ROW('Water Data'!E132))),'Data Summary'!BV138="Yes"),100-OFFSET('Water Data'!$E$4,0,10*ROW('Water Data'!E132)),NA())</f>
        <v>#N/A</v>
      </c>
      <c r="H138" s="87" t="e">
        <f ca="true">+IF(AND(ISNUMBER(OFFSET('Water Data'!$E$6,0,10*ROW('Water Data'!E132))),'Data Summary'!BW138="Yes"),OFFSET('Water Data'!$E$6,0,10*ROW('Water Data'!E132)),NA())</f>
        <v>#N/A</v>
      </c>
      <c r="I138" s="87" t="e">
        <f ca="true">+IF(AND(ISNUMBER(OFFSET('Water Data'!$E$9,0,10*ROW('Water Data'!E132))),'Data Summary'!BX138="Yes"),OFFSET('Water Data'!$E$9,0,10*ROW('Water Data'!E132)),NA())</f>
        <v>#N/A</v>
      </c>
      <c r="J138" s="87" t="e">
        <f ca="true">+IF(AND(ISNUMBER(OFFSET('Water Data'!$F$4,0,10*ROW('Water Data'!F132))),'Data Summary'!BY138="Yes"),100-OFFSET('Water Data'!$F$4,0,10*ROW('Water Data'!F132)),NA())</f>
        <v>#N/A</v>
      </c>
      <c r="K138" s="87" t="e">
        <f ca="true">+IF(AND(ISNUMBER(OFFSET('Water Data'!$F$6,0,10*ROW('Water Data'!F132))),'Data Summary'!BZ138="Yes"),OFFSET('Water Data'!$F$6,0,10*ROW('Water Data'!F132)),NA())</f>
        <v>#N/A</v>
      </c>
      <c r="L138" s="87" t="e">
        <f ca="true">+IF(AND(ISNUMBER(OFFSET('Water Data'!$F$9,0,10*ROW('Water Data'!F132))),'Data Summary'!CA138="Yes"),OFFSET('Water Data'!$F$9,0,10*ROW('Water Data'!F132)),NA())</f>
        <v>#N/A</v>
      </c>
      <c r="M138" s="87" t="e">
        <f ca="true">+IF(AND(ISNUMBER(OFFSET('Water Data'!$G$4,0,10*ROW('Water Data'!G132))),'Data Summary'!CB138="Yes"),100-OFFSET('Water Data'!$G$4,0,10*ROW('Water Data'!G132)),NA())</f>
        <v>#N/A</v>
      </c>
      <c r="N138" s="87" t="e">
        <f ca="true">+IF(AND(ISNUMBER(OFFSET('Water Data'!$G$6,0,10*ROW('Water Data'!G132))),'Data Summary'!CC138="Yes"),OFFSET('Water Data'!$G$6,0,10*ROW('Water Data'!G132)),NA())</f>
        <v>#N/A</v>
      </c>
      <c r="O138" s="87" t="e">
        <f ca="true">+IF(AND(ISNUMBER(OFFSET('Water Data'!$G$9,0,10*ROW('Water Data'!G132))),'Data Summary'!CD138="Yes"),OFFSET('Water Data'!$G$9,0,10*ROW('Water Data'!G132)),NA())</f>
        <v>#N/A</v>
      </c>
      <c r="P138" s="87" t="e">
        <f ca="true">+IF(AND(ISNUMBER(OFFSET('Water Data'!$H$4,0,10*ROW('Water Data'!H132))),'Data Summary'!CE138="Yes"),100-OFFSET('Water Data'!$H$4,0,10*ROW('Water Data'!H132)),NA())</f>
        <v>#N/A</v>
      </c>
      <c r="Q138" s="87" t="e">
        <f ca="true">+IF(AND(ISNUMBER(OFFSET('Water Data'!$H$6,0,10*ROW('Water Data'!H132))),'Data Summary'!CF138="Yes"),OFFSET('Water Data'!$H$6,0,10*ROW('Water Data'!H132)),NA())</f>
        <v>#N/A</v>
      </c>
      <c r="R138" s="87" t="e">
        <f ca="true">+IF(AND(ISNUMBER(OFFSET('Water Data'!$H$9,0,10*ROW('Water Data'!H132))),'Data Summary'!CG138="Yes"),OFFSET('Water Data'!$H$9,0,10*ROW('Water Data'!H132)),NA())</f>
        <v>#N/A</v>
      </c>
      <c r="S138" s="87" t="e">
        <f ca="true">+IF(AND(ISNUMBER(OFFSET('Water Data'!$I$4,0,10*ROW('Water Data'!I132))),'Data Summary'!CH138="Yes"),100-OFFSET('Water Data'!$I$4,0,10*ROW('Water Data'!I132)),NA())</f>
        <v>#N/A</v>
      </c>
      <c r="T138" s="87" t="e">
        <f ca="true">+IF(AND(ISNUMBER(OFFSET('Water Data'!$I$6,0,10*ROW('Water Data'!I132))),'Data Summary'!CI138="Yes"),OFFSET('Water Data'!$I$6,0,10*ROW('Water Data'!I132)),NA())</f>
        <v>#N/A</v>
      </c>
      <c r="U138" s="87" t="e">
        <f ca="true">+IF(AND(ISNUMBER(OFFSET('Water Data'!$I$9,0,10*ROW('Water Data'!I132))),'Data Summary'!CJ138="Yes"),OFFSET('Water Data'!$I$9,0,10*ROW('Water Data'!I132)),NA())</f>
        <v>#N/A</v>
      </c>
      <c r="V138" s="88" t="e">
        <f ca="true">+IF(AND(ISNUMBER(OFFSET('Sanitation Data'!$D$4,0,10*ROW('Sanitation Data'!D132))),'Data Summary'!CK138="Yes"),100-OFFSET('Sanitation Data'!$D$4,0,10*ROW('Sanitation Data'!D132)),NA())</f>
        <v>#N/A</v>
      </c>
      <c r="W138" s="88" t="e">
        <f ca="true">+IF(AND(ISNUMBER(OFFSET('Sanitation Data'!$D$6,0,10*ROW('Sanitation Data'!D132))),'Data Summary'!CL138="Yes"),OFFSET('Sanitation Data'!$D$6,0,10*ROW('Sanitation Data'!D132)),NA())</f>
        <v>#N/A</v>
      </c>
      <c r="X138" s="88" t="e">
        <f ca="true">+IF(AND(ISNUMBER(OFFSET('Sanitation Data'!$D$10,0,10*ROW('Sanitation Data'!D132))),'Data Summary'!CM138="Yes"),OFFSET('Sanitation Data'!$D$10,0,10*ROW('Sanitation Data'!D132)),NA())</f>
        <v>#N/A</v>
      </c>
      <c r="Y138" s="88" t="e">
        <f ca="true">+IF(AND(ISNUMBER(OFFSET('Sanitation Data'!$D$11,0,10*ROW('Sanitation Data'!D132))),'Data Summary'!CN138="Yes"),OFFSET('Sanitation Data'!$D$11,0,10*ROW('Sanitation Data'!D132)),NA())</f>
        <v>#N/A</v>
      </c>
      <c r="Z138" s="88" t="e">
        <f ca="true">+IF(AND(ISNUMBER(OFFSET('Sanitation Data'!$D$12,0,10*ROW('Sanitation Data'!D132))),'Data Summary'!CO138="Yes"),OFFSET('Sanitation Data'!$D$12,0,10*ROW('Sanitation Data'!D132)),NA())</f>
        <v>#N/A</v>
      </c>
      <c r="AA138" s="88" t="e">
        <f ca="true">+IF(AND(ISNUMBER(OFFSET('Sanitation Data'!$E$4,0,10*ROW('Sanitation Data'!E132))),'Data Summary'!CP138="Yes"),100-OFFSET('Sanitation Data'!$E$4,0,10*ROW('Sanitation Data'!E132)),NA())</f>
        <v>#N/A</v>
      </c>
      <c r="AB138" s="88" t="e">
        <f ca="true">+IF(AND(ISNUMBER(OFFSET('Sanitation Data'!$E$6,0,10*ROW('Sanitation Data'!E132))),'Data Summary'!CQ138="Yes"),OFFSET('Sanitation Data'!$E$6,0,10*ROW('Sanitation Data'!E132)),NA())</f>
        <v>#N/A</v>
      </c>
      <c r="AC138" s="88" t="e">
        <f ca="true">+IF(AND(ISNUMBER(OFFSET('Sanitation Data'!$E$10,0,10*ROW('Sanitation Data'!E132))),'Data Summary'!CR138="Yes"),OFFSET('Sanitation Data'!$E$10,0,10*ROW('Sanitation Data'!E132)),NA())</f>
        <v>#N/A</v>
      </c>
      <c r="AD138" s="88" t="e">
        <f ca="true">+IF(AND(ISNUMBER(OFFSET('Sanitation Data'!$E$11,0,10*ROW('Sanitation Data'!E132))),'Data Summary'!CS138="Yes"),OFFSET('Sanitation Data'!$E$11,0,10*ROW('Sanitation Data'!E132)),NA())</f>
        <v>#N/A</v>
      </c>
      <c r="AE138" s="88" t="e">
        <f ca="true">+IF(AND(ISNUMBER(OFFSET('Sanitation Data'!$E$12,0,10*ROW('Sanitation Data'!E132))),'Data Summary'!CT138="Yes"),OFFSET('Sanitation Data'!$E$12,0,10*ROW('Sanitation Data'!E132)),NA())</f>
        <v>#N/A</v>
      </c>
      <c r="AF138" s="88" t="e">
        <f ca="true">+IF(AND(ISNUMBER(OFFSET('Sanitation Data'!$F$4,0,10*ROW('Sanitation Data'!F132))),'Data Summary'!CU138="Yes"),100-OFFSET('Sanitation Data'!$F$4,0,10*ROW('Sanitation Data'!F132)),NA())</f>
        <v>#N/A</v>
      </c>
      <c r="AG138" s="88" t="e">
        <f ca="true">+IF(AND(ISNUMBER(OFFSET('Sanitation Data'!$F$6,0,10*ROW('Sanitation Data'!F132))),'Data Summary'!CV138="Yes"),OFFSET('Sanitation Data'!$F$6,0,10*ROW('Sanitation Data'!F132)),NA())</f>
        <v>#N/A</v>
      </c>
      <c r="AH138" s="88" t="e">
        <f ca="true">+IF(AND(ISNUMBER(OFFSET('Sanitation Data'!$F$10,0,10*ROW('Sanitation Data'!F132))),'Data Summary'!CW138="Yes"),OFFSET('Sanitation Data'!$F$10,0,10*ROW('Sanitation Data'!F132)),NA())</f>
        <v>#N/A</v>
      </c>
      <c r="AI138" s="88" t="e">
        <f ca="true">+IF(AND(ISNUMBER(OFFSET('Sanitation Data'!$F$11,0,10*ROW('Sanitation Data'!F132))),'Data Summary'!CX138="Yes"),OFFSET('Sanitation Data'!$F$11,0,10*ROW('Sanitation Data'!F132)),NA())</f>
        <v>#N/A</v>
      </c>
      <c r="AJ138" s="88" t="e">
        <f ca="true">+IF(AND(ISNUMBER(OFFSET('Sanitation Data'!$F$12,0,10*ROW('Sanitation Data'!F132))),'Data Summary'!CY138="Yes"),OFFSET('Sanitation Data'!$F$12,0,10*ROW('Sanitation Data'!F132)),NA())</f>
        <v>#N/A</v>
      </c>
      <c r="AK138" s="88" t="e">
        <f ca="true">+IF(AND(ISNUMBER(OFFSET('Sanitation Data'!$G$4,0,10*ROW('Sanitation Data'!G132))),'Data Summary'!CZ138="Yes"),100-OFFSET('Sanitation Data'!$G$4,0,10*ROW('Sanitation Data'!G132)),NA())</f>
        <v>#N/A</v>
      </c>
      <c r="AL138" s="88" t="e">
        <f ca="true">+IF(AND(ISNUMBER(OFFSET('Sanitation Data'!$G$6,0,10*ROW('Sanitation Data'!G132))),'Data Summary'!DA138="Yes"),OFFSET('Sanitation Data'!$G$6,0,10*ROW('Sanitation Data'!G132)),NA())</f>
        <v>#N/A</v>
      </c>
      <c r="AM138" s="88" t="e">
        <f ca="true">+IF(AND(ISNUMBER(OFFSET('Sanitation Data'!$G$10,0,10*ROW('Sanitation Data'!G132))),'Data Summary'!DB138="Yes"),OFFSET('Sanitation Data'!$G$10,0,10*ROW('Sanitation Data'!G132)),NA())</f>
        <v>#N/A</v>
      </c>
      <c r="AN138" s="88" t="e">
        <f ca="true">+IF(AND(ISNUMBER(OFFSET('Sanitation Data'!$G$11,0,10*ROW('Sanitation Data'!G132))),'Data Summary'!DC138="Yes"),OFFSET('Sanitation Data'!$G$11,0,10*ROW('Sanitation Data'!G132)),NA())</f>
        <v>#N/A</v>
      </c>
      <c r="AO138" s="88" t="e">
        <f ca="true">+IF(AND(ISNUMBER(OFFSET('Sanitation Data'!$G$12,0,10*ROW('Sanitation Data'!G132))),'Data Summary'!DD138="Yes"),OFFSET('Sanitation Data'!$G$12,0,10*ROW('Sanitation Data'!G132)),NA())</f>
        <v>#N/A</v>
      </c>
      <c r="AP138" s="88" t="e">
        <f ca="true">+IF(AND(ISNUMBER(OFFSET('Sanitation Data'!$H$4,0,10*ROW('Sanitation Data'!H132))),'Data Summary'!DE138="Yes"),100-OFFSET('Sanitation Data'!$H$4,0,10*ROW('Sanitation Data'!H132)),NA())</f>
        <v>#N/A</v>
      </c>
      <c r="AQ138" s="88" t="e">
        <f ca="true">+IF(AND(ISNUMBER(OFFSET('Sanitation Data'!$H$6,0,10*ROW('Sanitation Data'!H132))),'Data Summary'!DF138="Yes"),OFFSET('Sanitation Data'!$H$6,0,10*ROW('Sanitation Data'!H132)),NA())</f>
        <v>#N/A</v>
      </c>
      <c r="AR138" s="88" t="e">
        <f ca="true">+IF(AND(ISNUMBER(OFFSET('Sanitation Data'!$H$10,0,10*ROW('Sanitation Data'!H132))),'Data Summary'!DG138="Yes"),OFFSET('Sanitation Data'!$H$10,0,10*ROW('Sanitation Data'!H132)),NA())</f>
        <v>#N/A</v>
      </c>
      <c r="AS138" s="88" t="e">
        <f ca="true">+IF(AND(ISNUMBER(OFFSET('Sanitation Data'!$H$11,0,10*ROW('Sanitation Data'!H132))),'Data Summary'!DH138="Yes"),OFFSET('Sanitation Data'!$H$11,0,10*ROW('Sanitation Data'!H132)),NA())</f>
        <v>#N/A</v>
      </c>
      <c r="AT138" s="88" t="e">
        <f ca="true">+IF(AND(ISNUMBER(OFFSET('Sanitation Data'!$H$12,0,10*ROW('Sanitation Data'!H132))),'Data Summary'!DI138="Yes"),OFFSET('Sanitation Data'!$H$12,0,10*ROW('Sanitation Data'!H132)),NA())</f>
        <v>#N/A</v>
      </c>
      <c r="AU138" s="88" t="e">
        <f ca="true">+IF(AND(ISNUMBER(OFFSET('Sanitation Data'!$I$4,0,10*ROW('Sanitation Data'!I132))),'Data Summary'!DJ138="Yes"),100-OFFSET('Sanitation Data'!$I$4,0,10*ROW('Sanitation Data'!I132)),NA())</f>
        <v>#N/A</v>
      </c>
      <c r="AV138" s="88" t="e">
        <f ca="true">+IF(AND(ISNUMBER(OFFSET('Sanitation Data'!$I$6,0,10*ROW('Sanitation Data'!I132))),'Data Summary'!DK138="Yes"),OFFSET('Sanitation Data'!$I$6,0,10*ROW('Sanitation Data'!I132)),NA())</f>
        <v>#N/A</v>
      </c>
      <c r="AW138" s="88" t="e">
        <f ca="true">+IF(AND(ISNUMBER(OFFSET('Sanitation Data'!$I$10,0,10*ROW('Sanitation Data'!I132))),'Data Summary'!DL138="Yes"),OFFSET('Sanitation Data'!$I$10,0,10*ROW('Sanitation Data'!I132)),NA())</f>
        <v>#N/A</v>
      </c>
      <c r="AX138" s="88" t="e">
        <f ca="true">+IF(AND(ISNUMBER(OFFSET('Sanitation Data'!$I$11,0,10*ROW('Sanitation Data'!I132))),'Data Summary'!DM138="Yes"),OFFSET('Sanitation Data'!$I$11,0,10*ROW('Sanitation Data'!I132)),NA())</f>
        <v>#N/A</v>
      </c>
      <c r="AY138" s="88" t="e">
        <f ca="true">+IF(AND(ISNUMBER(OFFSET('Sanitation Data'!$I$12,0,10*ROW('Sanitation Data'!I132))),'Data Summary'!DN138="Yes"),OFFSET('Sanitation Data'!$I$12,0,10*ROW('Sanitation Data'!I132)),NA())</f>
        <v>#N/A</v>
      </c>
      <c r="AZ138" s="89" t="e">
        <f ca="true">+IF(AND(ISNUMBER(OFFSET('Hygiene Data'!$D$5,0,10*ROW('Hygiene Data'!D132))),'Data Summary'!DO138="Yes"),OFFSET('Hygiene Data'!$D$5,0,10*ROW('Hygiene Data'!D132)),NA())</f>
        <v>#N/A</v>
      </c>
      <c r="BA138" s="89" t="e">
        <f ca="true">+IF(AND(ISNUMBER(OFFSET('Hygiene Data'!$D$7,0,10*ROW('Hygiene Data'!D132))),'Data Summary'!DP138="Yes"),OFFSET('Hygiene Data'!$D$7,0,10*ROW('Hygiene Data'!D132)),NA())</f>
        <v>#N/A</v>
      </c>
      <c r="BB138" s="89" t="e">
        <f ca="true">+IF(AND(ISNUMBER(OFFSET('Hygiene Data'!$D$9,0,10*ROW('Hygiene Data'!D132))),'Data Summary'!DQ138="Yes"),OFFSET('Hygiene Data'!$D$9,0,10*ROW('Hygiene Data'!D132)),NA())</f>
        <v>#N/A</v>
      </c>
      <c r="BC138" s="89" t="e">
        <f ca="true">+IF(AND(ISNUMBER(OFFSET('Hygiene Data'!$E$5,0,10*ROW('Hygiene Data'!E132))),'Data Summary'!DR138="Yes"),OFFSET('Hygiene Data'!$E$5,0,10*ROW('Hygiene Data'!E132)),NA())</f>
        <v>#N/A</v>
      </c>
      <c r="BD138" s="89" t="e">
        <f ca="true">+IF(AND(ISNUMBER(OFFSET('Hygiene Data'!$E$7,0,10*ROW('Hygiene Data'!E132))),'Data Summary'!DS138="Yes"),OFFSET('Hygiene Data'!$E$7,0,10*ROW('Hygiene Data'!E132)),NA())</f>
        <v>#N/A</v>
      </c>
      <c r="BE138" s="89" t="e">
        <f ca="true">+IF(AND(ISNUMBER(OFFSET('Hygiene Data'!$E$9,0,10*ROW('Hygiene Data'!E132))),'Data Summary'!DT138="Yes"),OFFSET('Hygiene Data'!$E$9,0,10*ROW('Hygiene Data'!E132)),NA())</f>
        <v>#N/A</v>
      </c>
      <c r="BF138" s="89" t="e">
        <f ca="true">+IF(AND(ISNUMBER(OFFSET('Hygiene Data'!$F$5,0,10*ROW('Hygiene Data'!F132))),'Data Summary'!DU138="Yes"),OFFSET('Hygiene Data'!$F$5,0,10*ROW('Hygiene Data'!F132)),NA())</f>
        <v>#N/A</v>
      </c>
      <c r="BG138" s="89" t="e">
        <f ca="true">+IF(AND(ISNUMBER(OFFSET('Hygiene Data'!$F$7,0,10*ROW('Hygiene Data'!F132))),'Data Summary'!DV138="Yes"),OFFSET('Hygiene Data'!$F$7,0,10*ROW('Hygiene Data'!F132)),NA())</f>
        <v>#N/A</v>
      </c>
      <c r="BH138" s="89" t="e">
        <f ca="true">+IF(AND(ISNUMBER(OFFSET('Hygiene Data'!$F$9,0,10*ROW('Hygiene Data'!F132))),'Data Summary'!DW138="Yes"),OFFSET('Hygiene Data'!$F$9,0,10*ROW('Hygiene Data'!F132)),NA())</f>
        <v>#N/A</v>
      </c>
      <c r="BI138" s="89" t="e">
        <f ca="true">+IF(AND(ISNUMBER(OFFSET('Hygiene Data'!$G$5,0,10*ROW('Hygiene Data'!G132))),'Data Summary'!DX138="Yes"),OFFSET('Hygiene Data'!$G$5,0,10*ROW('Hygiene Data'!G132)),NA())</f>
        <v>#N/A</v>
      </c>
      <c r="BJ138" s="89" t="e">
        <f ca="true">+IF(AND(ISNUMBER(OFFSET('Hygiene Data'!$G$7,0,10*ROW('Hygiene Data'!G132))),'Data Summary'!DY138="Yes"),OFFSET('Hygiene Data'!$G$7,0,10*ROW('Hygiene Data'!G132)),NA())</f>
        <v>#N/A</v>
      </c>
      <c r="BK138" s="89" t="e">
        <f ca="true">+IF(AND(ISNUMBER(OFFSET('Hygiene Data'!$G$9,0,10*ROW('Hygiene Data'!G132))),'Data Summary'!DZ138="Yes"),OFFSET('Hygiene Data'!$G$9,0,10*ROW('Hygiene Data'!G132)),NA())</f>
        <v>#N/A</v>
      </c>
      <c r="BL138" s="89" t="e">
        <f ca="true">+IF(AND(ISNUMBER(OFFSET('Hygiene Data'!$H$5,0,10*ROW('Hygiene Data'!H132))),'Data Summary'!EA138="Yes"),OFFSET('Hygiene Data'!$H$5,0,10*ROW('Hygiene Data'!H132)),NA())</f>
        <v>#N/A</v>
      </c>
      <c r="BM138" s="89" t="e">
        <f ca="true">+IF(AND(ISNUMBER(OFFSET('Hygiene Data'!$H$7,0,10*ROW('Hygiene Data'!H132))),'Data Summary'!EB138="Yes"),OFFSET('Hygiene Data'!$H$7,0,10*ROW('Hygiene Data'!H132)),NA())</f>
        <v>#N/A</v>
      </c>
      <c r="BN138" s="89" t="e">
        <f ca="true">+IF(AND(ISNUMBER(OFFSET('Hygiene Data'!$H$9,0,10*ROW('Hygiene Data'!H132))),'Data Summary'!EC138="Yes"),OFFSET('Hygiene Data'!$H$9,0,10*ROW('Hygiene Data'!H132)),NA())</f>
        <v>#N/A</v>
      </c>
      <c r="BO138" s="89" t="e">
        <f ca="true">+IF(AND(ISNUMBER(OFFSET('Hygiene Data'!$I$5,0,10*ROW('Hygiene Data'!I132))),'Data Summary'!ED138="Yes"),OFFSET('Hygiene Data'!$I$5,0,10*ROW('Hygiene Data'!I132)),NA())</f>
        <v>#N/A</v>
      </c>
      <c r="BP138" s="89" t="e">
        <f ca="true">+IF(AND(ISNUMBER(OFFSET('Hygiene Data'!$I$7,0,10*ROW('Hygiene Data'!I132))),'Data Summary'!EE138="Yes"),OFFSET('Hygiene Data'!$I$7,0,10*ROW('Hygiene Data'!I132)),NA())</f>
        <v>#N/A</v>
      </c>
      <c r="BQ138" s="89" t="e">
        <f ca="true">+IF(AND(ISNUMBER(OFFSET('Hygiene Data'!$I$9,0,10*ROW('Hygiene Data'!I132))),'Data Summary'!EF138="Yes"),OFFSET('Hygiene Data'!$I$9,0,10*ROW('Hygiene Data'!I132)),NA())</f>
        <v>#N/A</v>
      </c>
    </row>
    <row xmlns:x14ac="http://schemas.microsoft.com/office/spreadsheetml/2009/9/ac" r="139" x14ac:dyDescent="0.2">
      <c r="A139" s="328" t="e">
        <f ca="true">+RIGHT('Data Summary'!A139,LEN('Data Summary'!A139)-9)</f>
        <v>#VALUE!</v>
      </c>
      <c r="B139" s="34" t="str">
        <f ca="true">+IF(ISTEXT('Data Summary'!B139),'Data Summary'!B139,"")</f>
        <v/>
      </c>
      <c r="C139" s="327" t="e">
        <f ca="true">+VALUE('Data Summary'!C139)</f>
        <v>#VALUE!</v>
      </c>
      <c r="D139" s="87" t="e">
        <f ca="true">+IF(AND(ISNUMBER(OFFSET('Water Data'!$D$4,0,10*ROW('Water Data'!D133))),'Data Summary'!BS139="Yes"),100-OFFSET('Water Data'!$D$4,0,10*ROW('Water Data'!D133)),NA())</f>
        <v>#N/A</v>
      </c>
      <c r="E139" s="87" t="e">
        <f ca="true">+IF(AND(ISNUMBER(OFFSET('Water Data'!$D$6,0,10*ROW('Water Data'!D133))),'Data Summary'!BT139="Yes"),OFFSET('Water Data'!$D$6,0,10*ROW('Water Data'!D133)),NA())</f>
        <v>#N/A</v>
      </c>
      <c r="F139" s="87" t="e">
        <f ca="true">+IF(AND(ISNUMBER(OFFSET('Water Data'!$D$9,0,10*ROW('Water Data'!D133))),'Data Summary'!BU139="Yes"),OFFSET('Water Data'!$D$9,0,10*ROW('Water Data'!D133)),NA())</f>
        <v>#N/A</v>
      </c>
      <c r="G139" s="87" t="e">
        <f ca="true">+IF(AND(ISNUMBER(OFFSET('Water Data'!$E$4,0,10*ROW('Water Data'!E133))),'Data Summary'!BV139="Yes"),100-OFFSET('Water Data'!$E$4,0,10*ROW('Water Data'!E133)),NA())</f>
        <v>#N/A</v>
      </c>
      <c r="H139" s="87" t="e">
        <f ca="true">+IF(AND(ISNUMBER(OFFSET('Water Data'!$E$6,0,10*ROW('Water Data'!E133))),'Data Summary'!BW139="Yes"),OFFSET('Water Data'!$E$6,0,10*ROW('Water Data'!E133)),NA())</f>
        <v>#N/A</v>
      </c>
      <c r="I139" s="87" t="e">
        <f ca="true">+IF(AND(ISNUMBER(OFFSET('Water Data'!$E$9,0,10*ROW('Water Data'!E133))),'Data Summary'!BX139="Yes"),OFFSET('Water Data'!$E$9,0,10*ROW('Water Data'!E133)),NA())</f>
        <v>#N/A</v>
      </c>
      <c r="J139" s="87" t="e">
        <f ca="true">+IF(AND(ISNUMBER(OFFSET('Water Data'!$F$4,0,10*ROW('Water Data'!F133))),'Data Summary'!BY139="Yes"),100-OFFSET('Water Data'!$F$4,0,10*ROW('Water Data'!F133)),NA())</f>
        <v>#N/A</v>
      </c>
      <c r="K139" s="87" t="e">
        <f ca="true">+IF(AND(ISNUMBER(OFFSET('Water Data'!$F$6,0,10*ROW('Water Data'!F133))),'Data Summary'!BZ139="Yes"),OFFSET('Water Data'!$F$6,0,10*ROW('Water Data'!F133)),NA())</f>
        <v>#N/A</v>
      </c>
      <c r="L139" s="87" t="e">
        <f ca="true">+IF(AND(ISNUMBER(OFFSET('Water Data'!$F$9,0,10*ROW('Water Data'!F133))),'Data Summary'!CA139="Yes"),OFFSET('Water Data'!$F$9,0,10*ROW('Water Data'!F133)),NA())</f>
        <v>#N/A</v>
      </c>
      <c r="M139" s="87" t="e">
        <f ca="true">+IF(AND(ISNUMBER(OFFSET('Water Data'!$G$4,0,10*ROW('Water Data'!G133))),'Data Summary'!CB139="Yes"),100-OFFSET('Water Data'!$G$4,0,10*ROW('Water Data'!G133)),NA())</f>
        <v>#N/A</v>
      </c>
      <c r="N139" s="87" t="e">
        <f ca="true">+IF(AND(ISNUMBER(OFFSET('Water Data'!$G$6,0,10*ROW('Water Data'!G133))),'Data Summary'!CC139="Yes"),OFFSET('Water Data'!$G$6,0,10*ROW('Water Data'!G133)),NA())</f>
        <v>#N/A</v>
      </c>
      <c r="O139" s="87" t="e">
        <f ca="true">+IF(AND(ISNUMBER(OFFSET('Water Data'!$G$9,0,10*ROW('Water Data'!G133))),'Data Summary'!CD139="Yes"),OFFSET('Water Data'!$G$9,0,10*ROW('Water Data'!G133)),NA())</f>
        <v>#N/A</v>
      </c>
      <c r="P139" s="87" t="e">
        <f ca="true">+IF(AND(ISNUMBER(OFFSET('Water Data'!$H$4,0,10*ROW('Water Data'!H133))),'Data Summary'!CE139="Yes"),100-OFFSET('Water Data'!$H$4,0,10*ROW('Water Data'!H133)),NA())</f>
        <v>#N/A</v>
      </c>
      <c r="Q139" s="87" t="e">
        <f ca="true">+IF(AND(ISNUMBER(OFFSET('Water Data'!$H$6,0,10*ROW('Water Data'!H133))),'Data Summary'!CF139="Yes"),OFFSET('Water Data'!$H$6,0,10*ROW('Water Data'!H133)),NA())</f>
        <v>#N/A</v>
      </c>
      <c r="R139" s="87" t="e">
        <f ca="true">+IF(AND(ISNUMBER(OFFSET('Water Data'!$H$9,0,10*ROW('Water Data'!H133))),'Data Summary'!CG139="Yes"),OFFSET('Water Data'!$H$9,0,10*ROW('Water Data'!H133)),NA())</f>
        <v>#N/A</v>
      </c>
      <c r="S139" s="87" t="e">
        <f ca="true">+IF(AND(ISNUMBER(OFFSET('Water Data'!$I$4,0,10*ROW('Water Data'!I133))),'Data Summary'!CH139="Yes"),100-OFFSET('Water Data'!$I$4,0,10*ROW('Water Data'!I133)),NA())</f>
        <v>#N/A</v>
      </c>
      <c r="T139" s="87" t="e">
        <f ca="true">+IF(AND(ISNUMBER(OFFSET('Water Data'!$I$6,0,10*ROW('Water Data'!I133))),'Data Summary'!CI139="Yes"),OFFSET('Water Data'!$I$6,0,10*ROW('Water Data'!I133)),NA())</f>
        <v>#N/A</v>
      </c>
      <c r="U139" s="87" t="e">
        <f ca="true">+IF(AND(ISNUMBER(OFFSET('Water Data'!$I$9,0,10*ROW('Water Data'!I133))),'Data Summary'!CJ139="Yes"),OFFSET('Water Data'!$I$9,0,10*ROW('Water Data'!I133)),NA())</f>
        <v>#N/A</v>
      </c>
      <c r="V139" s="88" t="e">
        <f ca="true">+IF(AND(ISNUMBER(OFFSET('Sanitation Data'!$D$4,0,10*ROW('Sanitation Data'!D133))),'Data Summary'!CK139="Yes"),100-OFFSET('Sanitation Data'!$D$4,0,10*ROW('Sanitation Data'!D133)),NA())</f>
        <v>#N/A</v>
      </c>
      <c r="W139" s="88" t="e">
        <f ca="true">+IF(AND(ISNUMBER(OFFSET('Sanitation Data'!$D$6,0,10*ROW('Sanitation Data'!D133))),'Data Summary'!CL139="Yes"),OFFSET('Sanitation Data'!$D$6,0,10*ROW('Sanitation Data'!D133)),NA())</f>
        <v>#N/A</v>
      </c>
      <c r="X139" s="88" t="e">
        <f ca="true">+IF(AND(ISNUMBER(OFFSET('Sanitation Data'!$D$10,0,10*ROW('Sanitation Data'!D133))),'Data Summary'!CM139="Yes"),OFFSET('Sanitation Data'!$D$10,0,10*ROW('Sanitation Data'!D133)),NA())</f>
        <v>#N/A</v>
      </c>
      <c r="Y139" s="88" t="e">
        <f ca="true">+IF(AND(ISNUMBER(OFFSET('Sanitation Data'!$D$11,0,10*ROW('Sanitation Data'!D133))),'Data Summary'!CN139="Yes"),OFFSET('Sanitation Data'!$D$11,0,10*ROW('Sanitation Data'!D133)),NA())</f>
        <v>#N/A</v>
      </c>
      <c r="Z139" s="88" t="e">
        <f ca="true">+IF(AND(ISNUMBER(OFFSET('Sanitation Data'!$D$12,0,10*ROW('Sanitation Data'!D133))),'Data Summary'!CO139="Yes"),OFFSET('Sanitation Data'!$D$12,0,10*ROW('Sanitation Data'!D133)),NA())</f>
        <v>#N/A</v>
      </c>
      <c r="AA139" s="88" t="e">
        <f ca="true">+IF(AND(ISNUMBER(OFFSET('Sanitation Data'!$E$4,0,10*ROW('Sanitation Data'!E133))),'Data Summary'!CP139="Yes"),100-OFFSET('Sanitation Data'!$E$4,0,10*ROW('Sanitation Data'!E133)),NA())</f>
        <v>#N/A</v>
      </c>
      <c r="AB139" s="88" t="e">
        <f ca="true">+IF(AND(ISNUMBER(OFFSET('Sanitation Data'!$E$6,0,10*ROW('Sanitation Data'!E133))),'Data Summary'!CQ139="Yes"),OFFSET('Sanitation Data'!$E$6,0,10*ROW('Sanitation Data'!E133)),NA())</f>
        <v>#N/A</v>
      </c>
      <c r="AC139" s="88" t="e">
        <f ca="true">+IF(AND(ISNUMBER(OFFSET('Sanitation Data'!$E$10,0,10*ROW('Sanitation Data'!E133))),'Data Summary'!CR139="Yes"),OFFSET('Sanitation Data'!$E$10,0,10*ROW('Sanitation Data'!E133)),NA())</f>
        <v>#N/A</v>
      </c>
      <c r="AD139" s="88" t="e">
        <f ca="true">+IF(AND(ISNUMBER(OFFSET('Sanitation Data'!$E$11,0,10*ROW('Sanitation Data'!E133))),'Data Summary'!CS139="Yes"),OFFSET('Sanitation Data'!$E$11,0,10*ROW('Sanitation Data'!E133)),NA())</f>
        <v>#N/A</v>
      </c>
      <c r="AE139" s="88" t="e">
        <f ca="true">+IF(AND(ISNUMBER(OFFSET('Sanitation Data'!$E$12,0,10*ROW('Sanitation Data'!E133))),'Data Summary'!CT139="Yes"),OFFSET('Sanitation Data'!$E$12,0,10*ROW('Sanitation Data'!E133)),NA())</f>
        <v>#N/A</v>
      </c>
      <c r="AF139" s="88" t="e">
        <f ca="true">+IF(AND(ISNUMBER(OFFSET('Sanitation Data'!$F$4,0,10*ROW('Sanitation Data'!F133))),'Data Summary'!CU139="Yes"),100-OFFSET('Sanitation Data'!$F$4,0,10*ROW('Sanitation Data'!F133)),NA())</f>
        <v>#N/A</v>
      </c>
      <c r="AG139" s="88" t="e">
        <f ca="true">+IF(AND(ISNUMBER(OFFSET('Sanitation Data'!$F$6,0,10*ROW('Sanitation Data'!F133))),'Data Summary'!CV139="Yes"),OFFSET('Sanitation Data'!$F$6,0,10*ROW('Sanitation Data'!F133)),NA())</f>
        <v>#N/A</v>
      </c>
      <c r="AH139" s="88" t="e">
        <f ca="true">+IF(AND(ISNUMBER(OFFSET('Sanitation Data'!$F$10,0,10*ROW('Sanitation Data'!F133))),'Data Summary'!CW139="Yes"),OFFSET('Sanitation Data'!$F$10,0,10*ROW('Sanitation Data'!F133)),NA())</f>
        <v>#N/A</v>
      </c>
      <c r="AI139" s="88" t="e">
        <f ca="true">+IF(AND(ISNUMBER(OFFSET('Sanitation Data'!$F$11,0,10*ROW('Sanitation Data'!F133))),'Data Summary'!CX139="Yes"),OFFSET('Sanitation Data'!$F$11,0,10*ROW('Sanitation Data'!F133)),NA())</f>
        <v>#N/A</v>
      </c>
      <c r="AJ139" s="88" t="e">
        <f ca="true">+IF(AND(ISNUMBER(OFFSET('Sanitation Data'!$F$12,0,10*ROW('Sanitation Data'!F133))),'Data Summary'!CY139="Yes"),OFFSET('Sanitation Data'!$F$12,0,10*ROW('Sanitation Data'!F133)),NA())</f>
        <v>#N/A</v>
      </c>
      <c r="AK139" s="88" t="e">
        <f ca="true">+IF(AND(ISNUMBER(OFFSET('Sanitation Data'!$G$4,0,10*ROW('Sanitation Data'!G133))),'Data Summary'!CZ139="Yes"),100-OFFSET('Sanitation Data'!$G$4,0,10*ROW('Sanitation Data'!G133)),NA())</f>
        <v>#N/A</v>
      </c>
      <c r="AL139" s="88" t="e">
        <f ca="true">+IF(AND(ISNUMBER(OFFSET('Sanitation Data'!$G$6,0,10*ROW('Sanitation Data'!G133))),'Data Summary'!DA139="Yes"),OFFSET('Sanitation Data'!$G$6,0,10*ROW('Sanitation Data'!G133)),NA())</f>
        <v>#N/A</v>
      </c>
      <c r="AM139" s="88" t="e">
        <f ca="true">+IF(AND(ISNUMBER(OFFSET('Sanitation Data'!$G$10,0,10*ROW('Sanitation Data'!G133))),'Data Summary'!DB139="Yes"),OFFSET('Sanitation Data'!$G$10,0,10*ROW('Sanitation Data'!G133)),NA())</f>
        <v>#N/A</v>
      </c>
      <c r="AN139" s="88" t="e">
        <f ca="true">+IF(AND(ISNUMBER(OFFSET('Sanitation Data'!$G$11,0,10*ROW('Sanitation Data'!G133))),'Data Summary'!DC139="Yes"),OFFSET('Sanitation Data'!$G$11,0,10*ROW('Sanitation Data'!G133)),NA())</f>
        <v>#N/A</v>
      </c>
      <c r="AO139" s="88" t="e">
        <f ca="true">+IF(AND(ISNUMBER(OFFSET('Sanitation Data'!$G$12,0,10*ROW('Sanitation Data'!G133))),'Data Summary'!DD139="Yes"),OFFSET('Sanitation Data'!$G$12,0,10*ROW('Sanitation Data'!G133)),NA())</f>
        <v>#N/A</v>
      </c>
      <c r="AP139" s="88" t="e">
        <f ca="true">+IF(AND(ISNUMBER(OFFSET('Sanitation Data'!$H$4,0,10*ROW('Sanitation Data'!H133))),'Data Summary'!DE139="Yes"),100-OFFSET('Sanitation Data'!$H$4,0,10*ROW('Sanitation Data'!H133)),NA())</f>
        <v>#N/A</v>
      </c>
      <c r="AQ139" s="88" t="e">
        <f ca="true">+IF(AND(ISNUMBER(OFFSET('Sanitation Data'!$H$6,0,10*ROW('Sanitation Data'!H133))),'Data Summary'!DF139="Yes"),OFFSET('Sanitation Data'!$H$6,0,10*ROW('Sanitation Data'!H133)),NA())</f>
        <v>#N/A</v>
      </c>
      <c r="AR139" s="88" t="e">
        <f ca="true">+IF(AND(ISNUMBER(OFFSET('Sanitation Data'!$H$10,0,10*ROW('Sanitation Data'!H133))),'Data Summary'!DG139="Yes"),OFFSET('Sanitation Data'!$H$10,0,10*ROW('Sanitation Data'!H133)),NA())</f>
        <v>#N/A</v>
      </c>
      <c r="AS139" s="88" t="e">
        <f ca="true">+IF(AND(ISNUMBER(OFFSET('Sanitation Data'!$H$11,0,10*ROW('Sanitation Data'!H133))),'Data Summary'!DH139="Yes"),OFFSET('Sanitation Data'!$H$11,0,10*ROW('Sanitation Data'!H133)),NA())</f>
        <v>#N/A</v>
      </c>
      <c r="AT139" s="88" t="e">
        <f ca="true">+IF(AND(ISNUMBER(OFFSET('Sanitation Data'!$H$12,0,10*ROW('Sanitation Data'!H133))),'Data Summary'!DI139="Yes"),OFFSET('Sanitation Data'!$H$12,0,10*ROW('Sanitation Data'!H133)),NA())</f>
        <v>#N/A</v>
      </c>
      <c r="AU139" s="88" t="e">
        <f ca="true">+IF(AND(ISNUMBER(OFFSET('Sanitation Data'!$I$4,0,10*ROW('Sanitation Data'!I133))),'Data Summary'!DJ139="Yes"),100-OFFSET('Sanitation Data'!$I$4,0,10*ROW('Sanitation Data'!I133)),NA())</f>
        <v>#N/A</v>
      </c>
      <c r="AV139" s="88" t="e">
        <f ca="true">+IF(AND(ISNUMBER(OFFSET('Sanitation Data'!$I$6,0,10*ROW('Sanitation Data'!I133))),'Data Summary'!DK139="Yes"),OFFSET('Sanitation Data'!$I$6,0,10*ROW('Sanitation Data'!I133)),NA())</f>
        <v>#N/A</v>
      </c>
      <c r="AW139" s="88" t="e">
        <f ca="true">+IF(AND(ISNUMBER(OFFSET('Sanitation Data'!$I$10,0,10*ROW('Sanitation Data'!I133))),'Data Summary'!DL139="Yes"),OFFSET('Sanitation Data'!$I$10,0,10*ROW('Sanitation Data'!I133)),NA())</f>
        <v>#N/A</v>
      </c>
      <c r="AX139" s="88" t="e">
        <f ca="true">+IF(AND(ISNUMBER(OFFSET('Sanitation Data'!$I$11,0,10*ROW('Sanitation Data'!I133))),'Data Summary'!DM139="Yes"),OFFSET('Sanitation Data'!$I$11,0,10*ROW('Sanitation Data'!I133)),NA())</f>
        <v>#N/A</v>
      </c>
      <c r="AY139" s="88" t="e">
        <f ca="true">+IF(AND(ISNUMBER(OFFSET('Sanitation Data'!$I$12,0,10*ROW('Sanitation Data'!I133))),'Data Summary'!DN139="Yes"),OFFSET('Sanitation Data'!$I$12,0,10*ROW('Sanitation Data'!I133)),NA())</f>
        <v>#N/A</v>
      </c>
      <c r="AZ139" s="89" t="e">
        <f ca="true">+IF(AND(ISNUMBER(OFFSET('Hygiene Data'!$D$5,0,10*ROW('Hygiene Data'!D133))),'Data Summary'!DO139="Yes"),OFFSET('Hygiene Data'!$D$5,0,10*ROW('Hygiene Data'!D133)),NA())</f>
        <v>#N/A</v>
      </c>
      <c r="BA139" s="89" t="e">
        <f ca="true">+IF(AND(ISNUMBER(OFFSET('Hygiene Data'!$D$7,0,10*ROW('Hygiene Data'!D133))),'Data Summary'!DP139="Yes"),OFFSET('Hygiene Data'!$D$7,0,10*ROW('Hygiene Data'!D133)),NA())</f>
        <v>#N/A</v>
      </c>
      <c r="BB139" s="89" t="e">
        <f ca="true">+IF(AND(ISNUMBER(OFFSET('Hygiene Data'!$D$9,0,10*ROW('Hygiene Data'!D133))),'Data Summary'!DQ139="Yes"),OFFSET('Hygiene Data'!$D$9,0,10*ROW('Hygiene Data'!D133)),NA())</f>
        <v>#N/A</v>
      </c>
      <c r="BC139" s="89" t="e">
        <f ca="true">+IF(AND(ISNUMBER(OFFSET('Hygiene Data'!$E$5,0,10*ROW('Hygiene Data'!E133))),'Data Summary'!DR139="Yes"),OFFSET('Hygiene Data'!$E$5,0,10*ROW('Hygiene Data'!E133)),NA())</f>
        <v>#N/A</v>
      </c>
      <c r="BD139" s="89" t="e">
        <f ca="true">+IF(AND(ISNUMBER(OFFSET('Hygiene Data'!$E$7,0,10*ROW('Hygiene Data'!E133))),'Data Summary'!DS139="Yes"),OFFSET('Hygiene Data'!$E$7,0,10*ROW('Hygiene Data'!E133)),NA())</f>
        <v>#N/A</v>
      </c>
      <c r="BE139" s="89" t="e">
        <f ca="true">+IF(AND(ISNUMBER(OFFSET('Hygiene Data'!$E$9,0,10*ROW('Hygiene Data'!E133))),'Data Summary'!DT139="Yes"),OFFSET('Hygiene Data'!$E$9,0,10*ROW('Hygiene Data'!E133)),NA())</f>
        <v>#N/A</v>
      </c>
      <c r="BF139" s="89" t="e">
        <f ca="true">+IF(AND(ISNUMBER(OFFSET('Hygiene Data'!$F$5,0,10*ROW('Hygiene Data'!F133))),'Data Summary'!DU139="Yes"),OFFSET('Hygiene Data'!$F$5,0,10*ROW('Hygiene Data'!F133)),NA())</f>
        <v>#N/A</v>
      </c>
      <c r="BG139" s="89" t="e">
        <f ca="true">+IF(AND(ISNUMBER(OFFSET('Hygiene Data'!$F$7,0,10*ROW('Hygiene Data'!F133))),'Data Summary'!DV139="Yes"),OFFSET('Hygiene Data'!$F$7,0,10*ROW('Hygiene Data'!F133)),NA())</f>
        <v>#N/A</v>
      </c>
      <c r="BH139" s="89" t="e">
        <f ca="true">+IF(AND(ISNUMBER(OFFSET('Hygiene Data'!$F$9,0,10*ROW('Hygiene Data'!F133))),'Data Summary'!DW139="Yes"),OFFSET('Hygiene Data'!$F$9,0,10*ROW('Hygiene Data'!F133)),NA())</f>
        <v>#N/A</v>
      </c>
      <c r="BI139" s="89" t="e">
        <f ca="true">+IF(AND(ISNUMBER(OFFSET('Hygiene Data'!$G$5,0,10*ROW('Hygiene Data'!G133))),'Data Summary'!DX139="Yes"),OFFSET('Hygiene Data'!$G$5,0,10*ROW('Hygiene Data'!G133)),NA())</f>
        <v>#N/A</v>
      </c>
      <c r="BJ139" s="89" t="e">
        <f ca="true">+IF(AND(ISNUMBER(OFFSET('Hygiene Data'!$G$7,0,10*ROW('Hygiene Data'!G133))),'Data Summary'!DY139="Yes"),OFFSET('Hygiene Data'!$G$7,0,10*ROW('Hygiene Data'!G133)),NA())</f>
        <v>#N/A</v>
      </c>
      <c r="BK139" s="89" t="e">
        <f ca="true">+IF(AND(ISNUMBER(OFFSET('Hygiene Data'!$G$9,0,10*ROW('Hygiene Data'!G133))),'Data Summary'!DZ139="Yes"),OFFSET('Hygiene Data'!$G$9,0,10*ROW('Hygiene Data'!G133)),NA())</f>
        <v>#N/A</v>
      </c>
      <c r="BL139" s="89" t="e">
        <f ca="true">+IF(AND(ISNUMBER(OFFSET('Hygiene Data'!$H$5,0,10*ROW('Hygiene Data'!H133))),'Data Summary'!EA139="Yes"),OFFSET('Hygiene Data'!$H$5,0,10*ROW('Hygiene Data'!H133)),NA())</f>
        <v>#N/A</v>
      </c>
      <c r="BM139" s="89" t="e">
        <f ca="true">+IF(AND(ISNUMBER(OFFSET('Hygiene Data'!$H$7,0,10*ROW('Hygiene Data'!H133))),'Data Summary'!EB139="Yes"),OFFSET('Hygiene Data'!$H$7,0,10*ROW('Hygiene Data'!H133)),NA())</f>
        <v>#N/A</v>
      </c>
      <c r="BN139" s="89" t="e">
        <f ca="true">+IF(AND(ISNUMBER(OFFSET('Hygiene Data'!$H$9,0,10*ROW('Hygiene Data'!H133))),'Data Summary'!EC139="Yes"),OFFSET('Hygiene Data'!$H$9,0,10*ROW('Hygiene Data'!H133)),NA())</f>
        <v>#N/A</v>
      </c>
      <c r="BO139" s="89" t="e">
        <f ca="true">+IF(AND(ISNUMBER(OFFSET('Hygiene Data'!$I$5,0,10*ROW('Hygiene Data'!I133))),'Data Summary'!ED139="Yes"),OFFSET('Hygiene Data'!$I$5,0,10*ROW('Hygiene Data'!I133)),NA())</f>
        <v>#N/A</v>
      </c>
      <c r="BP139" s="89" t="e">
        <f ca="true">+IF(AND(ISNUMBER(OFFSET('Hygiene Data'!$I$7,0,10*ROW('Hygiene Data'!I133))),'Data Summary'!EE139="Yes"),OFFSET('Hygiene Data'!$I$7,0,10*ROW('Hygiene Data'!I133)),NA())</f>
        <v>#N/A</v>
      </c>
      <c r="BQ139" s="89" t="e">
        <f ca="true">+IF(AND(ISNUMBER(OFFSET('Hygiene Data'!$I$9,0,10*ROW('Hygiene Data'!I133))),'Data Summary'!EF139="Yes"),OFFSET('Hygiene Data'!$I$9,0,10*ROW('Hygiene Data'!I133)),NA())</f>
        <v>#N/A</v>
      </c>
    </row>
    <row xmlns:x14ac="http://schemas.microsoft.com/office/spreadsheetml/2009/9/ac" r="140" x14ac:dyDescent="0.2">
      <c r="A140" s="328" t="e">
        <f ca="true">+RIGHT('Data Summary'!A140,LEN('Data Summary'!A140)-9)</f>
        <v>#VALUE!</v>
      </c>
      <c r="B140" s="34" t="str">
        <f ca="true">+IF(ISTEXT('Data Summary'!B140),'Data Summary'!B140,"")</f>
        <v/>
      </c>
      <c r="C140" s="327" t="e">
        <f ca="true">+VALUE('Data Summary'!C140)</f>
        <v>#VALUE!</v>
      </c>
      <c r="D140" s="87" t="e">
        <f ca="true">+IF(AND(ISNUMBER(OFFSET('Water Data'!$D$4,0,10*ROW('Water Data'!D134))),'Data Summary'!BS140="Yes"),100-OFFSET('Water Data'!$D$4,0,10*ROW('Water Data'!D134)),NA())</f>
        <v>#N/A</v>
      </c>
      <c r="E140" s="87" t="e">
        <f ca="true">+IF(AND(ISNUMBER(OFFSET('Water Data'!$D$6,0,10*ROW('Water Data'!D134))),'Data Summary'!BT140="Yes"),OFFSET('Water Data'!$D$6,0,10*ROW('Water Data'!D134)),NA())</f>
        <v>#N/A</v>
      </c>
      <c r="F140" s="87" t="e">
        <f ca="true">+IF(AND(ISNUMBER(OFFSET('Water Data'!$D$9,0,10*ROW('Water Data'!D134))),'Data Summary'!BU140="Yes"),OFFSET('Water Data'!$D$9,0,10*ROW('Water Data'!D134)),NA())</f>
        <v>#N/A</v>
      </c>
      <c r="G140" s="87" t="e">
        <f ca="true">+IF(AND(ISNUMBER(OFFSET('Water Data'!$E$4,0,10*ROW('Water Data'!E134))),'Data Summary'!BV140="Yes"),100-OFFSET('Water Data'!$E$4,0,10*ROW('Water Data'!E134)),NA())</f>
        <v>#N/A</v>
      </c>
      <c r="H140" s="87" t="e">
        <f ca="true">+IF(AND(ISNUMBER(OFFSET('Water Data'!$E$6,0,10*ROW('Water Data'!E134))),'Data Summary'!BW140="Yes"),OFFSET('Water Data'!$E$6,0,10*ROW('Water Data'!E134)),NA())</f>
        <v>#N/A</v>
      </c>
      <c r="I140" s="87" t="e">
        <f ca="true">+IF(AND(ISNUMBER(OFFSET('Water Data'!$E$9,0,10*ROW('Water Data'!E134))),'Data Summary'!BX140="Yes"),OFFSET('Water Data'!$E$9,0,10*ROW('Water Data'!E134)),NA())</f>
        <v>#N/A</v>
      </c>
      <c r="J140" s="87" t="e">
        <f ca="true">+IF(AND(ISNUMBER(OFFSET('Water Data'!$F$4,0,10*ROW('Water Data'!F134))),'Data Summary'!BY140="Yes"),100-OFFSET('Water Data'!$F$4,0,10*ROW('Water Data'!F134)),NA())</f>
        <v>#N/A</v>
      </c>
      <c r="K140" s="87" t="e">
        <f ca="true">+IF(AND(ISNUMBER(OFFSET('Water Data'!$F$6,0,10*ROW('Water Data'!F134))),'Data Summary'!BZ140="Yes"),OFFSET('Water Data'!$F$6,0,10*ROW('Water Data'!F134)),NA())</f>
        <v>#N/A</v>
      </c>
      <c r="L140" s="87" t="e">
        <f ca="true">+IF(AND(ISNUMBER(OFFSET('Water Data'!$F$9,0,10*ROW('Water Data'!F134))),'Data Summary'!CA140="Yes"),OFFSET('Water Data'!$F$9,0,10*ROW('Water Data'!F134)),NA())</f>
        <v>#N/A</v>
      </c>
      <c r="M140" s="87" t="e">
        <f ca="true">+IF(AND(ISNUMBER(OFFSET('Water Data'!$G$4,0,10*ROW('Water Data'!G134))),'Data Summary'!CB140="Yes"),100-OFFSET('Water Data'!$G$4,0,10*ROW('Water Data'!G134)),NA())</f>
        <v>#N/A</v>
      </c>
      <c r="N140" s="87" t="e">
        <f ca="true">+IF(AND(ISNUMBER(OFFSET('Water Data'!$G$6,0,10*ROW('Water Data'!G134))),'Data Summary'!CC140="Yes"),OFFSET('Water Data'!$G$6,0,10*ROW('Water Data'!G134)),NA())</f>
        <v>#N/A</v>
      </c>
      <c r="O140" s="87" t="e">
        <f ca="true">+IF(AND(ISNUMBER(OFFSET('Water Data'!$G$9,0,10*ROW('Water Data'!G134))),'Data Summary'!CD140="Yes"),OFFSET('Water Data'!$G$9,0,10*ROW('Water Data'!G134)),NA())</f>
        <v>#N/A</v>
      </c>
      <c r="P140" s="87" t="e">
        <f ca="true">+IF(AND(ISNUMBER(OFFSET('Water Data'!$H$4,0,10*ROW('Water Data'!H134))),'Data Summary'!CE140="Yes"),100-OFFSET('Water Data'!$H$4,0,10*ROW('Water Data'!H134)),NA())</f>
        <v>#N/A</v>
      </c>
      <c r="Q140" s="87" t="e">
        <f ca="true">+IF(AND(ISNUMBER(OFFSET('Water Data'!$H$6,0,10*ROW('Water Data'!H134))),'Data Summary'!CF140="Yes"),OFFSET('Water Data'!$H$6,0,10*ROW('Water Data'!H134)),NA())</f>
        <v>#N/A</v>
      </c>
      <c r="R140" s="87" t="e">
        <f ca="true">+IF(AND(ISNUMBER(OFFSET('Water Data'!$H$9,0,10*ROW('Water Data'!H134))),'Data Summary'!CG140="Yes"),OFFSET('Water Data'!$H$9,0,10*ROW('Water Data'!H134)),NA())</f>
        <v>#N/A</v>
      </c>
      <c r="S140" s="87" t="e">
        <f ca="true">+IF(AND(ISNUMBER(OFFSET('Water Data'!$I$4,0,10*ROW('Water Data'!I134))),'Data Summary'!CH140="Yes"),100-OFFSET('Water Data'!$I$4,0,10*ROW('Water Data'!I134)),NA())</f>
        <v>#N/A</v>
      </c>
      <c r="T140" s="87" t="e">
        <f ca="true">+IF(AND(ISNUMBER(OFFSET('Water Data'!$I$6,0,10*ROW('Water Data'!I134))),'Data Summary'!CI140="Yes"),OFFSET('Water Data'!$I$6,0,10*ROW('Water Data'!I134)),NA())</f>
        <v>#N/A</v>
      </c>
      <c r="U140" s="87" t="e">
        <f ca="true">+IF(AND(ISNUMBER(OFFSET('Water Data'!$I$9,0,10*ROW('Water Data'!I134))),'Data Summary'!CJ140="Yes"),OFFSET('Water Data'!$I$9,0,10*ROW('Water Data'!I134)),NA())</f>
        <v>#N/A</v>
      </c>
      <c r="V140" s="88" t="e">
        <f ca="true">+IF(AND(ISNUMBER(OFFSET('Sanitation Data'!$D$4,0,10*ROW('Sanitation Data'!D134))),'Data Summary'!CK140="Yes"),100-OFFSET('Sanitation Data'!$D$4,0,10*ROW('Sanitation Data'!D134)),NA())</f>
        <v>#N/A</v>
      </c>
      <c r="W140" s="88" t="e">
        <f ca="true">+IF(AND(ISNUMBER(OFFSET('Sanitation Data'!$D$6,0,10*ROW('Sanitation Data'!D134))),'Data Summary'!CL140="Yes"),OFFSET('Sanitation Data'!$D$6,0,10*ROW('Sanitation Data'!D134)),NA())</f>
        <v>#N/A</v>
      </c>
      <c r="X140" s="88" t="e">
        <f ca="true">+IF(AND(ISNUMBER(OFFSET('Sanitation Data'!$D$10,0,10*ROW('Sanitation Data'!D134))),'Data Summary'!CM140="Yes"),OFFSET('Sanitation Data'!$D$10,0,10*ROW('Sanitation Data'!D134)),NA())</f>
        <v>#N/A</v>
      </c>
      <c r="Y140" s="88" t="e">
        <f ca="true">+IF(AND(ISNUMBER(OFFSET('Sanitation Data'!$D$11,0,10*ROW('Sanitation Data'!D134))),'Data Summary'!CN140="Yes"),OFFSET('Sanitation Data'!$D$11,0,10*ROW('Sanitation Data'!D134)),NA())</f>
        <v>#N/A</v>
      </c>
      <c r="Z140" s="88" t="e">
        <f ca="true">+IF(AND(ISNUMBER(OFFSET('Sanitation Data'!$D$12,0,10*ROW('Sanitation Data'!D134))),'Data Summary'!CO140="Yes"),OFFSET('Sanitation Data'!$D$12,0,10*ROW('Sanitation Data'!D134)),NA())</f>
        <v>#N/A</v>
      </c>
      <c r="AA140" s="88" t="e">
        <f ca="true">+IF(AND(ISNUMBER(OFFSET('Sanitation Data'!$E$4,0,10*ROW('Sanitation Data'!E134))),'Data Summary'!CP140="Yes"),100-OFFSET('Sanitation Data'!$E$4,0,10*ROW('Sanitation Data'!E134)),NA())</f>
        <v>#N/A</v>
      </c>
      <c r="AB140" s="88" t="e">
        <f ca="true">+IF(AND(ISNUMBER(OFFSET('Sanitation Data'!$E$6,0,10*ROW('Sanitation Data'!E134))),'Data Summary'!CQ140="Yes"),OFFSET('Sanitation Data'!$E$6,0,10*ROW('Sanitation Data'!E134)),NA())</f>
        <v>#N/A</v>
      </c>
      <c r="AC140" s="88" t="e">
        <f ca="true">+IF(AND(ISNUMBER(OFFSET('Sanitation Data'!$E$10,0,10*ROW('Sanitation Data'!E134))),'Data Summary'!CR140="Yes"),OFFSET('Sanitation Data'!$E$10,0,10*ROW('Sanitation Data'!E134)),NA())</f>
        <v>#N/A</v>
      </c>
      <c r="AD140" s="88" t="e">
        <f ca="true">+IF(AND(ISNUMBER(OFFSET('Sanitation Data'!$E$11,0,10*ROW('Sanitation Data'!E134))),'Data Summary'!CS140="Yes"),OFFSET('Sanitation Data'!$E$11,0,10*ROW('Sanitation Data'!E134)),NA())</f>
        <v>#N/A</v>
      </c>
      <c r="AE140" s="88" t="e">
        <f ca="true">+IF(AND(ISNUMBER(OFFSET('Sanitation Data'!$E$12,0,10*ROW('Sanitation Data'!E134))),'Data Summary'!CT140="Yes"),OFFSET('Sanitation Data'!$E$12,0,10*ROW('Sanitation Data'!E134)),NA())</f>
        <v>#N/A</v>
      </c>
      <c r="AF140" s="88" t="e">
        <f ca="true">+IF(AND(ISNUMBER(OFFSET('Sanitation Data'!$F$4,0,10*ROW('Sanitation Data'!F134))),'Data Summary'!CU140="Yes"),100-OFFSET('Sanitation Data'!$F$4,0,10*ROW('Sanitation Data'!F134)),NA())</f>
        <v>#N/A</v>
      </c>
      <c r="AG140" s="88" t="e">
        <f ca="true">+IF(AND(ISNUMBER(OFFSET('Sanitation Data'!$F$6,0,10*ROW('Sanitation Data'!F134))),'Data Summary'!CV140="Yes"),OFFSET('Sanitation Data'!$F$6,0,10*ROW('Sanitation Data'!F134)),NA())</f>
        <v>#N/A</v>
      </c>
      <c r="AH140" s="88" t="e">
        <f ca="true">+IF(AND(ISNUMBER(OFFSET('Sanitation Data'!$F$10,0,10*ROW('Sanitation Data'!F134))),'Data Summary'!CW140="Yes"),OFFSET('Sanitation Data'!$F$10,0,10*ROW('Sanitation Data'!F134)),NA())</f>
        <v>#N/A</v>
      </c>
      <c r="AI140" s="88" t="e">
        <f ca="true">+IF(AND(ISNUMBER(OFFSET('Sanitation Data'!$F$11,0,10*ROW('Sanitation Data'!F134))),'Data Summary'!CX140="Yes"),OFFSET('Sanitation Data'!$F$11,0,10*ROW('Sanitation Data'!F134)),NA())</f>
        <v>#N/A</v>
      </c>
      <c r="AJ140" s="88" t="e">
        <f ca="true">+IF(AND(ISNUMBER(OFFSET('Sanitation Data'!$F$12,0,10*ROW('Sanitation Data'!F134))),'Data Summary'!CY140="Yes"),OFFSET('Sanitation Data'!$F$12,0,10*ROW('Sanitation Data'!F134)),NA())</f>
        <v>#N/A</v>
      </c>
      <c r="AK140" s="88" t="e">
        <f ca="true">+IF(AND(ISNUMBER(OFFSET('Sanitation Data'!$G$4,0,10*ROW('Sanitation Data'!G134))),'Data Summary'!CZ140="Yes"),100-OFFSET('Sanitation Data'!$G$4,0,10*ROW('Sanitation Data'!G134)),NA())</f>
        <v>#N/A</v>
      </c>
      <c r="AL140" s="88" t="e">
        <f ca="true">+IF(AND(ISNUMBER(OFFSET('Sanitation Data'!$G$6,0,10*ROW('Sanitation Data'!G134))),'Data Summary'!DA140="Yes"),OFFSET('Sanitation Data'!$G$6,0,10*ROW('Sanitation Data'!G134)),NA())</f>
        <v>#N/A</v>
      </c>
      <c r="AM140" s="88" t="e">
        <f ca="true">+IF(AND(ISNUMBER(OFFSET('Sanitation Data'!$G$10,0,10*ROW('Sanitation Data'!G134))),'Data Summary'!DB140="Yes"),OFFSET('Sanitation Data'!$G$10,0,10*ROW('Sanitation Data'!G134)),NA())</f>
        <v>#N/A</v>
      </c>
      <c r="AN140" s="88" t="e">
        <f ca="true">+IF(AND(ISNUMBER(OFFSET('Sanitation Data'!$G$11,0,10*ROW('Sanitation Data'!G134))),'Data Summary'!DC140="Yes"),OFFSET('Sanitation Data'!$G$11,0,10*ROW('Sanitation Data'!G134)),NA())</f>
        <v>#N/A</v>
      </c>
      <c r="AO140" s="88" t="e">
        <f ca="true">+IF(AND(ISNUMBER(OFFSET('Sanitation Data'!$G$12,0,10*ROW('Sanitation Data'!G134))),'Data Summary'!DD140="Yes"),OFFSET('Sanitation Data'!$G$12,0,10*ROW('Sanitation Data'!G134)),NA())</f>
        <v>#N/A</v>
      </c>
      <c r="AP140" s="88" t="e">
        <f ca="true">+IF(AND(ISNUMBER(OFFSET('Sanitation Data'!$H$4,0,10*ROW('Sanitation Data'!H134))),'Data Summary'!DE140="Yes"),100-OFFSET('Sanitation Data'!$H$4,0,10*ROW('Sanitation Data'!H134)),NA())</f>
        <v>#N/A</v>
      </c>
      <c r="AQ140" s="88" t="e">
        <f ca="true">+IF(AND(ISNUMBER(OFFSET('Sanitation Data'!$H$6,0,10*ROW('Sanitation Data'!H134))),'Data Summary'!DF140="Yes"),OFFSET('Sanitation Data'!$H$6,0,10*ROW('Sanitation Data'!H134)),NA())</f>
        <v>#N/A</v>
      </c>
      <c r="AR140" s="88" t="e">
        <f ca="true">+IF(AND(ISNUMBER(OFFSET('Sanitation Data'!$H$10,0,10*ROW('Sanitation Data'!H134))),'Data Summary'!DG140="Yes"),OFFSET('Sanitation Data'!$H$10,0,10*ROW('Sanitation Data'!H134)),NA())</f>
        <v>#N/A</v>
      </c>
      <c r="AS140" s="88" t="e">
        <f ca="true">+IF(AND(ISNUMBER(OFFSET('Sanitation Data'!$H$11,0,10*ROW('Sanitation Data'!H134))),'Data Summary'!DH140="Yes"),OFFSET('Sanitation Data'!$H$11,0,10*ROW('Sanitation Data'!H134)),NA())</f>
        <v>#N/A</v>
      </c>
      <c r="AT140" s="88" t="e">
        <f ca="true">+IF(AND(ISNUMBER(OFFSET('Sanitation Data'!$H$12,0,10*ROW('Sanitation Data'!H134))),'Data Summary'!DI140="Yes"),OFFSET('Sanitation Data'!$H$12,0,10*ROW('Sanitation Data'!H134)),NA())</f>
        <v>#N/A</v>
      </c>
      <c r="AU140" s="88" t="e">
        <f ca="true">+IF(AND(ISNUMBER(OFFSET('Sanitation Data'!$I$4,0,10*ROW('Sanitation Data'!I134))),'Data Summary'!DJ140="Yes"),100-OFFSET('Sanitation Data'!$I$4,0,10*ROW('Sanitation Data'!I134)),NA())</f>
        <v>#N/A</v>
      </c>
      <c r="AV140" s="88" t="e">
        <f ca="true">+IF(AND(ISNUMBER(OFFSET('Sanitation Data'!$I$6,0,10*ROW('Sanitation Data'!I134))),'Data Summary'!DK140="Yes"),OFFSET('Sanitation Data'!$I$6,0,10*ROW('Sanitation Data'!I134)),NA())</f>
        <v>#N/A</v>
      </c>
      <c r="AW140" s="88" t="e">
        <f ca="true">+IF(AND(ISNUMBER(OFFSET('Sanitation Data'!$I$10,0,10*ROW('Sanitation Data'!I134))),'Data Summary'!DL140="Yes"),OFFSET('Sanitation Data'!$I$10,0,10*ROW('Sanitation Data'!I134)),NA())</f>
        <v>#N/A</v>
      </c>
      <c r="AX140" s="88" t="e">
        <f ca="true">+IF(AND(ISNUMBER(OFFSET('Sanitation Data'!$I$11,0,10*ROW('Sanitation Data'!I134))),'Data Summary'!DM140="Yes"),OFFSET('Sanitation Data'!$I$11,0,10*ROW('Sanitation Data'!I134)),NA())</f>
        <v>#N/A</v>
      </c>
      <c r="AY140" s="88" t="e">
        <f ca="true">+IF(AND(ISNUMBER(OFFSET('Sanitation Data'!$I$12,0,10*ROW('Sanitation Data'!I134))),'Data Summary'!DN140="Yes"),OFFSET('Sanitation Data'!$I$12,0,10*ROW('Sanitation Data'!I134)),NA())</f>
        <v>#N/A</v>
      </c>
      <c r="AZ140" s="89" t="e">
        <f ca="true">+IF(AND(ISNUMBER(OFFSET('Hygiene Data'!$D$5,0,10*ROW('Hygiene Data'!D134))),'Data Summary'!DO140="Yes"),OFFSET('Hygiene Data'!$D$5,0,10*ROW('Hygiene Data'!D134)),NA())</f>
        <v>#N/A</v>
      </c>
      <c r="BA140" s="89" t="e">
        <f ca="true">+IF(AND(ISNUMBER(OFFSET('Hygiene Data'!$D$7,0,10*ROW('Hygiene Data'!D134))),'Data Summary'!DP140="Yes"),OFFSET('Hygiene Data'!$D$7,0,10*ROW('Hygiene Data'!D134)),NA())</f>
        <v>#N/A</v>
      </c>
      <c r="BB140" s="89" t="e">
        <f ca="true">+IF(AND(ISNUMBER(OFFSET('Hygiene Data'!$D$9,0,10*ROW('Hygiene Data'!D134))),'Data Summary'!DQ140="Yes"),OFFSET('Hygiene Data'!$D$9,0,10*ROW('Hygiene Data'!D134)),NA())</f>
        <v>#N/A</v>
      </c>
      <c r="BC140" s="89" t="e">
        <f ca="true">+IF(AND(ISNUMBER(OFFSET('Hygiene Data'!$E$5,0,10*ROW('Hygiene Data'!E134))),'Data Summary'!DR140="Yes"),OFFSET('Hygiene Data'!$E$5,0,10*ROW('Hygiene Data'!E134)),NA())</f>
        <v>#N/A</v>
      </c>
      <c r="BD140" s="89" t="e">
        <f ca="true">+IF(AND(ISNUMBER(OFFSET('Hygiene Data'!$E$7,0,10*ROW('Hygiene Data'!E134))),'Data Summary'!DS140="Yes"),OFFSET('Hygiene Data'!$E$7,0,10*ROW('Hygiene Data'!E134)),NA())</f>
        <v>#N/A</v>
      </c>
      <c r="BE140" s="89" t="e">
        <f ca="true">+IF(AND(ISNUMBER(OFFSET('Hygiene Data'!$E$9,0,10*ROW('Hygiene Data'!E134))),'Data Summary'!DT140="Yes"),OFFSET('Hygiene Data'!$E$9,0,10*ROW('Hygiene Data'!E134)),NA())</f>
        <v>#N/A</v>
      </c>
      <c r="BF140" s="89" t="e">
        <f ca="true">+IF(AND(ISNUMBER(OFFSET('Hygiene Data'!$F$5,0,10*ROW('Hygiene Data'!F134))),'Data Summary'!DU140="Yes"),OFFSET('Hygiene Data'!$F$5,0,10*ROW('Hygiene Data'!F134)),NA())</f>
        <v>#N/A</v>
      </c>
      <c r="BG140" s="89" t="e">
        <f ca="true">+IF(AND(ISNUMBER(OFFSET('Hygiene Data'!$F$7,0,10*ROW('Hygiene Data'!F134))),'Data Summary'!DV140="Yes"),OFFSET('Hygiene Data'!$F$7,0,10*ROW('Hygiene Data'!F134)),NA())</f>
        <v>#N/A</v>
      </c>
      <c r="BH140" s="89" t="e">
        <f ca="true">+IF(AND(ISNUMBER(OFFSET('Hygiene Data'!$F$9,0,10*ROW('Hygiene Data'!F134))),'Data Summary'!DW140="Yes"),OFFSET('Hygiene Data'!$F$9,0,10*ROW('Hygiene Data'!F134)),NA())</f>
        <v>#N/A</v>
      </c>
      <c r="BI140" s="89" t="e">
        <f ca="true">+IF(AND(ISNUMBER(OFFSET('Hygiene Data'!$G$5,0,10*ROW('Hygiene Data'!G134))),'Data Summary'!DX140="Yes"),OFFSET('Hygiene Data'!$G$5,0,10*ROW('Hygiene Data'!G134)),NA())</f>
        <v>#N/A</v>
      </c>
      <c r="BJ140" s="89" t="e">
        <f ca="true">+IF(AND(ISNUMBER(OFFSET('Hygiene Data'!$G$7,0,10*ROW('Hygiene Data'!G134))),'Data Summary'!DY140="Yes"),OFFSET('Hygiene Data'!$G$7,0,10*ROW('Hygiene Data'!G134)),NA())</f>
        <v>#N/A</v>
      </c>
      <c r="BK140" s="89" t="e">
        <f ca="true">+IF(AND(ISNUMBER(OFFSET('Hygiene Data'!$G$9,0,10*ROW('Hygiene Data'!G134))),'Data Summary'!DZ140="Yes"),OFFSET('Hygiene Data'!$G$9,0,10*ROW('Hygiene Data'!G134)),NA())</f>
        <v>#N/A</v>
      </c>
      <c r="BL140" s="89" t="e">
        <f ca="true">+IF(AND(ISNUMBER(OFFSET('Hygiene Data'!$H$5,0,10*ROW('Hygiene Data'!H134))),'Data Summary'!EA140="Yes"),OFFSET('Hygiene Data'!$H$5,0,10*ROW('Hygiene Data'!H134)),NA())</f>
        <v>#N/A</v>
      </c>
      <c r="BM140" s="89" t="e">
        <f ca="true">+IF(AND(ISNUMBER(OFFSET('Hygiene Data'!$H$7,0,10*ROW('Hygiene Data'!H134))),'Data Summary'!EB140="Yes"),OFFSET('Hygiene Data'!$H$7,0,10*ROW('Hygiene Data'!H134)),NA())</f>
        <v>#N/A</v>
      </c>
      <c r="BN140" s="89" t="e">
        <f ca="true">+IF(AND(ISNUMBER(OFFSET('Hygiene Data'!$H$9,0,10*ROW('Hygiene Data'!H134))),'Data Summary'!EC140="Yes"),OFFSET('Hygiene Data'!$H$9,0,10*ROW('Hygiene Data'!H134)),NA())</f>
        <v>#N/A</v>
      </c>
      <c r="BO140" s="89" t="e">
        <f ca="true">+IF(AND(ISNUMBER(OFFSET('Hygiene Data'!$I$5,0,10*ROW('Hygiene Data'!I134))),'Data Summary'!ED140="Yes"),OFFSET('Hygiene Data'!$I$5,0,10*ROW('Hygiene Data'!I134)),NA())</f>
        <v>#N/A</v>
      </c>
      <c r="BP140" s="89" t="e">
        <f ca="true">+IF(AND(ISNUMBER(OFFSET('Hygiene Data'!$I$7,0,10*ROW('Hygiene Data'!I134))),'Data Summary'!EE140="Yes"),OFFSET('Hygiene Data'!$I$7,0,10*ROW('Hygiene Data'!I134)),NA())</f>
        <v>#N/A</v>
      </c>
      <c r="BQ140" s="89" t="e">
        <f ca="true">+IF(AND(ISNUMBER(OFFSET('Hygiene Data'!$I$9,0,10*ROW('Hygiene Data'!I134))),'Data Summary'!EF140="Yes"),OFFSET('Hygiene Data'!$I$9,0,10*ROW('Hygiene Data'!I134)),NA())</f>
        <v>#N/A</v>
      </c>
    </row>
    <row xmlns:x14ac="http://schemas.microsoft.com/office/spreadsheetml/2009/9/ac" r="141" x14ac:dyDescent="0.2">
      <c r="A141" s="328" t="e">
        <f ca="true">+RIGHT('Data Summary'!A141,LEN('Data Summary'!A141)-9)</f>
        <v>#VALUE!</v>
      </c>
      <c r="B141" s="34" t="str">
        <f ca="true">+IF(ISTEXT('Data Summary'!B141),'Data Summary'!B141,"")</f>
        <v/>
      </c>
      <c r="C141" s="327" t="e">
        <f ca="true">+VALUE('Data Summary'!C141)</f>
        <v>#VALUE!</v>
      </c>
      <c r="D141" s="87" t="e">
        <f ca="true">+IF(AND(ISNUMBER(OFFSET('Water Data'!$D$4,0,10*ROW('Water Data'!D135))),'Data Summary'!BS141="Yes"),100-OFFSET('Water Data'!$D$4,0,10*ROW('Water Data'!D135)),NA())</f>
        <v>#N/A</v>
      </c>
      <c r="E141" s="87" t="e">
        <f ca="true">+IF(AND(ISNUMBER(OFFSET('Water Data'!$D$6,0,10*ROW('Water Data'!D135))),'Data Summary'!BT141="Yes"),OFFSET('Water Data'!$D$6,0,10*ROW('Water Data'!D135)),NA())</f>
        <v>#N/A</v>
      </c>
      <c r="F141" s="87" t="e">
        <f ca="true">+IF(AND(ISNUMBER(OFFSET('Water Data'!$D$9,0,10*ROW('Water Data'!D135))),'Data Summary'!BU141="Yes"),OFFSET('Water Data'!$D$9,0,10*ROW('Water Data'!D135)),NA())</f>
        <v>#N/A</v>
      </c>
      <c r="G141" s="87" t="e">
        <f ca="true">+IF(AND(ISNUMBER(OFFSET('Water Data'!$E$4,0,10*ROW('Water Data'!E135))),'Data Summary'!BV141="Yes"),100-OFFSET('Water Data'!$E$4,0,10*ROW('Water Data'!E135)),NA())</f>
        <v>#N/A</v>
      </c>
      <c r="H141" s="87" t="e">
        <f ca="true">+IF(AND(ISNUMBER(OFFSET('Water Data'!$E$6,0,10*ROW('Water Data'!E135))),'Data Summary'!BW141="Yes"),OFFSET('Water Data'!$E$6,0,10*ROW('Water Data'!E135)),NA())</f>
        <v>#N/A</v>
      </c>
      <c r="I141" s="87" t="e">
        <f ca="true">+IF(AND(ISNUMBER(OFFSET('Water Data'!$E$9,0,10*ROW('Water Data'!E135))),'Data Summary'!BX141="Yes"),OFFSET('Water Data'!$E$9,0,10*ROW('Water Data'!E135)),NA())</f>
        <v>#N/A</v>
      </c>
      <c r="J141" s="87" t="e">
        <f ca="true">+IF(AND(ISNUMBER(OFFSET('Water Data'!$F$4,0,10*ROW('Water Data'!F135))),'Data Summary'!BY141="Yes"),100-OFFSET('Water Data'!$F$4,0,10*ROW('Water Data'!F135)),NA())</f>
        <v>#N/A</v>
      </c>
      <c r="K141" s="87" t="e">
        <f ca="true">+IF(AND(ISNUMBER(OFFSET('Water Data'!$F$6,0,10*ROW('Water Data'!F135))),'Data Summary'!BZ141="Yes"),OFFSET('Water Data'!$F$6,0,10*ROW('Water Data'!F135)),NA())</f>
        <v>#N/A</v>
      </c>
      <c r="L141" s="87" t="e">
        <f ca="true">+IF(AND(ISNUMBER(OFFSET('Water Data'!$F$9,0,10*ROW('Water Data'!F135))),'Data Summary'!CA141="Yes"),OFFSET('Water Data'!$F$9,0,10*ROW('Water Data'!F135)),NA())</f>
        <v>#N/A</v>
      </c>
      <c r="M141" s="87" t="e">
        <f ca="true">+IF(AND(ISNUMBER(OFFSET('Water Data'!$G$4,0,10*ROW('Water Data'!G135))),'Data Summary'!CB141="Yes"),100-OFFSET('Water Data'!$G$4,0,10*ROW('Water Data'!G135)),NA())</f>
        <v>#N/A</v>
      </c>
      <c r="N141" s="87" t="e">
        <f ca="true">+IF(AND(ISNUMBER(OFFSET('Water Data'!$G$6,0,10*ROW('Water Data'!G135))),'Data Summary'!CC141="Yes"),OFFSET('Water Data'!$G$6,0,10*ROW('Water Data'!G135)),NA())</f>
        <v>#N/A</v>
      </c>
      <c r="O141" s="87" t="e">
        <f ca="true">+IF(AND(ISNUMBER(OFFSET('Water Data'!$G$9,0,10*ROW('Water Data'!G135))),'Data Summary'!CD141="Yes"),OFFSET('Water Data'!$G$9,0,10*ROW('Water Data'!G135)),NA())</f>
        <v>#N/A</v>
      </c>
      <c r="P141" s="87" t="e">
        <f ca="true">+IF(AND(ISNUMBER(OFFSET('Water Data'!$H$4,0,10*ROW('Water Data'!H135))),'Data Summary'!CE141="Yes"),100-OFFSET('Water Data'!$H$4,0,10*ROW('Water Data'!H135)),NA())</f>
        <v>#N/A</v>
      </c>
      <c r="Q141" s="87" t="e">
        <f ca="true">+IF(AND(ISNUMBER(OFFSET('Water Data'!$H$6,0,10*ROW('Water Data'!H135))),'Data Summary'!CF141="Yes"),OFFSET('Water Data'!$H$6,0,10*ROW('Water Data'!H135)),NA())</f>
        <v>#N/A</v>
      </c>
      <c r="R141" s="87" t="e">
        <f ca="true">+IF(AND(ISNUMBER(OFFSET('Water Data'!$H$9,0,10*ROW('Water Data'!H135))),'Data Summary'!CG141="Yes"),OFFSET('Water Data'!$H$9,0,10*ROW('Water Data'!H135)),NA())</f>
        <v>#N/A</v>
      </c>
      <c r="S141" s="87" t="e">
        <f ca="true">+IF(AND(ISNUMBER(OFFSET('Water Data'!$I$4,0,10*ROW('Water Data'!I135))),'Data Summary'!CH141="Yes"),100-OFFSET('Water Data'!$I$4,0,10*ROW('Water Data'!I135)),NA())</f>
        <v>#N/A</v>
      </c>
      <c r="T141" s="87" t="e">
        <f ca="true">+IF(AND(ISNUMBER(OFFSET('Water Data'!$I$6,0,10*ROW('Water Data'!I135))),'Data Summary'!CI141="Yes"),OFFSET('Water Data'!$I$6,0,10*ROW('Water Data'!I135)),NA())</f>
        <v>#N/A</v>
      </c>
      <c r="U141" s="87" t="e">
        <f ca="true">+IF(AND(ISNUMBER(OFFSET('Water Data'!$I$9,0,10*ROW('Water Data'!I135))),'Data Summary'!CJ141="Yes"),OFFSET('Water Data'!$I$9,0,10*ROW('Water Data'!I135)),NA())</f>
        <v>#N/A</v>
      </c>
      <c r="V141" s="88" t="e">
        <f ca="true">+IF(AND(ISNUMBER(OFFSET('Sanitation Data'!$D$4,0,10*ROW('Sanitation Data'!D135))),'Data Summary'!CK141="Yes"),100-OFFSET('Sanitation Data'!$D$4,0,10*ROW('Sanitation Data'!D135)),NA())</f>
        <v>#N/A</v>
      </c>
      <c r="W141" s="88" t="e">
        <f ca="true">+IF(AND(ISNUMBER(OFFSET('Sanitation Data'!$D$6,0,10*ROW('Sanitation Data'!D135))),'Data Summary'!CL141="Yes"),OFFSET('Sanitation Data'!$D$6,0,10*ROW('Sanitation Data'!D135)),NA())</f>
        <v>#N/A</v>
      </c>
      <c r="X141" s="88" t="e">
        <f ca="true">+IF(AND(ISNUMBER(OFFSET('Sanitation Data'!$D$10,0,10*ROW('Sanitation Data'!D135))),'Data Summary'!CM141="Yes"),OFFSET('Sanitation Data'!$D$10,0,10*ROW('Sanitation Data'!D135)),NA())</f>
        <v>#N/A</v>
      </c>
      <c r="Y141" s="88" t="e">
        <f ca="true">+IF(AND(ISNUMBER(OFFSET('Sanitation Data'!$D$11,0,10*ROW('Sanitation Data'!D135))),'Data Summary'!CN141="Yes"),OFFSET('Sanitation Data'!$D$11,0,10*ROW('Sanitation Data'!D135)),NA())</f>
        <v>#N/A</v>
      </c>
      <c r="Z141" s="88" t="e">
        <f ca="true">+IF(AND(ISNUMBER(OFFSET('Sanitation Data'!$D$12,0,10*ROW('Sanitation Data'!D135))),'Data Summary'!CO141="Yes"),OFFSET('Sanitation Data'!$D$12,0,10*ROW('Sanitation Data'!D135)),NA())</f>
        <v>#N/A</v>
      </c>
      <c r="AA141" s="88" t="e">
        <f ca="true">+IF(AND(ISNUMBER(OFFSET('Sanitation Data'!$E$4,0,10*ROW('Sanitation Data'!E135))),'Data Summary'!CP141="Yes"),100-OFFSET('Sanitation Data'!$E$4,0,10*ROW('Sanitation Data'!E135)),NA())</f>
        <v>#N/A</v>
      </c>
      <c r="AB141" s="88" t="e">
        <f ca="true">+IF(AND(ISNUMBER(OFFSET('Sanitation Data'!$E$6,0,10*ROW('Sanitation Data'!E135))),'Data Summary'!CQ141="Yes"),OFFSET('Sanitation Data'!$E$6,0,10*ROW('Sanitation Data'!E135)),NA())</f>
        <v>#N/A</v>
      </c>
      <c r="AC141" s="88" t="e">
        <f ca="true">+IF(AND(ISNUMBER(OFFSET('Sanitation Data'!$E$10,0,10*ROW('Sanitation Data'!E135))),'Data Summary'!CR141="Yes"),OFFSET('Sanitation Data'!$E$10,0,10*ROW('Sanitation Data'!E135)),NA())</f>
        <v>#N/A</v>
      </c>
      <c r="AD141" s="88" t="e">
        <f ca="true">+IF(AND(ISNUMBER(OFFSET('Sanitation Data'!$E$11,0,10*ROW('Sanitation Data'!E135))),'Data Summary'!CS141="Yes"),OFFSET('Sanitation Data'!$E$11,0,10*ROW('Sanitation Data'!E135)),NA())</f>
        <v>#N/A</v>
      </c>
      <c r="AE141" s="88" t="e">
        <f ca="true">+IF(AND(ISNUMBER(OFFSET('Sanitation Data'!$E$12,0,10*ROW('Sanitation Data'!E135))),'Data Summary'!CT141="Yes"),OFFSET('Sanitation Data'!$E$12,0,10*ROW('Sanitation Data'!E135)),NA())</f>
        <v>#N/A</v>
      </c>
      <c r="AF141" s="88" t="e">
        <f ca="true">+IF(AND(ISNUMBER(OFFSET('Sanitation Data'!$F$4,0,10*ROW('Sanitation Data'!F135))),'Data Summary'!CU141="Yes"),100-OFFSET('Sanitation Data'!$F$4,0,10*ROW('Sanitation Data'!F135)),NA())</f>
        <v>#N/A</v>
      </c>
      <c r="AG141" s="88" t="e">
        <f ca="true">+IF(AND(ISNUMBER(OFFSET('Sanitation Data'!$F$6,0,10*ROW('Sanitation Data'!F135))),'Data Summary'!CV141="Yes"),OFFSET('Sanitation Data'!$F$6,0,10*ROW('Sanitation Data'!F135)),NA())</f>
        <v>#N/A</v>
      </c>
      <c r="AH141" s="88" t="e">
        <f ca="true">+IF(AND(ISNUMBER(OFFSET('Sanitation Data'!$F$10,0,10*ROW('Sanitation Data'!F135))),'Data Summary'!CW141="Yes"),OFFSET('Sanitation Data'!$F$10,0,10*ROW('Sanitation Data'!F135)),NA())</f>
        <v>#N/A</v>
      </c>
      <c r="AI141" s="88" t="e">
        <f ca="true">+IF(AND(ISNUMBER(OFFSET('Sanitation Data'!$F$11,0,10*ROW('Sanitation Data'!F135))),'Data Summary'!CX141="Yes"),OFFSET('Sanitation Data'!$F$11,0,10*ROW('Sanitation Data'!F135)),NA())</f>
        <v>#N/A</v>
      </c>
      <c r="AJ141" s="88" t="e">
        <f ca="true">+IF(AND(ISNUMBER(OFFSET('Sanitation Data'!$F$12,0,10*ROW('Sanitation Data'!F135))),'Data Summary'!CY141="Yes"),OFFSET('Sanitation Data'!$F$12,0,10*ROW('Sanitation Data'!F135)),NA())</f>
        <v>#N/A</v>
      </c>
      <c r="AK141" s="88" t="e">
        <f ca="true">+IF(AND(ISNUMBER(OFFSET('Sanitation Data'!$G$4,0,10*ROW('Sanitation Data'!G135))),'Data Summary'!CZ141="Yes"),100-OFFSET('Sanitation Data'!$G$4,0,10*ROW('Sanitation Data'!G135)),NA())</f>
        <v>#N/A</v>
      </c>
      <c r="AL141" s="88" t="e">
        <f ca="true">+IF(AND(ISNUMBER(OFFSET('Sanitation Data'!$G$6,0,10*ROW('Sanitation Data'!G135))),'Data Summary'!DA141="Yes"),OFFSET('Sanitation Data'!$G$6,0,10*ROW('Sanitation Data'!G135)),NA())</f>
        <v>#N/A</v>
      </c>
      <c r="AM141" s="88" t="e">
        <f ca="true">+IF(AND(ISNUMBER(OFFSET('Sanitation Data'!$G$10,0,10*ROW('Sanitation Data'!G135))),'Data Summary'!DB141="Yes"),OFFSET('Sanitation Data'!$G$10,0,10*ROW('Sanitation Data'!G135)),NA())</f>
        <v>#N/A</v>
      </c>
      <c r="AN141" s="88" t="e">
        <f ca="true">+IF(AND(ISNUMBER(OFFSET('Sanitation Data'!$G$11,0,10*ROW('Sanitation Data'!G135))),'Data Summary'!DC141="Yes"),OFFSET('Sanitation Data'!$G$11,0,10*ROW('Sanitation Data'!G135)),NA())</f>
        <v>#N/A</v>
      </c>
      <c r="AO141" s="88" t="e">
        <f ca="true">+IF(AND(ISNUMBER(OFFSET('Sanitation Data'!$G$12,0,10*ROW('Sanitation Data'!G135))),'Data Summary'!DD141="Yes"),OFFSET('Sanitation Data'!$G$12,0,10*ROW('Sanitation Data'!G135)),NA())</f>
        <v>#N/A</v>
      </c>
      <c r="AP141" s="88" t="e">
        <f ca="true">+IF(AND(ISNUMBER(OFFSET('Sanitation Data'!$H$4,0,10*ROW('Sanitation Data'!H135))),'Data Summary'!DE141="Yes"),100-OFFSET('Sanitation Data'!$H$4,0,10*ROW('Sanitation Data'!H135)),NA())</f>
        <v>#N/A</v>
      </c>
      <c r="AQ141" s="88" t="e">
        <f ca="true">+IF(AND(ISNUMBER(OFFSET('Sanitation Data'!$H$6,0,10*ROW('Sanitation Data'!H135))),'Data Summary'!DF141="Yes"),OFFSET('Sanitation Data'!$H$6,0,10*ROW('Sanitation Data'!H135)),NA())</f>
        <v>#N/A</v>
      </c>
      <c r="AR141" s="88" t="e">
        <f ca="true">+IF(AND(ISNUMBER(OFFSET('Sanitation Data'!$H$10,0,10*ROW('Sanitation Data'!H135))),'Data Summary'!DG141="Yes"),OFFSET('Sanitation Data'!$H$10,0,10*ROW('Sanitation Data'!H135)),NA())</f>
        <v>#N/A</v>
      </c>
      <c r="AS141" s="88" t="e">
        <f ca="true">+IF(AND(ISNUMBER(OFFSET('Sanitation Data'!$H$11,0,10*ROW('Sanitation Data'!H135))),'Data Summary'!DH141="Yes"),OFFSET('Sanitation Data'!$H$11,0,10*ROW('Sanitation Data'!H135)),NA())</f>
        <v>#N/A</v>
      </c>
      <c r="AT141" s="88" t="e">
        <f ca="true">+IF(AND(ISNUMBER(OFFSET('Sanitation Data'!$H$12,0,10*ROW('Sanitation Data'!H135))),'Data Summary'!DI141="Yes"),OFFSET('Sanitation Data'!$H$12,0,10*ROW('Sanitation Data'!H135)),NA())</f>
        <v>#N/A</v>
      </c>
      <c r="AU141" s="88" t="e">
        <f ca="true">+IF(AND(ISNUMBER(OFFSET('Sanitation Data'!$I$4,0,10*ROW('Sanitation Data'!I135))),'Data Summary'!DJ141="Yes"),100-OFFSET('Sanitation Data'!$I$4,0,10*ROW('Sanitation Data'!I135)),NA())</f>
        <v>#N/A</v>
      </c>
      <c r="AV141" s="88" t="e">
        <f ca="true">+IF(AND(ISNUMBER(OFFSET('Sanitation Data'!$I$6,0,10*ROW('Sanitation Data'!I135))),'Data Summary'!DK141="Yes"),OFFSET('Sanitation Data'!$I$6,0,10*ROW('Sanitation Data'!I135)),NA())</f>
        <v>#N/A</v>
      </c>
      <c r="AW141" s="88" t="e">
        <f ca="true">+IF(AND(ISNUMBER(OFFSET('Sanitation Data'!$I$10,0,10*ROW('Sanitation Data'!I135))),'Data Summary'!DL141="Yes"),OFFSET('Sanitation Data'!$I$10,0,10*ROW('Sanitation Data'!I135)),NA())</f>
        <v>#N/A</v>
      </c>
      <c r="AX141" s="88" t="e">
        <f ca="true">+IF(AND(ISNUMBER(OFFSET('Sanitation Data'!$I$11,0,10*ROW('Sanitation Data'!I135))),'Data Summary'!DM141="Yes"),OFFSET('Sanitation Data'!$I$11,0,10*ROW('Sanitation Data'!I135)),NA())</f>
        <v>#N/A</v>
      </c>
      <c r="AY141" s="88" t="e">
        <f ca="true">+IF(AND(ISNUMBER(OFFSET('Sanitation Data'!$I$12,0,10*ROW('Sanitation Data'!I135))),'Data Summary'!DN141="Yes"),OFFSET('Sanitation Data'!$I$12,0,10*ROW('Sanitation Data'!I135)),NA())</f>
        <v>#N/A</v>
      </c>
      <c r="AZ141" s="89" t="e">
        <f ca="true">+IF(AND(ISNUMBER(OFFSET('Hygiene Data'!$D$5,0,10*ROW('Hygiene Data'!D135))),'Data Summary'!DO141="Yes"),OFFSET('Hygiene Data'!$D$5,0,10*ROW('Hygiene Data'!D135)),NA())</f>
        <v>#N/A</v>
      </c>
      <c r="BA141" s="89" t="e">
        <f ca="true">+IF(AND(ISNUMBER(OFFSET('Hygiene Data'!$D$7,0,10*ROW('Hygiene Data'!D135))),'Data Summary'!DP141="Yes"),OFFSET('Hygiene Data'!$D$7,0,10*ROW('Hygiene Data'!D135)),NA())</f>
        <v>#N/A</v>
      </c>
      <c r="BB141" s="89" t="e">
        <f ca="true">+IF(AND(ISNUMBER(OFFSET('Hygiene Data'!$D$9,0,10*ROW('Hygiene Data'!D135))),'Data Summary'!DQ141="Yes"),OFFSET('Hygiene Data'!$D$9,0,10*ROW('Hygiene Data'!D135)),NA())</f>
        <v>#N/A</v>
      </c>
      <c r="BC141" s="89" t="e">
        <f ca="true">+IF(AND(ISNUMBER(OFFSET('Hygiene Data'!$E$5,0,10*ROW('Hygiene Data'!E135))),'Data Summary'!DR141="Yes"),OFFSET('Hygiene Data'!$E$5,0,10*ROW('Hygiene Data'!E135)),NA())</f>
        <v>#N/A</v>
      </c>
      <c r="BD141" s="89" t="e">
        <f ca="true">+IF(AND(ISNUMBER(OFFSET('Hygiene Data'!$E$7,0,10*ROW('Hygiene Data'!E135))),'Data Summary'!DS141="Yes"),OFFSET('Hygiene Data'!$E$7,0,10*ROW('Hygiene Data'!E135)),NA())</f>
        <v>#N/A</v>
      </c>
      <c r="BE141" s="89" t="e">
        <f ca="true">+IF(AND(ISNUMBER(OFFSET('Hygiene Data'!$E$9,0,10*ROW('Hygiene Data'!E135))),'Data Summary'!DT141="Yes"),OFFSET('Hygiene Data'!$E$9,0,10*ROW('Hygiene Data'!E135)),NA())</f>
        <v>#N/A</v>
      </c>
      <c r="BF141" s="89" t="e">
        <f ca="true">+IF(AND(ISNUMBER(OFFSET('Hygiene Data'!$F$5,0,10*ROW('Hygiene Data'!F135))),'Data Summary'!DU141="Yes"),OFFSET('Hygiene Data'!$F$5,0,10*ROW('Hygiene Data'!F135)),NA())</f>
        <v>#N/A</v>
      </c>
      <c r="BG141" s="89" t="e">
        <f ca="true">+IF(AND(ISNUMBER(OFFSET('Hygiene Data'!$F$7,0,10*ROW('Hygiene Data'!F135))),'Data Summary'!DV141="Yes"),OFFSET('Hygiene Data'!$F$7,0,10*ROW('Hygiene Data'!F135)),NA())</f>
        <v>#N/A</v>
      </c>
      <c r="BH141" s="89" t="e">
        <f ca="true">+IF(AND(ISNUMBER(OFFSET('Hygiene Data'!$F$9,0,10*ROW('Hygiene Data'!F135))),'Data Summary'!DW141="Yes"),OFFSET('Hygiene Data'!$F$9,0,10*ROW('Hygiene Data'!F135)),NA())</f>
        <v>#N/A</v>
      </c>
      <c r="BI141" s="89" t="e">
        <f ca="true">+IF(AND(ISNUMBER(OFFSET('Hygiene Data'!$G$5,0,10*ROW('Hygiene Data'!G135))),'Data Summary'!DX141="Yes"),OFFSET('Hygiene Data'!$G$5,0,10*ROW('Hygiene Data'!G135)),NA())</f>
        <v>#N/A</v>
      </c>
      <c r="BJ141" s="89" t="e">
        <f ca="true">+IF(AND(ISNUMBER(OFFSET('Hygiene Data'!$G$7,0,10*ROW('Hygiene Data'!G135))),'Data Summary'!DY141="Yes"),OFFSET('Hygiene Data'!$G$7,0,10*ROW('Hygiene Data'!G135)),NA())</f>
        <v>#N/A</v>
      </c>
      <c r="BK141" s="89" t="e">
        <f ca="true">+IF(AND(ISNUMBER(OFFSET('Hygiene Data'!$G$9,0,10*ROW('Hygiene Data'!G135))),'Data Summary'!DZ141="Yes"),OFFSET('Hygiene Data'!$G$9,0,10*ROW('Hygiene Data'!G135)),NA())</f>
        <v>#N/A</v>
      </c>
      <c r="BL141" s="89" t="e">
        <f ca="true">+IF(AND(ISNUMBER(OFFSET('Hygiene Data'!$H$5,0,10*ROW('Hygiene Data'!H135))),'Data Summary'!EA141="Yes"),OFFSET('Hygiene Data'!$H$5,0,10*ROW('Hygiene Data'!H135)),NA())</f>
        <v>#N/A</v>
      </c>
      <c r="BM141" s="89" t="e">
        <f ca="true">+IF(AND(ISNUMBER(OFFSET('Hygiene Data'!$H$7,0,10*ROW('Hygiene Data'!H135))),'Data Summary'!EB141="Yes"),OFFSET('Hygiene Data'!$H$7,0,10*ROW('Hygiene Data'!H135)),NA())</f>
        <v>#N/A</v>
      </c>
      <c r="BN141" s="89" t="e">
        <f ca="true">+IF(AND(ISNUMBER(OFFSET('Hygiene Data'!$H$9,0,10*ROW('Hygiene Data'!H135))),'Data Summary'!EC141="Yes"),OFFSET('Hygiene Data'!$H$9,0,10*ROW('Hygiene Data'!H135)),NA())</f>
        <v>#N/A</v>
      </c>
      <c r="BO141" s="89" t="e">
        <f ca="true">+IF(AND(ISNUMBER(OFFSET('Hygiene Data'!$I$5,0,10*ROW('Hygiene Data'!I135))),'Data Summary'!ED141="Yes"),OFFSET('Hygiene Data'!$I$5,0,10*ROW('Hygiene Data'!I135)),NA())</f>
        <v>#N/A</v>
      </c>
      <c r="BP141" s="89" t="e">
        <f ca="true">+IF(AND(ISNUMBER(OFFSET('Hygiene Data'!$I$7,0,10*ROW('Hygiene Data'!I135))),'Data Summary'!EE141="Yes"),OFFSET('Hygiene Data'!$I$7,0,10*ROW('Hygiene Data'!I135)),NA())</f>
        <v>#N/A</v>
      </c>
      <c r="BQ141" s="89" t="e">
        <f ca="true">+IF(AND(ISNUMBER(OFFSET('Hygiene Data'!$I$9,0,10*ROW('Hygiene Data'!I135))),'Data Summary'!EF141="Yes"),OFFSET('Hygiene Data'!$I$9,0,10*ROW('Hygiene Data'!I135)),NA())</f>
        <v>#N/A</v>
      </c>
    </row>
    <row xmlns:x14ac="http://schemas.microsoft.com/office/spreadsheetml/2009/9/ac" r="142" x14ac:dyDescent="0.2">
      <c r="A142" s="328" t="e">
        <f ca="true">+RIGHT('Data Summary'!A142,LEN('Data Summary'!A142)-9)</f>
        <v>#VALUE!</v>
      </c>
      <c r="B142" s="34" t="str">
        <f ca="true">+IF(ISTEXT('Data Summary'!B142),'Data Summary'!B142,"")</f>
        <v/>
      </c>
      <c r="C142" s="327" t="e">
        <f ca="true">+VALUE('Data Summary'!C142)</f>
        <v>#VALUE!</v>
      </c>
      <c r="D142" s="87" t="e">
        <f ca="true">+IF(AND(ISNUMBER(OFFSET('Water Data'!$D$4,0,10*ROW('Water Data'!D136))),'Data Summary'!BS142="Yes"),100-OFFSET('Water Data'!$D$4,0,10*ROW('Water Data'!D136)),NA())</f>
        <v>#N/A</v>
      </c>
      <c r="E142" s="87" t="e">
        <f ca="true">+IF(AND(ISNUMBER(OFFSET('Water Data'!$D$6,0,10*ROW('Water Data'!D136))),'Data Summary'!BT142="Yes"),OFFSET('Water Data'!$D$6,0,10*ROW('Water Data'!D136)),NA())</f>
        <v>#N/A</v>
      </c>
      <c r="F142" s="87" t="e">
        <f ca="true">+IF(AND(ISNUMBER(OFFSET('Water Data'!$D$9,0,10*ROW('Water Data'!D136))),'Data Summary'!BU142="Yes"),OFFSET('Water Data'!$D$9,0,10*ROW('Water Data'!D136)),NA())</f>
        <v>#N/A</v>
      </c>
      <c r="G142" s="87" t="e">
        <f ca="true">+IF(AND(ISNUMBER(OFFSET('Water Data'!$E$4,0,10*ROW('Water Data'!E136))),'Data Summary'!BV142="Yes"),100-OFFSET('Water Data'!$E$4,0,10*ROW('Water Data'!E136)),NA())</f>
        <v>#N/A</v>
      </c>
      <c r="H142" s="87" t="e">
        <f ca="true">+IF(AND(ISNUMBER(OFFSET('Water Data'!$E$6,0,10*ROW('Water Data'!E136))),'Data Summary'!BW142="Yes"),OFFSET('Water Data'!$E$6,0,10*ROW('Water Data'!E136)),NA())</f>
        <v>#N/A</v>
      </c>
      <c r="I142" s="87" t="e">
        <f ca="true">+IF(AND(ISNUMBER(OFFSET('Water Data'!$E$9,0,10*ROW('Water Data'!E136))),'Data Summary'!BX142="Yes"),OFFSET('Water Data'!$E$9,0,10*ROW('Water Data'!E136)),NA())</f>
        <v>#N/A</v>
      </c>
      <c r="J142" s="87" t="e">
        <f ca="true">+IF(AND(ISNUMBER(OFFSET('Water Data'!$F$4,0,10*ROW('Water Data'!F136))),'Data Summary'!BY142="Yes"),100-OFFSET('Water Data'!$F$4,0,10*ROW('Water Data'!F136)),NA())</f>
        <v>#N/A</v>
      </c>
      <c r="K142" s="87" t="e">
        <f ca="true">+IF(AND(ISNUMBER(OFFSET('Water Data'!$F$6,0,10*ROW('Water Data'!F136))),'Data Summary'!BZ142="Yes"),OFFSET('Water Data'!$F$6,0,10*ROW('Water Data'!F136)),NA())</f>
        <v>#N/A</v>
      </c>
      <c r="L142" s="87" t="e">
        <f ca="true">+IF(AND(ISNUMBER(OFFSET('Water Data'!$F$9,0,10*ROW('Water Data'!F136))),'Data Summary'!CA142="Yes"),OFFSET('Water Data'!$F$9,0,10*ROW('Water Data'!F136)),NA())</f>
        <v>#N/A</v>
      </c>
      <c r="M142" s="87" t="e">
        <f ca="true">+IF(AND(ISNUMBER(OFFSET('Water Data'!$G$4,0,10*ROW('Water Data'!G136))),'Data Summary'!CB142="Yes"),100-OFFSET('Water Data'!$G$4,0,10*ROW('Water Data'!G136)),NA())</f>
        <v>#N/A</v>
      </c>
      <c r="N142" s="87" t="e">
        <f ca="true">+IF(AND(ISNUMBER(OFFSET('Water Data'!$G$6,0,10*ROW('Water Data'!G136))),'Data Summary'!CC142="Yes"),OFFSET('Water Data'!$G$6,0,10*ROW('Water Data'!G136)),NA())</f>
        <v>#N/A</v>
      </c>
      <c r="O142" s="87" t="e">
        <f ca="true">+IF(AND(ISNUMBER(OFFSET('Water Data'!$G$9,0,10*ROW('Water Data'!G136))),'Data Summary'!CD142="Yes"),OFFSET('Water Data'!$G$9,0,10*ROW('Water Data'!G136)),NA())</f>
        <v>#N/A</v>
      </c>
      <c r="P142" s="87" t="e">
        <f ca="true">+IF(AND(ISNUMBER(OFFSET('Water Data'!$H$4,0,10*ROW('Water Data'!H136))),'Data Summary'!CE142="Yes"),100-OFFSET('Water Data'!$H$4,0,10*ROW('Water Data'!H136)),NA())</f>
        <v>#N/A</v>
      </c>
      <c r="Q142" s="87" t="e">
        <f ca="true">+IF(AND(ISNUMBER(OFFSET('Water Data'!$H$6,0,10*ROW('Water Data'!H136))),'Data Summary'!CF142="Yes"),OFFSET('Water Data'!$H$6,0,10*ROW('Water Data'!H136)),NA())</f>
        <v>#N/A</v>
      </c>
      <c r="R142" s="87" t="e">
        <f ca="true">+IF(AND(ISNUMBER(OFFSET('Water Data'!$H$9,0,10*ROW('Water Data'!H136))),'Data Summary'!CG142="Yes"),OFFSET('Water Data'!$H$9,0,10*ROW('Water Data'!H136)),NA())</f>
        <v>#N/A</v>
      </c>
      <c r="S142" s="87" t="e">
        <f ca="true">+IF(AND(ISNUMBER(OFFSET('Water Data'!$I$4,0,10*ROW('Water Data'!I136))),'Data Summary'!CH142="Yes"),100-OFFSET('Water Data'!$I$4,0,10*ROW('Water Data'!I136)),NA())</f>
        <v>#N/A</v>
      </c>
      <c r="T142" s="87" t="e">
        <f ca="true">+IF(AND(ISNUMBER(OFFSET('Water Data'!$I$6,0,10*ROW('Water Data'!I136))),'Data Summary'!CI142="Yes"),OFFSET('Water Data'!$I$6,0,10*ROW('Water Data'!I136)),NA())</f>
        <v>#N/A</v>
      </c>
      <c r="U142" s="87" t="e">
        <f ca="true">+IF(AND(ISNUMBER(OFFSET('Water Data'!$I$9,0,10*ROW('Water Data'!I136))),'Data Summary'!CJ142="Yes"),OFFSET('Water Data'!$I$9,0,10*ROW('Water Data'!I136)),NA())</f>
        <v>#N/A</v>
      </c>
      <c r="V142" s="88" t="e">
        <f ca="true">+IF(AND(ISNUMBER(OFFSET('Sanitation Data'!$D$4,0,10*ROW('Sanitation Data'!D136))),'Data Summary'!CK142="Yes"),100-OFFSET('Sanitation Data'!$D$4,0,10*ROW('Sanitation Data'!D136)),NA())</f>
        <v>#N/A</v>
      </c>
      <c r="W142" s="88" t="e">
        <f ca="true">+IF(AND(ISNUMBER(OFFSET('Sanitation Data'!$D$6,0,10*ROW('Sanitation Data'!D136))),'Data Summary'!CL142="Yes"),OFFSET('Sanitation Data'!$D$6,0,10*ROW('Sanitation Data'!D136)),NA())</f>
        <v>#N/A</v>
      </c>
      <c r="X142" s="88" t="e">
        <f ca="true">+IF(AND(ISNUMBER(OFFSET('Sanitation Data'!$D$10,0,10*ROW('Sanitation Data'!D136))),'Data Summary'!CM142="Yes"),OFFSET('Sanitation Data'!$D$10,0,10*ROW('Sanitation Data'!D136)),NA())</f>
        <v>#N/A</v>
      </c>
      <c r="Y142" s="88" t="e">
        <f ca="true">+IF(AND(ISNUMBER(OFFSET('Sanitation Data'!$D$11,0,10*ROW('Sanitation Data'!D136))),'Data Summary'!CN142="Yes"),OFFSET('Sanitation Data'!$D$11,0,10*ROW('Sanitation Data'!D136)),NA())</f>
        <v>#N/A</v>
      </c>
      <c r="Z142" s="88" t="e">
        <f ca="true">+IF(AND(ISNUMBER(OFFSET('Sanitation Data'!$D$12,0,10*ROW('Sanitation Data'!D136))),'Data Summary'!CO142="Yes"),OFFSET('Sanitation Data'!$D$12,0,10*ROW('Sanitation Data'!D136)),NA())</f>
        <v>#N/A</v>
      </c>
      <c r="AA142" s="88" t="e">
        <f ca="true">+IF(AND(ISNUMBER(OFFSET('Sanitation Data'!$E$4,0,10*ROW('Sanitation Data'!E136))),'Data Summary'!CP142="Yes"),100-OFFSET('Sanitation Data'!$E$4,0,10*ROW('Sanitation Data'!E136)),NA())</f>
        <v>#N/A</v>
      </c>
      <c r="AB142" s="88" t="e">
        <f ca="true">+IF(AND(ISNUMBER(OFFSET('Sanitation Data'!$E$6,0,10*ROW('Sanitation Data'!E136))),'Data Summary'!CQ142="Yes"),OFFSET('Sanitation Data'!$E$6,0,10*ROW('Sanitation Data'!E136)),NA())</f>
        <v>#N/A</v>
      </c>
      <c r="AC142" s="88" t="e">
        <f ca="true">+IF(AND(ISNUMBER(OFFSET('Sanitation Data'!$E$10,0,10*ROW('Sanitation Data'!E136))),'Data Summary'!CR142="Yes"),OFFSET('Sanitation Data'!$E$10,0,10*ROW('Sanitation Data'!E136)),NA())</f>
        <v>#N/A</v>
      </c>
      <c r="AD142" s="88" t="e">
        <f ca="true">+IF(AND(ISNUMBER(OFFSET('Sanitation Data'!$E$11,0,10*ROW('Sanitation Data'!E136))),'Data Summary'!CS142="Yes"),OFFSET('Sanitation Data'!$E$11,0,10*ROW('Sanitation Data'!E136)),NA())</f>
        <v>#N/A</v>
      </c>
      <c r="AE142" s="88" t="e">
        <f ca="true">+IF(AND(ISNUMBER(OFFSET('Sanitation Data'!$E$12,0,10*ROW('Sanitation Data'!E136))),'Data Summary'!CT142="Yes"),OFFSET('Sanitation Data'!$E$12,0,10*ROW('Sanitation Data'!E136)),NA())</f>
        <v>#N/A</v>
      </c>
      <c r="AF142" s="88" t="e">
        <f ca="true">+IF(AND(ISNUMBER(OFFSET('Sanitation Data'!$F$4,0,10*ROW('Sanitation Data'!F136))),'Data Summary'!CU142="Yes"),100-OFFSET('Sanitation Data'!$F$4,0,10*ROW('Sanitation Data'!F136)),NA())</f>
        <v>#N/A</v>
      </c>
      <c r="AG142" s="88" t="e">
        <f ca="true">+IF(AND(ISNUMBER(OFFSET('Sanitation Data'!$F$6,0,10*ROW('Sanitation Data'!F136))),'Data Summary'!CV142="Yes"),OFFSET('Sanitation Data'!$F$6,0,10*ROW('Sanitation Data'!F136)),NA())</f>
        <v>#N/A</v>
      </c>
      <c r="AH142" s="88" t="e">
        <f ca="true">+IF(AND(ISNUMBER(OFFSET('Sanitation Data'!$F$10,0,10*ROW('Sanitation Data'!F136))),'Data Summary'!CW142="Yes"),OFFSET('Sanitation Data'!$F$10,0,10*ROW('Sanitation Data'!F136)),NA())</f>
        <v>#N/A</v>
      </c>
      <c r="AI142" s="88" t="e">
        <f ca="true">+IF(AND(ISNUMBER(OFFSET('Sanitation Data'!$F$11,0,10*ROW('Sanitation Data'!F136))),'Data Summary'!CX142="Yes"),OFFSET('Sanitation Data'!$F$11,0,10*ROW('Sanitation Data'!F136)),NA())</f>
        <v>#N/A</v>
      </c>
      <c r="AJ142" s="88" t="e">
        <f ca="true">+IF(AND(ISNUMBER(OFFSET('Sanitation Data'!$F$12,0,10*ROW('Sanitation Data'!F136))),'Data Summary'!CY142="Yes"),OFFSET('Sanitation Data'!$F$12,0,10*ROW('Sanitation Data'!F136)),NA())</f>
        <v>#N/A</v>
      </c>
      <c r="AK142" s="88" t="e">
        <f ca="true">+IF(AND(ISNUMBER(OFFSET('Sanitation Data'!$G$4,0,10*ROW('Sanitation Data'!G136))),'Data Summary'!CZ142="Yes"),100-OFFSET('Sanitation Data'!$G$4,0,10*ROW('Sanitation Data'!G136)),NA())</f>
        <v>#N/A</v>
      </c>
      <c r="AL142" s="88" t="e">
        <f ca="true">+IF(AND(ISNUMBER(OFFSET('Sanitation Data'!$G$6,0,10*ROW('Sanitation Data'!G136))),'Data Summary'!DA142="Yes"),OFFSET('Sanitation Data'!$G$6,0,10*ROW('Sanitation Data'!G136)),NA())</f>
        <v>#N/A</v>
      </c>
      <c r="AM142" s="88" t="e">
        <f ca="true">+IF(AND(ISNUMBER(OFFSET('Sanitation Data'!$G$10,0,10*ROW('Sanitation Data'!G136))),'Data Summary'!DB142="Yes"),OFFSET('Sanitation Data'!$G$10,0,10*ROW('Sanitation Data'!G136)),NA())</f>
        <v>#N/A</v>
      </c>
      <c r="AN142" s="88" t="e">
        <f ca="true">+IF(AND(ISNUMBER(OFFSET('Sanitation Data'!$G$11,0,10*ROW('Sanitation Data'!G136))),'Data Summary'!DC142="Yes"),OFFSET('Sanitation Data'!$G$11,0,10*ROW('Sanitation Data'!G136)),NA())</f>
        <v>#N/A</v>
      </c>
      <c r="AO142" s="88" t="e">
        <f ca="true">+IF(AND(ISNUMBER(OFFSET('Sanitation Data'!$G$12,0,10*ROW('Sanitation Data'!G136))),'Data Summary'!DD142="Yes"),OFFSET('Sanitation Data'!$G$12,0,10*ROW('Sanitation Data'!G136)),NA())</f>
        <v>#N/A</v>
      </c>
      <c r="AP142" s="88" t="e">
        <f ca="true">+IF(AND(ISNUMBER(OFFSET('Sanitation Data'!$H$4,0,10*ROW('Sanitation Data'!H136))),'Data Summary'!DE142="Yes"),100-OFFSET('Sanitation Data'!$H$4,0,10*ROW('Sanitation Data'!H136)),NA())</f>
        <v>#N/A</v>
      </c>
      <c r="AQ142" s="88" t="e">
        <f ca="true">+IF(AND(ISNUMBER(OFFSET('Sanitation Data'!$H$6,0,10*ROW('Sanitation Data'!H136))),'Data Summary'!DF142="Yes"),OFFSET('Sanitation Data'!$H$6,0,10*ROW('Sanitation Data'!H136)),NA())</f>
        <v>#N/A</v>
      </c>
      <c r="AR142" s="88" t="e">
        <f ca="true">+IF(AND(ISNUMBER(OFFSET('Sanitation Data'!$H$10,0,10*ROW('Sanitation Data'!H136))),'Data Summary'!DG142="Yes"),OFFSET('Sanitation Data'!$H$10,0,10*ROW('Sanitation Data'!H136)),NA())</f>
        <v>#N/A</v>
      </c>
      <c r="AS142" s="88" t="e">
        <f ca="true">+IF(AND(ISNUMBER(OFFSET('Sanitation Data'!$H$11,0,10*ROW('Sanitation Data'!H136))),'Data Summary'!DH142="Yes"),OFFSET('Sanitation Data'!$H$11,0,10*ROW('Sanitation Data'!H136)),NA())</f>
        <v>#N/A</v>
      </c>
      <c r="AT142" s="88" t="e">
        <f ca="true">+IF(AND(ISNUMBER(OFFSET('Sanitation Data'!$H$12,0,10*ROW('Sanitation Data'!H136))),'Data Summary'!DI142="Yes"),OFFSET('Sanitation Data'!$H$12,0,10*ROW('Sanitation Data'!H136)),NA())</f>
        <v>#N/A</v>
      </c>
      <c r="AU142" s="88" t="e">
        <f ca="true">+IF(AND(ISNUMBER(OFFSET('Sanitation Data'!$I$4,0,10*ROW('Sanitation Data'!I136))),'Data Summary'!DJ142="Yes"),100-OFFSET('Sanitation Data'!$I$4,0,10*ROW('Sanitation Data'!I136)),NA())</f>
        <v>#N/A</v>
      </c>
      <c r="AV142" s="88" t="e">
        <f ca="true">+IF(AND(ISNUMBER(OFFSET('Sanitation Data'!$I$6,0,10*ROW('Sanitation Data'!I136))),'Data Summary'!DK142="Yes"),OFFSET('Sanitation Data'!$I$6,0,10*ROW('Sanitation Data'!I136)),NA())</f>
        <v>#N/A</v>
      </c>
      <c r="AW142" s="88" t="e">
        <f ca="true">+IF(AND(ISNUMBER(OFFSET('Sanitation Data'!$I$10,0,10*ROW('Sanitation Data'!I136))),'Data Summary'!DL142="Yes"),OFFSET('Sanitation Data'!$I$10,0,10*ROW('Sanitation Data'!I136)),NA())</f>
        <v>#N/A</v>
      </c>
      <c r="AX142" s="88" t="e">
        <f ca="true">+IF(AND(ISNUMBER(OFFSET('Sanitation Data'!$I$11,0,10*ROW('Sanitation Data'!I136))),'Data Summary'!DM142="Yes"),OFFSET('Sanitation Data'!$I$11,0,10*ROW('Sanitation Data'!I136)),NA())</f>
        <v>#N/A</v>
      </c>
      <c r="AY142" s="88" t="e">
        <f ca="true">+IF(AND(ISNUMBER(OFFSET('Sanitation Data'!$I$12,0,10*ROW('Sanitation Data'!I136))),'Data Summary'!DN142="Yes"),OFFSET('Sanitation Data'!$I$12,0,10*ROW('Sanitation Data'!I136)),NA())</f>
        <v>#N/A</v>
      </c>
      <c r="AZ142" s="89" t="e">
        <f ca="true">+IF(AND(ISNUMBER(OFFSET('Hygiene Data'!$D$5,0,10*ROW('Hygiene Data'!D136))),'Data Summary'!DO142="Yes"),OFFSET('Hygiene Data'!$D$5,0,10*ROW('Hygiene Data'!D136)),NA())</f>
        <v>#N/A</v>
      </c>
      <c r="BA142" s="89" t="e">
        <f ca="true">+IF(AND(ISNUMBER(OFFSET('Hygiene Data'!$D$7,0,10*ROW('Hygiene Data'!D136))),'Data Summary'!DP142="Yes"),OFFSET('Hygiene Data'!$D$7,0,10*ROW('Hygiene Data'!D136)),NA())</f>
        <v>#N/A</v>
      </c>
      <c r="BB142" s="89" t="e">
        <f ca="true">+IF(AND(ISNUMBER(OFFSET('Hygiene Data'!$D$9,0,10*ROW('Hygiene Data'!D136))),'Data Summary'!DQ142="Yes"),OFFSET('Hygiene Data'!$D$9,0,10*ROW('Hygiene Data'!D136)),NA())</f>
        <v>#N/A</v>
      </c>
      <c r="BC142" s="89" t="e">
        <f ca="true">+IF(AND(ISNUMBER(OFFSET('Hygiene Data'!$E$5,0,10*ROW('Hygiene Data'!E136))),'Data Summary'!DR142="Yes"),OFFSET('Hygiene Data'!$E$5,0,10*ROW('Hygiene Data'!E136)),NA())</f>
        <v>#N/A</v>
      </c>
      <c r="BD142" s="89" t="e">
        <f ca="true">+IF(AND(ISNUMBER(OFFSET('Hygiene Data'!$E$7,0,10*ROW('Hygiene Data'!E136))),'Data Summary'!DS142="Yes"),OFFSET('Hygiene Data'!$E$7,0,10*ROW('Hygiene Data'!E136)),NA())</f>
        <v>#N/A</v>
      </c>
      <c r="BE142" s="89" t="e">
        <f ca="true">+IF(AND(ISNUMBER(OFFSET('Hygiene Data'!$E$9,0,10*ROW('Hygiene Data'!E136))),'Data Summary'!DT142="Yes"),OFFSET('Hygiene Data'!$E$9,0,10*ROW('Hygiene Data'!E136)),NA())</f>
        <v>#N/A</v>
      </c>
      <c r="BF142" s="89" t="e">
        <f ca="true">+IF(AND(ISNUMBER(OFFSET('Hygiene Data'!$F$5,0,10*ROW('Hygiene Data'!F136))),'Data Summary'!DU142="Yes"),OFFSET('Hygiene Data'!$F$5,0,10*ROW('Hygiene Data'!F136)),NA())</f>
        <v>#N/A</v>
      </c>
      <c r="BG142" s="89" t="e">
        <f ca="true">+IF(AND(ISNUMBER(OFFSET('Hygiene Data'!$F$7,0,10*ROW('Hygiene Data'!F136))),'Data Summary'!DV142="Yes"),OFFSET('Hygiene Data'!$F$7,0,10*ROW('Hygiene Data'!F136)),NA())</f>
        <v>#N/A</v>
      </c>
      <c r="BH142" s="89" t="e">
        <f ca="true">+IF(AND(ISNUMBER(OFFSET('Hygiene Data'!$F$9,0,10*ROW('Hygiene Data'!F136))),'Data Summary'!DW142="Yes"),OFFSET('Hygiene Data'!$F$9,0,10*ROW('Hygiene Data'!F136)),NA())</f>
        <v>#N/A</v>
      </c>
      <c r="BI142" s="89" t="e">
        <f ca="true">+IF(AND(ISNUMBER(OFFSET('Hygiene Data'!$G$5,0,10*ROW('Hygiene Data'!G136))),'Data Summary'!DX142="Yes"),OFFSET('Hygiene Data'!$G$5,0,10*ROW('Hygiene Data'!G136)),NA())</f>
        <v>#N/A</v>
      </c>
      <c r="BJ142" s="89" t="e">
        <f ca="true">+IF(AND(ISNUMBER(OFFSET('Hygiene Data'!$G$7,0,10*ROW('Hygiene Data'!G136))),'Data Summary'!DY142="Yes"),OFFSET('Hygiene Data'!$G$7,0,10*ROW('Hygiene Data'!G136)),NA())</f>
        <v>#N/A</v>
      </c>
      <c r="BK142" s="89" t="e">
        <f ca="true">+IF(AND(ISNUMBER(OFFSET('Hygiene Data'!$G$9,0,10*ROW('Hygiene Data'!G136))),'Data Summary'!DZ142="Yes"),OFFSET('Hygiene Data'!$G$9,0,10*ROW('Hygiene Data'!G136)),NA())</f>
        <v>#N/A</v>
      </c>
      <c r="BL142" s="89" t="e">
        <f ca="true">+IF(AND(ISNUMBER(OFFSET('Hygiene Data'!$H$5,0,10*ROW('Hygiene Data'!H136))),'Data Summary'!EA142="Yes"),OFFSET('Hygiene Data'!$H$5,0,10*ROW('Hygiene Data'!H136)),NA())</f>
        <v>#N/A</v>
      </c>
      <c r="BM142" s="89" t="e">
        <f ca="true">+IF(AND(ISNUMBER(OFFSET('Hygiene Data'!$H$7,0,10*ROW('Hygiene Data'!H136))),'Data Summary'!EB142="Yes"),OFFSET('Hygiene Data'!$H$7,0,10*ROW('Hygiene Data'!H136)),NA())</f>
        <v>#N/A</v>
      </c>
      <c r="BN142" s="89" t="e">
        <f ca="true">+IF(AND(ISNUMBER(OFFSET('Hygiene Data'!$H$9,0,10*ROW('Hygiene Data'!H136))),'Data Summary'!EC142="Yes"),OFFSET('Hygiene Data'!$H$9,0,10*ROW('Hygiene Data'!H136)),NA())</f>
        <v>#N/A</v>
      </c>
      <c r="BO142" s="89" t="e">
        <f ca="true">+IF(AND(ISNUMBER(OFFSET('Hygiene Data'!$I$5,0,10*ROW('Hygiene Data'!I136))),'Data Summary'!ED142="Yes"),OFFSET('Hygiene Data'!$I$5,0,10*ROW('Hygiene Data'!I136)),NA())</f>
        <v>#N/A</v>
      </c>
      <c r="BP142" s="89" t="e">
        <f ca="true">+IF(AND(ISNUMBER(OFFSET('Hygiene Data'!$I$7,0,10*ROW('Hygiene Data'!I136))),'Data Summary'!EE142="Yes"),OFFSET('Hygiene Data'!$I$7,0,10*ROW('Hygiene Data'!I136)),NA())</f>
        <v>#N/A</v>
      </c>
      <c r="BQ142" s="89" t="e">
        <f ca="true">+IF(AND(ISNUMBER(OFFSET('Hygiene Data'!$I$9,0,10*ROW('Hygiene Data'!I136))),'Data Summary'!EF142="Yes"),OFFSET('Hygiene Data'!$I$9,0,10*ROW('Hygiene Data'!I136)),NA())</f>
        <v>#N/A</v>
      </c>
    </row>
    <row xmlns:x14ac="http://schemas.microsoft.com/office/spreadsheetml/2009/9/ac" r="143" x14ac:dyDescent="0.2">
      <c r="A143" s="328" t="e">
        <f ca="true">+RIGHT('Data Summary'!A143,LEN('Data Summary'!A143)-9)</f>
        <v>#VALUE!</v>
      </c>
      <c r="B143" s="34" t="str">
        <f ca="true">+IF(ISTEXT('Data Summary'!B143),'Data Summary'!B143,"")</f>
        <v/>
      </c>
      <c r="C143" s="327" t="e">
        <f ca="true">+VALUE('Data Summary'!C143)</f>
        <v>#VALUE!</v>
      </c>
      <c r="D143" s="87" t="e">
        <f ca="true">+IF(AND(ISNUMBER(OFFSET('Water Data'!$D$4,0,10*ROW('Water Data'!D137))),'Data Summary'!BS143="Yes"),100-OFFSET('Water Data'!$D$4,0,10*ROW('Water Data'!D137)),NA())</f>
        <v>#N/A</v>
      </c>
      <c r="E143" s="87" t="e">
        <f ca="true">+IF(AND(ISNUMBER(OFFSET('Water Data'!$D$6,0,10*ROW('Water Data'!D137))),'Data Summary'!BT143="Yes"),OFFSET('Water Data'!$D$6,0,10*ROW('Water Data'!D137)),NA())</f>
        <v>#N/A</v>
      </c>
      <c r="F143" s="87" t="e">
        <f ca="true">+IF(AND(ISNUMBER(OFFSET('Water Data'!$D$9,0,10*ROW('Water Data'!D137))),'Data Summary'!BU143="Yes"),OFFSET('Water Data'!$D$9,0,10*ROW('Water Data'!D137)),NA())</f>
        <v>#N/A</v>
      </c>
      <c r="G143" s="87" t="e">
        <f ca="true">+IF(AND(ISNUMBER(OFFSET('Water Data'!$E$4,0,10*ROW('Water Data'!E137))),'Data Summary'!BV143="Yes"),100-OFFSET('Water Data'!$E$4,0,10*ROW('Water Data'!E137)),NA())</f>
        <v>#N/A</v>
      </c>
      <c r="H143" s="87" t="e">
        <f ca="true">+IF(AND(ISNUMBER(OFFSET('Water Data'!$E$6,0,10*ROW('Water Data'!E137))),'Data Summary'!BW143="Yes"),OFFSET('Water Data'!$E$6,0,10*ROW('Water Data'!E137)),NA())</f>
        <v>#N/A</v>
      </c>
      <c r="I143" s="87" t="e">
        <f ca="true">+IF(AND(ISNUMBER(OFFSET('Water Data'!$E$9,0,10*ROW('Water Data'!E137))),'Data Summary'!BX143="Yes"),OFFSET('Water Data'!$E$9,0,10*ROW('Water Data'!E137)),NA())</f>
        <v>#N/A</v>
      </c>
      <c r="J143" s="87" t="e">
        <f ca="true">+IF(AND(ISNUMBER(OFFSET('Water Data'!$F$4,0,10*ROW('Water Data'!F137))),'Data Summary'!BY143="Yes"),100-OFFSET('Water Data'!$F$4,0,10*ROW('Water Data'!F137)),NA())</f>
        <v>#N/A</v>
      </c>
      <c r="K143" s="87" t="e">
        <f ca="true">+IF(AND(ISNUMBER(OFFSET('Water Data'!$F$6,0,10*ROW('Water Data'!F137))),'Data Summary'!BZ143="Yes"),OFFSET('Water Data'!$F$6,0,10*ROW('Water Data'!F137)),NA())</f>
        <v>#N/A</v>
      </c>
      <c r="L143" s="87" t="e">
        <f ca="true">+IF(AND(ISNUMBER(OFFSET('Water Data'!$F$9,0,10*ROW('Water Data'!F137))),'Data Summary'!CA143="Yes"),OFFSET('Water Data'!$F$9,0,10*ROW('Water Data'!F137)),NA())</f>
        <v>#N/A</v>
      </c>
      <c r="M143" s="87" t="e">
        <f ca="true">+IF(AND(ISNUMBER(OFFSET('Water Data'!$G$4,0,10*ROW('Water Data'!G137))),'Data Summary'!CB143="Yes"),100-OFFSET('Water Data'!$G$4,0,10*ROW('Water Data'!G137)),NA())</f>
        <v>#N/A</v>
      </c>
      <c r="N143" s="87" t="e">
        <f ca="true">+IF(AND(ISNUMBER(OFFSET('Water Data'!$G$6,0,10*ROW('Water Data'!G137))),'Data Summary'!CC143="Yes"),OFFSET('Water Data'!$G$6,0,10*ROW('Water Data'!G137)),NA())</f>
        <v>#N/A</v>
      </c>
      <c r="O143" s="87" t="e">
        <f ca="true">+IF(AND(ISNUMBER(OFFSET('Water Data'!$G$9,0,10*ROW('Water Data'!G137))),'Data Summary'!CD143="Yes"),OFFSET('Water Data'!$G$9,0,10*ROW('Water Data'!G137)),NA())</f>
        <v>#N/A</v>
      </c>
      <c r="P143" s="87" t="e">
        <f ca="true">+IF(AND(ISNUMBER(OFFSET('Water Data'!$H$4,0,10*ROW('Water Data'!H137))),'Data Summary'!CE143="Yes"),100-OFFSET('Water Data'!$H$4,0,10*ROW('Water Data'!H137)),NA())</f>
        <v>#N/A</v>
      </c>
      <c r="Q143" s="87" t="e">
        <f ca="true">+IF(AND(ISNUMBER(OFFSET('Water Data'!$H$6,0,10*ROW('Water Data'!H137))),'Data Summary'!CF143="Yes"),OFFSET('Water Data'!$H$6,0,10*ROW('Water Data'!H137)),NA())</f>
        <v>#N/A</v>
      </c>
      <c r="R143" s="87" t="e">
        <f ca="true">+IF(AND(ISNUMBER(OFFSET('Water Data'!$H$9,0,10*ROW('Water Data'!H137))),'Data Summary'!CG143="Yes"),OFFSET('Water Data'!$H$9,0,10*ROW('Water Data'!H137)),NA())</f>
        <v>#N/A</v>
      </c>
      <c r="S143" s="87" t="e">
        <f ca="true">+IF(AND(ISNUMBER(OFFSET('Water Data'!$I$4,0,10*ROW('Water Data'!I137))),'Data Summary'!CH143="Yes"),100-OFFSET('Water Data'!$I$4,0,10*ROW('Water Data'!I137)),NA())</f>
        <v>#N/A</v>
      </c>
      <c r="T143" s="87" t="e">
        <f ca="true">+IF(AND(ISNUMBER(OFFSET('Water Data'!$I$6,0,10*ROW('Water Data'!I137))),'Data Summary'!CI143="Yes"),OFFSET('Water Data'!$I$6,0,10*ROW('Water Data'!I137)),NA())</f>
        <v>#N/A</v>
      </c>
      <c r="U143" s="87" t="e">
        <f ca="true">+IF(AND(ISNUMBER(OFFSET('Water Data'!$I$9,0,10*ROW('Water Data'!I137))),'Data Summary'!CJ143="Yes"),OFFSET('Water Data'!$I$9,0,10*ROW('Water Data'!I137)),NA())</f>
        <v>#N/A</v>
      </c>
      <c r="V143" s="88" t="e">
        <f ca="true">+IF(AND(ISNUMBER(OFFSET('Sanitation Data'!$D$4,0,10*ROW('Sanitation Data'!D137))),'Data Summary'!CK143="Yes"),100-OFFSET('Sanitation Data'!$D$4,0,10*ROW('Sanitation Data'!D137)),NA())</f>
        <v>#N/A</v>
      </c>
      <c r="W143" s="88" t="e">
        <f ca="true">+IF(AND(ISNUMBER(OFFSET('Sanitation Data'!$D$6,0,10*ROW('Sanitation Data'!D137))),'Data Summary'!CL143="Yes"),OFFSET('Sanitation Data'!$D$6,0,10*ROW('Sanitation Data'!D137)),NA())</f>
        <v>#N/A</v>
      </c>
      <c r="X143" s="88" t="e">
        <f ca="true">+IF(AND(ISNUMBER(OFFSET('Sanitation Data'!$D$10,0,10*ROW('Sanitation Data'!D137))),'Data Summary'!CM143="Yes"),OFFSET('Sanitation Data'!$D$10,0,10*ROW('Sanitation Data'!D137)),NA())</f>
        <v>#N/A</v>
      </c>
      <c r="Y143" s="88" t="e">
        <f ca="true">+IF(AND(ISNUMBER(OFFSET('Sanitation Data'!$D$11,0,10*ROW('Sanitation Data'!D137))),'Data Summary'!CN143="Yes"),OFFSET('Sanitation Data'!$D$11,0,10*ROW('Sanitation Data'!D137)),NA())</f>
        <v>#N/A</v>
      </c>
      <c r="Z143" s="88" t="e">
        <f ca="true">+IF(AND(ISNUMBER(OFFSET('Sanitation Data'!$D$12,0,10*ROW('Sanitation Data'!D137))),'Data Summary'!CO143="Yes"),OFFSET('Sanitation Data'!$D$12,0,10*ROW('Sanitation Data'!D137)),NA())</f>
        <v>#N/A</v>
      </c>
      <c r="AA143" s="88" t="e">
        <f ca="true">+IF(AND(ISNUMBER(OFFSET('Sanitation Data'!$E$4,0,10*ROW('Sanitation Data'!E137))),'Data Summary'!CP143="Yes"),100-OFFSET('Sanitation Data'!$E$4,0,10*ROW('Sanitation Data'!E137)),NA())</f>
        <v>#N/A</v>
      </c>
      <c r="AB143" s="88" t="e">
        <f ca="true">+IF(AND(ISNUMBER(OFFSET('Sanitation Data'!$E$6,0,10*ROW('Sanitation Data'!E137))),'Data Summary'!CQ143="Yes"),OFFSET('Sanitation Data'!$E$6,0,10*ROW('Sanitation Data'!E137)),NA())</f>
        <v>#N/A</v>
      </c>
      <c r="AC143" s="88" t="e">
        <f ca="true">+IF(AND(ISNUMBER(OFFSET('Sanitation Data'!$E$10,0,10*ROW('Sanitation Data'!E137))),'Data Summary'!CR143="Yes"),OFFSET('Sanitation Data'!$E$10,0,10*ROW('Sanitation Data'!E137)),NA())</f>
        <v>#N/A</v>
      </c>
      <c r="AD143" s="88" t="e">
        <f ca="true">+IF(AND(ISNUMBER(OFFSET('Sanitation Data'!$E$11,0,10*ROW('Sanitation Data'!E137))),'Data Summary'!CS143="Yes"),OFFSET('Sanitation Data'!$E$11,0,10*ROW('Sanitation Data'!E137)),NA())</f>
        <v>#N/A</v>
      </c>
      <c r="AE143" s="88" t="e">
        <f ca="true">+IF(AND(ISNUMBER(OFFSET('Sanitation Data'!$E$12,0,10*ROW('Sanitation Data'!E137))),'Data Summary'!CT143="Yes"),OFFSET('Sanitation Data'!$E$12,0,10*ROW('Sanitation Data'!E137)),NA())</f>
        <v>#N/A</v>
      </c>
      <c r="AF143" s="88" t="e">
        <f ca="true">+IF(AND(ISNUMBER(OFFSET('Sanitation Data'!$F$4,0,10*ROW('Sanitation Data'!F137))),'Data Summary'!CU143="Yes"),100-OFFSET('Sanitation Data'!$F$4,0,10*ROW('Sanitation Data'!F137)),NA())</f>
        <v>#N/A</v>
      </c>
      <c r="AG143" s="88" t="e">
        <f ca="true">+IF(AND(ISNUMBER(OFFSET('Sanitation Data'!$F$6,0,10*ROW('Sanitation Data'!F137))),'Data Summary'!CV143="Yes"),OFFSET('Sanitation Data'!$F$6,0,10*ROW('Sanitation Data'!F137)),NA())</f>
        <v>#N/A</v>
      </c>
      <c r="AH143" s="88" t="e">
        <f ca="true">+IF(AND(ISNUMBER(OFFSET('Sanitation Data'!$F$10,0,10*ROW('Sanitation Data'!F137))),'Data Summary'!CW143="Yes"),OFFSET('Sanitation Data'!$F$10,0,10*ROW('Sanitation Data'!F137)),NA())</f>
        <v>#N/A</v>
      </c>
      <c r="AI143" s="88" t="e">
        <f ca="true">+IF(AND(ISNUMBER(OFFSET('Sanitation Data'!$F$11,0,10*ROW('Sanitation Data'!F137))),'Data Summary'!CX143="Yes"),OFFSET('Sanitation Data'!$F$11,0,10*ROW('Sanitation Data'!F137)),NA())</f>
        <v>#N/A</v>
      </c>
      <c r="AJ143" s="88" t="e">
        <f ca="true">+IF(AND(ISNUMBER(OFFSET('Sanitation Data'!$F$12,0,10*ROW('Sanitation Data'!F137))),'Data Summary'!CY143="Yes"),OFFSET('Sanitation Data'!$F$12,0,10*ROW('Sanitation Data'!F137)),NA())</f>
        <v>#N/A</v>
      </c>
      <c r="AK143" s="88" t="e">
        <f ca="true">+IF(AND(ISNUMBER(OFFSET('Sanitation Data'!$G$4,0,10*ROW('Sanitation Data'!G137))),'Data Summary'!CZ143="Yes"),100-OFFSET('Sanitation Data'!$G$4,0,10*ROW('Sanitation Data'!G137)),NA())</f>
        <v>#N/A</v>
      </c>
      <c r="AL143" s="88" t="e">
        <f ca="true">+IF(AND(ISNUMBER(OFFSET('Sanitation Data'!$G$6,0,10*ROW('Sanitation Data'!G137))),'Data Summary'!DA143="Yes"),OFFSET('Sanitation Data'!$G$6,0,10*ROW('Sanitation Data'!G137)),NA())</f>
        <v>#N/A</v>
      </c>
      <c r="AM143" s="88" t="e">
        <f ca="true">+IF(AND(ISNUMBER(OFFSET('Sanitation Data'!$G$10,0,10*ROW('Sanitation Data'!G137))),'Data Summary'!DB143="Yes"),OFFSET('Sanitation Data'!$G$10,0,10*ROW('Sanitation Data'!G137)),NA())</f>
        <v>#N/A</v>
      </c>
      <c r="AN143" s="88" t="e">
        <f ca="true">+IF(AND(ISNUMBER(OFFSET('Sanitation Data'!$G$11,0,10*ROW('Sanitation Data'!G137))),'Data Summary'!DC143="Yes"),OFFSET('Sanitation Data'!$G$11,0,10*ROW('Sanitation Data'!G137)),NA())</f>
        <v>#N/A</v>
      </c>
      <c r="AO143" s="88" t="e">
        <f ca="true">+IF(AND(ISNUMBER(OFFSET('Sanitation Data'!$G$12,0,10*ROW('Sanitation Data'!G137))),'Data Summary'!DD143="Yes"),OFFSET('Sanitation Data'!$G$12,0,10*ROW('Sanitation Data'!G137)),NA())</f>
        <v>#N/A</v>
      </c>
      <c r="AP143" s="88" t="e">
        <f ca="true">+IF(AND(ISNUMBER(OFFSET('Sanitation Data'!$H$4,0,10*ROW('Sanitation Data'!H137))),'Data Summary'!DE143="Yes"),100-OFFSET('Sanitation Data'!$H$4,0,10*ROW('Sanitation Data'!H137)),NA())</f>
        <v>#N/A</v>
      </c>
      <c r="AQ143" s="88" t="e">
        <f ca="true">+IF(AND(ISNUMBER(OFFSET('Sanitation Data'!$H$6,0,10*ROW('Sanitation Data'!H137))),'Data Summary'!DF143="Yes"),OFFSET('Sanitation Data'!$H$6,0,10*ROW('Sanitation Data'!H137)),NA())</f>
        <v>#N/A</v>
      </c>
      <c r="AR143" s="88" t="e">
        <f ca="true">+IF(AND(ISNUMBER(OFFSET('Sanitation Data'!$H$10,0,10*ROW('Sanitation Data'!H137))),'Data Summary'!DG143="Yes"),OFFSET('Sanitation Data'!$H$10,0,10*ROW('Sanitation Data'!H137)),NA())</f>
        <v>#N/A</v>
      </c>
      <c r="AS143" s="88" t="e">
        <f ca="true">+IF(AND(ISNUMBER(OFFSET('Sanitation Data'!$H$11,0,10*ROW('Sanitation Data'!H137))),'Data Summary'!DH143="Yes"),OFFSET('Sanitation Data'!$H$11,0,10*ROW('Sanitation Data'!H137)),NA())</f>
        <v>#N/A</v>
      </c>
      <c r="AT143" s="88" t="e">
        <f ca="true">+IF(AND(ISNUMBER(OFFSET('Sanitation Data'!$H$12,0,10*ROW('Sanitation Data'!H137))),'Data Summary'!DI143="Yes"),OFFSET('Sanitation Data'!$H$12,0,10*ROW('Sanitation Data'!H137)),NA())</f>
        <v>#N/A</v>
      </c>
      <c r="AU143" s="88" t="e">
        <f ca="true">+IF(AND(ISNUMBER(OFFSET('Sanitation Data'!$I$4,0,10*ROW('Sanitation Data'!I137))),'Data Summary'!DJ143="Yes"),100-OFFSET('Sanitation Data'!$I$4,0,10*ROW('Sanitation Data'!I137)),NA())</f>
        <v>#N/A</v>
      </c>
      <c r="AV143" s="88" t="e">
        <f ca="true">+IF(AND(ISNUMBER(OFFSET('Sanitation Data'!$I$6,0,10*ROW('Sanitation Data'!I137))),'Data Summary'!DK143="Yes"),OFFSET('Sanitation Data'!$I$6,0,10*ROW('Sanitation Data'!I137)),NA())</f>
        <v>#N/A</v>
      </c>
      <c r="AW143" s="88" t="e">
        <f ca="true">+IF(AND(ISNUMBER(OFFSET('Sanitation Data'!$I$10,0,10*ROW('Sanitation Data'!I137))),'Data Summary'!DL143="Yes"),OFFSET('Sanitation Data'!$I$10,0,10*ROW('Sanitation Data'!I137)),NA())</f>
        <v>#N/A</v>
      </c>
      <c r="AX143" s="88" t="e">
        <f ca="true">+IF(AND(ISNUMBER(OFFSET('Sanitation Data'!$I$11,0,10*ROW('Sanitation Data'!I137))),'Data Summary'!DM143="Yes"),OFFSET('Sanitation Data'!$I$11,0,10*ROW('Sanitation Data'!I137)),NA())</f>
        <v>#N/A</v>
      </c>
      <c r="AY143" s="88" t="e">
        <f ca="true">+IF(AND(ISNUMBER(OFFSET('Sanitation Data'!$I$12,0,10*ROW('Sanitation Data'!I137))),'Data Summary'!DN143="Yes"),OFFSET('Sanitation Data'!$I$12,0,10*ROW('Sanitation Data'!I137)),NA())</f>
        <v>#N/A</v>
      </c>
      <c r="AZ143" s="89" t="e">
        <f ca="true">+IF(AND(ISNUMBER(OFFSET('Hygiene Data'!$D$5,0,10*ROW('Hygiene Data'!D137))),'Data Summary'!DO143="Yes"),OFFSET('Hygiene Data'!$D$5,0,10*ROW('Hygiene Data'!D137)),NA())</f>
        <v>#N/A</v>
      </c>
      <c r="BA143" s="89" t="e">
        <f ca="true">+IF(AND(ISNUMBER(OFFSET('Hygiene Data'!$D$7,0,10*ROW('Hygiene Data'!D137))),'Data Summary'!DP143="Yes"),OFFSET('Hygiene Data'!$D$7,0,10*ROW('Hygiene Data'!D137)),NA())</f>
        <v>#N/A</v>
      </c>
      <c r="BB143" s="89" t="e">
        <f ca="true">+IF(AND(ISNUMBER(OFFSET('Hygiene Data'!$D$9,0,10*ROW('Hygiene Data'!D137))),'Data Summary'!DQ143="Yes"),OFFSET('Hygiene Data'!$D$9,0,10*ROW('Hygiene Data'!D137)),NA())</f>
        <v>#N/A</v>
      </c>
      <c r="BC143" s="89" t="e">
        <f ca="true">+IF(AND(ISNUMBER(OFFSET('Hygiene Data'!$E$5,0,10*ROW('Hygiene Data'!E137))),'Data Summary'!DR143="Yes"),OFFSET('Hygiene Data'!$E$5,0,10*ROW('Hygiene Data'!E137)),NA())</f>
        <v>#N/A</v>
      </c>
      <c r="BD143" s="89" t="e">
        <f ca="true">+IF(AND(ISNUMBER(OFFSET('Hygiene Data'!$E$7,0,10*ROW('Hygiene Data'!E137))),'Data Summary'!DS143="Yes"),OFFSET('Hygiene Data'!$E$7,0,10*ROW('Hygiene Data'!E137)),NA())</f>
        <v>#N/A</v>
      </c>
      <c r="BE143" s="89" t="e">
        <f ca="true">+IF(AND(ISNUMBER(OFFSET('Hygiene Data'!$E$9,0,10*ROW('Hygiene Data'!E137))),'Data Summary'!DT143="Yes"),OFFSET('Hygiene Data'!$E$9,0,10*ROW('Hygiene Data'!E137)),NA())</f>
        <v>#N/A</v>
      </c>
      <c r="BF143" s="89" t="e">
        <f ca="true">+IF(AND(ISNUMBER(OFFSET('Hygiene Data'!$F$5,0,10*ROW('Hygiene Data'!F137))),'Data Summary'!DU143="Yes"),OFFSET('Hygiene Data'!$F$5,0,10*ROW('Hygiene Data'!F137)),NA())</f>
        <v>#N/A</v>
      </c>
      <c r="BG143" s="89" t="e">
        <f ca="true">+IF(AND(ISNUMBER(OFFSET('Hygiene Data'!$F$7,0,10*ROW('Hygiene Data'!F137))),'Data Summary'!DV143="Yes"),OFFSET('Hygiene Data'!$F$7,0,10*ROW('Hygiene Data'!F137)),NA())</f>
        <v>#N/A</v>
      </c>
      <c r="BH143" s="89" t="e">
        <f ca="true">+IF(AND(ISNUMBER(OFFSET('Hygiene Data'!$F$9,0,10*ROW('Hygiene Data'!F137))),'Data Summary'!DW143="Yes"),OFFSET('Hygiene Data'!$F$9,0,10*ROW('Hygiene Data'!F137)),NA())</f>
        <v>#N/A</v>
      </c>
      <c r="BI143" s="89" t="e">
        <f ca="true">+IF(AND(ISNUMBER(OFFSET('Hygiene Data'!$G$5,0,10*ROW('Hygiene Data'!G137))),'Data Summary'!DX143="Yes"),OFFSET('Hygiene Data'!$G$5,0,10*ROW('Hygiene Data'!G137)),NA())</f>
        <v>#N/A</v>
      </c>
      <c r="BJ143" s="89" t="e">
        <f ca="true">+IF(AND(ISNUMBER(OFFSET('Hygiene Data'!$G$7,0,10*ROW('Hygiene Data'!G137))),'Data Summary'!DY143="Yes"),OFFSET('Hygiene Data'!$G$7,0,10*ROW('Hygiene Data'!G137)),NA())</f>
        <v>#N/A</v>
      </c>
      <c r="BK143" s="89" t="e">
        <f ca="true">+IF(AND(ISNUMBER(OFFSET('Hygiene Data'!$G$9,0,10*ROW('Hygiene Data'!G137))),'Data Summary'!DZ143="Yes"),OFFSET('Hygiene Data'!$G$9,0,10*ROW('Hygiene Data'!G137)),NA())</f>
        <v>#N/A</v>
      </c>
      <c r="BL143" s="89" t="e">
        <f ca="true">+IF(AND(ISNUMBER(OFFSET('Hygiene Data'!$H$5,0,10*ROW('Hygiene Data'!H137))),'Data Summary'!EA143="Yes"),OFFSET('Hygiene Data'!$H$5,0,10*ROW('Hygiene Data'!H137)),NA())</f>
        <v>#N/A</v>
      </c>
      <c r="BM143" s="89" t="e">
        <f ca="true">+IF(AND(ISNUMBER(OFFSET('Hygiene Data'!$H$7,0,10*ROW('Hygiene Data'!H137))),'Data Summary'!EB143="Yes"),OFFSET('Hygiene Data'!$H$7,0,10*ROW('Hygiene Data'!H137)),NA())</f>
        <v>#N/A</v>
      </c>
      <c r="BN143" s="89" t="e">
        <f ca="true">+IF(AND(ISNUMBER(OFFSET('Hygiene Data'!$H$9,0,10*ROW('Hygiene Data'!H137))),'Data Summary'!EC143="Yes"),OFFSET('Hygiene Data'!$H$9,0,10*ROW('Hygiene Data'!H137)),NA())</f>
        <v>#N/A</v>
      </c>
      <c r="BO143" s="89" t="e">
        <f ca="true">+IF(AND(ISNUMBER(OFFSET('Hygiene Data'!$I$5,0,10*ROW('Hygiene Data'!I137))),'Data Summary'!ED143="Yes"),OFFSET('Hygiene Data'!$I$5,0,10*ROW('Hygiene Data'!I137)),NA())</f>
        <v>#N/A</v>
      </c>
      <c r="BP143" s="89" t="e">
        <f ca="true">+IF(AND(ISNUMBER(OFFSET('Hygiene Data'!$I$7,0,10*ROW('Hygiene Data'!I137))),'Data Summary'!EE143="Yes"),OFFSET('Hygiene Data'!$I$7,0,10*ROW('Hygiene Data'!I137)),NA())</f>
        <v>#N/A</v>
      </c>
      <c r="BQ143" s="89" t="e">
        <f ca="true">+IF(AND(ISNUMBER(OFFSET('Hygiene Data'!$I$9,0,10*ROW('Hygiene Data'!I137))),'Data Summary'!EF143="Yes"),OFFSET('Hygiene Data'!$I$9,0,10*ROW('Hygiene Data'!I137)),NA())</f>
        <v>#N/A</v>
      </c>
    </row>
    <row xmlns:x14ac="http://schemas.microsoft.com/office/spreadsheetml/2009/9/ac" r="144" x14ac:dyDescent="0.2">
      <c r="A144" s="328" t="e">
        <f ca="true">+RIGHT('Data Summary'!A144,LEN('Data Summary'!A144)-9)</f>
        <v>#VALUE!</v>
      </c>
      <c r="B144" s="34" t="str">
        <f ca="true">+IF(ISTEXT('Data Summary'!B144),'Data Summary'!B144,"")</f>
        <v/>
      </c>
      <c r="C144" s="327" t="e">
        <f ca="true">+VALUE('Data Summary'!C144)</f>
        <v>#VALUE!</v>
      </c>
      <c r="D144" s="87" t="e">
        <f ca="true">+IF(AND(ISNUMBER(OFFSET('Water Data'!$D$4,0,10*ROW('Water Data'!D138))),'Data Summary'!BS144="Yes"),100-OFFSET('Water Data'!$D$4,0,10*ROW('Water Data'!D138)),NA())</f>
        <v>#N/A</v>
      </c>
      <c r="E144" s="87" t="e">
        <f ca="true">+IF(AND(ISNUMBER(OFFSET('Water Data'!$D$6,0,10*ROW('Water Data'!D138))),'Data Summary'!BT144="Yes"),OFFSET('Water Data'!$D$6,0,10*ROW('Water Data'!D138)),NA())</f>
        <v>#N/A</v>
      </c>
      <c r="F144" s="87" t="e">
        <f ca="true">+IF(AND(ISNUMBER(OFFSET('Water Data'!$D$9,0,10*ROW('Water Data'!D138))),'Data Summary'!BU144="Yes"),OFFSET('Water Data'!$D$9,0,10*ROW('Water Data'!D138)),NA())</f>
        <v>#N/A</v>
      </c>
      <c r="G144" s="87" t="e">
        <f ca="true">+IF(AND(ISNUMBER(OFFSET('Water Data'!$E$4,0,10*ROW('Water Data'!E138))),'Data Summary'!BV144="Yes"),100-OFFSET('Water Data'!$E$4,0,10*ROW('Water Data'!E138)),NA())</f>
        <v>#N/A</v>
      </c>
      <c r="H144" s="87" t="e">
        <f ca="true">+IF(AND(ISNUMBER(OFFSET('Water Data'!$E$6,0,10*ROW('Water Data'!E138))),'Data Summary'!BW144="Yes"),OFFSET('Water Data'!$E$6,0,10*ROW('Water Data'!E138)),NA())</f>
        <v>#N/A</v>
      </c>
      <c r="I144" s="87" t="e">
        <f ca="true">+IF(AND(ISNUMBER(OFFSET('Water Data'!$E$9,0,10*ROW('Water Data'!E138))),'Data Summary'!BX144="Yes"),OFFSET('Water Data'!$E$9,0,10*ROW('Water Data'!E138)),NA())</f>
        <v>#N/A</v>
      </c>
      <c r="J144" s="87" t="e">
        <f ca="true">+IF(AND(ISNUMBER(OFFSET('Water Data'!$F$4,0,10*ROW('Water Data'!F138))),'Data Summary'!BY144="Yes"),100-OFFSET('Water Data'!$F$4,0,10*ROW('Water Data'!F138)),NA())</f>
        <v>#N/A</v>
      </c>
      <c r="K144" s="87" t="e">
        <f ca="true">+IF(AND(ISNUMBER(OFFSET('Water Data'!$F$6,0,10*ROW('Water Data'!F138))),'Data Summary'!BZ144="Yes"),OFFSET('Water Data'!$F$6,0,10*ROW('Water Data'!F138)),NA())</f>
        <v>#N/A</v>
      </c>
      <c r="L144" s="87" t="e">
        <f ca="true">+IF(AND(ISNUMBER(OFFSET('Water Data'!$F$9,0,10*ROW('Water Data'!F138))),'Data Summary'!CA144="Yes"),OFFSET('Water Data'!$F$9,0,10*ROW('Water Data'!F138)),NA())</f>
        <v>#N/A</v>
      </c>
      <c r="M144" s="87" t="e">
        <f ca="true">+IF(AND(ISNUMBER(OFFSET('Water Data'!$G$4,0,10*ROW('Water Data'!G138))),'Data Summary'!CB144="Yes"),100-OFFSET('Water Data'!$G$4,0,10*ROW('Water Data'!G138)),NA())</f>
        <v>#N/A</v>
      </c>
      <c r="N144" s="87" t="e">
        <f ca="true">+IF(AND(ISNUMBER(OFFSET('Water Data'!$G$6,0,10*ROW('Water Data'!G138))),'Data Summary'!CC144="Yes"),OFFSET('Water Data'!$G$6,0,10*ROW('Water Data'!G138)),NA())</f>
        <v>#N/A</v>
      </c>
      <c r="O144" s="87" t="e">
        <f ca="true">+IF(AND(ISNUMBER(OFFSET('Water Data'!$G$9,0,10*ROW('Water Data'!G138))),'Data Summary'!CD144="Yes"),OFFSET('Water Data'!$G$9,0,10*ROW('Water Data'!G138)),NA())</f>
        <v>#N/A</v>
      </c>
      <c r="P144" s="87" t="e">
        <f ca="true">+IF(AND(ISNUMBER(OFFSET('Water Data'!$H$4,0,10*ROW('Water Data'!H138))),'Data Summary'!CE144="Yes"),100-OFFSET('Water Data'!$H$4,0,10*ROW('Water Data'!H138)),NA())</f>
        <v>#N/A</v>
      </c>
      <c r="Q144" s="87" t="e">
        <f ca="true">+IF(AND(ISNUMBER(OFFSET('Water Data'!$H$6,0,10*ROW('Water Data'!H138))),'Data Summary'!CF144="Yes"),OFFSET('Water Data'!$H$6,0,10*ROW('Water Data'!H138)),NA())</f>
        <v>#N/A</v>
      </c>
      <c r="R144" s="87" t="e">
        <f ca="true">+IF(AND(ISNUMBER(OFFSET('Water Data'!$H$9,0,10*ROW('Water Data'!H138))),'Data Summary'!CG144="Yes"),OFFSET('Water Data'!$H$9,0,10*ROW('Water Data'!H138)),NA())</f>
        <v>#N/A</v>
      </c>
      <c r="S144" s="87" t="e">
        <f ca="true">+IF(AND(ISNUMBER(OFFSET('Water Data'!$I$4,0,10*ROW('Water Data'!I138))),'Data Summary'!CH144="Yes"),100-OFFSET('Water Data'!$I$4,0,10*ROW('Water Data'!I138)),NA())</f>
        <v>#N/A</v>
      </c>
      <c r="T144" s="87" t="e">
        <f ca="true">+IF(AND(ISNUMBER(OFFSET('Water Data'!$I$6,0,10*ROW('Water Data'!I138))),'Data Summary'!CI144="Yes"),OFFSET('Water Data'!$I$6,0,10*ROW('Water Data'!I138)),NA())</f>
        <v>#N/A</v>
      </c>
      <c r="U144" s="87" t="e">
        <f ca="true">+IF(AND(ISNUMBER(OFFSET('Water Data'!$I$9,0,10*ROW('Water Data'!I138))),'Data Summary'!CJ144="Yes"),OFFSET('Water Data'!$I$9,0,10*ROW('Water Data'!I138)),NA())</f>
        <v>#N/A</v>
      </c>
      <c r="V144" s="88" t="e">
        <f ca="true">+IF(AND(ISNUMBER(OFFSET('Sanitation Data'!$D$4,0,10*ROW('Sanitation Data'!D138))),'Data Summary'!CK144="Yes"),100-OFFSET('Sanitation Data'!$D$4,0,10*ROW('Sanitation Data'!D138)),NA())</f>
        <v>#N/A</v>
      </c>
      <c r="W144" s="88" t="e">
        <f ca="true">+IF(AND(ISNUMBER(OFFSET('Sanitation Data'!$D$6,0,10*ROW('Sanitation Data'!D138))),'Data Summary'!CL144="Yes"),OFFSET('Sanitation Data'!$D$6,0,10*ROW('Sanitation Data'!D138)),NA())</f>
        <v>#N/A</v>
      </c>
      <c r="X144" s="88" t="e">
        <f ca="true">+IF(AND(ISNUMBER(OFFSET('Sanitation Data'!$D$10,0,10*ROW('Sanitation Data'!D138))),'Data Summary'!CM144="Yes"),OFFSET('Sanitation Data'!$D$10,0,10*ROW('Sanitation Data'!D138)),NA())</f>
        <v>#N/A</v>
      </c>
      <c r="Y144" s="88" t="e">
        <f ca="true">+IF(AND(ISNUMBER(OFFSET('Sanitation Data'!$D$11,0,10*ROW('Sanitation Data'!D138))),'Data Summary'!CN144="Yes"),OFFSET('Sanitation Data'!$D$11,0,10*ROW('Sanitation Data'!D138)),NA())</f>
        <v>#N/A</v>
      </c>
      <c r="Z144" s="88" t="e">
        <f ca="true">+IF(AND(ISNUMBER(OFFSET('Sanitation Data'!$D$12,0,10*ROW('Sanitation Data'!D138))),'Data Summary'!CO144="Yes"),OFFSET('Sanitation Data'!$D$12,0,10*ROW('Sanitation Data'!D138)),NA())</f>
        <v>#N/A</v>
      </c>
      <c r="AA144" s="88" t="e">
        <f ca="true">+IF(AND(ISNUMBER(OFFSET('Sanitation Data'!$E$4,0,10*ROW('Sanitation Data'!E138))),'Data Summary'!CP144="Yes"),100-OFFSET('Sanitation Data'!$E$4,0,10*ROW('Sanitation Data'!E138)),NA())</f>
        <v>#N/A</v>
      </c>
      <c r="AB144" s="88" t="e">
        <f ca="true">+IF(AND(ISNUMBER(OFFSET('Sanitation Data'!$E$6,0,10*ROW('Sanitation Data'!E138))),'Data Summary'!CQ144="Yes"),OFFSET('Sanitation Data'!$E$6,0,10*ROW('Sanitation Data'!E138)),NA())</f>
        <v>#N/A</v>
      </c>
      <c r="AC144" s="88" t="e">
        <f ca="true">+IF(AND(ISNUMBER(OFFSET('Sanitation Data'!$E$10,0,10*ROW('Sanitation Data'!E138))),'Data Summary'!CR144="Yes"),OFFSET('Sanitation Data'!$E$10,0,10*ROW('Sanitation Data'!E138)),NA())</f>
        <v>#N/A</v>
      </c>
      <c r="AD144" s="88" t="e">
        <f ca="true">+IF(AND(ISNUMBER(OFFSET('Sanitation Data'!$E$11,0,10*ROW('Sanitation Data'!E138))),'Data Summary'!CS144="Yes"),OFFSET('Sanitation Data'!$E$11,0,10*ROW('Sanitation Data'!E138)),NA())</f>
        <v>#N/A</v>
      </c>
      <c r="AE144" s="88" t="e">
        <f ca="true">+IF(AND(ISNUMBER(OFFSET('Sanitation Data'!$E$12,0,10*ROW('Sanitation Data'!E138))),'Data Summary'!CT144="Yes"),OFFSET('Sanitation Data'!$E$12,0,10*ROW('Sanitation Data'!E138)),NA())</f>
        <v>#N/A</v>
      </c>
      <c r="AF144" s="88" t="e">
        <f ca="true">+IF(AND(ISNUMBER(OFFSET('Sanitation Data'!$F$4,0,10*ROW('Sanitation Data'!F138))),'Data Summary'!CU144="Yes"),100-OFFSET('Sanitation Data'!$F$4,0,10*ROW('Sanitation Data'!F138)),NA())</f>
        <v>#N/A</v>
      </c>
      <c r="AG144" s="88" t="e">
        <f ca="true">+IF(AND(ISNUMBER(OFFSET('Sanitation Data'!$F$6,0,10*ROW('Sanitation Data'!F138))),'Data Summary'!CV144="Yes"),OFFSET('Sanitation Data'!$F$6,0,10*ROW('Sanitation Data'!F138)),NA())</f>
        <v>#N/A</v>
      </c>
      <c r="AH144" s="88" t="e">
        <f ca="true">+IF(AND(ISNUMBER(OFFSET('Sanitation Data'!$F$10,0,10*ROW('Sanitation Data'!F138))),'Data Summary'!CW144="Yes"),OFFSET('Sanitation Data'!$F$10,0,10*ROW('Sanitation Data'!F138)),NA())</f>
        <v>#N/A</v>
      </c>
      <c r="AI144" s="88" t="e">
        <f ca="true">+IF(AND(ISNUMBER(OFFSET('Sanitation Data'!$F$11,0,10*ROW('Sanitation Data'!F138))),'Data Summary'!CX144="Yes"),OFFSET('Sanitation Data'!$F$11,0,10*ROW('Sanitation Data'!F138)),NA())</f>
        <v>#N/A</v>
      </c>
      <c r="AJ144" s="88" t="e">
        <f ca="true">+IF(AND(ISNUMBER(OFFSET('Sanitation Data'!$F$12,0,10*ROW('Sanitation Data'!F138))),'Data Summary'!CY144="Yes"),OFFSET('Sanitation Data'!$F$12,0,10*ROW('Sanitation Data'!F138)),NA())</f>
        <v>#N/A</v>
      </c>
      <c r="AK144" s="88" t="e">
        <f ca="true">+IF(AND(ISNUMBER(OFFSET('Sanitation Data'!$G$4,0,10*ROW('Sanitation Data'!G138))),'Data Summary'!CZ144="Yes"),100-OFFSET('Sanitation Data'!$G$4,0,10*ROW('Sanitation Data'!G138)),NA())</f>
        <v>#N/A</v>
      </c>
      <c r="AL144" s="88" t="e">
        <f ca="true">+IF(AND(ISNUMBER(OFFSET('Sanitation Data'!$G$6,0,10*ROW('Sanitation Data'!G138))),'Data Summary'!DA144="Yes"),OFFSET('Sanitation Data'!$G$6,0,10*ROW('Sanitation Data'!G138)),NA())</f>
        <v>#N/A</v>
      </c>
      <c r="AM144" s="88" t="e">
        <f ca="true">+IF(AND(ISNUMBER(OFFSET('Sanitation Data'!$G$10,0,10*ROW('Sanitation Data'!G138))),'Data Summary'!DB144="Yes"),OFFSET('Sanitation Data'!$G$10,0,10*ROW('Sanitation Data'!G138)),NA())</f>
        <v>#N/A</v>
      </c>
      <c r="AN144" s="88" t="e">
        <f ca="true">+IF(AND(ISNUMBER(OFFSET('Sanitation Data'!$G$11,0,10*ROW('Sanitation Data'!G138))),'Data Summary'!DC144="Yes"),OFFSET('Sanitation Data'!$G$11,0,10*ROW('Sanitation Data'!G138)),NA())</f>
        <v>#N/A</v>
      </c>
      <c r="AO144" s="88" t="e">
        <f ca="true">+IF(AND(ISNUMBER(OFFSET('Sanitation Data'!$G$12,0,10*ROW('Sanitation Data'!G138))),'Data Summary'!DD144="Yes"),OFFSET('Sanitation Data'!$G$12,0,10*ROW('Sanitation Data'!G138)),NA())</f>
        <v>#N/A</v>
      </c>
      <c r="AP144" s="88" t="e">
        <f ca="true">+IF(AND(ISNUMBER(OFFSET('Sanitation Data'!$H$4,0,10*ROW('Sanitation Data'!H138))),'Data Summary'!DE144="Yes"),100-OFFSET('Sanitation Data'!$H$4,0,10*ROW('Sanitation Data'!H138)),NA())</f>
        <v>#N/A</v>
      </c>
      <c r="AQ144" s="88" t="e">
        <f ca="true">+IF(AND(ISNUMBER(OFFSET('Sanitation Data'!$H$6,0,10*ROW('Sanitation Data'!H138))),'Data Summary'!DF144="Yes"),OFFSET('Sanitation Data'!$H$6,0,10*ROW('Sanitation Data'!H138)),NA())</f>
        <v>#N/A</v>
      </c>
      <c r="AR144" s="88" t="e">
        <f ca="true">+IF(AND(ISNUMBER(OFFSET('Sanitation Data'!$H$10,0,10*ROW('Sanitation Data'!H138))),'Data Summary'!DG144="Yes"),OFFSET('Sanitation Data'!$H$10,0,10*ROW('Sanitation Data'!H138)),NA())</f>
        <v>#N/A</v>
      </c>
      <c r="AS144" s="88" t="e">
        <f ca="true">+IF(AND(ISNUMBER(OFFSET('Sanitation Data'!$H$11,0,10*ROW('Sanitation Data'!H138))),'Data Summary'!DH144="Yes"),OFFSET('Sanitation Data'!$H$11,0,10*ROW('Sanitation Data'!H138)),NA())</f>
        <v>#N/A</v>
      </c>
      <c r="AT144" s="88" t="e">
        <f ca="true">+IF(AND(ISNUMBER(OFFSET('Sanitation Data'!$H$12,0,10*ROW('Sanitation Data'!H138))),'Data Summary'!DI144="Yes"),OFFSET('Sanitation Data'!$H$12,0,10*ROW('Sanitation Data'!H138)),NA())</f>
        <v>#N/A</v>
      </c>
      <c r="AU144" s="88" t="e">
        <f ca="true">+IF(AND(ISNUMBER(OFFSET('Sanitation Data'!$I$4,0,10*ROW('Sanitation Data'!I138))),'Data Summary'!DJ144="Yes"),100-OFFSET('Sanitation Data'!$I$4,0,10*ROW('Sanitation Data'!I138)),NA())</f>
        <v>#N/A</v>
      </c>
      <c r="AV144" s="88" t="e">
        <f ca="true">+IF(AND(ISNUMBER(OFFSET('Sanitation Data'!$I$6,0,10*ROW('Sanitation Data'!I138))),'Data Summary'!DK144="Yes"),OFFSET('Sanitation Data'!$I$6,0,10*ROW('Sanitation Data'!I138)),NA())</f>
        <v>#N/A</v>
      </c>
      <c r="AW144" s="88" t="e">
        <f ca="true">+IF(AND(ISNUMBER(OFFSET('Sanitation Data'!$I$10,0,10*ROW('Sanitation Data'!I138))),'Data Summary'!DL144="Yes"),OFFSET('Sanitation Data'!$I$10,0,10*ROW('Sanitation Data'!I138)),NA())</f>
        <v>#N/A</v>
      </c>
      <c r="AX144" s="88" t="e">
        <f ca="true">+IF(AND(ISNUMBER(OFFSET('Sanitation Data'!$I$11,0,10*ROW('Sanitation Data'!I138))),'Data Summary'!DM144="Yes"),OFFSET('Sanitation Data'!$I$11,0,10*ROW('Sanitation Data'!I138)),NA())</f>
        <v>#N/A</v>
      </c>
      <c r="AY144" s="88" t="e">
        <f ca="true">+IF(AND(ISNUMBER(OFFSET('Sanitation Data'!$I$12,0,10*ROW('Sanitation Data'!I138))),'Data Summary'!DN144="Yes"),OFFSET('Sanitation Data'!$I$12,0,10*ROW('Sanitation Data'!I138)),NA())</f>
        <v>#N/A</v>
      </c>
      <c r="AZ144" s="89" t="e">
        <f ca="true">+IF(AND(ISNUMBER(OFFSET('Hygiene Data'!$D$5,0,10*ROW('Hygiene Data'!D138))),'Data Summary'!DO144="Yes"),OFFSET('Hygiene Data'!$D$5,0,10*ROW('Hygiene Data'!D138)),NA())</f>
        <v>#N/A</v>
      </c>
      <c r="BA144" s="89" t="e">
        <f ca="true">+IF(AND(ISNUMBER(OFFSET('Hygiene Data'!$D$7,0,10*ROW('Hygiene Data'!D138))),'Data Summary'!DP144="Yes"),OFFSET('Hygiene Data'!$D$7,0,10*ROW('Hygiene Data'!D138)),NA())</f>
        <v>#N/A</v>
      </c>
      <c r="BB144" s="89" t="e">
        <f ca="true">+IF(AND(ISNUMBER(OFFSET('Hygiene Data'!$D$9,0,10*ROW('Hygiene Data'!D138))),'Data Summary'!DQ144="Yes"),OFFSET('Hygiene Data'!$D$9,0,10*ROW('Hygiene Data'!D138)),NA())</f>
        <v>#N/A</v>
      </c>
      <c r="BC144" s="89" t="e">
        <f ca="true">+IF(AND(ISNUMBER(OFFSET('Hygiene Data'!$E$5,0,10*ROW('Hygiene Data'!E138))),'Data Summary'!DR144="Yes"),OFFSET('Hygiene Data'!$E$5,0,10*ROW('Hygiene Data'!E138)),NA())</f>
        <v>#N/A</v>
      </c>
      <c r="BD144" s="89" t="e">
        <f ca="true">+IF(AND(ISNUMBER(OFFSET('Hygiene Data'!$E$7,0,10*ROW('Hygiene Data'!E138))),'Data Summary'!DS144="Yes"),OFFSET('Hygiene Data'!$E$7,0,10*ROW('Hygiene Data'!E138)),NA())</f>
        <v>#N/A</v>
      </c>
      <c r="BE144" s="89" t="e">
        <f ca="true">+IF(AND(ISNUMBER(OFFSET('Hygiene Data'!$E$9,0,10*ROW('Hygiene Data'!E138))),'Data Summary'!DT144="Yes"),OFFSET('Hygiene Data'!$E$9,0,10*ROW('Hygiene Data'!E138)),NA())</f>
        <v>#N/A</v>
      </c>
      <c r="BF144" s="89" t="e">
        <f ca="true">+IF(AND(ISNUMBER(OFFSET('Hygiene Data'!$F$5,0,10*ROW('Hygiene Data'!F138))),'Data Summary'!DU144="Yes"),OFFSET('Hygiene Data'!$F$5,0,10*ROW('Hygiene Data'!F138)),NA())</f>
        <v>#N/A</v>
      </c>
      <c r="BG144" s="89" t="e">
        <f ca="true">+IF(AND(ISNUMBER(OFFSET('Hygiene Data'!$F$7,0,10*ROW('Hygiene Data'!F138))),'Data Summary'!DV144="Yes"),OFFSET('Hygiene Data'!$F$7,0,10*ROW('Hygiene Data'!F138)),NA())</f>
        <v>#N/A</v>
      </c>
      <c r="BH144" s="89" t="e">
        <f ca="true">+IF(AND(ISNUMBER(OFFSET('Hygiene Data'!$F$9,0,10*ROW('Hygiene Data'!F138))),'Data Summary'!DW144="Yes"),OFFSET('Hygiene Data'!$F$9,0,10*ROW('Hygiene Data'!F138)),NA())</f>
        <v>#N/A</v>
      </c>
      <c r="BI144" s="89" t="e">
        <f ca="true">+IF(AND(ISNUMBER(OFFSET('Hygiene Data'!$G$5,0,10*ROW('Hygiene Data'!G138))),'Data Summary'!DX144="Yes"),OFFSET('Hygiene Data'!$G$5,0,10*ROW('Hygiene Data'!G138)),NA())</f>
        <v>#N/A</v>
      </c>
      <c r="BJ144" s="89" t="e">
        <f ca="true">+IF(AND(ISNUMBER(OFFSET('Hygiene Data'!$G$7,0,10*ROW('Hygiene Data'!G138))),'Data Summary'!DY144="Yes"),OFFSET('Hygiene Data'!$G$7,0,10*ROW('Hygiene Data'!G138)),NA())</f>
        <v>#N/A</v>
      </c>
      <c r="BK144" s="89" t="e">
        <f ca="true">+IF(AND(ISNUMBER(OFFSET('Hygiene Data'!$G$9,0,10*ROW('Hygiene Data'!G138))),'Data Summary'!DZ144="Yes"),OFFSET('Hygiene Data'!$G$9,0,10*ROW('Hygiene Data'!G138)),NA())</f>
        <v>#N/A</v>
      </c>
      <c r="BL144" s="89" t="e">
        <f ca="true">+IF(AND(ISNUMBER(OFFSET('Hygiene Data'!$H$5,0,10*ROW('Hygiene Data'!H138))),'Data Summary'!EA144="Yes"),OFFSET('Hygiene Data'!$H$5,0,10*ROW('Hygiene Data'!H138)),NA())</f>
        <v>#N/A</v>
      </c>
      <c r="BM144" s="89" t="e">
        <f ca="true">+IF(AND(ISNUMBER(OFFSET('Hygiene Data'!$H$7,0,10*ROW('Hygiene Data'!H138))),'Data Summary'!EB144="Yes"),OFFSET('Hygiene Data'!$H$7,0,10*ROW('Hygiene Data'!H138)),NA())</f>
        <v>#N/A</v>
      </c>
      <c r="BN144" s="89" t="e">
        <f ca="true">+IF(AND(ISNUMBER(OFFSET('Hygiene Data'!$H$9,0,10*ROW('Hygiene Data'!H138))),'Data Summary'!EC144="Yes"),OFFSET('Hygiene Data'!$H$9,0,10*ROW('Hygiene Data'!H138)),NA())</f>
        <v>#N/A</v>
      </c>
      <c r="BO144" s="89" t="e">
        <f ca="true">+IF(AND(ISNUMBER(OFFSET('Hygiene Data'!$I$5,0,10*ROW('Hygiene Data'!I138))),'Data Summary'!ED144="Yes"),OFFSET('Hygiene Data'!$I$5,0,10*ROW('Hygiene Data'!I138)),NA())</f>
        <v>#N/A</v>
      </c>
      <c r="BP144" s="89" t="e">
        <f ca="true">+IF(AND(ISNUMBER(OFFSET('Hygiene Data'!$I$7,0,10*ROW('Hygiene Data'!I138))),'Data Summary'!EE144="Yes"),OFFSET('Hygiene Data'!$I$7,0,10*ROW('Hygiene Data'!I138)),NA())</f>
        <v>#N/A</v>
      </c>
      <c r="BQ144" s="89" t="e">
        <f ca="true">+IF(AND(ISNUMBER(OFFSET('Hygiene Data'!$I$9,0,10*ROW('Hygiene Data'!I138))),'Data Summary'!EF144="Yes"),OFFSET('Hygiene Data'!$I$9,0,10*ROW('Hygiene Data'!I138)),NA())</f>
        <v>#N/A</v>
      </c>
    </row>
    <row xmlns:x14ac="http://schemas.microsoft.com/office/spreadsheetml/2009/9/ac" r="145" x14ac:dyDescent="0.2">
      <c r="A145" s="328" t="e">
        <f ca="true">+RIGHT('Data Summary'!A145,LEN('Data Summary'!A145)-9)</f>
        <v>#VALUE!</v>
      </c>
      <c r="B145" s="34" t="str">
        <f ca="true">+IF(ISTEXT('Data Summary'!B145),'Data Summary'!B145,"")</f>
        <v/>
      </c>
      <c r="C145" s="327" t="e">
        <f ca="true">+VALUE('Data Summary'!C145)</f>
        <v>#VALUE!</v>
      </c>
      <c r="D145" s="87" t="e">
        <f ca="true">+IF(AND(ISNUMBER(OFFSET('Water Data'!$D$4,0,10*ROW('Water Data'!D139))),'Data Summary'!BS145="Yes"),100-OFFSET('Water Data'!$D$4,0,10*ROW('Water Data'!D139)),NA())</f>
        <v>#N/A</v>
      </c>
      <c r="E145" s="87" t="e">
        <f ca="true">+IF(AND(ISNUMBER(OFFSET('Water Data'!$D$6,0,10*ROW('Water Data'!D139))),'Data Summary'!BT145="Yes"),OFFSET('Water Data'!$D$6,0,10*ROW('Water Data'!D139)),NA())</f>
        <v>#N/A</v>
      </c>
      <c r="F145" s="87" t="e">
        <f ca="true">+IF(AND(ISNUMBER(OFFSET('Water Data'!$D$9,0,10*ROW('Water Data'!D139))),'Data Summary'!BU145="Yes"),OFFSET('Water Data'!$D$9,0,10*ROW('Water Data'!D139)),NA())</f>
        <v>#N/A</v>
      </c>
      <c r="G145" s="87" t="e">
        <f ca="true">+IF(AND(ISNUMBER(OFFSET('Water Data'!$E$4,0,10*ROW('Water Data'!E139))),'Data Summary'!BV145="Yes"),100-OFFSET('Water Data'!$E$4,0,10*ROW('Water Data'!E139)),NA())</f>
        <v>#N/A</v>
      </c>
      <c r="H145" s="87" t="e">
        <f ca="true">+IF(AND(ISNUMBER(OFFSET('Water Data'!$E$6,0,10*ROW('Water Data'!E139))),'Data Summary'!BW145="Yes"),OFFSET('Water Data'!$E$6,0,10*ROW('Water Data'!E139)),NA())</f>
        <v>#N/A</v>
      </c>
      <c r="I145" s="87" t="e">
        <f ca="true">+IF(AND(ISNUMBER(OFFSET('Water Data'!$E$9,0,10*ROW('Water Data'!E139))),'Data Summary'!BX145="Yes"),OFFSET('Water Data'!$E$9,0,10*ROW('Water Data'!E139)),NA())</f>
        <v>#N/A</v>
      </c>
      <c r="J145" s="87" t="e">
        <f ca="true">+IF(AND(ISNUMBER(OFFSET('Water Data'!$F$4,0,10*ROW('Water Data'!F139))),'Data Summary'!BY145="Yes"),100-OFFSET('Water Data'!$F$4,0,10*ROW('Water Data'!F139)),NA())</f>
        <v>#N/A</v>
      </c>
      <c r="K145" s="87" t="e">
        <f ca="true">+IF(AND(ISNUMBER(OFFSET('Water Data'!$F$6,0,10*ROW('Water Data'!F139))),'Data Summary'!BZ145="Yes"),OFFSET('Water Data'!$F$6,0,10*ROW('Water Data'!F139)),NA())</f>
        <v>#N/A</v>
      </c>
      <c r="L145" s="87" t="e">
        <f ca="true">+IF(AND(ISNUMBER(OFFSET('Water Data'!$F$9,0,10*ROW('Water Data'!F139))),'Data Summary'!CA145="Yes"),OFFSET('Water Data'!$F$9,0,10*ROW('Water Data'!F139)),NA())</f>
        <v>#N/A</v>
      </c>
      <c r="M145" s="87" t="e">
        <f ca="true">+IF(AND(ISNUMBER(OFFSET('Water Data'!$G$4,0,10*ROW('Water Data'!G139))),'Data Summary'!CB145="Yes"),100-OFFSET('Water Data'!$G$4,0,10*ROW('Water Data'!G139)),NA())</f>
        <v>#N/A</v>
      </c>
      <c r="N145" s="87" t="e">
        <f ca="true">+IF(AND(ISNUMBER(OFFSET('Water Data'!$G$6,0,10*ROW('Water Data'!G139))),'Data Summary'!CC145="Yes"),OFFSET('Water Data'!$G$6,0,10*ROW('Water Data'!G139)),NA())</f>
        <v>#N/A</v>
      </c>
      <c r="O145" s="87" t="e">
        <f ca="true">+IF(AND(ISNUMBER(OFFSET('Water Data'!$G$9,0,10*ROW('Water Data'!G139))),'Data Summary'!CD145="Yes"),OFFSET('Water Data'!$G$9,0,10*ROW('Water Data'!G139)),NA())</f>
        <v>#N/A</v>
      </c>
      <c r="P145" s="87" t="e">
        <f ca="true">+IF(AND(ISNUMBER(OFFSET('Water Data'!$H$4,0,10*ROW('Water Data'!H139))),'Data Summary'!CE145="Yes"),100-OFFSET('Water Data'!$H$4,0,10*ROW('Water Data'!H139)),NA())</f>
        <v>#N/A</v>
      </c>
      <c r="Q145" s="87" t="e">
        <f ca="true">+IF(AND(ISNUMBER(OFFSET('Water Data'!$H$6,0,10*ROW('Water Data'!H139))),'Data Summary'!CF145="Yes"),OFFSET('Water Data'!$H$6,0,10*ROW('Water Data'!H139)),NA())</f>
        <v>#N/A</v>
      </c>
      <c r="R145" s="87" t="e">
        <f ca="true">+IF(AND(ISNUMBER(OFFSET('Water Data'!$H$9,0,10*ROW('Water Data'!H139))),'Data Summary'!CG145="Yes"),OFFSET('Water Data'!$H$9,0,10*ROW('Water Data'!H139)),NA())</f>
        <v>#N/A</v>
      </c>
      <c r="S145" s="87" t="e">
        <f ca="true">+IF(AND(ISNUMBER(OFFSET('Water Data'!$I$4,0,10*ROW('Water Data'!I139))),'Data Summary'!CH145="Yes"),100-OFFSET('Water Data'!$I$4,0,10*ROW('Water Data'!I139)),NA())</f>
        <v>#N/A</v>
      </c>
      <c r="T145" s="87" t="e">
        <f ca="true">+IF(AND(ISNUMBER(OFFSET('Water Data'!$I$6,0,10*ROW('Water Data'!I139))),'Data Summary'!CI145="Yes"),OFFSET('Water Data'!$I$6,0,10*ROW('Water Data'!I139)),NA())</f>
        <v>#N/A</v>
      </c>
      <c r="U145" s="87" t="e">
        <f ca="true">+IF(AND(ISNUMBER(OFFSET('Water Data'!$I$9,0,10*ROW('Water Data'!I139))),'Data Summary'!CJ145="Yes"),OFFSET('Water Data'!$I$9,0,10*ROW('Water Data'!I139)),NA())</f>
        <v>#N/A</v>
      </c>
      <c r="V145" s="88" t="e">
        <f ca="true">+IF(AND(ISNUMBER(OFFSET('Sanitation Data'!$D$4,0,10*ROW('Sanitation Data'!D139))),'Data Summary'!CK145="Yes"),100-OFFSET('Sanitation Data'!$D$4,0,10*ROW('Sanitation Data'!D139)),NA())</f>
        <v>#N/A</v>
      </c>
      <c r="W145" s="88" t="e">
        <f ca="true">+IF(AND(ISNUMBER(OFFSET('Sanitation Data'!$D$6,0,10*ROW('Sanitation Data'!D139))),'Data Summary'!CL145="Yes"),OFFSET('Sanitation Data'!$D$6,0,10*ROW('Sanitation Data'!D139)),NA())</f>
        <v>#N/A</v>
      </c>
      <c r="X145" s="88" t="e">
        <f ca="true">+IF(AND(ISNUMBER(OFFSET('Sanitation Data'!$D$10,0,10*ROW('Sanitation Data'!D139))),'Data Summary'!CM145="Yes"),OFFSET('Sanitation Data'!$D$10,0,10*ROW('Sanitation Data'!D139)),NA())</f>
        <v>#N/A</v>
      </c>
      <c r="Y145" s="88" t="e">
        <f ca="true">+IF(AND(ISNUMBER(OFFSET('Sanitation Data'!$D$11,0,10*ROW('Sanitation Data'!D139))),'Data Summary'!CN145="Yes"),OFFSET('Sanitation Data'!$D$11,0,10*ROW('Sanitation Data'!D139)),NA())</f>
        <v>#N/A</v>
      </c>
      <c r="Z145" s="88" t="e">
        <f ca="true">+IF(AND(ISNUMBER(OFFSET('Sanitation Data'!$D$12,0,10*ROW('Sanitation Data'!D139))),'Data Summary'!CO145="Yes"),OFFSET('Sanitation Data'!$D$12,0,10*ROW('Sanitation Data'!D139)),NA())</f>
        <v>#N/A</v>
      </c>
      <c r="AA145" s="88" t="e">
        <f ca="true">+IF(AND(ISNUMBER(OFFSET('Sanitation Data'!$E$4,0,10*ROW('Sanitation Data'!E139))),'Data Summary'!CP145="Yes"),100-OFFSET('Sanitation Data'!$E$4,0,10*ROW('Sanitation Data'!E139)),NA())</f>
        <v>#N/A</v>
      </c>
      <c r="AB145" s="88" t="e">
        <f ca="true">+IF(AND(ISNUMBER(OFFSET('Sanitation Data'!$E$6,0,10*ROW('Sanitation Data'!E139))),'Data Summary'!CQ145="Yes"),OFFSET('Sanitation Data'!$E$6,0,10*ROW('Sanitation Data'!E139)),NA())</f>
        <v>#N/A</v>
      </c>
      <c r="AC145" s="88" t="e">
        <f ca="true">+IF(AND(ISNUMBER(OFFSET('Sanitation Data'!$E$10,0,10*ROW('Sanitation Data'!E139))),'Data Summary'!CR145="Yes"),OFFSET('Sanitation Data'!$E$10,0,10*ROW('Sanitation Data'!E139)),NA())</f>
        <v>#N/A</v>
      </c>
      <c r="AD145" s="88" t="e">
        <f ca="true">+IF(AND(ISNUMBER(OFFSET('Sanitation Data'!$E$11,0,10*ROW('Sanitation Data'!E139))),'Data Summary'!CS145="Yes"),OFFSET('Sanitation Data'!$E$11,0,10*ROW('Sanitation Data'!E139)),NA())</f>
        <v>#N/A</v>
      </c>
      <c r="AE145" s="88" t="e">
        <f ca="true">+IF(AND(ISNUMBER(OFFSET('Sanitation Data'!$E$12,0,10*ROW('Sanitation Data'!E139))),'Data Summary'!CT145="Yes"),OFFSET('Sanitation Data'!$E$12,0,10*ROW('Sanitation Data'!E139)),NA())</f>
        <v>#N/A</v>
      </c>
      <c r="AF145" s="88" t="e">
        <f ca="true">+IF(AND(ISNUMBER(OFFSET('Sanitation Data'!$F$4,0,10*ROW('Sanitation Data'!F139))),'Data Summary'!CU145="Yes"),100-OFFSET('Sanitation Data'!$F$4,0,10*ROW('Sanitation Data'!F139)),NA())</f>
        <v>#N/A</v>
      </c>
      <c r="AG145" s="88" t="e">
        <f ca="true">+IF(AND(ISNUMBER(OFFSET('Sanitation Data'!$F$6,0,10*ROW('Sanitation Data'!F139))),'Data Summary'!CV145="Yes"),OFFSET('Sanitation Data'!$F$6,0,10*ROW('Sanitation Data'!F139)),NA())</f>
        <v>#N/A</v>
      </c>
      <c r="AH145" s="88" t="e">
        <f ca="true">+IF(AND(ISNUMBER(OFFSET('Sanitation Data'!$F$10,0,10*ROW('Sanitation Data'!F139))),'Data Summary'!CW145="Yes"),OFFSET('Sanitation Data'!$F$10,0,10*ROW('Sanitation Data'!F139)),NA())</f>
        <v>#N/A</v>
      </c>
      <c r="AI145" s="88" t="e">
        <f ca="true">+IF(AND(ISNUMBER(OFFSET('Sanitation Data'!$F$11,0,10*ROW('Sanitation Data'!F139))),'Data Summary'!CX145="Yes"),OFFSET('Sanitation Data'!$F$11,0,10*ROW('Sanitation Data'!F139)),NA())</f>
        <v>#N/A</v>
      </c>
      <c r="AJ145" s="88" t="e">
        <f ca="true">+IF(AND(ISNUMBER(OFFSET('Sanitation Data'!$F$12,0,10*ROW('Sanitation Data'!F139))),'Data Summary'!CY145="Yes"),OFFSET('Sanitation Data'!$F$12,0,10*ROW('Sanitation Data'!F139)),NA())</f>
        <v>#N/A</v>
      </c>
      <c r="AK145" s="88" t="e">
        <f ca="true">+IF(AND(ISNUMBER(OFFSET('Sanitation Data'!$G$4,0,10*ROW('Sanitation Data'!G139))),'Data Summary'!CZ145="Yes"),100-OFFSET('Sanitation Data'!$G$4,0,10*ROW('Sanitation Data'!G139)),NA())</f>
        <v>#N/A</v>
      </c>
      <c r="AL145" s="88" t="e">
        <f ca="true">+IF(AND(ISNUMBER(OFFSET('Sanitation Data'!$G$6,0,10*ROW('Sanitation Data'!G139))),'Data Summary'!DA145="Yes"),OFFSET('Sanitation Data'!$G$6,0,10*ROW('Sanitation Data'!G139)),NA())</f>
        <v>#N/A</v>
      </c>
      <c r="AM145" s="88" t="e">
        <f ca="true">+IF(AND(ISNUMBER(OFFSET('Sanitation Data'!$G$10,0,10*ROW('Sanitation Data'!G139))),'Data Summary'!DB145="Yes"),OFFSET('Sanitation Data'!$G$10,0,10*ROW('Sanitation Data'!G139)),NA())</f>
        <v>#N/A</v>
      </c>
      <c r="AN145" s="88" t="e">
        <f ca="true">+IF(AND(ISNUMBER(OFFSET('Sanitation Data'!$G$11,0,10*ROW('Sanitation Data'!G139))),'Data Summary'!DC145="Yes"),OFFSET('Sanitation Data'!$G$11,0,10*ROW('Sanitation Data'!G139)),NA())</f>
        <v>#N/A</v>
      </c>
      <c r="AO145" s="88" t="e">
        <f ca="true">+IF(AND(ISNUMBER(OFFSET('Sanitation Data'!$G$12,0,10*ROW('Sanitation Data'!G139))),'Data Summary'!DD145="Yes"),OFFSET('Sanitation Data'!$G$12,0,10*ROW('Sanitation Data'!G139)),NA())</f>
        <v>#N/A</v>
      </c>
      <c r="AP145" s="88" t="e">
        <f ca="true">+IF(AND(ISNUMBER(OFFSET('Sanitation Data'!$H$4,0,10*ROW('Sanitation Data'!H139))),'Data Summary'!DE145="Yes"),100-OFFSET('Sanitation Data'!$H$4,0,10*ROW('Sanitation Data'!H139)),NA())</f>
        <v>#N/A</v>
      </c>
      <c r="AQ145" s="88" t="e">
        <f ca="true">+IF(AND(ISNUMBER(OFFSET('Sanitation Data'!$H$6,0,10*ROW('Sanitation Data'!H139))),'Data Summary'!DF145="Yes"),OFFSET('Sanitation Data'!$H$6,0,10*ROW('Sanitation Data'!H139)),NA())</f>
        <v>#N/A</v>
      </c>
      <c r="AR145" s="88" t="e">
        <f ca="true">+IF(AND(ISNUMBER(OFFSET('Sanitation Data'!$H$10,0,10*ROW('Sanitation Data'!H139))),'Data Summary'!DG145="Yes"),OFFSET('Sanitation Data'!$H$10,0,10*ROW('Sanitation Data'!H139)),NA())</f>
        <v>#N/A</v>
      </c>
      <c r="AS145" s="88" t="e">
        <f ca="true">+IF(AND(ISNUMBER(OFFSET('Sanitation Data'!$H$11,0,10*ROW('Sanitation Data'!H139))),'Data Summary'!DH145="Yes"),OFFSET('Sanitation Data'!$H$11,0,10*ROW('Sanitation Data'!H139)),NA())</f>
        <v>#N/A</v>
      </c>
      <c r="AT145" s="88" t="e">
        <f ca="true">+IF(AND(ISNUMBER(OFFSET('Sanitation Data'!$H$12,0,10*ROW('Sanitation Data'!H139))),'Data Summary'!DI145="Yes"),OFFSET('Sanitation Data'!$H$12,0,10*ROW('Sanitation Data'!H139)),NA())</f>
        <v>#N/A</v>
      </c>
      <c r="AU145" s="88" t="e">
        <f ca="true">+IF(AND(ISNUMBER(OFFSET('Sanitation Data'!$I$4,0,10*ROW('Sanitation Data'!I139))),'Data Summary'!DJ145="Yes"),100-OFFSET('Sanitation Data'!$I$4,0,10*ROW('Sanitation Data'!I139)),NA())</f>
        <v>#N/A</v>
      </c>
      <c r="AV145" s="88" t="e">
        <f ca="true">+IF(AND(ISNUMBER(OFFSET('Sanitation Data'!$I$6,0,10*ROW('Sanitation Data'!I139))),'Data Summary'!DK145="Yes"),OFFSET('Sanitation Data'!$I$6,0,10*ROW('Sanitation Data'!I139)),NA())</f>
        <v>#N/A</v>
      </c>
      <c r="AW145" s="88" t="e">
        <f ca="true">+IF(AND(ISNUMBER(OFFSET('Sanitation Data'!$I$10,0,10*ROW('Sanitation Data'!I139))),'Data Summary'!DL145="Yes"),OFFSET('Sanitation Data'!$I$10,0,10*ROW('Sanitation Data'!I139)),NA())</f>
        <v>#N/A</v>
      </c>
      <c r="AX145" s="88" t="e">
        <f ca="true">+IF(AND(ISNUMBER(OFFSET('Sanitation Data'!$I$11,0,10*ROW('Sanitation Data'!I139))),'Data Summary'!DM145="Yes"),OFFSET('Sanitation Data'!$I$11,0,10*ROW('Sanitation Data'!I139)),NA())</f>
        <v>#N/A</v>
      </c>
      <c r="AY145" s="88" t="e">
        <f ca="true">+IF(AND(ISNUMBER(OFFSET('Sanitation Data'!$I$12,0,10*ROW('Sanitation Data'!I139))),'Data Summary'!DN145="Yes"),OFFSET('Sanitation Data'!$I$12,0,10*ROW('Sanitation Data'!I139)),NA())</f>
        <v>#N/A</v>
      </c>
      <c r="AZ145" s="89" t="e">
        <f ca="true">+IF(AND(ISNUMBER(OFFSET('Hygiene Data'!$D$5,0,10*ROW('Hygiene Data'!D139))),'Data Summary'!DO145="Yes"),OFFSET('Hygiene Data'!$D$5,0,10*ROW('Hygiene Data'!D139)),NA())</f>
        <v>#N/A</v>
      </c>
      <c r="BA145" s="89" t="e">
        <f ca="true">+IF(AND(ISNUMBER(OFFSET('Hygiene Data'!$D$7,0,10*ROW('Hygiene Data'!D139))),'Data Summary'!DP145="Yes"),OFFSET('Hygiene Data'!$D$7,0,10*ROW('Hygiene Data'!D139)),NA())</f>
        <v>#N/A</v>
      </c>
      <c r="BB145" s="89" t="e">
        <f ca="true">+IF(AND(ISNUMBER(OFFSET('Hygiene Data'!$D$9,0,10*ROW('Hygiene Data'!D139))),'Data Summary'!DQ145="Yes"),OFFSET('Hygiene Data'!$D$9,0,10*ROW('Hygiene Data'!D139)),NA())</f>
        <v>#N/A</v>
      </c>
      <c r="BC145" s="89" t="e">
        <f ca="true">+IF(AND(ISNUMBER(OFFSET('Hygiene Data'!$E$5,0,10*ROW('Hygiene Data'!E139))),'Data Summary'!DR145="Yes"),OFFSET('Hygiene Data'!$E$5,0,10*ROW('Hygiene Data'!E139)),NA())</f>
        <v>#N/A</v>
      </c>
      <c r="BD145" s="89" t="e">
        <f ca="true">+IF(AND(ISNUMBER(OFFSET('Hygiene Data'!$E$7,0,10*ROW('Hygiene Data'!E139))),'Data Summary'!DS145="Yes"),OFFSET('Hygiene Data'!$E$7,0,10*ROW('Hygiene Data'!E139)),NA())</f>
        <v>#N/A</v>
      </c>
      <c r="BE145" s="89" t="e">
        <f ca="true">+IF(AND(ISNUMBER(OFFSET('Hygiene Data'!$E$9,0,10*ROW('Hygiene Data'!E139))),'Data Summary'!DT145="Yes"),OFFSET('Hygiene Data'!$E$9,0,10*ROW('Hygiene Data'!E139)),NA())</f>
        <v>#N/A</v>
      </c>
      <c r="BF145" s="89" t="e">
        <f ca="true">+IF(AND(ISNUMBER(OFFSET('Hygiene Data'!$F$5,0,10*ROW('Hygiene Data'!F139))),'Data Summary'!DU145="Yes"),OFFSET('Hygiene Data'!$F$5,0,10*ROW('Hygiene Data'!F139)),NA())</f>
        <v>#N/A</v>
      </c>
      <c r="BG145" s="89" t="e">
        <f ca="true">+IF(AND(ISNUMBER(OFFSET('Hygiene Data'!$F$7,0,10*ROW('Hygiene Data'!F139))),'Data Summary'!DV145="Yes"),OFFSET('Hygiene Data'!$F$7,0,10*ROW('Hygiene Data'!F139)),NA())</f>
        <v>#N/A</v>
      </c>
      <c r="BH145" s="89" t="e">
        <f ca="true">+IF(AND(ISNUMBER(OFFSET('Hygiene Data'!$F$9,0,10*ROW('Hygiene Data'!F139))),'Data Summary'!DW145="Yes"),OFFSET('Hygiene Data'!$F$9,0,10*ROW('Hygiene Data'!F139)),NA())</f>
        <v>#N/A</v>
      </c>
      <c r="BI145" s="89" t="e">
        <f ca="true">+IF(AND(ISNUMBER(OFFSET('Hygiene Data'!$G$5,0,10*ROW('Hygiene Data'!G139))),'Data Summary'!DX145="Yes"),OFFSET('Hygiene Data'!$G$5,0,10*ROW('Hygiene Data'!G139)),NA())</f>
        <v>#N/A</v>
      </c>
      <c r="BJ145" s="89" t="e">
        <f ca="true">+IF(AND(ISNUMBER(OFFSET('Hygiene Data'!$G$7,0,10*ROW('Hygiene Data'!G139))),'Data Summary'!DY145="Yes"),OFFSET('Hygiene Data'!$G$7,0,10*ROW('Hygiene Data'!G139)),NA())</f>
        <v>#N/A</v>
      </c>
      <c r="BK145" s="89" t="e">
        <f ca="true">+IF(AND(ISNUMBER(OFFSET('Hygiene Data'!$G$9,0,10*ROW('Hygiene Data'!G139))),'Data Summary'!DZ145="Yes"),OFFSET('Hygiene Data'!$G$9,0,10*ROW('Hygiene Data'!G139)),NA())</f>
        <v>#N/A</v>
      </c>
      <c r="BL145" s="89" t="e">
        <f ca="true">+IF(AND(ISNUMBER(OFFSET('Hygiene Data'!$H$5,0,10*ROW('Hygiene Data'!H139))),'Data Summary'!EA145="Yes"),OFFSET('Hygiene Data'!$H$5,0,10*ROW('Hygiene Data'!H139)),NA())</f>
        <v>#N/A</v>
      </c>
      <c r="BM145" s="89" t="e">
        <f ca="true">+IF(AND(ISNUMBER(OFFSET('Hygiene Data'!$H$7,0,10*ROW('Hygiene Data'!H139))),'Data Summary'!EB145="Yes"),OFFSET('Hygiene Data'!$H$7,0,10*ROW('Hygiene Data'!H139)),NA())</f>
        <v>#N/A</v>
      </c>
      <c r="BN145" s="89" t="e">
        <f ca="true">+IF(AND(ISNUMBER(OFFSET('Hygiene Data'!$H$9,0,10*ROW('Hygiene Data'!H139))),'Data Summary'!EC145="Yes"),OFFSET('Hygiene Data'!$H$9,0,10*ROW('Hygiene Data'!H139)),NA())</f>
        <v>#N/A</v>
      </c>
      <c r="BO145" s="89" t="e">
        <f ca="true">+IF(AND(ISNUMBER(OFFSET('Hygiene Data'!$I$5,0,10*ROW('Hygiene Data'!I139))),'Data Summary'!ED145="Yes"),OFFSET('Hygiene Data'!$I$5,0,10*ROW('Hygiene Data'!I139)),NA())</f>
        <v>#N/A</v>
      </c>
      <c r="BP145" s="89" t="e">
        <f ca="true">+IF(AND(ISNUMBER(OFFSET('Hygiene Data'!$I$7,0,10*ROW('Hygiene Data'!I139))),'Data Summary'!EE145="Yes"),OFFSET('Hygiene Data'!$I$7,0,10*ROW('Hygiene Data'!I139)),NA())</f>
        <v>#N/A</v>
      </c>
      <c r="BQ145" s="89" t="e">
        <f ca="true">+IF(AND(ISNUMBER(OFFSET('Hygiene Data'!$I$9,0,10*ROW('Hygiene Data'!I139))),'Data Summary'!EF145="Yes"),OFFSET('Hygiene Data'!$I$9,0,10*ROW('Hygiene Data'!I139)),NA())</f>
        <v>#N/A</v>
      </c>
    </row>
    <row xmlns:x14ac="http://schemas.microsoft.com/office/spreadsheetml/2009/9/ac" r="146" x14ac:dyDescent="0.2">
      <c r="A146" s="328" t="e">
        <f ca="true">+RIGHT('Data Summary'!A146,LEN('Data Summary'!A146)-9)</f>
        <v>#VALUE!</v>
      </c>
      <c r="B146" s="34" t="str">
        <f ca="true">+IF(ISTEXT('Data Summary'!B146),'Data Summary'!B146,"")</f>
        <v/>
      </c>
      <c r="C146" s="327" t="e">
        <f ca="true">+VALUE('Data Summary'!C146)</f>
        <v>#VALUE!</v>
      </c>
      <c r="D146" s="87" t="e">
        <f ca="true">+IF(AND(ISNUMBER(OFFSET('Water Data'!$D$4,0,10*ROW('Water Data'!D140))),'Data Summary'!BS146="Yes"),100-OFFSET('Water Data'!$D$4,0,10*ROW('Water Data'!D140)),NA())</f>
        <v>#N/A</v>
      </c>
      <c r="E146" s="87" t="e">
        <f ca="true">+IF(AND(ISNUMBER(OFFSET('Water Data'!$D$6,0,10*ROW('Water Data'!D140))),'Data Summary'!BT146="Yes"),OFFSET('Water Data'!$D$6,0,10*ROW('Water Data'!D140)),NA())</f>
        <v>#N/A</v>
      </c>
      <c r="F146" s="87" t="e">
        <f ca="true">+IF(AND(ISNUMBER(OFFSET('Water Data'!$D$9,0,10*ROW('Water Data'!D140))),'Data Summary'!BU146="Yes"),OFFSET('Water Data'!$D$9,0,10*ROW('Water Data'!D140)),NA())</f>
        <v>#N/A</v>
      </c>
      <c r="G146" s="87" t="e">
        <f ca="true">+IF(AND(ISNUMBER(OFFSET('Water Data'!$E$4,0,10*ROW('Water Data'!E140))),'Data Summary'!BV146="Yes"),100-OFFSET('Water Data'!$E$4,0,10*ROW('Water Data'!E140)),NA())</f>
        <v>#N/A</v>
      </c>
      <c r="H146" s="87" t="e">
        <f ca="true">+IF(AND(ISNUMBER(OFFSET('Water Data'!$E$6,0,10*ROW('Water Data'!E140))),'Data Summary'!BW146="Yes"),OFFSET('Water Data'!$E$6,0,10*ROW('Water Data'!E140)),NA())</f>
        <v>#N/A</v>
      </c>
      <c r="I146" s="87" t="e">
        <f ca="true">+IF(AND(ISNUMBER(OFFSET('Water Data'!$E$9,0,10*ROW('Water Data'!E140))),'Data Summary'!BX146="Yes"),OFFSET('Water Data'!$E$9,0,10*ROW('Water Data'!E140)),NA())</f>
        <v>#N/A</v>
      </c>
      <c r="J146" s="87" t="e">
        <f ca="true">+IF(AND(ISNUMBER(OFFSET('Water Data'!$F$4,0,10*ROW('Water Data'!F140))),'Data Summary'!BY146="Yes"),100-OFFSET('Water Data'!$F$4,0,10*ROW('Water Data'!F140)),NA())</f>
        <v>#N/A</v>
      </c>
      <c r="K146" s="87" t="e">
        <f ca="true">+IF(AND(ISNUMBER(OFFSET('Water Data'!$F$6,0,10*ROW('Water Data'!F140))),'Data Summary'!BZ146="Yes"),OFFSET('Water Data'!$F$6,0,10*ROW('Water Data'!F140)),NA())</f>
        <v>#N/A</v>
      </c>
      <c r="L146" s="87" t="e">
        <f ca="true">+IF(AND(ISNUMBER(OFFSET('Water Data'!$F$9,0,10*ROW('Water Data'!F140))),'Data Summary'!CA146="Yes"),OFFSET('Water Data'!$F$9,0,10*ROW('Water Data'!F140)),NA())</f>
        <v>#N/A</v>
      </c>
      <c r="M146" s="87" t="e">
        <f ca="true">+IF(AND(ISNUMBER(OFFSET('Water Data'!$G$4,0,10*ROW('Water Data'!G140))),'Data Summary'!CB146="Yes"),100-OFFSET('Water Data'!$G$4,0,10*ROW('Water Data'!G140)),NA())</f>
        <v>#N/A</v>
      </c>
      <c r="N146" s="87" t="e">
        <f ca="true">+IF(AND(ISNUMBER(OFFSET('Water Data'!$G$6,0,10*ROW('Water Data'!G140))),'Data Summary'!CC146="Yes"),OFFSET('Water Data'!$G$6,0,10*ROW('Water Data'!G140)),NA())</f>
        <v>#N/A</v>
      </c>
      <c r="O146" s="87" t="e">
        <f ca="true">+IF(AND(ISNUMBER(OFFSET('Water Data'!$G$9,0,10*ROW('Water Data'!G140))),'Data Summary'!CD146="Yes"),OFFSET('Water Data'!$G$9,0,10*ROW('Water Data'!G140)),NA())</f>
        <v>#N/A</v>
      </c>
      <c r="P146" s="87" t="e">
        <f ca="true">+IF(AND(ISNUMBER(OFFSET('Water Data'!$H$4,0,10*ROW('Water Data'!H140))),'Data Summary'!CE146="Yes"),100-OFFSET('Water Data'!$H$4,0,10*ROW('Water Data'!H140)),NA())</f>
        <v>#N/A</v>
      </c>
      <c r="Q146" s="87" t="e">
        <f ca="true">+IF(AND(ISNUMBER(OFFSET('Water Data'!$H$6,0,10*ROW('Water Data'!H140))),'Data Summary'!CF146="Yes"),OFFSET('Water Data'!$H$6,0,10*ROW('Water Data'!H140)),NA())</f>
        <v>#N/A</v>
      </c>
      <c r="R146" s="87" t="e">
        <f ca="true">+IF(AND(ISNUMBER(OFFSET('Water Data'!$H$9,0,10*ROW('Water Data'!H140))),'Data Summary'!CG146="Yes"),OFFSET('Water Data'!$H$9,0,10*ROW('Water Data'!H140)),NA())</f>
        <v>#N/A</v>
      </c>
      <c r="S146" s="87" t="e">
        <f ca="true">+IF(AND(ISNUMBER(OFFSET('Water Data'!$I$4,0,10*ROW('Water Data'!I140))),'Data Summary'!CH146="Yes"),100-OFFSET('Water Data'!$I$4,0,10*ROW('Water Data'!I140)),NA())</f>
        <v>#N/A</v>
      </c>
      <c r="T146" s="87" t="e">
        <f ca="true">+IF(AND(ISNUMBER(OFFSET('Water Data'!$I$6,0,10*ROW('Water Data'!I140))),'Data Summary'!CI146="Yes"),OFFSET('Water Data'!$I$6,0,10*ROW('Water Data'!I140)),NA())</f>
        <v>#N/A</v>
      </c>
      <c r="U146" s="87" t="e">
        <f ca="true">+IF(AND(ISNUMBER(OFFSET('Water Data'!$I$9,0,10*ROW('Water Data'!I140))),'Data Summary'!CJ146="Yes"),OFFSET('Water Data'!$I$9,0,10*ROW('Water Data'!I140)),NA())</f>
        <v>#N/A</v>
      </c>
      <c r="V146" s="88" t="e">
        <f ca="true">+IF(AND(ISNUMBER(OFFSET('Sanitation Data'!$D$4,0,10*ROW('Sanitation Data'!D140))),'Data Summary'!CK146="Yes"),100-OFFSET('Sanitation Data'!$D$4,0,10*ROW('Sanitation Data'!D140)),NA())</f>
        <v>#N/A</v>
      </c>
      <c r="W146" s="88" t="e">
        <f ca="true">+IF(AND(ISNUMBER(OFFSET('Sanitation Data'!$D$6,0,10*ROW('Sanitation Data'!D140))),'Data Summary'!CL146="Yes"),OFFSET('Sanitation Data'!$D$6,0,10*ROW('Sanitation Data'!D140)),NA())</f>
        <v>#N/A</v>
      </c>
      <c r="X146" s="88" t="e">
        <f ca="true">+IF(AND(ISNUMBER(OFFSET('Sanitation Data'!$D$10,0,10*ROW('Sanitation Data'!D140))),'Data Summary'!CM146="Yes"),OFFSET('Sanitation Data'!$D$10,0,10*ROW('Sanitation Data'!D140)),NA())</f>
        <v>#N/A</v>
      </c>
      <c r="Y146" s="88" t="e">
        <f ca="true">+IF(AND(ISNUMBER(OFFSET('Sanitation Data'!$D$11,0,10*ROW('Sanitation Data'!D140))),'Data Summary'!CN146="Yes"),OFFSET('Sanitation Data'!$D$11,0,10*ROW('Sanitation Data'!D140)),NA())</f>
        <v>#N/A</v>
      </c>
      <c r="Z146" s="88" t="e">
        <f ca="true">+IF(AND(ISNUMBER(OFFSET('Sanitation Data'!$D$12,0,10*ROW('Sanitation Data'!D140))),'Data Summary'!CO146="Yes"),OFFSET('Sanitation Data'!$D$12,0,10*ROW('Sanitation Data'!D140)),NA())</f>
        <v>#N/A</v>
      </c>
      <c r="AA146" s="88" t="e">
        <f ca="true">+IF(AND(ISNUMBER(OFFSET('Sanitation Data'!$E$4,0,10*ROW('Sanitation Data'!E140))),'Data Summary'!CP146="Yes"),100-OFFSET('Sanitation Data'!$E$4,0,10*ROW('Sanitation Data'!E140)),NA())</f>
        <v>#N/A</v>
      </c>
      <c r="AB146" s="88" t="e">
        <f ca="true">+IF(AND(ISNUMBER(OFFSET('Sanitation Data'!$E$6,0,10*ROW('Sanitation Data'!E140))),'Data Summary'!CQ146="Yes"),OFFSET('Sanitation Data'!$E$6,0,10*ROW('Sanitation Data'!E140)),NA())</f>
        <v>#N/A</v>
      </c>
      <c r="AC146" s="88" t="e">
        <f ca="true">+IF(AND(ISNUMBER(OFFSET('Sanitation Data'!$E$10,0,10*ROW('Sanitation Data'!E140))),'Data Summary'!CR146="Yes"),OFFSET('Sanitation Data'!$E$10,0,10*ROW('Sanitation Data'!E140)),NA())</f>
        <v>#N/A</v>
      </c>
      <c r="AD146" s="88" t="e">
        <f ca="true">+IF(AND(ISNUMBER(OFFSET('Sanitation Data'!$E$11,0,10*ROW('Sanitation Data'!E140))),'Data Summary'!CS146="Yes"),OFFSET('Sanitation Data'!$E$11,0,10*ROW('Sanitation Data'!E140)),NA())</f>
        <v>#N/A</v>
      </c>
      <c r="AE146" s="88" t="e">
        <f ca="true">+IF(AND(ISNUMBER(OFFSET('Sanitation Data'!$E$12,0,10*ROW('Sanitation Data'!E140))),'Data Summary'!CT146="Yes"),OFFSET('Sanitation Data'!$E$12,0,10*ROW('Sanitation Data'!E140)),NA())</f>
        <v>#N/A</v>
      </c>
      <c r="AF146" s="88" t="e">
        <f ca="true">+IF(AND(ISNUMBER(OFFSET('Sanitation Data'!$F$4,0,10*ROW('Sanitation Data'!F140))),'Data Summary'!CU146="Yes"),100-OFFSET('Sanitation Data'!$F$4,0,10*ROW('Sanitation Data'!F140)),NA())</f>
        <v>#N/A</v>
      </c>
      <c r="AG146" s="88" t="e">
        <f ca="true">+IF(AND(ISNUMBER(OFFSET('Sanitation Data'!$F$6,0,10*ROW('Sanitation Data'!F140))),'Data Summary'!CV146="Yes"),OFFSET('Sanitation Data'!$F$6,0,10*ROW('Sanitation Data'!F140)),NA())</f>
        <v>#N/A</v>
      </c>
      <c r="AH146" s="88" t="e">
        <f ca="true">+IF(AND(ISNUMBER(OFFSET('Sanitation Data'!$F$10,0,10*ROW('Sanitation Data'!F140))),'Data Summary'!CW146="Yes"),OFFSET('Sanitation Data'!$F$10,0,10*ROW('Sanitation Data'!F140)),NA())</f>
        <v>#N/A</v>
      </c>
      <c r="AI146" s="88" t="e">
        <f ca="true">+IF(AND(ISNUMBER(OFFSET('Sanitation Data'!$F$11,0,10*ROW('Sanitation Data'!F140))),'Data Summary'!CX146="Yes"),OFFSET('Sanitation Data'!$F$11,0,10*ROW('Sanitation Data'!F140)),NA())</f>
        <v>#N/A</v>
      </c>
      <c r="AJ146" s="88" t="e">
        <f ca="true">+IF(AND(ISNUMBER(OFFSET('Sanitation Data'!$F$12,0,10*ROW('Sanitation Data'!F140))),'Data Summary'!CY146="Yes"),OFFSET('Sanitation Data'!$F$12,0,10*ROW('Sanitation Data'!F140)),NA())</f>
        <v>#N/A</v>
      </c>
      <c r="AK146" s="88" t="e">
        <f ca="true">+IF(AND(ISNUMBER(OFFSET('Sanitation Data'!$G$4,0,10*ROW('Sanitation Data'!G140))),'Data Summary'!CZ146="Yes"),100-OFFSET('Sanitation Data'!$G$4,0,10*ROW('Sanitation Data'!G140)),NA())</f>
        <v>#N/A</v>
      </c>
      <c r="AL146" s="88" t="e">
        <f ca="true">+IF(AND(ISNUMBER(OFFSET('Sanitation Data'!$G$6,0,10*ROW('Sanitation Data'!G140))),'Data Summary'!DA146="Yes"),OFFSET('Sanitation Data'!$G$6,0,10*ROW('Sanitation Data'!G140)),NA())</f>
        <v>#N/A</v>
      </c>
      <c r="AM146" s="88" t="e">
        <f ca="true">+IF(AND(ISNUMBER(OFFSET('Sanitation Data'!$G$10,0,10*ROW('Sanitation Data'!G140))),'Data Summary'!DB146="Yes"),OFFSET('Sanitation Data'!$G$10,0,10*ROW('Sanitation Data'!G140)),NA())</f>
        <v>#N/A</v>
      </c>
      <c r="AN146" s="88" t="e">
        <f ca="true">+IF(AND(ISNUMBER(OFFSET('Sanitation Data'!$G$11,0,10*ROW('Sanitation Data'!G140))),'Data Summary'!DC146="Yes"),OFFSET('Sanitation Data'!$G$11,0,10*ROW('Sanitation Data'!G140)),NA())</f>
        <v>#N/A</v>
      </c>
      <c r="AO146" s="88" t="e">
        <f ca="true">+IF(AND(ISNUMBER(OFFSET('Sanitation Data'!$G$12,0,10*ROW('Sanitation Data'!G140))),'Data Summary'!DD146="Yes"),OFFSET('Sanitation Data'!$G$12,0,10*ROW('Sanitation Data'!G140)),NA())</f>
        <v>#N/A</v>
      </c>
      <c r="AP146" s="88" t="e">
        <f ca="true">+IF(AND(ISNUMBER(OFFSET('Sanitation Data'!$H$4,0,10*ROW('Sanitation Data'!H140))),'Data Summary'!DE146="Yes"),100-OFFSET('Sanitation Data'!$H$4,0,10*ROW('Sanitation Data'!H140)),NA())</f>
        <v>#N/A</v>
      </c>
      <c r="AQ146" s="88" t="e">
        <f ca="true">+IF(AND(ISNUMBER(OFFSET('Sanitation Data'!$H$6,0,10*ROW('Sanitation Data'!H140))),'Data Summary'!DF146="Yes"),OFFSET('Sanitation Data'!$H$6,0,10*ROW('Sanitation Data'!H140)),NA())</f>
        <v>#N/A</v>
      </c>
      <c r="AR146" s="88" t="e">
        <f ca="true">+IF(AND(ISNUMBER(OFFSET('Sanitation Data'!$H$10,0,10*ROW('Sanitation Data'!H140))),'Data Summary'!DG146="Yes"),OFFSET('Sanitation Data'!$H$10,0,10*ROW('Sanitation Data'!H140)),NA())</f>
        <v>#N/A</v>
      </c>
      <c r="AS146" s="88" t="e">
        <f ca="true">+IF(AND(ISNUMBER(OFFSET('Sanitation Data'!$H$11,0,10*ROW('Sanitation Data'!H140))),'Data Summary'!DH146="Yes"),OFFSET('Sanitation Data'!$H$11,0,10*ROW('Sanitation Data'!H140)),NA())</f>
        <v>#N/A</v>
      </c>
      <c r="AT146" s="88" t="e">
        <f ca="true">+IF(AND(ISNUMBER(OFFSET('Sanitation Data'!$H$12,0,10*ROW('Sanitation Data'!H140))),'Data Summary'!DI146="Yes"),OFFSET('Sanitation Data'!$H$12,0,10*ROW('Sanitation Data'!H140)),NA())</f>
        <v>#N/A</v>
      </c>
      <c r="AU146" s="88" t="e">
        <f ca="true">+IF(AND(ISNUMBER(OFFSET('Sanitation Data'!$I$4,0,10*ROW('Sanitation Data'!I140))),'Data Summary'!DJ146="Yes"),100-OFFSET('Sanitation Data'!$I$4,0,10*ROW('Sanitation Data'!I140)),NA())</f>
        <v>#N/A</v>
      </c>
      <c r="AV146" s="88" t="e">
        <f ca="true">+IF(AND(ISNUMBER(OFFSET('Sanitation Data'!$I$6,0,10*ROW('Sanitation Data'!I140))),'Data Summary'!DK146="Yes"),OFFSET('Sanitation Data'!$I$6,0,10*ROW('Sanitation Data'!I140)),NA())</f>
        <v>#N/A</v>
      </c>
      <c r="AW146" s="88" t="e">
        <f ca="true">+IF(AND(ISNUMBER(OFFSET('Sanitation Data'!$I$10,0,10*ROW('Sanitation Data'!I140))),'Data Summary'!DL146="Yes"),OFFSET('Sanitation Data'!$I$10,0,10*ROW('Sanitation Data'!I140)),NA())</f>
        <v>#N/A</v>
      </c>
      <c r="AX146" s="88" t="e">
        <f ca="true">+IF(AND(ISNUMBER(OFFSET('Sanitation Data'!$I$11,0,10*ROW('Sanitation Data'!I140))),'Data Summary'!DM146="Yes"),OFFSET('Sanitation Data'!$I$11,0,10*ROW('Sanitation Data'!I140)),NA())</f>
        <v>#N/A</v>
      </c>
      <c r="AY146" s="88" t="e">
        <f ca="true">+IF(AND(ISNUMBER(OFFSET('Sanitation Data'!$I$12,0,10*ROW('Sanitation Data'!I140))),'Data Summary'!DN146="Yes"),OFFSET('Sanitation Data'!$I$12,0,10*ROW('Sanitation Data'!I140)),NA())</f>
        <v>#N/A</v>
      </c>
      <c r="AZ146" s="89" t="e">
        <f ca="true">+IF(AND(ISNUMBER(OFFSET('Hygiene Data'!$D$5,0,10*ROW('Hygiene Data'!D140))),'Data Summary'!DO146="Yes"),OFFSET('Hygiene Data'!$D$5,0,10*ROW('Hygiene Data'!D140)),NA())</f>
        <v>#N/A</v>
      </c>
      <c r="BA146" s="89" t="e">
        <f ca="true">+IF(AND(ISNUMBER(OFFSET('Hygiene Data'!$D$7,0,10*ROW('Hygiene Data'!D140))),'Data Summary'!DP146="Yes"),OFFSET('Hygiene Data'!$D$7,0,10*ROW('Hygiene Data'!D140)),NA())</f>
        <v>#N/A</v>
      </c>
      <c r="BB146" s="89" t="e">
        <f ca="true">+IF(AND(ISNUMBER(OFFSET('Hygiene Data'!$D$9,0,10*ROW('Hygiene Data'!D140))),'Data Summary'!DQ146="Yes"),OFFSET('Hygiene Data'!$D$9,0,10*ROW('Hygiene Data'!D140)),NA())</f>
        <v>#N/A</v>
      </c>
      <c r="BC146" s="89" t="e">
        <f ca="true">+IF(AND(ISNUMBER(OFFSET('Hygiene Data'!$E$5,0,10*ROW('Hygiene Data'!E140))),'Data Summary'!DR146="Yes"),OFFSET('Hygiene Data'!$E$5,0,10*ROW('Hygiene Data'!E140)),NA())</f>
        <v>#N/A</v>
      </c>
      <c r="BD146" s="89" t="e">
        <f ca="true">+IF(AND(ISNUMBER(OFFSET('Hygiene Data'!$E$7,0,10*ROW('Hygiene Data'!E140))),'Data Summary'!DS146="Yes"),OFFSET('Hygiene Data'!$E$7,0,10*ROW('Hygiene Data'!E140)),NA())</f>
        <v>#N/A</v>
      </c>
      <c r="BE146" s="89" t="e">
        <f ca="true">+IF(AND(ISNUMBER(OFFSET('Hygiene Data'!$E$9,0,10*ROW('Hygiene Data'!E140))),'Data Summary'!DT146="Yes"),OFFSET('Hygiene Data'!$E$9,0,10*ROW('Hygiene Data'!E140)),NA())</f>
        <v>#N/A</v>
      </c>
      <c r="BF146" s="89" t="e">
        <f ca="true">+IF(AND(ISNUMBER(OFFSET('Hygiene Data'!$F$5,0,10*ROW('Hygiene Data'!F140))),'Data Summary'!DU146="Yes"),OFFSET('Hygiene Data'!$F$5,0,10*ROW('Hygiene Data'!F140)),NA())</f>
        <v>#N/A</v>
      </c>
      <c r="BG146" s="89" t="e">
        <f ca="true">+IF(AND(ISNUMBER(OFFSET('Hygiene Data'!$F$7,0,10*ROW('Hygiene Data'!F140))),'Data Summary'!DV146="Yes"),OFFSET('Hygiene Data'!$F$7,0,10*ROW('Hygiene Data'!F140)),NA())</f>
        <v>#N/A</v>
      </c>
      <c r="BH146" s="89" t="e">
        <f ca="true">+IF(AND(ISNUMBER(OFFSET('Hygiene Data'!$F$9,0,10*ROW('Hygiene Data'!F140))),'Data Summary'!DW146="Yes"),OFFSET('Hygiene Data'!$F$9,0,10*ROW('Hygiene Data'!F140)),NA())</f>
        <v>#N/A</v>
      </c>
      <c r="BI146" s="89" t="e">
        <f ca="true">+IF(AND(ISNUMBER(OFFSET('Hygiene Data'!$G$5,0,10*ROW('Hygiene Data'!G140))),'Data Summary'!DX146="Yes"),OFFSET('Hygiene Data'!$G$5,0,10*ROW('Hygiene Data'!G140)),NA())</f>
        <v>#N/A</v>
      </c>
      <c r="BJ146" s="89" t="e">
        <f ca="true">+IF(AND(ISNUMBER(OFFSET('Hygiene Data'!$G$7,0,10*ROW('Hygiene Data'!G140))),'Data Summary'!DY146="Yes"),OFFSET('Hygiene Data'!$G$7,0,10*ROW('Hygiene Data'!G140)),NA())</f>
        <v>#N/A</v>
      </c>
      <c r="BK146" s="89" t="e">
        <f ca="true">+IF(AND(ISNUMBER(OFFSET('Hygiene Data'!$G$9,0,10*ROW('Hygiene Data'!G140))),'Data Summary'!DZ146="Yes"),OFFSET('Hygiene Data'!$G$9,0,10*ROW('Hygiene Data'!G140)),NA())</f>
        <v>#N/A</v>
      </c>
      <c r="BL146" s="89" t="e">
        <f ca="true">+IF(AND(ISNUMBER(OFFSET('Hygiene Data'!$H$5,0,10*ROW('Hygiene Data'!H140))),'Data Summary'!EA146="Yes"),OFFSET('Hygiene Data'!$H$5,0,10*ROW('Hygiene Data'!H140)),NA())</f>
        <v>#N/A</v>
      </c>
      <c r="BM146" s="89" t="e">
        <f ca="true">+IF(AND(ISNUMBER(OFFSET('Hygiene Data'!$H$7,0,10*ROW('Hygiene Data'!H140))),'Data Summary'!EB146="Yes"),OFFSET('Hygiene Data'!$H$7,0,10*ROW('Hygiene Data'!H140)),NA())</f>
        <v>#N/A</v>
      </c>
      <c r="BN146" s="89" t="e">
        <f ca="true">+IF(AND(ISNUMBER(OFFSET('Hygiene Data'!$H$9,0,10*ROW('Hygiene Data'!H140))),'Data Summary'!EC146="Yes"),OFFSET('Hygiene Data'!$H$9,0,10*ROW('Hygiene Data'!H140)),NA())</f>
        <v>#N/A</v>
      </c>
      <c r="BO146" s="89" t="e">
        <f ca="true">+IF(AND(ISNUMBER(OFFSET('Hygiene Data'!$I$5,0,10*ROW('Hygiene Data'!I140))),'Data Summary'!ED146="Yes"),OFFSET('Hygiene Data'!$I$5,0,10*ROW('Hygiene Data'!I140)),NA())</f>
        <v>#N/A</v>
      </c>
      <c r="BP146" s="89" t="e">
        <f ca="true">+IF(AND(ISNUMBER(OFFSET('Hygiene Data'!$I$7,0,10*ROW('Hygiene Data'!I140))),'Data Summary'!EE146="Yes"),OFFSET('Hygiene Data'!$I$7,0,10*ROW('Hygiene Data'!I140)),NA())</f>
        <v>#N/A</v>
      </c>
      <c r="BQ146" s="89" t="e">
        <f ca="true">+IF(AND(ISNUMBER(OFFSET('Hygiene Data'!$I$9,0,10*ROW('Hygiene Data'!I140))),'Data Summary'!EF146="Yes"),OFFSET('Hygiene Data'!$I$9,0,10*ROW('Hygiene Data'!I140)),NA())</f>
        <v>#N/A</v>
      </c>
    </row>
    <row xmlns:x14ac="http://schemas.microsoft.com/office/spreadsheetml/2009/9/ac" r="147" x14ac:dyDescent="0.2">
      <c r="A147" s="328" t="e">
        <f ca="true">+RIGHT('Data Summary'!A147,LEN('Data Summary'!A147)-9)</f>
        <v>#VALUE!</v>
      </c>
      <c r="B147" s="34" t="str">
        <f ca="true">+IF(ISTEXT('Data Summary'!B147),'Data Summary'!B147,"")</f>
        <v/>
      </c>
      <c r="C147" s="327" t="e">
        <f ca="true">+VALUE('Data Summary'!C147)</f>
        <v>#VALUE!</v>
      </c>
      <c r="D147" s="87" t="e">
        <f ca="true">+IF(AND(ISNUMBER(OFFSET('Water Data'!$D$4,0,10*ROW('Water Data'!D141))),'Data Summary'!BS147="Yes"),100-OFFSET('Water Data'!$D$4,0,10*ROW('Water Data'!D141)),NA())</f>
        <v>#N/A</v>
      </c>
      <c r="E147" s="87" t="e">
        <f ca="true">+IF(AND(ISNUMBER(OFFSET('Water Data'!$D$6,0,10*ROW('Water Data'!D141))),'Data Summary'!BT147="Yes"),OFFSET('Water Data'!$D$6,0,10*ROW('Water Data'!D141)),NA())</f>
        <v>#N/A</v>
      </c>
      <c r="F147" s="87" t="e">
        <f ca="true">+IF(AND(ISNUMBER(OFFSET('Water Data'!$D$9,0,10*ROW('Water Data'!D141))),'Data Summary'!BU147="Yes"),OFFSET('Water Data'!$D$9,0,10*ROW('Water Data'!D141)),NA())</f>
        <v>#N/A</v>
      </c>
      <c r="G147" s="87" t="e">
        <f ca="true">+IF(AND(ISNUMBER(OFFSET('Water Data'!$E$4,0,10*ROW('Water Data'!E141))),'Data Summary'!BV147="Yes"),100-OFFSET('Water Data'!$E$4,0,10*ROW('Water Data'!E141)),NA())</f>
        <v>#N/A</v>
      </c>
      <c r="H147" s="87" t="e">
        <f ca="true">+IF(AND(ISNUMBER(OFFSET('Water Data'!$E$6,0,10*ROW('Water Data'!E141))),'Data Summary'!BW147="Yes"),OFFSET('Water Data'!$E$6,0,10*ROW('Water Data'!E141)),NA())</f>
        <v>#N/A</v>
      </c>
      <c r="I147" s="87" t="e">
        <f ca="true">+IF(AND(ISNUMBER(OFFSET('Water Data'!$E$9,0,10*ROW('Water Data'!E141))),'Data Summary'!BX147="Yes"),OFFSET('Water Data'!$E$9,0,10*ROW('Water Data'!E141)),NA())</f>
        <v>#N/A</v>
      </c>
      <c r="J147" s="87" t="e">
        <f ca="true">+IF(AND(ISNUMBER(OFFSET('Water Data'!$F$4,0,10*ROW('Water Data'!F141))),'Data Summary'!BY147="Yes"),100-OFFSET('Water Data'!$F$4,0,10*ROW('Water Data'!F141)),NA())</f>
        <v>#N/A</v>
      </c>
      <c r="K147" s="87" t="e">
        <f ca="true">+IF(AND(ISNUMBER(OFFSET('Water Data'!$F$6,0,10*ROW('Water Data'!F141))),'Data Summary'!BZ147="Yes"),OFFSET('Water Data'!$F$6,0,10*ROW('Water Data'!F141)),NA())</f>
        <v>#N/A</v>
      </c>
      <c r="L147" s="87" t="e">
        <f ca="true">+IF(AND(ISNUMBER(OFFSET('Water Data'!$F$9,0,10*ROW('Water Data'!F141))),'Data Summary'!CA147="Yes"),OFFSET('Water Data'!$F$9,0,10*ROW('Water Data'!F141)),NA())</f>
        <v>#N/A</v>
      </c>
      <c r="M147" s="87" t="e">
        <f ca="true">+IF(AND(ISNUMBER(OFFSET('Water Data'!$G$4,0,10*ROW('Water Data'!G141))),'Data Summary'!CB147="Yes"),100-OFFSET('Water Data'!$G$4,0,10*ROW('Water Data'!G141)),NA())</f>
        <v>#N/A</v>
      </c>
      <c r="N147" s="87" t="e">
        <f ca="true">+IF(AND(ISNUMBER(OFFSET('Water Data'!$G$6,0,10*ROW('Water Data'!G141))),'Data Summary'!CC147="Yes"),OFFSET('Water Data'!$G$6,0,10*ROW('Water Data'!G141)),NA())</f>
        <v>#N/A</v>
      </c>
      <c r="O147" s="87" t="e">
        <f ca="true">+IF(AND(ISNUMBER(OFFSET('Water Data'!$G$9,0,10*ROW('Water Data'!G141))),'Data Summary'!CD147="Yes"),OFFSET('Water Data'!$G$9,0,10*ROW('Water Data'!G141)),NA())</f>
        <v>#N/A</v>
      </c>
      <c r="P147" s="87" t="e">
        <f ca="true">+IF(AND(ISNUMBER(OFFSET('Water Data'!$H$4,0,10*ROW('Water Data'!H141))),'Data Summary'!CE147="Yes"),100-OFFSET('Water Data'!$H$4,0,10*ROW('Water Data'!H141)),NA())</f>
        <v>#N/A</v>
      </c>
      <c r="Q147" s="87" t="e">
        <f ca="true">+IF(AND(ISNUMBER(OFFSET('Water Data'!$H$6,0,10*ROW('Water Data'!H141))),'Data Summary'!CF147="Yes"),OFFSET('Water Data'!$H$6,0,10*ROW('Water Data'!H141)),NA())</f>
        <v>#N/A</v>
      </c>
      <c r="R147" s="87" t="e">
        <f ca="true">+IF(AND(ISNUMBER(OFFSET('Water Data'!$H$9,0,10*ROW('Water Data'!H141))),'Data Summary'!CG147="Yes"),OFFSET('Water Data'!$H$9,0,10*ROW('Water Data'!H141)),NA())</f>
        <v>#N/A</v>
      </c>
      <c r="S147" s="87" t="e">
        <f ca="true">+IF(AND(ISNUMBER(OFFSET('Water Data'!$I$4,0,10*ROW('Water Data'!I141))),'Data Summary'!CH147="Yes"),100-OFFSET('Water Data'!$I$4,0,10*ROW('Water Data'!I141)),NA())</f>
        <v>#N/A</v>
      </c>
      <c r="T147" s="87" t="e">
        <f ca="true">+IF(AND(ISNUMBER(OFFSET('Water Data'!$I$6,0,10*ROW('Water Data'!I141))),'Data Summary'!CI147="Yes"),OFFSET('Water Data'!$I$6,0,10*ROW('Water Data'!I141)),NA())</f>
        <v>#N/A</v>
      </c>
      <c r="U147" s="87" t="e">
        <f ca="true">+IF(AND(ISNUMBER(OFFSET('Water Data'!$I$9,0,10*ROW('Water Data'!I141))),'Data Summary'!CJ147="Yes"),OFFSET('Water Data'!$I$9,0,10*ROW('Water Data'!I141)),NA())</f>
        <v>#N/A</v>
      </c>
      <c r="V147" s="88" t="e">
        <f ca="true">+IF(AND(ISNUMBER(OFFSET('Sanitation Data'!$D$4,0,10*ROW('Sanitation Data'!D141))),'Data Summary'!CK147="Yes"),100-OFFSET('Sanitation Data'!$D$4,0,10*ROW('Sanitation Data'!D141)),NA())</f>
        <v>#N/A</v>
      </c>
      <c r="W147" s="88" t="e">
        <f ca="true">+IF(AND(ISNUMBER(OFFSET('Sanitation Data'!$D$6,0,10*ROW('Sanitation Data'!D141))),'Data Summary'!CL147="Yes"),OFFSET('Sanitation Data'!$D$6,0,10*ROW('Sanitation Data'!D141)),NA())</f>
        <v>#N/A</v>
      </c>
      <c r="X147" s="88" t="e">
        <f ca="true">+IF(AND(ISNUMBER(OFFSET('Sanitation Data'!$D$10,0,10*ROW('Sanitation Data'!D141))),'Data Summary'!CM147="Yes"),OFFSET('Sanitation Data'!$D$10,0,10*ROW('Sanitation Data'!D141)),NA())</f>
        <v>#N/A</v>
      </c>
      <c r="Y147" s="88" t="e">
        <f ca="true">+IF(AND(ISNUMBER(OFFSET('Sanitation Data'!$D$11,0,10*ROW('Sanitation Data'!D141))),'Data Summary'!CN147="Yes"),OFFSET('Sanitation Data'!$D$11,0,10*ROW('Sanitation Data'!D141)),NA())</f>
        <v>#N/A</v>
      </c>
      <c r="Z147" s="88" t="e">
        <f ca="true">+IF(AND(ISNUMBER(OFFSET('Sanitation Data'!$D$12,0,10*ROW('Sanitation Data'!D141))),'Data Summary'!CO147="Yes"),OFFSET('Sanitation Data'!$D$12,0,10*ROW('Sanitation Data'!D141)),NA())</f>
        <v>#N/A</v>
      </c>
      <c r="AA147" s="88" t="e">
        <f ca="true">+IF(AND(ISNUMBER(OFFSET('Sanitation Data'!$E$4,0,10*ROW('Sanitation Data'!E141))),'Data Summary'!CP147="Yes"),100-OFFSET('Sanitation Data'!$E$4,0,10*ROW('Sanitation Data'!E141)),NA())</f>
        <v>#N/A</v>
      </c>
      <c r="AB147" s="88" t="e">
        <f ca="true">+IF(AND(ISNUMBER(OFFSET('Sanitation Data'!$E$6,0,10*ROW('Sanitation Data'!E141))),'Data Summary'!CQ147="Yes"),OFFSET('Sanitation Data'!$E$6,0,10*ROW('Sanitation Data'!E141)),NA())</f>
        <v>#N/A</v>
      </c>
      <c r="AC147" s="88" t="e">
        <f ca="true">+IF(AND(ISNUMBER(OFFSET('Sanitation Data'!$E$10,0,10*ROW('Sanitation Data'!E141))),'Data Summary'!CR147="Yes"),OFFSET('Sanitation Data'!$E$10,0,10*ROW('Sanitation Data'!E141)),NA())</f>
        <v>#N/A</v>
      </c>
      <c r="AD147" s="88" t="e">
        <f ca="true">+IF(AND(ISNUMBER(OFFSET('Sanitation Data'!$E$11,0,10*ROW('Sanitation Data'!E141))),'Data Summary'!CS147="Yes"),OFFSET('Sanitation Data'!$E$11,0,10*ROW('Sanitation Data'!E141)),NA())</f>
        <v>#N/A</v>
      </c>
      <c r="AE147" s="88" t="e">
        <f ca="true">+IF(AND(ISNUMBER(OFFSET('Sanitation Data'!$E$12,0,10*ROW('Sanitation Data'!E141))),'Data Summary'!CT147="Yes"),OFFSET('Sanitation Data'!$E$12,0,10*ROW('Sanitation Data'!E141)),NA())</f>
        <v>#N/A</v>
      </c>
      <c r="AF147" s="88" t="e">
        <f ca="true">+IF(AND(ISNUMBER(OFFSET('Sanitation Data'!$F$4,0,10*ROW('Sanitation Data'!F141))),'Data Summary'!CU147="Yes"),100-OFFSET('Sanitation Data'!$F$4,0,10*ROW('Sanitation Data'!F141)),NA())</f>
        <v>#N/A</v>
      </c>
      <c r="AG147" s="88" t="e">
        <f ca="true">+IF(AND(ISNUMBER(OFFSET('Sanitation Data'!$F$6,0,10*ROW('Sanitation Data'!F141))),'Data Summary'!CV147="Yes"),OFFSET('Sanitation Data'!$F$6,0,10*ROW('Sanitation Data'!F141)),NA())</f>
        <v>#N/A</v>
      </c>
      <c r="AH147" s="88" t="e">
        <f ca="true">+IF(AND(ISNUMBER(OFFSET('Sanitation Data'!$F$10,0,10*ROW('Sanitation Data'!F141))),'Data Summary'!CW147="Yes"),OFFSET('Sanitation Data'!$F$10,0,10*ROW('Sanitation Data'!F141)),NA())</f>
        <v>#N/A</v>
      </c>
      <c r="AI147" s="88" t="e">
        <f ca="true">+IF(AND(ISNUMBER(OFFSET('Sanitation Data'!$F$11,0,10*ROW('Sanitation Data'!F141))),'Data Summary'!CX147="Yes"),OFFSET('Sanitation Data'!$F$11,0,10*ROW('Sanitation Data'!F141)),NA())</f>
        <v>#N/A</v>
      </c>
      <c r="AJ147" s="88" t="e">
        <f ca="true">+IF(AND(ISNUMBER(OFFSET('Sanitation Data'!$F$12,0,10*ROW('Sanitation Data'!F141))),'Data Summary'!CY147="Yes"),OFFSET('Sanitation Data'!$F$12,0,10*ROW('Sanitation Data'!F141)),NA())</f>
        <v>#N/A</v>
      </c>
      <c r="AK147" s="88" t="e">
        <f ca="true">+IF(AND(ISNUMBER(OFFSET('Sanitation Data'!$G$4,0,10*ROW('Sanitation Data'!G141))),'Data Summary'!CZ147="Yes"),100-OFFSET('Sanitation Data'!$G$4,0,10*ROW('Sanitation Data'!G141)),NA())</f>
        <v>#N/A</v>
      </c>
      <c r="AL147" s="88" t="e">
        <f ca="true">+IF(AND(ISNUMBER(OFFSET('Sanitation Data'!$G$6,0,10*ROW('Sanitation Data'!G141))),'Data Summary'!DA147="Yes"),OFFSET('Sanitation Data'!$G$6,0,10*ROW('Sanitation Data'!G141)),NA())</f>
        <v>#N/A</v>
      </c>
      <c r="AM147" s="88" t="e">
        <f ca="true">+IF(AND(ISNUMBER(OFFSET('Sanitation Data'!$G$10,0,10*ROW('Sanitation Data'!G141))),'Data Summary'!DB147="Yes"),OFFSET('Sanitation Data'!$G$10,0,10*ROW('Sanitation Data'!G141)),NA())</f>
        <v>#N/A</v>
      </c>
      <c r="AN147" s="88" t="e">
        <f ca="true">+IF(AND(ISNUMBER(OFFSET('Sanitation Data'!$G$11,0,10*ROW('Sanitation Data'!G141))),'Data Summary'!DC147="Yes"),OFFSET('Sanitation Data'!$G$11,0,10*ROW('Sanitation Data'!G141)),NA())</f>
        <v>#N/A</v>
      </c>
      <c r="AO147" s="88" t="e">
        <f ca="true">+IF(AND(ISNUMBER(OFFSET('Sanitation Data'!$G$12,0,10*ROW('Sanitation Data'!G141))),'Data Summary'!DD147="Yes"),OFFSET('Sanitation Data'!$G$12,0,10*ROW('Sanitation Data'!G141)),NA())</f>
        <v>#N/A</v>
      </c>
      <c r="AP147" s="88" t="e">
        <f ca="true">+IF(AND(ISNUMBER(OFFSET('Sanitation Data'!$H$4,0,10*ROW('Sanitation Data'!H141))),'Data Summary'!DE147="Yes"),100-OFFSET('Sanitation Data'!$H$4,0,10*ROW('Sanitation Data'!H141)),NA())</f>
        <v>#N/A</v>
      </c>
      <c r="AQ147" s="88" t="e">
        <f ca="true">+IF(AND(ISNUMBER(OFFSET('Sanitation Data'!$H$6,0,10*ROW('Sanitation Data'!H141))),'Data Summary'!DF147="Yes"),OFFSET('Sanitation Data'!$H$6,0,10*ROW('Sanitation Data'!H141)),NA())</f>
        <v>#N/A</v>
      </c>
      <c r="AR147" s="88" t="e">
        <f ca="true">+IF(AND(ISNUMBER(OFFSET('Sanitation Data'!$H$10,0,10*ROW('Sanitation Data'!H141))),'Data Summary'!DG147="Yes"),OFFSET('Sanitation Data'!$H$10,0,10*ROW('Sanitation Data'!H141)),NA())</f>
        <v>#N/A</v>
      </c>
      <c r="AS147" s="88" t="e">
        <f ca="true">+IF(AND(ISNUMBER(OFFSET('Sanitation Data'!$H$11,0,10*ROW('Sanitation Data'!H141))),'Data Summary'!DH147="Yes"),OFFSET('Sanitation Data'!$H$11,0,10*ROW('Sanitation Data'!H141)),NA())</f>
        <v>#N/A</v>
      </c>
      <c r="AT147" s="88" t="e">
        <f ca="true">+IF(AND(ISNUMBER(OFFSET('Sanitation Data'!$H$12,0,10*ROW('Sanitation Data'!H141))),'Data Summary'!DI147="Yes"),OFFSET('Sanitation Data'!$H$12,0,10*ROW('Sanitation Data'!H141)),NA())</f>
        <v>#N/A</v>
      </c>
      <c r="AU147" s="88" t="e">
        <f ca="true">+IF(AND(ISNUMBER(OFFSET('Sanitation Data'!$I$4,0,10*ROW('Sanitation Data'!I141))),'Data Summary'!DJ147="Yes"),100-OFFSET('Sanitation Data'!$I$4,0,10*ROW('Sanitation Data'!I141)),NA())</f>
        <v>#N/A</v>
      </c>
      <c r="AV147" s="88" t="e">
        <f ca="true">+IF(AND(ISNUMBER(OFFSET('Sanitation Data'!$I$6,0,10*ROW('Sanitation Data'!I141))),'Data Summary'!DK147="Yes"),OFFSET('Sanitation Data'!$I$6,0,10*ROW('Sanitation Data'!I141)),NA())</f>
        <v>#N/A</v>
      </c>
      <c r="AW147" s="88" t="e">
        <f ca="true">+IF(AND(ISNUMBER(OFFSET('Sanitation Data'!$I$10,0,10*ROW('Sanitation Data'!I141))),'Data Summary'!DL147="Yes"),OFFSET('Sanitation Data'!$I$10,0,10*ROW('Sanitation Data'!I141)),NA())</f>
        <v>#N/A</v>
      </c>
      <c r="AX147" s="88" t="e">
        <f ca="true">+IF(AND(ISNUMBER(OFFSET('Sanitation Data'!$I$11,0,10*ROW('Sanitation Data'!I141))),'Data Summary'!DM147="Yes"),OFFSET('Sanitation Data'!$I$11,0,10*ROW('Sanitation Data'!I141)),NA())</f>
        <v>#N/A</v>
      </c>
      <c r="AY147" s="88" t="e">
        <f ca="true">+IF(AND(ISNUMBER(OFFSET('Sanitation Data'!$I$12,0,10*ROW('Sanitation Data'!I141))),'Data Summary'!DN147="Yes"),OFFSET('Sanitation Data'!$I$12,0,10*ROW('Sanitation Data'!I141)),NA())</f>
        <v>#N/A</v>
      </c>
      <c r="AZ147" s="89" t="e">
        <f ca="true">+IF(AND(ISNUMBER(OFFSET('Hygiene Data'!$D$5,0,10*ROW('Hygiene Data'!D141))),'Data Summary'!DO147="Yes"),OFFSET('Hygiene Data'!$D$5,0,10*ROW('Hygiene Data'!D141)),NA())</f>
        <v>#N/A</v>
      </c>
      <c r="BA147" s="89" t="e">
        <f ca="true">+IF(AND(ISNUMBER(OFFSET('Hygiene Data'!$D$7,0,10*ROW('Hygiene Data'!D141))),'Data Summary'!DP147="Yes"),OFFSET('Hygiene Data'!$D$7,0,10*ROW('Hygiene Data'!D141)),NA())</f>
        <v>#N/A</v>
      </c>
      <c r="BB147" s="89" t="e">
        <f ca="true">+IF(AND(ISNUMBER(OFFSET('Hygiene Data'!$D$9,0,10*ROW('Hygiene Data'!D141))),'Data Summary'!DQ147="Yes"),OFFSET('Hygiene Data'!$D$9,0,10*ROW('Hygiene Data'!D141)),NA())</f>
        <v>#N/A</v>
      </c>
      <c r="BC147" s="89" t="e">
        <f ca="true">+IF(AND(ISNUMBER(OFFSET('Hygiene Data'!$E$5,0,10*ROW('Hygiene Data'!E141))),'Data Summary'!DR147="Yes"),OFFSET('Hygiene Data'!$E$5,0,10*ROW('Hygiene Data'!E141)),NA())</f>
        <v>#N/A</v>
      </c>
      <c r="BD147" s="89" t="e">
        <f ca="true">+IF(AND(ISNUMBER(OFFSET('Hygiene Data'!$E$7,0,10*ROW('Hygiene Data'!E141))),'Data Summary'!DS147="Yes"),OFFSET('Hygiene Data'!$E$7,0,10*ROW('Hygiene Data'!E141)),NA())</f>
        <v>#N/A</v>
      </c>
      <c r="BE147" s="89" t="e">
        <f ca="true">+IF(AND(ISNUMBER(OFFSET('Hygiene Data'!$E$9,0,10*ROW('Hygiene Data'!E141))),'Data Summary'!DT147="Yes"),OFFSET('Hygiene Data'!$E$9,0,10*ROW('Hygiene Data'!E141)),NA())</f>
        <v>#N/A</v>
      </c>
      <c r="BF147" s="89" t="e">
        <f ca="true">+IF(AND(ISNUMBER(OFFSET('Hygiene Data'!$F$5,0,10*ROW('Hygiene Data'!F141))),'Data Summary'!DU147="Yes"),OFFSET('Hygiene Data'!$F$5,0,10*ROW('Hygiene Data'!F141)),NA())</f>
        <v>#N/A</v>
      </c>
      <c r="BG147" s="89" t="e">
        <f ca="true">+IF(AND(ISNUMBER(OFFSET('Hygiene Data'!$F$7,0,10*ROW('Hygiene Data'!F141))),'Data Summary'!DV147="Yes"),OFFSET('Hygiene Data'!$F$7,0,10*ROW('Hygiene Data'!F141)),NA())</f>
        <v>#N/A</v>
      </c>
      <c r="BH147" s="89" t="e">
        <f ca="true">+IF(AND(ISNUMBER(OFFSET('Hygiene Data'!$F$9,0,10*ROW('Hygiene Data'!F141))),'Data Summary'!DW147="Yes"),OFFSET('Hygiene Data'!$F$9,0,10*ROW('Hygiene Data'!F141)),NA())</f>
        <v>#N/A</v>
      </c>
      <c r="BI147" s="89" t="e">
        <f ca="true">+IF(AND(ISNUMBER(OFFSET('Hygiene Data'!$G$5,0,10*ROW('Hygiene Data'!G141))),'Data Summary'!DX147="Yes"),OFFSET('Hygiene Data'!$G$5,0,10*ROW('Hygiene Data'!G141)),NA())</f>
        <v>#N/A</v>
      </c>
      <c r="BJ147" s="89" t="e">
        <f ca="true">+IF(AND(ISNUMBER(OFFSET('Hygiene Data'!$G$7,0,10*ROW('Hygiene Data'!G141))),'Data Summary'!DY147="Yes"),OFFSET('Hygiene Data'!$G$7,0,10*ROW('Hygiene Data'!G141)),NA())</f>
        <v>#N/A</v>
      </c>
      <c r="BK147" s="89" t="e">
        <f ca="true">+IF(AND(ISNUMBER(OFFSET('Hygiene Data'!$G$9,0,10*ROW('Hygiene Data'!G141))),'Data Summary'!DZ147="Yes"),OFFSET('Hygiene Data'!$G$9,0,10*ROW('Hygiene Data'!G141)),NA())</f>
        <v>#N/A</v>
      </c>
      <c r="BL147" s="89" t="e">
        <f ca="true">+IF(AND(ISNUMBER(OFFSET('Hygiene Data'!$H$5,0,10*ROW('Hygiene Data'!H141))),'Data Summary'!EA147="Yes"),OFFSET('Hygiene Data'!$H$5,0,10*ROW('Hygiene Data'!H141)),NA())</f>
        <v>#N/A</v>
      </c>
      <c r="BM147" s="89" t="e">
        <f ca="true">+IF(AND(ISNUMBER(OFFSET('Hygiene Data'!$H$7,0,10*ROW('Hygiene Data'!H141))),'Data Summary'!EB147="Yes"),OFFSET('Hygiene Data'!$H$7,0,10*ROW('Hygiene Data'!H141)),NA())</f>
        <v>#N/A</v>
      </c>
      <c r="BN147" s="89" t="e">
        <f ca="true">+IF(AND(ISNUMBER(OFFSET('Hygiene Data'!$H$9,0,10*ROW('Hygiene Data'!H141))),'Data Summary'!EC147="Yes"),OFFSET('Hygiene Data'!$H$9,0,10*ROW('Hygiene Data'!H141)),NA())</f>
        <v>#N/A</v>
      </c>
      <c r="BO147" s="89" t="e">
        <f ca="true">+IF(AND(ISNUMBER(OFFSET('Hygiene Data'!$I$5,0,10*ROW('Hygiene Data'!I141))),'Data Summary'!ED147="Yes"),OFFSET('Hygiene Data'!$I$5,0,10*ROW('Hygiene Data'!I141)),NA())</f>
        <v>#N/A</v>
      </c>
      <c r="BP147" s="89" t="e">
        <f ca="true">+IF(AND(ISNUMBER(OFFSET('Hygiene Data'!$I$7,0,10*ROW('Hygiene Data'!I141))),'Data Summary'!EE147="Yes"),OFFSET('Hygiene Data'!$I$7,0,10*ROW('Hygiene Data'!I141)),NA())</f>
        <v>#N/A</v>
      </c>
      <c r="BQ147" s="89" t="e">
        <f ca="true">+IF(AND(ISNUMBER(OFFSET('Hygiene Data'!$I$9,0,10*ROW('Hygiene Data'!I141))),'Data Summary'!EF147="Yes"),OFFSET('Hygiene Data'!$I$9,0,10*ROW('Hygiene Data'!I141)),NA())</f>
        <v>#N/A</v>
      </c>
    </row>
    <row xmlns:x14ac="http://schemas.microsoft.com/office/spreadsheetml/2009/9/ac" r="148" x14ac:dyDescent="0.2">
      <c r="A148" s="328" t="e">
        <f ca="true">+RIGHT('Data Summary'!A148,LEN('Data Summary'!A148)-9)</f>
        <v>#VALUE!</v>
      </c>
      <c r="B148" s="34" t="str">
        <f ca="true">+IF(ISTEXT('Data Summary'!B148),'Data Summary'!B148,"")</f>
        <v/>
      </c>
      <c r="C148" s="327" t="e">
        <f ca="true">+VALUE('Data Summary'!C148)</f>
        <v>#VALUE!</v>
      </c>
      <c r="D148" s="87" t="e">
        <f ca="true">+IF(AND(ISNUMBER(OFFSET('Water Data'!$D$4,0,10*ROW('Water Data'!D142))),'Data Summary'!BS148="Yes"),100-OFFSET('Water Data'!$D$4,0,10*ROW('Water Data'!D142)),NA())</f>
        <v>#N/A</v>
      </c>
      <c r="E148" s="87" t="e">
        <f ca="true">+IF(AND(ISNUMBER(OFFSET('Water Data'!$D$6,0,10*ROW('Water Data'!D142))),'Data Summary'!BT148="Yes"),OFFSET('Water Data'!$D$6,0,10*ROW('Water Data'!D142)),NA())</f>
        <v>#N/A</v>
      </c>
      <c r="F148" s="87" t="e">
        <f ca="true">+IF(AND(ISNUMBER(OFFSET('Water Data'!$D$9,0,10*ROW('Water Data'!D142))),'Data Summary'!BU148="Yes"),OFFSET('Water Data'!$D$9,0,10*ROW('Water Data'!D142)),NA())</f>
        <v>#N/A</v>
      </c>
      <c r="G148" s="87" t="e">
        <f ca="true">+IF(AND(ISNUMBER(OFFSET('Water Data'!$E$4,0,10*ROW('Water Data'!E142))),'Data Summary'!BV148="Yes"),100-OFFSET('Water Data'!$E$4,0,10*ROW('Water Data'!E142)),NA())</f>
        <v>#N/A</v>
      </c>
      <c r="H148" s="87" t="e">
        <f ca="true">+IF(AND(ISNUMBER(OFFSET('Water Data'!$E$6,0,10*ROW('Water Data'!E142))),'Data Summary'!BW148="Yes"),OFFSET('Water Data'!$E$6,0,10*ROW('Water Data'!E142)),NA())</f>
        <v>#N/A</v>
      </c>
      <c r="I148" s="87" t="e">
        <f ca="true">+IF(AND(ISNUMBER(OFFSET('Water Data'!$E$9,0,10*ROW('Water Data'!E142))),'Data Summary'!BX148="Yes"),OFFSET('Water Data'!$E$9,0,10*ROW('Water Data'!E142)),NA())</f>
        <v>#N/A</v>
      </c>
      <c r="J148" s="87" t="e">
        <f ca="true">+IF(AND(ISNUMBER(OFFSET('Water Data'!$F$4,0,10*ROW('Water Data'!F142))),'Data Summary'!BY148="Yes"),100-OFFSET('Water Data'!$F$4,0,10*ROW('Water Data'!F142)),NA())</f>
        <v>#N/A</v>
      </c>
      <c r="K148" s="87" t="e">
        <f ca="true">+IF(AND(ISNUMBER(OFFSET('Water Data'!$F$6,0,10*ROW('Water Data'!F142))),'Data Summary'!BZ148="Yes"),OFFSET('Water Data'!$F$6,0,10*ROW('Water Data'!F142)),NA())</f>
        <v>#N/A</v>
      </c>
      <c r="L148" s="87" t="e">
        <f ca="true">+IF(AND(ISNUMBER(OFFSET('Water Data'!$F$9,0,10*ROW('Water Data'!F142))),'Data Summary'!CA148="Yes"),OFFSET('Water Data'!$F$9,0,10*ROW('Water Data'!F142)),NA())</f>
        <v>#N/A</v>
      </c>
      <c r="M148" s="87" t="e">
        <f ca="true">+IF(AND(ISNUMBER(OFFSET('Water Data'!$G$4,0,10*ROW('Water Data'!G142))),'Data Summary'!CB148="Yes"),100-OFFSET('Water Data'!$G$4,0,10*ROW('Water Data'!G142)),NA())</f>
        <v>#N/A</v>
      </c>
      <c r="N148" s="87" t="e">
        <f ca="true">+IF(AND(ISNUMBER(OFFSET('Water Data'!$G$6,0,10*ROW('Water Data'!G142))),'Data Summary'!CC148="Yes"),OFFSET('Water Data'!$G$6,0,10*ROW('Water Data'!G142)),NA())</f>
        <v>#N/A</v>
      </c>
      <c r="O148" s="87" t="e">
        <f ca="true">+IF(AND(ISNUMBER(OFFSET('Water Data'!$G$9,0,10*ROW('Water Data'!G142))),'Data Summary'!CD148="Yes"),OFFSET('Water Data'!$G$9,0,10*ROW('Water Data'!G142)),NA())</f>
        <v>#N/A</v>
      </c>
      <c r="P148" s="87" t="e">
        <f ca="true">+IF(AND(ISNUMBER(OFFSET('Water Data'!$H$4,0,10*ROW('Water Data'!H142))),'Data Summary'!CE148="Yes"),100-OFFSET('Water Data'!$H$4,0,10*ROW('Water Data'!H142)),NA())</f>
        <v>#N/A</v>
      </c>
      <c r="Q148" s="87" t="e">
        <f ca="true">+IF(AND(ISNUMBER(OFFSET('Water Data'!$H$6,0,10*ROW('Water Data'!H142))),'Data Summary'!CF148="Yes"),OFFSET('Water Data'!$H$6,0,10*ROW('Water Data'!H142)),NA())</f>
        <v>#N/A</v>
      </c>
      <c r="R148" s="87" t="e">
        <f ca="true">+IF(AND(ISNUMBER(OFFSET('Water Data'!$H$9,0,10*ROW('Water Data'!H142))),'Data Summary'!CG148="Yes"),OFFSET('Water Data'!$H$9,0,10*ROW('Water Data'!H142)),NA())</f>
        <v>#N/A</v>
      </c>
      <c r="S148" s="87" t="e">
        <f ca="true">+IF(AND(ISNUMBER(OFFSET('Water Data'!$I$4,0,10*ROW('Water Data'!I142))),'Data Summary'!CH148="Yes"),100-OFFSET('Water Data'!$I$4,0,10*ROW('Water Data'!I142)),NA())</f>
        <v>#N/A</v>
      </c>
      <c r="T148" s="87" t="e">
        <f ca="true">+IF(AND(ISNUMBER(OFFSET('Water Data'!$I$6,0,10*ROW('Water Data'!I142))),'Data Summary'!CI148="Yes"),OFFSET('Water Data'!$I$6,0,10*ROW('Water Data'!I142)),NA())</f>
        <v>#N/A</v>
      </c>
      <c r="U148" s="87" t="e">
        <f ca="true">+IF(AND(ISNUMBER(OFFSET('Water Data'!$I$9,0,10*ROW('Water Data'!I142))),'Data Summary'!CJ148="Yes"),OFFSET('Water Data'!$I$9,0,10*ROW('Water Data'!I142)),NA())</f>
        <v>#N/A</v>
      </c>
      <c r="V148" s="88" t="e">
        <f ca="true">+IF(AND(ISNUMBER(OFFSET('Sanitation Data'!$D$4,0,10*ROW('Sanitation Data'!D142))),'Data Summary'!CK148="Yes"),100-OFFSET('Sanitation Data'!$D$4,0,10*ROW('Sanitation Data'!D142)),NA())</f>
        <v>#N/A</v>
      </c>
      <c r="W148" s="88" t="e">
        <f ca="true">+IF(AND(ISNUMBER(OFFSET('Sanitation Data'!$D$6,0,10*ROW('Sanitation Data'!D142))),'Data Summary'!CL148="Yes"),OFFSET('Sanitation Data'!$D$6,0,10*ROW('Sanitation Data'!D142)),NA())</f>
        <v>#N/A</v>
      </c>
      <c r="X148" s="88" t="e">
        <f ca="true">+IF(AND(ISNUMBER(OFFSET('Sanitation Data'!$D$10,0,10*ROW('Sanitation Data'!D142))),'Data Summary'!CM148="Yes"),OFFSET('Sanitation Data'!$D$10,0,10*ROW('Sanitation Data'!D142)),NA())</f>
        <v>#N/A</v>
      </c>
      <c r="Y148" s="88" t="e">
        <f ca="true">+IF(AND(ISNUMBER(OFFSET('Sanitation Data'!$D$11,0,10*ROW('Sanitation Data'!D142))),'Data Summary'!CN148="Yes"),OFFSET('Sanitation Data'!$D$11,0,10*ROW('Sanitation Data'!D142)),NA())</f>
        <v>#N/A</v>
      </c>
      <c r="Z148" s="88" t="e">
        <f ca="true">+IF(AND(ISNUMBER(OFFSET('Sanitation Data'!$D$12,0,10*ROW('Sanitation Data'!D142))),'Data Summary'!CO148="Yes"),OFFSET('Sanitation Data'!$D$12,0,10*ROW('Sanitation Data'!D142)),NA())</f>
        <v>#N/A</v>
      </c>
      <c r="AA148" s="88" t="e">
        <f ca="true">+IF(AND(ISNUMBER(OFFSET('Sanitation Data'!$E$4,0,10*ROW('Sanitation Data'!E142))),'Data Summary'!CP148="Yes"),100-OFFSET('Sanitation Data'!$E$4,0,10*ROW('Sanitation Data'!E142)),NA())</f>
        <v>#N/A</v>
      </c>
      <c r="AB148" s="88" t="e">
        <f ca="true">+IF(AND(ISNUMBER(OFFSET('Sanitation Data'!$E$6,0,10*ROW('Sanitation Data'!E142))),'Data Summary'!CQ148="Yes"),OFFSET('Sanitation Data'!$E$6,0,10*ROW('Sanitation Data'!E142)),NA())</f>
        <v>#N/A</v>
      </c>
      <c r="AC148" s="88" t="e">
        <f ca="true">+IF(AND(ISNUMBER(OFFSET('Sanitation Data'!$E$10,0,10*ROW('Sanitation Data'!E142))),'Data Summary'!CR148="Yes"),OFFSET('Sanitation Data'!$E$10,0,10*ROW('Sanitation Data'!E142)),NA())</f>
        <v>#N/A</v>
      </c>
      <c r="AD148" s="88" t="e">
        <f ca="true">+IF(AND(ISNUMBER(OFFSET('Sanitation Data'!$E$11,0,10*ROW('Sanitation Data'!E142))),'Data Summary'!CS148="Yes"),OFFSET('Sanitation Data'!$E$11,0,10*ROW('Sanitation Data'!E142)),NA())</f>
        <v>#N/A</v>
      </c>
      <c r="AE148" s="88" t="e">
        <f ca="true">+IF(AND(ISNUMBER(OFFSET('Sanitation Data'!$E$12,0,10*ROW('Sanitation Data'!E142))),'Data Summary'!CT148="Yes"),OFFSET('Sanitation Data'!$E$12,0,10*ROW('Sanitation Data'!E142)),NA())</f>
        <v>#N/A</v>
      </c>
      <c r="AF148" s="88" t="e">
        <f ca="true">+IF(AND(ISNUMBER(OFFSET('Sanitation Data'!$F$4,0,10*ROW('Sanitation Data'!F142))),'Data Summary'!CU148="Yes"),100-OFFSET('Sanitation Data'!$F$4,0,10*ROW('Sanitation Data'!F142)),NA())</f>
        <v>#N/A</v>
      </c>
      <c r="AG148" s="88" t="e">
        <f ca="true">+IF(AND(ISNUMBER(OFFSET('Sanitation Data'!$F$6,0,10*ROW('Sanitation Data'!F142))),'Data Summary'!CV148="Yes"),OFFSET('Sanitation Data'!$F$6,0,10*ROW('Sanitation Data'!F142)),NA())</f>
        <v>#N/A</v>
      </c>
      <c r="AH148" s="88" t="e">
        <f ca="true">+IF(AND(ISNUMBER(OFFSET('Sanitation Data'!$F$10,0,10*ROW('Sanitation Data'!F142))),'Data Summary'!CW148="Yes"),OFFSET('Sanitation Data'!$F$10,0,10*ROW('Sanitation Data'!F142)),NA())</f>
        <v>#N/A</v>
      </c>
      <c r="AI148" s="88" t="e">
        <f ca="true">+IF(AND(ISNUMBER(OFFSET('Sanitation Data'!$F$11,0,10*ROW('Sanitation Data'!F142))),'Data Summary'!CX148="Yes"),OFFSET('Sanitation Data'!$F$11,0,10*ROW('Sanitation Data'!F142)),NA())</f>
        <v>#N/A</v>
      </c>
      <c r="AJ148" s="88" t="e">
        <f ca="true">+IF(AND(ISNUMBER(OFFSET('Sanitation Data'!$F$12,0,10*ROW('Sanitation Data'!F142))),'Data Summary'!CY148="Yes"),OFFSET('Sanitation Data'!$F$12,0,10*ROW('Sanitation Data'!F142)),NA())</f>
        <v>#N/A</v>
      </c>
      <c r="AK148" s="88" t="e">
        <f ca="true">+IF(AND(ISNUMBER(OFFSET('Sanitation Data'!$G$4,0,10*ROW('Sanitation Data'!G142))),'Data Summary'!CZ148="Yes"),100-OFFSET('Sanitation Data'!$G$4,0,10*ROW('Sanitation Data'!G142)),NA())</f>
        <v>#N/A</v>
      </c>
      <c r="AL148" s="88" t="e">
        <f ca="true">+IF(AND(ISNUMBER(OFFSET('Sanitation Data'!$G$6,0,10*ROW('Sanitation Data'!G142))),'Data Summary'!DA148="Yes"),OFFSET('Sanitation Data'!$G$6,0,10*ROW('Sanitation Data'!G142)),NA())</f>
        <v>#N/A</v>
      </c>
      <c r="AM148" s="88" t="e">
        <f ca="true">+IF(AND(ISNUMBER(OFFSET('Sanitation Data'!$G$10,0,10*ROW('Sanitation Data'!G142))),'Data Summary'!DB148="Yes"),OFFSET('Sanitation Data'!$G$10,0,10*ROW('Sanitation Data'!G142)),NA())</f>
        <v>#N/A</v>
      </c>
      <c r="AN148" s="88" t="e">
        <f ca="true">+IF(AND(ISNUMBER(OFFSET('Sanitation Data'!$G$11,0,10*ROW('Sanitation Data'!G142))),'Data Summary'!DC148="Yes"),OFFSET('Sanitation Data'!$G$11,0,10*ROW('Sanitation Data'!G142)),NA())</f>
        <v>#N/A</v>
      </c>
      <c r="AO148" s="88" t="e">
        <f ca="true">+IF(AND(ISNUMBER(OFFSET('Sanitation Data'!$G$12,0,10*ROW('Sanitation Data'!G142))),'Data Summary'!DD148="Yes"),OFFSET('Sanitation Data'!$G$12,0,10*ROW('Sanitation Data'!G142)),NA())</f>
        <v>#N/A</v>
      </c>
      <c r="AP148" s="88" t="e">
        <f ca="true">+IF(AND(ISNUMBER(OFFSET('Sanitation Data'!$H$4,0,10*ROW('Sanitation Data'!H142))),'Data Summary'!DE148="Yes"),100-OFFSET('Sanitation Data'!$H$4,0,10*ROW('Sanitation Data'!H142)),NA())</f>
        <v>#N/A</v>
      </c>
      <c r="AQ148" s="88" t="e">
        <f ca="true">+IF(AND(ISNUMBER(OFFSET('Sanitation Data'!$H$6,0,10*ROW('Sanitation Data'!H142))),'Data Summary'!DF148="Yes"),OFFSET('Sanitation Data'!$H$6,0,10*ROW('Sanitation Data'!H142)),NA())</f>
        <v>#N/A</v>
      </c>
      <c r="AR148" s="88" t="e">
        <f ca="true">+IF(AND(ISNUMBER(OFFSET('Sanitation Data'!$H$10,0,10*ROW('Sanitation Data'!H142))),'Data Summary'!DG148="Yes"),OFFSET('Sanitation Data'!$H$10,0,10*ROW('Sanitation Data'!H142)),NA())</f>
        <v>#N/A</v>
      </c>
      <c r="AS148" s="88" t="e">
        <f ca="true">+IF(AND(ISNUMBER(OFFSET('Sanitation Data'!$H$11,0,10*ROW('Sanitation Data'!H142))),'Data Summary'!DH148="Yes"),OFFSET('Sanitation Data'!$H$11,0,10*ROW('Sanitation Data'!H142)),NA())</f>
        <v>#N/A</v>
      </c>
      <c r="AT148" s="88" t="e">
        <f ca="true">+IF(AND(ISNUMBER(OFFSET('Sanitation Data'!$H$12,0,10*ROW('Sanitation Data'!H142))),'Data Summary'!DI148="Yes"),OFFSET('Sanitation Data'!$H$12,0,10*ROW('Sanitation Data'!H142)),NA())</f>
        <v>#N/A</v>
      </c>
      <c r="AU148" s="88" t="e">
        <f ca="true">+IF(AND(ISNUMBER(OFFSET('Sanitation Data'!$I$4,0,10*ROW('Sanitation Data'!I142))),'Data Summary'!DJ148="Yes"),100-OFFSET('Sanitation Data'!$I$4,0,10*ROW('Sanitation Data'!I142)),NA())</f>
        <v>#N/A</v>
      </c>
      <c r="AV148" s="88" t="e">
        <f ca="true">+IF(AND(ISNUMBER(OFFSET('Sanitation Data'!$I$6,0,10*ROW('Sanitation Data'!I142))),'Data Summary'!DK148="Yes"),OFFSET('Sanitation Data'!$I$6,0,10*ROW('Sanitation Data'!I142)),NA())</f>
        <v>#N/A</v>
      </c>
      <c r="AW148" s="88" t="e">
        <f ca="true">+IF(AND(ISNUMBER(OFFSET('Sanitation Data'!$I$10,0,10*ROW('Sanitation Data'!I142))),'Data Summary'!DL148="Yes"),OFFSET('Sanitation Data'!$I$10,0,10*ROW('Sanitation Data'!I142)),NA())</f>
        <v>#N/A</v>
      </c>
      <c r="AX148" s="88" t="e">
        <f ca="true">+IF(AND(ISNUMBER(OFFSET('Sanitation Data'!$I$11,0,10*ROW('Sanitation Data'!I142))),'Data Summary'!DM148="Yes"),OFFSET('Sanitation Data'!$I$11,0,10*ROW('Sanitation Data'!I142)),NA())</f>
        <v>#N/A</v>
      </c>
      <c r="AY148" s="88" t="e">
        <f ca="true">+IF(AND(ISNUMBER(OFFSET('Sanitation Data'!$I$12,0,10*ROW('Sanitation Data'!I142))),'Data Summary'!DN148="Yes"),OFFSET('Sanitation Data'!$I$12,0,10*ROW('Sanitation Data'!I142)),NA())</f>
        <v>#N/A</v>
      </c>
      <c r="AZ148" s="89" t="e">
        <f ca="true">+IF(AND(ISNUMBER(OFFSET('Hygiene Data'!$D$5,0,10*ROW('Hygiene Data'!D142))),'Data Summary'!DO148="Yes"),OFFSET('Hygiene Data'!$D$5,0,10*ROW('Hygiene Data'!D142)),NA())</f>
        <v>#N/A</v>
      </c>
      <c r="BA148" s="89" t="e">
        <f ca="true">+IF(AND(ISNUMBER(OFFSET('Hygiene Data'!$D$7,0,10*ROW('Hygiene Data'!D142))),'Data Summary'!DP148="Yes"),OFFSET('Hygiene Data'!$D$7,0,10*ROW('Hygiene Data'!D142)),NA())</f>
        <v>#N/A</v>
      </c>
      <c r="BB148" s="89" t="e">
        <f ca="true">+IF(AND(ISNUMBER(OFFSET('Hygiene Data'!$D$9,0,10*ROW('Hygiene Data'!D142))),'Data Summary'!DQ148="Yes"),OFFSET('Hygiene Data'!$D$9,0,10*ROW('Hygiene Data'!D142)),NA())</f>
        <v>#N/A</v>
      </c>
      <c r="BC148" s="89" t="e">
        <f ca="true">+IF(AND(ISNUMBER(OFFSET('Hygiene Data'!$E$5,0,10*ROW('Hygiene Data'!E142))),'Data Summary'!DR148="Yes"),OFFSET('Hygiene Data'!$E$5,0,10*ROW('Hygiene Data'!E142)),NA())</f>
        <v>#N/A</v>
      </c>
      <c r="BD148" s="89" t="e">
        <f ca="true">+IF(AND(ISNUMBER(OFFSET('Hygiene Data'!$E$7,0,10*ROW('Hygiene Data'!E142))),'Data Summary'!DS148="Yes"),OFFSET('Hygiene Data'!$E$7,0,10*ROW('Hygiene Data'!E142)),NA())</f>
        <v>#N/A</v>
      </c>
      <c r="BE148" s="89" t="e">
        <f ca="true">+IF(AND(ISNUMBER(OFFSET('Hygiene Data'!$E$9,0,10*ROW('Hygiene Data'!E142))),'Data Summary'!DT148="Yes"),OFFSET('Hygiene Data'!$E$9,0,10*ROW('Hygiene Data'!E142)),NA())</f>
        <v>#N/A</v>
      </c>
      <c r="BF148" s="89" t="e">
        <f ca="true">+IF(AND(ISNUMBER(OFFSET('Hygiene Data'!$F$5,0,10*ROW('Hygiene Data'!F142))),'Data Summary'!DU148="Yes"),OFFSET('Hygiene Data'!$F$5,0,10*ROW('Hygiene Data'!F142)),NA())</f>
        <v>#N/A</v>
      </c>
      <c r="BG148" s="89" t="e">
        <f ca="true">+IF(AND(ISNUMBER(OFFSET('Hygiene Data'!$F$7,0,10*ROW('Hygiene Data'!F142))),'Data Summary'!DV148="Yes"),OFFSET('Hygiene Data'!$F$7,0,10*ROW('Hygiene Data'!F142)),NA())</f>
        <v>#N/A</v>
      </c>
      <c r="BH148" s="89" t="e">
        <f ca="true">+IF(AND(ISNUMBER(OFFSET('Hygiene Data'!$F$9,0,10*ROW('Hygiene Data'!F142))),'Data Summary'!DW148="Yes"),OFFSET('Hygiene Data'!$F$9,0,10*ROW('Hygiene Data'!F142)),NA())</f>
        <v>#N/A</v>
      </c>
      <c r="BI148" s="89" t="e">
        <f ca="true">+IF(AND(ISNUMBER(OFFSET('Hygiene Data'!$G$5,0,10*ROW('Hygiene Data'!G142))),'Data Summary'!DX148="Yes"),OFFSET('Hygiene Data'!$G$5,0,10*ROW('Hygiene Data'!G142)),NA())</f>
        <v>#N/A</v>
      </c>
      <c r="BJ148" s="89" t="e">
        <f ca="true">+IF(AND(ISNUMBER(OFFSET('Hygiene Data'!$G$7,0,10*ROW('Hygiene Data'!G142))),'Data Summary'!DY148="Yes"),OFFSET('Hygiene Data'!$G$7,0,10*ROW('Hygiene Data'!G142)),NA())</f>
        <v>#N/A</v>
      </c>
      <c r="BK148" s="89" t="e">
        <f ca="true">+IF(AND(ISNUMBER(OFFSET('Hygiene Data'!$G$9,0,10*ROW('Hygiene Data'!G142))),'Data Summary'!DZ148="Yes"),OFFSET('Hygiene Data'!$G$9,0,10*ROW('Hygiene Data'!G142)),NA())</f>
        <v>#N/A</v>
      </c>
      <c r="BL148" s="89" t="e">
        <f ca="true">+IF(AND(ISNUMBER(OFFSET('Hygiene Data'!$H$5,0,10*ROW('Hygiene Data'!H142))),'Data Summary'!EA148="Yes"),OFFSET('Hygiene Data'!$H$5,0,10*ROW('Hygiene Data'!H142)),NA())</f>
        <v>#N/A</v>
      </c>
      <c r="BM148" s="89" t="e">
        <f ca="true">+IF(AND(ISNUMBER(OFFSET('Hygiene Data'!$H$7,0,10*ROW('Hygiene Data'!H142))),'Data Summary'!EB148="Yes"),OFFSET('Hygiene Data'!$H$7,0,10*ROW('Hygiene Data'!H142)),NA())</f>
        <v>#N/A</v>
      </c>
      <c r="BN148" s="89" t="e">
        <f ca="true">+IF(AND(ISNUMBER(OFFSET('Hygiene Data'!$H$9,0,10*ROW('Hygiene Data'!H142))),'Data Summary'!EC148="Yes"),OFFSET('Hygiene Data'!$H$9,0,10*ROW('Hygiene Data'!H142)),NA())</f>
        <v>#N/A</v>
      </c>
      <c r="BO148" s="89" t="e">
        <f ca="true">+IF(AND(ISNUMBER(OFFSET('Hygiene Data'!$I$5,0,10*ROW('Hygiene Data'!I142))),'Data Summary'!ED148="Yes"),OFFSET('Hygiene Data'!$I$5,0,10*ROW('Hygiene Data'!I142)),NA())</f>
        <v>#N/A</v>
      </c>
      <c r="BP148" s="89" t="e">
        <f ca="true">+IF(AND(ISNUMBER(OFFSET('Hygiene Data'!$I$7,0,10*ROW('Hygiene Data'!I142))),'Data Summary'!EE148="Yes"),OFFSET('Hygiene Data'!$I$7,0,10*ROW('Hygiene Data'!I142)),NA())</f>
        <v>#N/A</v>
      </c>
      <c r="BQ148" s="89" t="e">
        <f ca="true">+IF(AND(ISNUMBER(OFFSET('Hygiene Data'!$I$9,0,10*ROW('Hygiene Data'!I142))),'Data Summary'!EF148="Yes"),OFFSET('Hygiene Data'!$I$9,0,10*ROW('Hygiene Data'!I142)),NA())</f>
        <v>#N/A</v>
      </c>
    </row>
    <row xmlns:x14ac="http://schemas.microsoft.com/office/spreadsheetml/2009/9/ac" r="149" x14ac:dyDescent="0.2">
      <c r="A149" s="328" t="e">
        <f ca="true">+RIGHT('Data Summary'!A149,LEN('Data Summary'!A149)-9)</f>
        <v>#VALUE!</v>
      </c>
      <c r="B149" s="34" t="str">
        <f ca="true">+IF(ISTEXT('Data Summary'!B149),'Data Summary'!B149,"")</f>
        <v/>
      </c>
      <c r="C149" s="327" t="e">
        <f ca="true">+VALUE('Data Summary'!C149)</f>
        <v>#VALUE!</v>
      </c>
      <c r="D149" s="87" t="e">
        <f ca="true">+IF(AND(ISNUMBER(OFFSET('Water Data'!$D$4,0,10*ROW('Water Data'!D143))),'Data Summary'!BS149="Yes"),100-OFFSET('Water Data'!$D$4,0,10*ROW('Water Data'!D143)),NA())</f>
        <v>#N/A</v>
      </c>
      <c r="E149" s="87" t="e">
        <f ca="true">+IF(AND(ISNUMBER(OFFSET('Water Data'!$D$6,0,10*ROW('Water Data'!D143))),'Data Summary'!BT149="Yes"),OFFSET('Water Data'!$D$6,0,10*ROW('Water Data'!D143)),NA())</f>
        <v>#N/A</v>
      </c>
      <c r="F149" s="87" t="e">
        <f ca="true">+IF(AND(ISNUMBER(OFFSET('Water Data'!$D$9,0,10*ROW('Water Data'!D143))),'Data Summary'!BU149="Yes"),OFFSET('Water Data'!$D$9,0,10*ROW('Water Data'!D143)),NA())</f>
        <v>#N/A</v>
      </c>
      <c r="G149" s="87" t="e">
        <f ca="true">+IF(AND(ISNUMBER(OFFSET('Water Data'!$E$4,0,10*ROW('Water Data'!E143))),'Data Summary'!BV149="Yes"),100-OFFSET('Water Data'!$E$4,0,10*ROW('Water Data'!E143)),NA())</f>
        <v>#N/A</v>
      </c>
      <c r="H149" s="87" t="e">
        <f ca="true">+IF(AND(ISNUMBER(OFFSET('Water Data'!$E$6,0,10*ROW('Water Data'!E143))),'Data Summary'!BW149="Yes"),OFFSET('Water Data'!$E$6,0,10*ROW('Water Data'!E143)),NA())</f>
        <v>#N/A</v>
      </c>
      <c r="I149" s="87" t="e">
        <f ca="true">+IF(AND(ISNUMBER(OFFSET('Water Data'!$E$9,0,10*ROW('Water Data'!E143))),'Data Summary'!BX149="Yes"),OFFSET('Water Data'!$E$9,0,10*ROW('Water Data'!E143)),NA())</f>
        <v>#N/A</v>
      </c>
      <c r="J149" s="87" t="e">
        <f ca="true">+IF(AND(ISNUMBER(OFFSET('Water Data'!$F$4,0,10*ROW('Water Data'!F143))),'Data Summary'!BY149="Yes"),100-OFFSET('Water Data'!$F$4,0,10*ROW('Water Data'!F143)),NA())</f>
        <v>#N/A</v>
      </c>
      <c r="K149" s="87" t="e">
        <f ca="true">+IF(AND(ISNUMBER(OFFSET('Water Data'!$F$6,0,10*ROW('Water Data'!F143))),'Data Summary'!BZ149="Yes"),OFFSET('Water Data'!$F$6,0,10*ROW('Water Data'!F143)),NA())</f>
        <v>#N/A</v>
      </c>
      <c r="L149" s="87" t="e">
        <f ca="true">+IF(AND(ISNUMBER(OFFSET('Water Data'!$F$9,0,10*ROW('Water Data'!F143))),'Data Summary'!CA149="Yes"),OFFSET('Water Data'!$F$9,0,10*ROW('Water Data'!F143)),NA())</f>
        <v>#N/A</v>
      </c>
      <c r="M149" s="87" t="e">
        <f ca="true">+IF(AND(ISNUMBER(OFFSET('Water Data'!$G$4,0,10*ROW('Water Data'!G143))),'Data Summary'!CB149="Yes"),100-OFFSET('Water Data'!$G$4,0,10*ROW('Water Data'!G143)),NA())</f>
        <v>#N/A</v>
      </c>
      <c r="N149" s="87" t="e">
        <f ca="true">+IF(AND(ISNUMBER(OFFSET('Water Data'!$G$6,0,10*ROW('Water Data'!G143))),'Data Summary'!CC149="Yes"),OFFSET('Water Data'!$G$6,0,10*ROW('Water Data'!G143)),NA())</f>
        <v>#N/A</v>
      </c>
      <c r="O149" s="87" t="e">
        <f ca="true">+IF(AND(ISNUMBER(OFFSET('Water Data'!$G$9,0,10*ROW('Water Data'!G143))),'Data Summary'!CD149="Yes"),OFFSET('Water Data'!$G$9,0,10*ROW('Water Data'!G143)),NA())</f>
        <v>#N/A</v>
      </c>
      <c r="P149" s="87" t="e">
        <f ca="true">+IF(AND(ISNUMBER(OFFSET('Water Data'!$H$4,0,10*ROW('Water Data'!H143))),'Data Summary'!CE149="Yes"),100-OFFSET('Water Data'!$H$4,0,10*ROW('Water Data'!H143)),NA())</f>
        <v>#N/A</v>
      </c>
      <c r="Q149" s="87" t="e">
        <f ca="true">+IF(AND(ISNUMBER(OFFSET('Water Data'!$H$6,0,10*ROW('Water Data'!H143))),'Data Summary'!CF149="Yes"),OFFSET('Water Data'!$H$6,0,10*ROW('Water Data'!H143)),NA())</f>
        <v>#N/A</v>
      </c>
      <c r="R149" s="87" t="e">
        <f ca="true">+IF(AND(ISNUMBER(OFFSET('Water Data'!$H$9,0,10*ROW('Water Data'!H143))),'Data Summary'!CG149="Yes"),OFFSET('Water Data'!$H$9,0,10*ROW('Water Data'!H143)),NA())</f>
        <v>#N/A</v>
      </c>
      <c r="S149" s="87" t="e">
        <f ca="true">+IF(AND(ISNUMBER(OFFSET('Water Data'!$I$4,0,10*ROW('Water Data'!I143))),'Data Summary'!CH149="Yes"),100-OFFSET('Water Data'!$I$4,0,10*ROW('Water Data'!I143)),NA())</f>
        <v>#N/A</v>
      </c>
      <c r="T149" s="87" t="e">
        <f ca="true">+IF(AND(ISNUMBER(OFFSET('Water Data'!$I$6,0,10*ROW('Water Data'!I143))),'Data Summary'!CI149="Yes"),OFFSET('Water Data'!$I$6,0,10*ROW('Water Data'!I143)),NA())</f>
        <v>#N/A</v>
      </c>
      <c r="U149" s="87" t="e">
        <f ca="true">+IF(AND(ISNUMBER(OFFSET('Water Data'!$I$9,0,10*ROW('Water Data'!I143))),'Data Summary'!CJ149="Yes"),OFFSET('Water Data'!$I$9,0,10*ROW('Water Data'!I143)),NA())</f>
        <v>#N/A</v>
      </c>
      <c r="V149" s="88" t="e">
        <f ca="true">+IF(AND(ISNUMBER(OFFSET('Sanitation Data'!$D$4,0,10*ROW('Sanitation Data'!D143))),'Data Summary'!CK149="Yes"),100-OFFSET('Sanitation Data'!$D$4,0,10*ROW('Sanitation Data'!D143)),NA())</f>
        <v>#N/A</v>
      </c>
      <c r="W149" s="88" t="e">
        <f ca="true">+IF(AND(ISNUMBER(OFFSET('Sanitation Data'!$D$6,0,10*ROW('Sanitation Data'!D143))),'Data Summary'!CL149="Yes"),OFFSET('Sanitation Data'!$D$6,0,10*ROW('Sanitation Data'!D143)),NA())</f>
        <v>#N/A</v>
      </c>
      <c r="X149" s="88" t="e">
        <f ca="true">+IF(AND(ISNUMBER(OFFSET('Sanitation Data'!$D$10,0,10*ROW('Sanitation Data'!D143))),'Data Summary'!CM149="Yes"),OFFSET('Sanitation Data'!$D$10,0,10*ROW('Sanitation Data'!D143)),NA())</f>
        <v>#N/A</v>
      </c>
      <c r="Y149" s="88" t="e">
        <f ca="true">+IF(AND(ISNUMBER(OFFSET('Sanitation Data'!$D$11,0,10*ROW('Sanitation Data'!D143))),'Data Summary'!CN149="Yes"),OFFSET('Sanitation Data'!$D$11,0,10*ROW('Sanitation Data'!D143)),NA())</f>
        <v>#N/A</v>
      </c>
      <c r="Z149" s="88" t="e">
        <f ca="true">+IF(AND(ISNUMBER(OFFSET('Sanitation Data'!$D$12,0,10*ROW('Sanitation Data'!D143))),'Data Summary'!CO149="Yes"),OFFSET('Sanitation Data'!$D$12,0,10*ROW('Sanitation Data'!D143)),NA())</f>
        <v>#N/A</v>
      </c>
      <c r="AA149" s="88" t="e">
        <f ca="true">+IF(AND(ISNUMBER(OFFSET('Sanitation Data'!$E$4,0,10*ROW('Sanitation Data'!E143))),'Data Summary'!CP149="Yes"),100-OFFSET('Sanitation Data'!$E$4,0,10*ROW('Sanitation Data'!E143)),NA())</f>
        <v>#N/A</v>
      </c>
      <c r="AB149" s="88" t="e">
        <f ca="true">+IF(AND(ISNUMBER(OFFSET('Sanitation Data'!$E$6,0,10*ROW('Sanitation Data'!E143))),'Data Summary'!CQ149="Yes"),OFFSET('Sanitation Data'!$E$6,0,10*ROW('Sanitation Data'!E143)),NA())</f>
        <v>#N/A</v>
      </c>
      <c r="AC149" s="88" t="e">
        <f ca="true">+IF(AND(ISNUMBER(OFFSET('Sanitation Data'!$E$10,0,10*ROW('Sanitation Data'!E143))),'Data Summary'!CR149="Yes"),OFFSET('Sanitation Data'!$E$10,0,10*ROW('Sanitation Data'!E143)),NA())</f>
        <v>#N/A</v>
      </c>
      <c r="AD149" s="88" t="e">
        <f ca="true">+IF(AND(ISNUMBER(OFFSET('Sanitation Data'!$E$11,0,10*ROW('Sanitation Data'!E143))),'Data Summary'!CS149="Yes"),OFFSET('Sanitation Data'!$E$11,0,10*ROW('Sanitation Data'!E143)),NA())</f>
        <v>#N/A</v>
      </c>
      <c r="AE149" s="88" t="e">
        <f ca="true">+IF(AND(ISNUMBER(OFFSET('Sanitation Data'!$E$12,0,10*ROW('Sanitation Data'!E143))),'Data Summary'!CT149="Yes"),OFFSET('Sanitation Data'!$E$12,0,10*ROW('Sanitation Data'!E143)),NA())</f>
        <v>#N/A</v>
      </c>
      <c r="AF149" s="88" t="e">
        <f ca="true">+IF(AND(ISNUMBER(OFFSET('Sanitation Data'!$F$4,0,10*ROW('Sanitation Data'!F143))),'Data Summary'!CU149="Yes"),100-OFFSET('Sanitation Data'!$F$4,0,10*ROW('Sanitation Data'!F143)),NA())</f>
        <v>#N/A</v>
      </c>
      <c r="AG149" s="88" t="e">
        <f ca="true">+IF(AND(ISNUMBER(OFFSET('Sanitation Data'!$F$6,0,10*ROW('Sanitation Data'!F143))),'Data Summary'!CV149="Yes"),OFFSET('Sanitation Data'!$F$6,0,10*ROW('Sanitation Data'!F143)),NA())</f>
        <v>#N/A</v>
      </c>
      <c r="AH149" s="88" t="e">
        <f ca="true">+IF(AND(ISNUMBER(OFFSET('Sanitation Data'!$F$10,0,10*ROW('Sanitation Data'!F143))),'Data Summary'!CW149="Yes"),OFFSET('Sanitation Data'!$F$10,0,10*ROW('Sanitation Data'!F143)),NA())</f>
        <v>#N/A</v>
      </c>
      <c r="AI149" s="88" t="e">
        <f ca="true">+IF(AND(ISNUMBER(OFFSET('Sanitation Data'!$F$11,0,10*ROW('Sanitation Data'!F143))),'Data Summary'!CX149="Yes"),OFFSET('Sanitation Data'!$F$11,0,10*ROW('Sanitation Data'!F143)),NA())</f>
        <v>#N/A</v>
      </c>
      <c r="AJ149" s="88" t="e">
        <f ca="true">+IF(AND(ISNUMBER(OFFSET('Sanitation Data'!$F$12,0,10*ROW('Sanitation Data'!F143))),'Data Summary'!CY149="Yes"),OFFSET('Sanitation Data'!$F$12,0,10*ROW('Sanitation Data'!F143)),NA())</f>
        <v>#N/A</v>
      </c>
      <c r="AK149" s="88" t="e">
        <f ca="true">+IF(AND(ISNUMBER(OFFSET('Sanitation Data'!$G$4,0,10*ROW('Sanitation Data'!G143))),'Data Summary'!CZ149="Yes"),100-OFFSET('Sanitation Data'!$G$4,0,10*ROW('Sanitation Data'!G143)),NA())</f>
        <v>#N/A</v>
      </c>
      <c r="AL149" s="88" t="e">
        <f ca="true">+IF(AND(ISNUMBER(OFFSET('Sanitation Data'!$G$6,0,10*ROW('Sanitation Data'!G143))),'Data Summary'!DA149="Yes"),OFFSET('Sanitation Data'!$G$6,0,10*ROW('Sanitation Data'!G143)),NA())</f>
        <v>#N/A</v>
      </c>
      <c r="AM149" s="88" t="e">
        <f ca="true">+IF(AND(ISNUMBER(OFFSET('Sanitation Data'!$G$10,0,10*ROW('Sanitation Data'!G143))),'Data Summary'!DB149="Yes"),OFFSET('Sanitation Data'!$G$10,0,10*ROW('Sanitation Data'!G143)),NA())</f>
        <v>#N/A</v>
      </c>
      <c r="AN149" s="88" t="e">
        <f ca="true">+IF(AND(ISNUMBER(OFFSET('Sanitation Data'!$G$11,0,10*ROW('Sanitation Data'!G143))),'Data Summary'!DC149="Yes"),OFFSET('Sanitation Data'!$G$11,0,10*ROW('Sanitation Data'!G143)),NA())</f>
        <v>#N/A</v>
      </c>
      <c r="AO149" s="88" t="e">
        <f ca="true">+IF(AND(ISNUMBER(OFFSET('Sanitation Data'!$G$12,0,10*ROW('Sanitation Data'!G143))),'Data Summary'!DD149="Yes"),OFFSET('Sanitation Data'!$G$12,0,10*ROW('Sanitation Data'!G143)),NA())</f>
        <v>#N/A</v>
      </c>
      <c r="AP149" s="88" t="e">
        <f ca="true">+IF(AND(ISNUMBER(OFFSET('Sanitation Data'!$H$4,0,10*ROW('Sanitation Data'!H143))),'Data Summary'!DE149="Yes"),100-OFFSET('Sanitation Data'!$H$4,0,10*ROW('Sanitation Data'!H143)),NA())</f>
        <v>#N/A</v>
      </c>
      <c r="AQ149" s="88" t="e">
        <f ca="true">+IF(AND(ISNUMBER(OFFSET('Sanitation Data'!$H$6,0,10*ROW('Sanitation Data'!H143))),'Data Summary'!DF149="Yes"),OFFSET('Sanitation Data'!$H$6,0,10*ROW('Sanitation Data'!H143)),NA())</f>
        <v>#N/A</v>
      </c>
      <c r="AR149" s="88" t="e">
        <f ca="true">+IF(AND(ISNUMBER(OFFSET('Sanitation Data'!$H$10,0,10*ROW('Sanitation Data'!H143))),'Data Summary'!DG149="Yes"),OFFSET('Sanitation Data'!$H$10,0,10*ROW('Sanitation Data'!H143)),NA())</f>
        <v>#N/A</v>
      </c>
      <c r="AS149" s="88" t="e">
        <f ca="true">+IF(AND(ISNUMBER(OFFSET('Sanitation Data'!$H$11,0,10*ROW('Sanitation Data'!H143))),'Data Summary'!DH149="Yes"),OFFSET('Sanitation Data'!$H$11,0,10*ROW('Sanitation Data'!H143)),NA())</f>
        <v>#N/A</v>
      </c>
      <c r="AT149" s="88" t="e">
        <f ca="true">+IF(AND(ISNUMBER(OFFSET('Sanitation Data'!$H$12,0,10*ROW('Sanitation Data'!H143))),'Data Summary'!DI149="Yes"),OFFSET('Sanitation Data'!$H$12,0,10*ROW('Sanitation Data'!H143)),NA())</f>
        <v>#N/A</v>
      </c>
      <c r="AU149" s="88" t="e">
        <f ca="true">+IF(AND(ISNUMBER(OFFSET('Sanitation Data'!$I$4,0,10*ROW('Sanitation Data'!I143))),'Data Summary'!DJ149="Yes"),100-OFFSET('Sanitation Data'!$I$4,0,10*ROW('Sanitation Data'!I143)),NA())</f>
        <v>#N/A</v>
      </c>
      <c r="AV149" s="88" t="e">
        <f ca="true">+IF(AND(ISNUMBER(OFFSET('Sanitation Data'!$I$6,0,10*ROW('Sanitation Data'!I143))),'Data Summary'!DK149="Yes"),OFFSET('Sanitation Data'!$I$6,0,10*ROW('Sanitation Data'!I143)),NA())</f>
        <v>#N/A</v>
      </c>
      <c r="AW149" s="88" t="e">
        <f ca="true">+IF(AND(ISNUMBER(OFFSET('Sanitation Data'!$I$10,0,10*ROW('Sanitation Data'!I143))),'Data Summary'!DL149="Yes"),OFFSET('Sanitation Data'!$I$10,0,10*ROW('Sanitation Data'!I143)),NA())</f>
        <v>#N/A</v>
      </c>
      <c r="AX149" s="88" t="e">
        <f ca="true">+IF(AND(ISNUMBER(OFFSET('Sanitation Data'!$I$11,0,10*ROW('Sanitation Data'!I143))),'Data Summary'!DM149="Yes"),OFFSET('Sanitation Data'!$I$11,0,10*ROW('Sanitation Data'!I143)),NA())</f>
        <v>#N/A</v>
      </c>
      <c r="AY149" s="88" t="e">
        <f ca="true">+IF(AND(ISNUMBER(OFFSET('Sanitation Data'!$I$12,0,10*ROW('Sanitation Data'!I143))),'Data Summary'!DN149="Yes"),OFFSET('Sanitation Data'!$I$12,0,10*ROW('Sanitation Data'!I143)),NA())</f>
        <v>#N/A</v>
      </c>
      <c r="AZ149" s="89" t="e">
        <f ca="true">+IF(AND(ISNUMBER(OFFSET('Hygiene Data'!$D$5,0,10*ROW('Hygiene Data'!D143))),'Data Summary'!DO149="Yes"),OFFSET('Hygiene Data'!$D$5,0,10*ROW('Hygiene Data'!D143)),NA())</f>
        <v>#N/A</v>
      </c>
      <c r="BA149" s="89" t="e">
        <f ca="true">+IF(AND(ISNUMBER(OFFSET('Hygiene Data'!$D$7,0,10*ROW('Hygiene Data'!D143))),'Data Summary'!DP149="Yes"),OFFSET('Hygiene Data'!$D$7,0,10*ROW('Hygiene Data'!D143)),NA())</f>
        <v>#N/A</v>
      </c>
      <c r="BB149" s="89" t="e">
        <f ca="true">+IF(AND(ISNUMBER(OFFSET('Hygiene Data'!$D$9,0,10*ROW('Hygiene Data'!D143))),'Data Summary'!DQ149="Yes"),OFFSET('Hygiene Data'!$D$9,0,10*ROW('Hygiene Data'!D143)),NA())</f>
        <v>#N/A</v>
      </c>
      <c r="BC149" s="89" t="e">
        <f ca="true">+IF(AND(ISNUMBER(OFFSET('Hygiene Data'!$E$5,0,10*ROW('Hygiene Data'!E143))),'Data Summary'!DR149="Yes"),OFFSET('Hygiene Data'!$E$5,0,10*ROW('Hygiene Data'!E143)),NA())</f>
        <v>#N/A</v>
      </c>
      <c r="BD149" s="89" t="e">
        <f ca="true">+IF(AND(ISNUMBER(OFFSET('Hygiene Data'!$E$7,0,10*ROW('Hygiene Data'!E143))),'Data Summary'!DS149="Yes"),OFFSET('Hygiene Data'!$E$7,0,10*ROW('Hygiene Data'!E143)),NA())</f>
        <v>#N/A</v>
      </c>
      <c r="BE149" s="89" t="e">
        <f ca="true">+IF(AND(ISNUMBER(OFFSET('Hygiene Data'!$E$9,0,10*ROW('Hygiene Data'!E143))),'Data Summary'!DT149="Yes"),OFFSET('Hygiene Data'!$E$9,0,10*ROW('Hygiene Data'!E143)),NA())</f>
        <v>#N/A</v>
      </c>
      <c r="BF149" s="89" t="e">
        <f ca="true">+IF(AND(ISNUMBER(OFFSET('Hygiene Data'!$F$5,0,10*ROW('Hygiene Data'!F143))),'Data Summary'!DU149="Yes"),OFFSET('Hygiene Data'!$F$5,0,10*ROW('Hygiene Data'!F143)),NA())</f>
        <v>#N/A</v>
      </c>
      <c r="BG149" s="89" t="e">
        <f ca="true">+IF(AND(ISNUMBER(OFFSET('Hygiene Data'!$F$7,0,10*ROW('Hygiene Data'!F143))),'Data Summary'!DV149="Yes"),OFFSET('Hygiene Data'!$F$7,0,10*ROW('Hygiene Data'!F143)),NA())</f>
        <v>#N/A</v>
      </c>
      <c r="BH149" s="89" t="e">
        <f ca="true">+IF(AND(ISNUMBER(OFFSET('Hygiene Data'!$F$9,0,10*ROW('Hygiene Data'!F143))),'Data Summary'!DW149="Yes"),OFFSET('Hygiene Data'!$F$9,0,10*ROW('Hygiene Data'!F143)),NA())</f>
        <v>#N/A</v>
      </c>
      <c r="BI149" s="89" t="e">
        <f ca="true">+IF(AND(ISNUMBER(OFFSET('Hygiene Data'!$G$5,0,10*ROW('Hygiene Data'!G143))),'Data Summary'!DX149="Yes"),OFFSET('Hygiene Data'!$G$5,0,10*ROW('Hygiene Data'!G143)),NA())</f>
        <v>#N/A</v>
      </c>
      <c r="BJ149" s="89" t="e">
        <f ca="true">+IF(AND(ISNUMBER(OFFSET('Hygiene Data'!$G$7,0,10*ROW('Hygiene Data'!G143))),'Data Summary'!DY149="Yes"),OFFSET('Hygiene Data'!$G$7,0,10*ROW('Hygiene Data'!G143)),NA())</f>
        <v>#N/A</v>
      </c>
      <c r="BK149" s="89" t="e">
        <f ca="true">+IF(AND(ISNUMBER(OFFSET('Hygiene Data'!$G$9,0,10*ROW('Hygiene Data'!G143))),'Data Summary'!DZ149="Yes"),OFFSET('Hygiene Data'!$G$9,0,10*ROW('Hygiene Data'!G143)),NA())</f>
        <v>#N/A</v>
      </c>
      <c r="BL149" s="89" t="e">
        <f ca="true">+IF(AND(ISNUMBER(OFFSET('Hygiene Data'!$H$5,0,10*ROW('Hygiene Data'!H143))),'Data Summary'!EA149="Yes"),OFFSET('Hygiene Data'!$H$5,0,10*ROW('Hygiene Data'!H143)),NA())</f>
        <v>#N/A</v>
      </c>
      <c r="BM149" s="89" t="e">
        <f ca="true">+IF(AND(ISNUMBER(OFFSET('Hygiene Data'!$H$7,0,10*ROW('Hygiene Data'!H143))),'Data Summary'!EB149="Yes"),OFFSET('Hygiene Data'!$H$7,0,10*ROW('Hygiene Data'!H143)),NA())</f>
        <v>#N/A</v>
      </c>
      <c r="BN149" s="89" t="e">
        <f ca="true">+IF(AND(ISNUMBER(OFFSET('Hygiene Data'!$H$9,0,10*ROW('Hygiene Data'!H143))),'Data Summary'!EC149="Yes"),OFFSET('Hygiene Data'!$H$9,0,10*ROW('Hygiene Data'!H143)),NA())</f>
        <v>#N/A</v>
      </c>
      <c r="BO149" s="89" t="e">
        <f ca="true">+IF(AND(ISNUMBER(OFFSET('Hygiene Data'!$I$5,0,10*ROW('Hygiene Data'!I143))),'Data Summary'!ED149="Yes"),OFFSET('Hygiene Data'!$I$5,0,10*ROW('Hygiene Data'!I143)),NA())</f>
        <v>#N/A</v>
      </c>
      <c r="BP149" s="89" t="e">
        <f ca="true">+IF(AND(ISNUMBER(OFFSET('Hygiene Data'!$I$7,0,10*ROW('Hygiene Data'!I143))),'Data Summary'!EE149="Yes"),OFFSET('Hygiene Data'!$I$7,0,10*ROW('Hygiene Data'!I143)),NA())</f>
        <v>#N/A</v>
      </c>
      <c r="BQ149" s="89" t="e">
        <f ca="true">+IF(AND(ISNUMBER(OFFSET('Hygiene Data'!$I$9,0,10*ROW('Hygiene Data'!I143))),'Data Summary'!EF149="Yes"),OFFSET('Hygiene Data'!$I$9,0,10*ROW('Hygiene Data'!I143)),NA())</f>
        <v>#N/A</v>
      </c>
    </row>
    <row xmlns:x14ac="http://schemas.microsoft.com/office/spreadsheetml/2009/9/ac" r="150" x14ac:dyDescent="0.2">
      <c r="A150" s="328" t="e">
        <f ca="true">+RIGHT('Data Summary'!A150,LEN('Data Summary'!A150)-9)</f>
        <v>#VALUE!</v>
      </c>
      <c r="B150" s="34" t="str">
        <f ca="true">+IF(ISTEXT('Data Summary'!B150),'Data Summary'!B150,"")</f>
        <v/>
      </c>
      <c r="C150" s="327" t="e">
        <f ca="true">+VALUE('Data Summary'!C150)</f>
        <v>#VALUE!</v>
      </c>
      <c r="D150" s="87" t="e">
        <f ca="true">+IF(AND(ISNUMBER(OFFSET('Water Data'!$D$4,0,10*ROW('Water Data'!D144))),'Data Summary'!BS150="Yes"),100-OFFSET('Water Data'!$D$4,0,10*ROW('Water Data'!D144)),NA())</f>
        <v>#N/A</v>
      </c>
      <c r="E150" s="87" t="e">
        <f ca="true">+IF(AND(ISNUMBER(OFFSET('Water Data'!$D$6,0,10*ROW('Water Data'!D144))),'Data Summary'!BT150="Yes"),OFFSET('Water Data'!$D$6,0,10*ROW('Water Data'!D144)),NA())</f>
        <v>#N/A</v>
      </c>
      <c r="F150" s="87" t="e">
        <f ca="true">+IF(AND(ISNUMBER(OFFSET('Water Data'!$D$9,0,10*ROW('Water Data'!D144))),'Data Summary'!BU150="Yes"),OFFSET('Water Data'!$D$9,0,10*ROW('Water Data'!D144)),NA())</f>
        <v>#N/A</v>
      </c>
      <c r="G150" s="87" t="e">
        <f ca="true">+IF(AND(ISNUMBER(OFFSET('Water Data'!$E$4,0,10*ROW('Water Data'!E144))),'Data Summary'!BV150="Yes"),100-OFFSET('Water Data'!$E$4,0,10*ROW('Water Data'!E144)),NA())</f>
        <v>#N/A</v>
      </c>
      <c r="H150" s="87" t="e">
        <f ca="true">+IF(AND(ISNUMBER(OFFSET('Water Data'!$E$6,0,10*ROW('Water Data'!E144))),'Data Summary'!BW150="Yes"),OFFSET('Water Data'!$E$6,0,10*ROW('Water Data'!E144)),NA())</f>
        <v>#N/A</v>
      </c>
      <c r="I150" s="87" t="e">
        <f ca="true">+IF(AND(ISNUMBER(OFFSET('Water Data'!$E$9,0,10*ROW('Water Data'!E144))),'Data Summary'!BX150="Yes"),OFFSET('Water Data'!$E$9,0,10*ROW('Water Data'!E144)),NA())</f>
        <v>#N/A</v>
      </c>
      <c r="J150" s="87" t="e">
        <f ca="true">+IF(AND(ISNUMBER(OFFSET('Water Data'!$F$4,0,10*ROW('Water Data'!F144))),'Data Summary'!BY150="Yes"),100-OFFSET('Water Data'!$F$4,0,10*ROW('Water Data'!F144)),NA())</f>
        <v>#N/A</v>
      </c>
      <c r="K150" s="87" t="e">
        <f ca="true">+IF(AND(ISNUMBER(OFFSET('Water Data'!$F$6,0,10*ROW('Water Data'!F144))),'Data Summary'!BZ150="Yes"),OFFSET('Water Data'!$F$6,0,10*ROW('Water Data'!F144)),NA())</f>
        <v>#N/A</v>
      </c>
      <c r="L150" s="87" t="e">
        <f ca="true">+IF(AND(ISNUMBER(OFFSET('Water Data'!$F$9,0,10*ROW('Water Data'!F144))),'Data Summary'!CA150="Yes"),OFFSET('Water Data'!$F$9,0,10*ROW('Water Data'!F144)),NA())</f>
        <v>#N/A</v>
      </c>
      <c r="M150" s="87" t="e">
        <f ca="true">+IF(AND(ISNUMBER(OFFSET('Water Data'!$G$4,0,10*ROW('Water Data'!G144))),'Data Summary'!CB150="Yes"),100-OFFSET('Water Data'!$G$4,0,10*ROW('Water Data'!G144)),NA())</f>
        <v>#N/A</v>
      </c>
      <c r="N150" s="87" t="e">
        <f ca="true">+IF(AND(ISNUMBER(OFFSET('Water Data'!$G$6,0,10*ROW('Water Data'!G144))),'Data Summary'!CC150="Yes"),OFFSET('Water Data'!$G$6,0,10*ROW('Water Data'!G144)),NA())</f>
        <v>#N/A</v>
      </c>
      <c r="O150" s="87" t="e">
        <f ca="true">+IF(AND(ISNUMBER(OFFSET('Water Data'!$G$9,0,10*ROW('Water Data'!G144))),'Data Summary'!CD150="Yes"),OFFSET('Water Data'!$G$9,0,10*ROW('Water Data'!G144)),NA())</f>
        <v>#N/A</v>
      </c>
      <c r="P150" s="87" t="e">
        <f ca="true">+IF(AND(ISNUMBER(OFFSET('Water Data'!$H$4,0,10*ROW('Water Data'!H144))),'Data Summary'!CE150="Yes"),100-OFFSET('Water Data'!$H$4,0,10*ROW('Water Data'!H144)),NA())</f>
        <v>#N/A</v>
      </c>
      <c r="Q150" s="87" t="e">
        <f ca="true">+IF(AND(ISNUMBER(OFFSET('Water Data'!$H$6,0,10*ROW('Water Data'!H144))),'Data Summary'!CF150="Yes"),OFFSET('Water Data'!$H$6,0,10*ROW('Water Data'!H144)),NA())</f>
        <v>#N/A</v>
      </c>
      <c r="R150" s="87" t="e">
        <f ca="true">+IF(AND(ISNUMBER(OFFSET('Water Data'!$H$9,0,10*ROW('Water Data'!H144))),'Data Summary'!CG150="Yes"),OFFSET('Water Data'!$H$9,0,10*ROW('Water Data'!H144)),NA())</f>
        <v>#N/A</v>
      </c>
      <c r="S150" s="87" t="e">
        <f ca="true">+IF(AND(ISNUMBER(OFFSET('Water Data'!$I$4,0,10*ROW('Water Data'!I144))),'Data Summary'!CH150="Yes"),100-OFFSET('Water Data'!$I$4,0,10*ROW('Water Data'!I144)),NA())</f>
        <v>#N/A</v>
      </c>
      <c r="T150" s="87" t="e">
        <f ca="true">+IF(AND(ISNUMBER(OFFSET('Water Data'!$I$6,0,10*ROW('Water Data'!I144))),'Data Summary'!CI150="Yes"),OFFSET('Water Data'!$I$6,0,10*ROW('Water Data'!I144)),NA())</f>
        <v>#N/A</v>
      </c>
      <c r="U150" s="87" t="e">
        <f ca="true">+IF(AND(ISNUMBER(OFFSET('Water Data'!$I$9,0,10*ROW('Water Data'!I144))),'Data Summary'!CJ150="Yes"),OFFSET('Water Data'!$I$9,0,10*ROW('Water Data'!I144)),NA())</f>
        <v>#N/A</v>
      </c>
      <c r="V150" s="88" t="e">
        <f ca="true">+IF(AND(ISNUMBER(OFFSET('Sanitation Data'!$D$4,0,10*ROW('Sanitation Data'!D144))),'Data Summary'!CK150="Yes"),100-OFFSET('Sanitation Data'!$D$4,0,10*ROW('Sanitation Data'!D144)),NA())</f>
        <v>#N/A</v>
      </c>
      <c r="W150" s="88" t="e">
        <f ca="true">+IF(AND(ISNUMBER(OFFSET('Sanitation Data'!$D$6,0,10*ROW('Sanitation Data'!D144))),'Data Summary'!CL150="Yes"),OFFSET('Sanitation Data'!$D$6,0,10*ROW('Sanitation Data'!D144)),NA())</f>
        <v>#N/A</v>
      </c>
      <c r="X150" s="88" t="e">
        <f ca="true">+IF(AND(ISNUMBER(OFFSET('Sanitation Data'!$D$10,0,10*ROW('Sanitation Data'!D144))),'Data Summary'!CM150="Yes"),OFFSET('Sanitation Data'!$D$10,0,10*ROW('Sanitation Data'!D144)),NA())</f>
        <v>#N/A</v>
      </c>
      <c r="Y150" s="88" t="e">
        <f ca="true">+IF(AND(ISNUMBER(OFFSET('Sanitation Data'!$D$11,0,10*ROW('Sanitation Data'!D144))),'Data Summary'!CN150="Yes"),OFFSET('Sanitation Data'!$D$11,0,10*ROW('Sanitation Data'!D144)),NA())</f>
        <v>#N/A</v>
      </c>
      <c r="Z150" s="88" t="e">
        <f ca="true">+IF(AND(ISNUMBER(OFFSET('Sanitation Data'!$D$12,0,10*ROW('Sanitation Data'!D144))),'Data Summary'!CO150="Yes"),OFFSET('Sanitation Data'!$D$12,0,10*ROW('Sanitation Data'!D144)),NA())</f>
        <v>#N/A</v>
      </c>
      <c r="AA150" s="88" t="e">
        <f ca="true">+IF(AND(ISNUMBER(OFFSET('Sanitation Data'!$E$4,0,10*ROW('Sanitation Data'!E144))),'Data Summary'!CP150="Yes"),100-OFFSET('Sanitation Data'!$E$4,0,10*ROW('Sanitation Data'!E144)),NA())</f>
        <v>#N/A</v>
      </c>
      <c r="AB150" s="88" t="e">
        <f ca="true">+IF(AND(ISNUMBER(OFFSET('Sanitation Data'!$E$6,0,10*ROW('Sanitation Data'!E144))),'Data Summary'!CQ150="Yes"),OFFSET('Sanitation Data'!$E$6,0,10*ROW('Sanitation Data'!E144)),NA())</f>
        <v>#N/A</v>
      </c>
      <c r="AC150" s="88" t="e">
        <f ca="true">+IF(AND(ISNUMBER(OFFSET('Sanitation Data'!$E$10,0,10*ROW('Sanitation Data'!E144))),'Data Summary'!CR150="Yes"),OFFSET('Sanitation Data'!$E$10,0,10*ROW('Sanitation Data'!E144)),NA())</f>
        <v>#N/A</v>
      </c>
      <c r="AD150" s="88" t="e">
        <f ca="true">+IF(AND(ISNUMBER(OFFSET('Sanitation Data'!$E$11,0,10*ROW('Sanitation Data'!E144))),'Data Summary'!CS150="Yes"),OFFSET('Sanitation Data'!$E$11,0,10*ROW('Sanitation Data'!E144)),NA())</f>
        <v>#N/A</v>
      </c>
      <c r="AE150" s="88" t="e">
        <f ca="true">+IF(AND(ISNUMBER(OFFSET('Sanitation Data'!$E$12,0,10*ROW('Sanitation Data'!E144))),'Data Summary'!CT150="Yes"),OFFSET('Sanitation Data'!$E$12,0,10*ROW('Sanitation Data'!E144)),NA())</f>
        <v>#N/A</v>
      </c>
      <c r="AF150" s="88" t="e">
        <f ca="true">+IF(AND(ISNUMBER(OFFSET('Sanitation Data'!$F$4,0,10*ROW('Sanitation Data'!F144))),'Data Summary'!CU150="Yes"),100-OFFSET('Sanitation Data'!$F$4,0,10*ROW('Sanitation Data'!F144)),NA())</f>
        <v>#N/A</v>
      </c>
      <c r="AG150" s="88" t="e">
        <f ca="true">+IF(AND(ISNUMBER(OFFSET('Sanitation Data'!$F$6,0,10*ROW('Sanitation Data'!F144))),'Data Summary'!CV150="Yes"),OFFSET('Sanitation Data'!$F$6,0,10*ROW('Sanitation Data'!F144)),NA())</f>
        <v>#N/A</v>
      </c>
      <c r="AH150" s="88" t="e">
        <f ca="true">+IF(AND(ISNUMBER(OFFSET('Sanitation Data'!$F$10,0,10*ROW('Sanitation Data'!F144))),'Data Summary'!CW150="Yes"),OFFSET('Sanitation Data'!$F$10,0,10*ROW('Sanitation Data'!F144)),NA())</f>
        <v>#N/A</v>
      </c>
      <c r="AI150" s="88" t="e">
        <f ca="true">+IF(AND(ISNUMBER(OFFSET('Sanitation Data'!$F$11,0,10*ROW('Sanitation Data'!F144))),'Data Summary'!CX150="Yes"),OFFSET('Sanitation Data'!$F$11,0,10*ROW('Sanitation Data'!F144)),NA())</f>
        <v>#N/A</v>
      </c>
      <c r="AJ150" s="88" t="e">
        <f ca="true">+IF(AND(ISNUMBER(OFFSET('Sanitation Data'!$F$12,0,10*ROW('Sanitation Data'!F144))),'Data Summary'!CY150="Yes"),OFFSET('Sanitation Data'!$F$12,0,10*ROW('Sanitation Data'!F144)),NA())</f>
        <v>#N/A</v>
      </c>
      <c r="AK150" s="88" t="e">
        <f ca="true">+IF(AND(ISNUMBER(OFFSET('Sanitation Data'!$G$4,0,10*ROW('Sanitation Data'!G144))),'Data Summary'!CZ150="Yes"),100-OFFSET('Sanitation Data'!$G$4,0,10*ROW('Sanitation Data'!G144)),NA())</f>
        <v>#N/A</v>
      </c>
      <c r="AL150" s="88" t="e">
        <f ca="true">+IF(AND(ISNUMBER(OFFSET('Sanitation Data'!$G$6,0,10*ROW('Sanitation Data'!G144))),'Data Summary'!DA150="Yes"),OFFSET('Sanitation Data'!$G$6,0,10*ROW('Sanitation Data'!G144)),NA())</f>
        <v>#N/A</v>
      </c>
      <c r="AM150" s="88" t="e">
        <f ca="true">+IF(AND(ISNUMBER(OFFSET('Sanitation Data'!$G$10,0,10*ROW('Sanitation Data'!G144))),'Data Summary'!DB150="Yes"),OFFSET('Sanitation Data'!$G$10,0,10*ROW('Sanitation Data'!G144)),NA())</f>
        <v>#N/A</v>
      </c>
      <c r="AN150" s="88" t="e">
        <f ca="true">+IF(AND(ISNUMBER(OFFSET('Sanitation Data'!$G$11,0,10*ROW('Sanitation Data'!G144))),'Data Summary'!DC150="Yes"),OFFSET('Sanitation Data'!$G$11,0,10*ROW('Sanitation Data'!G144)),NA())</f>
        <v>#N/A</v>
      </c>
      <c r="AO150" s="88" t="e">
        <f ca="true">+IF(AND(ISNUMBER(OFFSET('Sanitation Data'!$G$12,0,10*ROW('Sanitation Data'!G144))),'Data Summary'!DD150="Yes"),OFFSET('Sanitation Data'!$G$12,0,10*ROW('Sanitation Data'!G144)),NA())</f>
        <v>#N/A</v>
      </c>
      <c r="AP150" s="88" t="e">
        <f ca="true">+IF(AND(ISNUMBER(OFFSET('Sanitation Data'!$H$4,0,10*ROW('Sanitation Data'!H144))),'Data Summary'!DE150="Yes"),100-OFFSET('Sanitation Data'!$H$4,0,10*ROW('Sanitation Data'!H144)),NA())</f>
        <v>#N/A</v>
      </c>
      <c r="AQ150" s="88" t="e">
        <f ca="true">+IF(AND(ISNUMBER(OFFSET('Sanitation Data'!$H$6,0,10*ROW('Sanitation Data'!H144))),'Data Summary'!DF150="Yes"),OFFSET('Sanitation Data'!$H$6,0,10*ROW('Sanitation Data'!H144)),NA())</f>
        <v>#N/A</v>
      </c>
      <c r="AR150" s="88" t="e">
        <f ca="true">+IF(AND(ISNUMBER(OFFSET('Sanitation Data'!$H$10,0,10*ROW('Sanitation Data'!H144))),'Data Summary'!DG150="Yes"),OFFSET('Sanitation Data'!$H$10,0,10*ROW('Sanitation Data'!H144)),NA())</f>
        <v>#N/A</v>
      </c>
      <c r="AS150" s="88" t="e">
        <f ca="true">+IF(AND(ISNUMBER(OFFSET('Sanitation Data'!$H$11,0,10*ROW('Sanitation Data'!H144))),'Data Summary'!DH150="Yes"),OFFSET('Sanitation Data'!$H$11,0,10*ROW('Sanitation Data'!H144)),NA())</f>
        <v>#N/A</v>
      </c>
      <c r="AT150" s="88" t="e">
        <f ca="true">+IF(AND(ISNUMBER(OFFSET('Sanitation Data'!$H$12,0,10*ROW('Sanitation Data'!H144))),'Data Summary'!DI150="Yes"),OFFSET('Sanitation Data'!$H$12,0,10*ROW('Sanitation Data'!H144)),NA())</f>
        <v>#N/A</v>
      </c>
      <c r="AU150" s="88" t="e">
        <f ca="true">+IF(AND(ISNUMBER(OFFSET('Sanitation Data'!$I$4,0,10*ROW('Sanitation Data'!I144))),'Data Summary'!DJ150="Yes"),100-OFFSET('Sanitation Data'!$I$4,0,10*ROW('Sanitation Data'!I144)),NA())</f>
        <v>#N/A</v>
      </c>
      <c r="AV150" s="88" t="e">
        <f ca="true">+IF(AND(ISNUMBER(OFFSET('Sanitation Data'!$I$6,0,10*ROW('Sanitation Data'!I144))),'Data Summary'!DK150="Yes"),OFFSET('Sanitation Data'!$I$6,0,10*ROW('Sanitation Data'!I144)),NA())</f>
        <v>#N/A</v>
      </c>
      <c r="AW150" s="88" t="e">
        <f ca="true">+IF(AND(ISNUMBER(OFFSET('Sanitation Data'!$I$10,0,10*ROW('Sanitation Data'!I144))),'Data Summary'!DL150="Yes"),OFFSET('Sanitation Data'!$I$10,0,10*ROW('Sanitation Data'!I144)),NA())</f>
        <v>#N/A</v>
      </c>
      <c r="AX150" s="88" t="e">
        <f ca="true">+IF(AND(ISNUMBER(OFFSET('Sanitation Data'!$I$11,0,10*ROW('Sanitation Data'!I144))),'Data Summary'!DM150="Yes"),OFFSET('Sanitation Data'!$I$11,0,10*ROW('Sanitation Data'!I144)),NA())</f>
        <v>#N/A</v>
      </c>
      <c r="AY150" s="88" t="e">
        <f ca="true">+IF(AND(ISNUMBER(OFFSET('Sanitation Data'!$I$12,0,10*ROW('Sanitation Data'!I144))),'Data Summary'!DN150="Yes"),OFFSET('Sanitation Data'!$I$12,0,10*ROW('Sanitation Data'!I144)),NA())</f>
        <v>#N/A</v>
      </c>
      <c r="AZ150" s="89" t="e">
        <f ca="true">+IF(AND(ISNUMBER(OFFSET('Hygiene Data'!$D$5,0,10*ROW('Hygiene Data'!D144))),'Data Summary'!DO150="Yes"),OFFSET('Hygiene Data'!$D$5,0,10*ROW('Hygiene Data'!D144)),NA())</f>
        <v>#N/A</v>
      </c>
      <c r="BA150" s="89" t="e">
        <f ca="true">+IF(AND(ISNUMBER(OFFSET('Hygiene Data'!$D$7,0,10*ROW('Hygiene Data'!D144))),'Data Summary'!DP150="Yes"),OFFSET('Hygiene Data'!$D$7,0,10*ROW('Hygiene Data'!D144)),NA())</f>
        <v>#N/A</v>
      </c>
      <c r="BB150" s="89" t="e">
        <f ca="true">+IF(AND(ISNUMBER(OFFSET('Hygiene Data'!$D$9,0,10*ROW('Hygiene Data'!D144))),'Data Summary'!DQ150="Yes"),OFFSET('Hygiene Data'!$D$9,0,10*ROW('Hygiene Data'!D144)),NA())</f>
        <v>#N/A</v>
      </c>
      <c r="BC150" s="89" t="e">
        <f ca="true">+IF(AND(ISNUMBER(OFFSET('Hygiene Data'!$E$5,0,10*ROW('Hygiene Data'!E144))),'Data Summary'!DR150="Yes"),OFFSET('Hygiene Data'!$E$5,0,10*ROW('Hygiene Data'!E144)),NA())</f>
        <v>#N/A</v>
      </c>
      <c r="BD150" s="89" t="e">
        <f ca="true">+IF(AND(ISNUMBER(OFFSET('Hygiene Data'!$E$7,0,10*ROW('Hygiene Data'!E144))),'Data Summary'!DS150="Yes"),OFFSET('Hygiene Data'!$E$7,0,10*ROW('Hygiene Data'!E144)),NA())</f>
        <v>#N/A</v>
      </c>
      <c r="BE150" s="89" t="e">
        <f ca="true">+IF(AND(ISNUMBER(OFFSET('Hygiene Data'!$E$9,0,10*ROW('Hygiene Data'!E144))),'Data Summary'!DT150="Yes"),OFFSET('Hygiene Data'!$E$9,0,10*ROW('Hygiene Data'!E144)),NA())</f>
        <v>#N/A</v>
      </c>
      <c r="BF150" s="89" t="e">
        <f ca="true">+IF(AND(ISNUMBER(OFFSET('Hygiene Data'!$F$5,0,10*ROW('Hygiene Data'!F144))),'Data Summary'!DU150="Yes"),OFFSET('Hygiene Data'!$F$5,0,10*ROW('Hygiene Data'!F144)),NA())</f>
        <v>#N/A</v>
      </c>
      <c r="BG150" s="89" t="e">
        <f ca="true">+IF(AND(ISNUMBER(OFFSET('Hygiene Data'!$F$7,0,10*ROW('Hygiene Data'!F144))),'Data Summary'!DV150="Yes"),OFFSET('Hygiene Data'!$F$7,0,10*ROW('Hygiene Data'!F144)),NA())</f>
        <v>#N/A</v>
      </c>
      <c r="BH150" s="89" t="e">
        <f ca="true">+IF(AND(ISNUMBER(OFFSET('Hygiene Data'!$F$9,0,10*ROW('Hygiene Data'!F144))),'Data Summary'!DW150="Yes"),OFFSET('Hygiene Data'!$F$9,0,10*ROW('Hygiene Data'!F144)),NA())</f>
        <v>#N/A</v>
      </c>
      <c r="BI150" s="89" t="e">
        <f ca="true">+IF(AND(ISNUMBER(OFFSET('Hygiene Data'!$G$5,0,10*ROW('Hygiene Data'!G144))),'Data Summary'!DX150="Yes"),OFFSET('Hygiene Data'!$G$5,0,10*ROW('Hygiene Data'!G144)),NA())</f>
        <v>#N/A</v>
      </c>
      <c r="BJ150" s="89" t="e">
        <f ca="true">+IF(AND(ISNUMBER(OFFSET('Hygiene Data'!$G$7,0,10*ROW('Hygiene Data'!G144))),'Data Summary'!DY150="Yes"),OFFSET('Hygiene Data'!$G$7,0,10*ROW('Hygiene Data'!G144)),NA())</f>
        <v>#N/A</v>
      </c>
      <c r="BK150" s="89" t="e">
        <f ca="true">+IF(AND(ISNUMBER(OFFSET('Hygiene Data'!$G$9,0,10*ROW('Hygiene Data'!G144))),'Data Summary'!DZ150="Yes"),OFFSET('Hygiene Data'!$G$9,0,10*ROW('Hygiene Data'!G144)),NA())</f>
        <v>#N/A</v>
      </c>
      <c r="BL150" s="89" t="e">
        <f ca="true">+IF(AND(ISNUMBER(OFFSET('Hygiene Data'!$H$5,0,10*ROW('Hygiene Data'!H144))),'Data Summary'!EA150="Yes"),OFFSET('Hygiene Data'!$H$5,0,10*ROW('Hygiene Data'!H144)),NA())</f>
        <v>#N/A</v>
      </c>
      <c r="BM150" s="89" t="e">
        <f ca="true">+IF(AND(ISNUMBER(OFFSET('Hygiene Data'!$H$7,0,10*ROW('Hygiene Data'!H144))),'Data Summary'!EB150="Yes"),OFFSET('Hygiene Data'!$H$7,0,10*ROW('Hygiene Data'!H144)),NA())</f>
        <v>#N/A</v>
      </c>
      <c r="BN150" s="89" t="e">
        <f ca="true">+IF(AND(ISNUMBER(OFFSET('Hygiene Data'!$H$9,0,10*ROW('Hygiene Data'!H144))),'Data Summary'!EC150="Yes"),OFFSET('Hygiene Data'!$H$9,0,10*ROW('Hygiene Data'!H144)),NA())</f>
        <v>#N/A</v>
      </c>
      <c r="BO150" s="89" t="e">
        <f ca="true">+IF(AND(ISNUMBER(OFFSET('Hygiene Data'!$I$5,0,10*ROW('Hygiene Data'!I144))),'Data Summary'!ED150="Yes"),OFFSET('Hygiene Data'!$I$5,0,10*ROW('Hygiene Data'!I144)),NA())</f>
        <v>#N/A</v>
      </c>
      <c r="BP150" s="89" t="e">
        <f ca="true">+IF(AND(ISNUMBER(OFFSET('Hygiene Data'!$I$7,0,10*ROW('Hygiene Data'!I144))),'Data Summary'!EE150="Yes"),OFFSET('Hygiene Data'!$I$7,0,10*ROW('Hygiene Data'!I144)),NA())</f>
        <v>#N/A</v>
      </c>
      <c r="BQ150" s="89" t="e">
        <f ca="true">+IF(AND(ISNUMBER(OFFSET('Hygiene Data'!$I$9,0,10*ROW('Hygiene Data'!I144))),'Data Summary'!EF150="Yes"),OFFSET('Hygiene Data'!$I$9,0,10*ROW('Hygiene Data'!I144)),NA())</f>
        <v>#N/A</v>
      </c>
    </row>
    <row xmlns:x14ac="http://schemas.microsoft.com/office/spreadsheetml/2009/9/ac" r="151" x14ac:dyDescent="0.2">
      <c r="A151" s="328" t="e">
        <f ca="true">+RIGHT('Data Summary'!A151,LEN('Data Summary'!A151)-9)</f>
        <v>#VALUE!</v>
      </c>
      <c r="B151" s="34" t="str">
        <f ca="true">+IF(ISTEXT('Data Summary'!B151),'Data Summary'!B151,"")</f>
        <v/>
      </c>
      <c r="C151" s="327" t="e">
        <f ca="true">+VALUE('Data Summary'!C151)</f>
        <v>#VALUE!</v>
      </c>
      <c r="D151" s="87" t="e">
        <f ca="true">+IF(AND(ISNUMBER(OFFSET('Water Data'!$D$4,0,10*ROW('Water Data'!D145))),'Data Summary'!BS151="Yes"),100-OFFSET('Water Data'!$D$4,0,10*ROW('Water Data'!D145)),NA())</f>
        <v>#N/A</v>
      </c>
      <c r="E151" s="87" t="e">
        <f ca="true">+IF(AND(ISNUMBER(OFFSET('Water Data'!$D$6,0,10*ROW('Water Data'!D145))),'Data Summary'!BT151="Yes"),OFFSET('Water Data'!$D$6,0,10*ROW('Water Data'!D145)),NA())</f>
        <v>#N/A</v>
      </c>
      <c r="F151" s="87" t="e">
        <f ca="true">+IF(AND(ISNUMBER(OFFSET('Water Data'!$D$9,0,10*ROW('Water Data'!D145))),'Data Summary'!BU151="Yes"),OFFSET('Water Data'!$D$9,0,10*ROW('Water Data'!D145)),NA())</f>
        <v>#N/A</v>
      </c>
      <c r="G151" s="87" t="e">
        <f ca="true">+IF(AND(ISNUMBER(OFFSET('Water Data'!$E$4,0,10*ROW('Water Data'!E145))),'Data Summary'!BV151="Yes"),100-OFFSET('Water Data'!$E$4,0,10*ROW('Water Data'!E145)),NA())</f>
        <v>#N/A</v>
      </c>
      <c r="H151" s="87" t="e">
        <f ca="true">+IF(AND(ISNUMBER(OFFSET('Water Data'!$E$6,0,10*ROW('Water Data'!E145))),'Data Summary'!BW151="Yes"),OFFSET('Water Data'!$E$6,0,10*ROW('Water Data'!E145)),NA())</f>
        <v>#N/A</v>
      </c>
      <c r="I151" s="87" t="e">
        <f ca="true">+IF(AND(ISNUMBER(OFFSET('Water Data'!$E$9,0,10*ROW('Water Data'!E145))),'Data Summary'!BX151="Yes"),OFFSET('Water Data'!$E$9,0,10*ROW('Water Data'!E145)),NA())</f>
        <v>#N/A</v>
      </c>
      <c r="J151" s="87" t="e">
        <f ca="true">+IF(AND(ISNUMBER(OFFSET('Water Data'!$F$4,0,10*ROW('Water Data'!F145))),'Data Summary'!BY151="Yes"),100-OFFSET('Water Data'!$F$4,0,10*ROW('Water Data'!F145)),NA())</f>
        <v>#N/A</v>
      </c>
      <c r="K151" s="87" t="e">
        <f ca="true">+IF(AND(ISNUMBER(OFFSET('Water Data'!$F$6,0,10*ROW('Water Data'!F145))),'Data Summary'!BZ151="Yes"),OFFSET('Water Data'!$F$6,0,10*ROW('Water Data'!F145)),NA())</f>
        <v>#N/A</v>
      </c>
      <c r="L151" s="87" t="e">
        <f ca="true">+IF(AND(ISNUMBER(OFFSET('Water Data'!$F$9,0,10*ROW('Water Data'!F145))),'Data Summary'!CA151="Yes"),OFFSET('Water Data'!$F$9,0,10*ROW('Water Data'!F145)),NA())</f>
        <v>#N/A</v>
      </c>
      <c r="M151" s="87" t="e">
        <f ca="true">+IF(AND(ISNUMBER(OFFSET('Water Data'!$G$4,0,10*ROW('Water Data'!G145))),'Data Summary'!CB151="Yes"),100-OFFSET('Water Data'!$G$4,0,10*ROW('Water Data'!G145)),NA())</f>
        <v>#N/A</v>
      </c>
      <c r="N151" s="87" t="e">
        <f ca="true">+IF(AND(ISNUMBER(OFFSET('Water Data'!$G$6,0,10*ROW('Water Data'!G145))),'Data Summary'!CC151="Yes"),OFFSET('Water Data'!$G$6,0,10*ROW('Water Data'!G145)),NA())</f>
        <v>#N/A</v>
      </c>
      <c r="O151" s="87" t="e">
        <f ca="true">+IF(AND(ISNUMBER(OFFSET('Water Data'!$G$9,0,10*ROW('Water Data'!G145))),'Data Summary'!CD151="Yes"),OFFSET('Water Data'!$G$9,0,10*ROW('Water Data'!G145)),NA())</f>
        <v>#N/A</v>
      </c>
      <c r="P151" s="87" t="e">
        <f ca="true">+IF(AND(ISNUMBER(OFFSET('Water Data'!$H$4,0,10*ROW('Water Data'!H145))),'Data Summary'!CE151="Yes"),100-OFFSET('Water Data'!$H$4,0,10*ROW('Water Data'!H145)),NA())</f>
        <v>#N/A</v>
      </c>
      <c r="Q151" s="87" t="e">
        <f ca="true">+IF(AND(ISNUMBER(OFFSET('Water Data'!$H$6,0,10*ROW('Water Data'!H145))),'Data Summary'!CF151="Yes"),OFFSET('Water Data'!$H$6,0,10*ROW('Water Data'!H145)),NA())</f>
        <v>#N/A</v>
      </c>
      <c r="R151" s="87" t="e">
        <f ca="true">+IF(AND(ISNUMBER(OFFSET('Water Data'!$H$9,0,10*ROW('Water Data'!H145))),'Data Summary'!CG151="Yes"),OFFSET('Water Data'!$H$9,0,10*ROW('Water Data'!H145)),NA())</f>
        <v>#N/A</v>
      </c>
      <c r="S151" s="87" t="e">
        <f ca="true">+IF(AND(ISNUMBER(OFFSET('Water Data'!$I$4,0,10*ROW('Water Data'!I145))),'Data Summary'!CH151="Yes"),100-OFFSET('Water Data'!$I$4,0,10*ROW('Water Data'!I145)),NA())</f>
        <v>#N/A</v>
      </c>
      <c r="T151" s="87" t="e">
        <f ca="true">+IF(AND(ISNUMBER(OFFSET('Water Data'!$I$6,0,10*ROW('Water Data'!I145))),'Data Summary'!CI151="Yes"),OFFSET('Water Data'!$I$6,0,10*ROW('Water Data'!I145)),NA())</f>
        <v>#N/A</v>
      </c>
      <c r="U151" s="87" t="e">
        <f ca="true">+IF(AND(ISNUMBER(OFFSET('Water Data'!$I$9,0,10*ROW('Water Data'!I145))),'Data Summary'!CJ151="Yes"),OFFSET('Water Data'!$I$9,0,10*ROW('Water Data'!I145)),NA())</f>
        <v>#N/A</v>
      </c>
      <c r="V151" s="88" t="e">
        <f ca="true">+IF(AND(ISNUMBER(OFFSET('Sanitation Data'!$D$4,0,10*ROW('Sanitation Data'!D145))),'Data Summary'!CK151="Yes"),100-OFFSET('Sanitation Data'!$D$4,0,10*ROW('Sanitation Data'!D145)),NA())</f>
        <v>#N/A</v>
      </c>
      <c r="W151" s="88" t="e">
        <f ca="true">+IF(AND(ISNUMBER(OFFSET('Sanitation Data'!$D$6,0,10*ROW('Sanitation Data'!D145))),'Data Summary'!CL151="Yes"),OFFSET('Sanitation Data'!$D$6,0,10*ROW('Sanitation Data'!D145)),NA())</f>
        <v>#N/A</v>
      </c>
      <c r="X151" s="88" t="e">
        <f ca="true">+IF(AND(ISNUMBER(OFFSET('Sanitation Data'!$D$10,0,10*ROW('Sanitation Data'!D145))),'Data Summary'!CM151="Yes"),OFFSET('Sanitation Data'!$D$10,0,10*ROW('Sanitation Data'!D145)),NA())</f>
        <v>#N/A</v>
      </c>
      <c r="Y151" s="88" t="e">
        <f ca="true">+IF(AND(ISNUMBER(OFFSET('Sanitation Data'!$D$11,0,10*ROW('Sanitation Data'!D145))),'Data Summary'!CN151="Yes"),OFFSET('Sanitation Data'!$D$11,0,10*ROW('Sanitation Data'!D145)),NA())</f>
        <v>#N/A</v>
      </c>
      <c r="Z151" s="88" t="e">
        <f ca="true">+IF(AND(ISNUMBER(OFFSET('Sanitation Data'!$D$12,0,10*ROW('Sanitation Data'!D145))),'Data Summary'!CO151="Yes"),OFFSET('Sanitation Data'!$D$12,0,10*ROW('Sanitation Data'!D145)),NA())</f>
        <v>#N/A</v>
      </c>
      <c r="AA151" s="88" t="e">
        <f ca="true">+IF(AND(ISNUMBER(OFFSET('Sanitation Data'!$E$4,0,10*ROW('Sanitation Data'!E145))),'Data Summary'!CP151="Yes"),100-OFFSET('Sanitation Data'!$E$4,0,10*ROW('Sanitation Data'!E145)),NA())</f>
        <v>#N/A</v>
      </c>
      <c r="AB151" s="88" t="e">
        <f ca="true">+IF(AND(ISNUMBER(OFFSET('Sanitation Data'!$E$6,0,10*ROW('Sanitation Data'!E145))),'Data Summary'!CQ151="Yes"),OFFSET('Sanitation Data'!$E$6,0,10*ROW('Sanitation Data'!E145)),NA())</f>
        <v>#N/A</v>
      </c>
      <c r="AC151" s="88" t="e">
        <f ca="true">+IF(AND(ISNUMBER(OFFSET('Sanitation Data'!$E$10,0,10*ROW('Sanitation Data'!E145))),'Data Summary'!CR151="Yes"),OFFSET('Sanitation Data'!$E$10,0,10*ROW('Sanitation Data'!E145)),NA())</f>
        <v>#N/A</v>
      </c>
      <c r="AD151" s="88" t="e">
        <f ca="true">+IF(AND(ISNUMBER(OFFSET('Sanitation Data'!$E$11,0,10*ROW('Sanitation Data'!E145))),'Data Summary'!CS151="Yes"),OFFSET('Sanitation Data'!$E$11,0,10*ROW('Sanitation Data'!E145)),NA())</f>
        <v>#N/A</v>
      </c>
      <c r="AE151" s="88" t="e">
        <f ca="true">+IF(AND(ISNUMBER(OFFSET('Sanitation Data'!$E$12,0,10*ROW('Sanitation Data'!E145))),'Data Summary'!CT151="Yes"),OFFSET('Sanitation Data'!$E$12,0,10*ROW('Sanitation Data'!E145)),NA())</f>
        <v>#N/A</v>
      </c>
      <c r="AF151" s="88" t="e">
        <f ca="true">+IF(AND(ISNUMBER(OFFSET('Sanitation Data'!$F$4,0,10*ROW('Sanitation Data'!F145))),'Data Summary'!CU151="Yes"),100-OFFSET('Sanitation Data'!$F$4,0,10*ROW('Sanitation Data'!F145)),NA())</f>
        <v>#N/A</v>
      </c>
      <c r="AG151" s="88" t="e">
        <f ca="true">+IF(AND(ISNUMBER(OFFSET('Sanitation Data'!$F$6,0,10*ROW('Sanitation Data'!F145))),'Data Summary'!CV151="Yes"),OFFSET('Sanitation Data'!$F$6,0,10*ROW('Sanitation Data'!F145)),NA())</f>
        <v>#N/A</v>
      </c>
      <c r="AH151" s="88" t="e">
        <f ca="true">+IF(AND(ISNUMBER(OFFSET('Sanitation Data'!$F$10,0,10*ROW('Sanitation Data'!F145))),'Data Summary'!CW151="Yes"),OFFSET('Sanitation Data'!$F$10,0,10*ROW('Sanitation Data'!F145)),NA())</f>
        <v>#N/A</v>
      </c>
      <c r="AI151" s="88" t="e">
        <f ca="true">+IF(AND(ISNUMBER(OFFSET('Sanitation Data'!$F$11,0,10*ROW('Sanitation Data'!F145))),'Data Summary'!CX151="Yes"),OFFSET('Sanitation Data'!$F$11,0,10*ROW('Sanitation Data'!F145)),NA())</f>
        <v>#N/A</v>
      </c>
      <c r="AJ151" s="88" t="e">
        <f ca="true">+IF(AND(ISNUMBER(OFFSET('Sanitation Data'!$F$12,0,10*ROW('Sanitation Data'!F145))),'Data Summary'!CY151="Yes"),OFFSET('Sanitation Data'!$F$12,0,10*ROW('Sanitation Data'!F145)),NA())</f>
        <v>#N/A</v>
      </c>
      <c r="AK151" s="88" t="e">
        <f ca="true">+IF(AND(ISNUMBER(OFFSET('Sanitation Data'!$G$4,0,10*ROW('Sanitation Data'!G145))),'Data Summary'!CZ151="Yes"),100-OFFSET('Sanitation Data'!$G$4,0,10*ROW('Sanitation Data'!G145)),NA())</f>
        <v>#N/A</v>
      </c>
      <c r="AL151" s="88" t="e">
        <f ca="true">+IF(AND(ISNUMBER(OFFSET('Sanitation Data'!$G$6,0,10*ROW('Sanitation Data'!G145))),'Data Summary'!DA151="Yes"),OFFSET('Sanitation Data'!$G$6,0,10*ROW('Sanitation Data'!G145)),NA())</f>
        <v>#N/A</v>
      </c>
      <c r="AM151" s="88" t="e">
        <f ca="true">+IF(AND(ISNUMBER(OFFSET('Sanitation Data'!$G$10,0,10*ROW('Sanitation Data'!G145))),'Data Summary'!DB151="Yes"),OFFSET('Sanitation Data'!$G$10,0,10*ROW('Sanitation Data'!G145)),NA())</f>
        <v>#N/A</v>
      </c>
      <c r="AN151" s="88" t="e">
        <f ca="true">+IF(AND(ISNUMBER(OFFSET('Sanitation Data'!$G$11,0,10*ROW('Sanitation Data'!G145))),'Data Summary'!DC151="Yes"),OFFSET('Sanitation Data'!$G$11,0,10*ROW('Sanitation Data'!G145)),NA())</f>
        <v>#N/A</v>
      </c>
      <c r="AO151" s="88" t="e">
        <f ca="true">+IF(AND(ISNUMBER(OFFSET('Sanitation Data'!$G$12,0,10*ROW('Sanitation Data'!G145))),'Data Summary'!DD151="Yes"),OFFSET('Sanitation Data'!$G$12,0,10*ROW('Sanitation Data'!G145)),NA())</f>
        <v>#N/A</v>
      </c>
      <c r="AP151" s="88" t="e">
        <f ca="true">+IF(AND(ISNUMBER(OFFSET('Sanitation Data'!$H$4,0,10*ROW('Sanitation Data'!H145))),'Data Summary'!DE151="Yes"),100-OFFSET('Sanitation Data'!$H$4,0,10*ROW('Sanitation Data'!H145)),NA())</f>
        <v>#N/A</v>
      </c>
      <c r="AQ151" s="88" t="e">
        <f ca="true">+IF(AND(ISNUMBER(OFFSET('Sanitation Data'!$H$6,0,10*ROW('Sanitation Data'!H145))),'Data Summary'!DF151="Yes"),OFFSET('Sanitation Data'!$H$6,0,10*ROW('Sanitation Data'!H145)),NA())</f>
        <v>#N/A</v>
      </c>
      <c r="AR151" s="88" t="e">
        <f ca="true">+IF(AND(ISNUMBER(OFFSET('Sanitation Data'!$H$10,0,10*ROW('Sanitation Data'!H145))),'Data Summary'!DG151="Yes"),OFFSET('Sanitation Data'!$H$10,0,10*ROW('Sanitation Data'!H145)),NA())</f>
        <v>#N/A</v>
      </c>
      <c r="AS151" s="88" t="e">
        <f ca="true">+IF(AND(ISNUMBER(OFFSET('Sanitation Data'!$H$11,0,10*ROW('Sanitation Data'!H145))),'Data Summary'!DH151="Yes"),OFFSET('Sanitation Data'!$H$11,0,10*ROW('Sanitation Data'!H145)),NA())</f>
        <v>#N/A</v>
      </c>
      <c r="AT151" s="88" t="e">
        <f ca="true">+IF(AND(ISNUMBER(OFFSET('Sanitation Data'!$H$12,0,10*ROW('Sanitation Data'!H145))),'Data Summary'!DI151="Yes"),OFFSET('Sanitation Data'!$H$12,0,10*ROW('Sanitation Data'!H145)),NA())</f>
        <v>#N/A</v>
      </c>
      <c r="AU151" s="88" t="e">
        <f ca="true">+IF(AND(ISNUMBER(OFFSET('Sanitation Data'!$I$4,0,10*ROW('Sanitation Data'!I145))),'Data Summary'!DJ151="Yes"),100-OFFSET('Sanitation Data'!$I$4,0,10*ROW('Sanitation Data'!I145)),NA())</f>
        <v>#N/A</v>
      </c>
      <c r="AV151" s="88" t="e">
        <f ca="true">+IF(AND(ISNUMBER(OFFSET('Sanitation Data'!$I$6,0,10*ROW('Sanitation Data'!I145))),'Data Summary'!DK151="Yes"),OFFSET('Sanitation Data'!$I$6,0,10*ROW('Sanitation Data'!I145)),NA())</f>
        <v>#N/A</v>
      </c>
      <c r="AW151" s="88" t="e">
        <f ca="true">+IF(AND(ISNUMBER(OFFSET('Sanitation Data'!$I$10,0,10*ROW('Sanitation Data'!I145))),'Data Summary'!DL151="Yes"),OFFSET('Sanitation Data'!$I$10,0,10*ROW('Sanitation Data'!I145)),NA())</f>
        <v>#N/A</v>
      </c>
      <c r="AX151" s="88" t="e">
        <f ca="true">+IF(AND(ISNUMBER(OFFSET('Sanitation Data'!$I$11,0,10*ROW('Sanitation Data'!I145))),'Data Summary'!DM151="Yes"),OFFSET('Sanitation Data'!$I$11,0,10*ROW('Sanitation Data'!I145)),NA())</f>
        <v>#N/A</v>
      </c>
      <c r="AY151" s="88" t="e">
        <f ca="true">+IF(AND(ISNUMBER(OFFSET('Sanitation Data'!$I$12,0,10*ROW('Sanitation Data'!I145))),'Data Summary'!DN151="Yes"),OFFSET('Sanitation Data'!$I$12,0,10*ROW('Sanitation Data'!I145)),NA())</f>
        <v>#N/A</v>
      </c>
      <c r="AZ151" s="89" t="e">
        <f ca="true">+IF(AND(ISNUMBER(OFFSET('Hygiene Data'!$D$5,0,10*ROW('Hygiene Data'!D145))),'Data Summary'!DO151="Yes"),OFFSET('Hygiene Data'!$D$5,0,10*ROW('Hygiene Data'!D145)),NA())</f>
        <v>#N/A</v>
      </c>
      <c r="BA151" s="89" t="e">
        <f ca="true">+IF(AND(ISNUMBER(OFFSET('Hygiene Data'!$D$7,0,10*ROW('Hygiene Data'!D145))),'Data Summary'!DP151="Yes"),OFFSET('Hygiene Data'!$D$7,0,10*ROW('Hygiene Data'!D145)),NA())</f>
        <v>#N/A</v>
      </c>
      <c r="BB151" s="89" t="e">
        <f ca="true">+IF(AND(ISNUMBER(OFFSET('Hygiene Data'!$D$9,0,10*ROW('Hygiene Data'!D145))),'Data Summary'!DQ151="Yes"),OFFSET('Hygiene Data'!$D$9,0,10*ROW('Hygiene Data'!D145)),NA())</f>
        <v>#N/A</v>
      </c>
      <c r="BC151" s="89" t="e">
        <f ca="true">+IF(AND(ISNUMBER(OFFSET('Hygiene Data'!$E$5,0,10*ROW('Hygiene Data'!E145))),'Data Summary'!DR151="Yes"),OFFSET('Hygiene Data'!$E$5,0,10*ROW('Hygiene Data'!E145)),NA())</f>
        <v>#N/A</v>
      </c>
      <c r="BD151" s="89" t="e">
        <f ca="true">+IF(AND(ISNUMBER(OFFSET('Hygiene Data'!$E$7,0,10*ROW('Hygiene Data'!E145))),'Data Summary'!DS151="Yes"),OFFSET('Hygiene Data'!$E$7,0,10*ROW('Hygiene Data'!E145)),NA())</f>
        <v>#N/A</v>
      </c>
      <c r="BE151" s="89" t="e">
        <f ca="true">+IF(AND(ISNUMBER(OFFSET('Hygiene Data'!$E$9,0,10*ROW('Hygiene Data'!E145))),'Data Summary'!DT151="Yes"),OFFSET('Hygiene Data'!$E$9,0,10*ROW('Hygiene Data'!E145)),NA())</f>
        <v>#N/A</v>
      </c>
      <c r="BF151" s="89" t="e">
        <f ca="true">+IF(AND(ISNUMBER(OFFSET('Hygiene Data'!$F$5,0,10*ROW('Hygiene Data'!F145))),'Data Summary'!DU151="Yes"),OFFSET('Hygiene Data'!$F$5,0,10*ROW('Hygiene Data'!F145)),NA())</f>
        <v>#N/A</v>
      </c>
      <c r="BG151" s="89" t="e">
        <f ca="true">+IF(AND(ISNUMBER(OFFSET('Hygiene Data'!$F$7,0,10*ROW('Hygiene Data'!F145))),'Data Summary'!DV151="Yes"),OFFSET('Hygiene Data'!$F$7,0,10*ROW('Hygiene Data'!F145)),NA())</f>
        <v>#N/A</v>
      </c>
      <c r="BH151" s="89" t="e">
        <f ca="true">+IF(AND(ISNUMBER(OFFSET('Hygiene Data'!$F$9,0,10*ROW('Hygiene Data'!F145))),'Data Summary'!DW151="Yes"),OFFSET('Hygiene Data'!$F$9,0,10*ROW('Hygiene Data'!F145)),NA())</f>
        <v>#N/A</v>
      </c>
      <c r="BI151" s="89" t="e">
        <f ca="true">+IF(AND(ISNUMBER(OFFSET('Hygiene Data'!$G$5,0,10*ROW('Hygiene Data'!G145))),'Data Summary'!DX151="Yes"),OFFSET('Hygiene Data'!$G$5,0,10*ROW('Hygiene Data'!G145)),NA())</f>
        <v>#N/A</v>
      </c>
      <c r="BJ151" s="89" t="e">
        <f ca="true">+IF(AND(ISNUMBER(OFFSET('Hygiene Data'!$G$7,0,10*ROW('Hygiene Data'!G145))),'Data Summary'!DY151="Yes"),OFFSET('Hygiene Data'!$G$7,0,10*ROW('Hygiene Data'!G145)),NA())</f>
        <v>#N/A</v>
      </c>
      <c r="BK151" s="89" t="e">
        <f ca="true">+IF(AND(ISNUMBER(OFFSET('Hygiene Data'!$G$9,0,10*ROW('Hygiene Data'!G145))),'Data Summary'!DZ151="Yes"),OFFSET('Hygiene Data'!$G$9,0,10*ROW('Hygiene Data'!G145)),NA())</f>
        <v>#N/A</v>
      </c>
      <c r="BL151" s="89" t="e">
        <f ca="true">+IF(AND(ISNUMBER(OFFSET('Hygiene Data'!$H$5,0,10*ROW('Hygiene Data'!H145))),'Data Summary'!EA151="Yes"),OFFSET('Hygiene Data'!$H$5,0,10*ROW('Hygiene Data'!H145)),NA())</f>
        <v>#N/A</v>
      </c>
      <c r="BM151" s="89" t="e">
        <f ca="true">+IF(AND(ISNUMBER(OFFSET('Hygiene Data'!$H$7,0,10*ROW('Hygiene Data'!H145))),'Data Summary'!EB151="Yes"),OFFSET('Hygiene Data'!$H$7,0,10*ROW('Hygiene Data'!H145)),NA())</f>
        <v>#N/A</v>
      </c>
      <c r="BN151" s="89" t="e">
        <f ca="true">+IF(AND(ISNUMBER(OFFSET('Hygiene Data'!$H$9,0,10*ROW('Hygiene Data'!H145))),'Data Summary'!EC151="Yes"),OFFSET('Hygiene Data'!$H$9,0,10*ROW('Hygiene Data'!H145)),NA())</f>
        <v>#N/A</v>
      </c>
      <c r="BO151" s="89" t="e">
        <f ca="true">+IF(AND(ISNUMBER(OFFSET('Hygiene Data'!$I$5,0,10*ROW('Hygiene Data'!I145))),'Data Summary'!ED151="Yes"),OFFSET('Hygiene Data'!$I$5,0,10*ROW('Hygiene Data'!I145)),NA())</f>
        <v>#N/A</v>
      </c>
      <c r="BP151" s="89" t="e">
        <f ca="true">+IF(AND(ISNUMBER(OFFSET('Hygiene Data'!$I$7,0,10*ROW('Hygiene Data'!I145))),'Data Summary'!EE151="Yes"),OFFSET('Hygiene Data'!$I$7,0,10*ROW('Hygiene Data'!I145)),NA())</f>
        <v>#N/A</v>
      </c>
      <c r="BQ151" s="89" t="e">
        <f ca="true">+IF(AND(ISNUMBER(OFFSET('Hygiene Data'!$I$9,0,10*ROW('Hygiene Data'!I145))),'Data Summary'!EF151="Yes"),OFFSET('Hygiene Data'!$I$9,0,10*ROW('Hygiene Data'!I145)),NA())</f>
        <v>#N/A</v>
      </c>
    </row>
    <row xmlns:x14ac="http://schemas.microsoft.com/office/spreadsheetml/2009/9/ac" r="152" x14ac:dyDescent="0.2">
      <c r="A152" s="328" t="e">
        <f ca="true">+RIGHT('Data Summary'!A152,LEN('Data Summary'!A152)-9)</f>
        <v>#VALUE!</v>
      </c>
      <c r="B152" s="34" t="str">
        <f ca="true">+IF(ISTEXT('Data Summary'!B152),'Data Summary'!B152,"")</f>
        <v/>
      </c>
      <c r="C152" s="327" t="e">
        <f ca="true">+VALUE('Data Summary'!C152)</f>
        <v>#VALUE!</v>
      </c>
      <c r="D152" s="87" t="e">
        <f ca="true">+IF(AND(ISNUMBER(OFFSET('Water Data'!$D$4,0,10*ROW('Water Data'!D146))),'Data Summary'!BS152="Yes"),100-OFFSET('Water Data'!$D$4,0,10*ROW('Water Data'!D146)),NA())</f>
        <v>#N/A</v>
      </c>
      <c r="E152" s="87" t="e">
        <f ca="true">+IF(AND(ISNUMBER(OFFSET('Water Data'!$D$6,0,10*ROW('Water Data'!D146))),'Data Summary'!BT152="Yes"),OFFSET('Water Data'!$D$6,0,10*ROW('Water Data'!D146)),NA())</f>
        <v>#N/A</v>
      </c>
      <c r="F152" s="87" t="e">
        <f ca="true">+IF(AND(ISNUMBER(OFFSET('Water Data'!$D$9,0,10*ROW('Water Data'!D146))),'Data Summary'!BU152="Yes"),OFFSET('Water Data'!$D$9,0,10*ROW('Water Data'!D146)),NA())</f>
        <v>#N/A</v>
      </c>
      <c r="G152" s="87" t="e">
        <f ca="true">+IF(AND(ISNUMBER(OFFSET('Water Data'!$E$4,0,10*ROW('Water Data'!E146))),'Data Summary'!BV152="Yes"),100-OFFSET('Water Data'!$E$4,0,10*ROW('Water Data'!E146)),NA())</f>
        <v>#N/A</v>
      </c>
      <c r="H152" s="87" t="e">
        <f ca="true">+IF(AND(ISNUMBER(OFFSET('Water Data'!$E$6,0,10*ROW('Water Data'!E146))),'Data Summary'!BW152="Yes"),OFFSET('Water Data'!$E$6,0,10*ROW('Water Data'!E146)),NA())</f>
        <v>#N/A</v>
      </c>
      <c r="I152" s="87" t="e">
        <f ca="true">+IF(AND(ISNUMBER(OFFSET('Water Data'!$E$9,0,10*ROW('Water Data'!E146))),'Data Summary'!BX152="Yes"),OFFSET('Water Data'!$E$9,0,10*ROW('Water Data'!E146)),NA())</f>
        <v>#N/A</v>
      </c>
      <c r="J152" s="87" t="e">
        <f ca="true">+IF(AND(ISNUMBER(OFFSET('Water Data'!$F$4,0,10*ROW('Water Data'!F146))),'Data Summary'!BY152="Yes"),100-OFFSET('Water Data'!$F$4,0,10*ROW('Water Data'!F146)),NA())</f>
        <v>#N/A</v>
      </c>
      <c r="K152" s="87" t="e">
        <f ca="true">+IF(AND(ISNUMBER(OFFSET('Water Data'!$F$6,0,10*ROW('Water Data'!F146))),'Data Summary'!BZ152="Yes"),OFFSET('Water Data'!$F$6,0,10*ROW('Water Data'!F146)),NA())</f>
        <v>#N/A</v>
      </c>
      <c r="L152" s="87" t="e">
        <f ca="true">+IF(AND(ISNUMBER(OFFSET('Water Data'!$F$9,0,10*ROW('Water Data'!F146))),'Data Summary'!CA152="Yes"),OFFSET('Water Data'!$F$9,0,10*ROW('Water Data'!F146)),NA())</f>
        <v>#N/A</v>
      </c>
      <c r="M152" s="87" t="e">
        <f ca="true">+IF(AND(ISNUMBER(OFFSET('Water Data'!$G$4,0,10*ROW('Water Data'!G146))),'Data Summary'!CB152="Yes"),100-OFFSET('Water Data'!$G$4,0,10*ROW('Water Data'!G146)),NA())</f>
        <v>#N/A</v>
      </c>
      <c r="N152" s="87" t="e">
        <f ca="true">+IF(AND(ISNUMBER(OFFSET('Water Data'!$G$6,0,10*ROW('Water Data'!G146))),'Data Summary'!CC152="Yes"),OFFSET('Water Data'!$G$6,0,10*ROW('Water Data'!G146)),NA())</f>
        <v>#N/A</v>
      </c>
      <c r="O152" s="87" t="e">
        <f ca="true">+IF(AND(ISNUMBER(OFFSET('Water Data'!$G$9,0,10*ROW('Water Data'!G146))),'Data Summary'!CD152="Yes"),OFFSET('Water Data'!$G$9,0,10*ROW('Water Data'!G146)),NA())</f>
        <v>#N/A</v>
      </c>
      <c r="P152" s="87" t="e">
        <f ca="true">+IF(AND(ISNUMBER(OFFSET('Water Data'!$H$4,0,10*ROW('Water Data'!H146))),'Data Summary'!CE152="Yes"),100-OFFSET('Water Data'!$H$4,0,10*ROW('Water Data'!H146)),NA())</f>
        <v>#N/A</v>
      </c>
      <c r="Q152" s="87" t="e">
        <f ca="true">+IF(AND(ISNUMBER(OFFSET('Water Data'!$H$6,0,10*ROW('Water Data'!H146))),'Data Summary'!CF152="Yes"),OFFSET('Water Data'!$H$6,0,10*ROW('Water Data'!H146)),NA())</f>
        <v>#N/A</v>
      </c>
      <c r="R152" s="87" t="e">
        <f ca="true">+IF(AND(ISNUMBER(OFFSET('Water Data'!$H$9,0,10*ROW('Water Data'!H146))),'Data Summary'!CG152="Yes"),OFFSET('Water Data'!$H$9,0,10*ROW('Water Data'!H146)),NA())</f>
        <v>#N/A</v>
      </c>
      <c r="S152" s="87" t="e">
        <f ca="true">+IF(AND(ISNUMBER(OFFSET('Water Data'!$I$4,0,10*ROW('Water Data'!I146))),'Data Summary'!CH152="Yes"),100-OFFSET('Water Data'!$I$4,0,10*ROW('Water Data'!I146)),NA())</f>
        <v>#N/A</v>
      </c>
      <c r="T152" s="87" t="e">
        <f ca="true">+IF(AND(ISNUMBER(OFFSET('Water Data'!$I$6,0,10*ROW('Water Data'!I146))),'Data Summary'!CI152="Yes"),OFFSET('Water Data'!$I$6,0,10*ROW('Water Data'!I146)),NA())</f>
        <v>#N/A</v>
      </c>
      <c r="U152" s="87" t="e">
        <f ca="true">+IF(AND(ISNUMBER(OFFSET('Water Data'!$I$9,0,10*ROW('Water Data'!I146))),'Data Summary'!CJ152="Yes"),OFFSET('Water Data'!$I$9,0,10*ROW('Water Data'!I146)),NA())</f>
        <v>#N/A</v>
      </c>
      <c r="V152" s="88" t="e">
        <f ca="true">+IF(AND(ISNUMBER(OFFSET('Sanitation Data'!$D$4,0,10*ROW('Sanitation Data'!D146))),'Data Summary'!CK152="Yes"),100-OFFSET('Sanitation Data'!$D$4,0,10*ROW('Sanitation Data'!D146)),NA())</f>
        <v>#N/A</v>
      </c>
      <c r="W152" s="88" t="e">
        <f ca="true">+IF(AND(ISNUMBER(OFFSET('Sanitation Data'!$D$6,0,10*ROW('Sanitation Data'!D146))),'Data Summary'!CL152="Yes"),OFFSET('Sanitation Data'!$D$6,0,10*ROW('Sanitation Data'!D146)),NA())</f>
        <v>#N/A</v>
      </c>
      <c r="X152" s="88" t="e">
        <f ca="true">+IF(AND(ISNUMBER(OFFSET('Sanitation Data'!$D$10,0,10*ROW('Sanitation Data'!D146))),'Data Summary'!CM152="Yes"),OFFSET('Sanitation Data'!$D$10,0,10*ROW('Sanitation Data'!D146)),NA())</f>
        <v>#N/A</v>
      </c>
      <c r="Y152" s="88" t="e">
        <f ca="true">+IF(AND(ISNUMBER(OFFSET('Sanitation Data'!$D$11,0,10*ROW('Sanitation Data'!D146))),'Data Summary'!CN152="Yes"),OFFSET('Sanitation Data'!$D$11,0,10*ROW('Sanitation Data'!D146)),NA())</f>
        <v>#N/A</v>
      </c>
      <c r="Z152" s="88" t="e">
        <f ca="true">+IF(AND(ISNUMBER(OFFSET('Sanitation Data'!$D$12,0,10*ROW('Sanitation Data'!D146))),'Data Summary'!CO152="Yes"),OFFSET('Sanitation Data'!$D$12,0,10*ROW('Sanitation Data'!D146)),NA())</f>
        <v>#N/A</v>
      </c>
      <c r="AA152" s="88" t="e">
        <f ca="true">+IF(AND(ISNUMBER(OFFSET('Sanitation Data'!$E$4,0,10*ROW('Sanitation Data'!E146))),'Data Summary'!CP152="Yes"),100-OFFSET('Sanitation Data'!$E$4,0,10*ROW('Sanitation Data'!E146)),NA())</f>
        <v>#N/A</v>
      </c>
      <c r="AB152" s="88" t="e">
        <f ca="true">+IF(AND(ISNUMBER(OFFSET('Sanitation Data'!$E$6,0,10*ROW('Sanitation Data'!E146))),'Data Summary'!CQ152="Yes"),OFFSET('Sanitation Data'!$E$6,0,10*ROW('Sanitation Data'!E146)),NA())</f>
        <v>#N/A</v>
      </c>
      <c r="AC152" s="88" t="e">
        <f ca="true">+IF(AND(ISNUMBER(OFFSET('Sanitation Data'!$E$10,0,10*ROW('Sanitation Data'!E146))),'Data Summary'!CR152="Yes"),OFFSET('Sanitation Data'!$E$10,0,10*ROW('Sanitation Data'!E146)),NA())</f>
        <v>#N/A</v>
      </c>
      <c r="AD152" s="88" t="e">
        <f ca="true">+IF(AND(ISNUMBER(OFFSET('Sanitation Data'!$E$11,0,10*ROW('Sanitation Data'!E146))),'Data Summary'!CS152="Yes"),OFFSET('Sanitation Data'!$E$11,0,10*ROW('Sanitation Data'!E146)),NA())</f>
        <v>#N/A</v>
      </c>
      <c r="AE152" s="88" t="e">
        <f ca="true">+IF(AND(ISNUMBER(OFFSET('Sanitation Data'!$E$12,0,10*ROW('Sanitation Data'!E146))),'Data Summary'!CT152="Yes"),OFFSET('Sanitation Data'!$E$12,0,10*ROW('Sanitation Data'!E146)),NA())</f>
        <v>#N/A</v>
      </c>
      <c r="AF152" s="88" t="e">
        <f ca="true">+IF(AND(ISNUMBER(OFFSET('Sanitation Data'!$F$4,0,10*ROW('Sanitation Data'!F146))),'Data Summary'!CU152="Yes"),100-OFFSET('Sanitation Data'!$F$4,0,10*ROW('Sanitation Data'!F146)),NA())</f>
        <v>#N/A</v>
      </c>
      <c r="AG152" s="88" t="e">
        <f ca="true">+IF(AND(ISNUMBER(OFFSET('Sanitation Data'!$F$6,0,10*ROW('Sanitation Data'!F146))),'Data Summary'!CV152="Yes"),OFFSET('Sanitation Data'!$F$6,0,10*ROW('Sanitation Data'!F146)),NA())</f>
        <v>#N/A</v>
      </c>
      <c r="AH152" s="88" t="e">
        <f ca="true">+IF(AND(ISNUMBER(OFFSET('Sanitation Data'!$F$10,0,10*ROW('Sanitation Data'!F146))),'Data Summary'!CW152="Yes"),OFFSET('Sanitation Data'!$F$10,0,10*ROW('Sanitation Data'!F146)),NA())</f>
        <v>#N/A</v>
      </c>
      <c r="AI152" s="88" t="e">
        <f ca="true">+IF(AND(ISNUMBER(OFFSET('Sanitation Data'!$F$11,0,10*ROW('Sanitation Data'!F146))),'Data Summary'!CX152="Yes"),OFFSET('Sanitation Data'!$F$11,0,10*ROW('Sanitation Data'!F146)),NA())</f>
        <v>#N/A</v>
      </c>
      <c r="AJ152" s="88" t="e">
        <f ca="true">+IF(AND(ISNUMBER(OFFSET('Sanitation Data'!$F$12,0,10*ROW('Sanitation Data'!F146))),'Data Summary'!CY152="Yes"),OFFSET('Sanitation Data'!$F$12,0,10*ROW('Sanitation Data'!F146)),NA())</f>
        <v>#N/A</v>
      </c>
      <c r="AK152" s="88" t="e">
        <f ca="true">+IF(AND(ISNUMBER(OFFSET('Sanitation Data'!$G$4,0,10*ROW('Sanitation Data'!G146))),'Data Summary'!CZ152="Yes"),100-OFFSET('Sanitation Data'!$G$4,0,10*ROW('Sanitation Data'!G146)),NA())</f>
        <v>#N/A</v>
      </c>
      <c r="AL152" s="88" t="e">
        <f ca="true">+IF(AND(ISNUMBER(OFFSET('Sanitation Data'!$G$6,0,10*ROW('Sanitation Data'!G146))),'Data Summary'!DA152="Yes"),OFFSET('Sanitation Data'!$G$6,0,10*ROW('Sanitation Data'!G146)),NA())</f>
        <v>#N/A</v>
      </c>
      <c r="AM152" s="88" t="e">
        <f ca="true">+IF(AND(ISNUMBER(OFFSET('Sanitation Data'!$G$10,0,10*ROW('Sanitation Data'!G146))),'Data Summary'!DB152="Yes"),OFFSET('Sanitation Data'!$G$10,0,10*ROW('Sanitation Data'!G146)),NA())</f>
        <v>#N/A</v>
      </c>
      <c r="AN152" s="88" t="e">
        <f ca="true">+IF(AND(ISNUMBER(OFFSET('Sanitation Data'!$G$11,0,10*ROW('Sanitation Data'!G146))),'Data Summary'!DC152="Yes"),OFFSET('Sanitation Data'!$G$11,0,10*ROW('Sanitation Data'!G146)),NA())</f>
        <v>#N/A</v>
      </c>
      <c r="AO152" s="88" t="e">
        <f ca="true">+IF(AND(ISNUMBER(OFFSET('Sanitation Data'!$G$12,0,10*ROW('Sanitation Data'!G146))),'Data Summary'!DD152="Yes"),OFFSET('Sanitation Data'!$G$12,0,10*ROW('Sanitation Data'!G146)),NA())</f>
        <v>#N/A</v>
      </c>
      <c r="AP152" s="88" t="e">
        <f ca="true">+IF(AND(ISNUMBER(OFFSET('Sanitation Data'!$H$4,0,10*ROW('Sanitation Data'!H146))),'Data Summary'!DE152="Yes"),100-OFFSET('Sanitation Data'!$H$4,0,10*ROW('Sanitation Data'!H146)),NA())</f>
        <v>#N/A</v>
      </c>
      <c r="AQ152" s="88" t="e">
        <f ca="true">+IF(AND(ISNUMBER(OFFSET('Sanitation Data'!$H$6,0,10*ROW('Sanitation Data'!H146))),'Data Summary'!DF152="Yes"),OFFSET('Sanitation Data'!$H$6,0,10*ROW('Sanitation Data'!H146)),NA())</f>
        <v>#N/A</v>
      </c>
      <c r="AR152" s="88" t="e">
        <f ca="true">+IF(AND(ISNUMBER(OFFSET('Sanitation Data'!$H$10,0,10*ROW('Sanitation Data'!H146))),'Data Summary'!DG152="Yes"),OFFSET('Sanitation Data'!$H$10,0,10*ROW('Sanitation Data'!H146)),NA())</f>
        <v>#N/A</v>
      </c>
      <c r="AS152" s="88" t="e">
        <f ca="true">+IF(AND(ISNUMBER(OFFSET('Sanitation Data'!$H$11,0,10*ROW('Sanitation Data'!H146))),'Data Summary'!DH152="Yes"),OFFSET('Sanitation Data'!$H$11,0,10*ROW('Sanitation Data'!H146)),NA())</f>
        <v>#N/A</v>
      </c>
      <c r="AT152" s="88" t="e">
        <f ca="true">+IF(AND(ISNUMBER(OFFSET('Sanitation Data'!$H$12,0,10*ROW('Sanitation Data'!H146))),'Data Summary'!DI152="Yes"),OFFSET('Sanitation Data'!$H$12,0,10*ROW('Sanitation Data'!H146)),NA())</f>
        <v>#N/A</v>
      </c>
      <c r="AU152" s="88" t="e">
        <f ca="true">+IF(AND(ISNUMBER(OFFSET('Sanitation Data'!$I$4,0,10*ROW('Sanitation Data'!I146))),'Data Summary'!DJ152="Yes"),100-OFFSET('Sanitation Data'!$I$4,0,10*ROW('Sanitation Data'!I146)),NA())</f>
        <v>#N/A</v>
      </c>
      <c r="AV152" s="88" t="e">
        <f ca="true">+IF(AND(ISNUMBER(OFFSET('Sanitation Data'!$I$6,0,10*ROW('Sanitation Data'!I146))),'Data Summary'!DK152="Yes"),OFFSET('Sanitation Data'!$I$6,0,10*ROW('Sanitation Data'!I146)),NA())</f>
        <v>#N/A</v>
      </c>
      <c r="AW152" s="88" t="e">
        <f ca="true">+IF(AND(ISNUMBER(OFFSET('Sanitation Data'!$I$10,0,10*ROW('Sanitation Data'!I146))),'Data Summary'!DL152="Yes"),OFFSET('Sanitation Data'!$I$10,0,10*ROW('Sanitation Data'!I146)),NA())</f>
        <v>#N/A</v>
      </c>
      <c r="AX152" s="88" t="e">
        <f ca="true">+IF(AND(ISNUMBER(OFFSET('Sanitation Data'!$I$11,0,10*ROW('Sanitation Data'!I146))),'Data Summary'!DM152="Yes"),OFFSET('Sanitation Data'!$I$11,0,10*ROW('Sanitation Data'!I146)),NA())</f>
        <v>#N/A</v>
      </c>
      <c r="AY152" s="88" t="e">
        <f ca="true">+IF(AND(ISNUMBER(OFFSET('Sanitation Data'!$I$12,0,10*ROW('Sanitation Data'!I146))),'Data Summary'!DN152="Yes"),OFFSET('Sanitation Data'!$I$12,0,10*ROW('Sanitation Data'!I146)),NA())</f>
        <v>#N/A</v>
      </c>
      <c r="AZ152" s="89" t="e">
        <f ca="true">+IF(AND(ISNUMBER(OFFSET('Hygiene Data'!$D$5,0,10*ROW('Hygiene Data'!D146))),'Data Summary'!DO152="Yes"),OFFSET('Hygiene Data'!$D$5,0,10*ROW('Hygiene Data'!D146)),NA())</f>
        <v>#N/A</v>
      </c>
      <c r="BA152" s="89" t="e">
        <f ca="true">+IF(AND(ISNUMBER(OFFSET('Hygiene Data'!$D$7,0,10*ROW('Hygiene Data'!D146))),'Data Summary'!DP152="Yes"),OFFSET('Hygiene Data'!$D$7,0,10*ROW('Hygiene Data'!D146)),NA())</f>
        <v>#N/A</v>
      </c>
      <c r="BB152" s="89" t="e">
        <f ca="true">+IF(AND(ISNUMBER(OFFSET('Hygiene Data'!$D$9,0,10*ROW('Hygiene Data'!D146))),'Data Summary'!DQ152="Yes"),OFFSET('Hygiene Data'!$D$9,0,10*ROW('Hygiene Data'!D146)),NA())</f>
        <v>#N/A</v>
      </c>
      <c r="BC152" s="89" t="e">
        <f ca="true">+IF(AND(ISNUMBER(OFFSET('Hygiene Data'!$E$5,0,10*ROW('Hygiene Data'!E146))),'Data Summary'!DR152="Yes"),OFFSET('Hygiene Data'!$E$5,0,10*ROW('Hygiene Data'!E146)),NA())</f>
        <v>#N/A</v>
      </c>
      <c r="BD152" s="89" t="e">
        <f ca="true">+IF(AND(ISNUMBER(OFFSET('Hygiene Data'!$E$7,0,10*ROW('Hygiene Data'!E146))),'Data Summary'!DS152="Yes"),OFFSET('Hygiene Data'!$E$7,0,10*ROW('Hygiene Data'!E146)),NA())</f>
        <v>#N/A</v>
      </c>
      <c r="BE152" s="89" t="e">
        <f ca="true">+IF(AND(ISNUMBER(OFFSET('Hygiene Data'!$E$9,0,10*ROW('Hygiene Data'!E146))),'Data Summary'!DT152="Yes"),OFFSET('Hygiene Data'!$E$9,0,10*ROW('Hygiene Data'!E146)),NA())</f>
        <v>#N/A</v>
      </c>
      <c r="BF152" s="89" t="e">
        <f ca="true">+IF(AND(ISNUMBER(OFFSET('Hygiene Data'!$F$5,0,10*ROW('Hygiene Data'!F146))),'Data Summary'!DU152="Yes"),OFFSET('Hygiene Data'!$F$5,0,10*ROW('Hygiene Data'!F146)),NA())</f>
        <v>#N/A</v>
      </c>
      <c r="BG152" s="89" t="e">
        <f ca="true">+IF(AND(ISNUMBER(OFFSET('Hygiene Data'!$F$7,0,10*ROW('Hygiene Data'!F146))),'Data Summary'!DV152="Yes"),OFFSET('Hygiene Data'!$F$7,0,10*ROW('Hygiene Data'!F146)),NA())</f>
        <v>#N/A</v>
      </c>
      <c r="BH152" s="89" t="e">
        <f ca="true">+IF(AND(ISNUMBER(OFFSET('Hygiene Data'!$F$9,0,10*ROW('Hygiene Data'!F146))),'Data Summary'!DW152="Yes"),OFFSET('Hygiene Data'!$F$9,0,10*ROW('Hygiene Data'!F146)),NA())</f>
        <v>#N/A</v>
      </c>
      <c r="BI152" s="89" t="e">
        <f ca="true">+IF(AND(ISNUMBER(OFFSET('Hygiene Data'!$G$5,0,10*ROW('Hygiene Data'!G146))),'Data Summary'!DX152="Yes"),OFFSET('Hygiene Data'!$G$5,0,10*ROW('Hygiene Data'!G146)),NA())</f>
        <v>#N/A</v>
      </c>
      <c r="BJ152" s="89" t="e">
        <f ca="true">+IF(AND(ISNUMBER(OFFSET('Hygiene Data'!$G$7,0,10*ROW('Hygiene Data'!G146))),'Data Summary'!DY152="Yes"),OFFSET('Hygiene Data'!$G$7,0,10*ROW('Hygiene Data'!G146)),NA())</f>
        <v>#N/A</v>
      </c>
      <c r="BK152" s="89" t="e">
        <f ca="true">+IF(AND(ISNUMBER(OFFSET('Hygiene Data'!$G$9,0,10*ROW('Hygiene Data'!G146))),'Data Summary'!DZ152="Yes"),OFFSET('Hygiene Data'!$G$9,0,10*ROW('Hygiene Data'!G146)),NA())</f>
        <v>#N/A</v>
      </c>
      <c r="BL152" s="89" t="e">
        <f ca="true">+IF(AND(ISNUMBER(OFFSET('Hygiene Data'!$H$5,0,10*ROW('Hygiene Data'!H146))),'Data Summary'!EA152="Yes"),OFFSET('Hygiene Data'!$H$5,0,10*ROW('Hygiene Data'!H146)),NA())</f>
        <v>#N/A</v>
      </c>
      <c r="BM152" s="89" t="e">
        <f ca="true">+IF(AND(ISNUMBER(OFFSET('Hygiene Data'!$H$7,0,10*ROW('Hygiene Data'!H146))),'Data Summary'!EB152="Yes"),OFFSET('Hygiene Data'!$H$7,0,10*ROW('Hygiene Data'!H146)),NA())</f>
        <v>#N/A</v>
      </c>
      <c r="BN152" s="89" t="e">
        <f ca="true">+IF(AND(ISNUMBER(OFFSET('Hygiene Data'!$H$9,0,10*ROW('Hygiene Data'!H146))),'Data Summary'!EC152="Yes"),OFFSET('Hygiene Data'!$H$9,0,10*ROW('Hygiene Data'!H146)),NA())</f>
        <v>#N/A</v>
      </c>
      <c r="BO152" s="89" t="e">
        <f ca="true">+IF(AND(ISNUMBER(OFFSET('Hygiene Data'!$I$5,0,10*ROW('Hygiene Data'!I146))),'Data Summary'!ED152="Yes"),OFFSET('Hygiene Data'!$I$5,0,10*ROW('Hygiene Data'!I146)),NA())</f>
        <v>#N/A</v>
      </c>
      <c r="BP152" s="89" t="e">
        <f ca="true">+IF(AND(ISNUMBER(OFFSET('Hygiene Data'!$I$7,0,10*ROW('Hygiene Data'!I146))),'Data Summary'!EE152="Yes"),OFFSET('Hygiene Data'!$I$7,0,10*ROW('Hygiene Data'!I146)),NA())</f>
        <v>#N/A</v>
      </c>
      <c r="BQ152" s="89" t="e">
        <f ca="true">+IF(AND(ISNUMBER(OFFSET('Hygiene Data'!$I$9,0,10*ROW('Hygiene Data'!I146))),'Data Summary'!EF152="Yes"),OFFSET('Hygiene Data'!$I$9,0,10*ROW('Hygiene Data'!I146)),NA())</f>
        <v>#N/A</v>
      </c>
    </row>
    <row xmlns:x14ac="http://schemas.microsoft.com/office/spreadsheetml/2009/9/ac" r="153" x14ac:dyDescent="0.2">
      <c r="A153" s="328" t="e">
        <f ca="true">+RIGHT('Data Summary'!A153,LEN('Data Summary'!A153)-9)</f>
        <v>#VALUE!</v>
      </c>
      <c r="B153" s="34" t="str">
        <f ca="true">+IF(ISTEXT('Data Summary'!B153),'Data Summary'!B153,"")</f>
        <v/>
      </c>
      <c r="C153" s="327" t="e">
        <f ca="true">+VALUE('Data Summary'!C153)</f>
        <v>#VALUE!</v>
      </c>
      <c r="D153" s="87" t="e">
        <f ca="true">+IF(AND(ISNUMBER(OFFSET('Water Data'!$D$4,0,10*ROW('Water Data'!D147))),'Data Summary'!BS153="Yes"),100-OFFSET('Water Data'!$D$4,0,10*ROW('Water Data'!D147)),NA())</f>
        <v>#N/A</v>
      </c>
      <c r="E153" s="87" t="e">
        <f ca="true">+IF(AND(ISNUMBER(OFFSET('Water Data'!$D$6,0,10*ROW('Water Data'!D147))),'Data Summary'!BT153="Yes"),OFFSET('Water Data'!$D$6,0,10*ROW('Water Data'!D147)),NA())</f>
        <v>#N/A</v>
      </c>
      <c r="F153" s="87" t="e">
        <f ca="true">+IF(AND(ISNUMBER(OFFSET('Water Data'!$D$9,0,10*ROW('Water Data'!D147))),'Data Summary'!BU153="Yes"),OFFSET('Water Data'!$D$9,0,10*ROW('Water Data'!D147)),NA())</f>
        <v>#N/A</v>
      </c>
      <c r="G153" s="87" t="e">
        <f ca="true">+IF(AND(ISNUMBER(OFFSET('Water Data'!$E$4,0,10*ROW('Water Data'!E147))),'Data Summary'!BV153="Yes"),100-OFFSET('Water Data'!$E$4,0,10*ROW('Water Data'!E147)),NA())</f>
        <v>#N/A</v>
      </c>
      <c r="H153" s="87" t="e">
        <f ca="true">+IF(AND(ISNUMBER(OFFSET('Water Data'!$E$6,0,10*ROW('Water Data'!E147))),'Data Summary'!BW153="Yes"),OFFSET('Water Data'!$E$6,0,10*ROW('Water Data'!E147)),NA())</f>
        <v>#N/A</v>
      </c>
      <c r="I153" s="87" t="e">
        <f ca="true">+IF(AND(ISNUMBER(OFFSET('Water Data'!$E$9,0,10*ROW('Water Data'!E147))),'Data Summary'!BX153="Yes"),OFFSET('Water Data'!$E$9,0,10*ROW('Water Data'!E147)),NA())</f>
        <v>#N/A</v>
      </c>
      <c r="J153" s="87" t="e">
        <f ca="true">+IF(AND(ISNUMBER(OFFSET('Water Data'!$F$4,0,10*ROW('Water Data'!F147))),'Data Summary'!BY153="Yes"),100-OFFSET('Water Data'!$F$4,0,10*ROW('Water Data'!F147)),NA())</f>
        <v>#N/A</v>
      </c>
      <c r="K153" s="87" t="e">
        <f ca="true">+IF(AND(ISNUMBER(OFFSET('Water Data'!$F$6,0,10*ROW('Water Data'!F147))),'Data Summary'!BZ153="Yes"),OFFSET('Water Data'!$F$6,0,10*ROW('Water Data'!F147)),NA())</f>
        <v>#N/A</v>
      </c>
      <c r="L153" s="87" t="e">
        <f ca="true">+IF(AND(ISNUMBER(OFFSET('Water Data'!$F$9,0,10*ROW('Water Data'!F147))),'Data Summary'!CA153="Yes"),OFFSET('Water Data'!$F$9,0,10*ROW('Water Data'!F147)),NA())</f>
        <v>#N/A</v>
      </c>
      <c r="M153" s="87" t="e">
        <f ca="true">+IF(AND(ISNUMBER(OFFSET('Water Data'!$G$4,0,10*ROW('Water Data'!G147))),'Data Summary'!CB153="Yes"),100-OFFSET('Water Data'!$G$4,0,10*ROW('Water Data'!G147)),NA())</f>
        <v>#N/A</v>
      </c>
      <c r="N153" s="87" t="e">
        <f ca="true">+IF(AND(ISNUMBER(OFFSET('Water Data'!$G$6,0,10*ROW('Water Data'!G147))),'Data Summary'!CC153="Yes"),OFFSET('Water Data'!$G$6,0,10*ROW('Water Data'!G147)),NA())</f>
        <v>#N/A</v>
      </c>
      <c r="O153" s="87" t="e">
        <f ca="true">+IF(AND(ISNUMBER(OFFSET('Water Data'!$G$9,0,10*ROW('Water Data'!G147))),'Data Summary'!CD153="Yes"),OFFSET('Water Data'!$G$9,0,10*ROW('Water Data'!G147)),NA())</f>
        <v>#N/A</v>
      </c>
      <c r="P153" s="87" t="e">
        <f ca="true">+IF(AND(ISNUMBER(OFFSET('Water Data'!$H$4,0,10*ROW('Water Data'!H147))),'Data Summary'!CE153="Yes"),100-OFFSET('Water Data'!$H$4,0,10*ROW('Water Data'!H147)),NA())</f>
        <v>#N/A</v>
      </c>
      <c r="Q153" s="87" t="e">
        <f ca="true">+IF(AND(ISNUMBER(OFFSET('Water Data'!$H$6,0,10*ROW('Water Data'!H147))),'Data Summary'!CF153="Yes"),OFFSET('Water Data'!$H$6,0,10*ROW('Water Data'!H147)),NA())</f>
        <v>#N/A</v>
      </c>
      <c r="R153" s="87" t="e">
        <f ca="true">+IF(AND(ISNUMBER(OFFSET('Water Data'!$H$9,0,10*ROW('Water Data'!H147))),'Data Summary'!CG153="Yes"),OFFSET('Water Data'!$H$9,0,10*ROW('Water Data'!H147)),NA())</f>
        <v>#N/A</v>
      </c>
      <c r="S153" s="87" t="e">
        <f ca="true">+IF(AND(ISNUMBER(OFFSET('Water Data'!$I$4,0,10*ROW('Water Data'!I147))),'Data Summary'!CH153="Yes"),100-OFFSET('Water Data'!$I$4,0,10*ROW('Water Data'!I147)),NA())</f>
        <v>#N/A</v>
      </c>
      <c r="T153" s="87" t="e">
        <f ca="true">+IF(AND(ISNUMBER(OFFSET('Water Data'!$I$6,0,10*ROW('Water Data'!I147))),'Data Summary'!CI153="Yes"),OFFSET('Water Data'!$I$6,0,10*ROW('Water Data'!I147)),NA())</f>
        <v>#N/A</v>
      </c>
      <c r="U153" s="87" t="e">
        <f ca="true">+IF(AND(ISNUMBER(OFFSET('Water Data'!$I$9,0,10*ROW('Water Data'!I147))),'Data Summary'!CJ153="Yes"),OFFSET('Water Data'!$I$9,0,10*ROW('Water Data'!I147)),NA())</f>
        <v>#N/A</v>
      </c>
      <c r="V153" s="88" t="e">
        <f ca="true">+IF(AND(ISNUMBER(OFFSET('Sanitation Data'!$D$4,0,10*ROW('Sanitation Data'!D147))),'Data Summary'!CK153="Yes"),100-OFFSET('Sanitation Data'!$D$4,0,10*ROW('Sanitation Data'!D147)),NA())</f>
        <v>#N/A</v>
      </c>
      <c r="W153" s="88" t="e">
        <f ca="true">+IF(AND(ISNUMBER(OFFSET('Sanitation Data'!$D$6,0,10*ROW('Sanitation Data'!D147))),'Data Summary'!CL153="Yes"),OFFSET('Sanitation Data'!$D$6,0,10*ROW('Sanitation Data'!D147)),NA())</f>
        <v>#N/A</v>
      </c>
      <c r="X153" s="88" t="e">
        <f ca="true">+IF(AND(ISNUMBER(OFFSET('Sanitation Data'!$D$10,0,10*ROW('Sanitation Data'!D147))),'Data Summary'!CM153="Yes"),OFFSET('Sanitation Data'!$D$10,0,10*ROW('Sanitation Data'!D147)),NA())</f>
        <v>#N/A</v>
      </c>
      <c r="Y153" s="88" t="e">
        <f ca="true">+IF(AND(ISNUMBER(OFFSET('Sanitation Data'!$D$11,0,10*ROW('Sanitation Data'!D147))),'Data Summary'!CN153="Yes"),OFFSET('Sanitation Data'!$D$11,0,10*ROW('Sanitation Data'!D147)),NA())</f>
        <v>#N/A</v>
      </c>
      <c r="Z153" s="88" t="e">
        <f ca="true">+IF(AND(ISNUMBER(OFFSET('Sanitation Data'!$D$12,0,10*ROW('Sanitation Data'!D147))),'Data Summary'!CO153="Yes"),OFFSET('Sanitation Data'!$D$12,0,10*ROW('Sanitation Data'!D147)),NA())</f>
        <v>#N/A</v>
      </c>
      <c r="AA153" s="88" t="e">
        <f ca="true">+IF(AND(ISNUMBER(OFFSET('Sanitation Data'!$E$4,0,10*ROW('Sanitation Data'!E147))),'Data Summary'!CP153="Yes"),100-OFFSET('Sanitation Data'!$E$4,0,10*ROW('Sanitation Data'!E147)),NA())</f>
        <v>#N/A</v>
      </c>
      <c r="AB153" s="88" t="e">
        <f ca="true">+IF(AND(ISNUMBER(OFFSET('Sanitation Data'!$E$6,0,10*ROW('Sanitation Data'!E147))),'Data Summary'!CQ153="Yes"),OFFSET('Sanitation Data'!$E$6,0,10*ROW('Sanitation Data'!E147)),NA())</f>
        <v>#N/A</v>
      </c>
      <c r="AC153" s="88" t="e">
        <f ca="true">+IF(AND(ISNUMBER(OFFSET('Sanitation Data'!$E$10,0,10*ROW('Sanitation Data'!E147))),'Data Summary'!CR153="Yes"),OFFSET('Sanitation Data'!$E$10,0,10*ROW('Sanitation Data'!E147)),NA())</f>
        <v>#N/A</v>
      </c>
      <c r="AD153" s="88" t="e">
        <f ca="true">+IF(AND(ISNUMBER(OFFSET('Sanitation Data'!$E$11,0,10*ROW('Sanitation Data'!E147))),'Data Summary'!CS153="Yes"),OFFSET('Sanitation Data'!$E$11,0,10*ROW('Sanitation Data'!E147)),NA())</f>
        <v>#N/A</v>
      </c>
      <c r="AE153" s="88" t="e">
        <f ca="true">+IF(AND(ISNUMBER(OFFSET('Sanitation Data'!$E$12,0,10*ROW('Sanitation Data'!E147))),'Data Summary'!CT153="Yes"),OFFSET('Sanitation Data'!$E$12,0,10*ROW('Sanitation Data'!E147)),NA())</f>
        <v>#N/A</v>
      </c>
      <c r="AF153" s="88" t="e">
        <f ca="true">+IF(AND(ISNUMBER(OFFSET('Sanitation Data'!$F$4,0,10*ROW('Sanitation Data'!F147))),'Data Summary'!CU153="Yes"),100-OFFSET('Sanitation Data'!$F$4,0,10*ROW('Sanitation Data'!F147)),NA())</f>
        <v>#N/A</v>
      </c>
      <c r="AG153" s="88" t="e">
        <f ca="true">+IF(AND(ISNUMBER(OFFSET('Sanitation Data'!$F$6,0,10*ROW('Sanitation Data'!F147))),'Data Summary'!CV153="Yes"),OFFSET('Sanitation Data'!$F$6,0,10*ROW('Sanitation Data'!F147)),NA())</f>
        <v>#N/A</v>
      </c>
      <c r="AH153" s="88" t="e">
        <f ca="true">+IF(AND(ISNUMBER(OFFSET('Sanitation Data'!$F$10,0,10*ROW('Sanitation Data'!F147))),'Data Summary'!CW153="Yes"),OFFSET('Sanitation Data'!$F$10,0,10*ROW('Sanitation Data'!F147)),NA())</f>
        <v>#N/A</v>
      </c>
      <c r="AI153" s="88" t="e">
        <f ca="true">+IF(AND(ISNUMBER(OFFSET('Sanitation Data'!$F$11,0,10*ROW('Sanitation Data'!F147))),'Data Summary'!CX153="Yes"),OFFSET('Sanitation Data'!$F$11,0,10*ROW('Sanitation Data'!F147)),NA())</f>
        <v>#N/A</v>
      </c>
      <c r="AJ153" s="88" t="e">
        <f ca="true">+IF(AND(ISNUMBER(OFFSET('Sanitation Data'!$F$12,0,10*ROW('Sanitation Data'!F147))),'Data Summary'!CY153="Yes"),OFFSET('Sanitation Data'!$F$12,0,10*ROW('Sanitation Data'!F147)),NA())</f>
        <v>#N/A</v>
      </c>
      <c r="AK153" s="88" t="e">
        <f ca="true">+IF(AND(ISNUMBER(OFFSET('Sanitation Data'!$G$4,0,10*ROW('Sanitation Data'!G147))),'Data Summary'!CZ153="Yes"),100-OFFSET('Sanitation Data'!$G$4,0,10*ROW('Sanitation Data'!G147)),NA())</f>
        <v>#N/A</v>
      </c>
      <c r="AL153" s="88" t="e">
        <f ca="true">+IF(AND(ISNUMBER(OFFSET('Sanitation Data'!$G$6,0,10*ROW('Sanitation Data'!G147))),'Data Summary'!DA153="Yes"),OFFSET('Sanitation Data'!$G$6,0,10*ROW('Sanitation Data'!G147)),NA())</f>
        <v>#N/A</v>
      </c>
      <c r="AM153" s="88" t="e">
        <f ca="true">+IF(AND(ISNUMBER(OFFSET('Sanitation Data'!$G$10,0,10*ROW('Sanitation Data'!G147))),'Data Summary'!DB153="Yes"),OFFSET('Sanitation Data'!$G$10,0,10*ROW('Sanitation Data'!G147)),NA())</f>
        <v>#N/A</v>
      </c>
      <c r="AN153" s="88" t="e">
        <f ca="true">+IF(AND(ISNUMBER(OFFSET('Sanitation Data'!$G$11,0,10*ROW('Sanitation Data'!G147))),'Data Summary'!DC153="Yes"),OFFSET('Sanitation Data'!$G$11,0,10*ROW('Sanitation Data'!G147)),NA())</f>
        <v>#N/A</v>
      </c>
      <c r="AO153" s="88" t="e">
        <f ca="true">+IF(AND(ISNUMBER(OFFSET('Sanitation Data'!$G$12,0,10*ROW('Sanitation Data'!G147))),'Data Summary'!DD153="Yes"),OFFSET('Sanitation Data'!$G$12,0,10*ROW('Sanitation Data'!G147)),NA())</f>
        <v>#N/A</v>
      </c>
      <c r="AP153" s="88" t="e">
        <f ca="true">+IF(AND(ISNUMBER(OFFSET('Sanitation Data'!$H$4,0,10*ROW('Sanitation Data'!H147))),'Data Summary'!DE153="Yes"),100-OFFSET('Sanitation Data'!$H$4,0,10*ROW('Sanitation Data'!H147)),NA())</f>
        <v>#N/A</v>
      </c>
      <c r="AQ153" s="88" t="e">
        <f ca="true">+IF(AND(ISNUMBER(OFFSET('Sanitation Data'!$H$6,0,10*ROW('Sanitation Data'!H147))),'Data Summary'!DF153="Yes"),OFFSET('Sanitation Data'!$H$6,0,10*ROW('Sanitation Data'!H147)),NA())</f>
        <v>#N/A</v>
      </c>
      <c r="AR153" s="88" t="e">
        <f ca="true">+IF(AND(ISNUMBER(OFFSET('Sanitation Data'!$H$10,0,10*ROW('Sanitation Data'!H147))),'Data Summary'!DG153="Yes"),OFFSET('Sanitation Data'!$H$10,0,10*ROW('Sanitation Data'!H147)),NA())</f>
        <v>#N/A</v>
      </c>
      <c r="AS153" s="88" t="e">
        <f ca="true">+IF(AND(ISNUMBER(OFFSET('Sanitation Data'!$H$11,0,10*ROW('Sanitation Data'!H147))),'Data Summary'!DH153="Yes"),OFFSET('Sanitation Data'!$H$11,0,10*ROW('Sanitation Data'!H147)),NA())</f>
        <v>#N/A</v>
      </c>
      <c r="AT153" s="88" t="e">
        <f ca="true">+IF(AND(ISNUMBER(OFFSET('Sanitation Data'!$H$12,0,10*ROW('Sanitation Data'!H147))),'Data Summary'!DI153="Yes"),OFFSET('Sanitation Data'!$H$12,0,10*ROW('Sanitation Data'!H147)),NA())</f>
        <v>#N/A</v>
      </c>
      <c r="AU153" s="88" t="e">
        <f ca="true">+IF(AND(ISNUMBER(OFFSET('Sanitation Data'!$I$4,0,10*ROW('Sanitation Data'!I147))),'Data Summary'!DJ153="Yes"),100-OFFSET('Sanitation Data'!$I$4,0,10*ROW('Sanitation Data'!I147)),NA())</f>
        <v>#N/A</v>
      </c>
      <c r="AV153" s="88" t="e">
        <f ca="true">+IF(AND(ISNUMBER(OFFSET('Sanitation Data'!$I$6,0,10*ROW('Sanitation Data'!I147))),'Data Summary'!DK153="Yes"),OFFSET('Sanitation Data'!$I$6,0,10*ROW('Sanitation Data'!I147)),NA())</f>
        <v>#N/A</v>
      </c>
      <c r="AW153" s="88" t="e">
        <f ca="true">+IF(AND(ISNUMBER(OFFSET('Sanitation Data'!$I$10,0,10*ROW('Sanitation Data'!I147))),'Data Summary'!DL153="Yes"),OFFSET('Sanitation Data'!$I$10,0,10*ROW('Sanitation Data'!I147)),NA())</f>
        <v>#N/A</v>
      </c>
      <c r="AX153" s="88" t="e">
        <f ca="true">+IF(AND(ISNUMBER(OFFSET('Sanitation Data'!$I$11,0,10*ROW('Sanitation Data'!I147))),'Data Summary'!DM153="Yes"),OFFSET('Sanitation Data'!$I$11,0,10*ROW('Sanitation Data'!I147)),NA())</f>
        <v>#N/A</v>
      </c>
      <c r="AY153" s="88" t="e">
        <f ca="true">+IF(AND(ISNUMBER(OFFSET('Sanitation Data'!$I$12,0,10*ROW('Sanitation Data'!I147))),'Data Summary'!DN153="Yes"),OFFSET('Sanitation Data'!$I$12,0,10*ROW('Sanitation Data'!I147)),NA())</f>
        <v>#N/A</v>
      </c>
      <c r="AZ153" s="89" t="e">
        <f ca="true">+IF(AND(ISNUMBER(OFFSET('Hygiene Data'!$D$5,0,10*ROW('Hygiene Data'!D147))),'Data Summary'!DO153="Yes"),OFFSET('Hygiene Data'!$D$5,0,10*ROW('Hygiene Data'!D147)),NA())</f>
        <v>#N/A</v>
      </c>
      <c r="BA153" s="89" t="e">
        <f ca="true">+IF(AND(ISNUMBER(OFFSET('Hygiene Data'!$D$7,0,10*ROW('Hygiene Data'!D147))),'Data Summary'!DP153="Yes"),OFFSET('Hygiene Data'!$D$7,0,10*ROW('Hygiene Data'!D147)),NA())</f>
        <v>#N/A</v>
      </c>
      <c r="BB153" s="89" t="e">
        <f ca="true">+IF(AND(ISNUMBER(OFFSET('Hygiene Data'!$D$9,0,10*ROW('Hygiene Data'!D147))),'Data Summary'!DQ153="Yes"),OFFSET('Hygiene Data'!$D$9,0,10*ROW('Hygiene Data'!D147)),NA())</f>
        <v>#N/A</v>
      </c>
      <c r="BC153" s="89" t="e">
        <f ca="true">+IF(AND(ISNUMBER(OFFSET('Hygiene Data'!$E$5,0,10*ROW('Hygiene Data'!E147))),'Data Summary'!DR153="Yes"),OFFSET('Hygiene Data'!$E$5,0,10*ROW('Hygiene Data'!E147)),NA())</f>
        <v>#N/A</v>
      </c>
      <c r="BD153" s="89" t="e">
        <f ca="true">+IF(AND(ISNUMBER(OFFSET('Hygiene Data'!$E$7,0,10*ROW('Hygiene Data'!E147))),'Data Summary'!DS153="Yes"),OFFSET('Hygiene Data'!$E$7,0,10*ROW('Hygiene Data'!E147)),NA())</f>
        <v>#N/A</v>
      </c>
      <c r="BE153" s="89" t="e">
        <f ca="true">+IF(AND(ISNUMBER(OFFSET('Hygiene Data'!$E$9,0,10*ROW('Hygiene Data'!E147))),'Data Summary'!DT153="Yes"),OFFSET('Hygiene Data'!$E$9,0,10*ROW('Hygiene Data'!E147)),NA())</f>
        <v>#N/A</v>
      </c>
      <c r="BF153" s="89" t="e">
        <f ca="true">+IF(AND(ISNUMBER(OFFSET('Hygiene Data'!$F$5,0,10*ROW('Hygiene Data'!F147))),'Data Summary'!DU153="Yes"),OFFSET('Hygiene Data'!$F$5,0,10*ROW('Hygiene Data'!F147)),NA())</f>
        <v>#N/A</v>
      </c>
      <c r="BG153" s="89" t="e">
        <f ca="true">+IF(AND(ISNUMBER(OFFSET('Hygiene Data'!$F$7,0,10*ROW('Hygiene Data'!F147))),'Data Summary'!DV153="Yes"),OFFSET('Hygiene Data'!$F$7,0,10*ROW('Hygiene Data'!F147)),NA())</f>
        <v>#N/A</v>
      </c>
      <c r="BH153" s="89" t="e">
        <f ca="true">+IF(AND(ISNUMBER(OFFSET('Hygiene Data'!$F$9,0,10*ROW('Hygiene Data'!F147))),'Data Summary'!DW153="Yes"),OFFSET('Hygiene Data'!$F$9,0,10*ROW('Hygiene Data'!F147)),NA())</f>
        <v>#N/A</v>
      </c>
      <c r="BI153" s="89" t="e">
        <f ca="true">+IF(AND(ISNUMBER(OFFSET('Hygiene Data'!$G$5,0,10*ROW('Hygiene Data'!G147))),'Data Summary'!DX153="Yes"),OFFSET('Hygiene Data'!$G$5,0,10*ROW('Hygiene Data'!G147)),NA())</f>
        <v>#N/A</v>
      </c>
      <c r="BJ153" s="89" t="e">
        <f ca="true">+IF(AND(ISNUMBER(OFFSET('Hygiene Data'!$G$7,0,10*ROW('Hygiene Data'!G147))),'Data Summary'!DY153="Yes"),OFFSET('Hygiene Data'!$G$7,0,10*ROW('Hygiene Data'!G147)),NA())</f>
        <v>#N/A</v>
      </c>
      <c r="BK153" s="89" t="e">
        <f ca="true">+IF(AND(ISNUMBER(OFFSET('Hygiene Data'!$G$9,0,10*ROW('Hygiene Data'!G147))),'Data Summary'!DZ153="Yes"),OFFSET('Hygiene Data'!$G$9,0,10*ROW('Hygiene Data'!G147)),NA())</f>
        <v>#N/A</v>
      </c>
      <c r="BL153" s="89" t="e">
        <f ca="true">+IF(AND(ISNUMBER(OFFSET('Hygiene Data'!$H$5,0,10*ROW('Hygiene Data'!H147))),'Data Summary'!EA153="Yes"),OFFSET('Hygiene Data'!$H$5,0,10*ROW('Hygiene Data'!H147)),NA())</f>
        <v>#N/A</v>
      </c>
      <c r="BM153" s="89" t="e">
        <f ca="true">+IF(AND(ISNUMBER(OFFSET('Hygiene Data'!$H$7,0,10*ROW('Hygiene Data'!H147))),'Data Summary'!EB153="Yes"),OFFSET('Hygiene Data'!$H$7,0,10*ROW('Hygiene Data'!H147)),NA())</f>
        <v>#N/A</v>
      </c>
      <c r="BN153" s="89" t="e">
        <f ca="true">+IF(AND(ISNUMBER(OFFSET('Hygiene Data'!$H$9,0,10*ROW('Hygiene Data'!H147))),'Data Summary'!EC153="Yes"),OFFSET('Hygiene Data'!$H$9,0,10*ROW('Hygiene Data'!H147)),NA())</f>
        <v>#N/A</v>
      </c>
      <c r="BO153" s="89" t="e">
        <f ca="true">+IF(AND(ISNUMBER(OFFSET('Hygiene Data'!$I$5,0,10*ROW('Hygiene Data'!I147))),'Data Summary'!ED153="Yes"),OFFSET('Hygiene Data'!$I$5,0,10*ROW('Hygiene Data'!I147)),NA())</f>
        <v>#N/A</v>
      </c>
      <c r="BP153" s="89" t="e">
        <f ca="true">+IF(AND(ISNUMBER(OFFSET('Hygiene Data'!$I$7,0,10*ROW('Hygiene Data'!I147))),'Data Summary'!EE153="Yes"),OFFSET('Hygiene Data'!$I$7,0,10*ROW('Hygiene Data'!I147)),NA())</f>
        <v>#N/A</v>
      </c>
      <c r="BQ153" s="89" t="e">
        <f ca="true">+IF(AND(ISNUMBER(OFFSET('Hygiene Data'!$I$9,0,10*ROW('Hygiene Data'!I147))),'Data Summary'!EF153="Yes"),OFFSET('Hygiene Data'!$I$9,0,10*ROW('Hygiene Data'!I147)),NA())</f>
        <v>#N/A</v>
      </c>
    </row>
    <row xmlns:x14ac="http://schemas.microsoft.com/office/spreadsheetml/2009/9/ac" r="154" x14ac:dyDescent="0.2">
      <c r="A154" s="328" t="e">
        <f ca="true">+RIGHT('Data Summary'!A154,LEN('Data Summary'!A154)-9)</f>
        <v>#VALUE!</v>
      </c>
      <c r="B154" s="34" t="str">
        <f ca="true">+IF(ISTEXT('Data Summary'!B154),'Data Summary'!B154,"")</f>
        <v/>
      </c>
      <c r="C154" s="327" t="e">
        <f ca="true">+VALUE('Data Summary'!C154)</f>
        <v>#VALUE!</v>
      </c>
      <c r="D154" s="87" t="e">
        <f ca="true">+IF(AND(ISNUMBER(OFFSET('Water Data'!$D$4,0,10*ROW('Water Data'!D148))),'Data Summary'!BS154="Yes"),100-OFFSET('Water Data'!$D$4,0,10*ROW('Water Data'!D148)),NA())</f>
        <v>#N/A</v>
      </c>
      <c r="E154" s="87" t="e">
        <f ca="true">+IF(AND(ISNUMBER(OFFSET('Water Data'!$D$6,0,10*ROW('Water Data'!D148))),'Data Summary'!BT154="Yes"),OFFSET('Water Data'!$D$6,0,10*ROW('Water Data'!D148)),NA())</f>
        <v>#N/A</v>
      </c>
      <c r="F154" s="87" t="e">
        <f ca="true">+IF(AND(ISNUMBER(OFFSET('Water Data'!$D$9,0,10*ROW('Water Data'!D148))),'Data Summary'!BU154="Yes"),OFFSET('Water Data'!$D$9,0,10*ROW('Water Data'!D148)),NA())</f>
        <v>#N/A</v>
      </c>
      <c r="G154" s="87" t="e">
        <f ca="true">+IF(AND(ISNUMBER(OFFSET('Water Data'!$E$4,0,10*ROW('Water Data'!E148))),'Data Summary'!BV154="Yes"),100-OFFSET('Water Data'!$E$4,0,10*ROW('Water Data'!E148)),NA())</f>
        <v>#N/A</v>
      </c>
      <c r="H154" s="87" t="e">
        <f ca="true">+IF(AND(ISNUMBER(OFFSET('Water Data'!$E$6,0,10*ROW('Water Data'!E148))),'Data Summary'!BW154="Yes"),OFFSET('Water Data'!$E$6,0,10*ROW('Water Data'!E148)),NA())</f>
        <v>#N/A</v>
      </c>
      <c r="I154" s="87" t="e">
        <f ca="true">+IF(AND(ISNUMBER(OFFSET('Water Data'!$E$9,0,10*ROW('Water Data'!E148))),'Data Summary'!BX154="Yes"),OFFSET('Water Data'!$E$9,0,10*ROW('Water Data'!E148)),NA())</f>
        <v>#N/A</v>
      </c>
      <c r="J154" s="87" t="e">
        <f ca="true">+IF(AND(ISNUMBER(OFFSET('Water Data'!$F$4,0,10*ROW('Water Data'!F148))),'Data Summary'!BY154="Yes"),100-OFFSET('Water Data'!$F$4,0,10*ROW('Water Data'!F148)),NA())</f>
        <v>#N/A</v>
      </c>
      <c r="K154" s="87" t="e">
        <f ca="true">+IF(AND(ISNUMBER(OFFSET('Water Data'!$F$6,0,10*ROW('Water Data'!F148))),'Data Summary'!BZ154="Yes"),OFFSET('Water Data'!$F$6,0,10*ROW('Water Data'!F148)),NA())</f>
        <v>#N/A</v>
      </c>
      <c r="L154" s="87" t="e">
        <f ca="true">+IF(AND(ISNUMBER(OFFSET('Water Data'!$F$9,0,10*ROW('Water Data'!F148))),'Data Summary'!CA154="Yes"),OFFSET('Water Data'!$F$9,0,10*ROW('Water Data'!F148)),NA())</f>
        <v>#N/A</v>
      </c>
      <c r="M154" s="87" t="e">
        <f ca="true">+IF(AND(ISNUMBER(OFFSET('Water Data'!$G$4,0,10*ROW('Water Data'!G148))),'Data Summary'!CB154="Yes"),100-OFFSET('Water Data'!$G$4,0,10*ROW('Water Data'!G148)),NA())</f>
        <v>#N/A</v>
      </c>
      <c r="N154" s="87" t="e">
        <f ca="true">+IF(AND(ISNUMBER(OFFSET('Water Data'!$G$6,0,10*ROW('Water Data'!G148))),'Data Summary'!CC154="Yes"),OFFSET('Water Data'!$G$6,0,10*ROW('Water Data'!G148)),NA())</f>
        <v>#N/A</v>
      </c>
      <c r="O154" s="87" t="e">
        <f ca="true">+IF(AND(ISNUMBER(OFFSET('Water Data'!$G$9,0,10*ROW('Water Data'!G148))),'Data Summary'!CD154="Yes"),OFFSET('Water Data'!$G$9,0,10*ROW('Water Data'!G148)),NA())</f>
        <v>#N/A</v>
      </c>
      <c r="P154" s="87" t="e">
        <f ca="true">+IF(AND(ISNUMBER(OFFSET('Water Data'!$H$4,0,10*ROW('Water Data'!H148))),'Data Summary'!CE154="Yes"),100-OFFSET('Water Data'!$H$4,0,10*ROW('Water Data'!H148)),NA())</f>
        <v>#N/A</v>
      </c>
      <c r="Q154" s="87" t="e">
        <f ca="true">+IF(AND(ISNUMBER(OFFSET('Water Data'!$H$6,0,10*ROW('Water Data'!H148))),'Data Summary'!CF154="Yes"),OFFSET('Water Data'!$H$6,0,10*ROW('Water Data'!H148)),NA())</f>
        <v>#N/A</v>
      </c>
      <c r="R154" s="87" t="e">
        <f ca="true">+IF(AND(ISNUMBER(OFFSET('Water Data'!$H$9,0,10*ROW('Water Data'!H148))),'Data Summary'!CG154="Yes"),OFFSET('Water Data'!$H$9,0,10*ROW('Water Data'!H148)),NA())</f>
        <v>#N/A</v>
      </c>
      <c r="S154" s="87" t="e">
        <f ca="true">+IF(AND(ISNUMBER(OFFSET('Water Data'!$I$4,0,10*ROW('Water Data'!I148))),'Data Summary'!CH154="Yes"),100-OFFSET('Water Data'!$I$4,0,10*ROW('Water Data'!I148)),NA())</f>
        <v>#N/A</v>
      </c>
      <c r="T154" s="87" t="e">
        <f ca="true">+IF(AND(ISNUMBER(OFFSET('Water Data'!$I$6,0,10*ROW('Water Data'!I148))),'Data Summary'!CI154="Yes"),OFFSET('Water Data'!$I$6,0,10*ROW('Water Data'!I148)),NA())</f>
        <v>#N/A</v>
      </c>
      <c r="U154" s="87" t="e">
        <f ca="true">+IF(AND(ISNUMBER(OFFSET('Water Data'!$I$9,0,10*ROW('Water Data'!I148))),'Data Summary'!CJ154="Yes"),OFFSET('Water Data'!$I$9,0,10*ROW('Water Data'!I148)),NA())</f>
        <v>#N/A</v>
      </c>
      <c r="V154" s="88" t="e">
        <f ca="true">+IF(AND(ISNUMBER(OFFSET('Sanitation Data'!$D$4,0,10*ROW('Sanitation Data'!D148))),'Data Summary'!CK154="Yes"),100-OFFSET('Sanitation Data'!$D$4,0,10*ROW('Sanitation Data'!D148)),NA())</f>
        <v>#N/A</v>
      </c>
      <c r="W154" s="88" t="e">
        <f ca="true">+IF(AND(ISNUMBER(OFFSET('Sanitation Data'!$D$6,0,10*ROW('Sanitation Data'!D148))),'Data Summary'!CL154="Yes"),OFFSET('Sanitation Data'!$D$6,0,10*ROW('Sanitation Data'!D148)),NA())</f>
        <v>#N/A</v>
      </c>
      <c r="X154" s="88" t="e">
        <f ca="true">+IF(AND(ISNUMBER(OFFSET('Sanitation Data'!$D$10,0,10*ROW('Sanitation Data'!D148))),'Data Summary'!CM154="Yes"),OFFSET('Sanitation Data'!$D$10,0,10*ROW('Sanitation Data'!D148)),NA())</f>
        <v>#N/A</v>
      </c>
      <c r="Y154" s="88" t="e">
        <f ca="true">+IF(AND(ISNUMBER(OFFSET('Sanitation Data'!$D$11,0,10*ROW('Sanitation Data'!D148))),'Data Summary'!CN154="Yes"),OFFSET('Sanitation Data'!$D$11,0,10*ROW('Sanitation Data'!D148)),NA())</f>
        <v>#N/A</v>
      </c>
      <c r="Z154" s="88" t="e">
        <f ca="true">+IF(AND(ISNUMBER(OFFSET('Sanitation Data'!$D$12,0,10*ROW('Sanitation Data'!D148))),'Data Summary'!CO154="Yes"),OFFSET('Sanitation Data'!$D$12,0,10*ROW('Sanitation Data'!D148)),NA())</f>
        <v>#N/A</v>
      </c>
      <c r="AA154" s="88" t="e">
        <f ca="true">+IF(AND(ISNUMBER(OFFSET('Sanitation Data'!$E$4,0,10*ROW('Sanitation Data'!E148))),'Data Summary'!CP154="Yes"),100-OFFSET('Sanitation Data'!$E$4,0,10*ROW('Sanitation Data'!E148)),NA())</f>
        <v>#N/A</v>
      </c>
      <c r="AB154" s="88" t="e">
        <f ca="true">+IF(AND(ISNUMBER(OFFSET('Sanitation Data'!$E$6,0,10*ROW('Sanitation Data'!E148))),'Data Summary'!CQ154="Yes"),OFFSET('Sanitation Data'!$E$6,0,10*ROW('Sanitation Data'!E148)),NA())</f>
        <v>#N/A</v>
      </c>
      <c r="AC154" s="88" t="e">
        <f ca="true">+IF(AND(ISNUMBER(OFFSET('Sanitation Data'!$E$10,0,10*ROW('Sanitation Data'!E148))),'Data Summary'!CR154="Yes"),OFFSET('Sanitation Data'!$E$10,0,10*ROW('Sanitation Data'!E148)),NA())</f>
        <v>#N/A</v>
      </c>
      <c r="AD154" s="88" t="e">
        <f ca="true">+IF(AND(ISNUMBER(OFFSET('Sanitation Data'!$E$11,0,10*ROW('Sanitation Data'!E148))),'Data Summary'!CS154="Yes"),OFFSET('Sanitation Data'!$E$11,0,10*ROW('Sanitation Data'!E148)),NA())</f>
        <v>#N/A</v>
      </c>
      <c r="AE154" s="88" t="e">
        <f ca="true">+IF(AND(ISNUMBER(OFFSET('Sanitation Data'!$E$12,0,10*ROW('Sanitation Data'!E148))),'Data Summary'!CT154="Yes"),OFFSET('Sanitation Data'!$E$12,0,10*ROW('Sanitation Data'!E148)),NA())</f>
        <v>#N/A</v>
      </c>
      <c r="AF154" s="88" t="e">
        <f ca="true">+IF(AND(ISNUMBER(OFFSET('Sanitation Data'!$F$4,0,10*ROW('Sanitation Data'!F148))),'Data Summary'!CU154="Yes"),100-OFFSET('Sanitation Data'!$F$4,0,10*ROW('Sanitation Data'!F148)),NA())</f>
        <v>#N/A</v>
      </c>
      <c r="AG154" s="88" t="e">
        <f ca="true">+IF(AND(ISNUMBER(OFFSET('Sanitation Data'!$F$6,0,10*ROW('Sanitation Data'!F148))),'Data Summary'!CV154="Yes"),OFFSET('Sanitation Data'!$F$6,0,10*ROW('Sanitation Data'!F148)),NA())</f>
        <v>#N/A</v>
      </c>
      <c r="AH154" s="88" t="e">
        <f ca="true">+IF(AND(ISNUMBER(OFFSET('Sanitation Data'!$F$10,0,10*ROW('Sanitation Data'!F148))),'Data Summary'!CW154="Yes"),OFFSET('Sanitation Data'!$F$10,0,10*ROW('Sanitation Data'!F148)),NA())</f>
        <v>#N/A</v>
      </c>
      <c r="AI154" s="88" t="e">
        <f ca="true">+IF(AND(ISNUMBER(OFFSET('Sanitation Data'!$F$11,0,10*ROW('Sanitation Data'!F148))),'Data Summary'!CX154="Yes"),OFFSET('Sanitation Data'!$F$11,0,10*ROW('Sanitation Data'!F148)),NA())</f>
        <v>#N/A</v>
      </c>
      <c r="AJ154" s="88" t="e">
        <f ca="true">+IF(AND(ISNUMBER(OFFSET('Sanitation Data'!$F$12,0,10*ROW('Sanitation Data'!F148))),'Data Summary'!CY154="Yes"),OFFSET('Sanitation Data'!$F$12,0,10*ROW('Sanitation Data'!F148)),NA())</f>
        <v>#N/A</v>
      </c>
      <c r="AK154" s="88" t="e">
        <f ca="true">+IF(AND(ISNUMBER(OFFSET('Sanitation Data'!$G$4,0,10*ROW('Sanitation Data'!G148))),'Data Summary'!CZ154="Yes"),100-OFFSET('Sanitation Data'!$G$4,0,10*ROW('Sanitation Data'!G148)),NA())</f>
        <v>#N/A</v>
      </c>
      <c r="AL154" s="88" t="e">
        <f ca="true">+IF(AND(ISNUMBER(OFFSET('Sanitation Data'!$G$6,0,10*ROW('Sanitation Data'!G148))),'Data Summary'!DA154="Yes"),OFFSET('Sanitation Data'!$G$6,0,10*ROW('Sanitation Data'!G148)),NA())</f>
        <v>#N/A</v>
      </c>
      <c r="AM154" s="88" t="e">
        <f ca="true">+IF(AND(ISNUMBER(OFFSET('Sanitation Data'!$G$10,0,10*ROW('Sanitation Data'!G148))),'Data Summary'!DB154="Yes"),OFFSET('Sanitation Data'!$G$10,0,10*ROW('Sanitation Data'!G148)),NA())</f>
        <v>#N/A</v>
      </c>
      <c r="AN154" s="88" t="e">
        <f ca="true">+IF(AND(ISNUMBER(OFFSET('Sanitation Data'!$G$11,0,10*ROW('Sanitation Data'!G148))),'Data Summary'!DC154="Yes"),OFFSET('Sanitation Data'!$G$11,0,10*ROW('Sanitation Data'!G148)),NA())</f>
        <v>#N/A</v>
      </c>
      <c r="AO154" s="88" t="e">
        <f ca="true">+IF(AND(ISNUMBER(OFFSET('Sanitation Data'!$G$12,0,10*ROW('Sanitation Data'!G148))),'Data Summary'!DD154="Yes"),OFFSET('Sanitation Data'!$G$12,0,10*ROW('Sanitation Data'!G148)),NA())</f>
        <v>#N/A</v>
      </c>
      <c r="AP154" s="88" t="e">
        <f ca="true">+IF(AND(ISNUMBER(OFFSET('Sanitation Data'!$H$4,0,10*ROW('Sanitation Data'!H148))),'Data Summary'!DE154="Yes"),100-OFFSET('Sanitation Data'!$H$4,0,10*ROW('Sanitation Data'!H148)),NA())</f>
        <v>#N/A</v>
      </c>
      <c r="AQ154" s="88" t="e">
        <f ca="true">+IF(AND(ISNUMBER(OFFSET('Sanitation Data'!$H$6,0,10*ROW('Sanitation Data'!H148))),'Data Summary'!DF154="Yes"),OFFSET('Sanitation Data'!$H$6,0,10*ROW('Sanitation Data'!H148)),NA())</f>
        <v>#N/A</v>
      </c>
      <c r="AR154" s="88" t="e">
        <f ca="true">+IF(AND(ISNUMBER(OFFSET('Sanitation Data'!$H$10,0,10*ROW('Sanitation Data'!H148))),'Data Summary'!DG154="Yes"),OFFSET('Sanitation Data'!$H$10,0,10*ROW('Sanitation Data'!H148)),NA())</f>
        <v>#N/A</v>
      </c>
      <c r="AS154" s="88" t="e">
        <f ca="true">+IF(AND(ISNUMBER(OFFSET('Sanitation Data'!$H$11,0,10*ROW('Sanitation Data'!H148))),'Data Summary'!DH154="Yes"),OFFSET('Sanitation Data'!$H$11,0,10*ROW('Sanitation Data'!H148)),NA())</f>
        <v>#N/A</v>
      </c>
      <c r="AT154" s="88" t="e">
        <f ca="true">+IF(AND(ISNUMBER(OFFSET('Sanitation Data'!$H$12,0,10*ROW('Sanitation Data'!H148))),'Data Summary'!DI154="Yes"),OFFSET('Sanitation Data'!$H$12,0,10*ROW('Sanitation Data'!H148)),NA())</f>
        <v>#N/A</v>
      </c>
      <c r="AU154" s="88" t="e">
        <f ca="true">+IF(AND(ISNUMBER(OFFSET('Sanitation Data'!$I$4,0,10*ROW('Sanitation Data'!I148))),'Data Summary'!DJ154="Yes"),100-OFFSET('Sanitation Data'!$I$4,0,10*ROW('Sanitation Data'!I148)),NA())</f>
        <v>#N/A</v>
      </c>
      <c r="AV154" s="88" t="e">
        <f ca="true">+IF(AND(ISNUMBER(OFFSET('Sanitation Data'!$I$6,0,10*ROW('Sanitation Data'!I148))),'Data Summary'!DK154="Yes"),OFFSET('Sanitation Data'!$I$6,0,10*ROW('Sanitation Data'!I148)),NA())</f>
        <v>#N/A</v>
      </c>
      <c r="AW154" s="88" t="e">
        <f ca="true">+IF(AND(ISNUMBER(OFFSET('Sanitation Data'!$I$10,0,10*ROW('Sanitation Data'!I148))),'Data Summary'!DL154="Yes"),OFFSET('Sanitation Data'!$I$10,0,10*ROW('Sanitation Data'!I148)),NA())</f>
        <v>#N/A</v>
      </c>
      <c r="AX154" s="88" t="e">
        <f ca="true">+IF(AND(ISNUMBER(OFFSET('Sanitation Data'!$I$11,0,10*ROW('Sanitation Data'!I148))),'Data Summary'!DM154="Yes"),OFFSET('Sanitation Data'!$I$11,0,10*ROW('Sanitation Data'!I148)),NA())</f>
        <v>#N/A</v>
      </c>
      <c r="AY154" s="88" t="e">
        <f ca="true">+IF(AND(ISNUMBER(OFFSET('Sanitation Data'!$I$12,0,10*ROW('Sanitation Data'!I148))),'Data Summary'!DN154="Yes"),OFFSET('Sanitation Data'!$I$12,0,10*ROW('Sanitation Data'!I148)),NA())</f>
        <v>#N/A</v>
      </c>
      <c r="AZ154" s="89" t="e">
        <f ca="true">+IF(AND(ISNUMBER(OFFSET('Hygiene Data'!$D$5,0,10*ROW('Hygiene Data'!D148))),'Data Summary'!DO154="Yes"),OFFSET('Hygiene Data'!$D$5,0,10*ROW('Hygiene Data'!D148)),NA())</f>
        <v>#N/A</v>
      </c>
      <c r="BA154" s="89" t="e">
        <f ca="true">+IF(AND(ISNUMBER(OFFSET('Hygiene Data'!$D$7,0,10*ROW('Hygiene Data'!D148))),'Data Summary'!DP154="Yes"),OFFSET('Hygiene Data'!$D$7,0,10*ROW('Hygiene Data'!D148)),NA())</f>
        <v>#N/A</v>
      </c>
      <c r="BB154" s="89" t="e">
        <f ca="true">+IF(AND(ISNUMBER(OFFSET('Hygiene Data'!$D$9,0,10*ROW('Hygiene Data'!D148))),'Data Summary'!DQ154="Yes"),OFFSET('Hygiene Data'!$D$9,0,10*ROW('Hygiene Data'!D148)),NA())</f>
        <v>#N/A</v>
      </c>
      <c r="BC154" s="89" t="e">
        <f ca="true">+IF(AND(ISNUMBER(OFFSET('Hygiene Data'!$E$5,0,10*ROW('Hygiene Data'!E148))),'Data Summary'!DR154="Yes"),OFFSET('Hygiene Data'!$E$5,0,10*ROW('Hygiene Data'!E148)),NA())</f>
        <v>#N/A</v>
      </c>
      <c r="BD154" s="89" t="e">
        <f ca="true">+IF(AND(ISNUMBER(OFFSET('Hygiene Data'!$E$7,0,10*ROW('Hygiene Data'!E148))),'Data Summary'!DS154="Yes"),OFFSET('Hygiene Data'!$E$7,0,10*ROW('Hygiene Data'!E148)),NA())</f>
        <v>#N/A</v>
      </c>
      <c r="BE154" s="89" t="e">
        <f ca="true">+IF(AND(ISNUMBER(OFFSET('Hygiene Data'!$E$9,0,10*ROW('Hygiene Data'!E148))),'Data Summary'!DT154="Yes"),OFFSET('Hygiene Data'!$E$9,0,10*ROW('Hygiene Data'!E148)),NA())</f>
        <v>#N/A</v>
      </c>
      <c r="BF154" s="89" t="e">
        <f ca="true">+IF(AND(ISNUMBER(OFFSET('Hygiene Data'!$F$5,0,10*ROW('Hygiene Data'!F148))),'Data Summary'!DU154="Yes"),OFFSET('Hygiene Data'!$F$5,0,10*ROW('Hygiene Data'!F148)),NA())</f>
        <v>#N/A</v>
      </c>
      <c r="BG154" s="89" t="e">
        <f ca="true">+IF(AND(ISNUMBER(OFFSET('Hygiene Data'!$F$7,0,10*ROW('Hygiene Data'!F148))),'Data Summary'!DV154="Yes"),OFFSET('Hygiene Data'!$F$7,0,10*ROW('Hygiene Data'!F148)),NA())</f>
        <v>#N/A</v>
      </c>
      <c r="BH154" s="89" t="e">
        <f ca="true">+IF(AND(ISNUMBER(OFFSET('Hygiene Data'!$F$9,0,10*ROW('Hygiene Data'!F148))),'Data Summary'!DW154="Yes"),OFFSET('Hygiene Data'!$F$9,0,10*ROW('Hygiene Data'!F148)),NA())</f>
        <v>#N/A</v>
      </c>
      <c r="BI154" s="89" t="e">
        <f ca="true">+IF(AND(ISNUMBER(OFFSET('Hygiene Data'!$G$5,0,10*ROW('Hygiene Data'!G148))),'Data Summary'!DX154="Yes"),OFFSET('Hygiene Data'!$G$5,0,10*ROW('Hygiene Data'!G148)),NA())</f>
        <v>#N/A</v>
      </c>
      <c r="BJ154" s="89" t="e">
        <f ca="true">+IF(AND(ISNUMBER(OFFSET('Hygiene Data'!$G$7,0,10*ROW('Hygiene Data'!G148))),'Data Summary'!DY154="Yes"),OFFSET('Hygiene Data'!$G$7,0,10*ROW('Hygiene Data'!G148)),NA())</f>
        <v>#N/A</v>
      </c>
      <c r="BK154" s="89" t="e">
        <f ca="true">+IF(AND(ISNUMBER(OFFSET('Hygiene Data'!$G$9,0,10*ROW('Hygiene Data'!G148))),'Data Summary'!DZ154="Yes"),OFFSET('Hygiene Data'!$G$9,0,10*ROW('Hygiene Data'!G148)),NA())</f>
        <v>#N/A</v>
      </c>
      <c r="BL154" s="89" t="e">
        <f ca="true">+IF(AND(ISNUMBER(OFFSET('Hygiene Data'!$H$5,0,10*ROW('Hygiene Data'!H148))),'Data Summary'!EA154="Yes"),OFFSET('Hygiene Data'!$H$5,0,10*ROW('Hygiene Data'!H148)),NA())</f>
        <v>#N/A</v>
      </c>
      <c r="BM154" s="89" t="e">
        <f ca="true">+IF(AND(ISNUMBER(OFFSET('Hygiene Data'!$H$7,0,10*ROW('Hygiene Data'!H148))),'Data Summary'!EB154="Yes"),OFFSET('Hygiene Data'!$H$7,0,10*ROW('Hygiene Data'!H148)),NA())</f>
        <v>#N/A</v>
      </c>
      <c r="BN154" s="89" t="e">
        <f ca="true">+IF(AND(ISNUMBER(OFFSET('Hygiene Data'!$H$9,0,10*ROW('Hygiene Data'!H148))),'Data Summary'!EC154="Yes"),OFFSET('Hygiene Data'!$H$9,0,10*ROW('Hygiene Data'!H148)),NA())</f>
        <v>#N/A</v>
      </c>
      <c r="BO154" s="89" t="e">
        <f ca="true">+IF(AND(ISNUMBER(OFFSET('Hygiene Data'!$I$5,0,10*ROW('Hygiene Data'!I148))),'Data Summary'!ED154="Yes"),OFFSET('Hygiene Data'!$I$5,0,10*ROW('Hygiene Data'!I148)),NA())</f>
        <v>#N/A</v>
      </c>
      <c r="BP154" s="89" t="e">
        <f ca="true">+IF(AND(ISNUMBER(OFFSET('Hygiene Data'!$I$7,0,10*ROW('Hygiene Data'!I148))),'Data Summary'!EE154="Yes"),OFFSET('Hygiene Data'!$I$7,0,10*ROW('Hygiene Data'!I148)),NA())</f>
        <v>#N/A</v>
      </c>
      <c r="BQ154" s="89" t="e">
        <f ca="true">+IF(AND(ISNUMBER(OFFSET('Hygiene Data'!$I$9,0,10*ROW('Hygiene Data'!I148))),'Data Summary'!EF154="Yes"),OFFSET('Hygiene Data'!$I$9,0,10*ROW('Hygiene Data'!I148)),NA())</f>
        <v>#N/A</v>
      </c>
    </row>
    <row xmlns:x14ac="http://schemas.microsoft.com/office/spreadsheetml/2009/9/ac" r="155" x14ac:dyDescent="0.2">
      <c r="A155" s="328" t="e">
        <f ca="true">+RIGHT('Data Summary'!A155,LEN('Data Summary'!A155)-9)</f>
        <v>#VALUE!</v>
      </c>
      <c r="B155" s="34" t="str">
        <f ca="true">+IF(ISTEXT('Data Summary'!B155),'Data Summary'!B155,"")</f>
        <v/>
      </c>
      <c r="C155" s="327" t="e">
        <f ca="true">+VALUE('Data Summary'!C155)</f>
        <v>#VALUE!</v>
      </c>
      <c r="D155" s="87" t="e">
        <f ca="true">+IF(AND(ISNUMBER(OFFSET('Water Data'!$D$4,0,10*ROW('Water Data'!D149))),'Data Summary'!BS155="Yes"),100-OFFSET('Water Data'!$D$4,0,10*ROW('Water Data'!D149)),NA())</f>
        <v>#N/A</v>
      </c>
      <c r="E155" s="87" t="e">
        <f ca="true">+IF(AND(ISNUMBER(OFFSET('Water Data'!$D$6,0,10*ROW('Water Data'!D149))),'Data Summary'!BT155="Yes"),OFFSET('Water Data'!$D$6,0,10*ROW('Water Data'!D149)),NA())</f>
        <v>#N/A</v>
      </c>
      <c r="F155" s="87" t="e">
        <f ca="true">+IF(AND(ISNUMBER(OFFSET('Water Data'!$D$9,0,10*ROW('Water Data'!D149))),'Data Summary'!BU155="Yes"),OFFSET('Water Data'!$D$9,0,10*ROW('Water Data'!D149)),NA())</f>
        <v>#N/A</v>
      </c>
      <c r="G155" s="87" t="e">
        <f ca="true">+IF(AND(ISNUMBER(OFFSET('Water Data'!$E$4,0,10*ROW('Water Data'!E149))),'Data Summary'!BV155="Yes"),100-OFFSET('Water Data'!$E$4,0,10*ROW('Water Data'!E149)),NA())</f>
        <v>#N/A</v>
      </c>
      <c r="H155" s="87" t="e">
        <f ca="true">+IF(AND(ISNUMBER(OFFSET('Water Data'!$E$6,0,10*ROW('Water Data'!E149))),'Data Summary'!BW155="Yes"),OFFSET('Water Data'!$E$6,0,10*ROW('Water Data'!E149)),NA())</f>
        <v>#N/A</v>
      </c>
      <c r="I155" s="87" t="e">
        <f ca="true">+IF(AND(ISNUMBER(OFFSET('Water Data'!$E$9,0,10*ROW('Water Data'!E149))),'Data Summary'!BX155="Yes"),OFFSET('Water Data'!$E$9,0,10*ROW('Water Data'!E149)),NA())</f>
        <v>#N/A</v>
      </c>
      <c r="J155" s="87" t="e">
        <f ca="true">+IF(AND(ISNUMBER(OFFSET('Water Data'!$F$4,0,10*ROW('Water Data'!F149))),'Data Summary'!BY155="Yes"),100-OFFSET('Water Data'!$F$4,0,10*ROW('Water Data'!F149)),NA())</f>
        <v>#N/A</v>
      </c>
      <c r="K155" s="87" t="e">
        <f ca="true">+IF(AND(ISNUMBER(OFFSET('Water Data'!$F$6,0,10*ROW('Water Data'!F149))),'Data Summary'!BZ155="Yes"),OFFSET('Water Data'!$F$6,0,10*ROW('Water Data'!F149)),NA())</f>
        <v>#N/A</v>
      </c>
      <c r="L155" s="87" t="e">
        <f ca="true">+IF(AND(ISNUMBER(OFFSET('Water Data'!$F$9,0,10*ROW('Water Data'!F149))),'Data Summary'!CA155="Yes"),OFFSET('Water Data'!$F$9,0,10*ROW('Water Data'!F149)),NA())</f>
        <v>#N/A</v>
      </c>
      <c r="M155" s="87" t="e">
        <f ca="true">+IF(AND(ISNUMBER(OFFSET('Water Data'!$G$4,0,10*ROW('Water Data'!G149))),'Data Summary'!CB155="Yes"),100-OFFSET('Water Data'!$G$4,0,10*ROW('Water Data'!G149)),NA())</f>
        <v>#N/A</v>
      </c>
      <c r="N155" s="87" t="e">
        <f ca="true">+IF(AND(ISNUMBER(OFFSET('Water Data'!$G$6,0,10*ROW('Water Data'!G149))),'Data Summary'!CC155="Yes"),OFFSET('Water Data'!$G$6,0,10*ROW('Water Data'!G149)),NA())</f>
        <v>#N/A</v>
      </c>
      <c r="O155" s="87" t="e">
        <f ca="true">+IF(AND(ISNUMBER(OFFSET('Water Data'!$G$9,0,10*ROW('Water Data'!G149))),'Data Summary'!CD155="Yes"),OFFSET('Water Data'!$G$9,0,10*ROW('Water Data'!G149)),NA())</f>
        <v>#N/A</v>
      </c>
      <c r="P155" s="87" t="e">
        <f ca="true">+IF(AND(ISNUMBER(OFFSET('Water Data'!$H$4,0,10*ROW('Water Data'!H149))),'Data Summary'!CE155="Yes"),100-OFFSET('Water Data'!$H$4,0,10*ROW('Water Data'!H149)),NA())</f>
        <v>#N/A</v>
      </c>
      <c r="Q155" s="87" t="e">
        <f ca="true">+IF(AND(ISNUMBER(OFFSET('Water Data'!$H$6,0,10*ROW('Water Data'!H149))),'Data Summary'!CF155="Yes"),OFFSET('Water Data'!$H$6,0,10*ROW('Water Data'!H149)),NA())</f>
        <v>#N/A</v>
      </c>
      <c r="R155" s="87" t="e">
        <f ca="true">+IF(AND(ISNUMBER(OFFSET('Water Data'!$H$9,0,10*ROW('Water Data'!H149))),'Data Summary'!CG155="Yes"),OFFSET('Water Data'!$H$9,0,10*ROW('Water Data'!H149)),NA())</f>
        <v>#N/A</v>
      </c>
      <c r="S155" s="87" t="e">
        <f ca="true">+IF(AND(ISNUMBER(OFFSET('Water Data'!$I$4,0,10*ROW('Water Data'!I149))),'Data Summary'!CH155="Yes"),100-OFFSET('Water Data'!$I$4,0,10*ROW('Water Data'!I149)),NA())</f>
        <v>#N/A</v>
      </c>
      <c r="T155" s="87" t="e">
        <f ca="true">+IF(AND(ISNUMBER(OFFSET('Water Data'!$I$6,0,10*ROW('Water Data'!I149))),'Data Summary'!CI155="Yes"),OFFSET('Water Data'!$I$6,0,10*ROW('Water Data'!I149)),NA())</f>
        <v>#N/A</v>
      </c>
      <c r="U155" s="87" t="e">
        <f ca="true">+IF(AND(ISNUMBER(OFFSET('Water Data'!$I$9,0,10*ROW('Water Data'!I149))),'Data Summary'!CJ155="Yes"),OFFSET('Water Data'!$I$9,0,10*ROW('Water Data'!I149)),NA())</f>
        <v>#N/A</v>
      </c>
      <c r="V155" s="88" t="e">
        <f ca="true">+IF(AND(ISNUMBER(OFFSET('Sanitation Data'!$D$4,0,10*ROW('Sanitation Data'!D149))),'Data Summary'!CK155="Yes"),100-OFFSET('Sanitation Data'!$D$4,0,10*ROW('Sanitation Data'!D149)),NA())</f>
        <v>#N/A</v>
      </c>
      <c r="W155" s="88" t="e">
        <f ca="true">+IF(AND(ISNUMBER(OFFSET('Sanitation Data'!$D$6,0,10*ROW('Sanitation Data'!D149))),'Data Summary'!CL155="Yes"),OFFSET('Sanitation Data'!$D$6,0,10*ROW('Sanitation Data'!D149)),NA())</f>
        <v>#N/A</v>
      </c>
      <c r="X155" s="88" t="e">
        <f ca="true">+IF(AND(ISNUMBER(OFFSET('Sanitation Data'!$D$10,0,10*ROW('Sanitation Data'!D149))),'Data Summary'!CM155="Yes"),OFFSET('Sanitation Data'!$D$10,0,10*ROW('Sanitation Data'!D149)),NA())</f>
        <v>#N/A</v>
      </c>
      <c r="Y155" s="88" t="e">
        <f ca="true">+IF(AND(ISNUMBER(OFFSET('Sanitation Data'!$D$11,0,10*ROW('Sanitation Data'!D149))),'Data Summary'!CN155="Yes"),OFFSET('Sanitation Data'!$D$11,0,10*ROW('Sanitation Data'!D149)),NA())</f>
        <v>#N/A</v>
      </c>
      <c r="Z155" s="88" t="e">
        <f ca="true">+IF(AND(ISNUMBER(OFFSET('Sanitation Data'!$D$12,0,10*ROW('Sanitation Data'!D149))),'Data Summary'!CO155="Yes"),OFFSET('Sanitation Data'!$D$12,0,10*ROW('Sanitation Data'!D149)),NA())</f>
        <v>#N/A</v>
      </c>
      <c r="AA155" s="88" t="e">
        <f ca="true">+IF(AND(ISNUMBER(OFFSET('Sanitation Data'!$E$4,0,10*ROW('Sanitation Data'!E149))),'Data Summary'!CP155="Yes"),100-OFFSET('Sanitation Data'!$E$4,0,10*ROW('Sanitation Data'!E149)),NA())</f>
        <v>#N/A</v>
      </c>
      <c r="AB155" s="88" t="e">
        <f ca="true">+IF(AND(ISNUMBER(OFFSET('Sanitation Data'!$E$6,0,10*ROW('Sanitation Data'!E149))),'Data Summary'!CQ155="Yes"),OFFSET('Sanitation Data'!$E$6,0,10*ROW('Sanitation Data'!E149)),NA())</f>
        <v>#N/A</v>
      </c>
      <c r="AC155" s="88" t="e">
        <f ca="true">+IF(AND(ISNUMBER(OFFSET('Sanitation Data'!$E$10,0,10*ROW('Sanitation Data'!E149))),'Data Summary'!CR155="Yes"),OFFSET('Sanitation Data'!$E$10,0,10*ROW('Sanitation Data'!E149)),NA())</f>
        <v>#N/A</v>
      </c>
      <c r="AD155" s="88" t="e">
        <f ca="true">+IF(AND(ISNUMBER(OFFSET('Sanitation Data'!$E$11,0,10*ROW('Sanitation Data'!E149))),'Data Summary'!CS155="Yes"),OFFSET('Sanitation Data'!$E$11,0,10*ROW('Sanitation Data'!E149)),NA())</f>
        <v>#N/A</v>
      </c>
      <c r="AE155" s="88" t="e">
        <f ca="true">+IF(AND(ISNUMBER(OFFSET('Sanitation Data'!$E$12,0,10*ROW('Sanitation Data'!E149))),'Data Summary'!CT155="Yes"),OFFSET('Sanitation Data'!$E$12,0,10*ROW('Sanitation Data'!E149)),NA())</f>
        <v>#N/A</v>
      </c>
      <c r="AF155" s="88" t="e">
        <f ca="true">+IF(AND(ISNUMBER(OFFSET('Sanitation Data'!$F$4,0,10*ROW('Sanitation Data'!F149))),'Data Summary'!CU155="Yes"),100-OFFSET('Sanitation Data'!$F$4,0,10*ROW('Sanitation Data'!F149)),NA())</f>
        <v>#N/A</v>
      </c>
      <c r="AG155" s="88" t="e">
        <f ca="true">+IF(AND(ISNUMBER(OFFSET('Sanitation Data'!$F$6,0,10*ROW('Sanitation Data'!F149))),'Data Summary'!CV155="Yes"),OFFSET('Sanitation Data'!$F$6,0,10*ROW('Sanitation Data'!F149)),NA())</f>
        <v>#N/A</v>
      </c>
      <c r="AH155" s="88" t="e">
        <f ca="true">+IF(AND(ISNUMBER(OFFSET('Sanitation Data'!$F$10,0,10*ROW('Sanitation Data'!F149))),'Data Summary'!CW155="Yes"),OFFSET('Sanitation Data'!$F$10,0,10*ROW('Sanitation Data'!F149)),NA())</f>
        <v>#N/A</v>
      </c>
      <c r="AI155" s="88" t="e">
        <f ca="true">+IF(AND(ISNUMBER(OFFSET('Sanitation Data'!$F$11,0,10*ROW('Sanitation Data'!F149))),'Data Summary'!CX155="Yes"),OFFSET('Sanitation Data'!$F$11,0,10*ROW('Sanitation Data'!F149)),NA())</f>
        <v>#N/A</v>
      </c>
      <c r="AJ155" s="88" t="e">
        <f ca="true">+IF(AND(ISNUMBER(OFFSET('Sanitation Data'!$F$12,0,10*ROW('Sanitation Data'!F149))),'Data Summary'!CY155="Yes"),OFFSET('Sanitation Data'!$F$12,0,10*ROW('Sanitation Data'!F149)),NA())</f>
        <v>#N/A</v>
      </c>
      <c r="AK155" s="88" t="e">
        <f ca="true">+IF(AND(ISNUMBER(OFFSET('Sanitation Data'!$G$4,0,10*ROW('Sanitation Data'!G149))),'Data Summary'!CZ155="Yes"),100-OFFSET('Sanitation Data'!$G$4,0,10*ROW('Sanitation Data'!G149)),NA())</f>
        <v>#N/A</v>
      </c>
      <c r="AL155" s="88" t="e">
        <f ca="true">+IF(AND(ISNUMBER(OFFSET('Sanitation Data'!$G$6,0,10*ROW('Sanitation Data'!G149))),'Data Summary'!DA155="Yes"),OFFSET('Sanitation Data'!$G$6,0,10*ROW('Sanitation Data'!G149)),NA())</f>
        <v>#N/A</v>
      </c>
      <c r="AM155" s="88" t="e">
        <f ca="true">+IF(AND(ISNUMBER(OFFSET('Sanitation Data'!$G$10,0,10*ROW('Sanitation Data'!G149))),'Data Summary'!DB155="Yes"),OFFSET('Sanitation Data'!$G$10,0,10*ROW('Sanitation Data'!G149)),NA())</f>
        <v>#N/A</v>
      </c>
      <c r="AN155" s="88" t="e">
        <f ca="true">+IF(AND(ISNUMBER(OFFSET('Sanitation Data'!$G$11,0,10*ROW('Sanitation Data'!G149))),'Data Summary'!DC155="Yes"),OFFSET('Sanitation Data'!$G$11,0,10*ROW('Sanitation Data'!G149)),NA())</f>
        <v>#N/A</v>
      </c>
      <c r="AO155" s="88" t="e">
        <f ca="true">+IF(AND(ISNUMBER(OFFSET('Sanitation Data'!$G$12,0,10*ROW('Sanitation Data'!G149))),'Data Summary'!DD155="Yes"),OFFSET('Sanitation Data'!$G$12,0,10*ROW('Sanitation Data'!G149)),NA())</f>
        <v>#N/A</v>
      </c>
      <c r="AP155" s="88" t="e">
        <f ca="true">+IF(AND(ISNUMBER(OFFSET('Sanitation Data'!$H$4,0,10*ROW('Sanitation Data'!H149))),'Data Summary'!DE155="Yes"),100-OFFSET('Sanitation Data'!$H$4,0,10*ROW('Sanitation Data'!H149)),NA())</f>
        <v>#N/A</v>
      </c>
      <c r="AQ155" s="88" t="e">
        <f ca="true">+IF(AND(ISNUMBER(OFFSET('Sanitation Data'!$H$6,0,10*ROW('Sanitation Data'!H149))),'Data Summary'!DF155="Yes"),OFFSET('Sanitation Data'!$H$6,0,10*ROW('Sanitation Data'!H149)),NA())</f>
        <v>#N/A</v>
      </c>
      <c r="AR155" s="88" t="e">
        <f ca="true">+IF(AND(ISNUMBER(OFFSET('Sanitation Data'!$H$10,0,10*ROW('Sanitation Data'!H149))),'Data Summary'!DG155="Yes"),OFFSET('Sanitation Data'!$H$10,0,10*ROW('Sanitation Data'!H149)),NA())</f>
        <v>#N/A</v>
      </c>
      <c r="AS155" s="88" t="e">
        <f ca="true">+IF(AND(ISNUMBER(OFFSET('Sanitation Data'!$H$11,0,10*ROW('Sanitation Data'!H149))),'Data Summary'!DH155="Yes"),OFFSET('Sanitation Data'!$H$11,0,10*ROW('Sanitation Data'!H149)),NA())</f>
        <v>#N/A</v>
      </c>
      <c r="AT155" s="88" t="e">
        <f ca="true">+IF(AND(ISNUMBER(OFFSET('Sanitation Data'!$H$12,0,10*ROW('Sanitation Data'!H149))),'Data Summary'!DI155="Yes"),OFFSET('Sanitation Data'!$H$12,0,10*ROW('Sanitation Data'!H149)),NA())</f>
        <v>#N/A</v>
      </c>
      <c r="AU155" s="88" t="e">
        <f ca="true">+IF(AND(ISNUMBER(OFFSET('Sanitation Data'!$I$4,0,10*ROW('Sanitation Data'!I149))),'Data Summary'!DJ155="Yes"),100-OFFSET('Sanitation Data'!$I$4,0,10*ROW('Sanitation Data'!I149)),NA())</f>
        <v>#N/A</v>
      </c>
      <c r="AV155" s="88" t="e">
        <f ca="true">+IF(AND(ISNUMBER(OFFSET('Sanitation Data'!$I$6,0,10*ROW('Sanitation Data'!I149))),'Data Summary'!DK155="Yes"),OFFSET('Sanitation Data'!$I$6,0,10*ROW('Sanitation Data'!I149)),NA())</f>
        <v>#N/A</v>
      </c>
      <c r="AW155" s="88" t="e">
        <f ca="true">+IF(AND(ISNUMBER(OFFSET('Sanitation Data'!$I$10,0,10*ROW('Sanitation Data'!I149))),'Data Summary'!DL155="Yes"),OFFSET('Sanitation Data'!$I$10,0,10*ROW('Sanitation Data'!I149)),NA())</f>
        <v>#N/A</v>
      </c>
      <c r="AX155" s="88" t="e">
        <f ca="true">+IF(AND(ISNUMBER(OFFSET('Sanitation Data'!$I$11,0,10*ROW('Sanitation Data'!I149))),'Data Summary'!DM155="Yes"),OFFSET('Sanitation Data'!$I$11,0,10*ROW('Sanitation Data'!I149)),NA())</f>
        <v>#N/A</v>
      </c>
      <c r="AY155" s="88" t="e">
        <f ca="true">+IF(AND(ISNUMBER(OFFSET('Sanitation Data'!$I$12,0,10*ROW('Sanitation Data'!I149))),'Data Summary'!DN155="Yes"),OFFSET('Sanitation Data'!$I$12,0,10*ROW('Sanitation Data'!I149)),NA())</f>
        <v>#N/A</v>
      </c>
      <c r="AZ155" s="89" t="e">
        <f ca="true">+IF(AND(ISNUMBER(OFFSET('Hygiene Data'!$D$5,0,10*ROW('Hygiene Data'!D149))),'Data Summary'!DO155="Yes"),OFFSET('Hygiene Data'!$D$5,0,10*ROW('Hygiene Data'!D149)),NA())</f>
        <v>#N/A</v>
      </c>
      <c r="BA155" s="89" t="e">
        <f ca="true">+IF(AND(ISNUMBER(OFFSET('Hygiene Data'!$D$7,0,10*ROW('Hygiene Data'!D149))),'Data Summary'!DP155="Yes"),OFFSET('Hygiene Data'!$D$7,0,10*ROW('Hygiene Data'!D149)),NA())</f>
        <v>#N/A</v>
      </c>
      <c r="BB155" s="89" t="e">
        <f ca="true">+IF(AND(ISNUMBER(OFFSET('Hygiene Data'!$D$9,0,10*ROW('Hygiene Data'!D149))),'Data Summary'!DQ155="Yes"),OFFSET('Hygiene Data'!$D$9,0,10*ROW('Hygiene Data'!D149)),NA())</f>
        <v>#N/A</v>
      </c>
      <c r="BC155" s="89" t="e">
        <f ca="true">+IF(AND(ISNUMBER(OFFSET('Hygiene Data'!$E$5,0,10*ROW('Hygiene Data'!E149))),'Data Summary'!DR155="Yes"),OFFSET('Hygiene Data'!$E$5,0,10*ROW('Hygiene Data'!E149)),NA())</f>
        <v>#N/A</v>
      </c>
      <c r="BD155" s="89" t="e">
        <f ca="true">+IF(AND(ISNUMBER(OFFSET('Hygiene Data'!$E$7,0,10*ROW('Hygiene Data'!E149))),'Data Summary'!DS155="Yes"),OFFSET('Hygiene Data'!$E$7,0,10*ROW('Hygiene Data'!E149)),NA())</f>
        <v>#N/A</v>
      </c>
      <c r="BE155" s="89" t="e">
        <f ca="true">+IF(AND(ISNUMBER(OFFSET('Hygiene Data'!$E$9,0,10*ROW('Hygiene Data'!E149))),'Data Summary'!DT155="Yes"),OFFSET('Hygiene Data'!$E$9,0,10*ROW('Hygiene Data'!E149)),NA())</f>
        <v>#N/A</v>
      </c>
      <c r="BF155" s="89" t="e">
        <f ca="true">+IF(AND(ISNUMBER(OFFSET('Hygiene Data'!$F$5,0,10*ROW('Hygiene Data'!F149))),'Data Summary'!DU155="Yes"),OFFSET('Hygiene Data'!$F$5,0,10*ROW('Hygiene Data'!F149)),NA())</f>
        <v>#N/A</v>
      </c>
      <c r="BG155" s="89" t="e">
        <f ca="true">+IF(AND(ISNUMBER(OFFSET('Hygiene Data'!$F$7,0,10*ROW('Hygiene Data'!F149))),'Data Summary'!DV155="Yes"),OFFSET('Hygiene Data'!$F$7,0,10*ROW('Hygiene Data'!F149)),NA())</f>
        <v>#N/A</v>
      </c>
      <c r="BH155" s="89" t="e">
        <f ca="true">+IF(AND(ISNUMBER(OFFSET('Hygiene Data'!$F$9,0,10*ROW('Hygiene Data'!F149))),'Data Summary'!DW155="Yes"),OFFSET('Hygiene Data'!$F$9,0,10*ROW('Hygiene Data'!F149)),NA())</f>
        <v>#N/A</v>
      </c>
      <c r="BI155" s="89" t="e">
        <f ca="true">+IF(AND(ISNUMBER(OFFSET('Hygiene Data'!$G$5,0,10*ROW('Hygiene Data'!G149))),'Data Summary'!DX155="Yes"),OFFSET('Hygiene Data'!$G$5,0,10*ROW('Hygiene Data'!G149)),NA())</f>
        <v>#N/A</v>
      </c>
      <c r="BJ155" s="89" t="e">
        <f ca="true">+IF(AND(ISNUMBER(OFFSET('Hygiene Data'!$G$7,0,10*ROW('Hygiene Data'!G149))),'Data Summary'!DY155="Yes"),OFFSET('Hygiene Data'!$G$7,0,10*ROW('Hygiene Data'!G149)),NA())</f>
        <v>#N/A</v>
      </c>
      <c r="BK155" s="89" t="e">
        <f ca="true">+IF(AND(ISNUMBER(OFFSET('Hygiene Data'!$G$9,0,10*ROW('Hygiene Data'!G149))),'Data Summary'!DZ155="Yes"),OFFSET('Hygiene Data'!$G$9,0,10*ROW('Hygiene Data'!G149)),NA())</f>
        <v>#N/A</v>
      </c>
      <c r="BL155" s="89" t="e">
        <f ca="true">+IF(AND(ISNUMBER(OFFSET('Hygiene Data'!$H$5,0,10*ROW('Hygiene Data'!H149))),'Data Summary'!EA155="Yes"),OFFSET('Hygiene Data'!$H$5,0,10*ROW('Hygiene Data'!H149)),NA())</f>
        <v>#N/A</v>
      </c>
      <c r="BM155" s="89" t="e">
        <f ca="true">+IF(AND(ISNUMBER(OFFSET('Hygiene Data'!$H$7,0,10*ROW('Hygiene Data'!H149))),'Data Summary'!EB155="Yes"),OFFSET('Hygiene Data'!$H$7,0,10*ROW('Hygiene Data'!H149)),NA())</f>
        <v>#N/A</v>
      </c>
      <c r="BN155" s="89" t="e">
        <f ca="true">+IF(AND(ISNUMBER(OFFSET('Hygiene Data'!$H$9,0,10*ROW('Hygiene Data'!H149))),'Data Summary'!EC155="Yes"),OFFSET('Hygiene Data'!$H$9,0,10*ROW('Hygiene Data'!H149)),NA())</f>
        <v>#N/A</v>
      </c>
      <c r="BO155" s="89" t="e">
        <f ca="true">+IF(AND(ISNUMBER(OFFSET('Hygiene Data'!$I$5,0,10*ROW('Hygiene Data'!I149))),'Data Summary'!ED155="Yes"),OFFSET('Hygiene Data'!$I$5,0,10*ROW('Hygiene Data'!I149)),NA())</f>
        <v>#N/A</v>
      </c>
      <c r="BP155" s="89" t="e">
        <f ca="true">+IF(AND(ISNUMBER(OFFSET('Hygiene Data'!$I$7,0,10*ROW('Hygiene Data'!I149))),'Data Summary'!EE155="Yes"),OFFSET('Hygiene Data'!$I$7,0,10*ROW('Hygiene Data'!I149)),NA())</f>
        <v>#N/A</v>
      </c>
      <c r="BQ155" s="89" t="e">
        <f ca="true">+IF(AND(ISNUMBER(OFFSET('Hygiene Data'!$I$9,0,10*ROW('Hygiene Data'!I149))),'Data Summary'!EF155="Yes"),OFFSET('Hygiene Data'!$I$9,0,10*ROW('Hygiene Data'!I149)),NA())</f>
        <v>#N/A</v>
      </c>
    </row>
    <row xmlns:x14ac="http://schemas.microsoft.com/office/spreadsheetml/2009/9/ac" r="156" x14ac:dyDescent="0.2">
      <c r="A156" s="328" t="e">
        <f ca="true">+RIGHT('Data Summary'!A156,LEN('Data Summary'!A156)-9)</f>
        <v>#VALUE!</v>
      </c>
      <c r="B156" s="34" t="str">
        <f ca="true">+IF(ISTEXT('Data Summary'!B156),'Data Summary'!B156,"")</f>
        <v/>
      </c>
      <c r="C156" s="327" t="e">
        <f ca="true">+VALUE('Data Summary'!C156)</f>
        <v>#VALUE!</v>
      </c>
      <c r="D156" s="87" t="e">
        <f ca="true">+IF(AND(ISNUMBER(OFFSET('Water Data'!$D$4,0,10*ROW('Water Data'!D150))),'Data Summary'!BS156="Yes"),100-OFFSET('Water Data'!$D$4,0,10*ROW('Water Data'!D150)),NA())</f>
        <v>#N/A</v>
      </c>
      <c r="E156" s="87" t="e">
        <f ca="true">+IF(AND(ISNUMBER(OFFSET('Water Data'!$D$6,0,10*ROW('Water Data'!D150))),'Data Summary'!BT156="Yes"),OFFSET('Water Data'!$D$6,0,10*ROW('Water Data'!D150)),NA())</f>
        <v>#N/A</v>
      </c>
      <c r="F156" s="87" t="e">
        <f ca="true">+IF(AND(ISNUMBER(OFFSET('Water Data'!$D$9,0,10*ROW('Water Data'!D150))),'Data Summary'!BU156="Yes"),OFFSET('Water Data'!$D$9,0,10*ROW('Water Data'!D150)),NA())</f>
        <v>#N/A</v>
      </c>
      <c r="G156" s="87" t="e">
        <f ca="true">+IF(AND(ISNUMBER(OFFSET('Water Data'!$E$4,0,10*ROW('Water Data'!E150))),'Data Summary'!BV156="Yes"),100-OFFSET('Water Data'!$E$4,0,10*ROW('Water Data'!E150)),NA())</f>
        <v>#N/A</v>
      </c>
      <c r="H156" s="87" t="e">
        <f ca="true">+IF(AND(ISNUMBER(OFFSET('Water Data'!$E$6,0,10*ROW('Water Data'!E150))),'Data Summary'!BW156="Yes"),OFFSET('Water Data'!$E$6,0,10*ROW('Water Data'!E150)),NA())</f>
        <v>#N/A</v>
      </c>
      <c r="I156" s="87" t="e">
        <f ca="true">+IF(AND(ISNUMBER(OFFSET('Water Data'!$E$9,0,10*ROW('Water Data'!E150))),'Data Summary'!BX156="Yes"),OFFSET('Water Data'!$E$9,0,10*ROW('Water Data'!E150)),NA())</f>
        <v>#N/A</v>
      </c>
      <c r="J156" s="87" t="e">
        <f ca="true">+IF(AND(ISNUMBER(OFFSET('Water Data'!$F$4,0,10*ROW('Water Data'!F150))),'Data Summary'!BY156="Yes"),100-OFFSET('Water Data'!$F$4,0,10*ROW('Water Data'!F150)),NA())</f>
        <v>#N/A</v>
      </c>
      <c r="K156" s="87" t="e">
        <f ca="true">+IF(AND(ISNUMBER(OFFSET('Water Data'!$F$6,0,10*ROW('Water Data'!F150))),'Data Summary'!BZ156="Yes"),OFFSET('Water Data'!$F$6,0,10*ROW('Water Data'!F150)),NA())</f>
        <v>#N/A</v>
      </c>
      <c r="L156" s="87" t="e">
        <f ca="true">+IF(AND(ISNUMBER(OFFSET('Water Data'!$F$9,0,10*ROW('Water Data'!F150))),'Data Summary'!CA156="Yes"),OFFSET('Water Data'!$F$9,0,10*ROW('Water Data'!F150)),NA())</f>
        <v>#N/A</v>
      </c>
      <c r="M156" s="87" t="e">
        <f ca="true">+IF(AND(ISNUMBER(OFFSET('Water Data'!$G$4,0,10*ROW('Water Data'!G150))),'Data Summary'!CB156="Yes"),100-OFFSET('Water Data'!$G$4,0,10*ROW('Water Data'!G150)),NA())</f>
        <v>#N/A</v>
      </c>
      <c r="N156" s="87" t="e">
        <f ca="true">+IF(AND(ISNUMBER(OFFSET('Water Data'!$G$6,0,10*ROW('Water Data'!G150))),'Data Summary'!CC156="Yes"),OFFSET('Water Data'!$G$6,0,10*ROW('Water Data'!G150)),NA())</f>
        <v>#N/A</v>
      </c>
      <c r="O156" s="87" t="e">
        <f ca="true">+IF(AND(ISNUMBER(OFFSET('Water Data'!$G$9,0,10*ROW('Water Data'!G150))),'Data Summary'!CD156="Yes"),OFFSET('Water Data'!$G$9,0,10*ROW('Water Data'!G150)),NA())</f>
        <v>#N/A</v>
      </c>
      <c r="P156" s="87" t="e">
        <f ca="true">+IF(AND(ISNUMBER(OFFSET('Water Data'!$H$4,0,10*ROW('Water Data'!H150))),'Data Summary'!CE156="Yes"),100-OFFSET('Water Data'!$H$4,0,10*ROW('Water Data'!H150)),NA())</f>
        <v>#N/A</v>
      </c>
      <c r="Q156" s="87" t="e">
        <f ca="true">+IF(AND(ISNUMBER(OFFSET('Water Data'!$H$6,0,10*ROW('Water Data'!H150))),'Data Summary'!CF156="Yes"),OFFSET('Water Data'!$H$6,0,10*ROW('Water Data'!H150)),NA())</f>
        <v>#N/A</v>
      </c>
      <c r="R156" s="87" t="e">
        <f ca="true">+IF(AND(ISNUMBER(OFFSET('Water Data'!$H$9,0,10*ROW('Water Data'!H150))),'Data Summary'!CG156="Yes"),OFFSET('Water Data'!$H$9,0,10*ROW('Water Data'!H150)),NA())</f>
        <v>#N/A</v>
      </c>
      <c r="S156" s="87" t="e">
        <f ca="true">+IF(AND(ISNUMBER(OFFSET('Water Data'!$I$4,0,10*ROW('Water Data'!I150))),'Data Summary'!CH156="Yes"),100-OFFSET('Water Data'!$I$4,0,10*ROW('Water Data'!I150)),NA())</f>
        <v>#N/A</v>
      </c>
      <c r="T156" s="87" t="e">
        <f ca="true">+IF(AND(ISNUMBER(OFFSET('Water Data'!$I$6,0,10*ROW('Water Data'!I150))),'Data Summary'!CI156="Yes"),OFFSET('Water Data'!$I$6,0,10*ROW('Water Data'!I150)),NA())</f>
        <v>#N/A</v>
      </c>
      <c r="U156" s="87" t="e">
        <f ca="true">+IF(AND(ISNUMBER(OFFSET('Water Data'!$I$9,0,10*ROW('Water Data'!I150))),'Data Summary'!CJ156="Yes"),OFFSET('Water Data'!$I$9,0,10*ROW('Water Data'!I150)),NA())</f>
        <v>#N/A</v>
      </c>
      <c r="V156" s="88" t="e">
        <f ca="true">+IF(AND(ISNUMBER(OFFSET('Sanitation Data'!$D$4,0,10*ROW('Sanitation Data'!D150))),'Data Summary'!CK156="Yes"),100-OFFSET('Sanitation Data'!$D$4,0,10*ROW('Sanitation Data'!D150)),NA())</f>
        <v>#N/A</v>
      </c>
      <c r="W156" s="88" t="e">
        <f ca="true">+IF(AND(ISNUMBER(OFFSET('Sanitation Data'!$D$6,0,10*ROW('Sanitation Data'!D150))),'Data Summary'!CL156="Yes"),OFFSET('Sanitation Data'!$D$6,0,10*ROW('Sanitation Data'!D150)),NA())</f>
        <v>#N/A</v>
      </c>
      <c r="X156" s="88" t="e">
        <f ca="true">+IF(AND(ISNUMBER(OFFSET('Sanitation Data'!$D$10,0,10*ROW('Sanitation Data'!D150))),'Data Summary'!CM156="Yes"),OFFSET('Sanitation Data'!$D$10,0,10*ROW('Sanitation Data'!D150)),NA())</f>
        <v>#N/A</v>
      </c>
      <c r="Y156" s="88" t="e">
        <f ca="true">+IF(AND(ISNUMBER(OFFSET('Sanitation Data'!$D$11,0,10*ROW('Sanitation Data'!D150))),'Data Summary'!CN156="Yes"),OFFSET('Sanitation Data'!$D$11,0,10*ROW('Sanitation Data'!D150)),NA())</f>
        <v>#N/A</v>
      </c>
      <c r="Z156" s="88" t="e">
        <f ca="true">+IF(AND(ISNUMBER(OFFSET('Sanitation Data'!$D$12,0,10*ROW('Sanitation Data'!D150))),'Data Summary'!CO156="Yes"),OFFSET('Sanitation Data'!$D$12,0,10*ROW('Sanitation Data'!D150)),NA())</f>
        <v>#N/A</v>
      </c>
      <c r="AA156" s="88" t="e">
        <f ca="true">+IF(AND(ISNUMBER(OFFSET('Sanitation Data'!$E$4,0,10*ROW('Sanitation Data'!E150))),'Data Summary'!CP156="Yes"),100-OFFSET('Sanitation Data'!$E$4,0,10*ROW('Sanitation Data'!E150)),NA())</f>
        <v>#N/A</v>
      </c>
      <c r="AB156" s="88" t="e">
        <f ca="true">+IF(AND(ISNUMBER(OFFSET('Sanitation Data'!$E$6,0,10*ROW('Sanitation Data'!E150))),'Data Summary'!CQ156="Yes"),OFFSET('Sanitation Data'!$E$6,0,10*ROW('Sanitation Data'!E150)),NA())</f>
        <v>#N/A</v>
      </c>
      <c r="AC156" s="88" t="e">
        <f ca="true">+IF(AND(ISNUMBER(OFFSET('Sanitation Data'!$E$10,0,10*ROW('Sanitation Data'!E150))),'Data Summary'!CR156="Yes"),OFFSET('Sanitation Data'!$E$10,0,10*ROW('Sanitation Data'!E150)),NA())</f>
        <v>#N/A</v>
      </c>
      <c r="AD156" s="88" t="e">
        <f ca="true">+IF(AND(ISNUMBER(OFFSET('Sanitation Data'!$E$11,0,10*ROW('Sanitation Data'!E150))),'Data Summary'!CS156="Yes"),OFFSET('Sanitation Data'!$E$11,0,10*ROW('Sanitation Data'!E150)),NA())</f>
        <v>#N/A</v>
      </c>
      <c r="AE156" s="88" t="e">
        <f ca="true">+IF(AND(ISNUMBER(OFFSET('Sanitation Data'!$E$12,0,10*ROW('Sanitation Data'!E150))),'Data Summary'!CT156="Yes"),OFFSET('Sanitation Data'!$E$12,0,10*ROW('Sanitation Data'!E150)),NA())</f>
        <v>#N/A</v>
      </c>
      <c r="AF156" s="88" t="e">
        <f ca="true">+IF(AND(ISNUMBER(OFFSET('Sanitation Data'!$F$4,0,10*ROW('Sanitation Data'!F150))),'Data Summary'!CU156="Yes"),100-OFFSET('Sanitation Data'!$F$4,0,10*ROW('Sanitation Data'!F150)),NA())</f>
        <v>#N/A</v>
      </c>
      <c r="AG156" s="88" t="e">
        <f ca="true">+IF(AND(ISNUMBER(OFFSET('Sanitation Data'!$F$6,0,10*ROW('Sanitation Data'!F150))),'Data Summary'!CV156="Yes"),OFFSET('Sanitation Data'!$F$6,0,10*ROW('Sanitation Data'!F150)),NA())</f>
        <v>#N/A</v>
      </c>
      <c r="AH156" s="88" t="e">
        <f ca="true">+IF(AND(ISNUMBER(OFFSET('Sanitation Data'!$F$10,0,10*ROW('Sanitation Data'!F150))),'Data Summary'!CW156="Yes"),OFFSET('Sanitation Data'!$F$10,0,10*ROW('Sanitation Data'!F150)),NA())</f>
        <v>#N/A</v>
      </c>
      <c r="AI156" s="88" t="e">
        <f ca="true">+IF(AND(ISNUMBER(OFFSET('Sanitation Data'!$F$11,0,10*ROW('Sanitation Data'!F150))),'Data Summary'!CX156="Yes"),OFFSET('Sanitation Data'!$F$11,0,10*ROW('Sanitation Data'!F150)),NA())</f>
        <v>#N/A</v>
      </c>
      <c r="AJ156" s="88" t="e">
        <f ca="true">+IF(AND(ISNUMBER(OFFSET('Sanitation Data'!$F$12,0,10*ROW('Sanitation Data'!F150))),'Data Summary'!CY156="Yes"),OFFSET('Sanitation Data'!$F$12,0,10*ROW('Sanitation Data'!F150)),NA())</f>
        <v>#N/A</v>
      </c>
      <c r="AK156" s="88" t="e">
        <f ca="true">+IF(AND(ISNUMBER(OFFSET('Sanitation Data'!$G$4,0,10*ROW('Sanitation Data'!G150))),'Data Summary'!CZ156="Yes"),100-OFFSET('Sanitation Data'!$G$4,0,10*ROW('Sanitation Data'!G150)),NA())</f>
        <v>#N/A</v>
      </c>
      <c r="AL156" s="88" t="e">
        <f ca="true">+IF(AND(ISNUMBER(OFFSET('Sanitation Data'!$G$6,0,10*ROW('Sanitation Data'!G150))),'Data Summary'!DA156="Yes"),OFFSET('Sanitation Data'!$G$6,0,10*ROW('Sanitation Data'!G150)),NA())</f>
        <v>#N/A</v>
      </c>
      <c r="AM156" s="88" t="e">
        <f ca="true">+IF(AND(ISNUMBER(OFFSET('Sanitation Data'!$G$10,0,10*ROW('Sanitation Data'!G150))),'Data Summary'!DB156="Yes"),OFFSET('Sanitation Data'!$G$10,0,10*ROW('Sanitation Data'!G150)),NA())</f>
        <v>#N/A</v>
      </c>
      <c r="AN156" s="88" t="e">
        <f ca="true">+IF(AND(ISNUMBER(OFFSET('Sanitation Data'!$G$11,0,10*ROW('Sanitation Data'!G150))),'Data Summary'!DC156="Yes"),OFFSET('Sanitation Data'!$G$11,0,10*ROW('Sanitation Data'!G150)),NA())</f>
        <v>#N/A</v>
      </c>
      <c r="AO156" s="88" t="e">
        <f ca="true">+IF(AND(ISNUMBER(OFFSET('Sanitation Data'!$G$12,0,10*ROW('Sanitation Data'!G150))),'Data Summary'!DD156="Yes"),OFFSET('Sanitation Data'!$G$12,0,10*ROW('Sanitation Data'!G150)),NA())</f>
        <v>#N/A</v>
      </c>
      <c r="AP156" s="88" t="e">
        <f ca="true">+IF(AND(ISNUMBER(OFFSET('Sanitation Data'!$H$4,0,10*ROW('Sanitation Data'!H150))),'Data Summary'!DE156="Yes"),100-OFFSET('Sanitation Data'!$H$4,0,10*ROW('Sanitation Data'!H150)),NA())</f>
        <v>#N/A</v>
      </c>
      <c r="AQ156" s="88" t="e">
        <f ca="true">+IF(AND(ISNUMBER(OFFSET('Sanitation Data'!$H$6,0,10*ROW('Sanitation Data'!H150))),'Data Summary'!DF156="Yes"),OFFSET('Sanitation Data'!$H$6,0,10*ROW('Sanitation Data'!H150)),NA())</f>
        <v>#N/A</v>
      </c>
      <c r="AR156" s="88" t="e">
        <f ca="true">+IF(AND(ISNUMBER(OFFSET('Sanitation Data'!$H$10,0,10*ROW('Sanitation Data'!H150))),'Data Summary'!DG156="Yes"),OFFSET('Sanitation Data'!$H$10,0,10*ROW('Sanitation Data'!H150)),NA())</f>
        <v>#N/A</v>
      </c>
      <c r="AS156" s="88" t="e">
        <f ca="true">+IF(AND(ISNUMBER(OFFSET('Sanitation Data'!$H$11,0,10*ROW('Sanitation Data'!H150))),'Data Summary'!DH156="Yes"),OFFSET('Sanitation Data'!$H$11,0,10*ROW('Sanitation Data'!H150)),NA())</f>
        <v>#N/A</v>
      </c>
      <c r="AT156" s="88" t="e">
        <f ca="true">+IF(AND(ISNUMBER(OFFSET('Sanitation Data'!$H$12,0,10*ROW('Sanitation Data'!H150))),'Data Summary'!DI156="Yes"),OFFSET('Sanitation Data'!$H$12,0,10*ROW('Sanitation Data'!H150)),NA())</f>
        <v>#N/A</v>
      </c>
      <c r="AU156" s="88" t="e">
        <f ca="true">+IF(AND(ISNUMBER(OFFSET('Sanitation Data'!$I$4,0,10*ROW('Sanitation Data'!I150))),'Data Summary'!DJ156="Yes"),100-OFFSET('Sanitation Data'!$I$4,0,10*ROW('Sanitation Data'!I150)),NA())</f>
        <v>#N/A</v>
      </c>
      <c r="AV156" s="88" t="e">
        <f ca="true">+IF(AND(ISNUMBER(OFFSET('Sanitation Data'!$I$6,0,10*ROW('Sanitation Data'!I150))),'Data Summary'!DK156="Yes"),OFFSET('Sanitation Data'!$I$6,0,10*ROW('Sanitation Data'!I150)),NA())</f>
        <v>#N/A</v>
      </c>
      <c r="AW156" s="88" t="e">
        <f ca="true">+IF(AND(ISNUMBER(OFFSET('Sanitation Data'!$I$10,0,10*ROW('Sanitation Data'!I150))),'Data Summary'!DL156="Yes"),OFFSET('Sanitation Data'!$I$10,0,10*ROW('Sanitation Data'!I150)),NA())</f>
        <v>#N/A</v>
      </c>
      <c r="AX156" s="88" t="e">
        <f ca="true">+IF(AND(ISNUMBER(OFFSET('Sanitation Data'!$I$11,0,10*ROW('Sanitation Data'!I150))),'Data Summary'!DM156="Yes"),OFFSET('Sanitation Data'!$I$11,0,10*ROW('Sanitation Data'!I150)),NA())</f>
        <v>#N/A</v>
      </c>
      <c r="AY156" s="88" t="e">
        <f ca="true">+IF(AND(ISNUMBER(OFFSET('Sanitation Data'!$I$12,0,10*ROW('Sanitation Data'!I150))),'Data Summary'!DN156="Yes"),OFFSET('Sanitation Data'!$I$12,0,10*ROW('Sanitation Data'!I150)),NA())</f>
        <v>#N/A</v>
      </c>
      <c r="AZ156" s="89" t="e">
        <f ca="true">+IF(AND(ISNUMBER(OFFSET('Hygiene Data'!$D$5,0,10*ROW('Hygiene Data'!D150))),'Data Summary'!DO156="Yes"),OFFSET('Hygiene Data'!$D$5,0,10*ROW('Hygiene Data'!D150)),NA())</f>
        <v>#N/A</v>
      </c>
      <c r="BA156" s="89" t="e">
        <f ca="true">+IF(AND(ISNUMBER(OFFSET('Hygiene Data'!$D$7,0,10*ROW('Hygiene Data'!D150))),'Data Summary'!DP156="Yes"),OFFSET('Hygiene Data'!$D$7,0,10*ROW('Hygiene Data'!D150)),NA())</f>
        <v>#N/A</v>
      </c>
      <c r="BB156" s="89" t="e">
        <f ca="true">+IF(AND(ISNUMBER(OFFSET('Hygiene Data'!$D$9,0,10*ROW('Hygiene Data'!D150))),'Data Summary'!DQ156="Yes"),OFFSET('Hygiene Data'!$D$9,0,10*ROW('Hygiene Data'!D150)),NA())</f>
        <v>#N/A</v>
      </c>
      <c r="BC156" s="89" t="e">
        <f ca="true">+IF(AND(ISNUMBER(OFFSET('Hygiene Data'!$E$5,0,10*ROW('Hygiene Data'!E150))),'Data Summary'!DR156="Yes"),OFFSET('Hygiene Data'!$E$5,0,10*ROW('Hygiene Data'!E150)),NA())</f>
        <v>#N/A</v>
      </c>
      <c r="BD156" s="89" t="e">
        <f ca="true">+IF(AND(ISNUMBER(OFFSET('Hygiene Data'!$E$7,0,10*ROW('Hygiene Data'!E150))),'Data Summary'!DS156="Yes"),OFFSET('Hygiene Data'!$E$7,0,10*ROW('Hygiene Data'!E150)),NA())</f>
        <v>#N/A</v>
      </c>
      <c r="BE156" s="89" t="e">
        <f ca="true">+IF(AND(ISNUMBER(OFFSET('Hygiene Data'!$E$9,0,10*ROW('Hygiene Data'!E150))),'Data Summary'!DT156="Yes"),OFFSET('Hygiene Data'!$E$9,0,10*ROW('Hygiene Data'!E150)),NA())</f>
        <v>#N/A</v>
      </c>
      <c r="BF156" s="89" t="e">
        <f ca="true">+IF(AND(ISNUMBER(OFFSET('Hygiene Data'!$F$5,0,10*ROW('Hygiene Data'!F150))),'Data Summary'!DU156="Yes"),OFFSET('Hygiene Data'!$F$5,0,10*ROW('Hygiene Data'!F150)),NA())</f>
        <v>#N/A</v>
      </c>
      <c r="BG156" s="89" t="e">
        <f ca="true">+IF(AND(ISNUMBER(OFFSET('Hygiene Data'!$F$7,0,10*ROW('Hygiene Data'!F150))),'Data Summary'!DV156="Yes"),OFFSET('Hygiene Data'!$F$7,0,10*ROW('Hygiene Data'!F150)),NA())</f>
        <v>#N/A</v>
      </c>
      <c r="BH156" s="89" t="e">
        <f ca="true">+IF(AND(ISNUMBER(OFFSET('Hygiene Data'!$F$9,0,10*ROW('Hygiene Data'!F150))),'Data Summary'!DW156="Yes"),OFFSET('Hygiene Data'!$F$9,0,10*ROW('Hygiene Data'!F150)),NA())</f>
        <v>#N/A</v>
      </c>
      <c r="BI156" s="89" t="e">
        <f ca="true">+IF(AND(ISNUMBER(OFFSET('Hygiene Data'!$G$5,0,10*ROW('Hygiene Data'!G150))),'Data Summary'!DX156="Yes"),OFFSET('Hygiene Data'!$G$5,0,10*ROW('Hygiene Data'!G150)),NA())</f>
        <v>#N/A</v>
      </c>
      <c r="BJ156" s="89" t="e">
        <f ca="true">+IF(AND(ISNUMBER(OFFSET('Hygiene Data'!$G$7,0,10*ROW('Hygiene Data'!G150))),'Data Summary'!DY156="Yes"),OFFSET('Hygiene Data'!$G$7,0,10*ROW('Hygiene Data'!G150)),NA())</f>
        <v>#N/A</v>
      </c>
      <c r="BK156" s="89" t="e">
        <f ca="true">+IF(AND(ISNUMBER(OFFSET('Hygiene Data'!$G$9,0,10*ROW('Hygiene Data'!G150))),'Data Summary'!DZ156="Yes"),OFFSET('Hygiene Data'!$G$9,0,10*ROW('Hygiene Data'!G150)),NA())</f>
        <v>#N/A</v>
      </c>
      <c r="BL156" s="89" t="e">
        <f ca="true">+IF(AND(ISNUMBER(OFFSET('Hygiene Data'!$H$5,0,10*ROW('Hygiene Data'!H150))),'Data Summary'!EA156="Yes"),OFFSET('Hygiene Data'!$H$5,0,10*ROW('Hygiene Data'!H150)),NA())</f>
        <v>#N/A</v>
      </c>
      <c r="BM156" s="89" t="e">
        <f ca="true">+IF(AND(ISNUMBER(OFFSET('Hygiene Data'!$H$7,0,10*ROW('Hygiene Data'!H150))),'Data Summary'!EB156="Yes"),OFFSET('Hygiene Data'!$H$7,0,10*ROW('Hygiene Data'!H150)),NA())</f>
        <v>#N/A</v>
      </c>
      <c r="BN156" s="89" t="e">
        <f ca="true">+IF(AND(ISNUMBER(OFFSET('Hygiene Data'!$H$9,0,10*ROW('Hygiene Data'!H150))),'Data Summary'!EC156="Yes"),OFFSET('Hygiene Data'!$H$9,0,10*ROW('Hygiene Data'!H150)),NA())</f>
        <v>#N/A</v>
      </c>
      <c r="BO156" s="89" t="e">
        <f ca="true">+IF(AND(ISNUMBER(OFFSET('Hygiene Data'!$I$5,0,10*ROW('Hygiene Data'!I150))),'Data Summary'!ED156="Yes"),OFFSET('Hygiene Data'!$I$5,0,10*ROW('Hygiene Data'!I150)),NA())</f>
        <v>#N/A</v>
      </c>
      <c r="BP156" s="89" t="e">
        <f ca="true">+IF(AND(ISNUMBER(OFFSET('Hygiene Data'!$I$7,0,10*ROW('Hygiene Data'!I150))),'Data Summary'!EE156="Yes"),OFFSET('Hygiene Data'!$I$7,0,10*ROW('Hygiene Data'!I150)),NA())</f>
        <v>#N/A</v>
      </c>
      <c r="BQ156" s="89" t="e">
        <f ca="true">+IF(AND(ISNUMBER(OFFSET('Hygiene Data'!$I$9,0,10*ROW('Hygiene Data'!I150))),'Data Summary'!EF156="Yes"),OFFSET('Hygiene Data'!$I$9,0,10*ROW('Hygiene Data'!I150)),NA())</f>
        <v>#N/A</v>
      </c>
    </row>
    <row xmlns:x14ac="http://schemas.microsoft.com/office/spreadsheetml/2009/9/ac" r="157" x14ac:dyDescent="0.2">
      <c r="A157" s="328" t="e">
        <f ca="true">+RIGHT('Data Summary'!A157,LEN('Data Summary'!A157)-9)</f>
        <v>#VALUE!</v>
      </c>
      <c r="B157" s="34" t="str">
        <f ca="true">+IF(ISTEXT('Data Summary'!B157),'Data Summary'!B157,"")</f>
        <v/>
      </c>
      <c r="C157" s="327" t="e">
        <f ca="true">+VALUE('Data Summary'!C157)</f>
        <v>#VALUE!</v>
      </c>
      <c r="D157" s="87" t="e">
        <f ca="true">+IF(AND(ISNUMBER(OFFSET('Water Data'!$D$4,0,10*ROW('Water Data'!D151))),'Data Summary'!BS157="Yes"),100-OFFSET('Water Data'!$D$4,0,10*ROW('Water Data'!D151)),NA())</f>
        <v>#N/A</v>
      </c>
      <c r="E157" s="87" t="e">
        <f ca="true">+IF(AND(ISNUMBER(OFFSET('Water Data'!$D$6,0,10*ROW('Water Data'!D151))),'Data Summary'!BT157="Yes"),OFFSET('Water Data'!$D$6,0,10*ROW('Water Data'!D151)),NA())</f>
        <v>#N/A</v>
      </c>
      <c r="F157" s="87" t="e">
        <f ca="true">+IF(AND(ISNUMBER(OFFSET('Water Data'!$D$9,0,10*ROW('Water Data'!D151))),'Data Summary'!BU157="Yes"),OFFSET('Water Data'!$D$9,0,10*ROW('Water Data'!D151)),NA())</f>
        <v>#N/A</v>
      </c>
      <c r="G157" s="87" t="e">
        <f ca="true">+IF(AND(ISNUMBER(OFFSET('Water Data'!$E$4,0,10*ROW('Water Data'!E151))),'Data Summary'!BV157="Yes"),100-OFFSET('Water Data'!$E$4,0,10*ROW('Water Data'!E151)),NA())</f>
        <v>#N/A</v>
      </c>
      <c r="H157" s="87" t="e">
        <f ca="true">+IF(AND(ISNUMBER(OFFSET('Water Data'!$E$6,0,10*ROW('Water Data'!E151))),'Data Summary'!BW157="Yes"),OFFSET('Water Data'!$E$6,0,10*ROW('Water Data'!E151)),NA())</f>
        <v>#N/A</v>
      </c>
      <c r="I157" s="87" t="e">
        <f ca="true">+IF(AND(ISNUMBER(OFFSET('Water Data'!$E$9,0,10*ROW('Water Data'!E151))),'Data Summary'!BX157="Yes"),OFFSET('Water Data'!$E$9,0,10*ROW('Water Data'!E151)),NA())</f>
        <v>#N/A</v>
      </c>
      <c r="J157" s="87" t="e">
        <f ca="true">+IF(AND(ISNUMBER(OFFSET('Water Data'!$F$4,0,10*ROW('Water Data'!F151))),'Data Summary'!BY157="Yes"),100-OFFSET('Water Data'!$F$4,0,10*ROW('Water Data'!F151)),NA())</f>
        <v>#N/A</v>
      </c>
      <c r="K157" s="87" t="e">
        <f ca="true">+IF(AND(ISNUMBER(OFFSET('Water Data'!$F$6,0,10*ROW('Water Data'!F151))),'Data Summary'!BZ157="Yes"),OFFSET('Water Data'!$F$6,0,10*ROW('Water Data'!F151)),NA())</f>
        <v>#N/A</v>
      </c>
      <c r="L157" s="87" t="e">
        <f ca="true">+IF(AND(ISNUMBER(OFFSET('Water Data'!$F$9,0,10*ROW('Water Data'!F151))),'Data Summary'!CA157="Yes"),OFFSET('Water Data'!$F$9,0,10*ROW('Water Data'!F151)),NA())</f>
        <v>#N/A</v>
      </c>
      <c r="M157" s="87" t="e">
        <f ca="true">+IF(AND(ISNUMBER(OFFSET('Water Data'!$G$4,0,10*ROW('Water Data'!G151))),'Data Summary'!CB157="Yes"),100-OFFSET('Water Data'!$G$4,0,10*ROW('Water Data'!G151)),NA())</f>
        <v>#N/A</v>
      </c>
      <c r="N157" s="87" t="e">
        <f ca="true">+IF(AND(ISNUMBER(OFFSET('Water Data'!$G$6,0,10*ROW('Water Data'!G151))),'Data Summary'!CC157="Yes"),OFFSET('Water Data'!$G$6,0,10*ROW('Water Data'!G151)),NA())</f>
        <v>#N/A</v>
      </c>
      <c r="O157" s="87" t="e">
        <f ca="true">+IF(AND(ISNUMBER(OFFSET('Water Data'!$G$9,0,10*ROW('Water Data'!G151))),'Data Summary'!CD157="Yes"),OFFSET('Water Data'!$G$9,0,10*ROW('Water Data'!G151)),NA())</f>
        <v>#N/A</v>
      </c>
      <c r="P157" s="87" t="e">
        <f ca="true">+IF(AND(ISNUMBER(OFFSET('Water Data'!$H$4,0,10*ROW('Water Data'!H151))),'Data Summary'!CE157="Yes"),100-OFFSET('Water Data'!$H$4,0,10*ROW('Water Data'!H151)),NA())</f>
        <v>#N/A</v>
      </c>
      <c r="Q157" s="87" t="e">
        <f ca="true">+IF(AND(ISNUMBER(OFFSET('Water Data'!$H$6,0,10*ROW('Water Data'!H151))),'Data Summary'!CF157="Yes"),OFFSET('Water Data'!$H$6,0,10*ROW('Water Data'!H151)),NA())</f>
        <v>#N/A</v>
      </c>
      <c r="R157" s="87" t="e">
        <f ca="true">+IF(AND(ISNUMBER(OFFSET('Water Data'!$H$9,0,10*ROW('Water Data'!H151))),'Data Summary'!CG157="Yes"),OFFSET('Water Data'!$H$9,0,10*ROW('Water Data'!H151)),NA())</f>
        <v>#N/A</v>
      </c>
      <c r="S157" s="87" t="e">
        <f ca="true">+IF(AND(ISNUMBER(OFFSET('Water Data'!$I$4,0,10*ROW('Water Data'!I151))),'Data Summary'!CH157="Yes"),100-OFFSET('Water Data'!$I$4,0,10*ROW('Water Data'!I151)),NA())</f>
        <v>#N/A</v>
      </c>
      <c r="T157" s="87" t="e">
        <f ca="true">+IF(AND(ISNUMBER(OFFSET('Water Data'!$I$6,0,10*ROW('Water Data'!I151))),'Data Summary'!CI157="Yes"),OFFSET('Water Data'!$I$6,0,10*ROW('Water Data'!I151)),NA())</f>
        <v>#N/A</v>
      </c>
      <c r="U157" s="87" t="e">
        <f ca="true">+IF(AND(ISNUMBER(OFFSET('Water Data'!$I$9,0,10*ROW('Water Data'!I151))),'Data Summary'!CJ157="Yes"),OFFSET('Water Data'!$I$9,0,10*ROW('Water Data'!I151)),NA())</f>
        <v>#N/A</v>
      </c>
      <c r="V157" s="88" t="e">
        <f ca="true">+IF(AND(ISNUMBER(OFFSET('Sanitation Data'!$D$4,0,10*ROW('Sanitation Data'!D151))),'Data Summary'!CK157="Yes"),100-OFFSET('Sanitation Data'!$D$4,0,10*ROW('Sanitation Data'!D151)),NA())</f>
        <v>#N/A</v>
      </c>
      <c r="W157" s="88" t="e">
        <f ca="true">+IF(AND(ISNUMBER(OFFSET('Sanitation Data'!$D$6,0,10*ROW('Sanitation Data'!D151))),'Data Summary'!CL157="Yes"),OFFSET('Sanitation Data'!$D$6,0,10*ROW('Sanitation Data'!D151)),NA())</f>
        <v>#N/A</v>
      </c>
      <c r="X157" s="88" t="e">
        <f ca="true">+IF(AND(ISNUMBER(OFFSET('Sanitation Data'!$D$10,0,10*ROW('Sanitation Data'!D151))),'Data Summary'!CM157="Yes"),OFFSET('Sanitation Data'!$D$10,0,10*ROW('Sanitation Data'!D151)),NA())</f>
        <v>#N/A</v>
      </c>
      <c r="Y157" s="88" t="e">
        <f ca="true">+IF(AND(ISNUMBER(OFFSET('Sanitation Data'!$D$11,0,10*ROW('Sanitation Data'!D151))),'Data Summary'!CN157="Yes"),OFFSET('Sanitation Data'!$D$11,0,10*ROW('Sanitation Data'!D151)),NA())</f>
        <v>#N/A</v>
      </c>
      <c r="Z157" s="88" t="e">
        <f ca="true">+IF(AND(ISNUMBER(OFFSET('Sanitation Data'!$D$12,0,10*ROW('Sanitation Data'!D151))),'Data Summary'!CO157="Yes"),OFFSET('Sanitation Data'!$D$12,0,10*ROW('Sanitation Data'!D151)),NA())</f>
        <v>#N/A</v>
      </c>
      <c r="AA157" s="88" t="e">
        <f ca="true">+IF(AND(ISNUMBER(OFFSET('Sanitation Data'!$E$4,0,10*ROW('Sanitation Data'!E151))),'Data Summary'!CP157="Yes"),100-OFFSET('Sanitation Data'!$E$4,0,10*ROW('Sanitation Data'!E151)),NA())</f>
        <v>#N/A</v>
      </c>
      <c r="AB157" s="88" t="e">
        <f ca="true">+IF(AND(ISNUMBER(OFFSET('Sanitation Data'!$E$6,0,10*ROW('Sanitation Data'!E151))),'Data Summary'!CQ157="Yes"),OFFSET('Sanitation Data'!$E$6,0,10*ROW('Sanitation Data'!E151)),NA())</f>
        <v>#N/A</v>
      </c>
      <c r="AC157" s="88" t="e">
        <f ca="true">+IF(AND(ISNUMBER(OFFSET('Sanitation Data'!$E$10,0,10*ROW('Sanitation Data'!E151))),'Data Summary'!CR157="Yes"),OFFSET('Sanitation Data'!$E$10,0,10*ROW('Sanitation Data'!E151)),NA())</f>
        <v>#N/A</v>
      </c>
      <c r="AD157" s="88" t="e">
        <f ca="true">+IF(AND(ISNUMBER(OFFSET('Sanitation Data'!$E$11,0,10*ROW('Sanitation Data'!E151))),'Data Summary'!CS157="Yes"),OFFSET('Sanitation Data'!$E$11,0,10*ROW('Sanitation Data'!E151)),NA())</f>
        <v>#N/A</v>
      </c>
      <c r="AE157" s="88" t="e">
        <f ca="true">+IF(AND(ISNUMBER(OFFSET('Sanitation Data'!$E$12,0,10*ROW('Sanitation Data'!E151))),'Data Summary'!CT157="Yes"),OFFSET('Sanitation Data'!$E$12,0,10*ROW('Sanitation Data'!E151)),NA())</f>
        <v>#N/A</v>
      </c>
      <c r="AF157" s="88" t="e">
        <f ca="true">+IF(AND(ISNUMBER(OFFSET('Sanitation Data'!$F$4,0,10*ROW('Sanitation Data'!F151))),'Data Summary'!CU157="Yes"),100-OFFSET('Sanitation Data'!$F$4,0,10*ROW('Sanitation Data'!F151)),NA())</f>
        <v>#N/A</v>
      </c>
      <c r="AG157" s="88" t="e">
        <f ca="true">+IF(AND(ISNUMBER(OFFSET('Sanitation Data'!$F$6,0,10*ROW('Sanitation Data'!F151))),'Data Summary'!CV157="Yes"),OFFSET('Sanitation Data'!$F$6,0,10*ROW('Sanitation Data'!F151)),NA())</f>
        <v>#N/A</v>
      </c>
      <c r="AH157" s="88" t="e">
        <f ca="true">+IF(AND(ISNUMBER(OFFSET('Sanitation Data'!$F$10,0,10*ROW('Sanitation Data'!F151))),'Data Summary'!CW157="Yes"),OFFSET('Sanitation Data'!$F$10,0,10*ROW('Sanitation Data'!F151)),NA())</f>
        <v>#N/A</v>
      </c>
      <c r="AI157" s="88" t="e">
        <f ca="true">+IF(AND(ISNUMBER(OFFSET('Sanitation Data'!$F$11,0,10*ROW('Sanitation Data'!F151))),'Data Summary'!CX157="Yes"),OFFSET('Sanitation Data'!$F$11,0,10*ROW('Sanitation Data'!F151)),NA())</f>
        <v>#N/A</v>
      </c>
      <c r="AJ157" s="88" t="e">
        <f ca="true">+IF(AND(ISNUMBER(OFFSET('Sanitation Data'!$F$12,0,10*ROW('Sanitation Data'!F151))),'Data Summary'!CY157="Yes"),OFFSET('Sanitation Data'!$F$12,0,10*ROW('Sanitation Data'!F151)),NA())</f>
        <v>#N/A</v>
      </c>
      <c r="AK157" s="88" t="e">
        <f ca="true">+IF(AND(ISNUMBER(OFFSET('Sanitation Data'!$G$4,0,10*ROW('Sanitation Data'!G151))),'Data Summary'!CZ157="Yes"),100-OFFSET('Sanitation Data'!$G$4,0,10*ROW('Sanitation Data'!G151)),NA())</f>
        <v>#N/A</v>
      </c>
      <c r="AL157" s="88" t="e">
        <f ca="true">+IF(AND(ISNUMBER(OFFSET('Sanitation Data'!$G$6,0,10*ROW('Sanitation Data'!G151))),'Data Summary'!DA157="Yes"),OFFSET('Sanitation Data'!$G$6,0,10*ROW('Sanitation Data'!G151)),NA())</f>
        <v>#N/A</v>
      </c>
      <c r="AM157" s="88" t="e">
        <f ca="true">+IF(AND(ISNUMBER(OFFSET('Sanitation Data'!$G$10,0,10*ROW('Sanitation Data'!G151))),'Data Summary'!DB157="Yes"),OFFSET('Sanitation Data'!$G$10,0,10*ROW('Sanitation Data'!G151)),NA())</f>
        <v>#N/A</v>
      </c>
      <c r="AN157" s="88" t="e">
        <f ca="true">+IF(AND(ISNUMBER(OFFSET('Sanitation Data'!$G$11,0,10*ROW('Sanitation Data'!G151))),'Data Summary'!DC157="Yes"),OFFSET('Sanitation Data'!$G$11,0,10*ROW('Sanitation Data'!G151)),NA())</f>
        <v>#N/A</v>
      </c>
      <c r="AO157" s="88" t="e">
        <f ca="true">+IF(AND(ISNUMBER(OFFSET('Sanitation Data'!$G$12,0,10*ROW('Sanitation Data'!G151))),'Data Summary'!DD157="Yes"),OFFSET('Sanitation Data'!$G$12,0,10*ROW('Sanitation Data'!G151)),NA())</f>
        <v>#N/A</v>
      </c>
      <c r="AP157" s="88" t="e">
        <f ca="true">+IF(AND(ISNUMBER(OFFSET('Sanitation Data'!$H$4,0,10*ROW('Sanitation Data'!H151))),'Data Summary'!DE157="Yes"),100-OFFSET('Sanitation Data'!$H$4,0,10*ROW('Sanitation Data'!H151)),NA())</f>
        <v>#N/A</v>
      </c>
      <c r="AQ157" s="88" t="e">
        <f ca="true">+IF(AND(ISNUMBER(OFFSET('Sanitation Data'!$H$6,0,10*ROW('Sanitation Data'!H151))),'Data Summary'!DF157="Yes"),OFFSET('Sanitation Data'!$H$6,0,10*ROW('Sanitation Data'!H151)),NA())</f>
        <v>#N/A</v>
      </c>
      <c r="AR157" s="88" t="e">
        <f ca="true">+IF(AND(ISNUMBER(OFFSET('Sanitation Data'!$H$10,0,10*ROW('Sanitation Data'!H151))),'Data Summary'!DG157="Yes"),OFFSET('Sanitation Data'!$H$10,0,10*ROW('Sanitation Data'!H151)),NA())</f>
        <v>#N/A</v>
      </c>
      <c r="AS157" s="88" t="e">
        <f ca="true">+IF(AND(ISNUMBER(OFFSET('Sanitation Data'!$H$11,0,10*ROW('Sanitation Data'!H151))),'Data Summary'!DH157="Yes"),OFFSET('Sanitation Data'!$H$11,0,10*ROW('Sanitation Data'!H151)),NA())</f>
        <v>#N/A</v>
      </c>
      <c r="AT157" s="88" t="e">
        <f ca="true">+IF(AND(ISNUMBER(OFFSET('Sanitation Data'!$H$12,0,10*ROW('Sanitation Data'!H151))),'Data Summary'!DI157="Yes"),OFFSET('Sanitation Data'!$H$12,0,10*ROW('Sanitation Data'!H151)),NA())</f>
        <v>#N/A</v>
      </c>
      <c r="AU157" s="88" t="e">
        <f ca="true">+IF(AND(ISNUMBER(OFFSET('Sanitation Data'!$I$4,0,10*ROW('Sanitation Data'!I151))),'Data Summary'!DJ157="Yes"),100-OFFSET('Sanitation Data'!$I$4,0,10*ROW('Sanitation Data'!I151)),NA())</f>
        <v>#N/A</v>
      </c>
      <c r="AV157" s="88" t="e">
        <f ca="true">+IF(AND(ISNUMBER(OFFSET('Sanitation Data'!$I$6,0,10*ROW('Sanitation Data'!I151))),'Data Summary'!DK157="Yes"),OFFSET('Sanitation Data'!$I$6,0,10*ROW('Sanitation Data'!I151)),NA())</f>
        <v>#N/A</v>
      </c>
      <c r="AW157" s="88" t="e">
        <f ca="true">+IF(AND(ISNUMBER(OFFSET('Sanitation Data'!$I$10,0,10*ROW('Sanitation Data'!I151))),'Data Summary'!DL157="Yes"),OFFSET('Sanitation Data'!$I$10,0,10*ROW('Sanitation Data'!I151)),NA())</f>
        <v>#N/A</v>
      </c>
      <c r="AX157" s="88" t="e">
        <f ca="true">+IF(AND(ISNUMBER(OFFSET('Sanitation Data'!$I$11,0,10*ROW('Sanitation Data'!I151))),'Data Summary'!DM157="Yes"),OFFSET('Sanitation Data'!$I$11,0,10*ROW('Sanitation Data'!I151)),NA())</f>
        <v>#N/A</v>
      </c>
      <c r="AY157" s="88" t="e">
        <f ca="true">+IF(AND(ISNUMBER(OFFSET('Sanitation Data'!$I$12,0,10*ROW('Sanitation Data'!I151))),'Data Summary'!DN157="Yes"),OFFSET('Sanitation Data'!$I$12,0,10*ROW('Sanitation Data'!I151)),NA())</f>
        <v>#N/A</v>
      </c>
      <c r="AZ157" s="89" t="e">
        <f ca="true">+IF(AND(ISNUMBER(OFFSET('Hygiene Data'!$D$5,0,10*ROW('Hygiene Data'!D151))),'Data Summary'!DO157="Yes"),OFFSET('Hygiene Data'!$D$5,0,10*ROW('Hygiene Data'!D151)),NA())</f>
        <v>#N/A</v>
      </c>
      <c r="BA157" s="89" t="e">
        <f ca="true">+IF(AND(ISNUMBER(OFFSET('Hygiene Data'!$D$7,0,10*ROW('Hygiene Data'!D151))),'Data Summary'!DP157="Yes"),OFFSET('Hygiene Data'!$D$7,0,10*ROW('Hygiene Data'!D151)),NA())</f>
        <v>#N/A</v>
      </c>
      <c r="BB157" s="89" t="e">
        <f ca="true">+IF(AND(ISNUMBER(OFFSET('Hygiene Data'!$D$9,0,10*ROW('Hygiene Data'!D151))),'Data Summary'!DQ157="Yes"),OFFSET('Hygiene Data'!$D$9,0,10*ROW('Hygiene Data'!D151)),NA())</f>
        <v>#N/A</v>
      </c>
      <c r="BC157" s="89" t="e">
        <f ca="true">+IF(AND(ISNUMBER(OFFSET('Hygiene Data'!$E$5,0,10*ROW('Hygiene Data'!E151))),'Data Summary'!DR157="Yes"),OFFSET('Hygiene Data'!$E$5,0,10*ROW('Hygiene Data'!E151)),NA())</f>
        <v>#N/A</v>
      </c>
      <c r="BD157" s="89" t="e">
        <f ca="true">+IF(AND(ISNUMBER(OFFSET('Hygiene Data'!$E$7,0,10*ROW('Hygiene Data'!E151))),'Data Summary'!DS157="Yes"),OFFSET('Hygiene Data'!$E$7,0,10*ROW('Hygiene Data'!E151)),NA())</f>
        <v>#N/A</v>
      </c>
      <c r="BE157" s="89" t="e">
        <f ca="true">+IF(AND(ISNUMBER(OFFSET('Hygiene Data'!$E$9,0,10*ROW('Hygiene Data'!E151))),'Data Summary'!DT157="Yes"),OFFSET('Hygiene Data'!$E$9,0,10*ROW('Hygiene Data'!E151)),NA())</f>
        <v>#N/A</v>
      </c>
      <c r="BF157" s="89" t="e">
        <f ca="true">+IF(AND(ISNUMBER(OFFSET('Hygiene Data'!$F$5,0,10*ROW('Hygiene Data'!F151))),'Data Summary'!DU157="Yes"),OFFSET('Hygiene Data'!$F$5,0,10*ROW('Hygiene Data'!F151)),NA())</f>
        <v>#N/A</v>
      </c>
      <c r="BG157" s="89" t="e">
        <f ca="true">+IF(AND(ISNUMBER(OFFSET('Hygiene Data'!$F$7,0,10*ROW('Hygiene Data'!F151))),'Data Summary'!DV157="Yes"),OFFSET('Hygiene Data'!$F$7,0,10*ROW('Hygiene Data'!F151)),NA())</f>
        <v>#N/A</v>
      </c>
      <c r="BH157" s="89" t="e">
        <f ca="true">+IF(AND(ISNUMBER(OFFSET('Hygiene Data'!$F$9,0,10*ROW('Hygiene Data'!F151))),'Data Summary'!DW157="Yes"),OFFSET('Hygiene Data'!$F$9,0,10*ROW('Hygiene Data'!F151)),NA())</f>
        <v>#N/A</v>
      </c>
      <c r="BI157" s="89" t="e">
        <f ca="true">+IF(AND(ISNUMBER(OFFSET('Hygiene Data'!$G$5,0,10*ROW('Hygiene Data'!G151))),'Data Summary'!DX157="Yes"),OFFSET('Hygiene Data'!$G$5,0,10*ROW('Hygiene Data'!G151)),NA())</f>
        <v>#N/A</v>
      </c>
      <c r="BJ157" s="89" t="e">
        <f ca="true">+IF(AND(ISNUMBER(OFFSET('Hygiene Data'!$G$7,0,10*ROW('Hygiene Data'!G151))),'Data Summary'!DY157="Yes"),OFFSET('Hygiene Data'!$G$7,0,10*ROW('Hygiene Data'!G151)),NA())</f>
        <v>#N/A</v>
      </c>
      <c r="BK157" s="89" t="e">
        <f ca="true">+IF(AND(ISNUMBER(OFFSET('Hygiene Data'!$G$9,0,10*ROW('Hygiene Data'!G151))),'Data Summary'!DZ157="Yes"),OFFSET('Hygiene Data'!$G$9,0,10*ROW('Hygiene Data'!G151)),NA())</f>
        <v>#N/A</v>
      </c>
      <c r="BL157" s="89" t="e">
        <f ca="true">+IF(AND(ISNUMBER(OFFSET('Hygiene Data'!$H$5,0,10*ROW('Hygiene Data'!H151))),'Data Summary'!EA157="Yes"),OFFSET('Hygiene Data'!$H$5,0,10*ROW('Hygiene Data'!H151)),NA())</f>
        <v>#N/A</v>
      </c>
      <c r="BM157" s="89" t="e">
        <f ca="true">+IF(AND(ISNUMBER(OFFSET('Hygiene Data'!$H$7,0,10*ROW('Hygiene Data'!H151))),'Data Summary'!EB157="Yes"),OFFSET('Hygiene Data'!$H$7,0,10*ROW('Hygiene Data'!H151)),NA())</f>
        <v>#N/A</v>
      </c>
      <c r="BN157" s="89" t="e">
        <f ca="true">+IF(AND(ISNUMBER(OFFSET('Hygiene Data'!$H$9,0,10*ROW('Hygiene Data'!H151))),'Data Summary'!EC157="Yes"),OFFSET('Hygiene Data'!$H$9,0,10*ROW('Hygiene Data'!H151)),NA())</f>
        <v>#N/A</v>
      </c>
      <c r="BO157" s="89" t="e">
        <f ca="true">+IF(AND(ISNUMBER(OFFSET('Hygiene Data'!$I$5,0,10*ROW('Hygiene Data'!I151))),'Data Summary'!ED157="Yes"),OFFSET('Hygiene Data'!$I$5,0,10*ROW('Hygiene Data'!I151)),NA())</f>
        <v>#N/A</v>
      </c>
      <c r="BP157" s="89" t="e">
        <f ca="true">+IF(AND(ISNUMBER(OFFSET('Hygiene Data'!$I$7,0,10*ROW('Hygiene Data'!I151))),'Data Summary'!EE157="Yes"),OFFSET('Hygiene Data'!$I$7,0,10*ROW('Hygiene Data'!I151)),NA())</f>
        <v>#N/A</v>
      </c>
      <c r="BQ157" s="89" t="e">
        <f ca="true">+IF(AND(ISNUMBER(OFFSET('Hygiene Data'!$I$9,0,10*ROW('Hygiene Data'!I151))),'Data Summary'!EF157="Yes"),OFFSET('Hygiene Data'!$I$9,0,10*ROW('Hygiene Data'!I151)),NA())</f>
        <v>#N/A</v>
      </c>
    </row>
    <row xmlns:x14ac="http://schemas.microsoft.com/office/spreadsheetml/2009/9/ac" r="158" x14ac:dyDescent="0.2">
      <c r="A158" s="328" t="e">
        <f ca="true">+RIGHT('Data Summary'!A158,LEN('Data Summary'!A158)-9)</f>
        <v>#VALUE!</v>
      </c>
      <c r="B158" s="34" t="str">
        <f ca="true">+IF(ISTEXT('Data Summary'!B158),'Data Summary'!B158,"")</f>
        <v/>
      </c>
      <c r="C158" s="327" t="e">
        <f ca="true">+VALUE('Data Summary'!C158)</f>
        <v>#VALUE!</v>
      </c>
      <c r="D158" s="87" t="e">
        <f ca="true">+IF(AND(ISNUMBER(OFFSET('Water Data'!$D$4,0,10*ROW('Water Data'!D152))),'Data Summary'!BS158="Yes"),100-OFFSET('Water Data'!$D$4,0,10*ROW('Water Data'!D152)),NA())</f>
        <v>#N/A</v>
      </c>
      <c r="E158" s="87" t="e">
        <f ca="true">+IF(AND(ISNUMBER(OFFSET('Water Data'!$D$6,0,10*ROW('Water Data'!D152))),'Data Summary'!BT158="Yes"),OFFSET('Water Data'!$D$6,0,10*ROW('Water Data'!D152)),NA())</f>
        <v>#N/A</v>
      </c>
      <c r="F158" s="87" t="e">
        <f ca="true">+IF(AND(ISNUMBER(OFFSET('Water Data'!$D$9,0,10*ROW('Water Data'!D152))),'Data Summary'!BU158="Yes"),OFFSET('Water Data'!$D$9,0,10*ROW('Water Data'!D152)),NA())</f>
        <v>#N/A</v>
      </c>
      <c r="G158" s="87" t="e">
        <f ca="true">+IF(AND(ISNUMBER(OFFSET('Water Data'!$E$4,0,10*ROW('Water Data'!E152))),'Data Summary'!BV158="Yes"),100-OFFSET('Water Data'!$E$4,0,10*ROW('Water Data'!E152)),NA())</f>
        <v>#N/A</v>
      </c>
      <c r="H158" s="87" t="e">
        <f ca="true">+IF(AND(ISNUMBER(OFFSET('Water Data'!$E$6,0,10*ROW('Water Data'!E152))),'Data Summary'!BW158="Yes"),OFFSET('Water Data'!$E$6,0,10*ROW('Water Data'!E152)),NA())</f>
        <v>#N/A</v>
      </c>
      <c r="I158" s="87" t="e">
        <f ca="true">+IF(AND(ISNUMBER(OFFSET('Water Data'!$E$9,0,10*ROW('Water Data'!E152))),'Data Summary'!BX158="Yes"),OFFSET('Water Data'!$E$9,0,10*ROW('Water Data'!E152)),NA())</f>
        <v>#N/A</v>
      </c>
      <c r="J158" s="87" t="e">
        <f ca="true">+IF(AND(ISNUMBER(OFFSET('Water Data'!$F$4,0,10*ROW('Water Data'!F152))),'Data Summary'!BY158="Yes"),100-OFFSET('Water Data'!$F$4,0,10*ROW('Water Data'!F152)),NA())</f>
        <v>#N/A</v>
      </c>
      <c r="K158" s="87" t="e">
        <f ca="true">+IF(AND(ISNUMBER(OFFSET('Water Data'!$F$6,0,10*ROW('Water Data'!F152))),'Data Summary'!BZ158="Yes"),OFFSET('Water Data'!$F$6,0,10*ROW('Water Data'!F152)),NA())</f>
        <v>#N/A</v>
      </c>
      <c r="L158" s="87" t="e">
        <f ca="true">+IF(AND(ISNUMBER(OFFSET('Water Data'!$F$9,0,10*ROW('Water Data'!F152))),'Data Summary'!CA158="Yes"),OFFSET('Water Data'!$F$9,0,10*ROW('Water Data'!F152)),NA())</f>
        <v>#N/A</v>
      </c>
      <c r="M158" s="87" t="e">
        <f ca="true">+IF(AND(ISNUMBER(OFFSET('Water Data'!$G$4,0,10*ROW('Water Data'!G152))),'Data Summary'!CB158="Yes"),100-OFFSET('Water Data'!$G$4,0,10*ROW('Water Data'!G152)),NA())</f>
        <v>#N/A</v>
      </c>
      <c r="N158" s="87" t="e">
        <f ca="true">+IF(AND(ISNUMBER(OFFSET('Water Data'!$G$6,0,10*ROW('Water Data'!G152))),'Data Summary'!CC158="Yes"),OFFSET('Water Data'!$G$6,0,10*ROW('Water Data'!G152)),NA())</f>
        <v>#N/A</v>
      </c>
      <c r="O158" s="87" t="e">
        <f ca="true">+IF(AND(ISNUMBER(OFFSET('Water Data'!$G$9,0,10*ROW('Water Data'!G152))),'Data Summary'!CD158="Yes"),OFFSET('Water Data'!$G$9,0,10*ROW('Water Data'!G152)),NA())</f>
        <v>#N/A</v>
      </c>
      <c r="P158" s="87" t="e">
        <f ca="true">+IF(AND(ISNUMBER(OFFSET('Water Data'!$H$4,0,10*ROW('Water Data'!H152))),'Data Summary'!CE158="Yes"),100-OFFSET('Water Data'!$H$4,0,10*ROW('Water Data'!H152)),NA())</f>
        <v>#N/A</v>
      </c>
      <c r="Q158" s="87" t="e">
        <f ca="true">+IF(AND(ISNUMBER(OFFSET('Water Data'!$H$6,0,10*ROW('Water Data'!H152))),'Data Summary'!CF158="Yes"),OFFSET('Water Data'!$H$6,0,10*ROW('Water Data'!H152)),NA())</f>
        <v>#N/A</v>
      </c>
      <c r="R158" s="87" t="e">
        <f ca="true">+IF(AND(ISNUMBER(OFFSET('Water Data'!$H$9,0,10*ROW('Water Data'!H152))),'Data Summary'!CG158="Yes"),OFFSET('Water Data'!$H$9,0,10*ROW('Water Data'!H152)),NA())</f>
        <v>#N/A</v>
      </c>
      <c r="S158" s="87" t="e">
        <f ca="true">+IF(AND(ISNUMBER(OFFSET('Water Data'!$I$4,0,10*ROW('Water Data'!I152))),'Data Summary'!CH158="Yes"),100-OFFSET('Water Data'!$I$4,0,10*ROW('Water Data'!I152)),NA())</f>
        <v>#N/A</v>
      </c>
      <c r="T158" s="87" t="e">
        <f ca="true">+IF(AND(ISNUMBER(OFFSET('Water Data'!$I$6,0,10*ROW('Water Data'!I152))),'Data Summary'!CI158="Yes"),OFFSET('Water Data'!$I$6,0,10*ROW('Water Data'!I152)),NA())</f>
        <v>#N/A</v>
      </c>
      <c r="U158" s="87" t="e">
        <f ca="true">+IF(AND(ISNUMBER(OFFSET('Water Data'!$I$9,0,10*ROW('Water Data'!I152))),'Data Summary'!CJ158="Yes"),OFFSET('Water Data'!$I$9,0,10*ROW('Water Data'!I152)),NA())</f>
        <v>#N/A</v>
      </c>
      <c r="V158" s="88" t="e">
        <f ca="true">+IF(AND(ISNUMBER(OFFSET('Sanitation Data'!$D$4,0,10*ROW('Sanitation Data'!D152))),'Data Summary'!CK158="Yes"),100-OFFSET('Sanitation Data'!$D$4,0,10*ROW('Sanitation Data'!D152)),NA())</f>
        <v>#N/A</v>
      </c>
      <c r="W158" s="88" t="e">
        <f ca="true">+IF(AND(ISNUMBER(OFFSET('Sanitation Data'!$D$6,0,10*ROW('Sanitation Data'!D152))),'Data Summary'!CL158="Yes"),OFFSET('Sanitation Data'!$D$6,0,10*ROW('Sanitation Data'!D152)),NA())</f>
        <v>#N/A</v>
      </c>
      <c r="X158" s="88" t="e">
        <f ca="true">+IF(AND(ISNUMBER(OFFSET('Sanitation Data'!$D$10,0,10*ROW('Sanitation Data'!D152))),'Data Summary'!CM158="Yes"),OFFSET('Sanitation Data'!$D$10,0,10*ROW('Sanitation Data'!D152)),NA())</f>
        <v>#N/A</v>
      </c>
      <c r="Y158" s="88" t="e">
        <f ca="true">+IF(AND(ISNUMBER(OFFSET('Sanitation Data'!$D$11,0,10*ROW('Sanitation Data'!D152))),'Data Summary'!CN158="Yes"),OFFSET('Sanitation Data'!$D$11,0,10*ROW('Sanitation Data'!D152)),NA())</f>
        <v>#N/A</v>
      </c>
      <c r="Z158" s="88" t="e">
        <f ca="true">+IF(AND(ISNUMBER(OFFSET('Sanitation Data'!$D$12,0,10*ROW('Sanitation Data'!D152))),'Data Summary'!CO158="Yes"),OFFSET('Sanitation Data'!$D$12,0,10*ROW('Sanitation Data'!D152)),NA())</f>
        <v>#N/A</v>
      </c>
      <c r="AA158" s="88" t="e">
        <f ca="true">+IF(AND(ISNUMBER(OFFSET('Sanitation Data'!$E$4,0,10*ROW('Sanitation Data'!E152))),'Data Summary'!CP158="Yes"),100-OFFSET('Sanitation Data'!$E$4,0,10*ROW('Sanitation Data'!E152)),NA())</f>
        <v>#N/A</v>
      </c>
      <c r="AB158" s="88" t="e">
        <f ca="true">+IF(AND(ISNUMBER(OFFSET('Sanitation Data'!$E$6,0,10*ROW('Sanitation Data'!E152))),'Data Summary'!CQ158="Yes"),OFFSET('Sanitation Data'!$E$6,0,10*ROW('Sanitation Data'!E152)),NA())</f>
        <v>#N/A</v>
      </c>
      <c r="AC158" s="88" t="e">
        <f ca="true">+IF(AND(ISNUMBER(OFFSET('Sanitation Data'!$E$10,0,10*ROW('Sanitation Data'!E152))),'Data Summary'!CR158="Yes"),OFFSET('Sanitation Data'!$E$10,0,10*ROW('Sanitation Data'!E152)),NA())</f>
        <v>#N/A</v>
      </c>
      <c r="AD158" s="88" t="e">
        <f ca="true">+IF(AND(ISNUMBER(OFFSET('Sanitation Data'!$E$11,0,10*ROW('Sanitation Data'!E152))),'Data Summary'!CS158="Yes"),OFFSET('Sanitation Data'!$E$11,0,10*ROW('Sanitation Data'!E152)),NA())</f>
        <v>#N/A</v>
      </c>
      <c r="AE158" s="88" t="e">
        <f ca="true">+IF(AND(ISNUMBER(OFFSET('Sanitation Data'!$E$12,0,10*ROW('Sanitation Data'!E152))),'Data Summary'!CT158="Yes"),OFFSET('Sanitation Data'!$E$12,0,10*ROW('Sanitation Data'!E152)),NA())</f>
        <v>#N/A</v>
      </c>
      <c r="AF158" s="88" t="e">
        <f ca="true">+IF(AND(ISNUMBER(OFFSET('Sanitation Data'!$F$4,0,10*ROW('Sanitation Data'!F152))),'Data Summary'!CU158="Yes"),100-OFFSET('Sanitation Data'!$F$4,0,10*ROW('Sanitation Data'!F152)),NA())</f>
        <v>#N/A</v>
      </c>
      <c r="AG158" s="88" t="e">
        <f ca="true">+IF(AND(ISNUMBER(OFFSET('Sanitation Data'!$F$6,0,10*ROW('Sanitation Data'!F152))),'Data Summary'!CV158="Yes"),OFFSET('Sanitation Data'!$F$6,0,10*ROW('Sanitation Data'!F152)),NA())</f>
        <v>#N/A</v>
      </c>
      <c r="AH158" s="88" t="e">
        <f ca="true">+IF(AND(ISNUMBER(OFFSET('Sanitation Data'!$F$10,0,10*ROW('Sanitation Data'!F152))),'Data Summary'!CW158="Yes"),OFFSET('Sanitation Data'!$F$10,0,10*ROW('Sanitation Data'!F152)),NA())</f>
        <v>#N/A</v>
      </c>
      <c r="AI158" s="88" t="e">
        <f ca="true">+IF(AND(ISNUMBER(OFFSET('Sanitation Data'!$F$11,0,10*ROW('Sanitation Data'!F152))),'Data Summary'!CX158="Yes"),OFFSET('Sanitation Data'!$F$11,0,10*ROW('Sanitation Data'!F152)),NA())</f>
        <v>#N/A</v>
      </c>
      <c r="AJ158" s="88" t="e">
        <f ca="true">+IF(AND(ISNUMBER(OFFSET('Sanitation Data'!$F$12,0,10*ROW('Sanitation Data'!F152))),'Data Summary'!CY158="Yes"),OFFSET('Sanitation Data'!$F$12,0,10*ROW('Sanitation Data'!F152)),NA())</f>
        <v>#N/A</v>
      </c>
      <c r="AK158" s="88" t="e">
        <f ca="true">+IF(AND(ISNUMBER(OFFSET('Sanitation Data'!$G$4,0,10*ROW('Sanitation Data'!G152))),'Data Summary'!CZ158="Yes"),100-OFFSET('Sanitation Data'!$G$4,0,10*ROW('Sanitation Data'!G152)),NA())</f>
        <v>#N/A</v>
      </c>
      <c r="AL158" s="88" t="e">
        <f ca="true">+IF(AND(ISNUMBER(OFFSET('Sanitation Data'!$G$6,0,10*ROW('Sanitation Data'!G152))),'Data Summary'!DA158="Yes"),OFFSET('Sanitation Data'!$G$6,0,10*ROW('Sanitation Data'!G152)),NA())</f>
        <v>#N/A</v>
      </c>
      <c r="AM158" s="88" t="e">
        <f ca="true">+IF(AND(ISNUMBER(OFFSET('Sanitation Data'!$G$10,0,10*ROW('Sanitation Data'!G152))),'Data Summary'!DB158="Yes"),OFFSET('Sanitation Data'!$G$10,0,10*ROW('Sanitation Data'!G152)),NA())</f>
        <v>#N/A</v>
      </c>
      <c r="AN158" s="88" t="e">
        <f ca="true">+IF(AND(ISNUMBER(OFFSET('Sanitation Data'!$G$11,0,10*ROW('Sanitation Data'!G152))),'Data Summary'!DC158="Yes"),OFFSET('Sanitation Data'!$G$11,0,10*ROW('Sanitation Data'!G152)),NA())</f>
        <v>#N/A</v>
      </c>
      <c r="AO158" s="88" t="e">
        <f ca="true">+IF(AND(ISNUMBER(OFFSET('Sanitation Data'!$G$12,0,10*ROW('Sanitation Data'!G152))),'Data Summary'!DD158="Yes"),OFFSET('Sanitation Data'!$G$12,0,10*ROW('Sanitation Data'!G152)),NA())</f>
        <v>#N/A</v>
      </c>
      <c r="AP158" s="88" t="e">
        <f ca="true">+IF(AND(ISNUMBER(OFFSET('Sanitation Data'!$H$4,0,10*ROW('Sanitation Data'!H152))),'Data Summary'!DE158="Yes"),100-OFFSET('Sanitation Data'!$H$4,0,10*ROW('Sanitation Data'!H152)),NA())</f>
        <v>#N/A</v>
      </c>
      <c r="AQ158" s="88" t="e">
        <f ca="true">+IF(AND(ISNUMBER(OFFSET('Sanitation Data'!$H$6,0,10*ROW('Sanitation Data'!H152))),'Data Summary'!DF158="Yes"),OFFSET('Sanitation Data'!$H$6,0,10*ROW('Sanitation Data'!H152)),NA())</f>
        <v>#N/A</v>
      </c>
      <c r="AR158" s="88" t="e">
        <f ca="true">+IF(AND(ISNUMBER(OFFSET('Sanitation Data'!$H$10,0,10*ROW('Sanitation Data'!H152))),'Data Summary'!DG158="Yes"),OFFSET('Sanitation Data'!$H$10,0,10*ROW('Sanitation Data'!H152)),NA())</f>
        <v>#N/A</v>
      </c>
      <c r="AS158" s="88" t="e">
        <f ca="true">+IF(AND(ISNUMBER(OFFSET('Sanitation Data'!$H$11,0,10*ROW('Sanitation Data'!H152))),'Data Summary'!DH158="Yes"),OFFSET('Sanitation Data'!$H$11,0,10*ROW('Sanitation Data'!H152)),NA())</f>
        <v>#N/A</v>
      </c>
      <c r="AT158" s="88" t="e">
        <f ca="true">+IF(AND(ISNUMBER(OFFSET('Sanitation Data'!$H$12,0,10*ROW('Sanitation Data'!H152))),'Data Summary'!DI158="Yes"),OFFSET('Sanitation Data'!$H$12,0,10*ROW('Sanitation Data'!H152)),NA())</f>
        <v>#N/A</v>
      </c>
      <c r="AU158" s="88" t="e">
        <f ca="true">+IF(AND(ISNUMBER(OFFSET('Sanitation Data'!$I$4,0,10*ROW('Sanitation Data'!I152))),'Data Summary'!DJ158="Yes"),100-OFFSET('Sanitation Data'!$I$4,0,10*ROW('Sanitation Data'!I152)),NA())</f>
        <v>#N/A</v>
      </c>
      <c r="AV158" s="88" t="e">
        <f ca="true">+IF(AND(ISNUMBER(OFFSET('Sanitation Data'!$I$6,0,10*ROW('Sanitation Data'!I152))),'Data Summary'!DK158="Yes"),OFFSET('Sanitation Data'!$I$6,0,10*ROW('Sanitation Data'!I152)),NA())</f>
        <v>#N/A</v>
      </c>
      <c r="AW158" s="88" t="e">
        <f ca="true">+IF(AND(ISNUMBER(OFFSET('Sanitation Data'!$I$10,0,10*ROW('Sanitation Data'!I152))),'Data Summary'!DL158="Yes"),OFFSET('Sanitation Data'!$I$10,0,10*ROW('Sanitation Data'!I152)),NA())</f>
        <v>#N/A</v>
      </c>
      <c r="AX158" s="88" t="e">
        <f ca="true">+IF(AND(ISNUMBER(OFFSET('Sanitation Data'!$I$11,0,10*ROW('Sanitation Data'!I152))),'Data Summary'!DM158="Yes"),OFFSET('Sanitation Data'!$I$11,0,10*ROW('Sanitation Data'!I152)),NA())</f>
        <v>#N/A</v>
      </c>
      <c r="AY158" s="88" t="e">
        <f ca="true">+IF(AND(ISNUMBER(OFFSET('Sanitation Data'!$I$12,0,10*ROW('Sanitation Data'!I152))),'Data Summary'!DN158="Yes"),OFFSET('Sanitation Data'!$I$12,0,10*ROW('Sanitation Data'!I152)),NA())</f>
        <v>#N/A</v>
      </c>
      <c r="AZ158" s="89" t="e">
        <f ca="true">+IF(AND(ISNUMBER(OFFSET('Hygiene Data'!$D$5,0,10*ROW('Hygiene Data'!D152))),'Data Summary'!DO158="Yes"),OFFSET('Hygiene Data'!$D$5,0,10*ROW('Hygiene Data'!D152)),NA())</f>
        <v>#N/A</v>
      </c>
      <c r="BA158" s="89" t="e">
        <f ca="true">+IF(AND(ISNUMBER(OFFSET('Hygiene Data'!$D$7,0,10*ROW('Hygiene Data'!D152))),'Data Summary'!DP158="Yes"),OFFSET('Hygiene Data'!$D$7,0,10*ROW('Hygiene Data'!D152)),NA())</f>
        <v>#N/A</v>
      </c>
      <c r="BB158" s="89" t="e">
        <f ca="true">+IF(AND(ISNUMBER(OFFSET('Hygiene Data'!$D$9,0,10*ROW('Hygiene Data'!D152))),'Data Summary'!DQ158="Yes"),OFFSET('Hygiene Data'!$D$9,0,10*ROW('Hygiene Data'!D152)),NA())</f>
        <v>#N/A</v>
      </c>
      <c r="BC158" s="89" t="e">
        <f ca="true">+IF(AND(ISNUMBER(OFFSET('Hygiene Data'!$E$5,0,10*ROW('Hygiene Data'!E152))),'Data Summary'!DR158="Yes"),OFFSET('Hygiene Data'!$E$5,0,10*ROW('Hygiene Data'!E152)),NA())</f>
        <v>#N/A</v>
      </c>
      <c r="BD158" s="89" t="e">
        <f ca="true">+IF(AND(ISNUMBER(OFFSET('Hygiene Data'!$E$7,0,10*ROW('Hygiene Data'!E152))),'Data Summary'!DS158="Yes"),OFFSET('Hygiene Data'!$E$7,0,10*ROW('Hygiene Data'!E152)),NA())</f>
        <v>#N/A</v>
      </c>
      <c r="BE158" s="89" t="e">
        <f ca="true">+IF(AND(ISNUMBER(OFFSET('Hygiene Data'!$E$9,0,10*ROW('Hygiene Data'!E152))),'Data Summary'!DT158="Yes"),OFFSET('Hygiene Data'!$E$9,0,10*ROW('Hygiene Data'!E152)),NA())</f>
        <v>#N/A</v>
      </c>
      <c r="BF158" s="89" t="e">
        <f ca="true">+IF(AND(ISNUMBER(OFFSET('Hygiene Data'!$F$5,0,10*ROW('Hygiene Data'!F152))),'Data Summary'!DU158="Yes"),OFFSET('Hygiene Data'!$F$5,0,10*ROW('Hygiene Data'!F152)),NA())</f>
        <v>#N/A</v>
      </c>
      <c r="BG158" s="89" t="e">
        <f ca="true">+IF(AND(ISNUMBER(OFFSET('Hygiene Data'!$F$7,0,10*ROW('Hygiene Data'!F152))),'Data Summary'!DV158="Yes"),OFFSET('Hygiene Data'!$F$7,0,10*ROW('Hygiene Data'!F152)),NA())</f>
        <v>#N/A</v>
      </c>
      <c r="BH158" s="89" t="e">
        <f ca="true">+IF(AND(ISNUMBER(OFFSET('Hygiene Data'!$F$9,0,10*ROW('Hygiene Data'!F152))),'Data Summary'!DW158="Yes"),OFFSET('Hygiene Data'!$F$9,0,10*ROW('Hygiene Data'!F152)),NA())</f>
        <v>#N/A</v>
      </c>
      <c r="BI158" s="89" t="e">
        <f ca="true">+IF(AND(ISNUMBER(OFFSET('Hygiene Data'!$G$5,0,10*ROW('Hygiene Data'!G152))),'Data Summary'!DX158="Yes"),OFFSET('Hygiene Data'!$G$5,0,10*ROW('Hygiene Data'!G152)),NA())</f>
        <v>#N/A</v>
      </c>
      <c r="BJ158" s="89" t="e">
        <f ca="true">+IF(AND(ISNUMBER(OFFSET('Hygiene Data'!$G$7,0,10*ROW('Hygiene Data'!G152))),'Data Summary'!DY158="Yes"),OFFSET('Hygiene Data'!$G$7,0,10*ROW('Hygiene Data'!G152)),NA())</f>
        <v>#N/A</v>
      </c>
      <c r="BK158" s="89" t="e">
        <f ca="true">+IF(AND(ISNUMBER(OFFSET('Hygiene Data'!$G$9,0,10*ROW('Hygiene Data'!G152))),'Data Summary'!DZ158="Yes"),OFFSET('Hygiene Data'!$G$9,0,10*ROW('Hygiene Data'!G152)),NA())</f>
        <v>#N/A</v>
      </c>
      <c r="BL158" s="89" t="e">
        <f ca="true">+IF(AND(ISNUMBER(OFFSET('Hygiene Data'!$H$5,0,10*ROW('Hygiene Data'!H152))),'Data Summary'!EA158="Yes"),OFFSET('Hygiene Data'!$H$5,0,10*ROW('Hygiene Data'!H152)),NA())</f>
        <v>#N/A</v>
      </c>
      <c r="BM158" s="89" t="e">
        <f ca="true">+IF(AND(ISNUMBER(OFFSET('Hygiene Data'!$H$7,0,10*ROW('Hygiene Data'!H152))),'Data Summary'!EB158="Yes"),OFFSET('Hygiene Data'!$H$7,0,10*ROW('Hygiene Data'!H152)),NA())</f>
        <v>#N/A</v>
      </c>
      <c r="BN158" s="89" t="e">
        <f ca="true">+IF(AND(ISNUMBER(OFFSET('Hygiene Data'!$H$9,0,10*ROW('Hygiene Data'!H152))),'Data Summary'!EC158="Yes"),OFFSET('Hygiene Data'!$H$9,0,10*ROW('Hygiene Data'!H152)),NA())</f>
        <v>#N/A</v>
      </c>
      <c r="BO158" s="89" t="e">
        <f ca="true">+IF(AND(ISNUMBER(OFFSET('Hygiene Data'!$I$5,0,10*ROW('Hygiene Data'!I152))),'Data Summary'!ED158="Yes"),OFFSET('Hygiene Data'!$I$5,0,10*ROW('Hygiene Data'!I152)),NA())</f>
        <v>#N/A</v>
      </c>
      <c r="BP158" s="89" t="e">
        <f ca="true">+IF(AND(ISNUMBER(OFFSET('Hygiene Data'!$I$7,0,10*ROW('Hygiene Data'!I152))),'Data Summary'!EE158="Yes"),OFFSET('Hygiene Data'!$I$7,0,10*ROW('Hygiene Data'!I152)),NA())</f>
        <v>#N/A</v>
      </c>
      <c r="BQ158" s="89" t="e">
        <f ca="true">+IF(AND(ISNUMBER(OFFSET('Hygiene Data'!$I$9,0,10*ROW('Hygiene Data'!I152))),'Data Summary'!EF158="Yes"),OFFSET('Hygiene Data'!$I$9,0,10*ROW('Hygiene Data'!I152)),NA())</f>
        <v>#N/A</v>
      </c>
    </row>
    <row xmlns:x14ac="http://schemas.microsoft.com/office/spreadsheetml/2009/9/ac" r="159" x14ac:dyDescent="0.2">
      <c r="A159" s="328" t="e">
        <f ca="true">+RIGHT('Data Summary'!A159,LEN('Data Summary'!A159)-9)</f>
        <v>#VALUE!</v>
      </c>
      <c r="B159" s="34" t="str">
        <f ca="true">+IF(ISTEXT('Data Summary'!B159),'Data Summary'!B159,"")</f>
        <v/>
      </c>
      <c r="C159" s="327" t="e">
        <f ca="true">+VALUE('Data Summary'!C159)</f>
        <v>#VALUE!</v>
      </c>
      <c r="D159" s="87" t="e">
        <f ca="true">+IF(AND(ISNUMBER(OFFSET('Water Data'!$D$4,0,10*ROW('Water Data'!D153))),'Data Summary'!BS159="Yes"),100-OFFSET('Water Data'!$D$4,0,10*ROW('Water Data'!D153)),NA())</f>
        <v>#N/A</v>
      </c>
      <c r="E159" s="87" t="e">
        <f ca="true">+IF(AND(ISNUMBER(OFFSET('Water Data'!$D$6,0,10*ROW('Water Data'!D153))),'Data Summary'!BT159="Yes"),OFFSET('Water Data'!$D$6,0,10*ROW('Water Data'!D153)),NA())</f>
        <v>#N/A</v>
      </c>
      <c r="F159" s="87" t="e">
        <f ca="true">+IF(AND(ISNUMBER(OFFSET('Water Data'!$D$9,0,10*ROW('Water Data'!D153))),'Data Summary'!BU159="Yes"),OFFSET('Water Data'!$D$9,0,10*ROW('Water Data'!D153)),NA())</f>
        <v>#N/A</v>
      </c>
      <c r="G159" s="87" t="e">
        <f ca="true">+IF(AND(ISNUMBER(OFFSET('Water Data'!$E$4,0,10*ROW('Water Data'!E153))),'Data Summary'!BV159="Yes"),100-OFFSET('Water Data'!$E$4,0,10*ROW('Water Data'!E153)),NA())</f>
        <v>#N/A</v>
      </c>
      <c r="H159" s="87" t="e">
        <f ca="true">+IF(AND(ISNUMBER(OFFSET('Water Data'!$E$6,0,10*ROW('Water Data'!E153))),'Data Summary'!BW159="Yes"),OFFSET('Water Data'!$E$6,0,10*ROW('Water Data'!E153)),NA())</f>
        <v>#N/A</v>
      </c>
      <c r="I159" s="87" t="e">
        <f ca="true">+IF(AND(ISNUMBER(OFFSET('Water Data'!$E$9,0,10*ROW('Water Data'!E153))),'Data Summary'!BX159="Yes"),OFFSET('Water Data'!$E$9,0,10*ROW('Water Data'!E153)),NA())</f>
        <v>#N/A</v>
      </c>
      <c r="J159" s="87" t="e">
        <f ca="true">+IF(AND(ISNUMBER(OFFSET('Water Data'!$F$4,0,10*ROW('Water Data'!F153))),'Data Summary'!BY159="Yes"),100-OFFSET('Water Data'!$F$4,0,10*ROW('Water Data'!F153)),NA())</f>
        <v>#N/A</v>
      </c>
      <c r="K159" s="87" t="e">
        <f ca="true">+IF(AND(ISNUMBER(OFFSET('Water Data'!$F$6,0,10*ROW('Water Data'!F153))),'Data Summary'!BZ159="Yes"),OFFSET('Water Data'!$F$6,0,10*ROW('Water Data'!F153)),NA())</f>
        <v>#N/A</v>
      </c>
      <c r="L159" s="87" t="e">
        <f ca="true">+IF(AND(ISNUMBER(OFFSET('Water Data'!$F$9,0,10*ROW('Water Data'!F153))),'Data Summary'!CA159="Yes"),OFFSET('Water Data'!$F$9,0,10*ROW('Water Data'!F153)),NA())</f>
        <v>#N/A</v>
      </c>
      <c r="M159" s="87" t="e">
        <f ca="true">+IF(AND(ISNUMBER(OFFSET('Water Data'!$G$4,0,10*ROW('Water Data'!G153))),'Data Summary'!CB159="Yes"),100-OFFSET('Water Data'!$G$4,0,10*ROW('Water Data'!G153)),NA())</f>
        <v>#N/A</v>
      </c>
      <c r="N159" s="87" t="e">
        <f ca="true">+IF(AND(ISNUMBER(OFFSET('Water Data'!$G$6,0,10*ROW('Water Data'!G153))),'Data Summary'!CC159="Yes"),OFFSET('Water Data'!$G$6,0,10*ROW('Water Data'!G153)),NA())</f>
        <v>#N/A</v>
      </c>
      <c r="O159" s="87" t="e">
        <f ca="true">+IF(AND(ISNUMBER(OFFSET('Water Data'!$G$9,0,10*ROW('Water Data'!G153))),'Data Summary'!CD159="Yes"),OFFSET('Water Data'!$G$9,0,10*ROW('Water Data'!G153)),NA())</f>
        <v>#N/A</v>
      </c>
      <c r="P159" s="87" t="e">
        <f ca="true">+IF(AND(ISNUMBER(OFFSET('Water Data'!$H$4,0,10*ROW('Water Data'!H153))),'Data Summary'!CE159="Yes"),100-OFFSET('Water Data'!$H$4,0,10*ROW('Water Data'!H153)),NA())</f>
        <v>#N/A</v>
      </c>
      <c r="Q159" s="87" t="e">
        <f ca="true">+IF(AND(ISNUMBER(OFFSET('Water Data'!$H$6,0,10*ROW('Water Data'!H153))),'Data Summary'!CF159="Yes"),OFFSET('Water Data'!$H$6,0,10*ROW('Water Data'!H153)),NA())</f>
        <v>#N/A</v>
      </c>
      <c r="R159" s="87" t="e">
        <f ca="true">+IF(AND(ISNUMBER(OFFSET('Water Data'!$H$9,0,10*ROW('Water Data'!H153))),'Data Summary'!CG159="Yes"),OFFSET('Water Data'!$H$9,0,10*ROW('Water Data'!H153)),NA())</f>
        <v>#N/A</v>
      </c>
      <c r="S159" s="87" t="e">
        <f ca="true">+IF(AND(ISNUMBER(OFFSET('Water Data'!$I$4,0,10*ROW('Water Data'!I153))),'Data Summary'!CH159="Yes"),100-OFFSET('Water Data'!$I$4,0,10*ROW('Water Data'!I153)),NA())</f>
        <v>#N/A</v>
      </c>
      <c r="T159" s="87" t="e">
        <f ca="true">+IF(AND(ISNUMBER(OFFSET('Water Data'!$I$6,0,10*ROW('Water Data'!I153))),'Data Summary'!CI159="Yes"),OFFSET('Water Data'!$I$6,0,10*ROW('Water Data'!I153)),NA())</f>
        <v>#N/A</v>
      </c>
      <c r="U159" s="87" t="e">
        <f ca="true">+IF(AND(ISNUMBER(OFFSET('Water Data'!$I$9,0,10*ROW('Water Data'!I153))),'Data Summary'!CJ159="Yes"),OFFSET('Water Data'!$I$9,0,10*ROW('Water Data'!I153)),NA())</f>
        <v>#N/A</v>
      </c>
      <c r="V159" s="88" t="e">
        <f ca="true">+IF(AND(ISNUMBER(OFFSET('Sanitation Data'!$D$4,0,10*ROW('Sanitation Data'!D153))),'Data Summary'!CK159="Yes"),100-OFFSET('Sanitation Data'!$D$4,0,10*ROW('Sanitation Data'!D153)),NA())</f>
        <v>#N/A</v>
      </c>
      <c r="W159" s="88" t="e">
        <f ca="true">+IF(AND(ISNUMBER(OFFSET('Sanitation Data'!$D$6,0,10*ROW('Sanitation Data'!D153))),'Data Summary'!CL159="Yes"),OFFSET('Sanitation Data'!$D$6,0,10*ROW('Sanitation Data'!D153)),NA())</f>
        <v>#N/A</v>
      </c>
      <c r="X159" s="88" t="e">
        <f ca="true">+IF(AND(ISNUMBER(OFFSET('Sanitation Data'!$D$10,0,10*ROW('Sanitation Data'!D153))),'Data Summary'!CM159="Yes"),OFFSET('Sanitation Data'!$D$10,0,10*ROW('Sanitation Data'!D153)),NA())</f>
        <v>#N/A</v>
      </c>
      <c r="Y159" s="88" t="e">
        <f ca="true">+IF(AND(ISNUMBER(OFFSET('Sanitation Data'!$D$11,0,10*ROW('Sanitation Data'!D153))),'Data Summary'!CN159="Yes"),OFFSET('Sanitation Data'!$D$11,0,10*ROW('Sanitation Data'!D153)),NA())</f>
        <v>#N/A</v>
      </c>
      <c r="Z159" s="88" t="e">
        <f ca="true">+IF(AND(ISNUMBER(OFFSET('Sanitation Data'!$D$12,0,10*ROW('Sanitation Data'!D153))),'Data Summary'!CO159="Yes"),OFFSET('Sanitation Data'!$D$12,0,10*ROW('Sanitation Data'!D153)),NA())</f>
        <v>#N/A</v>
      </c>
      <c r="AA159" s="88" t="e">
        <f ca="true">+IF(AND(ISNUMBER(OFFSET('Sanitation Data'!$E$4,0,10*ROW('Sanitation Data'!E153))),'Data Summary'!CP159="Yes"),100-OFFSET('Sanitation Data'!$E$4,0,10*ROW('Sanitation Data'!E153)),NA())</f>
        <v>#N/A</v>
      </c>
      <c r="AB159" s="88" t="e">
        <f ca="true">+IF(AND(ISNUMBER(OFFSET('Sanitation Data'!$E$6,0,10*ROW('Sanitation Data'!E153))),'Data Summary'!CQ159="Yes"),OFFSET('Sanitation Data'!$E$6,0,10*ROW('Sanitation Data'!E153)),NA())</f>
        <v>#N/A</v>
      </c>
      <c r="AC159" s="88" t="e">
        <f ca="true">+IF(AND(ISNUMBER(OFFSET('Sanitation Data'!$E$10,0,10*ROW('Sanitation Data'!E153))),'Data Summary'!CR159="Yes"),OFFSET('Sanitation Data'!$E$10,0,10*ROW('Sanitation Data'!E153)),NA())</f>
        <v>#N/A</v>
      </c>
      <c r="AD159" s="88" t="e">
        <f ca="true">+IF(AND(ISNUMBER(OFFSET('Sanitation Data'!$E$11,0,10*ROW('Sanitation Data'!E153))),'Data Summary'!CS159="Yes"),OFFSET('Sanitation Data'!$E$11,0,10*ROW('Sanitation Data'!E153)),NA())</f>
        <v>#N/A</v>
      </c>
      <c r="AE159" s="88" t="e">
        <f ca="true">+IF(AND(ISNUMBER(OFFSET('Sanitation Data'!$E$12,0,10*ROW('Sanitation Data'!E153))),'Data Summary'!CT159="Yes"),OFFSET('Sanitation Data'!$E$12,0,10*ROW('Sanitation Data'!E153)),NA())</f>
        <v>#N/A</v>
      </c>
      <c r="AF159" s="88" t="e">
        <f ca="true">+IF(AND(ISNUMBER(OFFSET('Sanitation Data'!$F$4,0,10*ROW('Sanitation Data'!F153))),'Data Summary'!CU159="Yes"),100-OFFSET('Sanitation Data'!$F$4,0,10*ROW('Sanitation Data'!F153)),NA())</f>
        <v>#N/A</v>
      </c>
      <c r="AG159" s="88" t="e">
        <f ca="true">+IF(AND(ISNUMBER(OFFSET('Sanitation Data'!$F$6,0,10*ROW('Sanitation Data'!F153))),'Data Summary'!CV159="Yes"),OFFSET('Sanitation Data'!$F$6,0,10*ROW('Sanitation Data'!F153)),NA())</f>
        <v>#N/A</v>
      </c>
      <c r="AH159" s="88" t="e">
        <f ca="true">+IF(AND(ISNUMBER(OFFSET('Sanitation Data'!$F$10,0,10*ROW('Sanitation Data'!F153))),'Data Summary'!CW159="Yes"),OFFSET('Sanitation Data'!$F$10,0,10*ROW('Sanitation Data'!F153)),NA())</f>
        <v>#N/A</v>
      </c>
      <c r="AI159" s="88" t="e">
        <f ca="true">+IF(AND(ISNUMBER(OFFSET('Sanitation Data'!$F$11,0,10*ROW('Sanitation Data'!F153))),'Data Summary'!CX159="Yes"),OFFSET('Sanitation Data'!$F$11,0,10*ROW('Sanitation Data'!F153)),NA())</f>
        <v>#N/A</v>
      </c>
      <c r="AJ159" s="88" t="e">
        <f ca="true">+IF(AND(ISNUMBER(OFFSET('Sanitation Data'!$F$12,0,10*ROW('Sanitation Data'!F153))),'Data Summary'!CY159="Yes"),OFFSET('Sanitation Data'!$F$12,0,10*ROW('Sanitation Data'!F153)),NA())</f>
        <v>#N/A</v>
      </c>
      <c r="AK159" s="88" t="e">
        <f ca="true">+IF(AND(ISNUMBER(OFFSET('Sanitation Data'!$G$4,0,10*ROW('Sanitation Data'!G153))),'Data Summary'!CZ159="Yes"),100-OFFSET('Sanitation Data'!$G$4,0,10*ROW('Sanitation Data'!G153)),NA())</f>
        <v>#N/A</v>
      </c>
      <c r="AL159" s="88" t="e">
        <f ca="true">+IF(AND(ISNUMBER(OFFSET('Sanitation Data'!$G$6,0,10*ROW('Sanitation Data'!G153))),'Data Summary'!DA159="Yes"),OFFSET('Sanitation Data'!$G$6,0,10*ROW('Sanitation Data'!G153)),NA())</f>
        <v>#N/A</v>
      </c>
      <c r="AM159" s="88" t="e">
        <f ca="true">+IF(AND(ISNUMBER(OFFSET('Sanitation Data'!$G$10,0,10*ROW('Sanitation Data'!G153))),'Data Summary'!DB159="Yes"),OFFSET('Sanitation Data'!$G$10,0,10*ROW('Sanitation Data'!G153)),NA())</f>
        <v>#N/A</v>
      </c>
      <c r="AN159" s="88" t="e">
        <f ca="true">+IF(AND(ISNUMBER(OFFSET('Sanitation Data'!$G$11,0,10*ROW('Sanitation Data'!G153))),'Data Summary'!DC159="Yes"),OFFSET('Sanitation Data'!$G$11,0,10*ROW('Sanitation Data'!G153)),NA())</f>
        <v>#N/A</v>
      </c>
      <c r="AO159" s="88" t="e">
        <f ca="true">+IF(AND(ISNUMBER(OFFSET('Sanitation Data'!$G$12,0,10*ROW('Sanitation Data'!G153))),'Data Summary'!DD159="Yes"),OFFSET('Sanitation Data'!$G$12,0,10*ROW('Sanitation Data'!G153)),NA())</f>
        <v>#N/A</v>
      </c>
      <c r="AP159" s="88" t="e">
        <f ca="true">+IF(AND(ISNUMBER(OFFSET('Sanitation Data'!$H$4,0,10*ROW('Sanitation Data'!H153))),'Data Summary'!DE159="Yes"),100-OFFSET('Sanitation Data'!$H$4,0,10*ROW('Sanitation Data'!H153)),NA())</f>
        <v>#N/A</v>
      </c>
      <c r="AQ159" s="88" t="e">
        <f ca="true">+IF(AND(ISNUMBER(OFFSET('Sanitation Data'!$H$6,0,10*ROW('Sanitation Data'!H153))),'Data Summary'!DF159="Yes"),OFFSET('Sanitation Data'!$H$6,0,10*ROW('Sanitation Data'!H153)),NA())</f>
        <v>#N/A</v>
      </c>
      <c r="AR159" s="88" t="e">
        <f ca="true">+IF(AND(ISNUMBER(OFFSET('Sanitation Data'!$H$10,0,10*ROW('Sanitation Data'!H153))),'Data Summary'!DG159="Yes"),OFFSET('Sanitation Data'!$H$10,0,10*ROW('Sanitation Data'!H153)),NA())</f>
        <v>#N/A</v>
      </c>
      <c r="AS159" s="88" t="e">
        <f ca="true">+IF(AND(ISNUMBER(OFFSET('Sanitation Data'!$H$11,0,10*ROW('Sanitation Data'!H153))),'Data Summary'!DH159="Yes"),OFFSET('Sanitation Data'!$H$11,0,10*ROW('Sanitation Data'!H153)),NA())</f>
        <v>#N/A</v>
      </c>
      <c r="AT159" s="88" t="e">
        <f ca="true">+IF(AND(ISNUMBER(OFFSET('Sanitation Data'!$H$12,0,10*ROW('Sanitation Data'!H153))),'Data Summary'!DI159="Yes"),OFFSET('Sanitation Data'!$H$12,0,10*ROW('Sanitation Data'!H153)),NA())</f>
        <v>#N/A</v>
      </c>
      <c r="AU159" s="88" t="e">
        <f ca="true">+IF(AND(ISNUMBER(OFFSET('Sanitation Data'!$I$4,0,10*ROW('Sanitation Data'!I153))),'Data Summary'!DJ159="Yes"),100-OFFSET('Sanitation Data'!$I$4,0,10*ROW('Sanitation Data'!I153)),NA())</f>
        <v>#N/A</v>
      </c>
      <c r="AV159" s="88" t="e">
        <f ca="true">+IF(AND(ISNUMBER(OFFSET('Sanitation Data'!$I$6,0,10*ROW('Sanitation Data'!I153))),'Data Summary'!DK159="Yes"),OFFSET('Sanitation Data'!$I$6,0,10*ROW('Sanitation Data'!I153)),NA())</f>
        <v>#N/A</v>
      </c>
      <c r="AW159" s="88" t="e">
        <f ca="true">+IF(AND(ISNUMBER(OFFSET('Sanitation Data'!$I$10,0,10*ROW('Sanitation Data'!I153))),'Data Summary'!DL159="Yes"),OFFSET('Sanitation Data'!$I$10,0,10*ROW('Sanitation Data'!I153)),NA())</f>
        <v>#N/A</v>
      </c>
      <c r="AX159" s="88" t="e">
        <f ca="true">+IF(AND(ISNUMBER(OFFSET('Sanitation Data'!$I$11,0,10*ROW('Sanitation Data'!I153))),'Data Summary'!DM159="Yes"),OFFSET('Sanitation Data'!$I$11,0,10*ROW('Sanitation Data'!I153)),NA())</f>
        <v>#N/A</v>
      </c>
      <c r="AY159" s="88" t="e">
        <f ca="true">+IF(AND(ISNUMBER(OFFSET('Sanitation Data'!$I$12,0,10*ROW('Sanitation Data'!I153))),'Data Summary'!DN159="Yes"),OFFSET('Sanitation Data'!$I$12,0,10*ROW('Sanitation Data'!I153)),NA())</f>
        <v>#N/A</v>
      </c>
      <c r="AZ159" s="89" t="e">
        <f ca="true">+IF(AND(ISNUMBER(OFFSET('Hygiene Data'!$D$5,0,10*ROW('Hygiene Data'!D153))),'Data Summary'!DO159="Yes"),OFFSET('Hygiene Data'!$D$5,0,10*ROW('Hygiene Data'!D153)),NA())</f>
        <v>#N/A</v>
      </c>
      <c r="BA159" s="89" t="e">
        <f ca="true">+IF(AND(ISNUMBER(OFFSET('Hygiene Data'!$D$7,0,10*ROW('Hygiene Data'!D153))),'Data Summary'!DP159="Yes"),OFFSET('Hygiene Data'!$D$7,0,10*ROW('Hygiene Data'!D153)),NA())</f>
        <v>#N/A</v>
      </c>
      <c r="BB159" s="89" t="e">
        <f ca="true">+IF(AND(ISNUMBER(OFFSET('Hygiene Data'!$D$9,0,10*ROW('Hygiene Data'!D153))),'Data Summary'!DQ159="Yes"),OFFSET('Hygiene Data'!$D$9,0,10*ROW('Hygiene Data'!D153)),NA())</f>
        <v>#N/A</v>
      </c>
      <c r="BC159" s="89" t="e">
        <f ca="true">+IF(AND(ISNUMBER(OFFSET('Hygiene Data'!$E$5,0,10*ROW('Hygiene Data'!E153))),'Data Summary'!DR159="Yes"),OFFSET('Hygiene Data'!$E$5,0,10*ROW('Hygiene Data'!E153)),NA())</f>
        <v>#N/A</v>
      </c>
      <c r="BD159" s="89" t="e">
        <f ca="true">+IF(AND(ISNUMBER(OFFSET('Hygiene Data'!$E$7,0,10*ROW('Hygiene Data'!E153))),'Data Summary'!DS159="Yes"),OFFSET('Hygiene Data'!$E$7,0,10*ROW('Hygiene Data'!E153)),NA())</f>
        <v>#N/A</v>
      </c>
      <c r="BE159" s="89" t="e">
        <f ca="true">+IF(AND(ISNUMBER(OFFSET('Hygiene Data'!$E$9,0,10*ROW('Hygiene Data'!E153))),'Data Summary'!DT159="Yes"),OFFSET('Hygiene Data'!$E$9,0,10*ROW('Hygiene Data'!E153)),NA())</f>
        <v>#N/A</v>
      </c>
      <c r="BF159" s="89" t="e">
        <f ca="true">+IF(AND(ISNUMBER(OFFSET('Hygiene Data'!$F$5,0,10*ROW('Hygiene Data'!F153))),'Data Summary'!DU159="Yes"),OFFSET('Hygiene Data'!$F$5,0,10*ROW('Hygiene Data'!F153)),NA())</f>
        <v>#N/A</v>
      </c>
      <c r="BG159" s="89" t="e">
        <f ca="true">+IF(AND(ISNUMBER(OFFSET('Hygiene Data'!$F$7,0,10*ROW('Hygiene Data'!F153))),'Data Summary'!DV159="Yes"),OFFSET('Hygiene Data'!$F$7,0,10*ROW('Hygiene Data'!F153)),NA())</f>
        <v>#N/A</v>
      </c>
      <c r="BH159" s="89" t="e">
        <f ca="true">+IF(AND(ISNUMBER(OFFSET('Hygiene Data'!$F$9,0,10*ROW('Hygiene Data'!F153))),'Data Summary'!DW159="Yes"),OFFSET('Hygiene Data'!$F$9,0,10*ROW('Hygiene Data'!F153)),NA())</f>
        <v>#N/A</v>
      </c>
      <c r="BI159" s="89" t="e">
        <f ca="true">+IF(AND(ISNUMBER(OFFSET('Hygiene Data'!$G$5,0,10*ROW('Hygiene Data'!G153))),'Data Summary'!DX159="Yes"),OFFSET('Hygiene Data'!$G$5,0,10*ROW('Hygiene Data'!G153)),NA())</f>
        <v>#N/A</v>
      </c>
      <c r="BJ159" s="89" t="e">
        <f ca="true">+IF(AND(ISNUMBER(OFFSET('Hygiene Data'!$G$7,0,10*ROW('Hygiene Data'!G153))),'Data Summary'!DY159="Yes"),OFFSET('Hygiene Data'!$G$7,0,10*ROW('Hygiene Data'!G153)),NA())</f>
        <v>#N/A</v>
      </c>
      <c r="BK159" s="89" t="e">
        <f ca="true">+IF(AND(ISNUMBER(OFFSET('Hygiene Data'!$G$9,0,10*ROW('Hygiene Data'!G153))),'Data Summary'!DZ159="Yes"),OFFSET('Hygiene Data'!$G$9,0,10*ROW('Hygiene Data'!G153)),NA())</f>
        <v>#N/A</v>
      </c>
      <c r="BL159" s="89" t="e">
        <f ca="true">+IF(AND(ISNUMBER(OFFSET('Hygiene Data'!$H$5,0,10*ROW('Hygiene Data'!H153))),'Data Summary'!EA159="Yes"),OFFSET('Hygiene Data'!$H$5,0,10*ROW('Hygiene Data'!H153)),NA())</f>
        <v>#N/A</v>
      </c>
      <c r="BM159" s="89" t="e">
        <f ca="true">+IF(AND(ISNUMBER(OFFSET('Hygiene Data'!$H$7,0,10*ROW('Hygiene Data'!H153))),'Data Summary'!EB159="Yes"),OFFSET('Hygiene Data'!$H$7,0,10*ROW('Hygiene Data'!H153)),NA())</f>
        <v>#N/A</v>
      </c>
      <c r="BN159" s="89" t="e">
        <f ca="true">+IF(AND(ISNUMBER(OFFSET('Hygiene Data'!$H$9,0,10*ROW('Hygiene Data'!H153))),'Data Summary'!EC159="Yes"),OFFSET('Hygiene Data'!$H$9,0,10*ROW('Hygiene Data'!H153)),NA())</f>
        <v>#N/A</v>
      </c>
      <c r="BO159" s="89" t="e">
        <f ca="true">+IF(AND(ISNUMBER(OFFSET('Hygiene Data'!$I$5,0,10*ROW('Hygiene Data'!I153))),'Data Summary'!ED159="Yes"),OFFSET('Hygiene Data'!$I$5,0,10*ROW('Hygiene Data'!I153)),NA())</f>
        <v>#N/A</v>
      </c>
      <c r="BP159" s="89" t="e">
        <f ca="true">+IF(AND(ISNUMBER(OFFSET('Hygiene Data'!$I$7,0,10*ROW('Hygiene Data'!I153))),'Data Summary'!EE159="Yes"),OFFSET('Hygiene Data'!$I$7,0,10*ROW('Hygiene Data'!I153)),NA())</f>
        <v>#N/A</v>
      </c>
      <c r="BQ159" s="89" t="e">
        <f ca="true">+IF(AND(ISNUMBER(OFFSET('Hygiene Data'!$I$9,0,10*ROW('Hygiene Data'!I153))),'Data Summary'!EF159="Yes"),OFFSET('Hygiene Data'!$I$9,0,10*ROW('Hygiene Data'!I153)),NA())</f>
        <v>#N/A</v>
      </c>
    </row>
    <row xmlns:x14ac="http://schemas.microsoft.com/office/spreadsheetml/2009/9/ac" r="160" x14ac:dyDescent="0.2">
      <c r="A160" s="328" t="e">
        <f ca="true">+RIGHT('Data Summary'!A160,LEN('Data Summary'!A160)-9)</f>
        <v>#VALUE!</v>
      </c>
      <c r="B160" s="34" t="str">
        <f ca="true">+IF(ISTEXT('Data Summary'!B160),'Data Summary'!B160,"")</f>
        <v/>
      </c>
      <c r="C160" s="327" t="e">
        <f ca="true">+VALUE('Data Summary'!C160)</f>
        <v>#VALUE!</v>
      </c>
      <c r="D160" s="87" t="e">
        <f ca="true">+IF(AND(ISNUMBER(OFFSET('Water Data'!$D$4,0,10*ROW('Water Data'!D154))),'Data Summary'!BS160="Yes"),100-OFFSET('Water Data'!$D$4,0,10*ROW('Water Data'!D154)),NA())</f>
        <v>#N/A</v>
      </c>
      <c r="E160" s="87" t="e">
        <f ca="true">+IF(AND(ISNUMBER(OFFSET('Water Data'!$D$6,0,10*ROW('Water Data'!D154))),'Data Summary'!BT160="Yes"),OFFSET('Water Data'!$D$6,0,10*ROW('Water Data'!D154)),NA())</f>
        <v>#N/A</v>
      </c>
      <c r="F160" s="87" t="e">
        <f ca="true">+IF(AND(ISNUMBER(OFFSET('Water Data'!$D$9,0,10*ROW('Water Data'!D154))),'Data Summary'!BU160="Yes"),OFFSET('Water Data'!$D$9,0,10*ROW('Water Data'!D154)),NA())</f>
        <v>#N/A</v>
      </c>
      <c r="G160" s="87" t="e">
        <f ca="true">+IF(AND(ISNUMBER(OFFSET('Water Data'!$E$4,0,10*ROW('Water Data'!E154))),'Data Summary'!BV160="Yes"),100-OFFSET('Water Data'!$E$4,0,10*ROW('Water Data'!E154)),NA())</f>
        <v>#N/A</v>
      </c>
      <c r="H160" s="87" t="e">
        <f ca="true">+IF(AND(ISNUMBER(OFFSET('Water Data'!$E$6,0,10*ROW('Water Data'!E154))),'Data Summary'!BW160="Yes"),OFFSET('Water Data'!$E$6,0,10*ROW('Water Data'!E154)),NA())</f>
        <v>#N/A</v>
      </c>
      <c r="I160" s="87" t="e">
        <f ca="true">+IF(AND(ISNUMBER(OFFSET('Water Data'!$E$9,0,10*ROW('Water Data'!E154))),'Data Summary'!BX160="Yes"),OFFSET('Water Data'!$E$9,0,10*ROW('Water Data'!E154)),NA())</f>
        <v>#N/A</v>
      </c>
      <c r="J160" s="87" t="e">
        <f ca="true">+IF(AND(ISNUMBER(OFFSET('Water Data'!$F$4,0,10*ROW('Water Data'!F154))),'Data Summary'!BY160="Yes"),100-OFFSET('Water Data'!$F$4,0,10*ROW('Water Data'!F154)),NA())</f>
        <v>#N/A</v>
      </c>
      <c r="K160" s="87" t="e">
        <f ca="true">+IF(AND(ISNUMBER(OFFSET('Water Data'!$F$6,0,10*ROW('Water Data'!F154))),'Data Summary'!BZ160="Yes"),OFFSET('Water Data'!$F$6,0,10*ROW('Water Data'!F154)),NA())</f>
        <v>#N/A</v>
      </c>
      <c r="L160" s="87" t="e">
        <f ca="true">+IF(AND(ISNUMBER(OFFSET('Water Data'!$F$9,0,10*ROW('Water Data'!F154))),'Data Summary'!CA160="Yes"),OFFSET('Water Data'!$F$9,0,10*ROW('Water Data'!F154)),NA())</f>
        <v>#N/A</v>
      </c>
      <c r="M160" s="87" t="e">
        <f ca="true">+IF(AND(ISNUMBER(OFFSET('Water Data'!$G$4,0,10*ROW('Water Data'!G154))),'Data Summary'!CB160="Yes"),100-OFFSET('Water Data'!$G$4,0,10*ROW('Water Data'!G154)),NA())</f>
        <v>#N/A</v>
      </c>
      <c r="N160" s="87" t="e">
        <f ca="true">+IF(AND(ISNUMBER(OFFSET('Water Data'!$G$6,0,10*ROW('Water Data'!G154))),'Data Summary'!CC160="Yes"),OFFSET('Water Data'!$G$6,0,10*ROW('Water Data'!G154)),NA())</f>
        <v>#N/A</v>
      </c>
      <c r="O160" s="87" t="e">
        <f ca="true">+IF(AND(ISNUMBER(OFFSET('Water Data'!$G$9,0,10*ROW('Water Data'!G154))),'Data Summary'!CD160="Yes"),OFFSET('Water Data'!$G$9,0,10*ROW('Water Data'!G154)),NA())</f>
        <v>#N/A</v>
      </c>
      <c r="P160" s="87" t="e">
        <f ca="true">+IF(AND(ISNUMBER(OFFSET('Water Data'!$H$4,0,10*ROW('Water Data'!H154))),'Data Summary'!CE160="Yes"),100-OFFSET('Water Data'!$H$4,0,10*ROW('Water Data'!H154)),NA())</f>
        <v>#N/A</v>
      </c>
      <c r="Q160" s="87" t="e">
        <f ca="true">+IF(AND(ISNUMBER(OFFSET('Water Data'!$H$6,0,10*ROW('Water Data'!H154))),'Data Summary'!CF160="Yes"),OFFSET('Water Data'!$H$6,0,10*ROW('Water Data'!H154)),NA())</f>
        <v>#N/A</v>
      </c>
      <c r="R160" s="87" t="e">
        <f ca="true">+IF(AND(ISNUMBER(OFFSET('Water Data'!$H$9,0,10*ROW('Water Data'!H154))),'Data Summary'!CG160="Yes"),OFFSET('Water Data'!$H$9,0,10*ROW('Water Data'!H154)),NA())</f>
        <v>#N/A</v>
      </c>
      <c r="S160" s="87" t="e">
        <f ca="true">+IF(AND(ISNUMBER(OFFSET('Water Data'!$I$4,0,10*ROW('Water Data'!I154))),'Data Summary'!CH160="Yes"),100-OFFSET('Water Data'!$I$4,0,10*ROW('Water Data'!I154)),NA())</f>
        <v>#N/A</v>
      </c>
      <c r="T160" s="87" t="e">
        <f ca="true">+IF(AND(ISNUMBER(OFFSET('Water Data'!$I$6,0,10*ROW('Water Data'!I154))),'Data Summary'!CI160="Yes"),OFFSET('Water Data'!$I$6,0,10*ROW('Water Data'!I154)),NA())</f>
        <v>#N/A</v>
      </c>
      <c r="U160" s="87" t="e">
        <f ca="true">+IF(AND(ISNUMBER(OFFSET('Water Data'!$I$9,0,10*ROW('Water Data'!I154))),'Data Summary'!CJ160="Yes"),OFFSET('Water Data'!$I$9,0,10*ROW('Water Data'!I154)),NA())</f>
        <v>#N/A</v>
      </c>
      <c r="V160" s="88" t="e">
        <f ca="true">+IF(AND(ISNUMBER(OFFSET('Sanitation Data'!$D$4,0,10*ROW('Sanitation Data'!D154))),'Data Summary'!CK160="Yes"),100-OFFSET('Sanitation Data'!$D$4,0,10*ROW('Sanitation Data'!D154)),NA())</f>
        <v>#N/A</v>
      </c>
      <c r="W160" s="88" t="e">
        <f ca="true">+IF(AND(ISNUMBER(OFFSET('Sanitation Data'!$D$6,0,10*ROW('Sanitation Data'!D154))),'Data Summary'!CL160="Yes"),OFFSET('Sanitation Data'!$D$6,0,10*ROW('Sanitation Data'!D154)),NA())</f>
        <v>#N/A</v>
      </c>
      <c r="X160" s="88" t="e">
        <f ca="true">+IF(AND(ISNUMBER(OFFSET('Sanitation Data'!$D$10,0,10*ROW('Sanitation Data'!D154))),'Data Summary'!CM160="Yes"),OFFSET('Sanitation Data'!$D$10,0,10*ROW('Sanitation Data'!D154)),NA())</f>
        <v>#N/A</v>
      </c>
      <c r="Y160" s="88" t="e">
        <f ca="true">+IF(AND(ISNUMBER(OFFSET('Sanitation Data'!$D$11,0,10*ROW('Sanitation Data'!D154))),'Data Summary'!CN160="Yes"),OFFSET('Sanitation Data'!$D$11,0,10*ROW('Sanitation Data'!D154)),NA())</f>
        <v>#N/A</v>
      </c>
      <c r="Z160" s="88" t="e">
        <f ca="true">+IF(AND(ISNUMBER(OFFSET('Sanitation Data'!$D$12,0,10*ROW('Sanitation Data'!D154))),'Data Summary'!CO160="Yes"),OFFSET('Sanitation Data'!$D$12,0,10*ROW('Sanitation Data'!D154)),NA())</f>
        <v>#N/A</v>
      </c>
      <c r="AA160" s="88" t="e">
        <f ca="true">+IF(AND(ISNUMBER(OFFSET('Sanitation Data'!$E$4,0,10*ROW('Sanitation Data'!E154))),'Data Summary'!CP160="Yes"),100-OFFSET('Sanitation Data'!$E$4,0,10*ROW('Sanitation Data'!E154)),NA())</f>
        <v>#N/A</v>
      </c>
      <c r="AB160" s="88" t="e">
        <f ca="true">+IF(AND(ISNUMBER(OFFSET('Sanitation Data'!$E$6,0,10*ROW('Sanitation Data'!E154))),'Data Summary'!CQ160="Yes"),OFFSET('Sanitation Data'!$E$6,0,10*ROW('Sanitation Data'!E154)),NA())</f>
        <v>#N/A</v>
      </c>
      <c r="AC160" s="88" t="e">
        <f ca="true">+IF(AND(ISNUMBER(OFFSET('Sanitation Data'!$E$10,0,10*ROW('Sanitation Data'!E154))),'Data Summary'!CR160="Yes"),OFFSET('Sanitation Data'!$E$10,0,10*ROW('Sanitation Data'!E154)),NA())</f>
        <v>#N/A</v>
      </c>
      <c r="AD160" s="88" t="e">
        <f ca="true">+IF(AND(ISNUMBER(OFFSET('Sanitation Data'!$E$11,0,10*ROW('Sanitation Data'!E154))),'Data Summary'!CS160="Yes"),OFFSET('Sanitation Data'!$E$11,0,10*ROW('Sanitation Data'!E154)),NA())</f>
        <v>#N/A</v>
      </c>
      <c r="AE160" s="88" t="e">
        <f ca="true">+IF(AND(ISNUMBER(OFFSET('Sanitation Data'!$E$12,0,10*ROW('Sanitation Data'!E154))),'Data Summary'!CT160="Yes"),OFFSET('Sanitation Data'!$E$12,0,10*ROW('Sanitation Data'!E154)),NA())</f>
        <v>#N/A</v>
      </c>
      <c r="AF160" s="88" t="e">
        <f ca="true">+IF(AND(ISNUMBER(OFFSET('Sanitation Data'!$F$4,0,10*ROW('Sanitation Data'!F154))),'Data Summary'!CU160="Yes"),100-OFFSET('Sanitation Data'!$F$4,0,10*ROW('Sanitation Data'!F154)),NA())</f>
        <v>#N/A</v>
      </c>
      <c r="AG160" s="88" t="e">
        <f ca="true">+IF(AND(ISNUMBER(OFFSET('Sanitation Data'!$F$6,0,10*ROW('Sanitation Data'!F154))),'Data Summary'!CV160="Yes"),OFFSET('Sanitation Data'!$F$6,0,10*ROW('Sanitation Data'!F154)),NA())</f>
        <v>#N/A</v>
      </c>
      <c r="AH160" s="88" t="e">
        <f ca="true">+IF(AND(ISNUMBER(OFFSET('Sanitation Data'!$F$10,0,10*ROW('Sanitation Data'!F154))),'Data Summary'!CW160="Yes"),OFFSET('Sanitation Data'!$F$10,0,10*ROW('Sanitation Data'!F154)),NA())</f>
        <v>#N/A</v>
      </c>
      <c r="AI160" s="88" t="e">
        <f ca="true">+IF(AND(ISNUMBER(OFFSET('Sanitation Data'!$F$11,0,10*ROW('Sanitation Data'!F154))),'Data Summary'!CX160="Yes"),OFFSET('Sanitation Data'!$F$11,0,10*ROW('Sanitation Data'!F154)),NA())</f>
        <v>#N/A</v>
      </c>
      <c r="AJ160" s="88" t="e">
        <f ca="true">+IF(AND(ISNUMBER(OFFSET('Sanitation Data'!$F$12,0,10*ROW('Sanitation Data'!F154))),'Data Summary'!CY160="Yes"),OFFSET('Sanitation Data'!$F$12,0,10*ROW('Sanitation Data'!F154)),NA())</f>
        <v>#N/A</v>
      </c>
      <c r="AK160" s="88" t="e">
        <f ca="true">+IF(AND(ISNUMBER(OFFSET('Sanitation Data'!$G$4,0,10*ROW('Sanitation Data'!G154))),'Data Summary'!CZ160="Yes"),100-OFFSET('Sanitation Data'!$G$4,0,10*ROW('Sanitation Data'!G154)),NA())</f>
        <v>#N/A</v>
      </c>
      <c r="AL160" s="88" t="e">
        <f ca="true">+IF(AND(ISNUMBER(OFFSET('Sanitation Data'!$G$6,0,10*ROW('Sanitation Data'!G154))),'Data Summary'!DA160="Yes"),OFFSET('Sanitation Data'!$G$6,0,10*ROW('Sanitation Data'!G154)),NA())</f>
        <v>#N/A</v>
      </c>
      <c r="AM160" s="88" t="e">
        <f ca="true">+IF(AND(ISNUMBER(OFFSET('Sanitation Data'!$G$10,0,10*ROW('Sanitation Data'!G154))),'Data Summary'!DB160="Yes"),OFFSET('Sanitation Data'!$G$10,0,10*ROW('Sanitation Data'!G154)),NA())</f>
        <v>#N/A</v>
      </c>
      <c r="AN160" s="88" t="e">
        <f ca="true">+IF(AND(ISNUMBER(OFFSET('Sanitation Data'!$G$11,0,10*ROW('Sanitation Data'!G154))),'Data Summary'!DC160="Yes"),OFFSET('Sanitation Data'!$G$11,0,10*ROW('Sanitation Data'!G154)),NA())</f>
        <v>#N/A</v>
      </c>
      <c r="AO160" s="88" t="e">
        <f ca="true">+IF(AND(ISNUMBER(OFFSET('Sanitation Data'!$G$12,0,10*ROW('Sanitation Data'!G154))),'Data Summary'!DD160="Yes"),OFFSET('Sanitation Data'!$G$12,0,10*ROW('Sanitation Data'!G154)),NA())</f>
        <v>#N/A</v>
      </c>
      <c r="AP160" s="88" t="e">
        <f ca="true">+IF(AND(ISNUMBER(OFFSET('Sanitation Data'!$H$4,0,10*ROW('Sanitation Data'!H154))),'Data Summary'!DE160="Yes"),100-OFFSET('Sanitation Data'!$H$4,0,10*ROW('Sanitation Data'!H154)),NA())</f>
        <v>#N/A</v>
      </c>
      <c r="AQ160" s="88" t="e">
        <f ca="true">+IF(AND(ISNUMBER(OFFSET('Sanitation Data'!$H$6,0,10*ROW('Sanitation Data'!H154))),'Data Summary'!DF160="Yes"),OFFSET('Sanitation Data'!$H$6,0,10*ROW('Sanitation Data'!H154)),NA())</f>
        <v>#N/A</v>
      </c>
      <c r="AR160" s="88" t="e">
        <f ca="true">+IF(AND(ISNUMBER(OFFSET('Sanitation Data'!$H$10,0,10*ROW('Sanitation Data'!H154))),'Data Summary'!DG160="Yes"),OFFSET('Sanitation Data'!$H$10,0,10*ROW('Sanitation Data'!H154)),NA())</f>
        <v>#N/A</v>
      </c>
      <c r="AS160" s="88" t="e">
        <f ca="true">+IF(AND(ISNUMBER(OFFSET('Sanitation Data'!$H$11,0,10*ROW('Sanitation Data'!H154))),'Data Summary'!DH160="Yes"),OFFSET('Sanitation Data'!$H$11,0,10*ROW('Sanitation Data'!H154)),NA())</f>
        <v>#N/A</v>
      </c>
      <c r="AT160" s="88" t="e">
        <f ca="true">+IF(AND(ISNUMBER(OFFSET('Sanitation Data'!$H$12,0,10*ROW('Sanitation Data'!H154))),'Data Summary'!DI160="Yes"),OFFSET('Sanitation Data'!$H$12,0,10*ROW('Sanitation Data'!H154)),NA())</f>
        <v>#N/A</v>
      </c>
      <c r="AU160" s="88" t="e">
        <f ca="true">+IF(AND(ISNUMBER(OFFSET('Sanitation Data'!$I$4,0,10*ROW('Sanitation Data'!I154))),'Data Summary'!DJ160="Yes"),100-OFFSET('Sanitation Data'!$I$4,0,10*ROW('Sanitation Data'!I154)),NA())</f>
        <v>#N/A</v>
      </c>
      <c r="AV160" s="88" t="e">
        <f ca="true">+IF(AND(ISNUMBER(OFFSET('Sanitation Data'!$I$6,0,10*ROW('Sanitation Data'!I154))),'Data Summary'!DK160="Yes"),OFFSET('Sanitation Data'!$I$6,0,10*ROW('Sanitation Data'!I154)),NA())</f>
        <v>#N/A</v>
      </c>
      <c r="AW160" s="88" t="e">
        <f ca="true">+IF(AND(ISNUMBER(OFFSET('Sanitation Data'!$I$10,0,10*ROW('Sanitation Data'!I154))),'Data Summary'!DL160="Yes"),OFFSET('Sanitation Data'!$I$10,0,10*ROW('Sanitation Data'!I154)),NA())</f>
        <v>#N/A</v>
      </c>
      <c r="AX160" s="88" t="e">
        <f ca="true">+IF(AND(ISNUMBER(OFFSET('Sanitation Data'!$I$11,0,10*ROW('Sanitation Data'!I154))),'Data Summary'!DM160="Yes"),OFFSET('Sanitation Data'!$I$11,0,10*ROW('Sanitation Data'!I154)),NA())</f>
        <v>#N/A</v>
      </c>
      <c r="AY160" s="88" t="e">
        <f ca="true">+IF(AND(ISNUMBER(OFFSET('Sanitation Data'!$I$12,0,10*ROW('Sanitation Data'!I154))),'Data Summary'!DN160="Yes"),OFFSET('Sanitation Data'!$I$12,0,10*ROW('Sanitation Data'!I154)),NA())</f>
        <v>#N/A</v>
      </c>
      <c r="AZ160" s="89" t="e">
        <f ca="true">+IF(AND(ISNUMBER(OFFSET('Hygiene Data'!$D$5,0,10*ROW('Hygiene Data'!D154))),'Data Summary'!DO160="Yes"),OFFSET('Hygiene Data'!$D$5,0,10*ROW('Hygiene Data'!D154)),NA())</f>
        <v>#N/A</v>
      </c>
      <c r="BA160" s="89" t="e">
        <f ca="true">+IF(AND(ISNUMBER(OFFSET('Hygiene Data'!$D$7,0,10*ROW('Hygiene Data'!D154))),'Data Summary'!DP160="Yes"),OFFSET('Hygiene Data'!$D$7,0,10*ROW('Hygiene Data'!D154)),NA())</f>
        <v>#N/A</v>
      </c>
      <c r="BB160" s="89" t="e">
        <f ca="true">+IF(AND(ISNUMBER(OFFSET('Hygiene Data'!$D$9,0,10*ROW('Hygiene Data'!D154))),'Data Summary'!DQ160="Yes"),OFFSET('Hygiene Data'!$D$9,0,10*ROW('Hygiene Data'!D154)),NA())</f>
        <v>#N/A</v>
      </c>
      <c r="BC160" s="89" t="e">
        <f ca="true">+IF(AND(ISNUMBER(OFFSET('Hygiene Data'!$E$5,0,10*ROW('Hygiene Data'!E154))),'Data Summary'!DR160="Yes"),OFFSET('Hygiene Data'!$E$5,0,10*ROW('Hygiene Data'!E154)),NA())</f>
        <v>#N/A</v>
      </c>
      <c r="BD160" s="89" t="e">
        <f ca="true">+IF(AND(ISNUMBER(OFFSET('Hygiene Data'!$E$7,0,10*ROW('Hygiene Data'!E154))),'Data Summary'!DS160="Yes"),OFFSET('Hygiene Data'!$E$7,0,10*ROW('Hygiene Data'!E154)),NA())</f>
        <v>#N/A</v>
      </c>
      <c r="BE160" s="89" t="e">
        <f ca="true">+IF(AND(ISNUMBER(OFFSET('Hygiene Data'!$E$9,0,10*ROW('Hygiene Data'!E154))),'Data Summary'!DT160="Yes"),OFFSET('Hygiene Data'!$E$9,0,10*ROW('Hygiene Data'!E154)),NA())</f>
        <v>#N/A</v>
      </c>
      <c r="BF160" s="89" t="e">
        <f ca="true">+IF(AND(ISNUMBER(OFFSET('Hygiene Data'!$F$5,0,10*ROW('Hygiene Data'!F154))),'Data Summary'!DU160="Yes"),OFFSET('Hygiene Data'!$F$5,0,10*ROW('Hygiene Data'!F154)),NA())</f>
        <v>#N/A</v>
      </c>
      <c r="BG160" s="89" t="e">
        <f ca="true">+IF(AND(ISNUMBER(OFFSET('Hygiene Data'!$F$7,0,10*ROW('Hygiene Data'!F154))),'Data Summary'!DV160="Yes"),OFFSET('Hygiene Data'!$F$7,0,10*ROW('Hygiene Data'!F154)),NA())</f>
        <v>#N/A</v>
      </c>
      <c r="BH160" s="89" t="e">
        <f ca="true">+IF(AND(ISNUMBER(OFFSET('Hygiene Data'!$F$9,0,10*ROW('Hygiene Data'!F154))),'Data Summary'!DW160="Yes"),OFFSET('Hygiene Data'!$F$9,0,10*ROW('Hygiene Data'!F154)),NA())</f>
        <v>#N/A</v>
      </c>
      <c r="BI160" s="89" t="e">
        <f ca="true">+IF(AND(ISNUMBER(OFFSET('Hygiene Data'!$G$5,0,10*ROW('Hygiene Data'!G154))),'Data Summary'!DX160="Yes"),OFFSET('Hygiene Data'!$G$5,0,10*ROW('Hygiene Data'!G154)),NA())</f>
        <v>#N/A</v>
      </c>
      <c r="BJ160" s="89" t="e">
        <f ca="true">+IF(AND(ISNUMBER(OFFSET('Hygiene Data'!$G$7,0,10*ROW('Hygiene Data'!G154))),'Data Summary'!DY160="Yes"),OFFSET('Hygiene Data'!$G$7,0,10*ROW('Hygiene Data'!G154)),NA())</f>
        <v>#N/A</v>
      </c>
      <c r="BK160" s="89" t="e">
        <f ca="true">+IF(AND(ISNUMBER(OFFSET('Hygiene Data'!$G$9,0,10*ROW('Hygiene Data'!G154))),'Data Summary'!DZ160="Yes"),OFFSET('Hygiene Data'!$G$9,0,10*ROW('Hygiene Data'!G154)),NA())</f>
        <v>#N/A</v>
      </c>
      <c r="BL160" s="89" t="e">
        <f ca="true">+IF(AND(ISNUMBER(OFFSET('Hygiene Data'!$H$5,0,10*ROW('Hygiene Data'!H154))),'Data Summary'!EA160="Yes"),OFFSET('Hygiene Data'!$H$5,0,10*ROW('Hygiene Data'!H154)),NA())</f>
        <v>#N/A</v>
      </c>
      <c r="BM160" s="89" t="e">
        <f ca="true">+IF(AND(ISNUMBER(OFFSET('Hygiene Data'!$H$7,0,10*ROW('Hygiene Data'!H154))),'Data Summary'!EB160="Yes"),OFFSET('Hygiene Data'!$H$7,0,10*ROW('Hygiene Data'!H154)),NA())</f>
        <v>#N/A</v>
      </c>
      <c r="BN160" s="89" t="e">
        <f ca="true">+IF(AND(ISNUMBER(OFFSET('Hygiene Data'!$H$9,0,10*ROW('Hygiene Data'!H154))),'Data Summary'!EC160="Yes"),OFFSET('Hygiene Data'!$H$9,0,10*ROW('Hygiene Data'!H154)),NA())</f>
        <v>#N/A</v>
      </c>
      <c r="BO160" s="89" t="e">
        <f ca="true">+IF(AND(ISNUMBER(OFFSET('Hygiene Data'!$I$5,0,10*ROW('Hygiene Data'!I154))),'Data Summary'!ED160="Yes"),OFFSET('Hygiene Data'!$I$5,0,10*ROW('Hygiene Data'!I154)),NA())</f>
        <v>#N/A</v>
      </c>
      <c r="BP160" s="89" t="e">
        <f ca="true">+IF(AND(ISNUMBER(OFFSET('Hygiene Data'!$I$7,0,10*ROW('Hygiene Data'!I154))),'Data Summary'!EE160="Yes"),OFFSET('Hygiene Data'!$I$7,0,10*ROW('Hygiene Data'!I154)),NA())</f>
        <v>#N/A</v>
      </c>
      <c r="BQ160" s="89" t="e">
        <f ca="true">+IF(AND(ISNUMBER(OFFSET('Hygiene Data'!$I$9,0,10*ROW('Hygiene Data'!I154))),'Data Summary'!EF160="Yes"),OFFSET('Hygiene Data'!$I$9,0,10*ROW('Hygiene Data'!I154)),NA())</f>
        <v>#N/A</v>
      </c>
    </row>
    <row xmlns:x14ac="http://schemas.microsoft.com/office/spreadsheetml/2009/9/ac" r="161" x14ac:dyDescent="0.2">
      <c r="A161" s="328" t="e">
        <f ca="true">+RIGHT('Data Summary'!A161,LEN('Data Summary'!A161)-9)</f>
        <v>#VALUE!</v>
      </c>
      <c r="B161" s="34" t="str">
        <f ca="true">+IF(ISTEXT('Data Summary'!B161),'Data Summary'!B161,"")</f>
        <v/>
      </c>
      <c r="C161" s="327" t="e">
        <f ca="true">+VALUE('Data Summary'!C161)</f>
        <v>#VALUE!</v>
      </c>
      <c r="D161" s="87" t="e">
        <f ca="true">+IF(AND(ISNUMBER(OFFSET('Water Data'!$D$4,0,10*ROW('Water Data'!D155))),'Data Summary'!BS161="Yes"),100-OFFSET('Water Data'!$D$4,0,10*ROW('Water Data'!D155)),NA())</f>
        <v>#N/A</v>
      </c>
      <c r="E161" s="87" t="e">
        <f ca="true">+IF(AND(ISNUMBER(OFFSET('Water Data'!$D$6,0,10*ROW('Water Data'!D155))),'Data Summary'!BT161="Yes"),OFFSET('Water Data'!$D$6,0,10*ROW('Water Data'!D155)),NA())</f>
        <v>#N/A</v>
      </c>
      <c r="F161" s="87" t="e">
        <f ca="true">+IF(AND(ISNUMBER(OFFSET('Water Data'!$D$9,0,10*ROW('Water Data'!D155))),'Data Summary'!BU161="Yes"),OFFSET('Water Data'!$D$9,0,10*ROW('Water Data'!D155)),NA())</f>
        <v>#N/A</v>
      </c>
      <c r="G161" s="87" t="e">
        <f ca="true">+IF(AND(ISNUMBER(OFFSET('Water Data'!$E$4,0,10*ROW('Water Data'!E155))),'Data Summary'!BV161="Yes"),100-OFFSET('Water Data'!$E$4,0,10*ROW('Water Data'!E155)),NA())</f>
        <v>#N/A</v>
      </c>
      <c r="H161" s="87" t="e">
        <f ca="true">+IF(AND(ISNUMBER(OFFSET('Water Data'!$E$6,0,10*ROW('Water Data'!E155))),'Data Summary'!BW161="Yes"),OFFSET('Water Data'!$E$6,0,10*ROW('Water Data'!E155)),NA())</f>
        <v>#N/A</v>
      </c>
      <c r="I161" s="87" t="e">
        <f ca="true">+IF(AND(ISNUMBER(OFFSET('Water Data'!$E$9,0,10*ROW('Water Data'!E155))),'Data Summary'!BX161="Yes"),OFFSET('Water Data'!$E$9,0,10*ROW('Water Data'!E155)),NA())</f>
        <v>#N/A</v>
      </c>
      <c r="J161" s="87" t="e">
        <f ca="true">+IF(AND(ISNUMBER(OFFSET('Water Data'!$F$4,0,10*ROW('Water Data'!F155))),'Data Summary'!BY161="Yes"),100-OFFSET('Water Data'!$F$4,0,10*ROW('Water Data'!F155)),NA())</f>
        <v>#N/A</v>
      </c>
      <c r="K161" s="87" t="e">
        <f ca="true">+IF(AND(ISNUMBER(OFFSET('Water Data'!$F$6,0,10*ROW('Water Data'!F155))),'Data Summary'!BZ161="Yes"),OFFSET('Water Data'!$F$6,0,10*ROW('Water Data'!F155)),NA())</f>
        <v>#N/A</v>
      </c>
      <c r="L161" s="87" t="e">
        <f ca="true">+IF(AND(ISNUMBER(OFFSET('Water Data'!$F$9,0,10*ROW('Water Data'!F155))),'Data Summary'!CA161="Yes"),OFFSET('Water Data'!$F$9,0,10*ROW('Water Data'!F155)),NA())</f>
        <v>#N/A</v>
      </c>
      <c r="M161" s="87" t="e">
        <f ca="true">+IF(AND(ISNUMBER(OFFSET('Water Data'!$G$4,0,10*ROW('Water Data'!G155))),'Data Summary'!CB161="Yes"),100-OFFSET('Water Data'!$G$4,0,10*ROW('Water Data'!G155)),NA())</f>
        <v>#N/A</v>
      </c>
      <c r="N161" s="87" t="e">
        <f ca="true">+IF(AND(ISNUMBER(OFFSET('Water Data'!$G$6,0,10*ROW('Water Data'!G155))),'Data Summary'!CC161="Yes"),OFFSET('Water Data'!$G$6,0,10*ROW('Water Data'!G155)),NA())</f>
        <v>#N/A</v>
      </c>
      <c r="O161" s="87" t="e">
        <f ca="true">+IF(AND(ISNUMBER(OFFSET('Water Data'!$G$9,0,10*ROW('Water Data'!G155))),'Data Summary'!CD161="Yes"),OFFSET('Water Data'!$G$9,0,10*ROW('Water Data'!G155)),NA())</f>
        <v>#N/A</v>
      </c>
      <c r="P161" s="87" t="e">
        <f ca="true">+IF(AND(ISNUMBER(OFFSET('Water Data'!$H$4,0,10*ROW('Water Data'!H155))),'Data Summary'!CE161="Yes"),100-OFFSET('Water Data'!$H$4,0,10*ROW('Water Data'!H155)),NA())</f>
        <v>#N/A</v>
      </c>
      <c r="Q161" s="87" t="e">
        <f ca="true">+IF(AND(ISNUMBER(OFFSET('Water Data'!$H$6,0,10*ROW('Water Data'!H155))),'Data Summary'!CF161="Yes"),OFFSET('Water Data'!$H$6,0,10*ROW('Water Data'!H155)),NA())</f>
        <v>#N/A</v>
      </c>
      <c r="R161" s="87" t="e">
        <f ca="true">+IF(AND(ISNUMBER(OFFSET('Water Data'!$H$9,0,10*ROW('Water Data'!H155))),'Data Summary'!CG161="Yes"),OFFSET('Water Data'!$H$9,0,10*ROW('Water Data'!H155)),NA())</f>
        <v>#N/A</v>
      </c>
      <c r="S161" s="87" t="e">
        <f ca="true">+IF(AND(ISNUMBER(OFFSET('Water Data'!$I$4,0,10*ROW('Water Data'!I155))),'Data Summary'!CH161="Yes"),100-OFFSET('Water Data'!$I$4,0,10*ROW('Water Data'!I155)),NA())</f>
        <v>#N/A</v>
      </c>
      <c r="T161" s="87" t="e">
        <f ca="true">+IF(AND(ISNUMBER(OFFSET('Water Data'!$I$6,0,10*ROW('Water Data'!I155))),'Data Summary'!CI161="Yes"),OFFSET('Water Data'!$I$6,0,10*ROW('Water Data'!I155)),NA())</f>
        <v>#N/A</v>
      </c>
      <c r="U161" s="87" t="e">
        <f ca="true">+IF(AND(ISNUMBER(OFFSET('Water Data'!$I$9,0,10*ROW('Water Data'!I155))),'Data Summary'!CJ161="Yes"),OFFSET('Water Data'!$I$9,0,10*ROW('Water Data'!I155)),NA())</f>
        <v>#N/A</v>
      </c>
      <c r="V161" s="88" t="e">
        <f ca="true">+IF(AND(ISNUMBER(OFFSET('Sanitation Data'!$D$4,0,10*ROW('Sanitation Data'!D155))),'Data Summary'!CK161="Yes"),100-OFFSET('Sanitation Data'!$D$4,0,10*ROW('Sanitation Data'!D155)),NA())</f>
        <v>#N/A</v>
      </c>
      <c r="W161" s="88" t="e">
        <f ca="true">+IF(AND(ISNUMBER(OFFSET('Sanitation Data'!$D$6,0,10*ROW('Sanitation Data'!D155))),'Data Summary'!CL161="Yes"),OFFSET('Sanitation Data'!$D$6,0,10*ROW('Sanitation Data'!D155)),NA())</f>
        <v>#N/A</v>
      </c>
      <c r="X161" s="88" t="e">
        <f ca="true">+IF(AND(ISNUMBER(OFFSET('Sanitation Data'!$D$10,0,10*ROW('Sanitation Data'!D155))),'Data Summary'!CM161="Yes"),OFFSET('Sanitation Data'!$D$10,0,10*ROW('Sanitation Data'!D155)),NA())</f>
        <v>#N/A</v>
      </c>
      <c r="Y161" s="88" t="e">
        <f ca="true">+IF(AND(ISNUMBER(OFFSET('Sanitation Data'!$D$11,0,10*ROW('Sanitation Data'!D155))),'Data Summary'!CN161="Yes"),OFFSET('Sanitation Data'!$D$11,0,10*ROW('Sanitation Data'!D155)),NA())</f>
        <v>#N/A</v>
      </c>
      <c r="Z161" s="88" t="e">
        <f ca="true">+IF(AND(ISNUMBER(OFFSET('Sanitation Data'!$D$12,0,10*ROW('Sanitation Data'!D155))),'Data Summary'!CO161="Yes"),OFFSET('Sanitation Data'!$D$12,0,10*ROW('Sanitation Data'!D155)),NA())</f>
        <v>#N/A</v>
      </c>
      <c r="AA161" s="88" t="e">
        <f ca="true">+IF(AND(ISNUMBER(OFFSET('Sanitation Data'!$E$4,0,10*ROW('Sanitation Data'!E155))),'Data Summary'!CP161="Yes"),100-OFFSET('Sanitation Data'!$E$4,0,10*ROW('Sanitation Data'!E155)),NA())</f>
        <v>#N/A</v>
      </c>
      <c r="AB161" s="88" t="e">
        <f ca="true">+IF(AND(ISNUMBER(OFFSET('Sanitation Data'!$E$6,0,10*ROW('Sanitation Data'!E155))),'Data Summary'!CQ161="Yes"),OFFSET('Sanitation Data'!$E$6,0,10*ROW('Sanitation Data'!E155)),NA())</f>
        <v>#N/A</v>
      </c>
      <c r="AC161" s="88" t="e">
        <f ca="true">+IF(AND(ISNUMBER(OFFSET('Sanitation Data'!$E$10,0,10*ROW('Sanitation Data'!E155))),'Data Summary'!CR161="Yes"),OFFSET('Sanitation Data'!$E$10,0,10*ROW('Sanitation Data'!E155)),NA())</f>
        <v>#N/A</v>
      </c>
      <c r="AD161" s="88" t="e">
        <f ca="true">+IF(AND(ISNUMBER(OFFSET('Sanitation Data'!$E$11,0,10*ROW('Sanitation Data'!E155))),'Data Summary'!CS161="Yes"),OFFSET('Sanitation Data'!$E$11,0,10*ROW('Sanitation Data'!E155)),NA())</f>
        <v>#N/A</v>
      </c>
      <c r="AE161" s="88" t="e">
        <f ca="true">+IF(AND(ISNUMBER(OFFSET('Sanitation Data'!$E$12,0,10*ROW('Sanitation Data'!E155))),'Data Summary'!CT161="Yes"),OFFSET('Sanitation Data'!$E$12,0,10*ROW('Sanitation Data'!E155)),NA())</f>
        <v>#N/A</v>
      </c>
      <c r="AF161" s="88" t="e">
        <f ca="true">+IF(AND(ISNUMBER(OFFSET('Sanitation Data'!$F$4,0,10*ROW('Sanitation Data'!F155))),'Data Summary'!CU161="Yes"),100-OFFSET('Sanitation Data'!$F$4,0,10*ROW('Sanitation Data'!F155)),NA())</f>
        <v>#N/A</v>
      </c>
      <c r="AG161" s="88" t="e">
        <f ca="true">+IF(AND(ISNUMBER(OFFSET('Sanitation Data'!$F$6,0,10*ROW('Sanitation Data'!F155))),'Data Summary'!CV161="Yes"),OFFSET('Sanitation Data'!$F$6,0,10*ROW('Sanitation Data'!F155)),NA())</f>
        <v>#N/A</v>
      </c>
      <c r="AH161" s="88" t="e">
        <f ca="true">+IF(AND(ISNUMBER(OFFSET('Sanitation Data'!$F$10,0,10*ROW('Sanitation Data'!F155))),'Data Summary'!CW161="Yes"),OFFSET('Sanitation Data'!$F$10,0,10*ROW('Sanitation Data'!F155)),NA())</f>
        <v>#N/A</v>
      </c>
      <c r="AI161" s="88" t="e">
        <f ca="true">+IF(AND(ISNUMBER(OFFSET('Sanitation Data'!$F$11,0,10*ROW('Sanitation Data'!F155))),'Data Summary'!CX161="Yes"),OFFSET('Sanitation Data'!$F$11,0,10*ROW('Sanitation Data'!F155)),NA())</f>
        <v>#N/A</v>
      </c>
      <c r="AJ161" s="88" t="e">
        <f ca="true">+IF(AND(ISNUMBER(OFFSET('Sanitation Data'!$F$12,0,10*ROW('Sanitation Data'!F155))),'Data Summary'!CY161="Yes"),OFFSET('Sanitation Data'!$F$12,0,10*ROW('Sanitation Data'!F155)),NA())</f>
        <v>#N/A</v>
      </c>
      <c r="AK161" s="88" t="e">
        <f ca="true">+IF(AND(ISNUMBER(OFFSET('Sanitation Data'!$G$4,0,10*ROW('Sanitation Data'!G155))),'Data Summary'!CZ161="Yes"),100-OFFSET('Sanitation Data'!$G$4,0,10*ROW('Sanitation Data'!G155)),NA())</f>
        <v>#N/A</v>
      </c>
      <c r="AL161" s="88" t="e">
        <f ca="true">+IF(AND(ISNUMBER(OFFSET('Sanitation Data'!$G$6,0,10*ROW('Sanitation Data'!G155))),'Data Summary'!DA161="Yes"),OFFSET('Sanitation Data'!$G$6,0,10*ROW('Sanitation Data'!G155)),NA())</f>
        <v>#N/A</v>
      </c>
      <c r="AM161" s="88" t="e">
        <f ca="true">+IF(AND(ISNUMBER(OFFSET('Sanitation Data'!$G$10,0,10*ROW('Sanitation Data'!G155))),'Data Summary'!DB161="Yes"),OFFSET('Sanitation Data'!$G$10,0,10*ROW('Sanitation Data'!G155)),NA())</f>
        <v>#N/A</v>
      </c>
      <c r="AN161" s="88" t="e">
        <f ca="true">+IF(AND(ISNUMBER(OFFSET('Sanitation Data'!$G$11,0,10*ROW('Sanitation Data'!G155))),'Data Summary'!DC161="Yes"),OFFSET('Sanitation Data'!$G$11,0,10*ROW('Sanitation Data'!G155)),NA())</f>
        <v>#N/A</v>
      </c>
      <c r="AO161" s="88" t="e">
        <f ca="true">+IF(AND(ISNUMBER(OFFSET('Sanitation Data'!$G$12,0,10*ROW('Sanitation Data'!G155))),'Data Summary'!DD161="Yes"),OFFSET('Sanitation Data'!$G$12,0,10*ROW('Sanitation Data'!G155)),NA())</f>
        <v>#N/A</v>
      </c>
      <c r="AP161" s="88" t="e">
        <f ca="true">+IF(AND(ISNUMBER(OFFSET('Sanitation Data'!$H$4,0,10*ROW('Sanitation Data'!H155))),'Data Summary'!DE161="Yes"),100-OFFSET('Sanitation Data'!$H$4,0,10*ROW('Sanitation Data'!H155)),NA())</f>
        <v>#N/A</v>
      </c>
      <c r="AQ161" s="88" t="e">
        <f ca="true">+IF(AND(ISNUMBER(OFFSET('Sanitation Data'!$H$6,0,10*ROW('Sanitation Data'!H155))),'Data Summary'!DF161="Yes"),OFFSET('Sanitation Data'!$H$6,0,10*ROW('Sanitation Data'!H155)),NA())</f>
        <v>#N/A</v>
      </c>
      <c r="AR161" s="88" t="e">
        <f ca="true">+IF(AND(ISNUMBER(OFFSET('Sanitation Data'!$H$10,0,10*ROW('Sanitation Data'!H155))),'Data Summary'!DG161="Yes"),OFFSET('Sanitation Data'!$H$10,0,10*ROW('Sanitation Data'!H155)),NA())</f>
        <v>#N/A</v>
      </c>
      <c r="AS161" s="88" t="e">
        <f ca="true">+IF(AND(ISNUMBER(OFFSET('Sanitation Data'!$H$11,0,10*ROW('Sanitation Data'!H155))),'Data Summary'!DH161="Yes"),OFFSET('Sanitation Data'!$H$11,0,10*ROW('Sanitation Data'!H155)),NA())</f>
        <v>#N/A</v>
      </c>
      <c r="AT161" s="88" t="e">
        <f ca="true">+IF(AND(ISNUMBER(OFFSET('Sanitation Data'!$H$12,0,10*ROW('Sanitation Data'!H155))),'Data Summary'!DI161="Yes"),OFFSET('Sanitation Data'!$H$12,0,10*ROW('Sanitation Data'!H155)),NA())</f>
        <v>#N/A</v>
      </c>
      <c r="AU161" s="88" t="e">
        <f ca="true">+IF(AND(ISNUMBER(OFFSET('Sanitation Data'!$I$4,0,10*ROW('Sanitation Data'!I155))),'Data Summary'!DJ161="Yes"),100-OFFSET('Sanitation Data'!$I$4,0,10*ROW('Sanitation Data'!I155)),NA())</f>
        <v>#N/A</v>
      </c>
      <c r="AV161" s="88" t="e">
        <f ca="true">+IF(AND(ISNUMBER(OFFSET('Sanitation Data'!$I$6,0,10*ROW('Sanitation Data'!I155))),'Data Summary'!DK161="Yes"),OFFSET('Sanitation Data'!$I$6,0,10*ROW('Sanitation Data'!I155)),NA())</f>
        <v>#N/A</v>
      </c>
      <c r="AW161" s="88" t="e">
        <f ca="true">+IF(AND(ISNUMBER(OFFSET('Sanitation Data'!$I$10,0,10*ROW('Sanitation Data'!I155))),'Data Summary'!DL161="Yes"),OFFSET('Sanitation Data'!$I$10,0,10*ROW('Sanitation Data'!I155)),NA())</f>
        <v>#N/A</v>
      </c>
      <c r="AX161" s="88" t="e">
        <f ca="true">+IF(AND(ISNUMBER(OFFSET('Sanitation Data'!$I$11,0,10*ROW('Sanitation Data'!I155))),'Data Summary'!DM161="Yes"),OFFSET('Sanitation Data'!$I$11,0,10*ROW('Sanitation Data'!I155)),NA())</f>
        <v>#N/A</v>
      </c>
      <c r="AY161" s="88" t="e">
        <f ca="true">+IF(AND(ISNUMBER(OFFSET('Sanitation Data'!$I$12,0,10*ROW('Sanitation Data'!I155))),'Data Summary'!DN161="Yes"),OFFSET('Sanitation Data'!$I$12,0,10*ROW('Sanitation Data'!I155)),NA())</f>
        <v>#N/A</v>
      </c>
      <c r="AZ161" s="89" t="e">
        <f ca="true">+IF(AND(ISNUMBER(OFFSET('Hygiene Data'!$D$5,0,10*ROW('Hygiene Data'!D155))),'Data Summary'!DO161="Yes"),OFFSET('Hygiene Data'!$D$5,0,10*ROW('Hygiene Data'!D155)),NA())</f>
        <v>#N/A</v>
      </c>
      <c r="BA161" s="89" t="e">
        <f ca="true">+IF(AND(ISNUMBER(OFFSET('Hygiene Data'!$D$7,0,10*ROW('Hygiene Data'!D155))),'Data Summary'!DP161="Yes"),OFFSET('Hygiene Data'!$D$7,0,10*ROW('Hygiene Data'!D155)),NA())</f>
        <v>#N/A</v>
      </c>
      <c r="BB161" s="89" t="e">
        <f ca="true">+IF(AND(ISNUMBER(OFFSET('Hygiene Data'!$D$9,0,10*ROW('Hygiene Data'!D155))),'Data Summary'!DQ161="Yes"),OFFSET('Hygiene Data'!$D$9,0,10*ROW('Hygiene Data'!D155)),NA())</f>
        <v>#N/A</v>
      </c>
      <c r="BC161" s="89" t="e">
        <f ca="true">+IF(AND(ISNUMBER(OFFSET('Hygiene Data'!$E$5,0,10*ROW('Hygiene Data'!E155))),'Data Summary'!DR161="Yes"),OFFSET('Hygiene Data'!$E$5,0,10*ROW('Hygiene Data'!E155)),NA())</f>
        <v>#N/A</v>
      </c>
      <c r="BD161" s="89" t="e">
        <f ca="true">+IF(AND(ISNUMBER(OFFSET('Hygiene Data'!$E$7,0,10*ROW('Hygiene Data'!E155))),'Data Summary'!DS161="Yes"),OFFSET('Hygiene Data'!$E$7,0,10*ROW('Hygiene Data'!E155)),NA())</f>
        <v>#N/A</v>
      </c>
      <c r="BE161" s="89" t="e">
        <f ca="true">+IF(AND(ISNUMBER(OFFSET('Hygiene Data'!$E$9,0,10*ROW('Hygiene Data'!E155))),'Data Summary'!DT161="Yes"),OFFSET('Hygiene Data'!$E$9,0,10*ROW('Hygiene Data'!E155)),NA())</f>
        <v>#N/A</v>
      </c>
      <c r="BF161" s="89" t="e">
        <f ca="true">+IF(AND(ISNUMBER(OFFSET('Hygiene Data'!$F$5,0,10*ROW('Hygiene Data'!F155))),'Data Summary'!DU161="Yes"),OFFSET('Hygiene Data'!$F$5,0,10*ROW('Hygiene Data'!F155)),NA())</f>
        <v>#N/A</v>
      </c>
      <c r="BG161" s="89" t="e">
        <f ca="true">+IF(AND(ISNUMBER(OFFSET('Hygiene Data'!$F$7,0,10*ROW('Hygiene Data'!F155))),'Data Summary'!DV161="Yes"),OFFSET('Hygiene Data'!$F$7,0,10*ROW('Hygiene Data'!F155)),NA())</f>
        <v>#N/A</v>
      </c>
      <c r="BH161" s="89" t="e">
        <f ca="true">+IF(AND(ISNUMBER(OFFSET('Hygiene Data'!$F$9,0,10*ROW('Hygiene Data'!F155))),'Data Summary'!DW161="Yes"),OFFSET('Hygiene Data'!$F$9,0,10*ROW('Hygiene Data'!F155)),NA())</f>
        <v>#N/A</v>
      </c>
      <c r="BI161" s="89" t="e">
        <f ca="true">+IF(AND(ISNUMBER(OFFSET('Hygiene Data'!$G$5,0,10*ROW('Hygiene Data'!G155))),'Data Summary'!DX161="Yes"),OFFSET('Hygiene Data'!$G$5,0,10*ROW('Hygiene Data'!G155)),NA())</f>
        <v>#N/A</v>
      </c>
      <c r="BJ161" s="89" t="e">
        <f ca="true">+IF(AND(ISNUMBER(OFFSET('Hygiene Data'!$G$7,0,10*ROW('Hygiene Data'!G155))),'Data Summary'!DY161="Yes"),OFFSET('Hygiene Data'!$G$7,0,10*ROW('Hygiene Data'!G155)),NA())</f>
        <v>#N/A</v>
      </c>
      <c r="BK161" s="89" t="e">
        <f ca="true">+IF(AND(ISNUMBER(OFFSET('Hygiene Data'!$G$9,0,10*ROW('Hygiene Data'!G155))),'Data Summary'!DZ161="Yes"),OFFSET('Hygiene Data'!$G$9,0,10*ROW('Hygiene Data'!G155)),NA())</f>
        <v>#N/A</v>
      </c>
      <c r="BL161" s="89" t="e">
        <f ca="true">+IF(AND(ISNUMBER(OFFSET('Hygiene Data'!$H$5,0,10*ROW('Hygiene Data'!H155))),'Data Summary'!EA161="Yes"),OFFSET('Hygiene Data'!$H$5,0,10*ROW('Hygiene Data'!H155)),NA())</f>
        <v>#N/A</v>
      </c>
      <c r="BM161" s="89" t="e">
        <f ca="true">+IF(AND(ISNUMBER(OFFSET('Hygiene Data'!$H$7,0,10*ROW('Hygiene Data'!H155))),'Data Summary'!EB161="Yes"),OFFSET('Hygiene Data'!$H$7,0,10*ROW('Hygiene Data'!H155)),NA())</f>
        <v>#N/A</v>
      </c>
      <c r="BN161" s="89" t="e">
        <f ca="true">+IF(AND(ISNUMBER(OFFSET('Hygiene Data'!$H$9,0,10*ROW('Hygiene Data'!H155))),'Data Summary'!EC161="Yes"),OFFSET('Hygiene Data'!$H$9,0,10*ROW('Hygiene Data'!H155)),NA())</f>
        <v>#N/A</v>
      </c>
      <c r="BO161" s="89" t="e">
        <f ca="true">+IF(AND(ISNUMBER(OFFSET('Hygiene Data'!$I$5,0,10*ROW('Hygiene Data'!I155))),'Data Summary'!ED161="Yes"),OFFSET('Hygiene Data'!$I$5,0,10*ROW('Hygiene Data'!I155)),NA())</f>
        <v>#N/A</v>
      </c>
      <c r="BP161" s="89" t="e">
        <f ca="true">+IF(AND(ISNUMBER(OFFSET('Hygiene Data'!$I$7,0,10*ROW('Hygiene Data'!I155))),'Data Summary'!EE161="Yes"),OFFSET('Hygiene Data'!$I$7,0,10*ROW('Hygiene Data'!I155)),NA())</f>
        <v>#N/A</v>
      </c>
      <c r="BQ161" s="89" t="e">
        <f ca="true">+IF(AND(ISNUMBER(OFFSET('Hygiene Data'!$I$9,0,10*ROW('Hygiene Data'!I155))),'Data Summary'!EF161="Yes"),OFFSET('Hygiene Data'!$I$9,0,10*ROW('Hygiene Data'!I155)),NA())</f>
        <v>#N/A</v>
      </c>
    </row>
    <row xmlns:x14ac="http://schemas.microsoft.com/office/spreadsheetml/2009/9/ac" r="162" x14ac:dyDescent="0.2">
      <c r="A162" s="328" t="e">
        <f ca="true">+RIGHT('Data Summary'!A162,LEN('Data Summary'!A162)-9)</f>
        <v>#VALUE!</v>
      </c>
      <c r="B162" s="34" t="str">
        <f ca="true">+IF(ISTEXT('Data Summary'!B162),'Data Summary'!B162,"")</f>
        <v/>
      </c>
      <c r="C162" s="327" t="e">
        <f ca="true">+VALUE('Data Summary'!C162)</f>
        <v>#VALUE!</v>
      </c>
      <c r="D162" s="87" t="e">
        <f ca="true">+IF(AND(ISNUMBER(OFFSET('Water Data'!$D$4,0,10*ROW('Water Data'!D156))),'Data Summary'!BS162="Yes"),100-OFFSET('Water Data'!$D$4,0,10*ROW('Water Data'!D156)),NA())</f>
        <v>#N/A</v>
      </c>
      <c r="E162" s="87" t="e">
        <f ca="true">+IF(AND(ISNUMBER(OFFSET('Water Data'!$D$6,0,10*ROW('Water Data'!D156))),'Data Summary'!BT162="Yes"),OFFSET('Water Data'!$D$6,0,10*ROW('Water Data'!D156)),NA())</f>
        <v>#N/A</v>
      </c>
      <c r="F162" s="87" t="e">
        <f ca="true">+IF(AND(ISNUMBER(OFFSET('Water Data'!$D$9,0,10*ROW('Water Data'!D156))),'Data Summary'!BU162="Yes"),OFFSET('Water Data'!$D$9,0,10*ROW('Water Data'!D156)),NA())</f>
        <v>#N/A</v>
      </c>
      <c r="G162" s="87" t="e">
        <f ca="true">+IF(AND(ISNUMBER(OFFSET('Water Data'!$E$4,0,10*ROW('Water Data'!E156))),'Data Summary'!BV162="Yes"),100-OFFSET('Water Data'!$E$4,0,10*ROW('Water Data'!E156)),NA())</f>
        <v>#N/A</v>
      </c>
      <c r="H162" s="87" t="e">
        <f ca="true">+IF(AND(ISNUMBER(OFFSET('Water Data'!$E$6,0,10*ROW('Water Data'!E156))),'Data Summary'!BW162="Yes"),OFFSET('Water Data'!$E$6,0,10*ROW('Water Data'!E156)),NA())</f>
        <v>#N/A</v>
      </c>
      <c r="I162" s="87" t="e">
        <f ca="true">+IF(AND(ISNUMBER(OFFSET('Water Data'!$E$9,0,10*ROW('Water Data'!E156))),'Data Summary'!BX162="Yes"),OFFSET('Water Data'!$E$9,0,10*ROW('Water Data'!E156)),NA())</f>
        <v>#N/A</v>
      </c>
      <c r="J162" s="87" t="e">
        <f ca="true">+IF(AND(ISNUMBER(OFFSET('Water Data'!$F$4,0,10*ROW('Water Data'!F156))),'Data Summary'!BY162="Yes"),100-OFFSET('Water Data'!$F$4,0,10*ROW('Water Data'!F156)),NA())</f>
        <v>#N/A</v>
      </c>
      <c r="K162" s="87" t="e">
        <f ca="true">+IF(AND(ISNUMBER(OFFSET('Water Data'!$F$6,0,10*ROW('Water Data'!F156))),'Data Summary'!BZ162="Yes"),OFFSET('Water Data'!$F$6,0,10*ROW('Water Data'!F156)),NA())</f>
        <v>#N/A</v>
      </c>
      <c r="L162" s="87" t="e">
        <f ca="true">+IF(AND(ISNUMBER(OFFSET('Water Data'!$F$9,0,10*ROW('Water Data'!F156))),'Data Summary'!CA162="Yes"),OFFSET('Water Data'!$F$9,0,10*ROW('Water Data'!F156)),NA())</f>
        <v>#N/A</v>
      </c>
      <c r="M162" s="87" t="e">
        <f ca="true">+IF(AND(ISNUMBER(OFFSET('Water Data'!$G$4,0,10*ROW('Water Data'!G156))),'Data Summary'!CB162="Yes"),100-OFFSET('Water Data'!$G$4,0,10*ROW('Water Data'!G156)),NA())</f>
        <v>#N/A</v>
      </c>
      <c r="N162" s="87" t="e">
        <f ca="true">+IF(AND(ISNUMBER(OFFSET('Water Data'!$G$6,0,10*ROW('Water Data'!G156))),'Data Summary'!CC162="Yes"),OFFSET('Water Data'!$G$6,0,10*ROW('Water Data'!G156)),NA())</f>
        <v>#N/A</v>
      </c>
      <c r="O162" s="87" t="e">
        <f ca="true">+IF(AND(ISNUMBER(OFFSET('Water Data'!$G$9,0,10*ROW('Water Data'!G156))),'Data Summary'!CD162="Yes"),OFFSET('Water Data'!$G$9,0,10*ROW('Water Data'!G156)),NA())</f>
        <v>#N/A</v>
      </c>
      <c r="P162" s="87" t="e">
        <f ca="true">+IF(AND(ISNUMBER(OFFSET('Water Data'!$H$4,0,10*ROW('Water Data'!H156))),'Data Summary'!CE162="Yes"),100-OFFSET('Water Data'!$H$4,0,10*ROW('Water Data'!H156)),NA())</f>
        <v>#N/A</v>
      </c>
      <c r="Q162" s="87" t="e">
        <f ca="true">+IF(AND(ISNUMBER(OFFSET('Water Data'!$H$6,0,10*ROW('Water Data'!H156))),'Data Summary'!CF162="Yes"),OFFSET('Water Data'!$H$6,0,10*ROW('Water Data'!H156)),NA())</f>
        <v>#N/A</v>
      </c>
      <c r="R162" s="87" t="e">
        <f ca="true">+IF(AND(ISNUMBER(OFFSET('Water Data'!$H$9,0,10*ROW('Water Data'!H156))),'Data Summary'!CG162="Yes"),OFFSET('Water Data'!$H$9,0,10*ROW('Water Data'!H156)),NA())</f>
        <v>#N/A</v>
      </c>
      <c r="S162" s="87" t="e">
        <f ca="true">+IF(AND(ISNUMBER(OFFSET('Water Data'!$I$4,0,10*ROW('Water Data'!I156))),'Data Summary'!CH162="Yes"),100-OFFSET('Water Data'!$I$4,0,10*ROW('Water Data'!I156)),NA())</f>
        <v>#N/A</v>
      </c>
      <c r="T162" s="87" t="e">
        <f ca="true">+IF(AND(ISNUMBER(OFFSET('Water Data'!$I$6,0,10*ROW('Water Data'!I156))),'Data Summary'!CI162="Yes"),OFFSET('Water Data'!$I$6,0,10*ROW('Water Data'!I156)),NA())</f>
        <v>#N/A</v>
      </c>
      <c r="U162" s="87" t="e">
        <f ca="true">+IF(AND(ISNUMBER(OFFSET('Water Data'!$I$9,0,10*ROW('Water Data'!I156))),'Data Summary'!CJ162="Yes"),OFFSET('Water Data'!$I$9,0,10*ROW('Water Data'!I156)),NA())</f>
        <v>#N/A</v>
      </c>
      <c r="V162" s="88" t="e">
        <f ca="true">+IF(AND(ISNUMBER(OFFSET('Sanitation Data'!$D$4,0,10*ROW('Sanitation Data'!D156))),'Data Summary'!CK162="Yes"),100-OFFSET('Sanitation Data'!$D$4,0,10*ROW('Sanitation Data'!D156)),NA())</f>
        <v>#N/A</v>
      </c>
      <c r="W162" s="88" t="e">
        <f ca="true">+IF(AND(ISNUMBER(OFFSET('Sanitation Data'!$D$6,0,10*ROW('Sanitation Data'!D156))),'Data Summary'!CL162="Yes"),OFFSET('Sanitation Data'!$D$6,0,10*ROW('Sanitation Data'!D156)),NA())</f>
        <v>#N/A</v>
      </c>
      <c r="X162" s="88" t="e">
        <f ca="true">+IF(AND(ISNUMBER(OFFSET('Sanitation Data'!$D$10,0,10*ROW('Sanitation Data'!D156))),'Data Summary'!CM162="Yes"),OFFSET('Sanitation Data'!$D$10,0,10*ROW('Sanitation Data'!D156)),NA())</f>
        <v>#N/A</v>
      </c>
      <c r="Y162" s="88" t="e">
        <f ca="true">+IF(AND(ISNUMBER(OFFSET('Sanitation Data'!$D$11,0,10*ROW('Sanitation Data'!D156))),'Data Summary'!CN162="Yes"),OFFSET('Sanitation Data'!$D$11,0,10*ROW('Sanitation Data'!D156)),NA())</f>
        <v>#N/A</v>
      </c>
      <c r="Z162" s="88" t="e">
        <f ca="true">+IF(AND(ISNUMBER(OFFSET('Sanitation Data'!$D$12,0,10*ROW('Sanitation Data'!D156))),'Data Summary'!CO162="Yes"),OFFSET('Sanitation Data'!$D$12,0,10*ROW('Sanitation Data'!D156)),NA())</f>
        <v>#N/A</v>
      </c>
      <c r="AA162" s="88" t="e">
        <f ca="true">+IF(AND(ISNUMBER(OFFSET('Sanitation Data'!$E$4,0,10*ROW('Sanitation Data'!E156))),'Data Summary'!CP162="Yes"),100-OFFSET('Sanitation Data'!$E$4,0,10*ROW('Sanitation Data'!E156)),NA())</f>
        <v>#N/A</v>
      </c>
      <c r="AB162" s="88" t="e">
        <f ca="true">+IF(AND(ISNUMBER(OFFSET('Sanitation Data'!$E$6,0,10*ROW('Sanitation Data'!E156))),'Data Summary'!CQ162="Yes"),OFFSET('Sanitation Data'!$E$6,0,10*ROW('Sanitation Data'!E156)),NA())</f>
        <v>#N/A</v>
      </c>
      <c r="AC162" s="88" t="e">
        <f ca="true">+IF(AND(ISNUMBER(OFFSET('Sanitation Data'!$E$10,0,10*ROW('Sanitation Data'!E156))),'Data Summary'!CR162="Yes"),OFFSET('Sanitation Data'!$E$10,0,10*ROW('Sanitation Data'!E156)),NA())</f>
        <v>#N/A</v>
      </c>
      <c r="AD162" s="88" t="e">
        <f ca="true">+IF(AND(ISNUMBER(OFFSET('Sanitation Data'!$E$11,0,10*ROW('Sanitation Data'!E156))),'Data Summary'!CS162="Yes"),OFFSET('Sanitation Data'!$E$11,0,10*ROW('Sanitation Data'!E156)),NA())</f>
        <v>#N/A</v>
      </c>
      <c r="AE162" s="88" t="e">
        <f ca="true">+IF(AND(ISNUMBER(OFFSET('Sanitation Data'!$E$12,0,10*ROW('Sanitation Data'!E156))),'Data Summary'!CT162="Yes"),OFFSET('Sanitation Data'!$E$12,0,10*ROW('Sanitation Data'!E156)),NA())</f>
        <v>#N/A</v>
      </c>
      <c r="AF162" s="88" t="e">
        <f ca="true">+IF(AND(ISNUMBER(OFFSET('Sanitation Data'!$F$4,0,10*ROW('Sanitation Data'!F156))),'Data Summary'!CU162="Yes"),100-OFFSET('Sanitation Data'!$F$4,0,10*ROW('Sanitation Data'!F156)),NA())</f>
        <v>#N/A</v>
      </c>
      <c r="AG162" s="88" t="e">
        <f ca="true">+IF(AND(ISNUMBER(OFFSET('Sanitation Data'!$F$6,0,10*ROW('Sanitation Data'!F156))),'Data Summary'!CV162="Yes"),OFFSET('Sanitation Data'!$F$6,0,10*ROW('Sanitation Data'!F156)),NA())</f>
        <v>#N/A</v>
      </c>
      <c r="AH162" s="88" t="e">
        <f ca="true">+IF(AND(ISNUMBER(OFFSET('Sanitation Data'!$F$10,0,10*ROW('Sanitation Data'!F156))),'Data Summary'!CW162="Yes"),OFFSET('Sanitation Data'!$F$10,0,10*ROW('Sanitation Data'!F156)),NA())</f>
        <v>#N/A</v>
      </c>
      <c r="AI162" s="88" t="e">
        <f ca="true">+IF(AND(ISNUMBER(OFFSET('Sanitation Data'!$F$11,0,10*ROW('Sanitation Data'!F156))),'Data Summary'!CX162="Yes"),OFFSET('Sanitation Data'!$F$11,0,10*ROW('Sanitation Data'!F156)),NA())</f>
        <v>#N/A</v>
      </c>
      <c r="AJ162" s="88" t="e">
        <f ca="true">+IF(AND(ISNUMBER(OFFSET('Sanitation Data'!$F$12,0,10*ROW('Sanitation Data'!F156))),'Data Summary'!CY162="Yes"),OFFSET('Sanitation Data'!$F$12,0,10*ROW('Sanitation Data'!F156)),NA())</f>
        <v>#N/A</v>
      </c>
      <c r="AK162" s="88" t="e">
        <f ca="true">+IF(AND(ISNUMBER(OFFSET('Sanitation Data'!$G$4,0,10*ROW('Sanitation Data'!G156))),'Data Summary'!CZ162="Yes"),100-OFFSET('Sanitation Data'!$G$4,0,10*ROW('Sanitation Data'!G156)),NA())</f>
        <v>#N/A</v>
      </c>
      <c r="AL162" s="88" t="e">
        <f ca="true">+IF(AND(ISNUMBER(OFFSET('Sanitation Data'!$G$6,0,10*ROW('Sanitation Data'!G156))),'Data Summary'!DA162="Yes"),OFFSET('Sanitation Data'!$G$6,0,10*ROW('Sanitation Data'!G156)),NA())</f>
        <v>#N/A</v>
      </c>
      <c r="AM162" s="88" t="e">
        <f ca="true">+IF(AND(ISNUMBER(OFFSET('Sanitation Data'!$G$10,0,10*ROW('Sanitation Data'!G156))),'Data Summary'!DB162="Yes"),OFFSET('Sanitation Data'!$G$10,0,10*ROW('Sanitation Data'!G156)),NA())</f>
        <v>#N/A</v>
      </c>
      <c r="AN162" s="88" t="e">
        <f ca="true">+IF(AND(ISNUMBER(OFFSET('Sanitation Data'!$G$11,0,10*ROW('Sanitation Data'!G156))),'Data Summary'!DC162="Yes"),OFFSET('Sanitation Data'!$G$11,0,10*ROW('Sanitation Data'!G156)),NA())</f>
        <v>#N/A</v>
      </c>
      <c r="AO162" s="88" t="e">
        <f ca="true">+IF(AND(ISNUMBER(OFFSET('Sanitation Data'!$G$12,0,10*ROW('Sanitation Data'!G156))),'Data Summary'!DD162="Yes"),OFFSET('Sanitation Data'!$G$12,0,10*ROW('Sanitation Data'!G156)),NA())</f>
        <v>#N/A</v>
      </c>
      <c r="AP162" s="88" t="e">
        <f ca="true">+IF(AND(ISNUMBER(OFFSET('Sanitation Data'!$H$4,0,10*ROW('Sanitation Data'!H156))),'Data Summary'!DE162="Yes"),100-OFFSET('Sanitation Data'!$H$4,0,10*ROW('Sanitation Data'!H156)),NA())</f>
        <v>#N/A</v>
      </c>
      <c r="AQ162" s="88" t="e">
        <f ca="true">+IF(AND(ISNUMBER(OFFSET('Sanitation Data'!$H$6,0,10*ROW('Sanitation Data'!H156))),'Data Summary'!DF162="Yes"),OFFSET('Sanitation Data'!$H$6,0,10*ROW('Sanitation Data'!H156)),NA())</f>
        <v>#N/A</v>
      </c>
      <c r="AR162" s="88" t="e">
        <f ca="true">+IF(AND(ISNUMBER(OFFSET('Sanitation Data'!$H$10,0,10*ROW('Sanitation Data'!H156))),'Data Summary'!DG162="Yes"),OFFSET('Sanitation Data'!$H$10,0,10*ROW('Sanitation Data'!H156)),NA())</f>
        <v>#N/A</v>
      </c>
      <c r="AS162" s="88" t="e">
        <f ca="true">+IF(AND(ISNUMBER(OFFSET('Sanitation Data'!$H$11,0,10*ROW('Sanitation Data'!H156))),'Data Summary'!DH162="Yes"),OFFSET('Sanitation Data'!$H$11,0,10*ROW('Sanitation Data'!H156)),NA())</f>
        <v>#N/A</v>
      </c>
      <c r="AT162" s="88" t="e">
        <f ca="true">+IF(AND(ISNUMBER(OFFSET('Sanitation Data'!$H$12,0,10*ROW('Sanitation Data'!H156))),'Data Summary'!DI162="Yes"),OFFSET('Sanitation Data'!$H$12,0,10*ROW('Sanitation Data'!H156)),NA())</f>
        <v>#N/A</v>
      </c>
      <c r="AU162" s="88" t="e">
        <f ca="true">+IF(AND(ISNUMBER(OFFSET('Sanitation Data'!$I$4,0,10*ROW('Sanitation Data'!I156))),'Data Summary'!DJ162="Yes"),100-OFFSET('Sanitation Data'!$I$4,0,10*ROW('Sanitation Data'!I156)),NA())</f>
        <v>#N/A</v>
      </c>
      <c r="AV162" s="88" t="e">
        <f ca="true">+IF(AND(ISNUMBER(OFFSET('Sanitation Data'!$I$6,0,10*ROW('Sanitation Data'!I156))),'Data Summary'!DK162="Yes"),OFFSET('Sanitation Data'!$I$6,0,10*ROW('Sanitation Data'!I156)),NA())</f>
        <v>#N/A</v>
      </c>
      <c r="AW162" s="88" t="e">
        <f ca="true">+IF(AND(ISNUMBER(OFFSET('Sanitation Data'!$I$10,0,10*ROW('Sanitation Data'!I156))),'Data Summary'!DL162="Yes"),OFFSET('Sanitation Data'!$I$10,0,10*ROW('Sanitation Data'!I156)),NA())</f>
        <v>#N/A</v>
      </c>
      <c r="AX162" s="88" t="e">
        <f ca="true">+IF(AND(ISNUMBER(OFFSET('Sanitation Data'!$I$11,0,10*ROW('Sanitation Data'!I156))),'Data Summary'!DM162="Yes"),OFFSET('Sanitation Data'!$I$11,0,10*ROW('Sanitation Data'!I156)),NA())</f>
        <v>#N/A</v>
      </c>
      <c r="AY162" s="88" t="e">
        <f ca="true">+IF(AND(ISNUMBER(OFFSET('Sanitation Data'!$I$12,0,10*ROW('Sanitation Data'!I156))),'Data Summary'!DN162="Yes"),OFFSET('Sanitation Data'!$I$12,0,10*ROW('Sanitation Data'!I156)),NA())</f>
        <v>#N/A</v>
      </c>
      <c r="AZ162" s="89" t="e">
        <f ca="true">+IF(AND(ISNUMBER(OFFSET('Hygiene Data'!$D$5,0,10*ROW('Hygiene Data'!D156))),'Data Summary'!DO162="Yes"),OFFSET('Hygiene Data'!$D$5,0,10*ROW('Hygiene Data'!D156)),NA())</f>
        <v>#N/A</v>
      </c>
      <c r="BA162" s="89" t="e">
        <f ca="true">+IF(AND(ISNUMBER(OFFSET('Hygiene Data'!$D$7,0,10*ROW('Hygiene Data'!D156))),'Data Summary'!DP162="Yes"),OFFSET('Hygiene Data'!$D$7,0,10*ROW('Hygiene Data'!D156)),NA())</f>
        <v>#N/A</v>
      </c>
      <c r="BB162" s="89" t="e">
        <f ca="true">+IF(AND(ISNUMBER(OFFSET('Hygiene Data'!$D$9,0,10*ROW('Hygiene Data'!D156))),'Data Summary'!DQ162="Yes"),OFFSET('Hygiene Data'!$D$9,0,10*ROW('Hygiene Data'!D156)),NA())</f>
        <v>#N/A</v>
      </c>
      <c r="BC162" s="89" t="e">
        <f ca="true">+IF(AND(ISNUMBER(OFFSET('Hygiene Data'!$E$5,0,10*ROW('Hygiene Data'!E156))),'Data Summary'!DR162="Yes"),OFFSET('Hygiene Data'!$E$5,0,10*ROW('Hygiene Data'!E156)),NA())</f>
        <v>#N/A</v>
      </c>
      <c r="BD162" s="89" t="e">
        <f ca="true">+IF(AND(ISNUMBER(OFFSET('Hygiene Data'!$E$7,0,10*ROW('Hygiene Data'!E156))),'Data Summary'!DS162="Yes"),OFFSET('Hygiene Data'!$E$7,0,10*ROW('Hygiene Data'!E156)),NA())</f>
        <v>#N/A</v>
      </c>
      <c r="BE162" s="89" t="e">
        <f ca="true">+IF(AND(ISNUMBER(OFFSET('Hygiene Data'!$E$9,0,10*ROW('Hygiene Data'!E156))),'Data Summary'!DT162="Yes"),OFFSET('Hygiene Data'!$E$9,0,10*ROW('Hygiene Data'!E156)),NA())</f>
        <v>#N/A</v>
      </c>
      <c r="BF162" s="89" t="e">
        <f ca="true">+IF(AND(ISNUMBER(OFFSET('Hygiene Data'!$F$5,0,10*ROW('Hygiene Data'!F156))),'Data Summary'!DU162="Yes"),OFFSET('Hygiene Data'!$F$5,0,10*ROW('Hygiene Data'!F156)),NA())</f>
        <v>#N/A</v>
      </c>
      <c r="BG162" s="89" t="e">
        <f ca="true">+IF(AND(ISNUMBER(OFFSET('Hygiene Data'!$F$7,0,10*ROW('Hygiene Data'!F156))),'Data Summary'!DV162="Yes"),OFFSET('Hygiene Data'!$F$7,0,10*ROW('Hygiene Data'!F156)),NA())</f>
        <v>#N/A</v>
      </c>
      <c r="BH162" s="89" t="e">
        <f ca="true">+IF(AND(ISNUMBER(OFFSET('Hygiene Data'!$F$9,0,10*ROW('Hygiene Data'!F156))),'Data Summary'!DW162="Yes"),OFFSET('Hygiene Data'!$F$9,0,10*ROW('Hygiene Data'!F156)),NA())</f>
        <v>#N/A</v>
      </c>
      <c r="BI162" s="89" t="e">
        <f ca="true">+IF(AND(ISNUMBER(OFFSET('Hygiene Data'!$G$5,0,10*ROW('Hygiene Data'!G156))),'Data Summary'!DX162="Yes"),OFFSET('Hygiene Data'!$G$5,0,10*ROW('Hygiene Data'!G156)),NA())</f>
        <v>#N/A</v>
      </c>
      <c r="BJ162" s="89" t="e">
        <f ca="true">+IF(AND(ISNUMBER(OFFSET('Hygiene Data'!$G$7,0,10*ROW('Hygiene Data'!G156))),'Data Summary'!DY162="Yes"),OFFSET('Hygiene Data'!$G$7,0,10*ROW('Hygiene Data'!G156)),NA())</f>
        <v>#N/A</v>
      </c>
      <c r="BK162" s="89" t="e">
        <f ca="true">+IF(AND(ISNUMBER(OFFSET('Hygiene Data'!$G$9,0,10*ROW('Hygiene Data'!G156))),'Data Summary'!DZ162="Yes"),OFFSET('Hygiene Data'!$G$9,0,10*ROW('Hygiene Data'!G156)),NA())</f>
        <v>#N/A</v>
      </c>
      <c r="BL162" s="89" t="e">
        <f ca="true">+IF(AND(ISNUMBER(OFFSET('Hygiene Data'!$H$5,0,10*ROW('Hygiene Data'!H156))),'Data Summary'!EA162="Yes"),OFFSET('Hygiene Data'!$H$5,0,10*ROW('Hygiene Data'!H156)),NA())</f>
        <v>#N/A</v>
      </c>
      <c r="BM162" s="89" t="e">
        <f ca="true">+IF(AND(ISNUMBER(OFFSET('Hygiene Data'!$H$7,0,10*ROW('Hygiene Data'!H156))),'Data Summary'!EB162="Yes"),OFFSET('Hygiene Data'!$H$7,0,10*ROW('Hygiene Data'!H156)),NA())</f>
        <v>#N/A</v>
      </c>
      <c r="BN162" s="89" t="e">
        <f ca="true">+IF(AND(ISNUMBER(OFFSET('Hygiene Data'!$H$9,0,10*ROW('Hygiene Data'!H156))),'Data Summary'!EC162="Yes"),OFFSET('Hygiene Data'!$H$9,0,10*ROW('Hygiene Data'!H156)),NA())</f>
        <v>#N/A</v>
      </c>
      <c r="BO162" s="89" t="e">
        <f ca="true">+IF(AND(ISNUMBER(OFFSET('Hygiene Data'!$I$5,0,10*ROW('Hygiene Data'!I156))),'Data Summary'!ED162="Yes"),OFFSET('Hygiene Data'!$I$5,0,10*ROW('Hygiene Data'!I156)),NA())</f>
        <v>#N/A</v>
      </c>
      <c r="BP162" s="89" t="e">
        <f ca="true">+IF(AND(ISNUMBER(OFFSET('Hygiene Data'!$I$7,0,10*ROW('Hygiene Data'!I156))),'Data Summary'!EE162="Yes"),OFFSET('Hygiene Data'!$I$7,0,10*ROW('Hygiene Data'!I156)),NA())</f>
        <v>#N/A</v>
      </c>
      <c r="BQ162" s="89" t="e">
        <f ca="true">+IF(AND(ISNUMBER(OFFSET('Hygiene Data'!$I$9,0,10*ROW('Hygiene Data'!I156))),'Data Summary'!EF162="Yes"),OFFSET('Hygiene Data'!$I$9,0,10*ROW('Hygiene Data'!I156)),NA())</f>
        <v>#N/A</v>
      </c>
    </row>
    <row xmlns:x14ac="http://schemas.microsoft.com/office/spreadsheetml/2009/9/ac" r="163" x14ac:dyDescent="0.2">
      <c r="A163" s="328" t="e">
        <f ca="true">+RIGHT('Data Summary'!A163,LEN('Data Summary'!A163)-9)</f>
        <v>#VALUE!</v>
      </c>
      <c r="B163" s="34" t="str">
        <f ca="true">+IF(ISTEXT('Data Summary'!B163),'Data Summary'!B163,"")</f>
        <v/>
      </c>
      <c r="C163" s="327" t="e">
        <f ca="true">+VALUE('Data Summary'!C163)</f>
        <v>#VALUE!</v>
      </c>
      <c r="D163" s="87" t="e">
        <f ca="true">+IF(AND(ISNUMBER(OFFSET('Water Data'!$D$4,0,10*ROW('Water Data'!D157))),'Data Summary'!BS163="Yes"),100-OFFSET('Water Data'!$D$4,0,10*ROW('Water Data'!D157)),NA())</f>
        <v>#N/A</v>
      </c>
      <c r="E163" s="87" t="e">
        <f ca="true">+IF(AND(ISNUMBER(OFFSET('Water Data'!$D$6,0,10*ROW('Water Data'!D157))),'Data Summary'!BT163="Yes"),OFFSET('Water Data'!$D$6,0,10*ROW('Water Data'!D157)),NA())</f>
        <v>#N/A</v>
      </c>
      <c r="F163" s="87" t="e">
        <f ca="true">+IF(AND(ISNUMBER(OFFSET('Water Data'!$D$9,0,10*ROW('Water Data'!D157))),'Data Summary'!BU163="Yes"),OFFSET('Water Data'!$D$9,0,10*ROW('Water Data'!D157)),NA())</f>
        <v>#N/A</v>
      </c>
      <c r="G163" s="87" t="e">
        <f ca="true">+IF(AND(ISNUMBER(OFFSET('Water Data'!$E$4,0,10*ROW('Water Data'!E157))),'Data Summary'!BV163="Yes"),100-OFFSET('Water Data'!$E$4,0,10*ROW('Water Data'!E157)),NA())</f>
        <v>#N/A</v>
      </c>
      <c r="H163" s="87" t="e">
        <f ca="true">+IF(AND(ISNUMBER(OFFSET('Water Data'!$E$6,0,10*ROW('Water Data'!E157))),'Data Summary'!BW163="Yes"),OFFSET('Water Data'!$E$6,0,10*ROW('Water Data'!E157)),NA())</f>
        <v>#N/A</v>
      </c>
      <c r="I163" s="87" t="e">
        <f ca="true">+IF(AND(ISNUMBER(OFFSET('Water Data'!$E$9,0,10*ROW('Water Data'!E157))),'Data Summary'!BX163="Yes"),OFFSET('Water Data'!$E$9,0,10*ROW('Water Data'!E157)),NA())</f>
        <v>#N/A</v>
      </c>
      <c r="J163" s="87" t="e">
        <f ca="true">+IF(AND(ISNUMBER(OFFSET('Water Data'!$F$4,0,10*ROW('Water Data'!F157))),'Data Summary'!BY163="Yes"),100-OFFSET('Water Data'!$F$4,0,10*ROW('Water Data'!F157)),NA())</f>
        <v>#N/A</v>
      </c>
      <c r="K163" s="87" t="e">
        <f ca="true">+IF(AND(ISNUMBER(OFFSET('Water Data'!$F$6,0,10*ROW('Water Data'!F157))),'Data Summary'!BZ163="Yes"),OFFSET('Water Data'!$F$6,0,10*ROW('Water Data'!F157)),NA())</f>
        <v>#N/A</v>
      </c>
      <c r="L163" s="87" t="e">
        <f ca="true">+IF(AND(ISNUMBER(OFFSET('Water Data'!$F$9,0,10*ROW('Water Data'!F157))),'Data Summary'!CA163="Yes"),OFFSET('Water Data'!$F$9,0,10*ROW('Water Data'!F157)),NA())</f>
        <v>#N/A</v>
      </c>
      <c r="M163" s="87" t="e">
        <f ca="true">+IF(AND(ISNUMBER(OFFSET('Water Data'!$G$4,0,10*ROW('Water Data'!G157))),'Data Summary'!CB163="Yes"),100-OFFSET('Water Data'!$G$4,0,10*ROW('Water Data'!G157)),NA())</f>
        <v>#N/A</v>
      </c>
      <c r="N163" s="87" t="e">
        <f ca="true">+IF(AND(ISNUMBER(OFFSET('Water Data'!$G$6,0,10*ROW('Water Data'!G157))),'Data Summary'!CC163="Yes"),OFFSET('Water Data'!$G$6,0,10*ROW('Water Data'!G157)),NA())</f>
        <v>#N/A</v>
      </c>
      <c r="O163" s="87" t="e">
        <f ca="true">+IF(AND(ISNUMBER(OFFSET('Water Data'!$G$9,0,10*ROW('Water Data'!G157))),'Data Summary'!CD163="Yes"),OFFSET('Water Data'!$G$9,0,10*ROW('Water Data'!G157)),NA())</f>
        <v>#N/A</v>
      </c>
      <c r="P163" s="87" t="e">
        <f ca="true">+IF(AND(ISNUMBER(OFFSET('Water Data'!$H$4,0,10*ROW('Water Data'!H157))),'Data Summary'!CE163="Yes"),100-OFFSET('Water Data'!$H$4,0,10*ROW('Water Data'!H157)),NA())</f>
        <v>#N/A</v>
      </c>
      <c r="Q163" s="87" t="e">
        <f ca="true">+IF(AND(ISNUMBER(OFFSET('Water Data'!$H$6,0,10*ROW('Water Data'!H157))),'Data Summary'!CF163="Yes"),OFFSET('Water Data'!$H$6,0,10*ROW('Water Data'!H157)),NA())</f>
        <v>#N/A</v>
      </c>
      <c r="R163" s="87" t="e">
        <f ca="true">+IF(AND(ISNUMBER(OFFSET('Water Data'!$H$9,0,10*ROW('Water Data'!H157))),'Data Summary'!CG163="Yes"),OFFSET('Water Data'!$H$9,0,10*ROW('Water Data'!H157)),NA())</f>
        <v>#N/A</v>
      </c>
      <c r="S163" s="87" t="e">
        <f ca="true">+IF(AND(ISNUMBER(OFFSET('Water Data'!$I$4,0,10*ROW('Water Data'!I157))),'Data Summary'!CH163="Yes"),100-OFFSET('Water Data'!$I$4,0,10*ROW('Water Data'!I157)),NA())</f>
        <v>#N/A</v>
      </c>
      <c r="T163" s="87" t="e">
        <f ca="true">+IF(AND(ISNUMBER(OFFSET('Water Data'!$I$6,0,10*ROW('Water Data'!I157))),'Data Summary'!CI163="Yes"),OFFSET('Water Data'!$I$6,0,10*ROW('Water Data'!I157)),NA())</f>
        <v>#N/A</v>
      </c>
      <c r="U163" s="87" t="e">
        <f ca="true">+IF(AND(ISNUMBER(OFFSET('Water Data'!$I$9,0,10*ROW('Water Data'!I157))),'Data Summary'!CJ163="Yes"),OFFSET('Water Data'!$I$9,0,10*ROW('Water Data'!I157)),NA())</f>
        <v>#N/A</v>
      </c>
      <c r="V163" s="88" t="e">
        <f ca="true">+IF(AND(ISNUMBER(OFFSET('Sanitation Data'!$D$4,0,10*ROW('Sanitation Data'!D157))),'Data Summary'!CK163="Yes"),100-OFFSET('Sanitation Data'!$D$4,0,10*ROW('Sanitation Data'!D157)),NA())</f>
        <v>#N/A</v>
      </c>
      <c r="W163" s="88" t="e">
        <f ca="true">+IF(AND(ISNUMBER(OFFSET('Sanitation Data'!$D$6,0,10*ROW('Sanitation Data'!D157))),'Data Summary'!CL163="Yes"),OFFSET('Sanitation Data'!$D$6,0,10*ROW('Sanitation Data'!D157)),NA())</f>
        <v>#N/A</v>
      </c>
      <c r="X163" s="88" t="e">
        <f ca="true">+IF(AND(ISNUMBER(OFFSET('Sanitation Data'!$D$10,0,10*ROW('Sanitation Data'!D157))),'Data Summary'!CM163="Yes"),OFFSET('Sanitation Data'!$D$10,0,10*ROW('Sanitation Data'!D157)),NA())</f>
        <v>#N/A</v>
      </c>
      <c r="Y163" s="88" t="e">
        <f ca="true">+IF(AND(ISNUMBER(OFFSET('Sanitation Data'!$D$11,0,10*ROW('Sanitation Data'!D157))),'Data Summary'!CN163="Yes"),OFFSET('Sanitation Data'!$D$11,0,10*ROW('Sanitation Data'!D157)),NA())</f>
        <v>#N/A</v>
      </c>
      <c r="Z163" s="88" t="e">
        <f ca="true">+IF(AND(ISNUMBER(OFFSET('Sanitation Data'!$D$12,0,10*ROW('Sanitation Data'!D157))),'Data Summary'!CO163="Yes"),OFFSET('Sanitation Data'!$D$12,0,10*ROW('Sanitation Data'!D157)),NA())</f>
        <v>#N/A</v>
      </c>
      <c r="AA163" s="88" t="e">
        <f ca="true">+IF(AND(ISNUMBER(OFFSET('Sanitation Data'!$E$4,0,10*ROW('Sanitation Data'!E157))),'Data Summary'!CP163="Yes"),100-OFFSET('Sanitation Data'!$E$4,0,10*ROW('Sanitation Data'!E157)),NA())</f>
        <v>#N/A</v>
      </c>
      <c r="AB163" s="88" t="e">
        <f ca="true">+IF(AND(ISNUMBER(OFFSET('Sanitation Data'!$E$6,0,10*ROW('Sanitation Data'!E157))),'Data Summary'!CQ163="Yes"),OFFSET('Sanitation Data'!$E$6,0,10*ROW('Sanitation Data'!E157)),NA())</f>
        <v>#N/A</v>
      </c>
      <c r="AC163" s="88" t="e">
        <f ca="true">+IF(AND(ISNUMBER(OFFSET('Sanitation Data'!$E$10,0,10*ROW('Sanitation Data'!E157))),'Data Summary'!CR163="Yes"),OFFSET('Sanitation Data'!$E$10,0,10*ROW('Sanitation Data'!E157)),NA())</f>
        <v>#N/A</v>
      </c>
      <c r="AD163" s="88" t="e">
        <f ca="true">+IF(AND(ISNUMBER(OFFSET('Sanitation Data'!$E$11,0,10*ROW('Sanitation Data'!E157))),'Data Summary'!CS163="Yes"),OFFSET('Sanitation Data'!$E$11,0,10*ROW('Sanitation Data'!E157)),NA())</f>
        <v>#N/A</v>
      </c>
      <c r="AE163" s="88" t="e">
        <f ca="true">+IF(AND(ISNUMBER(OFFSET('Sanitation Data'!$E$12,0,10*ROW('Sanitation Data'!E157))),'Data Summary'!CT163="Yes"),OFFSET('Sanitation Data'!$E$12,0,10*ROW('Sanitation Data'!E157)),NA())</f>
        <v>#N/A</v>
      </c>
      <c r="AF163" s="88" t="e">
        <f ca="true">+IF(AND(ISNUMBER(OFFSET('Sanitation Data'!$F$4,0,10*ROW('Sanitation Data'!F157))),'Data Summary'!CU163="Yes"),100-OFFSET('Sanitation Data'!$F$4,0,10*ROW('Sanitation Data'!F157)),NA())</f>
        <v>#N/A</v>
      </c>
      <c r="AG163" s="88" t="e">
        <f ca="true">+IF(AND(ISNUMBER(OFFSET('Sanitation Data'!$F$6,0,10*ROW('Sanitation Data'!F157))),'Data Summary'!CV163="Yes"),OFFSET('Sanitation Data'!$F$6,0,10*ROW('Sanitation Data'!F157)),NA())</f>
        <v>#N/A</v>
      </c>
      <c r="AH163" s="88" t="e">
        <f ca="true">+IF(AND(ISNUMBER(OFFSET('Sanitation Data'!$F$10,0,10*ROW('Sanitation Data'!F157))),'Data Summary'!CW163="Yes"),OFFSET('Sanitation Data'!$F$10,0,10*ROW('Sanitation Data'!F157)),NA())</f>
        <v>#N/A</v>
      </c>
      <c r="AI163" s="88" t="e">
        <f ca="true">+IF(AND(ISNUMBER(OFFSET('Sanitation Data'!$F$11,0,10*ROW('Sanitation Data'!F157))),'Data Summary'!CX163="Yes"),OFFSET('Sanitation Data'!$F$11,0,10*ROW('Sanitation Data'!F157)),NA())</f>
        <v>#N/A</v>
      </c>
      <c r="AJ163" s="88" t="e">
        <f ca="true">+IF(AND(ISNUMBER(OFFSET('Sanitation Data'!$F$12,0,10*ROW('Sanitation Data'!F157))),'Data Summary'!CY163="Yes"),OFFSET('Sanitation Data'!$F$12,0,10*ROW('Sanitation Data'!F157)),NA())</f>
        <v>#N/A</v>
      </c>
      <c r="AK163" s="88" t="e">
        <f ca="true">+IF(AND(ISNUMBER(OFFSET('Sanitation Data'!$G$4,0,10*ROW('Sanitation Data'!G157))),'Data Summary'!CZ163="Yes"),100-OFFSET('Sanitation Data'!$G$4,0,10*ROW('Sanitation Data'!G157)),NA())</f>
        <v>#N/A</v>
      </c>
      <c r="AL163" s="88" t="e">
        <f ca="true">+IF(AND(ISNUMBER(OFFSET('Sanitation Data'!$G$6,0,10*ROW('Sanitation Data'!G157))),'Data Summary'!DA163="Yes"),OFFSET('Sanitation Data'!$G$6,0,10*ROW('Sanitation Data'!G157)),NA())</f>
        <v>#N/A</v>
      </c>
      <c r="AM163" s="88" t="e">
        <f ca="true">+IF(AND(ISNUMBER(OFFSET('Sanitation Data'!$G$10,0,10*ROW('Sanitation Data'!G157))),'Data Summary'!DB163="Yes"),OFFSET('Sanitation Data'!$G$10,0,10*ROW('Sanitation Data'!G157)),NA())</f>
        <v>#N/A</v>
      </c>
      <c r="AN163" s="88" t="e">
        <f ca="true">+IF(AND(ISNUMBER(OFFSET('Sanitation Data'!$G$11,0,10*ROW('Sanitation Data'!G157))),'Data Summary'!DC163="Yes"),OFFSET('Sanitation Data'!$G$11,0,10*ROW('Sanitation Data'!G157)),NA())</f>
        <v>#N/A</v>
      </c>
      <c r="AO163" s="88" t="e">
        <f ca="true">+IF(AND(ISNUMBER(OFFSET('Sanitation Data'!$G$12,0,10*ROW('Sanitation Data'!G157))),'Data Summary'!DD163="Yes"),OFFSET('Sanitation Data'!$G$12,0,10*ROW('Sanitation Data'!G157)),NA())</f>
        <v>#N/A</v>
      </c>
      <c r="AP163" s="88" t="e">
        <f ca="true">+IF(AND(ISNUMBER(OFFSET('Sanitation Data'!$H$4,0,10*ROW('Sanitation Data'!H157))),'Data Summary'!DE163="Yes"),100-OFFSET('Sanitation Data'!$H$4,0,10*ROW('Sanitation Data'!H157)),NA())</f>
        <v>#N/A</v>
      </c>
      <c r="AQ163" s="88" t="e">
        <f ca="true">+IF(AND(ISNUMBER(OFFSET('Sanitation Data'!$H$6,0,10*ROW('Sanitation Data'!H157))),'Data Summary'!DF163="Yes"),OFFSET('Sanitation Data'!$H$6,0,10*ROW('Sanitation Data'!H157)),NA())</f>
        <v>#N/A</v>
      </c>
      <c r="AR163" s="88" t="e">
        <f ca="true">+IF(AND(ISNUMBER(OFFSET('Sanitation Data'!$H$10,0,10*ROW('Sanitation Data'!H157))),'Data Summary'!DG163="Yes"),OFFSET('Sanitation Data'!$H$10,0,10*ROW('Sanitation Data'!H157)),NA())</f>
        <v>#N/A</v>
      </c>
      <c r="AS163" s="88" t="e">
        <f ca="true">+IF(AND(ISNUMBER(OFFSET('Sanitation Data'!$H$11,0,10*ROW('Sanitation Data'!H157))),'Data Summary'!DH163="Yes"),OFFSET('Sanitation Data'!$H$11,0,10*ROW('Sanitation Data'!H157)),NA())</f>
        <v>#N/A</v>
      </c>
      <c r="AT163" s="88" t="e">
        <f ca="true">+IF(AND(ISNUMBER(OFFSET('Sanitation Data'!$H$12,0,10*ROW('Sanitation Data'!H157))),'Data Summary'!DI163="Yes"),OFFSET('Sanitation Data'!$H$12,0,10*ROW('Sanitation Data'!H157)),NA())</f>
        <v>#N/A</v>
      </c>
      <c r="AU163" s="88" t="e">
        <f ca="true">+IF(AND(ISNUMBER(OFFSET('Sanitation Data'!$I$4,0,10*ROW('Sanitation Data'!I157))),'Data Summary'!DJ163="Yes"),100-OFFSET('Sanitation Data'!$I$4,0,10*ROW('Sanitation Data'!I157)),NA())</f>
        <v>#N/A</v>
      </c>
      <c r="AV163" s="88" t="e">
        <f ca="true">+IF(AND(ISNUMBER(OFFSET('Sanitation Data'!$I$6,0,10*ROW('Sanitation Data'!I157))),'Data Summary'!DK163="Yes"),OFFSET('Sanitation Data'!$I$6,0,10*ROW('Sanitation Data'!I157)),NA())</f>
        <v>#N/A</v>
      </c>
      <c r="AW163" s="88" t="e">
        <f ca="true">+IF(AND(ISNUMBER(OFFSET('Sanitation Data'!$I$10,0,10*ROW('Sanitation Data'!I157))),'Data Summary'!DL163="Yes"),OFFSET('Sanitation Data'!$I$10,0,10*ROW('Sanitation Data'!I157)),NA())</f>
        <v>#N/A</v>
      </c>
      <c r="AX163" s="88" t="e">
        <f ca="true">+IF(AND(ISNUMBER(OFFSET('Sanitation Data'!$I$11,0,10*ROW('Sanitation Data'!I157))),'Data Summary'!DM163="Yes"),OFFSET('Sanitation Data'!$I$11,0,10*ROW('Sanitation Data'!I157)),NA())</f>
        <v>#N/A</v>
      </c>
      <c r="AY163" s="88" t="e">
        <f ca="true">+IF(AND(ISNUMBER(OFFSET('Sanitation Data'!$I$12,0,10*ROW('Sanitation Data'!I157))),'Data Summary'!DN163="Yes"),OFFSET('Sanitation Data'!$I$12,0,10*ROW('Sanitation Data'!I157)),NA())</f>
        <v>#N/A</v>
      </c>
      <c r="AZ163" s="89" t="e">
        <f ca="true">+IF(AND(ISNUMBER(OFFSET('Hygiene Data'!$D$5,0,10*ROW('Hygiene Data'!D157))),'Data Summary'!DO163="Yes"),OFFSET('Hygiene Data'!$D$5,0,10*ROW('Hygiene Data'!D157)),NA())</f>
        <v>#N/A</v>
      </c>
      <c r="BA163" s="89" t="e">
        <f ca="true">+IF(AND(ISNUMBER(OFFSET('Hygiene Data'!$D$7,0,10*ROW('Hygiene Data'!D157))),'Data Summary'!DP163="Yes"),OFFSET('Hygiene Data'!$D$7,0,10*ROW('Hygiene Data'!D157)),NA())</f>
        <v>#N/A</v>
      </c>
      <c r="BB163" s="89" t="e">
        <f ca="true">+IF(AND(ISNUMBER(OFFSET('Hygiene Data'!$D$9,0,10*ROW('Hygiene Data'!D157))),'Data Summary'!DQ163="Yes"),OFFSET('Hygiene Data'!$D$9,0,10*ROW('Hygiene Data'!D157)),NA())</f>
        <v>#N/A</v>
      </c>
      <c r="BC163" s="89" t="e">
        <f ca="true">+IF(AND(ISNUMBER(OFFSET('Hygiene Data'!$E$5,0,10*ROW('Hygiene Data'!E157))),'Data Summary'!DR163="Yes"),OFFSET('Hygiene Data'!$E$5,0,10*ROW('Hygiene Data'!E157)),NA())</f>
        <v>#N/A</v>
      </c>
      <c r="BD163" s="89" t="e">
        <f ca="true">+IF(AND(ISNUMBER(OFFSET('Hygiene Data'!$E$7,0,10*ROW('Hygiene Data'!E157))),'Data Summary'!DS163="Yes"),OFFSET('Hygiene Data'!$E$7,0,10*ROW('Hygiene Data'!E157)),NA())</f>
        <v>#N/A</v>
      </c>
      <c r="BE163" s="89" t="e">
        <f ca="true">+IF(AND(ISNUMBER(OFFSET('Hygiene Data'!$E$9,0,10*ROW('Hygiene Data'!E157))),'Data Summary'!DT163="Yes"),OFFSET('Hygiene Data'!$E$9,0,10*ROW('Hygiene Data'!E157)),NA())</f>
        <v>#N/A</v>
      </c>
      <c r="BF163" s="89" t="e">
        <f ca="true">+IF(AND(ISNUMBER(OFFSET('Hygiene Data'!$F$5,0,10*ROW('Hygiene Data'!F157))),'Data Summary'!DU163="Yes"),OFFSET('Hygiene Data'!$F$5,0,10*ROW('Hygiene Data'!F157)),NA())</f>
        <v>#N/A</v>
      </c>
      <c r="BG163" s="89" t="e">
        <f ca="true">+IF(AND(ISNUMBER(OFFSET('Hygiene Data'!$F$7,0,10*ROW('Hygiene Data'!F157))),'Data Summary'!DV163="Yes"),OFFSET('Hygiene Data'!$F$7,0,10*ROW('Hygiene Data'!F157)),NA())</f>
        <v>#N/A</v>
      </c>
      <c r="BH163" s="89" t="e">
        <f ca="true">+IF(AND(ISNUMBER(OFFSET('Hygiene Data'!$F$9,0,10*ROW('Hygiene Data'!F157))),'Data Summary'!DW163="Yes"),OFFSET('Hygiene Data'!$F$9,0,10*ROW('Hygiene Data'!F157)),NA())</f>
        <v>#N/A</v>
      </c>
      <c r="BI163" s="89" t="e">
        <f ca="true">+IF(AND(ISNUMBER(OFFSET('Hygiene Data'!$G$5,0,10*ROW('Hygiene Data'!G157))),'Data Summary'!DX163="Yes"),OFFSET('Hygiene Data'!$G$5,0,10*ROW('Hygiene Data'!G157)),NA())</f>
        <v>#N/A</v>
      </c>
      <c r="BJ163" s="89" t="e">
        <f ca="true">+IF(AND(ISNUMBER(OFFSET('Hygiene Data'!$G$7,0,10*ROW('Hygiene Data'!G157))),'Data Summary'!DY163="Yes"),OFFSET('Hygiene Data'!$G$7,0,10*ROW('Hygiene Data'!G157)),NA())</f>
        <v>#N/A</v>
      </c>
      <c r="BK163" s="89" t="e">
        <f ca="true">+IF(AND(ISNUMBER(OFFSET('Hygiene Data'!$G$9,0,10*ROW('Hygiene Data'!G157))),'Data Summary'!DZ163="Yes"),OFFSET('Hygiene Data'!$G$9,0,10*ROW('Hygiene Data'!G157)),NA())</f>
        <v>#N/A</v>
      </c>
      <c r="BL163" s="89" t="e">
        <f ca="true">+IF(AND(ISNUMBER(OFFSET('Hygiene Data'!$H$5,0,10*ROW('Hygiene Data'!H157))),'Data Summary'!EA163="Yes"),OFFSET('Hygiene Data'!$H$5,0,10*ROW('Hygiene Data'!H157)),NA())</f>
        <v>#N/A</v>
      </c>
      <c r="BM163" s="89" t="e">
        <f ca="true">+IF(AND(ISNUMBER(OFFSET('Hygiene Data'!$H$7,0,10*ROW('Hygiene Data'!H157))),'Data Summary'!EB163="Yes"),OFFSET('Hygiene Data'!$H$7,0,10*ROW('Hygiene Data'!H157)),NA())</f>
        <v>#N/A</v>
      </c>
      <c r="BN163" s="89" t="e">
        <f ca="true">+IF(AND(ISNUMBER(OFFSET('Hygiene Data'!$H$9,0,10*ROW('Hygiene Data'!H157))),'Data Summary'!EC163="Yes"),OFFSET('Hygiene Data'!$H$9,0,10*ROW('Hygiene Data'!H157)),NA())</f>
        <v>#N/A</v>
      </c>
      <c r="BO163" s="89" t="e">
        <f ca="true">+IF(AND(ISNUMBER(OFFSET('Hygiene Data'!$I$5,0,10*ROW('Hygiene Data'!I157))),'Data Summary'!ED163="Yes"),OFFSET('Hygiene Data'!$I$5,0,10*ROW('Hygiene Data'!I157)),NA())</f>
        <v>#N/A</v>
      </c>
      <c r="BP163" s="89" t="e">
        <f ca="true">+IF(AND(ISNUMBER(OFFSET('Hygiene Data'!$I$7,0,10*ROW('Hygiene Data'!I157))),'Data Summary'!EE163="Yes"),OFFSET('Hygiene Data'!$I$7,0,10*ROW('Hygiene Data'!I157)),NA())</f>
        <v>#N/A</v>
      </c>
      <c r="BQ163" s="89" t="e">
        <f ca="true">+IF(AND(ISNUMBER(OFFSET('Hygiene Data'!$I$9,0,10*ROW('Hygiene Data'!I157))),'Data Summary'!EF163="Yes"),OFFSET('Hygiene Data'!$I$9,0,10*ROW('Hygiene Data'!I157)),NA())</f>
        <v>#N/A</v>
      </c>
    </row>
    <row xmlns:x14ac="http://schemas.microsoft.com/office/spreadsheetml/2009/9/ac" r="164" x14ac:dyDescent="0.2">
      <c r="A164" s="328" t="e">
        <f ca="true">+RIGHT('Data Summary'!A164,LEN('Data Summary'!A164)-9)</f>
        <v>#VALUE!</v>
      </c>
      <c r="B164" s="34" t="str">
        <f ca="true">+IF(ISTEXT('Data Summary'!B164),'Data Summary'!B164,"")</f>
        <v/>
      </c>
      <c r="C164" s="327" t="e">
        <f ca="true">+VALUE('Data Summary'!C164)</f>
        <v>#VALUE!</v>
      </c>
      <c r="D164" s="87" t="e">
        <f ca="true">+IF(AND(ISNUMBER(OFFSET('Water Data'!$D$4,0,10*ROW('Water Data'!D158))),'Data Summary'!BS164="Yes"),100-OFFSET('Water Data'!$D$4,0,10*ROW('Water Data'!D158)),NA())</f>
        <v>#N/A</v>
      </c>
      <c r="E164" s="87" t="e">
        <f ca="true">+IF(AND(ISNUMBER(OFFSET('Water Data'!$D$6,0,10*ROW('Water Data'!D158))),'Data Summary'!BT164="Yes"),OFFSET('Water Data'!$D$6,0,10*ROW('Water Data'!D158)),NA())</f>
        <v>#N/A</v>
      </c>
      <c r="F164" s="87" t="e">
        <f ca="true">+IF(AND(ISNUMBER(OFFSET('Water Data'!$D$9,0,10*ROW('Water Data'!D158))),'Data Summary'!BU164="Yes"),OFFSET('Water Data'!$D$9,0,10*ROW('Water Data'!D158)),NA())</f>
        <v>#N/A</v>
      </c>
      <c r="G164" s="87" t="e">
        <f ca="true">+IF(AND(ISNUMBER(OFFSET('Water Data'!$E$4,0,10*ROW('Water Data'!E158))),'Data Summary'!BV164="Yes"),100-OFFSET('Water Data'!$E$4,0,10*ROW('Water Data'!E158)),NA())</f>
        <v>#N/A</v>
      </c>
      <c r="H164" s="87" t="e">
        <f ca="true">+IF(AND(ISNUMBER(OFFSET('Water Data'!$E$6,0,10*ROW('Water Data'!E158))),'Data Summary'!BW164="Yes"),OFFSET('Water Data'!$E$6,0,10*ROW('Water Data'!E158)),NA())</f>
        <v>#N/A</v>
      </c>
      <c r="I164" s="87" t="e">
        <f ca="true">+IF(AND(ISNUMBER(OFFSET('Water Data'!$E$9,0,10*ROW('Water Data'!E158))),'Data Summary'!BX164="Yes"),OFFSET('Water Data'!$E$9,0,10*ROW('Water Data'!E158)),NA())</f>
        <v>#N/A</v>
      </c>
      <c r="J164" s="87" t="e">
        <f ca="true">+IF(AND(ISNUMBER(OFFSET('Water Data'!$F$4,0,10*ROW('Water Data'!F158))),'Data Summary'!BY164="Yes"),100-OFFSET('Water Data'!$F$4,0,10*ROW('Water Data'!F158)),NA())</f>
        <v>#N/A</v>
      </c>
      <c r="K164" s="87" t="e">
        <f ca="true">+IF(AND(ISNUMBER(OFFSET('Water Data'!$F$6,0,10*ROW('Water Data'!F158))),'Data Summary'!BZ164="Yes"),OFFSET('Water Data'!$F$6,0,10*ROW('Water Data'!F158)),NA())</f>
        <v>#N/A</v>
      </c>
      <c r="L164" s="87" t="e">
        <f ca="true">+IF(AND(ISNUMBER(OFFSET('Water Data'!$F$9,0,10*ROW('Water Data'!F158))),'Data Summary'!CA164="Yes"),OFFSET('Water Data'!$F$9,0,10*ROW('Water Data'!F158)),NA())</f>
        <v>#N/A</v>
      </c>
      <c r="M164" s="87" t="e">
        <f ca="true">+IF(AND(ISNUMBER(OFFSET('Water Data'!$G$4,0,10*ROW('Water Data'!G158))),'Data Summary'!CB164="Yes"),100-OFFSET('Water Data'!$G$4,0,10*ROW('Water Data'!G158)),NA())</f>
        <v>#N/A</v>
      </c>
      <c r="N164" s="87" t="e">
        <f ca="true">+IF(AND(ISNUMBER(OFFSET('Water Data'!$G$6,0,10*ROW('Water Data'!G158))),'Data Summary'!CC164="Yes"),OFFSET('Water Data'!$G$6,0,10*ROW('Water Data'!G158)),NA())</f>
        <v>#N/A</v>
      </c>
      <c r="O164" s="87" t="e">
        <f ca="true">+IF(AND(ISNUMBER(OFFSET('Water Data'!$G$9,0,10*ROW('Water Data'!G158))),'Data Summary'!CD164="Yes"),OFFSET('Water Data'!$G$9,0,10*ROW('Water Data'!G158)),NA())</f>
        <v>#N/A</v>
      </c>
      <c r="P164" s="87" t="e">
        <f ca="true">+IF(AND(ISNUMBER(OFFSET('Water Data'!$H$4,0,10*ROW('Water Data'!H158))),'Data Summary'!CE164="Yes"),100-OFFSET('Water Data'!$H$4,0,10*ROW('Water Data'!H158)),NA())</f>
        <v>#N/A</v>
      </c>
      <c r="Q164" s="87" t="e">
        <f ca="true">+IF(AND(ISNUMBER(OFFSET('Water Data'!$H$6,0,10*ROW('Water Data'!H158))),'Data Summary'!CF164="Yes"),OFFSET('Water Data'!$H$6,0,10*ROW('Water Data'!H158)),NA())</f>
        <v>#N/A</v>
      </c>
      <c r="R164" s="87" t="e">
        <f ca="true">+IF(AND(ISNUMBER(OFFSET('Water Data'!$H$9,0,10*ROW('Water Data'!H158))),'Data Summary'!CG164="Yes"),OFFSET('Water Data'!$H$9,0,10*ROW('Water Data'!H158)),NA())</f>
        <v>#N/A</v>
      </c>
      <c r="S164" s="87" t="e">
        <f ca="true">+IF(AND(ISNUMBER(OFFSET('Water Data'!$I$4,0,10*ROW('Water Data'!I158))),'Data Summary'!CH164="Yes"),100-OFFSET('Water Data'!$I$4,0,10*ROW('Water Data'!I158)),NA())</f>
        <v>#N/A</v>
      </c>
      <c r="T164" s="87" t="e">
        <f ca="true">+IF(AND(ISNUMBER(OFFSET('Water Data'!$I$6,0,10*ROW('Water Data'!I158))),'Data Summary'!CI164="Yes"),OFFSET('Water Data'!$I$6,0,10*ROW('Water Data'!I158)),NA())</f>
        <v>#N/A</v>
      </c>
      <c r="U164" s="87" t="e">
        <f ca="true">+IF(AND(ISNUMBER(OFFSET('Water Data'!$I$9,0,10*ROW('Water Data'!I158))),'Data Summary'!CJ164="Yes"),OFFSET('Water Data'!$I$9,0,10*ROW('Water Data'!I158)),NA())</f>
        <v>#N/A</v>
      </c>
      <c r="V164" s="88" t="e">
        <f ca="true">+IF(AND(ISNUMBER(OFFSET('Sanitation Data'!$D$4,0,10*ROW('Sanitation Data'!D158))),'Data Summary'!CK164="Yes"),100-OFFSET('Sanitation Data'!$D$4,0,10*ROW('Sanitation Data'!D158)),NA())</f>
        <v>#N/A</v>
      </c>
      <c r="W164" s="88" t="e">
        <f ca="true">+IF(AND(ISNUMBER(OFFSET('Sanitation Data'!$D$6,0,10*ROW('Sanitation Data'!D158))),'Data Summary'!CL164="Yes"),OFFSET('Sanitation Data'!$D$6,0,10*ROW('Sanitation Data'!D158)),NA())</f>
        <v>#N/A</v>
      </c>
      <c r="X164" s="88" t="e">
        <f ca="true">+IF(AND(ISNUMBER(OFFSET('Sanitation Data'!$D$10,0,10*ROW('Sanitation Data'!D158))),'Data Summary'!CM164="Yes"),OFFSET('Sanitation Data'!$D$10,0,10*ROW('Sanitation Data'!D158)),NA())</f>
        <v>#N/A</v>
      </c>
      <c r="Y164" s="88" t="e">
        <f ca="true">+IF(AND(ISNUMBER(OFFSET('Sanitation Data'!$D$11,0,10*ROW('Sanitation Data'!D158))),'Data Summary'!CN164="Yes"),OFFSET('Sanitation Data'!$D$11,0,10*ROW('Sanitation Data'!D158)),NA())</f>
        <v>#N/A</v>
      </c>
      <c r="Z164" s="88" t="e">
        <f ca="true">+IF(AND(ISNUMBER(OFFSET('Sanitation Data'!$D$12,0,10*ROW('Sanitation Data'!D158))),'Data Summary'!CO164="Yes"),OFFSET('Sanitation Data'!$D$12,0,10*ROW('Sanitation Data'!D158)),NA())</f>
        <v>#N/A</v>
      </c>
      <c r="AA164" s="88" t="e">
        <f ca="true">+IF(AND(ISNUMBER(OFFSET('Sanitation Data'!$E$4,0,10*ROW('Sanitation Data'!E158))),'Data Summary'!CP164="Yes"),100-OFFSET('Sanitation Data'!$E$4,0,10*ROW('Sanitation Data'!E158)),NA())</f>
        <v>#N/A</v>
      </c>
      <c r="AB164" s="88" t="e">
        <f ca="true">+IF(AND(ISNUMBER(OFFSET('Sanitation Data'!$E$6,0,10*ROW('Sanitation Data'!E158))),'Data Summary'!CQ164="Yes"),OFFSET('Sanitation Data'!$E$6,0,10*ROW('Sanitation Data'!E158)),NA())</f>
        <v>#N/A</v>
      </c>
      <c r="AC164" s="88" t="e">
        <f ca="true">+IF(AND(ISNUMBER(OFFSET('Sanitation Data'!$E$10,0,10*ROW('Sanitation Data'!E158))),'Data Summary'!CR164="Yes"),OFFSET('Sanitation Data'!$E$10,0,10*ROW('Sanitation Data'!E158)),NA())</f>
        <v>#N/A</v>
      </c>
      <c r="AD164" s="88" t="e">
        <f ca="true">+IF(AND(ISNUMBER(OFFSET('Sanitation Data'!$E$11,0,10*ROW('Sanitation Data'!E158))),'Data Summary'!CS164="Yes"),OFFSET('Sanitation Data'!$E$11,0,10*ROW('Sanitation Data'!E158)),NA())</f>
        <v>#N/A</v>
      </c>
      <c r="AE164" s="88" t="e">
        <f ca="true">+IF(AND(ISNUMBER(OFFSET('Sanitation Data'!$E$12,0,10*ROW('Sanitation Data'!E158))),'Data Summary'!CT164="Yes"),OFFSET('Sanitation Data'!$E$12,0,10*ROW('Sanitation Data'!E158)),NA())</f>
        <v>#N/A</v>
      </c>
      <c r="AF164" s="88" t="e">
        <f ca="true">+IF(AND(ISNUMBER(OFFSET('Sanitation Data'!$F$4,0,10*ROW('Sanitation Data'!F158))),'Data Summary'!CU164="Yes"),100-OFFSET('Sanitation Data'!$F$4,0,10*ROW('Sanitation Data'!F158)),NA())</f>
        <v>#N/A</v>
      </c>
      <c r="AG164" s="88" t="e">
        <f ca="true">+IF(AND(ISNUMBER(OFFSET('Sanitation Data'!$F$6,0,10*ROW('Sanitation Data'!F158))),'Data Summary'!CV164="Yes"),OFFSET('Sanitation Data'!$F$6,0,10*ROW('Sanitation Data'!F158)),NA())</f>
        <v>#N/A</v>
      </c>
      <c r="AH164" s="88" t="e">
        <f ca="true">+IF(AND(ISNUMBER(OFFSET('Sanitation Data'!$F$10,0,10*ROW('Sanitation Data'!F158))),'Data Summary'!CW164="Yes"),OFFSET('Sanitation Data'!$F$10,0,10*ROW('Sanitation Data'!F158)),NA())</f>
        <v>#N/A</v>
      </c>
      <c r="AI164" s="88" t="e">
        <f ca="true">+IF(AND(ISNUMBER(OFFSET('Sanitation Data'!$F$11,0,10*ROW('Sanitation Data'!F158))),'Data Summary'!CX164="Yes"),OFFSET('Sanitation Data'!$F$11,0,10*ROW('Sanitation Data'!F158)),NA())</f>
        <v>#N/A</v>
      </c>
      <c r="AJ164" s="88" t="e">
        <f ca="true">+IF(AND(ISNUMBER(OFFSET('Sanitation Data'!$F$12,0,10*ROW('Sanitation Data'!F158))),'Data Summary'!CY164="Yes"),OFFSET('Sanitation Data'!$F$12,0,10*ROW('Sanitation Data'!F158)),NA())</f>
        <v>#N/A</v>
      </c>
      <c r="AK164" s="88" t="e">
        <f ca="true">+IF(AND(ISNUMBER(OFFSET('Sanitation Data'!$G$4,0,10*ROW('Sanitation Data'!G158))),'Data Summary'!CZ164="Yes"),100-OFFSET('Sanitation Data'!$G$4,0,10*ROW('Sanitation Data'!G158)),NA())</f>
        <v>#N/A</v>
      </c>
      <c r="AL164" s="88" t="e">
        <f ca="true">+IF(AND(ISNUMBER(OFFSET('Sanitation Data'!$G$6,0,10*ROW('Sanitation Data'!G158))),'Data Summary'!DA164="Yes"),OFFSET('Sanitation Data'!$G$6,0,10*ROW('Sanitation Data'!G158)),NA())</f>
        <v>#N/A</v>
      </c>
      <c r="AM164" s="88" t="e">
        <f ca="true">+IF(AND(ISNUMBER(OFFSET('Sanitation Data'!$G$10,0,10*ROW('Sanitation Data'!G158))),'Data Summary'!DB164="Yes"),OFFSET('Sanitation Data'!$G$10,0,10*ROW('Sanitation Data'!G158)),NA())</f>
        <v>#N/A</v>
      </c>
      <c r="AN164" s="88" t="e">
        <f ca="true">+IF(AND(ISNUMBER(OFFSET('Sanitation Data'!$G$11,0,10*ROW('Sanitation Data'!G158))),'Data Summary'!DC164="Yes"),OFFSET('Sanitation Data'!$G$11,0,10*ROW('Sanitation Data'!G158)),NA())</f>
        <v>#N/A</v>
      </c>
      <c r="AO164" s="88" t="e">
        <f ca="true">+IF(AND(ISNUMBER(OFFSET('Sanitation Data'!$G$12,0,10*ROW('Sanitation Data'!G158))),'Data Summary'!DD164="Yes"),OFFSET('Sanitation Data'!$G$12,0,10*ROW('Sanitation Data'!G158)),NA())</f>
        <v>#N/A</v>
      </c>
      <c r="AP164" s="88" t="e">
        <f ca="true">+IF(AND(ISNUMBER(OFFSET('Sanitation Data'!$H$4,0,10*ROW('Sanitation Data'!H158))),'Data Summary'!DE164="Yes"),100-OFFSET('Sanitation Data'!$H$4,0,10*ROW('Sanitation Data'!H158)),NA())</f>
        <v>#N/A</v>
      </c>
      <c r="AQ164" s="88" t="e">
        <f ca="true">+IF(AND(ISNUMBER(OFFSET('Sanitation Data'!$H$6,0,10*ROW('Sanitation Data'!H158))),'Data Summary'!DF164="Yes"),OFFSET('Sanitation Data'!$H$6,0,10*ROW('Sanitation Data'!H158)),NA())</f>
        <v>#N/A</v>
      </c>
      <c r="AR164" s="88" t="e">
        <f ca="true">+IF(AND(ISNUMBER(OFFSET('Sanitation Data'!$H$10,0,10*ROW('Sanitation Data'!H158))),'Data Summary'!DG164="Yes"),OFFSET('Sanitation Data'!$H$10,0,10*ROW('Sanitation Data'!H158)),NA())</f>
        <v>#N/A</v>
      </c>
      <c r="AS164" s="88" t="e">
        <f ca="true">+IF(AND(ISNUMBER(OFFSET('Sanitation Data'!$H$11,0,10*ROW('Sanitation Data'!H158))),'Data Summary'!DH164="Yes"),OFFSET('Sanitation Data'!$H$11,0,10*ROW('Sanitation Data'!H158)),NA())</f>
        <v>#N/A</v>
      </c>
      <c r="AT164" s="88" t="e">
        <f ca="true">+IF(AND(ISNUMBER(OFFSET('Sanitation Data'!$H$12,0,10*ROW('Sanitation Data'!H158))),'Data Summary'!DI164="Yes"),OFFSET('Sanitation Data'!$H$12,0,10*ROW('Sanitation Data'!H158)),NA())</f>
        <v>#N/A</v>
      </c>
      <c r="AU164" s="88" t="e">
        <f ca="true">+IF(AND(ISNUMBER(OFFSET('Sanitation Data'!$I$4,0,10*ROW('Sanitation Data'!I158))),'Data Summary'!DJ164="Yes"),100-OFFSET('Sanitation Data'!$I$4,0,10*ROW('Sanitation Data'!I158)),NA())</f>
        <v>#N/A</v>
      </c>
      <c r="AV164" s="88" t="e">
        <f ca="true">+IF(AND(ISNUMBER(OFFSET('Sanitation Data'!$I$6,0,10*ROW('Sanitation Data'!I158))),'Data Summary'!DK164="Yes"),OFFSET('Sanitation Data'!$I$6,0,10*ROW('Sanitation Data'!I158)),NA())</f>
        <v>#N/A</v>
      </c>
      <c r="AW164" s="88" t="e">
        <f ca="true">+IF(AND(ISNUMBER(OFFSET('Sanitation Data'!$I$10,0,10*ROW('Sanitation Data'!I158))),'Data Summary'!DL164="Yes"),OFFSET('Sanitation Data'!$I$10,0,10*ROW('Sanitation Data'!I158)),NA())</f>
        <v>#N/A</v>
      </c>
      <c r="AX164" s="88" t="e">
        <f ca="true">+IF(AND(ISNUMBER(OFFSET('Sanitation Data'!$I$11,0,10*ROW('Sanitation Data'!I158))),'Data Summary'!DM164="Yes"),OFFSET('Sanitation Data'!$I$11,0,10*ROW('Sanitation Data'!I158)),NA())</f>
        <v>#N/A</v>
      </c>
      <c r="AY164" s="88" t="e">
        <f ca="true">+IF(AND(ISNUMBER(OFFSET('Sanitation Data'!$I$12,0,10*ROW('Sanitation Data'!I158))),'Data Summary'!DN164="Yes"),OFFSET('Sanitation Data'!$I$12,0,10*ROW('Sanitation Data'!I158)),NA())</f>
        <v>#N/A</v>
      </c>
      <c r="AZ164" s="89" t="e">
        <f ca="true">+IF(AND(ISNUMBER(OFFSET('Hygiene Data'!$D$5,0,10*ROW('Hygiene Data'!D158))),'Data Summary'!DO164="Yes"),OFFSET('Hygiene Data'!$D$5,0,10*ROW('Hygiene Data'!D158)),NA())</f>
        <v>#N/A</v>
      </c>
      <c r="BA164" s="89" t="e">
        <f ca="true">+IF(AND(ISNUMBER(OFFSET('Hygiene Data'!$D$7,0,10*ROW('Hygiene Data'!D158))),'Data Summary'!DP164="Yes"),OFFSET('Hygiene Data'!$D$7,0,10*ROW('Hygiene Data'!D158)),NA())</f>
        <v>#N/A</v>
      </c>
      <c r="BB164" s="89" t="e">
        <f ca="true">+IF(AND(ISNUMBER(OFFSET('Hygiene Data'!$D$9,0,10*ROW('Hygiene Data'!D158))),'Data Summary'!DQ164="Yes"),OFFSET('Hygiene Data'!$D$9,0,10*ROW('Hygiene Data'!D158)),NA())</f>
        <v>#N/A</v>
      </c>
      <c r="BC164" s="89" t="e">
        <f ca="true">+IF(AND(ISNUMBER(OFFSET('Hygiene Data'!$E$5,0,10*ROW('Hygiene Data'!E158))),'Data Summary'!DR164="Yes"),OFFSET('Hygiene Data'!$E$5,0,10*ROW('Hygiene Data'!E158)),NA())</f>
        <v>#N/A</v>
      </c>
      <c r="BD164" s="89" t="e">
        <f ca="true">+IF(AND(ISNUMBER(OFFSET('Hygiene Data'!$E$7,0,10*ROW('Hygiene Data'!E158))),'Data Summary'!DS164="Yes"),OFFSET('Hygiene Data'!$E$7,0,10*ROW('Hygiene Data'!E158)),NA())</f>
        <v>#N/A</v>
      </c>
      <c r="BE164" s="89" t="e">
        <f ca="true">+IF(AND(ISNUMBER(OFFSET('Hygiene Data'!$E$9,0,10*ROW('Hygiene Data'!E158))),'Data Summary'!DT164="Yes"),OFFSET('Hygiene Data'!$E$9,0,10*ROW('Hygiene Data'!E158)),NA())</f>
        <v>#N/A</v>
      </c>
      <c r="BF164" s="89" t="e">
        <f ca="true">+IF(AND(ISNUMBER(OFFSET('Hygiene Data'!$F$5,0,10*ROW('Hygiene Data'!F158))),'Data Summary'!DU164="Yes"),OFFSET('Hygiene Data'!$F$5,0,10*ROW('Hygiene Data'!F158)),NA())</f>
        <v>#N/A</v>
      </c>
      <c r="BG164" s="89" t="e">
        <f ca="true">+IF(AND(ISNUMBER(OFFSET('Hygiene Data'!$F$7,0,10*ROW('Hygiene Data'!F158))),'Data Summary'!DV164="Yes"),OFFSET('Hygiene Data'!$F$7,0,10*ROW('Hygiene Data'!F158)),NA())</f>
        <v>#N/A</v>
      </c>
      <c r="BH164" s="89" t="e">
        <f ca="true">+IF(AND(ISNUMBER(OFFSET('Hygiene Data'!$F$9,0,10*ROW('Hygiene Data'!F158))),'Data Summary'!DW164="Yes"),OFFSET('Hygiene Data'!$F$9,0,10*ROW('Hygiene Data'!F158)),NA())</f>
        <v>#N/A</v>
      </c>
      <c r="BI164" s="89" t="e">
        <f ca="true">+IF(AND(ISNUMBER(OFFSET('Hygiene Data'!$G$5,0,10*ROW('Hygiene Data'!G158))),'Data Summary'!DX164="Yes"),OFFSET('Hygiene Data'!$G$5,0,10*ROW('Hygiene Data'!G158)),NA())</f>
        <v>#N/A</v>
      </c>
      <c r="BJ164" s="89" t="e">
        <f ca="true">+IF(AND(ISNUMBER(OFFSET('Hygiene Data'!$G$7,0,10*ROW('Hygiene Data'!G158))),'Data Summary'!DY164="Yes"),OFFSET('Hygiene Data'!$G$7,0,10*ROW('Hygiene Data'!G158)),NA())</f>
        <v>#N/A</v>
      </c>
      <c r="BK164" s="89" t="e">
        <f ca="true">+IF(AND(ISNUMBER(OFFSET('Hygiene Data'!$G$9,0,10*ROW('Hygiene Data'!G158))),'Data Summary'!DZ164="Yes"),OFFSET('Hygiene Data'!$G$9,0,10*ROW('Hygiene Data'!G158)),NA())</f>
        <v>#N/A</v>
      </c>
      <c r="BL164" s="89" t="e">
        <f ca="true">+IF(AND(ISNUMBER(OFFSET('Hygiene Data'!$H$5,0,10*ROW('Hygiene Data'!H158))),'Data Summary'!EA164="Yes"),OFFSET('Hygiene Data'!$H$5,0,10*ROW('Hygiene Data'!H158)),NA())</f>
        <v>#N/A</v>
      </c>
      <c r="BM164" s="89" t="e">
        <f ca="true">+IF(AND(ISNUMBER(OFFSET('Hygiene Data'!$H$7,0,10*ROW('Hygiene Data'!H158))),'Data Summary'!EB164="Yes"),OFFSET('Hygiene Data'!$H$7,0,10*ROW('Hygiene Data'!H158)),NA())</f>
        <v>#N/A</v>
      </c>
      <c r="BN164" s="89" t="e">
        <f ca="true">+IF(AND(ISNUMBER(OFFSET('Hygiene Data'!$H$9,0,10*ROW('Hygiene Data'!H158))),'Data Summary'!EC164="Yes"),OFFSET('Hygiene Data'!$H$9,0,10*ROW('Hygiene Data'!H158)),NA())</f>
        <v>#N/A</v>
      </c>
      <c r="BO164" s="89" t="e">
        <f ca="true">+IF(AND(ISNUMBER(OFFSET('Hygiene Data'!$I$5,0,10*ROW('Hygiene Data'!I158))),'Data Summary'!ED164="Yes"),OFFSET('Hygiene Data'!$I$5,0,10*ROW('Hygiene Data'!I158)),NA())</f>
        <v>#N/A</v>
      </c>
      <c r="BP164" s="89" t="e">
        <f ca="true">+IF(AND(ISNUMBER(OFFSET('Hygiene Data'!$I$7,0,10*ROW('Hygiene Data'!I158))),'Data Summary'!EE164="Yes"),OFFSET('Hygiene Data'!$I$7,0,10*ROW('Hygiene Data'!I158)),NA())</f>
        <v>#N/A</v>
      </c>
      <c r="BQ164" s="89" t="e">
        <f ca="true">+IF(AND(ISNUMBER(OFFSET('Hygiene Data'!$I$9,0,10*ROW('Hygiene Data'!I158))),'Data Summary'!EF164="Yes"),OFFSET('Hygiene Data'!$I$9,0,10*ROW('Hygiene Data'!I158)),NA())</f>
        <v>#N/A</v>
      </c>
    </row>
    <row xmlns:x14ac="http://schemas.microsoft.com/office/spreadsheetml/2009/9/ac" r="165" x14ac:dyDescent="0.2">
      <c r="A165" s="328" t="e">
        <f ca="true">+RIGHT('Data Summary'!A165,LEN('Data Summary'!A165)-9)</f>
        <v>#VALUE!</v>
      </c>
      <c r="B165" s="34" t="str">
        <f ca="true">+IF(ISTEXT('Data Summary'!B165),'Data Summary'!B165,"")</f>
        <v/>
      </c>
      <c r="C165" s="327" t="e">
        <f ca="true">+VALUE('Data Summary'!C165)</f>
        <v>#VALUE!</v>
      </c>
      <c r="D165" s="87" t="e">
        <f ca="true">+IF(AND(ISNUMBER(OFFSET('Water Data'!$D$4,0,10*ROW('Water Data'!D159))),'Data Summary'!BS165="Yes"),100-OFFSET('Water Data'!$D$4,0,10*ROW('Water Data'!D159)),NA())</f>
        <v>#N/A</v>
      </c>
      <c r="E165" s="87" t="e">
        <f ca="true">+IF(AND(ISNUMBER(OFFSET('Water Data'!$D$6,0,10*ROW('Water Data'!D159))),'Data Summary'!BT165="Yes"),OFFSET('Water Data'!$D$6,0,10*ROW('Water Data'!D159)),NA())</f>
        <v>#N/A</v>
      </c>
      <c r="F165" s="87" t="e">
        <f ca="true">+IF(AND(ISNUMBER(OFFSET('Water Data'!$D$9,0,10*ROW('Water Data'!D159))),'Data Summary'!BU165="Yes"),OFFSET('Water Data'!$D$9,0,10*ROW('Water Data'!D159)),NA())</f>
        <v>#N/A</v>
      </c>
      <c r="G165" s="87" t="e">
        <f ca="true">+IF(AND(ISNUMBER(OFFSET('Water Data'!$E$4,0,10*ROW('Water Data'!E159))),'Data Summary'!BV165="Yes"),100-OFFSET('Water Data'!$E$4,0,10*ROW('Water Data'!E159)),NA())</f>
        <v>#N/A</v>
      </c>
      <c r="H165" s="87" t="e">
        <f ca="true">+IF(AND(ISNUMBER(OFFSET('Water Data'!$E$6,0,10*ROW('Water Data'!E159))),'Data Summary'!BW165="Yes"),OFFSET('Water Data'!$E$6,0,10*ROW('Water Data'!E159)),NA())</f>
        <v>#N/A</v>
      </c>
      <c r="I165" s="87" t="e">
        <f ca="true">+IF(AND(ISNUMBER(OFFSET('Water Data'!$E$9,0,10*ROW('Water Data'!E159))),'Data Summary'!BX165="Yes"),OFFSET('Water Data'!$E$9,0,10*ROW('Water Data'!E159)),NA())</f>
        <v>#N/A</v>
      </c>
      <c r="J165" s="87" t="e">
        <f ca="true">+IF(AND(ISNUMBER(OFFSET('Water Data'!$F$4,0,10*ROW('Water Data'!F159))),'Data Summary'!BY165="Yes"),100-OFFSET('Water Data'!$F$4,0,10*ROW('Water Data'!F159)),NA())</f>
        <v>#N/A</v>
      </c>
      <c r="K165" s="87" t="e">
        <f ca="true">+IF(AND(ISNUMBER(OFFSET('Water Data'!$F$6,0,10*ROW('Water Data'!F159))),'Data Summary'!BZ165="Yes"),OFFSET('Water Data'!$F$6,0,10*ROW('Water Data'!F159)),NA())</f>
        <v>#N/A</v>
      </c>
      <c r="L165" s="87" t="e">
        <f ca="true">+IF(AND(ISNUMBER(OFFSET('Water Data'!$F$9,0,10*ROW('Water Data'!F159))),'Data Summary'!CA165="Yes"),OFFSET('Water Data'!$F$9,0,10*ROW('Water Data'!F159)),NA())</f>
        <v>#N/A</v>
      </c>
      <c r="M165" s="87" t="e">
        <f ca="true">+IF(AND(ISNUMBER(OFFSET('Water Data'!$G$4,0,10*ROW('Water Data'!G159))),'Data Summary'!CB165="Yes"),100-OFFSET('Water Data'!$G$4,0,10*ROW('Water Data'!G159)),NA())</f>
        <v>#N/A</v>
      </c>
      <c r="N165" s="87" t="e">
        <f ca="true">+IF(AND(ISNUMBER(OFFSET('Water Data'!$G$6,0,10*ROW('Water Data'!G159))),'Data Summary'!CC165="Yes"),OFFSET('Water Data'!$G$6,0,10*ROW('Water Data'!G159)),NA())</f>
        <v>#N/A</v>
      </c>
      <c r="O165" s="87" t="e">
        <f ca="true">+IF(AND(ISNUMBER(OFFSET('Water Data'!$G$9,0,10*ROW('Water Data'!G159))),'Data Summary'!CD165="Yes"),OFFSET('Water Data'!$G$9,0,10*ROW('Water Data'!G159)),NA())</f>
        <v>#N/A</v>
      </c>
      <c r="P165" s="87" t="e">
        <f ca="true">+IF(AND(ISNUMBER(OFFSET('Water Data'!$H$4,0,10*ROW('Water Data'!H159))),'Data Summary'!CE165="Yes"),100-OFFSET('Water Data'!$H$4,0,10*ROW('Water Data'!H159)),NA())</f>
        <v>#N/A</v>
      </c>
      <c r="Q165" s="87" t="e">
        <f ca="true">+IF(AND(ISNUMBER(OFFSET('Water Data'!$H$6,0,10*ROW('Water Data'!H159))),'Data Summary'!CF165="Yes"),OFFSET('Water Data'!$H$6,0,10*ROW('Water Data'!H159)),NA())</f>
        <v>#N/A</v>
      </c>
      <c r="R165" s="87" t="e">
        <f ca="true">+IF(AND(ISNUMBER(OFFSET('Water Data'!$H$9,0,10*ROW('Water Data'!H159))),'Data Summary'!CG165="Yes"),OFFSET('Water Data'!$H$9,0,10*ROW('Water Data'!H159)),NA())</f>
        <v>#N/A</v>
      </c>
      <c r="S165" s="87" t="e">
        <f ca="true">+IF(AND(ISNUMBER(OFFSET('Water Data'!$I$4,0,10*ROW('Water Data'!I159))),'Data Summary'!CH165="Yes"),100-OFFSET('Water Data'!$I$4,0,10*ROW('Water Data'!I159)),NA())</f>
        <v>#N/A</v>
      </c>
      <c r="T165" s="87" t="e">
        <f ca="true">+IF(AND(ISNUMBER(OFFSET('Water Data'!$I$6,0,10*ROW('Water Data'!I159))),'Data Summary'!CI165="Yes"),OFFSET('Water Data'!$I$6,0,10*ROW('Water Data'!I159)),NA())</f>
        <v>#N/A</v>
      </c>
      <c r="U165" s="87" t="e">
        <f ca="true">+IF(AND(ISNUMBER(OFFSET('Water Data'!$I$9,0,10*ROW('Water Data'!I159))),'Data Summary'!CJ165="Yes"),OFFSET('Water Data'!$I$9,0,10*ROW('Water Data'!I159)),NA())</f>
        <v>#N/A</v>
      </c>
      <c r="V165" s="88" t="e">
        <f ca="true">+IF(AND(ISNUMBER(OFFSET('Sanitation Data'!$D$4,0,10*ROW('Sanitation Data'!D159))),'Data Summary'!CK165="Yes"),100-OFFSET('Sanitation Data'!$D$4,0,10*ROW('Sanitation Data'!D159)),NA())</f>
        <v>#N/A</v>
      </c>
      <c r="W165" s="88" t="e">
        <f ca="true">+IF(AND(ISNUMBER(OFFSET('Sanitation Data'!$D$6,0,10*ROW('Sanitation Data'!D159))),'Data Summary'!CL165="Yes"),OFFSET('Sanitation Data'!$D$6,0,10*ROW('Sanitation Data'!D159)),NA())</f>
        <v>#N/A</v>
      </c>
      <c r="X165" s="88" t="e">
        <f ca="true">+IF(AND(ISNUMBER(OFFSET('Sanitation Data'!$D$10,0,10*ROW('Sanitation Data'!D159))),'Data Summary'!CM165="Yes"),OFFSET('Sanitation Data'!$D$10,0,10*ROW('Sanitation Data'!D159)),NA())</f>
        <v>#N/A</v>
      </c>
      <c r="Y165" s="88" t="e">
        <f ca="true">+IF(AND(ISNUMBER(OFFSET('Sanitation Data'!$D$11,0,10*ROW('Sanitation Data'!D159))),'Data Summary'!CN165="Yes"),OFFSET('Sanitation Data'!$D$11,0,10*ROW('Sanitation Data'!D159)),NA())</f>
        <v>#N/A</v>
      </c>
      <c r="Z165" s="88" t="e">
        <f ca="true">+IF(AND(ISNUMBER(OFFSET('Sanitation Data'!$D$12,0,10*ROW('Sanitation Data'!D159))),'Data Summary'!CO165="Yes"),OFFSET('Sanitation Data'!$D$12,0,10*ROW('Sanitation Data'!D159)),NA())</f>
        <v>#N/A</v>
      </c>
      <c r="AA165" s="88" t="e">
        <f ca="true">+IF(AND(ISNUMBER(OFFSET('Sanitation Data'!$E$4,0,10*ROW('Sanitation Data'!E159))),'Data Summary'!CP165="Yes"),100-OFFSET('Sanitation Data'!$E$4,0,10*ROW('Sanitation Data'!E159)),NA())</f>
        <v>#N/A</v>
      </c>
      <c r="AB165" s="88" t="e">
        <f ca="true">+IF(AND(ISNUMBER(OFFSET('Sanitation Data'!$E$6,0,10*ROW('Sanitation Data'!E159))),'Data Summary'!CQ165="Yes"),OFFSET('Sanitation Data'!$E$6,0,10*ROW('Sanitation Data'!E159)),NA())</f>
        <v>#N/A</v>
      </c>
      <c r="AC165" s="88" t="e">
        <f ca="true">+IF(AND(ISNUMBER(OFFSET('Sanitation Data'!$E$10,0,10*ROW('Sanitation Data'!E159))),'Data Summary'!CR165="Yes"),OFFSET('Sanitation Data'!$E$10,0,10*ROW('Sanitation Data'!E159)),NA())</f>
        <v>#N/A</v>
      </c>
      <c r="AD165" s="88" t="e">
        <f ca="true">+IF(AND(ISNUMBER(OFFSET('Sanitation Data'!$E$11,0,10*ROW('Sanitation Data'!E159))),'Data Summary'!CS165="Yes"),OFFSET('Sanitation Data'!$E$11,0,10*ROW('Sanitation Data'!E159)),NA())</f>
        <v>#N/A</v>
      </c>
      <c r="AE165" s="88" t="e">
        <f ca="true">+IF(AND(ISNUMBER(OFFSET('Sanitation Data'!$E$12,0,10*ROW('Sanitation Data'!E159))),'Data Summary'!CT165="Yes"),OFFSET('Sanitation Data'!$E$12,0,10*ROW('Sanitation Data'!E159)),NA())</f>
        <v>#N/A</v>
      </c>
      <c r="AF165" s="88" t="e">
        <f ca="true">+IF(AND(ISNUMBER(OFFSET('Sanitation Data'!$F$4,0,10*ROW('Sanitation Data'!F159))),'Data Summary'!CU165="Yes"),100-OFFSET('Sanitation Data'!$F$4,0,10*ROW('Sanitation Data'!F159)),NA())</f>
        <v>#N/A</v>
      </c>
      <c r="AG165" s="88" t="e">
        <f ca="true">+IF(AND(ISNUMBER(OFFSET('Sanitation Data'!$F$6,0,10*ROW('Sanitation Data'!F159))),'Data Summary'!CV165="Yes"),OFFSET('Sanitation Data'!$F$6,0,10*ROW('Sanitation Data'!F159)),NA())</f>
        <v>#N/A</v>
      </c>
      <c r="AH165" s="88" t="e">
        <f ca="true">+IF(AND(ISNUMBER(OFFSET('Sanitation Data'!$F$10,0,10*ROW('Sanitation Data'!F159))),'Data Summary'!CW165="Yes"),OFFSET('Sanitation Data'!$F$10,0,10*ROW('Sanitation Data'!F159)),NA())</f>
        <v>#N/A</v>
      </c>
      <c r="AI165" s="88" t="e">
        <f ca="true">+IF(AND(ISNUMBER(OFFSET('Sanitation Data'!$F$11,0,10*ROW('Sanitation Data'!F159))),'Data Summary'!CX165="Yes"),OFFSET('Sanitation Data'!$F$11,0,10*ROW('Sanitation Data'!F159)),NA())</f>
        <v>#N/A</v>
      </c>
      <c r="AJ165" s="88" t="e">
        <f ca="true">+IF(AND(ISNUMBER(OFFSET('Sanitation Data'!$F$12,0,10*ROW('Sanitation Data'!F159))),'Data Summary'!CY165="Yes"),OFFSET('Sanitation Data'!$F$12,0,10*ROW('Sanitation Data'!F159)),NA())</f>
        <v>#N/A</v>
      </c>
      <c r="AK165" s="88" t="e">
        <f ca="true">+IF(AND(ISNUMBER(OFFSET('Sanitation Data'!$G$4,0,10*ROW('Sanitation Data'!G159))),'Data Summary'!CZ165="Yes"),100-OFFSET('Sanitation Data'!$G$4,0,10*ROW('Sanitation Data'!G159)),NA())</f>
        <v>#N/A</v>
      </c>
      <c r="AL165" s="88" t="e">
        <f ca="true">+IF(AND(ISNUMBER(OFFSET('Sanitation Data'!$G$6,0,10*ROW('Sanitation Data'!G159))),'Data Summary'!DA165="Yes"),OFFSET('Sanitation Data'!$G$6,0,10*ROW('Sanitation Data'!G159)),NA())</f>
        <v>#N/A</v>
      </c>
      <c r="AM165" s="88" t="e">
        <f ca="true">+IF(AND(ISNUMBER(OFFSET('Sanitation Data'!$G$10,0,10*ROW('Sanitation Data'!G159))),'Data Summary'!DB165="Yes"),OFFSET('Sanitation Data'!$G$10,0,10*ROW('Sanitation Data'!G159)),NA())</f>
        <v>#N/A</v>
      </c>
      <c r="AN165" s="88" t="e">
        <f ca="true">+IF(AND(ISNUMBER(OFFSET('Sanitation Data'!$G$11,0,10*ROW('Sanitation Data'!G159))),'Data Summary'!DC165="Yes"),OFFSET('Sanitation Data'!$G$11,0,10*ROW('Sanitation Data'!G159)),NA())</f>
        <v>#N/A</v>
      </c>
      <c r="AO165" s="88" t="e">
        <f ca="true">+IF(AND(ISNUMBER(OFFSET('Sanitation Data'!$G$12,0,10*ROW('Sanitation Data'!G159))),'Data Summary'!DD165="Yes"),OFFSET('Sanitation Data'!$G$12,0,10*ROW('Sanitation Data'!G159)),NA())</f>
        <v>#N/A</v>
      </c>
      <c r="AP165" s="88" t="e">
        <f ca="true">+IF(AND(ISNUMBER(OFFSET('Sanitation Data'!$H$4,0,10*ROW('Sanitation Data'!H159))),'Data Summary'!DE165="Yes"),100-OFFSET('Sanitation Data'!$H$4,0,10*ROW('Sanitation Data'!H159)),NA())</f>
        <v>#N/A</v>
      </c>
      <c r="AQ165" s="88" t="e">
        <f ca="true">+IF(AND(ISNUMBER(OFFSET('Sanitation Data'!$H$6,0,10*ROW('Sanitation Data'!H159))),'Data Summary'!DF165="Yes"),OFFSET('Sanitation Data'!$H$6,0,10*ROW('Sanitation Data'!H159)),NA())</f>
        <v>#N/A</v>
      </c>
      <c r="AR165" s="88" t="e">
        <f ca="true">+IF(AND(ISNUMBER(OFFSET('Sanitation Data'!$H$10,0,10*ROW('Sanitation Data'!H159))),'Data Summary'!DG165="Yes"),OFFSET('Sanitation Data'!$H$10,0,10*ROW('Sanitation Data'!H159)),NA())</f>
        <v>#N/A</v>
      </c>
      <c r="AS165" s="88" t="e">
        <f ca="true">+IF(AND(ISNUMBER(OFFSET('Sanitation Data'!$H$11,0,10*ROW('Sanitation Data'!H159))),'Data Summary'!DH165="Yes"),OFFSET('Sanitation Data'!$H$11,0,10*ROW('Sanitation Data'!H159)),NA())</f>
        <v>#N/A</v>
      </c>
      <c r="AT165" s="88" t="e">
        <f ca="true">+IF(AND(ISNUMBER(OFFSET('Sanitation Data'!$H$12,0,10*ROW('Sanitation Data'!H159))),'Data Summary'!DI165="Yes"),OFFSET('Sanitation Data'!$H$12,0,10*ROW('Sanitation Data'!H159)),NA())</f>
        <v>#N/A</v>
      </c>
      <c r="AU165" s="88" t="e">
        <f ca="true">+IF(AND(ISNUMBER(OFFSET('Sanitation Data'!$I$4,0,10*ROW('Sanitation Data'!I159))),'Data Summary'!DJ165="Yes"),100-OFFSET('Sanitation Data'!$I$4,0,10*ROW('Sanitation Data'!I159)),NA())</f>
        <v>#N/A</v>
      </c>
      <c r="AV165" s="88" t="e">
        <f ca="true">+IF(AND(ISNUMBER(OFFSET('Sanitation Data'!$I$6,0,10*ROW('Sanitation Data'!I159))),'Data Summary'!DK165="Yes"),OFFSET('Sanitation Data'!$I$6,0,10*ROW('Sanitation Data'!I159)),NA())</f>
        <v>#N/A</v>
      </c>
      <c r="AW165" s="88" t="e">
        <f ca="true">+IF(AND(ISNUMBER(OFFSET('Sanitation Data'!$I$10,0,10*ROW('Sanitation Data'!I159))),'Data Summary'!DL165="Yes"),OFFSET('Sanitation Data'!$I$10,0,10*ROW('Sanitation Data'!I159)),NA())</f>
        <v>#N/A</v>
      </c>
      <c r="AX165" s="88" t="e">
        <f ca="true">+IF(AND(ISNUMBER(OFFSET('Sanitation Data'!$I$11,0,10*ROW('Sanitation Data'!I159))),'Data Summary'!DM165="Yes"),OFFSET('Sanitation Data'!$I$11,0,10*ROW('Sanitation Data'!I159)),NA())</f>
        <v>#N/A</v>
      </c>
      <c r="AY165" s="88" t="e">
        <f ca="true">+IF(AND(ISNUMBER(OFFSET('Sanitation Data'!$I$12,0,10*ROW('Sanitation Data'!I159))),'Data Summary'!DN165="Yes"),OFFSET('Sanitation Data'!$I$12,0,10*ROW('Sanitation Data'!I159)),NA())</f>
        <v>#N/A</v>
      </c>
      <c r="AZ165" s="89" t="e">
        <f ca="true">+IF(AND(ISNUMBER(OFFSET('Hygiene Data'!$D$5,0,10*ROW('Hygiene Data'!D159))),'Data Summary'!DO165="Yes"),OFFSET('Hygiene Data'!$D$5,0,10*ROW('Hygiene Data'!D159)),NA())</f>
        <v>#N/A</v>
      </c>
      <c r="BA165" s="89" t="e">
        <f ca="true">+IF(AND(ISNUMBER(OFFSET('Hygiene Data'!$D$7,0,10*ROW('Hygiene Data'!D159))),'Data Summary'!DP165="Yes"),OFFSET('Hygiene Data'!$D$7,0,10*ROW('Hygiene Data'!D159)),NA())</f>
        <v>#N/A</v>
      </c>
      <c r="BB165" s="89" t="e">
        <f ca="true">+IF(AND(ISNUMBER(OFFSET('Hygiene Data'!$D$9,0,10*ROW('Hygiene Data'!D159))),'Data Summary'!DQ165="Yes"),OFFSET('Hygiene Data'!$D$9,0,10*ROW('Hygiene Data'!D159)),NA())</f>
        <v>#N/A</v>
      </c>
      <c r="BC165" s="89" t="e">
        <f ca="true">+IF(AND(ISNUMBER(OFFSET('Hygiene Data'!$E$5,0,10*ROW('Hygiene Data'!E159))),'Data Summary'!DR165="Yes"),OFFSET('Hygiene Data'!$E$5,0,10*ROW('Hygiene Data'!E159)),NA())</f>
        <v>#N/A</v>
      </c>
      <c r="BD165" s="89" t="e">
        <f ca="true">+IF(AND(ISNUMBER(OFFSET('Hygiene Data'!$E$7,0,10*ROW('Hygiene Data'!E159))),'Data Summary'!DS165="Yes"),OFFSET('Hygiene Data'!$E$7,0,10*ROW('Hygiene Data'!E159)),NA())</f>
        <v>#N/A</v>
      </c>
      <c r="BE165" s="89" t="e">
        <f ca="true">+IF(AND(ISNUMBER(OFFSET('Hygiene Data'!$E$9,0,10*ROW('Hygiene Data'!E159))),'Data Summary'!DT165="Yes"),OFFSET('Hygiene Data'!$E$9,0,10*ROW('Hygiene Data'!E159)),NA())</f>
        <v>#N/A</v>
      </c>
      <c r="BF165" s="89" t="e">
        <f ca="true">+IF(AND(ISNUMBER(OFFSET('Hygiene Data'!$F$5,0,10*ROW('Hygiene Data'!F159))),'Data Summary'!DU165="Yes"),OFFSET('Hygiene Data'!$F$5,0,10*ROW('Hygiene Data'!F159)),NA())</f>
        <v>#N/A</v>
      </c>
      <c r="BG165" s="89" t="e">
        <f ca="true">+IF(AND(ISNUMBER(OFFSET('Hygiene Data'!$F$7,0,10*ROW('Hygiene Data'!F159))),'Data Summary'!DV165="Yes"),OFFSET('Hygiene Data'!$F$7,0,10*ROW('Hygiene Data'!F159)),NA())</f>
        <v>#N/A</v>
      </c>
      <c r="BH165" s="89" t="e">
        <f ca="true">+IF(AND(ISNUMBER(OFFSET('Hygiene Data'!$F$9,0,10*ROW('Hygiene Data'!F159))),'Data Summary'!DW165="Yes"),OFFSET('Hygiene Data'!$F$9,0,10*ROW('Hygiene Data'!F159)),NA())</f>
        <v>#N/A</v>
      </c>
      <c r="BI165" s="89" t="e">
        <f ca="true">+IF(AND(ISNUMBER(OFFSET('Hygiene Data'!$G$5,0,10*ROW('Hygiene Data'!G159))),'Data Summary'!DX165="Yes"),OFFSET('Hygiene Data'!$G$5,0,10*ROW('Hygiene Data'!G159)),NA())</f>
        <v>#N/A</v>
      </c>
      <c r="BJ165" s="89" t="e">
        <f ca="true">+IF(AND(ISNUMBER(OFFSET('Hygiene Data'!$G$7,0,10*ROW('Hygiene Data'!G159))),'Data Summary'!DY165="Yes"),OFFSET('Hygiene Data'!$G$7,0,10*ROW('Hygiene Data'!G159)),NA())</f>
        <v>#N/A</v>
      </c>
      <c r="BK165" s="89" t="e">
        <f ca="true">+IF(AND(ISNUMBER(OFFSET('Hygiene Data'!$G$9,0,10*ROW('Hygiene Data'!G159))),'Data Summary'!DZ165="Yes"),OFFSET('Hygiene Data'!$G$9,0,10*ROW('Hygiene Data'!G159)),NA())</f>
        <v>#N/A</v>
      </c>
      <c r="BL165" s="89" t="e">
        <f ca="true">+IF(AND(ISNUMBER(OFFSET('Hygiene Data'!$H$5,0,10*ROW('Hygiene Data'!H159))),'Data Summary'!EA165="Yes"),OFFSET('Hygiene Data'!$H$5,0,10*ROW('Hygiene Data'!H159)),NA())</f>
        <v>#N/A</v>
      </c>
      <c r="BM165" s="89" t="e">
        <f ca="true">+IF(AND(ISNUMBER(OFFSET('Hygiene Data'!$H$7,0,10*ROW('Hygiene Data'!H159))),'Data Summary'!EB165="Yes"),OFFSET('Hygiene Data'!$H$7,0,10*ROW('Hygiene Data'!H159)),NA())</f>
        <v>#N/A</v>
      </c>
      <c r="BN165" s="89" t="e">
        <f ca="true">+IF(AND(ISNUMBER(OFFSET('Hygiene Data'!$H$9,0,10*ROW('Hygiene Data'!H159))),'Data Summary'!EC165="Yes"),OFFSET('Hygiene Data'!$H$9,0,10*ROW('Hygiene Data'!H159)),NA())</f>
        <v>#N/A</v>
      </c>
      <c r="BO165" s="89" t="e">
        <f ca="true">+IF(AND(ISNUMBER(OFFSET('Hygiene Data'!$I$5,0,10*ROW('Hygiene Data'!I159))),'Data Summary'!ED165="Yes"),OFFSET('Hygiene Data'!$I$5,0,10*ROW('Hygiene Data'!I159)),NA())</f>
        <v>#N/A</v>
      </c>
      <c r="BP165" s="89" t="e">
        <f ca="true">+IF(AND(ISNUMBER(OFFSET('Hygiene Data'!$I$7,0,10*ROW('Hygiene Data'!I159))),'Data Summary'!EE165="Yes"),OFFSET('Hygiene Data'!$I$7,0,10*ROW('Hygiene Data'!I159)),NA())</f>
        <v>#N/A</v>
      </c>
      <c r="BQ165" s="89" t="e">
        <f ca="true">+IF(AND(ISNUMBER(OFFSET('Hygiene Data'!$I$9,0,10*ROW('Hygiene Data'!I159))),'Data Summary'!EF165="Yes"),OFFSET('Hygiene Data'!$I$9,0,10*ROW('Hygiene Data'!I159)),NA())</f>
        <v>#N/A</v>
      </c>
    </row>
    <row xmlns:x14ac="http://schemas.microsoft.com/office/spreadsheetml/2009/9/ac" r="166" x14ac:dyDescent="0.2">
      <c r="A166" s="328" t="e">
        <f ca="true">+RIGHT('Data Summary'!A166,LEN('Data Summary'!A166)-9)</f>
        <v>#VALUE!</v>
      </c>
      <c r="B166" s="34" t="str">
        <f ca="true">+IF(ISTEXT('Data Summary'!B166),'Data Summary'!B166,"")</f>
        <v/>
      </c>
      <c r="C166" s="327" t="e">
        <f ca="true">+VALUE('Data Summary'!C166)</f>
        <v>#VALUE!</v>
      </c>
      <c r="D166" s="87" t="e">
        <f ca="true">+IF(AND(ISNUMBER(OFFSET('Water Data'!$D$4,0,10*ROW('Water Data'!D160))),'Data Summary'!BS166="Yes"),100-OFFSET('Water Data'!$D$4,0,10*ROW('Water Data'!D160)),NA())</f>
        <v>#N/A</v>
      </c>
      <c r="E166" s="87" t="e">
        <f ca="true">+IF(AND(ISNUMBER(OFFSET('Water Data'!$D$6,0,10*ROW('Water Data'!D160))),'Data Summary'!BT166="Yes"),OFFSET('Water Data'!$D$6,0,10*ROW('Water Data'!D160)),NA())</f>
        <v>#N/A</v>
      </c>
      <c r="F166" s="87" t="e">
        <f ca="true">+IF(AND(ISNUMBER(OFFSET('Water Data'!$D$9,0,10*ROW('Water Data'!D160))),'Data Summary'!BU166="Yes"),OFFSET('Water Data'!$D$9,0,10*ROW('Water Data'!D160)),NA())</f>
        <v>#N/A</v>
      </c>
      <c r="G166" s="87" t="e">
        <f ca="true">+IF(AND(ISNUMBER(OFFSET('Water Data'!$E$4,0,10*ROW('Water Data'!E160))),'Data Summary'!BV166="Yes"),100-OFFSET('Water Data'!$E$4,0,10*ROW('Water Data'!E160)),NA())</f>
        <v>#N/A</v>
      </c>
      <c r="H166" s="87" t="e">
        <f ca="true">+IF(AND(ISNUMBER(OFFSET('Water Data'!$E$6,0,10*ROW('Water Data'!E160))),'Data Summary'!BW166="Yes"),OFFSET('Water Data'!$E$6,0,10*ROW('Water Data'!E160)),NA())</f>
        <v>#N/A</v>
      </c>
      <c r="I166" s="87" t="e">
        <f ca="true">+IF(AND(ISNUMBER(OFFSET('Water Data'!$E$9,0,10*ROW('Water Data'!E160))),'Data Summary'!BX166="Yes"),OFFSET('Water Data'!$E$9,0,10*ROW('Water Data'!E160)),NA())</f>
        <v>#N/A</v>
      </c>
      <c r="J166" s="87" t="e">
        <f ca="true">+IF(AND(ISNUMBER(OFFSET('Water Data'!$F$4,0,10*ROW('Water Data'!F160))),'Data Summary'!BY166="Yes"),100-OFFSET('Water Data'!$F$4,0,10*ROW('Water Data'!F160)),NA())</f>
        <v>#N/A</v>
      </c>
      <c r="K166" s="87" t="e">
        <f ca="true">+IF(AND(ISNUMBER(OFFSET('Water Data'!$F$6,0,10*ROW('Water Data'!F160))),'Data Summary'!BZ166="Yes"),OFFSET('Water Data'!$F$6,0,10*ROW('Water Data'!F160)),NA())</f>
        <v>#N/A</v>
      </c>
      <c r="L166" s="87" t="e">
        <f ca="true">+IF(AND(ISNUMBER(OFFSET('Water Data'!$F$9,0,10*ROW('Water Data'!F160))),'Data Summary'!CA166="Yes"),OFFSET('Water Data'!$F$9,0,10*ROW('Water Data'!F160)),NA())</f>
        <v>#N/A</v>
      </c>
      <c r="M166" s="87" t="e">
        <f ca="true">+IF(AND(ISNUMBER(OFFSET('Water Data'!$G$4,0,10*ROW('Water Data'!G160))),'Data Summary'!CB166="Yes"),100-OFFSET('Water Data'!$G$4,0,10*ROW('Water Data'!G160)),NA())</f>
        <v>#N/A</v>
      </c>
      <c r="N166" s="87" t="e">
        <f ca="true">+IF(AND(ISNUMBER(OFFSET('Water Data'!$G$6,0,10*ROW('Water Data'!G160))),'Data Summary'!CC166="Yes"),OFFSET('Water Data'!$G$6,0,10*ROW('Water Data'!G160)),NA())</f>
        <v>#N/A</v>
      </c>
      <c r="O166" s="87" t="e">
        <f ca="true">+IF(AND(ISNUMBER(OFFSET('Water Data'!$G$9,0,10*ROW('Water Data'!G160))),'Data Summary'!CD166="Yes"),OFFSET('Water Data'!$G$9,0,10*ROW('Water Data'!G160)),NA())</f>
        <v>#N/A</v>
      </c>
      <c r="P166" s="87" t="e">
        <f ca="true">+IF(AND(ISNUMBER(OFFSET('Water Data'!$H$4,0,10*ROW('Water Data'!H160))),'Data Summary'!CE166="Yes"),100-OFFSET('Water Data'!$H$4,0,10*ROW('Water Data'!H160)),NA())</f>
        <v>#N/A</v>
      </c>
      <c r="Q166" s="87" t="e">
        <f ca="true">+IF(AND(ISNUMBER(OFFSET('Water Data'!$H$6,0,10*ROW('Water Data'!H160))),'Data Summary'!CF166="Yes"),OFFSET('Water Data'!$H$6,0,10*ROW('Water Data'!H160)),NA())</f>
        <v>#N/A</v>
      </c>
      <c r="R166" s="87" t="e">
        <f ca="true">+IF(AND(ISNUMBER(OFFSET('Water Data'!$H$9,0,10*ROW('Water Data'!H160))),'Data Summary'!CG166="Yes"),OFFSET('Water Data'!$H$9,0,10*ROW('Water Data'!H160)),NA())</f>
        <v>#N/A</v>
      </c>
      <c r="S166" s="87" t="e">
        <f ca="true">+IF(AND(ISNUMBER(OFFSET('Water Data'!$I$4,0,10*ROW('Water Data'!I160))),'Data Summary'!CH166="Yes"),100-OFFSET('Water Data'!$I$4,0,10*ROW('Water Data'!I160)),NA())</f>
        <v>#N/A</v>
      </c>
      <c r="T166" s="87" t="e">
        <f ca="true">+IF(AND(ISNUMBER(OFFSET('Water Data'!$I$6,0,10*ROW('Water Data'!I160))),'Data Summary'!CI166="Yes"),OFFSET('Water Data'!$I$6,0,10*ROW('Water Data'!I160)),NA())</f>
        <v>#N/A</v>
      </c>
      <c r="U166" s="87" t="e">
        <f ca="true">+IF(AND(ISNUMBER(OFFSET('Water Data'!$I$9,0,10*ROW('Water Data'!I160))),'Data Summary'!CJ166="Yes"),OFFSET('Water Data'!$I$9,0,10*ROW('Water Data'!I160)),NA())</f>
        <v>#N/A</v>
      </c>
      <c r="V166" s="88" t="e">
        <f ca="true">+IF(AND(ISNUMBER(OFFSET('Sanitation Data'!$D$4,0,10*ROW('Sanitation Data'!D160))),'Data Summary'!CK166="Yes"),100-OFFSET('Sanitation Data'!$D$4,0,10*ROW('Sanitation Data'!D160)),NA())</f>
        <v>#N/A</v>
      </c>
      <c r="W166" s="88" t="e">
        <f ca="true">+IF(AND(ISNUMBER(OFFSET('Sanitation Data'!$D$6,0,10*ROW('Sanitation Data'!D160))),'Data Summary'!CL166="Yes"),OFFSET('Sanitation Data'!$D$6,0,10*ROW('Sanitation Data'!D160)),NA())</f>
        <v>#N/A</v>
      </c>
      <c r="X166" s="88" t="e">
        <f ca="true">+IF(AND(ISNUMBER(OFFSET('Sanitation Data'!$D$10,0,10*ROW('Sanitation Data'!D160))),'Data Summary'!CM166="Yes"),OFFSET('Sanitation Data'!$D$10,0,10*ROW('Sanitation Data'!D160)),NA())</f>
        <v>#N/A</v>
      </c>
      <c r="Y166" s="88" t="e">
        <f ca="true">+IF(AND(ISNUMBER(OFFSET('Sanitation Data'!$D$11,0,10*ROW('Sanitation Data'!D160))),'Data Summary'!CN166="Yes"),OFFSET('Sanitation Data'!$D$11,0,10*ROW('Sanitation Data'!D160)),NA())</f>
        <v>#N/A</v>
      </c>
      <c r="Z166" s="88" t="e">
        <f ca="true">+IF(AND(ISNUMBER(OFFSET('Sanitation Data'!$D$12,0,10*ROW('Sanitation Data'!D160))),'Data Summary'!CO166="Yes"),OFFSET('Sanitation Data'!$D$12,0,10*ROW('Sanitation Data'!D160)),NA())</f>
        <v>#N/A</v>
      </c>
      <c r="AA166" s="88" t="e">
        <f ca="true">+IF(AND(ISNUMBER(OFFSET('Sanitation Data'!$E$4,0,10*ROW('Sanitation Data'!E160))),'Data Summary'!CP166="Yes"),100-OFFSET('Sanitation Data'!$E$4,0,10*ROW('Sanitation Data'!E160)),NA())</f>
        <v>#N/A</v>
      </c>
      <c r="AB166" s="88" t="e">
        <f ca="true">+IF(AND(ISNUMBER(OFFSET('Sanitation Data'!$E$6,0,10*ROW('Sanitation Data'!E160))),'Data Summary'!CQ166="Yes"),OFFSET('Sanitation Data'!$E$6,0,10*ROW('Sanitation Data'!E160)),NA())</f>
        <v>#N/A</v>
      </c>
      <c r="AC166" s="88" t="e">
        <f ca="true">+IF(AND(ISNUMBER(OFFSET('Sanitation Data'!$E$10,0,10*ROW('Sanitation Data'!E160))),'Data Summary'!CR166="Yes"),OFFSET('Sanitation Data'!$E$10,0,10*ROW('Sanitation Data'!E160)),NA())</f>
        <v>#N/A</v>
      </c>
      <c r="AD166" s="88" t="e">
        <f ca="true">+IF(AND(ISNUMBER(OFFSET('Sanitation Data'!$E$11,0,10*ROW('Sanitation Data'!E160))),'Data Summary'!CS166="Yes"),OFFSET('Sanitation Data'!$E$11,0,10*ROW('Sanitation Data'!E160)),NA())</f>
        <v>#N/A</v>
      </c>
      <c r="AE166" s="88" t="e">
        <f ca="true">+IF(AND(ISNUMBER(OFFSET('Sanitation Data'!$E$12,0,10*ROW('Sanitation Data'!E160))),'Data Summary'!CT166="Yes"),OFFSET('Sanitation Data'!$E$12,0,10*ROW('Sanitation Data'!E160)),NA())</f>
        <v>#N/A</v>
      </c>
      <c r="AF166" s="88" t="e">
        <f ca="true">+IF(AND(ISNUMBER(OFFSET('Sanitation Data'!$F$4,0,10*ROW('Sanitation Data'!F160))),'Data Summary'!CU166="Yes"),100-OFFSET('Sanitation Data'!$F$4,0,10*ROW('Sanitation Data'!F160)),NA())</f>
        <v>#N/A</v>
      </c>
      <c r="AG166" s="88" t="e">
        <f ca="true">+IF(AND(ISNUMBER(OFFSET('Sanitation Data'!$F$6,0,10*ROW('Sanitation Data'!F160))),'Data Summary'!CV166="Yes"),OFFSET('Sanitation Data'!$F$6,0,10*ROW('Sanitation Data'!F160)),NA())</f>
        <v>#N/A</v>
      </c>
      <c r="AH166" s="88" t="e">
        <f ca="true">+IF(AND(ISNUMBER(OFFSET('Sanitation Data'!$F$10,0,10*ROW('Sanitation Data'!F160))),'Data Summary'!CW166="Yes"),OFFSET('Sanitation Data'!$F$10,0,10*ROW('Sanitation Data'!F160)),NA())</f>
        <v>#N/A</v>
      </c>
      <c r="AI166" s="88" t="e">
        <f ca="true">+IF(AND(ISNUMBER(OFFSET('Sanitation Data'!$F$11,0,10*ROW('Sanitation Data'!F160))),'Data Summary'!CX166="Yes"),OFFSET('Sanitation Data'!$F$11,0,10*ROW('Sanitation Data'!F160)),NA())</f>
        <v>#N/A</v>
      </c>
      <c r="AJ166" s="88" t="e">
        <f ca="true">+IF(AND(ISNUMBER(OFFSET('Sanitation Data'!$F$12,0,10*ROW('Sanitation Data'!F160))),'Data Summary'!CY166="Yes"),OFFSET('Sanitation Data'!$F$12,0,10*ROW('Sanitation Data'!F160)),NA())</f>
        <v>#N/A</v>
      </c>
      <c r="AK166" s="88" t="e">
        <f ca="true">+IF(AND(ISNUMBER(OFFSET('Sanitation Data'!$G$4,0,10*ROW('Sanitation Data'!G160))),'Data Summary'!CZ166="Yes"),100-OFFSET('Sanitation Data'!$G$4,0,10*ROW('Sanitation Data'!G160)),NA())</f>
        <v>#N/A</v>
      </c>
      <c r="AL166" s="88" t="e">
        <f ca="true">+IF(AND(ISNUMBER(OFFSET('Sanitation Data'!$G$6,0,10*ROW('Sanitation Data'!G160))),'Data Summary'!DA166="Yes"),OFFSET('Sanitation Data'!$G$6,0,10*ROW('Sanitation Data'!G160)),NA())</f>
        <v>#N/A</v>
      </c>
      <c r="AM166" s="88" t="e">
        <f ca="true">+IF(AND(ISNUMBER(OFFSET('Sanitation Data'!$G$10,0,10*ROW('Sanitation Data'!G160))),'Data Summary'!DB166="Yes"),OFFSET('Sanitation Data'!$G$10,0,10*ROW('Sanitation Data'!G160)),NA())</f>
        <v>#N/A</v>
      </c>
      <c r="AN166" s="88" t="e">
        <f ca="true">+IF(AND(ISNUMBER(OFFSET('Sanitation Data'!$G$11,0,10*ROW('Sanitation Data'!G160))),'Data Summary'!DC166="Yes"),OFFSET('Sanitation Data'!$G$11,0,10*ROW('Sanitation Data'!G160)),NA())</f>
        <v>#N/A</v>
      </c>
      <c r="AO166" s="88" t="e">
        <f ca="true">+IF(AND(ISNUMBER(OFFSET('Sanitation Data'!$G$12,0,10*ROW('Sanitation Data'!G160))),'Data Summary'!DD166="Yes"),OFFSET('Sanitation Data'!$G$12,0,10*ROW('Sanitation Data'!G160)),NA())</f>
        <v>#N/A</v>
      </c>
      <c r="AP166" s="88" t="e">
        <f ca="true">+IF(AND(ISNUMBER(OFFSET('Sanitation Data'!$H$4,0,10*ROW('Sanitation Data'!H160))),'Data Summary'!DE166="Yes"),100-OFFSET('Sanitation Data'!$H$4,0,10*ROW('Sanitation Data'!H160)),NA())</f>
        <v>#N/A</v>
      </c>
      <c r="AQ166" s="88" t="e">
        <f ca="true">+IF(AND(ISNUMBER(OFFSET('Sanitation Data'!$H$6,0,10*ROW('Sanitation Data'!H160))),'Data Summary'!DF166="Yes"),OFFSET('Sanitation Data'!$H$6,0,10*ROW('Sanitation Data'!H160)),NA())</f>
        <v>#N/A</v>
      </c>
      <c r="AR166" s="88" t="e">
        <f ca="true">+IF(AND(ISNUMBER(OFFSET('Sanitation Data'!$H$10,0,10*ROW('Sanitation Data'!H160))),'Data Summary'!DG166="Yes"),OFFSET('Sanitation Data'!$H$10,0,10*ROW('Sanitation Data'!H160)),NA())</f>
        <v>#N/A</v>
      </c>
      <c r="AS166" s="88" t="e">
        <f ca="true">+IF(AND(ISNUMBER(OFFSET('Sanitation Data'!$H$11,0,10*ROW('Sanitation Data'!H160))),'Data Summary'!DH166="Yes"),OFFSET('Sanitation Data'!$H$11,0,10*ROW('Sanitation Data'!H160)),NA())</f>
        <v>#N/A</v>
      </c>
      <c r="AT166" s="88" t="e">
        <f ca="true">+IF(AND(ISNUMBER(OFFSET('Sanitation Data'!$H$12,0,10*ROW('Sanitation Data'!H160))),'Data Summary'!DI166="Yes"),OFFSET('Sanitation Data'!$H$12,0,10*ROW('Sanitation Data'!H160)),NA())</f>
        <v>#N/A</v>
      </c>
      <c r="AU166" s="88" t="e">
        <f ca="true">+IF(AND(ISNUMBER(OFFSET('Sanitation Data'!$I$4,0,10*ROW('Sanitation Data'!I160))),'Data Summary'!DJ166="Yes"),100-OFFSET('Sanitation Data'!$I$4,0,10*ROW('Sanitation Data'!I160)),NA())</f>
        <v>#N/A</v>
      </c>
      <c r="AV166" s="88" t="e">
        <f ca="true">+IF(AND(ISNUMBER(OFFSET('Sanitation Data'!$I$6,0,10*ROW('Sanitation Data'!I160))),'Data Summary'!DK166="Yes"),OFFSET('Sanitation Data'!$I$6,0,10*ROW('Sanitation Data'!I160)),NA())</f>
        <v>#N/A</v>
      </c>
      <c r="AW166" s="88" t="e">
        <f ca="true">+IF(AND(ISNUMBER(OFFSET('Sanitation Data'!$I$10,0,10*ROW('Sanitation Data'!I160))),'Data Summary'!DL166="Yes"),OFFSET('Sanitation Data'!$I$10,0,10*ROW('Sanitation Data'!I160)),NA())</f>
        <v>#N/A</v>
      </c>
      <c r="AX166" s="88" t="e">
        <f ca="true">+IF(AND(ISNUMBER(OFFSET('Sanitation Data'!$I$11,0,10*ROW('Sanitation Data'!I160))),'Data Summary'!DM166="Yes"),OFFSET('Sanitation Data'!$I$11,0,10*ROW('Sanitation Data'!I160)),NA())</f>
        <v>#N/A</v>
      </c>
      <c r="AY166" s="88" t="e">
        <f ca="true">+IF(AND(ISNUMBER(OFFSET('Sanitation Data'!$I$12,0,10*ROW('Sanitation Data'!I160))),'Data Summary'!DN166="Yes"),OFFSET('Sanitation Data'!$I$12,0,10*ROW('Sanitation Data'!I160)),NA())</f>
        <v>#N/A</v>
      </c>
      <c r="AZ166" s="89" t="e">
        <f ca="true">+IF(AND(ISNUMBER(OFFSET('Hygiene Data'!$D$5,0,10*ROW('Hygiene Data'!D160))),'Data Summary'!DO166="Yes"),OFFSET('Hygiene Data'!$D$5,0,10*ROW('Hygiene Data'!D160)),NA())</f>
        <v>#N/A</v>
      </c>
      <c r="BA166" s="89" t="e">
        <f ca="true">+IF(AND(ISNUMBER(OFFSET('Hygiene Data'!$D$7,0,10*ROW('Hygiene Data'!D160))),'Data Summary'!DP166="Yes"),OFFSET('Hygiene Data'!$D$7,0,10*ROW('Hygiene Data'!D160)),NA())</f>
        <v>#N/A</v>
      </c>
      <c r="BB166" s="89" t="e">
        <f ca="true">+IF(AND(ISNUMBER(OFFSET('Hygiene Data'!$D$9,0,10*ROW('Hygiene Data'!D160))),'Data Summary'!DQ166="Yes"),OFFSET('Hygiene Data'!$D$9,0,10*ROW('Hygiene Data'!D160)),NA())</f>
        <v>#N/A</v>
      </c>
      <c r="BC166" s="89" t="e">
        <f ca="true">+IF(AND(ISNUMBER(OFFSET('Hygiene Data'!$E$5,0,10*ROW('Hygiene Data'!E160))),'Data Summary'!DR166="Yes"),OFFSET('Hygiene Data'!$E$5,0,10*ROW('Hygiene Data'!E160)),NA())</f>
        <v>#N/A</v>
      </c>
      <c r="BD166" s="89" t="e">
        <f ca="true">+IF(AND(ISNUMBER(OFFSET('Hygiene Data'!$E$7,0,10*ROW('Hygiene Data'!E160))),'Data Summary'!DS166="Yes"),OFFSET('Hygiene Data'!$E$7,0,10*ROW('Hygiene Data'!E160)),NA())</f>
        <v>#N/A</v>
      </c>
      <c r="BE166" s="89" t="e">
        <f ca="true">+IF(AND(ISNUMBER(OFFSET('Hygiene Data'!$E$9,0,10*ROW('Hygiene Data'!E160))),'Data Summary'!DT166="Yes"),OFFSET('Hygiene Data'!$E$9,0,10*ROW('Hygiene Data'!E160)),NA())</f>
        <v>#N/A</v>
      </c>
      <c r="BF166" s="89" t="e">
        <f ca="true">+IF(AND(ISNUMBER(OFFSET('Hygiene Data'!$F$5,0,10*ROW('Hygiene Data'!F160))),'Data Summary'!DU166="Yes"),OFFSET('Hygiene Data'!$F$5,0,10*ROW('Hygiene Data'!F160)),NA())</f>
        <v>#N/A</v>
      </c>
      <c r="BG166" s="89" t="e">
        <f ca="true">+IF(AND(ISNUMBER(OFFSET('Hygiene Data'!$F$7,0,10*ROW('Hygiene Data'!F160))),'Data Summary'!DV166="Yes"),OFFSET('Hygiene Data'!$F$7,0,10*ROW('Hygiene Data'!F160)),NA())</f>
        <v>#N/A</v>
      </c>
      <c r="BH166" s="89" t="e">
        <f ca="true">+IF(AND(ISNUMBER(OFFSET('Hygiene Data'!$F$9,0,10*ROW('Hygiene Data'!F160))),'Data Summary'!DW166="Yes"),OFFSET('Hygiene Data'!$F$9,0,10*ROW('Hygiene Data'!F160)),NA())</f>
        <v>#N/A</v>
      </c>
      <c r="BI166" s="89" t="e">
        <f ca="true">+IF(AND(ISNUMBER(OFFSET('Hygiene Data'!$G$5,0,10*ROW('Hygiene Data'!G160))),'Data Summary'!DX166="Yes"),OFFSET('Hygiene Data'!$G$5,0,10*ROW('Hygiene Data'!G160)),NA())</f>
        <v>#N/A</v>
      </c>
      <c r="BJ166" s="89" t="e">
        <f ca="true">+IF(AND(ISNUMBER(OFFSET('Hygiene Data'!$G$7,0,10*ROW('Hygiene Data'!G160))),'Data Summary'!DY166="Yes"),OFFSET('Hygiene Data'!$G$7,0,10*ROW('Hygiene Data'!G160)),NA())</f>
        <v>#N/A</v>
      </c>
      <c r="BK166" s="89" t="e">
        <f ca="true">+IF(AND(ISNUMBER(OFFSET('Hygiene Data'!$G$9,0,10*ROW('Hygiene Data'!G160))),'Data Summary'!DZ166="Yes"),OFFSET('Hygiene Data'!$G$9,0,10*ROW('Hygiene Data'!G160)),NA())</f>
        <v>#N/A</v>
      </c>
      <c r="BL166" s="89" t="e">
        <f ca="true">+IF(AND(ISNUMBER(OFFSET('Hygiene Data'!$H$5,0,10*ROW('Hygiene Data'!H160))),'Data Summary'!EA166="Yes"),OFFSET('Hygiene Data'!$H$5,0,10*ROW('Hygiene Data'!H160)),NA())</f>
        <v>#N/A</v>
      </c>
      <c r="BM166" s="89" t="e">
        <f ca="true">+IF(AND(ISNUMBER(OFFSET('Hygiene Data'!$H$7,0,10*ROW('Hygiene Data'!H160))),'Data Summary'!EB166="Yes"),OFFSET('Hygiene Data'!$H$7,0,10*ROW('Hygiene Data'!H160)),NA())</f>
        <v>#N/A</v>
      </c>
      <c r="BN166" s="89" t="e">
        <f ca="true">+IF(AND(ISNUMBER(OFFSET('Hygiene Data'!$H$9,0,10*ROW('Hygiene Data'!H160))),'Data Summary'!EC166="Yes"),OFFSET('Hygiene Data'!$H$9,0,10*ROW('Hygiene Data'!H160)),NA())</f>
        <v>#N/A</v>
      </c>
      <c r="BO166" s="89" t="e">
        <f ca="true">+IF(AND(ISNUMBER(OFFSET('Hygiene Data'!$I$5,0,10*ROW('Hygiene Data'!I160))),'Data Summary'!ED166="Yes"),OFFSET('Hygiene Data'!$I$5,0,10*ROW('Hygiene Data'!I160)),NA())</f>
        <v>#N/A</v>
      </c>
      <c r="BP166" s="89" t="e">
        <f ca="true">+IF(AND(ISNUMBER(OFFSET('Hygiene Data'!$I$7,0,10*ROW('Hygiene Data'!I160))),'Data Summary'!EE166="Yes"),OFFSET('Hygiene Data'!$I$7,0,10*ROW('Hygiene Data'!I160)),NA())</f>
        <v>#N/A</v>
      </c>
      <c r="BQ166" s="89" t="e">
        <f ca="true">+IF(AND(ISNUMBER(OFFSET('Hygiene Data'!$I$9,0,10*ROW('Hygiene Data'!I160))),'Data Summary'!EF166="Yes"),OFFSET('Hygiene Data'!$I$9,0,10*ROW('Hygiene Data'!I160)),NA())</f>
        <v>#N/A</v>
      </c>
    </row>
    <row xmlns:x14ac="http://schemas.microsoft.com/office/spreadsheetml/2009/9/ac" r="167" x14ac:dyDescent="0.2">
      <c r="A167" s="328" t="e">
        <f ca="true">+RIGHT('Data Summary'!A167,LEN('Data Summary'!A167)-9)</f>
        <v>#VALUE!</v>
      </c>
      <c r="B167" s="34" t="str">
        <f ca="true">+IF(ISTEXT('Data Summary'!B167),'Data Summary'!B167,"")</f>
        <v/>
      </c>
      <c r="C167" s="327" t="e">
        <f ca="true">+VALUE('Data Summary'!C167)</f>
        <v>#VALUE!</v>
      </c>
      <c r="D167" s="87" t="e">
        <f ca="true">+IF(AND(ISNUMBER(OFFSET('Water Data'!$D$4,0,10*ROW('Water Data'!D161))),'Data Summary'!BS167="Yes"),100-OFFSET('Water Data'!$D$4,0,10*ROW('Water Data'!D161)),NA())</f>
        <v>#N/A</v>
      </c>
      <c r="E167" s="87" t="e">
        <f ca="true">+IF(AND(ISNUMBER(OFFSET('Water Data'!$D$6,0,10*ROW('Water Data'!D161))),'Data Summary'!BT167="Yes"),OFFSET('Water Data'!$D$6,0,10*ROW('Water Data'!D161)),NA())</f>
        <v>#N/A</v>
      </c>
      <c r="F167" s="87" t="e">
        <f ca="true">+IF(AND(ISNUMBER(OFFSET('Water Data'!$D$9,0,10*ROW('Water Data'!D161))),'Data Summary'!BU167="Yes"),OFFSET('Water Data'!$D$9,0,10*ROW('Water Data'!D161)),NA())</f>
        <v>#N/A</v>
      </c>
      <c r="G167" s="87" t="e">
        <f ca="true">+IF(AND(ISNUMBER(OFFSET('Water Data'!$E$4,0,10*ROW('Water Data'!E161))),'Data Summary'!BV167="Yes"),100-OFFSET('Water Data'!$E$4,0,10*ROW('Water Data'!E161)),NA())</f>
        <v>#N/A</v>
      </c>
      <c r="H167" s="87" t="e">
        <f ca="true">+IF(AND(ISNUMBER(OFFSET('Water Data'!$E$6,0,10*ROW('Water Data'!E161))),'Data Summary'!BW167="Yes"),OFFSET('Water Data'!$E$6,0,10*ROW('Water Data'!E161)),NA())</f>
        <v>#N/A</v>
      </c>
      <c r="I167" s="87" t="e">
        <f ca="true">+IF(AND(ISNUMBER(OFFSET('Water Data'!$E$9,0,10*ROW('Water Data'!E161))),'Data Summary'!BX167="Yes"),OFFSET('Water Data'!$E$9,0,10*ROW('Water Data'!E161)),NA())</f>
        <v>#N/A</v>
      </c>
      <c r="J167" s="87" t="e">
        <f ca="true">+IF(AND(ISNUMBER(OFFSET('Water Data'!$F$4,0,10*ROW('Water Data'!F161))),'Data Summary'!BY167="Yes"),100-OFFSET('Water Data'!$F$4,0,10*ROW('Water Data'!F161)),NA())</f>
        <v>#N/A</v>
      </c>
      <c r="K167" s="87" t="e">
        <f ca="true">+IF(AND(ISNUMBER(OFFSET('Water Data'!$F$6,0,10*ROW('Water Data'!F161))),'Data Summary'!BZ167="Yes"),OFFSET('Water Data'!$F$6,0,10*ROW('Water Data'!F161)),NA())</f>
        <v>#N/A</v>
      </c>
      <c r="L167" s="87" t="e">
        <f ca="true">+IF(AND(ISNUMBER(OFFSET('Water Data'!$F$9,0,10*ROW('Water Data'!F161))),'Data Summary'!CA167="Yes"),OFFSET('Water Data'!$F$9,0,10*ROW('Water Data'!F161)),NA())</f>
        <v>#N/A</v>
      </c>
      <c r="M167" s="87" t="e">
        <f ca="true">+IF(AND(ISNUMBER(OFFSET('Water Data'!$G$4,0,10*ROW('Water Data'!G161))),'Data Summary'!CB167="Yes"),100-OFFSET('Water Data'!$G$4,0,10*ROW('Water Data'!G161)),NA())</f>
        <v>#N/A</v>
      </c>
      <c r="N167" s="87" t="e">
        <f ca="true">+IF(AND(ISNUMBER(OFFSET('Water Data'!$G$6,0,10*ROW('Water Data'!G161))),'Data Summary'!CC167="Yes"),OFFSET('Water Data'!$G$6,0,10*ROW('Water Data'!G161)),NA())</f>
        <v>#N/A</v>
      </c>
      <c r="O167" s="87" t="e">
        <f ca="true">+IF(AND(ISNUMBER(OFFSET('Water Data'!$G$9,0,10*ROW('Water Data'!G161))),'Data Summary'!CD167="Yes"),OFFSET('Water Data'!$G$9,0,10*ROW('Water Data'!G161)),NA())</f>
        <v>#N/A</v>
      </c>
      <c r="P167" s="87" t="e">
        <f ca="true">+IF(AND(ISNUMBER(OFFSET('Water Data'!$H$4,0,10*ROW('Water Data'!H161))),'Data Summary'!CE167="Yes"),100-OFFSET('Water Data'!$H$4,0,10*ROW('Water Data'!H161)),NA())</f>
        <v>#N/A</v>
      </c>
      <c r="Q167" s="87" t="e">
        <f ca="true">+IF(AND(ISNUMBER(OFFSET('Water Data'!$H$6,0,10*ROW('Water Data'!H161))),'Data Summary'!CF167="Yes"),OFFSET('Water Data'!$H$6,0,10*ROW('Water Data'!H161)),NA())</f>
        <v>#N/A</v>
      </c>
      <c r="R167" s="87" t="e">
        <f ca="true">+IF(AND(ISNUMBER(OFFSET('Water Data'!$H$9,0,10*ROW('Water Data'!H161))),'Data Summary'!CG167="Yes"),OFFSET('Water Data'!$H$9,0,10*ROW('Water Data'!H161)),NA())</f>
        <v>#N/A</v>
      </c>
      <c r="S167" s="87" t="e">
        <f ca="true">+IF(AND(ISNUMBER(OFFSET('Water Data'!$I$4,0,10*ROW('Water Data'!I161))),'Data Summary'!CH167="Yes"),100-OFFSET('Water Data'!$I$4,0,10*ROW('Water Data'!I161)),NA())</f>
        <v>#N/A</v>
      </c>
      <c r="T167" s="87" t="e">
        <f ca="true">+IF(AND(ISNUMBER(OFFSET('Water Data'!$I$6,0,10*ROW('Water Data'!I161))),'Data Summary'!CI167="Yes"),OFFSET('Water Data'!$I$6,0,10*ROW('Water Data'!I161)),NA())</f>
        <v>#N/A</v>
      </c>
      <c r="U167" s="87" t="e">
        <f ca="true">+IF(AND(ISNUMBER(OFFSET('Water Data'!$I$9,0,10*ROW('Water Data'!I161))),'Data Summary'!CJ167="Yes"),OFFSET('Water Data'!$I$9,0,10*ROW('Water Data'!I161)),NA())</f>
        <v>#N/A</v>
      </c>
      <c r="V167" s="88" t="e">
        <f ca="true">+IF(AND(ISNUMBER(OFFSET('Sanitation Data'!$D$4,0,10*ROW('Sanitation Data'!D161))),'Data Summary'!CK167="Yes"),100-OFFSET('Sanitation Data'!$D$4,0,10*ROW('Sanitation Data'!D161)),NA())</f>
        <v>#N/A</v>
      </c>
      <c r="W167" s="88" t="e">
        <f ca="true">+IF(AND(ISNUMBER(OFFSET('Sanitation Data'!$D$6,0,10*ROW('Sanitation Data'!D161))),'Data Summary'!CL167="Yes"),OFFSET('Sanitation Data'!$D$6,0,10*ROW('Sanitation Data'!D161)),NA())</f>
        <v>#N/A</v>
      </c>
      <c r="X167" s="88" t="e">
        <f ca="true">+IF(AND(ISNUMBER(OFFSET('Sanitation Data'!$D$10,0,10*ROW('Sanitation Data'!D161))),'Data Summary'!CM167="Yes"),OFFSET('Sanitation Data'!$D$10,0,10*ROW('Sanitation Data'!D161)),NA())</f>
        <v>#N/A</v>
      </c>
      <c r="Y167" s="88" t="e">
        <f ca="true">+IF(AND(ISNUMBER(OFFSET('Sanitation Data'!$D$11,0,10*ROW('Sanitation Data'!D161))),'Data Summary'!CN167="Yes"),OFFSET('Sanitation Data'!$D$11,0,10*ROW('Sanitation Data'!D161)),NA())</f>
        <v>#N/A</v>
      </c>
      <c r="Z167" s="88" t="e">
        <f ca="true">+IF(AND(ISNUMBER(OFFSET('Sanitation Data'!$D$12,0,10*ROW('Sanitation Data'!D161))),'Data Summary'!CO167="Yes"),OFFSET('Sanitation Data'!$D$12,0,10*ROW('Sanitation Data'!D161)),NA())</f>
        <v>#N/A</v>
      </c>
      <c r="AA167" s="88" t="e">
        <f ca="true">+IF(AND(ISNUMBER(OFFSET('Sanitation Data'!$E$4,0,10*ROW('Sanitation Data'!E161))),'Data Summary'!CP167="Yes"),100-OFFSET('Sanitation Data'!$E$4,0,10*ROW('Sanitation Data'!E161)),NA())</f>
        <v>#N/A</v>
      </c>
      <c r="AB167" s="88" t="e">
        <f ca="true">+IF(AND(ISNUMBER(OFFSET('Sanitation Data'!$E$6,0,10*ROW('Sanitation Data'!E161))),'Data Summary'!CQ167="Yes"),OFFSET('Sanitation Data'!$E$6,0,10*ROW('Sanitation Data'!E161)),NA())</f>
        <v>#N/A</v>
      </c>
      <c r="AC167" s="88" t="e">
        <f ca="true">+IF(AND(ISNUMBER(OFFSET('Sanitation Data'!$E$10,0,10*ROW('Sanitation Data'!E161))),'Data Summary'!CR167="Yes"),OFFSET('Sanitation Data'!$E$10,0,10*ROW('Sanitation Data'!E161)),NA())</f>
        <v>#N/A</v>
      </c>
      <c r="AD167" s="88" t="e">
        <f ca="true">+IF(AND(ISNUMBER(OFFSET('Sanitation Data'!$E$11,0,10*ROW('Sanitation Data'!E161))),'Data Summary'!CS167="Yes"),OFFSET('Sanitation Data'!$E$11,0,10*ROW('Sanitation Data'!E161)),NA())</f>
        <v>#N/A</v>
      </c>
      <c r="AE167" s="88" t="e">
        <f ca="true">+IF(AND(ISNUMBER(OFFSET('Sanitation Data'!$E$12,0,10*ROW('Sanitation Data'!E161))),'Data Summary'!CT167="Yes"),OFFSET('Sanitation Data'!$E$12,0,10*ROW('Sanitation Data'!E161)),NA())</f>
        <v>#N/A</v>
      </c>
      <c r="AF167" s="88" t="e">
        <f ca="true">+IF(AND(ISNUMBER(OFFSET('Sanitation Data'!$F$4,0,10*ROW('Sanitation Data'!F161))),'Data Summary'!CU167="Yes"),100-OFFSET('Sanitation Data'!$F$4,0,10*ROW('Sanitation Data'!F161)),NA())</f>
        <v>#N/A</v>
      </c>
      <c r="AG167" s="88" t="e">
        <f ca="true">+IF(AND(ISNUMBER(OFFSET('Sanitation Data'!$F$6,0,10*ROW('Sanitation Data'!F161))),'Data Summary'!CV167="Yes"),OFFSET('Sanitation Data'!$F$6,0,10*ROW('Sanitation Data'!F161)),NA())</f>
        <v>#N/A</v>
      </c>
      <c r="AH167" s="88" t="e">
        <f ca="true">+IF(AND(ISNUMBER(OFFSET('Sanitation Data'!$F$10,0,10*ROW('Sanitation Data'!F161))),'Data Summary'!CW167="Yes"),OFFSET('Sanitation Data'!$F$10,0,10*ROW('Sanitation Data'!F161)),NA())</f>
        <v>#N/A</v>
      </c>
      <c r="AI167" s="88" t="e">
        <f ca="true">+IF(AND(ISNUMBER(OFFSET('Sanitation Data'!$F$11,0,10*ROW('Sanitation Data'!F161))),'Data Summary'!CX167="Yes"),OFFSET('Sanitation Data'!$F$11,0,10*ROW('Sanitation Data'!F161)),NA())</f>
        <v>#N/A</v>
      </c>
      <c r="AJ167" s="88" t="e">
        <f ca="true">+IF(AND(ISNUMBER(OFFSET('Sanitation Data'!$F$12,0,10*ROW('Sanitation Data'!F161))),'Data Summary'!CY167="Yes"),OFFSET('Sanitation Data'!$F$12,0,10*ROW('Sanitation Data'!F161)),NA())</f>
        <v>#N/A</v>
      </c>
      <c r="AK167" s="88" t="e">
        <f ca="true">+IF(AND(ISNUMBER(OFFSET('Sanitation Data'!$G$4,0,10*ROW('Sanitation Data'!G161))),'Data Summary'!CZ167="Yes"),100-OFFSET('Sanitation Data'!$G$4,0,10*ROW('Sanitation Data'!G161)),NA())</f>
        <v>#N/A</v>
      </c>
      <c r="AL167" s="88" t="e">
        <f ca="true">+IF(AND(ISNUMBER(OFFSET('Sanitation Data'!$G$6,0,10*ROW('Sanitation Data'!G161))),'Data Summary'!DA167="Yes"),OFFSET('Sanitation Data'!$G$6,0,10*ROW('Sanitation Data'!G161)),NA())</f>
        <v>#N/A</v>
      </c>
      <c r="AM167" s="88" t="e">
        <f ca="true">+IF(AND(ISNUMBER(OFFSET('Sanitation Data'!$G$10,0,10*ROW('Sanitation Data'!G161))),'Data Summary'!DB167="Yes"),OFFSET('Sanitation Data'!$G$10,0,10*ROW('Sanitation Data'!G161)),NA())</f>
        <v>#N/A</v>
      </c>
      <c r="AN167" s="88" t="e">
        <f ca="true">+IF(AND(ISNUMBER(OFFSET('Sanitation Data'!$G$11,0,10*ROW('Sanitation Data'!G161))),'Data Summary'!DC167="Yes"),OFFSET('Sanitation Data'!$G$11,0,10*ROW('Sanitation Data'!G161)),NA())</f>
        <v>#N/A</v>
      </c>
      <c r="AO167" s="88" t="e">
        <f ca="true">+IF(AND(ISNUMBER(OFFSET('Sanitation Data'!$G$12,0,10*ROW('Sanitation Data'!G161))),'Data Summary'!DD167="Yes"),OFFSET('Sanitation Data'!$G$12,0,10*ROW('Sanitation Data'!G161)),NA())</f>
        <v>#N/A</v>
      </c>
      <c r="AP167" s="88" t="e">
        <f ca="true">+IF(AND(ISNUMBER(OFFSET('Sanitation Data'!$H$4,0,10*ROW('Sanitation Data'!H161))),'Data Summary'!DE167="Yes"),100-OFFSET('Sanitation Data'!$H$4,0,10*ROW('Sanitation Data'!H161)),NA())</f>
        <v>#N/A</v>
      </c>
      <c r="AQ167" s="88" t="e">
        <f ca="true">+IF(AND(ISNUMBER(OFFSET('Sanitation Data'!$H$6,0,10*ROW('Sanitation Data'!H161))),'Data Summary'!DF167="Yes"),OFFSET('Sanitation Data'!$H$6,0,10*ROW('Sanitation Data'!H161)),NA())</f>
        <v>#N/A</v>
      </c>
      <c r="AR167" s="88" t="e">
        <f ca="true">+IF(AND(ISNUMBER(OFFSET('Sanitation Data'!$H$10,0,10*ROW('Sanitation Data'!H161))),'Data Summary'!DG167="Yes"),OFFSET('Sanitation Data'!$H$10,0,10*ROW('Sanitation Data'!H161)),NA())</f>
        <v>#N/A</v>
      </c>
      <c r="AS167" s="88" t="e">
        <f ca="true">+IF(AND(ISNUMBER(OFFSET('Sanitation Data'!$H$11,0,10*ROW('Sanitation Data'!H161))),'Data Summary'!DH167="Yes"),OFFSET('Sanitation Data'!$H$11,0,10*ROW('Sanitation Data'!H161)),NA())</f>
        <v>#N/A</v>
      </c>
      <c r="AT167" s="88" t="e">
        <f ca="true">+IF(AND(ISNUMBER(OFFSET('Sanitation Data'!$H$12,0,10*ROW('Sanitation Data'!H161))),'Data Summary'!DI167="Yes"),OFFSET('Sanitation Data'!$H$12,0,10*ROW('Sanitation Data'!H161)),NA())</f>
        <v>#N/A</v>
      </c>
      <c r="AU167" s="88" t="e">
        <f ca="true">+IF(AND(ISNUMBER(OFFSET('Sanitation Data'!$I$4,0,10*ROW('Sanitation Data'!I161))),'Data Summary'!DJ167="Yes"),100-OFFSET('Sanitation Data'!$I$4,0,10*ROW('Sanitation Data'!I161)),NA())</f>
        <v>#N/A</v>
      </c>
      <c r="AV167" s="88" t="e">
        <f ca="true">+IF(AND(ISNUMBER(OFFSET('Sanitation Data'!$I$6,0,10*ROW('Sanitation Data'!I161))),'Data Summary'!DK167="Yes"),OFFSET('Sanitation Data'!$I$6,0,10*ROW('Sanitation Data'!I161)),NA())</f>
        <v>#N/A</v>
      </c>
      <c r="AW167" s="88" t="e">
        <f ca="true">+IF(AND(ISNUMBER(OFFSET('Sanitation Data'!$I$10,0,10*ROW('Sanitation Data'!I161))),'Data Summary'!DL167="Yes"),OFFSET('Sanitation Data'!$I$10,0,10*ROW('Sanitation Data'!I161)),NA())</f>
        <v>#N/A</v>
      </c>
      <c r="AX167" s="88" t="e">
        <f ca="true">+IF(AND(ISNUMBER(OFFSET('Sanitation Data'!$I$11,0,10*ROW('Sanitation Data'!I161))),'Data Summary'!DM167="Yes"),OFFSET('Sanitation Data'!$I$11,0,10*ROW('Sanitation Data'!I161)),NA())</f>
        <v>#N/A</v>
      </c>
      <c r="AY167" s="88" t="e">
        <f ca="true">+IF(AND(ISNUMBER(OFFSET('Sanitation Data'!$I$12,0,10*ROW('Sanitation Data'!I161))),'Data Summary'!DN167="Yes"),OFFSET('Sanitation Data'!$I$12,0,10*ROW('Sanitation Data'!I161)),NA())</f>
        <v>#N/A</v>
      </c>
      <c r="AZ167" s="89" t="e">
        <f ca="true">+IF(AND(ISNUMBER(OFFSET('Hygiene Data'!$D$5,0,10*ROW('Hygiene Data'!D161))),'Data Summary'!DO167="Yes"),OFFSET('Hygiene Data'!$D$5,0,10*ROW('Hygiene Data'!D161)),NA())</f>
        <v>#N/A</v>
      </c>
      <c r="BA167" s="89" t="e">
        <f ca="true">+IF(AND(ISNUMBER(OFFSET('Hygiene Data'!$D$7,0,10*ROW('Hygiene Data'!D161))),'Data Summary'!DP167="Yes"),OFFSET('Hygiene Data'!$D$7,0,10*ROW('Hygiene Data'!D161)),NA())</f>
        <v>#N/A</v>
      </c>
      <c r="BB167" s="89" t="e">
        <f ca="true">+IF(AND(ISNUMBER(OFFSET('Hygiene Data'!$D$9,0,10*ROW('Hygiene Data'!D161))),'Data Summary'!DQ167="Yes"),OFFSET('Hygiene Data'!$D$9,0,10*ROW('Hygiene Data'!D161)),NA())</f>
        <v>#N/A</v>
      </c>
      <c r="BC167" s="89" t="e">
        <f ca="true">+IF(AND(ISNUMBER(OFFSET('Hygiene Data'!$E$5,0,10*ROW('Hygiene Data'!E161))),'Data Summary'!DR167="Yes"),OFFSET('Hygiene Data'!$E$5,0,10*ROW('Hygiene Data'!E161)),NA())</f>
        <v>#N/A</v>
      </c>
      <c r="BD167" s="89" t="e">
        <f ca="true">+IF(AND(ISNUMBER(OFFSET('Hygiene Data'!$E$7,0,10*ROW('Hygiene Data'!E161))),'Data Summary'!DS167="Yes"),OFFSET('Hygiene Data'!$E$7,0,10*ROW('Hygiene Data'!E161)),NA())</f>
        <v>#N/A</v>
      </c>
      <c r="BE167" s="89" t="e">
        <f ca="true">+IF(AND(ISNUMBER(OFFSET('Hygiene Data'!$E$9,0,10*ROW('Hygiene Data'!E161))),'Data Summary'!DT167="Yes"),OFFSET('Hygiene Data'!$E$9,0,10*ROW('Hygiene Data'!E161)),NA())</f>
        <v>#N/A</v>
      </c>
      <c r="BF167" s="89" t="e">
        <f ca="true">+IF(AND(ISNUMBER(OFFSET('Hygiene Data'!$F$5,0,10*ROW('Hygiene Data'!F161))),'Data Summary'!DU167="Yes"),OFFSET('Hygiene Data'!$F$5,0,10*ROW('Hygiene Data'!F161)),NA())</f>
        <v>#N/A</v>
      </c>
      <c r="BG167" s="89" t="e">
        <f ca="true">+IF(AND(ISNUMBER(OFFSET('Hygiene Data'!$F$7,0,10*ROW('Hygiene Data'!F161))),'Data Summary'!DV167="Yes"),OFFSET('Hygiene Data'!$F$7,0,10*ROW('Hygiene Data'!F161)),NA())</f>
        <v>#N/A</v>
      </c>
      <c r="BH167" s="89" t="e">
        <f ca="true">+IF(AND(ISNUMBER(OFFSET('Hygiene Data'!$F$9,0,10*ROW('Hygiene Data'!F161))),'Data Summary'!DW167="Yes"),OFFSET('Hygiene Data'!$F$9,0,10*ROW('Hygiene Data'!F161)),NA())</f>
        <v>#N/A</v>
      </c>
      <c r="BI167" s="89" t="e">
        <f ca="true">+IF(AND(ISNUMBER(OFFSET('Hygiene Data'!$G$5,0,10*ROW('Hygiene Data'!G161))),'Data Summary'!DX167="Yes"),OFFSET('Hygiene Data'!$G$5,0,10*ROW('Hygiene Data'!G161)),NA())</f>
        <v>#N/A</v>
      </c>
      <c r="BJ167" s="89" t="e">
        <f ca="true">+IF(AND(ISNUMBER(OFFSET('Hygiene Data'!$G$7,0,10*ROW('Hygiene Data'!G161))),'Data Summary'!DY167="Yes"),OFFSET('Hygiene Data'!$G$7,0,10*ROW('Hygiene Data'!G161)),NA())</f>
        <v>#N/A</v>
      </c>
      <c r="BK167" s="89" t="e">
        <f ca="true">+IF(AND(ISNUMBER(OFFSET('Hygiene Data'!$G$9,0,10*ROW('Hygiene Data'!G161))),'Data Summary'!DZ167="Yes"),OFFSET('Hygiene Data'!$G$9,0,10*ROW('Hygiene Data'!G161)),NA())</f>
        <v>#N/A</v>
      </c>
      <c r="BL167" s="89" t="e">
        <f ca="true">+IF(AND(ISNUMBER(OFFSET('Hygiene Data'!$H$5,0,10*ROW('Hygiene Data'!H161))),'Data Summary'!EA167="Yes"),OFFSET('Hygiene Data'!$H$5,0,10*ROW('Hygiene Data'!H161)),NA())</f>
        <v>#N/A</v>
      </c>
      <c r="BM167" s="89" t="e">
        <f ca="true">+IF(AND(ISNUMBER(OFFSET('Hygiene Data'!$H$7,0,10*ROW('Hygiene Data'!H161))),'Data Summary'!EB167="Yes"),OFFSET('Hygiene Data'!$H$7,0,10*ROW('Hygiene Data'!H161)),NA())</f>
        <v>#N/A</v>
      </c>
      <c r="BN167" s="89" t="e">
        <f ca="true">+IF(AND(ISNUMBER(OFFSET('Hygiene Data'!$H$9,0,10*ROW('Hygiene Data'!H161))),'Data Summary'!EC167="Yes"),OFFSET('Hygiene Data'!$H$9,0,10*ROW('Hygiene Data'!H161)),NA())</f>
        <v>#N/A</v>
      </c>
      <c r="BO167" s="89" t="e">
        <f ca="true">+IF(AND(ISNUMBER(OFFSET('Hygiene Data'!$I$5,0,10*ROW('Hygiene Data'!I161))),'Data Summary'!ED167="Yes"),OFFSET('Hygiene Data'!$I$5,0,10*ROW('Hygiene Data'!I161)),NA())</f>
        <v>#N/A</v>
      </c>
      <c r="BP167" s="89" t="e">
        <f ca="true">+IF(AND(ISNUMBER(OFFSET('Hygiene Data'!$I$7,0,10*ROW('Hygiene Data'!I161))),'Data Summary'!EE167="Yes"),OFFSET('Hygiene Data'!$I$7,0,10*ROW('Hygiene Data'!I161)),NA())</f>
        <v>#N/A</v>
      </c>
      <c r="BQ167" s="89" t="e">
        <f ca="true">+IF(AND(ISNUMBER(OFFSET('Hygiene Data'!$I$9,0,10*ROW('Hygiene Data'!I161))),'Data Summary'!EF167="Yes"),OFFSET('Hygiene Data'!$I$9,0,10*ROW('Hygiene Data'!I161)),NA())</f>
        <v>#N/A</v>
      </c>
    </row>
    <row xmlns:x14ac="http://schemas.microsoft.com/office/spreadsheetml/2009/9/ac" r="168" x14ac:dyDescent="0.2">
      <c r="A168" s="328" t="e">
        <f ca="true">+RIGHT('Data Summary'!A168,LEN('Data Summary'!A168)-9)</f>
        <v>#VALUE!</v>
      </c>
      <c r="B168" s="34" t="str">
        <f ca="true">+IF(ISTEXT('Data Summary'!B168),'Data Summary'!B168,"")</f>
        <v/>
      </c>
      <c r="C168" s="327" t="e">
        <f ca="true">+VALUE('Data Summary'!C168)</f>
        <v>#VALUE!</v>
      </c>
      <c r="D168" s="87" t="e">
        <f ca="true">+IF(AND(ISNUMBER(OFFSET('Water Data'!$D$4,0,10*ROW('Water Data'!D162))),'Data Summary'!BS168="Yes"),100-OFFSET('Water Data'!$D$4,0,10*ROW('Water Data'!D162)),NA())</f>
        <v>#N/A</v>
      </c>
      <c r="E168" s="87" t="e">
        <f ca="true">+IF(AND(ISNUMBER(OFFSET('Water Data'!$D$6,0,10*ROW('Water Data'!D162))),'Data Summary'!BT168="Yes"),OFFSET('Water Data'!$D$6,0,10*ROW('Water Data'!D162)),NA())</f>
        <v>#N/A</v>
      </c>
      <c r="F168" s="87" t="e">
        <f ca="true">+IF(AND(ISNUMBER(OFFSET('Water Data'!$D$9,0,10*ROW('Water Data'!D162))),'Data Summary'!BU168="Yes"),OFFSET('Water Data'!$D$9,0,10*ROW('Water Data'!D162)),NA())</f>
        <v>#N/A</v>
      </c>
      <c r="G168" s="87" t="e">
        <f ca="true">+IF(AND(ISNUMBER(OFFSET('Water Data'!$E$4,0,10*ROW('Water Data'!E162))),'Data Summary'!BV168="Yes"),100-OFFSET('Water Data'!$E$4,0,10*ROW('Water Data'!E162)),NA())</f>
        <v>#N/A</v>
      </c>
      <c r="H168" s="87" t="e">
        <f ca="true">+IF(AND(ISNUMBER(OFFSET('Water Data'!$E$6,0,10*ROW('Water Data'!E162))),'Data Summary'!BW168="Yes"),OFFSET('Water Data'!$E$6,0,10*ROW('Water Data'!E162)),NA())</f>
        <v>#N/A</v>
      </c>
      <c r="I168" s="87" t="e">
        <f ca="true">+IF(AND(ISNUMBER(OFFSET('Water Data'!$E$9,0,10*ROW('Water Data'!E162))),'Data Summary'!BX168="Yes"),OFFSET('Water Data'!$E$9,0,10*ROW('Water Data'!E162)),NA())</f>
        <v>#N/A</v>
      </c>
      <c r="J168" s="87" t="e">
        <f ca="true">+IF(AND(ISNUMBER(OFFSET('Water Data'!$F$4,0,10*ROW('Water Data'!F162))),'Data Summary'!BY168="Yes"),100-OFFSET('Water Data'!$F$4,0,10*ROW('Water Data'!F162)),NA())</f>
        <v>#N/A</v>
      </c>
      <c r="K168" s="87" t="e">
        <f ca="true">+IF(AND(ISNUMBER(OFFSET('Water Data'!$F$6,0,10*ROW('Water Data'!F162))),'Data Summary'!BZ168="Yes"),OFFSET('Water Data'!$F$6,0,10*ROW('Water Data'!F162)),NA())</f>
        <v>#N/A</v>
      </c>
      <c r="L168" s="87" t="e">
        <f ca="true">+IF(AND(ISNUMBER(OFFSET('Water Data'!$F$9,0,10*ROW('Water Data'!F162))),'Data Summary'!CA168="Yes"),OFFSET('Water Data'!$F$9,0,10*ROW('Water Data'!F162)),NA())</f>
        <v>#N/A</v>
      </c>
      <c r="M168" s="87" t="e">
        <f ca="true">+IF(AND(ISNUMBER(OFFSET('Water Data'!$G$4,0,10*ROW('Water Data'!G162))),'Data Summary'!CB168="Yes"),100-OFFSET('Water Data'!$G$4,0,10*ROW('Water Data'!G162)),NA())</f>
        <v>#N/A</v>
      </c>
      <c r="N168" s="87" t="e">
        <f ca="true">+IF(AND(ISNUMBER(OFFSET('Water Data'!$G$6,0,10*ROW('Water Data'!G162))),'Data Summary'!CC168="Yes"),OFFSET('Water Data'!$G$6,0,10*ROW('Water Data'!G162)),NA())</f>
        <v>#N/A</v>
      </c>
      <c r="O168" s="87" t="e">
        <f ca="true">+IF(AND(ISNUMBER(OFFSET('Water Data'!$G$9,0,10*ROW('Water Data'!G162))),'Data Summary'!CD168="Yes"),OFFSET('Water Data'!$G$9,0,10*ROW('Water Data'!G162)),NA())</f>
        <v>#N/A</v>
      </c>
      <c r="P168" s="87" t="e">
        <f ca="true">+IF(AND(ISNUMBER(OFFSET('Water Data'!$H$4,0,10*ROW('Water Data'!H162))),'Data Summary'!CE168="Yes"),100-OFFSET('Water Data'!$H$4,0,10*ROW('Water Data'!H162)),NA())</f>
        <v>#N/A</v>
      </c>
      <c r="Q168" s="87" t="e">
        <f ca="true">+IF(AND(ISNUMBER(OFFSET('Water Data'!$H$6,0,10*ROW('Water Data'!H162))),'Data Summary'!CF168="Yes"),OFFSET('Water Data'!$H$6,0,10*ROW('Water Data'!H162)),NA())</f>
        <v>#N/A</v>
      </c>
      <c r="R168" s="87" t="e">
        <f ca="true">+IF(AND(ISNUMBER(OFFSET('Water Data'!$H$9,0,10*ROW('Water Data'!H162))),'Data Summary'!CG168="Yes"),OFFSET('Water Data'!$H$9,0,10*ROW('Water Data'!H162)),NA())</f>
        <v>#N/A</v>
      </c>
      <c r="S168" s="87" t="e">
        <f ca="true">+IF(AND(ISNUMBER(OFFSET('Water Data'!$I$4,0,10*ROW('Water Data'!I162))),'Data Summary'!CH168="Yes"),100-OFFSET('Water Data'!$I$4,0,10*ROW('Water Data'!I162)),NA())</f>
        <v>#N/A</v>
      </c>
      <c r="T168" s="87" t="e">
        <f ca="true">+IF(AND(ISNUMBER(OFFSET('Water Data'!$I$6,0,10*ROW('Water Data'!I162))),'Data Summary'!CI168="Yes"),OFFSET('Water Data'!$I$6,0,10*ROW('Water Data'!I162)),NA())</f>
        <v>#N/A</v>
      </c>
      <c r="U168" s="87" t="e">
        <f ca="true">+IF(AND(ISNUMBER(OFFSET('Water Data'!$I$9,0,10*ROW('Water Data'!I162))),'Data Summary'!CJ168="Yes"),OFFSET('Water Data'!$I$9,0,10*ROW('Water Data'!I162)),NA())</f>
        <v>#N/A</v>
      </c>
      <c r="V168" s="88" t="e">
        <f ca="true">+IF(AND(ISNUMBER(OFFSET('Sanitation Data'!$D$4,0,10*ROW('Sanitation Data'!D162))),'Data Summary'!CK168="Yes"),100-OFFSET('Sanitation Data'!$D$4,0,10*ROW('Sanitation Data'!D162)),NA())</f>
        <v>#N/A</v>
      </c>
      <c r="W168" s="88" t="e">
        <f ca="true">+IF(AND(ISNUMBER(OFFSET('Sanitation Data'!$D$6,0,10*ROW('Sanitation Data'!D162))),'Data Summary'!CL168="Yes"),OFFSET('Sanitation Data'!$D$6,0,10*ROW('Sanitation Data'!D162)),NA())</f>
        <v>#N/A</v>
      </c>
      <c r="X168" s="88" t="e">
        <f ca="true">+IF(AND(ISNUMBER(OFFSET('Sanitation Data'!$D$10,0,10*ROW('Sanitation Data'!D162))),'Data Summary'!CM168="Yes"),OFFSET('Sanitation Data'!$D$10,0,10*ROW('Sanitation Data'!D162)),NA())</f>
        <v>#N/A</v>
      </c>
      <c r="Y168" s="88" t="e">
        <f ca="true">+IF(AND(ISNUMBER(OFFSET('Sanitation Data'!$D$11,0,10*ROW('Sanitation Data'!D162))),'Data Summary'!CN168="Yes"),OFFSET('Sanitation Data'!$D$11,0,10*ROW('Sanitation Data'!D162)),NA())</f>
        <v>#N/A</v>
      </c>
      <c r="Z168" s="88" t="e">
        <f ca="true">+IF(AND(ISNUMBER(OFFSET('Sanitation Data'!$D$12,0,10*ROW('Sanitation Data'!D162))),'Data Summary'!CO168="Yes"),OFFSET('Sanitation Data'!$D$12,0,10*ROW('Sanitation Data'!D162)),NA())</f>
        <v>#N/A</v>
      </c>
      <c r="AA168" s="88" t="e">
        <f ca="true">+IF(AND(ISNUMBER(OFFSET('Sanitation Data'!$E$4,0,10*ROW('Sanitation Data'!E162))),'Data Summary'!CP168="Yes"),100-OFFSET('Sanitation Data'!$E$4,0,10*ROW('Sanitation Data'!E162)),NA())</f>
        <v>#N/A</v>
      </c>
      <c r="AB168" s="88" t="e">
        <f ca="true">+IF(AND(ISNUMBER(OFFSET('Sanitation Data'!$E$6,0,10*ROW('Sanitation Data'!E162))),'Data Summary'!CQ168="Yes"),OFFSET('Sanitation Data'!$E$6,0,10*ROW('Sanitation Data'!E162)),NA())</f>
        <v>#N/A</v>
      </c>
      <c r="AC168" s="88" t="e">
        <f ca="true">+IF(AND(ISNUMBER(OFFSET('Sanitation Data'!$E$10,0,10*ROW('Sanitation Data'!E162))),'Data Summary'!CR168="Yes"),OFFSET('Sanitation Data'!$E$10,0,10*ROW('Sanitation Data'!E162)),NA())</f>
        <v>#N/A</v>
      </c>
      <c r="AD168" s="88" t="e">
        <f ca="true">+IF(AND(ISNUMBER(OFFSET('Sanitation Data'!$E$11,0,10*ROW('Sanitation Data'!E162))),'Data Summary'!CS168="Yes"),OFFSET('Sanitation Data'!$E$11,0,10*ROW('Sanitation Data'!E162)),NA())</f>
        <v>#N/A</v>
      </c>
      <c r="AE168" s="88" t="e">
        <f ca="true">+IF(AND(ISNUMBER(OFFSET('Sanitation Data'!$E$12,0,10*ROW('Sanitation Data'!E162))),'Data Summary'!CT168="Yes"),OFFSET('Sanitation Data'!$E$12,0,10*ROW('Sanitation Data'!E162)),NA())</f>
        <v>#N/A</v>
      </c>
      <c r="AF168" s="88" t="e">
        <f ca="true">+IF(AND(ISNUMBER(OFFSET('Sanitation Data'!$F$4,0,10*ROW('Sanitation Data'!F162))),'Data Summary'!CU168="Yes"),100-OFFSET('Sanitation Data'!$F$4,0,10*ROW('Sanitation Data'!F162)),NA())</f>
        <v>#N/A</v>
      </c>
      <c r="AG168" s="88" t="e">
        <f ca="true">+IF(AND(ISNUMBER(OFFSET('Sanitation Data'!$F$6,0,10*ROW('Sanitation Data'!F162))),'Data Summary'!CV168="Yes"),OFFSET('Sanitation Data'!$F$6,0,10*ROW('Sanitation Data'!F162)),NA())</f>
        <v>#N/A</v>
      </c>
      <c r="AH168" s="88" t="e">
        <f ca="true">+IF(AND(ISNUMBER(OFFSET('Sanitation Data'!$F$10,0,10*ROW('Sanitation Data'!F162))),'Data Summary'!CW168="Yes"),OFFSET('Sanitation Data'!$F$10,0,10*ROW('Sanitation Data'!F162)),NA())</f>
        <v>#N/A</v>
      </c>
      <c r="AI168" s="88" t="e">
        <f ca="true">+IF(AND(ISNUMBER(OFFSET('Sanitation Data'!$F$11,0,10*ROW('Sanitation Data'!F162))),'Data Summary'!CX168="Yes"),OFFSET('Sanitation Data'!$F$11,0,10*ROW('Sanitation Data'!F162)),NA())</f>
        <v>#N/A</v>
      </c>
      <c r="AJ168" s="88" t="e">
        <f ca="true">+IF(AND(ISNUMBER(OFFSET('Sanitation Data'!$F$12,0,10*ROW('Sanitation Data'!F162))),'Data Summary'!CY168="Yes"),OFFSET('Sanitation Data'!$F$12,0,10*ROW('Sanitation Data'!F162)),NA())</f>
        <v>#N/A</v>
      </c>
      <c r="AK168" s="88" t="e">
        <f ca="true">+IF(AND(ISNUMBER(OFFSET('Sanitation Data'!$G$4,0,10*ROW('Sanitation Data'!G162))),'Data Summary'!CZ168="Yes"),100-OFFSET('Sanitation Data'!$G$4,0,10*ROW('Sanitation Data'!G162)),NA())</f>
        <v>#N/A</v>
      </c>
      <c r="AL168" s="88" t="e">
        <f ca="true">+IF(AND(ISNUMBER(OFFSET('Sanitation Data'!$G$6,0,10*ROW('Sanitation Data'!G162))),'Data Summary'!DA168="Yes"),OFFSET('Sanitation Data'!$G$6,0,10*ROW('Sanitation Data'!G162)),NA())</f>
        <v>#N/A</v>
      </c>
      <c r="AM168" s="88" t="e">
        <f ca="true">+IF(AND(ISNUMBER(OFFSET('Sanitation Data'!$G$10,0,10*ROW('Sanitation Data'!G162))),'Data Summary'!DB168="Yes"),OFFSET('Sanitation Data'!$G$10,0,10*ROW('Sanitation Data'!G162)),NA())</f>
        <v>#N/A</v>
      </c>
      <c r="AN168" s="88" t="e">
        <f ca="true">+IF(AND(ISNUMBER(OFFSET('Sanitation Data'!$G$11,0,10*ROW('Sanitation Data'!G162))),'Data Summary'!DC168="Yes"),OFFSET('Sanitation Data'!$G$11,0,10*ROW('Sanitation Data'!G162)),NA())</f>
        <v>#N/A</v>
      </c>
      <c r="AO168" s="88" t="e">
        <f ca="true">+IF(AND(ISNUMBER(OFFSET('Sanitation Data'!$G$12,0,10*ROW('Sanitation Data'!G162))),'Data Summary'!DD168="Yes"),OFFSET('Sanitation Data'!$G$12,0,10*ROW('Sanitation Data'!G162)),NA())</f>
        <v>#N/A</v>
      </c>
      <c r="AP168" s="88" t="e">
        <f ca="true">+IF(AND(ISNUMBER(OFFSET('Sanitation Data'!$H$4,0,10*ROW('Sanitation Data'!H162))),'Data Summary'!DE168="Yes"),100-OFFSET('Sanitation Data'!$H$4,0,10*ROW('Sanitation Data'!H162)),NA())</f>
        <v>#N/A</v>
      </c>
      <c r="AQ168" s="88" t="e">
        <f ca="true">+IF(AND(ISNUMBER(OFFSET('Sanitation Data'!$H$6,0,10*ROW('Sanitation Data'!H162))),'Data Summary'!DF168="Yes"),OFFSET('Sanitation Data'!$H$6,0,10*ROW('Sanitation Data'!H162)),NA())</f>
        <v>#N/A</v>
      </c>
      <c r="AR168" s="88" t="e">
        <f ca="true">+IF(AND(ISNUMBER(OFFSET('Sanitation Data'!$H$10,0,10*ROW('Sanitation Data'!H162))),'Data Summary'!DG168="Yes"),OFFSET('Sanitation Data'!$H$10,0,10*ROW('Sanitation Data'!H162)),NA())</f>
        <v>#N/A</v>
      </c>
      <c r="AS168" s="88" t="e">
        <f ca="true">+IF(AND(ISNUMBER(OFFSET('Sanitation Data'!$H$11,0,10*ROW('Sanitation Data'!H162))),'Data Summary'!DH168="Yes"),OFFSET('Sanitation Data'!$H$11,0,10*ROW('Sanitation Data'!H162)),NA())</f>
        <v>#N/A</v>
      </c>
      <c r="AT168" s="88" t="e">
        <f ca="true">+IF(AND(ISNUMBER(OFFSET('Sanitation Data'!$H$12,0,10*ROW('Sanitation Data'!H162))),'Data Summary'!DI168="Yes"),OFFSET('Sanitation Data'!$H$12,0,10*ROW('Sanitation Data'!H162)),NA())</f>
        <v>#N/A</v>
      </c>
      <c r="AU168" s="88" t="e">
        <f ca="true">+IF(AND(ISNUMBER(OFFSET('Sanitation Data'!$I$4,0,10*ROW('Sanitation Data'!I162))),'Data Summary'!DJ168="Yes"),100-OFFSET('Sanitation Data'!$I$4,0,10*ROW('Sanitation Data'!I162)),NA())</f>
        <v>#N/A</v>
      </c>
      <c r="AV168" s="88" t="e">
        <f ca="true">+IF(AND(ISNUMBER(OFFSET('Sanitation Data'!$I$6,0,10*ROW('Sanitation Data'!I162))),'Data Summary'!DK168="Yes"),OFFSET('Sanitation Data'!$I$6,0,10*ROW('Sanitation Data'!I162)),NA())</f>
        <v>#N/A</v>
      </c>
      <c r="AW168" s="88" t="e">
        <f ca="true">+IF(AND(ISNUMBER(OFFSET('Sanitation Data'!$I$10,0,10*ROW('Sanitation Data'!I162))),'Data Summary'!DL168="Yes"),OFFSET('Sanitation Data'!$I$10,0,10*ROW('Sanitation Data'!I162)),NA())</f>
        <v>#N/A</v>
      </c>
      <c r="AX168" s="88" t="e">
        <f ca="true">+IF(AND(ISNUMBER(OFFSET('Sanitation Data'!$I$11,0,10*ROW('Sanitation Data'!I162))),'Data Summary'!DM168="Yes"),OFFSET('Sanitation Data'!$I$11,0,10*ROW('Sanitation Data'!I162)),NA())</f>
        <v>#N/A</v>
      </c>
      <c r="AY168" s="88" t="e">
        <f ca="true">+IF(AND(ISNUMBER(OFFSET('Sanitation Data'!$I$12,0,10*ROW('Sanitation Data'!I162))),'Data Summary'!DN168="Yes"),OFFSET('Sanitation Data'!$I$12,0,10*ROW('Sanitation Data'!I162)),NA())</f>
        <v>#N/A</v>
      </c>
      <c r="AZ168" s="89" t="e">
        <f ca="true">+IF(AND(ISNUMBER(OFFSET('Hygiene Data'!$D$5,0,10*ROW('Hygiene Data'!D162))),'Data Summary'!DO168="Yes"),OFFSET('Hygiene Data'!$D$5,0,10*ROW('Hygiene Data'!D162)),NA())</f>
        <v>#N/A</v>
      </c>
      <c r="BA168" s="89" t="e">
        <f ca="true">+IF(AND(ISNUMBER(OFFSET('Hygiene Data'!$D$7,0,10*ROW('Hygiene Data'!D162))),'Data Summary'!DP168="Yes"),OFFSET('Hygiene Data'!$D$7,0,10*ROW('Hygiene Data'!D162)),NA())</f>
        <v>#N/A</v>
      </c>
      <c r="BB168" s="89" t="e">
        <f ca="true">+IF(AND(ISNUMBER(OFFSET('Hygiene Data'!$D$9,0,10*ROW('Hygiene Data'!D162))),'Data Summary'!DQ168="Yes"),OFFSET('Hygiene Data'!$D$9,0,10*ROW('Hygiene Data'!D162)),NA())</f>
        <v>#N/A</v>
      </c>
      <c r="BC168" s="89" t="e">
        <f ca="true">+IF(AND(ISNUMBER(OFFSET('Hygiene Data'!$E$5,0,10*ROW('Hygiene Data'!E162))),'Data Summary'!DR168="Yes"),OFFSET('Hygiene Data'!$E$5,0,10*ROW('Hygiene Data'!E162)),NA())</f>
        <v>#N/A</v>
      </c>
      <c r="BD168" s="89" t="e">
        <f ca="true">+IF(AND(ISNUMBER(OFFSET('Hygiene Data'!$E$7,0,10*ROW('Hygiene Data'!E162))),'Data Summary'!DS168="Yes"),OFFSET('Hygiene Data'!$E$7,0,10*ROW('Hygiene Data'!E162)),NA())</f>
        <v>#N/A</v>
      </c>
      <c r="BE168" s="89" t="e">
        <f ca="true">+IF(AND(ISNUMBER(OFFSET('Hygiene Data'!$E$9,0,10*ROW('Hygiene Data'!E162))),'Data Summary'!DT168="Yes"),OFFSET('Hygiene Data'!$E$9,0,10*ROW('Hygiene Data'!E162)),NA())</f>
        <v>#N/A</v>
      </c>
      <c r="BF168" s="89" t="e">
        <f ca="true">+IF(AND(ISNUMBER(OFFSET('Hygiene Data'!$F$5,0,10*ROW('Hygiene Data'!F162))),'Data Summary'!DU168="Yes"),OFFSET('Hygiene Data'!$F$5,0,10*ROW('Hygiene Data'!F162)),NA())</f>
        <v>#N/A</v>
      </c>
      <c r="BG168" s="89" t="e">
        <f ca="true">+IF(AND(ISNUMBER(OFFSET('Hygiene Data'!$F$7,0,10*ROW('Hygiene Data'!F162))),'Data Summary'!DV168="Yes"),OFFSET('Hygiene Data'!$F$7,0,10*ROW('Hygiene Data'!F162)),NA())</f>
        <v>#N/A</v>
      </c>
      <c r="BH168" s="89" t="e">
        <f ca="true">+IF(AND(ISNUMBER(OFFSET('Hygiene Data'!$F$9,0,10*ROW('Hygiene Data'!F162))),'Data Summary'!DW168="Yes"),OFFSET('Hygiene Data'!$F$9,0,10*ROW('Hygiene Data'!F162)),NA())</f>
        <v>#N/A</v>
      </c>
      <c r="BI168" s="89" t="e">
        <f ca="true">+IF(AND(ISNUMBER(OFFSET('Hygiene Data'!$G$5,0,10*ROW('Hygiene Data'!G162))),'Data Summary'!DX168="Yes"),OFFSET('Hygiene Data'!$G$5,0,10*ROW('Hygiene Data'!G162)),NA())</f>
        <v>#N/A</v>
      </c>
      <c r="BJ168" s="89" t="e">
        <f ca="true">+IF(AND(ISNUMBER(OFFSET('Hygiene Data'!$G$7,0,10*ROW('Hygiene Data'!G162))),'Data Summary'!DY168="Yes"),OFFSET('Hygiene Data'!$G$7,0,10*ROW('Hygiene Data'!G162)),NA())</f>
        <v>#N/A</v>
      </c>
      <c r="BK168" s="89" t="e">
        <f ca="true">+IF(AND(ISNUMBER(OFFSET('Hygiene Data'!$G$9,0,10*ROW('Hygiene Data'!G162))),'Data Summary'!DZ168="Yes"),OFFSET('Hygiene Data'!$G$9,0,10*ROW('Hygiene Data'!G162)),NA())</f>
        <v>#N/A</v>
      </c>
      <c r="BL168" s="89" t="e">
        <f ca="true">+IF(AND(ISNUMBER(OFFSET('Hygiene Data'!$H$5,0,10*ROW('Hygiene Data'!H162))),'Data Summary'!EA168="Yes"),OFFSET('Hygiene Data'!$H$5,0,10*ROW('Hygiene Data'!H162)),NA())</f>
        <v>#N/A</v>
      </c>
      <c r="BM168" s="89" t="e">
        <f ca="true">+IF(AND(ISNUMBER(OFFSET('Hygiene Data'!$H$7,0,10*ROW('Hygiene Data'!H162))),'Data Summary'!EB168="Yes"),OFFSET('Hygiene Data'!$H$7,0,10*ROW('Hygiene Data'!H162)),NA())</f>
        <v>#N/A</v>
      </c>
      <c r="BN168" s="89" t="e">
        <f ca="true">+IF(AND(ISNUMBER(OFFSET('Hygiene Data'!$H$9,0,10*ROW('Hygiene Data'!H162))),'Data Summary'!EC168="Yes"),OFFSET('Hygiene Data'!$H$9,0,10*ROW('Hygiene Data'!H162)),NA())</f>
        <v>#N/A</v>
      </c>
      <c r="BO168" s="89" t="e">
        <f ca="true">+IF(AND(ISNUMBER(OFFSET('Hygiene Data'!$I$5,0,10*ROW('Hygiene Data'!I162))),'Data Summary'!ED168="Yes"),OFFSET('Hygiene Data'!$I$5,0,10*ROW('Hygiene Data'!I162)),NA())</f>
        <v>#N/A</v>
      </c>
      <c r="BP168" s="89" t="e">
        <f ca="true">+IF(AND(ISNUMBER(OFFSET('Hygiene Data'!$I$7,0,10*ROW('Hygiene Data'!I162))),'Data Summary'!EE168="Yes"),OFFSET('Hygiene Data'!$I$7,0,10*ROW('Hygiene Data'!I162)),NA())</f>
        <v>#N/A</v>
      </c>
      <c r="BQ168" s="89" t="e">
        <f ca="true">+IF(AND(ISNUMBER(OFFSET('Hygiene Data'!$I$9,0,10*ROW('Hygiene Data'!I162))),'Data Summary'!EF168="Yes"),OFFSET('Hygiene Data'!$I$9,0,10*ROW('Hygiene Data'!I162)),NA())</f>
        <v>#N/A</v>
      </c>
    </row>
    <row xmlns:x14ac="http://schemas.microsoft.com/office/spreadsheetml/2009/9/ac" r="169" x14ac:dyDescent="0.2">
      <c r="A169" s="328" t="e">
        <f ca="true">+RIGHT('Data Summary'!A169,LEN('Data Summary'!A169)-9)</f>
        <v>#VALUE!</v>
      </c>
      <c r="B169" s="34" t="str">
        <f ca="true">+IF(ISTEXT('Data Summary'!B169),'Data Summary'!B169,"")</f>
        <v/>
      </c>
      <c r="C169" s="327" t="e">
        <f ca="true">+VALUE('Data Summary'!C169)</f>
        <v>#VALUE!</v>
      </c>
      <c r="D169" s="87" t="e">
        <f ca="true">+IF(AND(ISNUMBER(OFFSET('Water Data'!$D$4,0,10*ROW('Water Data'!D163))),'Data Summary'!BS169="Yes"),100-OFFSET('Water Data'!$D$4,0,10*ROW('Water Data'!D163)),NA())</f>
        <v>#N/A</v>
      </c>
      <c r="E169" s="87" t="e">
        <f ca="true">+IF(AND(ISNUMBER(OFFSET('Water Data'!$D$6,0,10*ROW('Water Data'!D163))),'Data Summary'!BT169="Yes"),OFFSET('Water Data'!$D$6,0,10*ROW('Water Data'!D163)),NA())</f>
        <v>#N/A</v>
      </c>
      <c r="F169" s="87" t="e">
        <f ca="true">+IF(AND(ISNUMBER(OFFSET('Water Data'!$D$9,0,10*ROW('Water Data'!D163))),'Data Summary'!BU169="Yes"),OFFSET('Water Data'!$D$9,0,10*ROW('Water Data'!D163)),NA())</f>
        <v>#N/A</v>
      </c>
      <c r="G169" s="87" t="e">
        <f ca="true">+IF(AND(ISNUMBER(OFFSET('Water Data'!$E$4,0,10*ROW('Water Data'!E163))),'Data Summary'!BV169="Yes"),100-OFFSET('Water Data'!$E$4,0,10*ROW('Water Data'!E163)),NA())</f>
        <v>#N/A</v>
      </c>
      <c r="H169" s="87" t="e">
        <f ca="true">+IF(AND(ISNUMBER(OFFSET('Water Data'!$E$6,0,10*ROW('Water Data'!E163))),'Data Summary'!BW169="Yes"),OFFSET('Water Data'!$E$6,0,10*ROW('Water Data'!E163)),NA())</f>
        <v>#N/A</v>
      </c>
      <c r="I169" s="87" t="e">
        <f ca="true">+IF(AND(ISNUMBER(OFFSET('Water Data'!$E$9,0,10*ROW('Water Data'!E163))),'Data Summary'!BX169="Yes"),OFFSET('Water Data'!$E$9,0,10*ROW('Water Data'!E163)),NA())</f>
        <v>#N/A</v>
      </c>
      <c r="J169" s="87" t="e">
        <f ca="true">+IF(AND(ISNUMBER(OFFSET('Water Data'!$F$4,0,10*ROW('Water Data'!F163))),'Data Summary'!BY169="Yes"),100-OFFSET('Water Data'!$F$4,0,10*ROW('Water Data'!F163)),NA())</f>
        <v>#N/A</v>
      </c>
      <c r="K169" s="87" t="e">
        <f ca="true">+IF(AND(ISNUMBER(OFFSET('Water Data'!$F$6,0,10*ROW('Water Data'!F163))),'Data Summary'!BZ169="Yes"),OFFSET('Water Data'!$F$6,0,10*ROW('Water Data'!F163)),NA())</f>
        <v>#N/A</v>
      </c>
      <c r="L169" s="87" t="e">
        <f ca="true">+IF(AND(ISNUMBER(OFFSET('Water Data'!$F$9,0,10*ROW('Water Data'!F163))),'Data Summary'!CA169="Yes"),OFFSET('Water Data'!$F$9,0,10*ROW('Water Data'!F163)),NA())</f>
        <v>#N/A</v>
      </c>
      <c r="M169" s="87" t="e">
        <f ca="true">+IF(AND(ISNUMBER(OFFSET('Water Data'!$G$4,0,10*ROW('Water Data'!G163))),'Data Summary'!CB169="Yes"),100-OFFSET('Water Data'!$G$4,0,10*ROW('Water Data'!G163)),NA())</f>
        <v>#N/A</v>
      </c>
      <c r="N169" s="87" t="e">
        <f ca="true">+IF(AND(ISNUMBER(OFFSET('Water Data'!$G$6,0,10*ROW('Water Data'!G163))),'Data Summary'!CC169="Yes"),OFFSET('Water Data'!$G$6,0,10*ROW('Water Data'!G163)),NA())</f>
        <v>#N/A</v>
      </c>
      <c r="O169" s="87" t="e">
        <f ca="true">+IF(AND(ISNUMBER(OFFSET('Water Data'!$G$9,0,10*ROW('Water Data'!G163))),'Data Summary'!CD169="Yes"),OFFSET('Water Data'!$G$9,0,10*ROW('Water Data'!G163)),NA())</f>
        <v>#N/A</v>
      </c>
      <c r="P169" s="87" t="e">
        <f ca="true">+IF(AND(ISNUMBER(OFFSET('Water Data'!$H$4,0,10*ROW('Water Data'!H163))),'Data Summary'!CE169="Yes"),100-OFFSET('Water Data'!$H$4,0,10*ROW('Water Data'!H163)),NA())</f>
        <v>#N/A</v>
      </c>
      <c r="Q169" s="87" t="e">
        <f ca="true">+IF(AND(ISNUMBER(OFFSET('Water Data'!$H$6,0,10*ROW('Water Data'!H163))),'Data Summary'!CF169="Yes"),OFFSET('Water Data'!$H$6,0,10*ROW('Water Data'!H163)),NA())</f>
        <v>#N/A</v>
      </c>
      <c r="R169" s="87" t="e">
        <f ca="true">+IF(AND(ISNUMBER(OFFSET('Water Data'!$H$9,0,10*ROW('Water Data'!H163))),'Data Summary'!CG169="Yes"),OFFSET('Water Data'!$H$9,0,10*ROW('Water Data'!H163)),NA())</f>
        <v>#N/A</v>
      </c>
      <c r="S169" s="87" t="e">
        <f ca="true">+IF(AND(ISNUMBER(OFFSET('Water Data'!$I$4,0,10*ROW('Water Data'!I163))),'Data Summary'!CH169="Yes"),100-OFFSET('Water Data'!$I$4,0,10*ROW('Water Data'!I163)),NA())</f>
        <v>#N/A</v>
      </c>
      <c r="T169" s="87" t="e">
        <f ca="true">+IF(AND(ISNUMBER(OFFSET('Water Data'!$I$6,0,10*ROW('Water Data'!I163))),'Data Summary'!CI169="Yes"),OFFSET('Water Data'!$I$6,0,10*ROW('Water Data'!I163)),NA())</f>
        <v>#N/A</v>
      </c>
      <c r="U169" s="87" t="e">
        <f ca="true">+IF(AND(ISNUMBER(OFFSET('Water Data'!$I$9,0,10*ROW('Water Data'!I163))),'Data Summary'!CJ169="Yes"),OFFSET('Water Data'!$I$9,0,10*ROW('Water Data'!I163)),NA())</f>
        <v>#N/A</v>
      </c>
      <c r="V169" s="88" t="e">
        <f ca="true">+IF(AND(ISNUMBER(OFFSET('Sanitation Data'!$D$4,0,10*ROW('Sanitation Data'!D163))),'Data Summary'!CK169="Yes"),100-OFFSET('Sanitation Data'!$D$4,0,10*ROW('Sanitation Data'!D163)),NA())</f>
        <v>#N/A</v>
      </c>
      <c r="W169" s="88" t="e">
        <f ca="true">+IF(AND(ISNUMBER(OFFSET('Sanitation Data'!$D$6,0,10*ROW('Sanitation Data'!D163))),'Data Summary'!CL169="Yes"),OFFSET('Sanitation Data'!$D$6,0,10*ROW('Sanitation Data'!D163)),NA())</f>
        <v>#N/A</v>
      </c>
      <c r="X169" s="88" t="e">
        <f ca="true">+IF(AND(ISNUMBER(OFFSET('Sanitation Data'!$D$10,0,10*ROW('Sanitation Data'!D163))),'Data Summary'!CM169="Yes"),OFFSET('Sanitation Data'!$D$10,0,10*ROW('Sanitation Data'!D163)),NA())</f>
        <v>#N/A</v>
      </c>
      <c r="Y169" s="88" t="e">
        <f ca="true">+IF(AND(ISNUMBER(OFFSET('Sanitation Data'!$D$11,0,10*ROW('Sanitation Data'!D163))),'Data Summary'!CN169="Yes"),OFFSET('Sanitation Data'!$D$11,0,10*ROW('Sanitation Data'!D163)),NA())</f>
        <v>#N/A</v>
      </c>
      <c r="Z169" s="88" t="e">
        <f ca="true">+IF(AND(ISNUMBER(OFFSET('Sanitation Data'!$D$12,0,10*ROW('Sanitation Data'!D163))),'Data Summary'!CO169="Yes"),OFFSET('Sanitation Data'!$D$12,0,10*ROW('Sanitation Data'!D163)),NA())</f>
        <v>#N/A</v>
      </c>
      <c r="AA169" s="88" t="e">
        <f ca="true">+IF(AND(ISNUMBER(OFFSET('Sanitation Data'!$E$4,0,10*ROW('Sanitation Data'!E163))),'Data Summary'!CP169="Yes"),100-OFFSET('Sanitation Data'!$E$4,0,10*ROW('Sanitation Data'!E163)),NA())</f>
        <v>#N/A</v>
      </c>
      <c r="AB169" s="88" t="e">
        <f ca="true">+IF(AND(ISNUMBER(OFFSET('Sanitation Data'!$E$6,0,10*ROW('Sanitation Data'!E163))),'Data Summary'!CQ169="Yes"),OFFSET('Sanitation Data'!$E$6,0,10*ROW('Sanitation Data'!E163)),NA())</f>
        <v>#N/A</v>
      </c>
      <c r="AC169" s="88" t="e">
        <f ca="true">+IF(AND(ISNUMBER(OFFSET('Sanitation Data'!$E$10,0,10*ROW('Sanitation Data'!E163))),'Data Summary'!CR169="Yes"),OFFSET('Sanitation Data'!$E$10,0,10*ROW('Sanitation Data'!E163)),NA())</f>
        <v>#N/A</v>
      </c>
      <c r="AD169" s="88" t="e">
        <f ca="true">+IF(AND(ISNUMBER(OFFSET('Sanitation Data'!$E$11,0,10*ROW('Sanitation Data'!E163))),'Data Summary'!CS169="Yes"),OFFSET('Sanitation Data'!$E$11,0,10*ROW('Sanitation Data'!E163)),NA())</f>
        <v>#N/A</v>
      </c>
      <c r="AE169" s="88" t="e">
        <f ca="true">+IF(AND(ISNUMBER(OFFSET('Sanitation Data'!$E$12,0,10*ROW('Sanitation Data'!E163))),'Data Summary'!CT169="Yes"),OFFSET('Sanitation Data'!$E$12,0,10*ROW('Sanitation Data'!E163)),NA())</f>
        <v>#N/A</v>
      </c>
      <c r="AF169" s="88" t="e">
        <f ca="true">+IF(AND(ISNUMBER(OFFSET('Sanitation Data'!$F$4,0,10*ROW('Sanitation Data'!F163))),'Data Summary'!CU169="Yes"),100-OFFSET('Sanitation Data'!$F$4,0,10*ROW('Sanitation Data'!F163)),NA())</f>
        <v>#N/A</v>
      </c>
      <c r="AG169" s="88" t="e">
        <f ca="true">+IF(AND(ISNUMBER(OFFSET('Sanitation Data'!$F$6,0,10*ROW('Sanitation Data'!F163))),'Data Summary'!CV169="Yes"),OFFSET('Sanitation Data'!$F$6,0,10*ROW('Sanitation Data'!F163)),NA())</f>
        <v>#N/A</v>
      </c>
      <c r="AH169" s="88" t="e">
        <f ca="true">+IF(AND(ISNUMBER(OFFSET('Sanitation Data'!$F$10,0,10*ROW('Sanitation Data'!F163))),'Data Summary'!CW169="Yes"),OFFSET('Sanitation Data'!$F$10,0,10*ROW('Sanitation Data'!F163)),NA())</f>
        <v>#N/A</v>
      </c>
      <c r="AI169" s="88" t="e">
        <f ca="true">+IF(AND(ISNUMBER(OFFSET('Sanitation Data'!$F$11,0,10*ROW('Sanitation Data'!F163))),'Data Summary'!CX169="Yes"),OFFSET('Sanitation Data'!$F$11,0,10*ROW('Sanitation Data'!F163)),NA())</f>
        <v>#N/A</v>
      </c>
      <c r="AJ169" s="88" t="e">
        <f ca="true">+IF(AND(ISNUMBER(OFFSET('Sanitation Data'!$F$12,0,10*ROW('Sanitation Data'!F163))),'Data Summary'!CY169="Yes"),OFFSET('Sanitation Data'!$F$12,0,10*ROW('Sanitation Data'!F163)),NA())</f>
        <v>#N/A</v>
      </c>
      <c r="AK169" s="88" t="e">
        <f ca="true">+IF(AND(ISNUMBER(OFFSET('Sanitation Data'!$G$4,0,10*ROW('Sanitation Data'!G163))),'Data Summary'!CZ169="Yes"),100-OFFSET('Sanitation Data'!$G$4,0,10*ROW('Sanitation Data'!G163)),NA())</f>
        <v>#N/A</v>
      </c>
      <c r="AL169" s="88" t="e">
        <f ca="true">+IF(AND(ISNUMBER(OFFSET('Sanitation Data'!$G$6,0,10*ROW('Sanitation Data'!G163))),'Data Summary'!DA169="Yes"),OFFSET('Sanitation Data'!$G$6,0,10*ROW('Sanitation Data'!G163)),NA())</f>
        <v>#N/A</v>
      </c>
      <c r="AM169" s="88" t="e">
        <f ca="true">+IF(AND(ISNUMBER(OFFSET('Sanitation Data'!$G$10,0,10*ROW('Sanitation Data'!G163))),'Data Summary'!DB169="Yes"),OFFSET('Sanitation Data'!$G$10,0,10*ROW('Sanitation Data'!G163)),NA())</f>
        <v>#N/A</v>
      </c>
      <c r="AN169" s="88" t="e">
        <f ca="true">+IF(AND(ISNUMBER(OFFSET('Sanitation Data'!$G$11,0,10*ROW('Sanitation Data'!G163))),'Data Summary'!DC169="Yes"),OFFSET('Sanitation Data'!$G$11,0,10*ROW('Sanitation Data'!G163)),NA())</f>
        <v>#N/A</v>
      </c>
      <c r="AO169" s="88" t="e">
        <f ca="true">+IF(AND(ISNUMBER(OFFSET('Sanitation Data'!$G$12,0,10*ROW('Sanitation Data'!G163))),'Data Summary'!DD169="Yes"),OFFSET('Sanitation Data'!$G$12,0,10*ROW('Sanitation Data'!G163)),NA())</f>
        <v>#N/A</v>
      </c>
      <c r="AP169" s="88" t="e">
        <f ca="true">+IF(AND(ISNUMBER(OFFSET('Sanitation Data'!$H$4,0,10*ROW('Sanitation Data'!H163))),'Data Summary'!DE169="Yes"),100-OFFSET('Sanitation Data'!$H$4,0,10*ROW('Sanitation Data'!H163)),NA())</f>
        <v>#N/A</v>
      </c>
      <c r="AQ169" s="88" t="e">
        <f ca="true">+IF(AND(ISNUMBER(OFFSET('Sanitation Data'!$H$6,0,10*ROW('Sanitation Data'!H163))),'Data Summary'!DF169="Yes"),OFFSET('Sanitation Data'!$H$6,0,10*ROW('Sanitation Data'!H163)),NA())</f>
        <v>#N/A</v>
      </c>
      <c r="AR169" s="88" t="e">
        <f ca="true">+IF(AND(ISNUMBER(OFFSET('Sanitation Data'!$H$10,0,10*ROW('Sanitation Data'!H163))),'Data Summary'!DG169="Yes"),OFFSET('Sanitation Data'!$H$10,0,10*ROW('Sanitation Data'!H163)),NA())</f>
        <v>#N/A</v>
      </c>
      <c r="AS169" s="88" t="e">
        <f ca="true">+IF(AND(ISNUMBER(OFFSET('Sanitation Data'!$H$11,0,10*ROW('Sanitation Data'!H163))),'Data Summary'!DH169="Yes"),OFFSET('Sanitation Data'!$H$11,0,10*ROW('Sanitation Data'!H163)),NA())</f>
        <v>#N/A</v>
      </c>
      <c r="AT169" s="88" t="e">
        <f ca="true">+IF(AND(ISNUMBER(OFFSET('Sanitation Data'!$H$12,0,10*ROW('Sanitation Data'!H163))),'Data Summary'!DI169="Yes"),OFFSET('Sanitation Data'!$H$12,0,10*ROW('Sanitation Data'!H163)),NA())</f>
        <v>#N/A</v>
      </c>
      <c r="AU169" s="88" t="e">
        <f ca="true">+IF(AND(ISNUMBER(OFFSET('Sanitation Data'!$I$4,0,10*ROW('Sanitation Data'!I163))),'Data Summary'!DJ169="Yes"),100-OFFSET('Sanitation Data'!$I$4,0,10*ROW('Sanitation Data'!I163)),NA())</f>
        <v>#N/A</v>
      </c>
      <c r="AV169" s="88" t="e">
        <f ca="true">+IF(AND(ISNUMBER(OFFSET('Sanitation Data'!$I$6,0,10*ROW('Sanitation Data'!I163))),'Data Summary'!DK169="Yes"),OFFSET('Sanitation Data'!$I$6,0,10*ROW('Sanitation Data'!I163)),NA())</f>
        <v>#N/A</v>
      </c>
      <c r="AW169" s="88" t="e">
        <f ca="true">+IF(AND(ISNUMBER(OFFSET('Sanitation Data'!$I$10,0,10*ROW('Sanitation Data'!I163))),'Data Summary'!DL169="Yes"),OFFSET('Sanitation Data'!$I$10,0,10*ROW('Sanitation Data'!I163)),NA())</f>
        <v>#N/A</v>
      </c>
      <c r="AX169" s="88" t="e">
        <f ca="true">+IF(AND(ISNUMBER(OFFSET('Sanitation Data'!$I$11,0,10*ROW('Sanitation Data'!I163))),'Data Summary'!DM169="Yes"),OFFSET('Sanitation Data'!$I$11,0,10*ROW('Sanitation Data'!I163)),NA())</f>
        <v>#N/A</v>
      </c>
      <c r="AY169" s="88" t="e">
        <f ca="true">+IF(AND(ISNUMBER(OFFSET('Sanitation Data'!$I$12,0,10*ROW('Sanitation Data'!I163))),'Data Summary'!DN169="Yes"),OFFSET('Sanitation Data'!$I$12,0,10*ROW('Sanitation Data'!I163)),NA())</f>
        <v>#N/A</v>
      </c>
      <c r="AZ169" s="89" t="e">
        <f ca="true">+IF(AND(ISNUMBER(OFFSET('Hygiene Data'!$D$5,0,10*ROW('Hygiene Data'!D163))),'Data Summary'!DO169="Yes"),OFFSET('Hygiene Data'!$D$5,0,10*ROW('Hygiene Data'!D163)),NA())</f>
        <v>#N/A</v>
      </c>
      <c r="BA169" s="89" t="e">
        <f ca="true">+IF(AND(ISNUMBER(OFFSET('Hygiene Data'!$D$7,0,10*ROW('Hygiene Data'!D163))),'Data Summary'!DP169="Yes"),OFFSET('Hygiene Data'!$D$7,0,10*ROW('Hygiene Data'!D163)),NA())</f>
        <v>#N/A</v>
      </c>
      <c r="BB169" s="89" t="e">
        <f ca="true">+IF(AND(ISNUMBER(OFFSET('Hygiene Data'!$D$9,0,10*ROW('Hygiene Data'!D163))),'Data Summary'!DQ169="Yes"),OFFSET('Hygiene Data'!$D$9,0,10*ROW('Hygiene Data'!D163)),NA())</f>
        <v>#N/A</v>
      </c>
      <c r="BC169" s="89" t="e">
        <f ca="true">+IF(AND(ISNUMBER(OFFSET('Hygiene Data'!$E$5,0,10*ROW('Hygiene Data'!E163))),'Data Summary'!DR169="Yes"),OFFSET('Hygiene Data'!$E$5,0,10*ROW('Hygiene Data'!E163)),NA())</f>
        <v>#N/A</v>
      </c>
      <c r="BD169" s="89" t="e">
        <f ca="true">+IF(AND(ISNUMBER(OFFSET('Hygiene Data'!$E$7,0,10*ROW('Hygiene Data'!E163))),'Data Summary'!DS169="Yes"),OFFSET('Hygiene Data'!$E$7,0,10*ROW('Hygiene Data'!E163)),NA())</f>
        <v>#N/A</v>
      </c>
      <c r="BE169" s="89" t="e">
        <f ca="true">+IF(AND(ISNUMBER(OFFSET('Hygiene Data'!$E$9,0,10*ROW('Hygiene Data'!E163))),'Data Summary'!DT169="Yes"),OFFSET('Hygiene Data'!$E$9,0,10*ROW('Hygiene Data'!E163)),NA())</f>
        <v>#N/A</v>
      </c>
      <c r="BF169" s="89" t="e">
        <f ca="true">+IF(AND(ISNUMBER(OFFSET('Hygiene Data'!$F$5,0,10*ROW('Hygiene Data'!F163))),'Data Summary'!DU169="Yes"),OFFSET('Hygiene Data'!$F$5,0,10*ROW('Hygiene Data'!F163)),NA())</f>
        <v>#N/A</v>
      </c>
      <c r="BG169" s="89" t="e">
        <f ca="true">+IF(AND(ISNUMBER(OFFSET('Hygiene Data'!$F$7,0,10*ROW('Hygiene Data'!F163))),'Data Summary'!DV169="Yes"),OFFSET('Hygiene Data'!$F$7,0,10*ROW('Hygiene Data'!F163)),NA())</f>
        <v>#N/A</v>
      </c>
      <c r="BH169" s="89" t="e">
        <f ca="true">+IF(AND(ISNUMBER(OFFSET('Hygiene Data'!$F$9,0,10*ROW('Hygiene Data'!F163))),'Data Summary'!DW169="Yes"),OFFSET('Hygiene Data'!$F$9,0,10*ROW('Hygiene Data'!F163)),NA())</f>
        <v>#N/A</v>
      </c>
      <c r="BI169" s="89" t="e">
        <f ca="true">+IF(AND(ISNUMBER(OFFSET('Hygiene Data'!$G$5,0,10*ROW('Hygiene Data'!G163))),'Data Summary'!DX169="Yes"),OFFSET('Hygiene Data'!$G$5,0,10*ROW('Hygiene Data'!G163)),NA())</f>
        <v>#N/A</v>
      </c>
      <c r="BJ169" s="89" t="e">
        <f ca="true">+IF(AND(ISNUMBER(OFFSET('Hygiene Data'!$G$7,0,10*ROW('Hygiene Data'!G163))),'Data Summary'!DY169="Yes"),OFFSET('Hygiene Data'!$G$7,0,10*ROW('Hygiene Data'!G163)),NA())</f>
        <v>#N/A</v>
      </c>
      <c r="BK169" s="89" t="e">
        <f ca="true">+IF(AND(ISNUMBER(OFFSET('Hygiene Data'!$G$9,0,10*ROW('Hygiene Data'!G163))),'Data Summary'!DZ169="Yes"),OFFSET('Hygiene Data'!$G$9,0,10*ROW('Hygiene Data'!G163)),NA())</f>
        <v>#N/A</v>
      </c>
      <c r="BL169" s="89" t="e">
        <f ca="true">+IF(AND(ISNUMBER(OFFSET('Hygiene Data'!$H$5,0,10*ROW('Hygiene Data'!H163))),'Data Summary'!EA169="Yes"),OFFSET('Hygiene Data'!$H$5,0,10*ROW('Hygiene Data'!H163)),NA())</f>
        <v>#N/A</v>
      </c>
      <c r="BM169" s="89" t="e">
        <f ca="true">+IF(AND(ISNUMBER(OFFSET('Hygiene Data'!$H$7,0,10*ROW('Hygiene Data'!H163))),'Data Summary'!EB169="Yes"),OFFSET('Hygiene Data'!$H$7,0,10*ROW('Hygiene Data'!H163)),NA())</f>
        <v>#N/A</v>
      </c>
      <c r="BN169" s="89" t="e">
        <f ca="true">+IF(AND(ISNUMBER(OFFSET('Hygiene Data'!$H$9,0,10*ROW('Hygiene Data'!H163))),'Data Summary'!EC169="Yes"),OFFSET('Hygiene Data'!$H$9,0,10*ROW('Hygiene Data'!H163)),NA())</f>
        <v>#N/A</v>
      </c>
      <c r="BO169" s="89" t="e">
        <f ca="true">+IF(AND(ISNUMBER(OFFSET('Hygiene Data'!$I$5,0,10*ROW('Hygiene Data'!I163))),'Data Summary'!ED169="Yes"),OFFSET('Hygiene Data'!$I$5,0,10*ROW('Hygiene Data'!I163)),NA())</f>
        <v>#N/A</v>
      </c>
      <c r="BP169" s="89" t="e">
        <f ca="true">+IF(AND(ISNUMBER(OFFSET('Hygiene Data'!$I$7,0,10*ROW('Hygiene Data'!I163))),'Data Summary'!EE169="Yes"),OFFSET('Hygiene Data'!$I$7,0,10*ROW('Hygiene Data'!I163)),NA())</f>
        <v>#N/A</v>
      </c>
      <c r="BQ169" s="89" t="e">
        <f ca="true">+IF(AND(ISNUMBER(OFFSET('Hygiene Data'!$I$9,0,10*ROW('Hygiene Data'!I163))),'Data Summary'!EF169="Yes"),OFFSET('Hygiene Data'!$I$9,0,10*ROW('Hygiene Data'!I163)),NA())</f>
        <v>#N/A</v>
      </c>
    </row>
    <row xmlns:x14ac="http://schemas.microsoft.com/office/spreadsheetml/2009/9/ac" r="170" x14ac:dyDescent="0.2">
      <c r="A170" s="328" t="e">
        <f ca="true">+RIGHT('Data Summary'!A170,LEN('Data Summary'!A170)-9)</f>
        <v>#VALUE!</v>
      </c>
      <c r="B170" s="34" t="str">
        <f ca="true">+IF(ISTEXT('Data Summary'!B170),'Data Summary'!B170,"")</f>
        <v/>
      </c>
      <c r="C170" s="327" t="e">
        <f ca="true">+VALUE('Data Summary'!C170)</f>
        <v>#VALUE!</v>
      </c>
      <c r="D170" s="87" t="e">
        <f ca="true">+IF(AND(ISNUMBER(OFFSET('Water Data'!$D$4,0,10*ROW('Water Data'!D164))),'Data Summary'!BS170="Yes"),100-OFFSET('Water Data'!$D$4,0,10*ROW('Water Data'!D164)),NA())</f>
        <v>#N/A</v>
      </c>
      <c r="E170" s="87" t="e">
        <f ca="true">+IF(AND(ISNUMBER(OFFSET('Water Data'!$D$6,0,10*ROW('Water Data'!D164))),'Data Summary'!BT170="Yes"),OFFSET('Water Data'!$D$6,0,10*ROW('Water Data'!D164)),NA())</f>
        <v>#N/A</v>
      </c>
      <c r="F170" s="87" t="e">
        <f ca="true">+IF(AND(ISNUMBER(OFFSET('Water Data'!$D$9,0,10*ROW('Water Data'!D164))),'Data Summary'!BU170="Yes"),OFFSET('Water Data'!$D$9,0,10*ROW('Water Data'!D164)),NA())</f>
        <v>#N/A</v>
      </c>
      <c r="G170" s="87" t="e">
        <f ca="true">+IF(AND(ISNUMBER(OFFSET('Water Data'!$E$4,0,10*ROW('Water Data'!E164))),'Data Summary'!BV170="Yes"),100-OFFSET('Water Data'!$E$4,0,10*ROW('Water Data'!E164)),NA())</f>
        <v>#N/A</v>
      </c>
      <c r="H170" s="87" t="e">
        <f ca="true">+IF(AND(ISNUMBER(OFFSET('Water Data'!$E$6,0,10*ROW('Water Data'!E164))),'Data Summary'!BW170="Yes"),OFFSET('Water Data'!$E$6,0,10*ROW('Water Data'!E164)),NA())</f>
        <v>#N/A</v>
      </c>
      <c r="I170" s="87" t="e">
        <f ca="true">+IF(AND(ISNUMBER(OFFSET('Water Data'!$E$9,0,10*ROW('Water Data'!E164))),'Data Summary'!BX170="Yes"),OFFSET('Water Data'!$E$9,0,10*ROW('Water Data'!E164)),NA())</f>
        <v>#N/A</v>
      </c>
      <c r="J170" s="87" t="e">
        <f ca="true">+IF(AND(ISNUMBER(OFFSET('Water Data'!$F$4,0,10*ROW('Water Data'!F164))),'Data Summary'!BY170="Yes"),100-OFFSET('Water Data'!$F$4,0,10*ROW('Water Data'!F164)),NA())</f>
        <v>#N/A</v>
      </c>
      <c r="K170" s="87" t="e">
        <f ca="true">+IF(AND(ISNUMBER(OFFSET('Water Data'!$F$6,0,10*ROW('Water Data'!F164))),'Data Summary'!BZ170="Yes"),OFFSET('Water Data'!$F$6,0,10*ROW('Water Data'!F164)),NA())</f>
        <v>#N/A</v>
      </c>
      <c r="L170" s="87" t="e">
        <f ca="true">+IF(AND(ISNUMBER(OFFSET('Water Data'!$F$9,0,10*ROW('Water Data'!F164))),'Data Summary'!CA170="Yes"),OFFSET('Water Data'!$F$9,0,10*ROW('Water Data'!F164)),NA())</f>
        <v>#N/A</v>
      </c>
      <c r="M170" s="87" t="e">
        <f ca="true">+IF(AND(ISNUMBER(OFFSET('Water Data'!$G$4,0,10*ROW('Water Data'!G164))),'Data Summary'!CB170="Yes"),100-OFFSET('Water Data'!$G$4,0,10*ROW('Water Data'!G164)),NA())</f>
        <v>#N/A</v>
      </c>
      <c r="N170" s="87" t="e">
        <f ca="true">+IF(AND(ISNUMBER(OFFSET('Water Data'!$G$6,0,10*ROW('Water Data'!G164))),'Data Summary'!CC170="Yes"),OFFSET('Water Data'!$G$6,0,10*ROW('Water Data'!G164)),NA())</f>
        <v>#N/A</v>
      </c>
      <c r="O170" s="87" t="e">
        <f ca="true">+IF(AND(ISNUMBER(OFFSET('Water Data'!$G$9,0,10*ROW('Water Data'!G164))),'Data Summary'!CD170="Yes"),OFFSET('Water Data'!$G$9,0,10*ROW('Water Data'!G164)),NA())</f>
        <v>#N/A</v>
      </c>
      <c r="P170" s="87" t="e">
        <f ca="true">+IF(AND(ISNUMBER(OFFSET('Water Data'!$H$4,0,10*ROW('Water Data'!H164))),'Data Summary'!CE170="Yes"),100-OFFSET('Water Data'!$H$4,0,10*ROW('Water Data'!H164)),NA())</f>
        <v>#N/A</v>
      </c>
      <c r="Q170" s="87" t="e">
        <f ca="true">+IF(AND(ISNUMBER(OFFSET('Water Data'!$H$6,0,10*ROW('Water Data'!H164))),'Data Summary'!CF170="Yes"),OFFSET('Water Data'!$H$6,0,10*ROW('Water Data'!H164)),NA())</f>
        <v>#N/A</v>
      </c>
      <c r="R170" s="87" t="e">
        <f ca="true">+IF(AND(ISNUMBER(OFFSET('Water Data'!$H$9,0,10*ROW('Water Data'!H164))),'Data Summary'!CG170="Yes"),OFFSET('Water Data'!$H$9,0,10*ROW('Water Data'!H164)),NA())</f>
        <v>#N/A</v>
      </c>
      <c r="S170" s="87" t="e">
        <f ca="true">+IF(AND(ISNUMBER(OFFSET('Water Data'!$I$4,0,10*ROW('Water Data'!I164))),'Data Summary'!CH170="Yes"),100-OFFSET('Water Data'!$I$4,0,10*ROW('Water Data'!I164)),NA())</f>
        <v>#N/A</v>
      </c>
      <c r="T170" s="87" t="e">
        <f ca="true">+IF(AND(ISNUMBER(OFFSET('Water Data'!$I$6,0,10*ROW('Water Data'!I164))),'Data Summary'!CI170="Yes"),OFFSET('Water Data'!$I$6,0,10*ROW('Water Data'!I164)),NA())</f>
        <v>#N/A</v>
      </c>
      <c r="U170" s="87" t="e">
        <f ca="true">+IF(AND(ISNUMBER(OFFSET('Water Data'!$I$9,0,10*ROW('Water Data'!I164))),'Data Summary'!CJ170="Yes"),OFFSET('Water Data'!$I$9,0,10*ROW('Water Data'!I164)),NA())</f>
        <v>#N/A</v>
      </c>
      <c r="V170" s="88" t="e">
        <f ca="true">+IF(AND(ISNUMBER(OFFSET('Sanitation Data'!$D$4,0,10*ROW('Sanitation Data'!D164))),'Data Summary'!CK170="Yes"),100-OFFSET('Sanitation Data'!$D$4,0,10*ROW('Sanitation Data'!D164)),NA())</f>
        <v>#N/A</v>
      </c>
      <c r="W170" s="88" t="e">
        <f ca="true">+IF(AND(ISNUMBER(OFFSET('Sanitation Data'!$D$6,0,10*ROW('Sanitation Data'!D164))),'Data Summary'!CL170="Yes"),OFFSET('Sanitation Data'!$D$6,0,10*ROW('Sanitation Data'!D164)),NA())</f>
        <v>#N/A</v>
      </c>
      <c r="X170" s="88" t="e">
        <f ca="true">+IF(AND(ISNUMBER(OFFSET('Sanitation Data'!$D$10,0,10*ROW('Sanitation Data'!D164))),'Data Summary'!CM170="Yes"),OFFSET('Sanitation Data'!$D$10,0,10*ROW('Sanitation Data'!D164)),NA())</f>
        <v>#N/A</v>
      </c>
      <c r="Y170" s="88" t="e">
        <f ca="true">+IF(AND(ISNUMBER(OFFSET('Sanitation Data'!$D$11,0,10*ROW('Sanitation Data'!D164))),'Data Summary'!CN170="Yes"),OFFSET('Sanitation Data'!$D$11,0,10*ROW('Sanitation Data'!D164)),NA())</f>
        <v>#N/A</v>
      </c>
      <c r="Z170" s="88" t="e">
        <f ca="true">+IF(AND(ISNUMBER(OFFSET('Sanitation Data'!$D$12,0,10*ROW('Sanitation Data'!D164))),'Data Summary'!CO170="Yes"),OFFSET('Sanitation Data'!$D$12,0,10*ROW('Sanitation Data'!D164)),NA())</f>
        <v>#N/A</v>
      </c>
      <c r="AA170" s="88" t="e">
        <f ca="true">+IF(AND(ISNUMBER(OFFSET('Sanitation Data'!$E$4,0,10*ROW('Sanitation Data'!E164))),'Data Summary'!CP170="Yes"),100-OFFSET('Sanitation Data'!$E$4,0,10*ROW('Sanitation Data'!E164)),NA())</f>
        <v>#N/A</v>
      </c>
      <c r="AB170" s="88" t="e">
        <f ca="true">+IF(AND(ISNUMBER(OFFSET('Sanitation Data'!$E$6,0,10*ROW('Sanitation Data'!E164))),'Data Summary'!CQ170="Yes"),OFFSET('Sanitation Data'!$E$6,0,10*ROW('Sanitation Data'!E164)),NA())</f>
        <v>#N/A</v>
      </c>
      <c r="AC170" s="88" t="e">
        <f ca="true">+IF(AND(ISNUMBER(OFFSET('Sanitation Data'!$E$10,0,10*ROW('Sanitation Data'!E164))),'Data Summary'!CR170="Yes"),OFFSET('Sanitation Data'!$E$10,0,10*ROW('Sanitation Data'!E164)),NA())</f>
        <v>#N/A</v>
      </c>
      <c r="AD170" s="88" t="e">
        <f ca="true">+IF(AND(ISNUMBER(OFFSET('Sanitation Data'!$E$11,0,10*ROW('Sanitation Data'!E164))),'Data Summary'!CS170="Yes"),OFFSET('Sanitation Data'!$E$11,0,10*ROW('Sanitation Data'!E164)),NA())</f>
        <v>#N/A</v>
      </c>
      <c r="AE170" s="88" t="e">
        <f ca="true">+IF(AND(ISNUMBER(OFFSET('Sanitation Data'!$E$12,0,10*ROW('Sanitation Data'!E164))),'Data Summary'!CT170="Yes"),OFFSET('Sanitation Data'!$E$12,0,10*ROW('Sanitation Data'!E164)),NA())</f>
        <v>#N/A</v>
      </c>
      <c r="AF170" s="88" t="e">
        <f ca="true">+IF(AND(ISNUMBER(OFFSET('Sanitation Data'!$F$4,0,10*ROW('Sanitation Data'!F164))),'Data Summary'!CU170="Yes"),100-OFFSET('Sanitation Data'!$F$4,0,10*ROW('Sanitation Data'!F164)),NA())</f>
        <v>#N/A</v>
      </c>
      <c r="AG170" s="88" t="e">
        <f ca="true">+IF(AND(ISNUMBER(OFFSET('Sanitation Data'!$F$6,0,10*ROW('Sanitation Data'!F164))),'Data Summary'!CV170="Yes"),OFFSET('Sanitation Data'!$F$6,0,10*ROW('Sanitation Data'!F164)),NA())</f>
        <v>#N/A</v>
      </c>
      <c r="AH170" s="88" t="e">
        <f ca="true">+IF(AND(ISNUMBER(OFFSET('Sanitation Data'!$F$10,0,10*ROW('Sanitation Data'!F164))),'Data Summary'!CW170="Yes"),OFFSET('Sanitation Data'!$F$10,0,10*ROW('Sanitation Data'!F164)),NA())</f>
        <v>#N/A</v>
      </c>
      <c r="AI170" s="88" t="e">
        <f ca="true">+IF(AND(ISNUMBER(OFFSET('Sanitation Data'!$F$11,0,10*ROW('Sanitation Data'!F164))),'Data Summary'!CX170="Yes"),OFFSET('Sanitation Data'!$F$11,0,10*ROW('Sanitation Data'!F164)),NA())</f>
        <v>#N/A</v>
      </c>
      <c r="AJ170" s="88" t="e">
        <f ca="true">+IF(AND(ISNUMBER(OFFSET('Sanitation Data'!$F$12,0,10*ROW('Sanitation Data'!F164))),'Data Summary'!CY170="Yes"),OFFSET('Sanitation Data'!$F$12,0,10*ROW('Sanitation Data'!F164)),NA())</f>
        <v>#N/A</v>
      </c>
      <c r="AK170" s="88" t="e">
        <f ca="true">+IF(AND(ISNUMBER(OFFSET('Sanitation Data'!$G$4,0,10*ROW('Sanitation Data'!G164))),'Data Summary'!CZ170="Yes"),100-OFFSET('Sanitation Data'!$G$4,0,10*ROW('Sanitation Data'!G164)),NA())</f>
        <v>#N/A</v>
      </c>
      <c r="AL170" s="88" t="e">
        <f ca="true">+IF(AND(ISNUMBER(OFFSET('Sanitation Data'!$G$6,0,10*ROW('Sanitation Data'!G164))),'Data Summary'!DA170="Yes"),OFFSET('Sanitation Data'!$G$6,0,10*ROW('Sanitation Data'!G164)),NA())</f>
        <v>#N/A</v>
      </c>
      <c r="AM170" s="88" t="e">
        <f ca="true">+IF(AND(ISNUMBER(OFFSET('Sanitation Data'!$G$10,0,10*ROW('Sanitation Data'!G164))),'Data Summary'!DB170="Yes"),OFFSET('Sanitation Data'!$G$10,0,10*ROW('Sanitation Data'!G164)),NA())</f>
        <v>#N/A</v>
      </c>
      <c r="AN170" s="88" t="e">
        <f ca="true">+IF(AND(ISNUMBER(OFFSET('Sanitation Data'!$G$11,0,10*ROW('Sanitation Data'!G164))),'Data Summary'!DC170="Yes"),OFFSET('Sanitation Data'!$G$11,0,10*ROW('Sanitation Data'!G164)),NA())</f>
        <v>#N/A</v>
      </c>
      <c r="AO170" s="88" t="e">
        <f ca="true">+IF(AND(ISNUMBER(OFFSET('Sanitation Data'!$G$12,0,10*ROW('Sanitation Data'!G164))),'Data Summary'!DD170="Yes"),OFFSET('Sanitation Data'!$G$12,0,10*ROW('Sanitation Data'!G164)),NA())</f>
        <v>#N/A</v>
      </c>
      <c r="AP170" s="88" t="e">
        <f ca="true">+IF(AND(ISNUMBER(OFFSET('Sanitation Data'!$H$4,0,10*ROW('Sanitation Data'!H164))),'Data Summary'!DE170="Yes"),100-OFFSET('Sanitation Data'!$H$4,0,10*ROW('Sanitation Data'!H164)),NA())</f>
        <v>#N/A</v>
      </c>
      <c r="AQ170" s="88" t="e">
        <f ca="true">+IF(AND(ISNUMBER(OFFSET('Sanitation Data'!$H$6,0,10*ROW('Sanitation Data'!H164))),'Data Summary'!DF170="Yes"),OFFSET('Sanitation Data'!$H$6,0,10*ROW('Sanitation Data'!H164)),NA())</f>
        <v>#N/A</v>
      </c>
      <c r="AR170" s="88" t="e">
        <f ca="true">+IF(AND(ISNUMBER(OFFSET('Sanitation Data'!$H$10,0,10*ROW('Sanitation Data'!H164))),'Data Summary'!DG170="Yes"),OFFSET('Sanitation Data'!$H$10,0,10*ROW('Sanitation Data'!H164)),NA())</f>
        <v>#N/A</v>
      </c>
      <c r="AS170" s="88" t="e">
        <f ca="true">+IF(AND(ISNUMBER(OFFSET('Sanitation Data'!$H$11,0,10*ROW('Sanitation Data'!H164))),'Data Summary'!DH170="Yes"),OFFSET('Sanitation Data'!$H$11,0,10*ROW('Sanitation Data'!H164)),NA())</f>
        <v>#N/A</v>
      </c>
      <c r="AT170" s="88" t="e">
        <f ca="true">+IF(AND(ISNUMBER(OFFSET('Sanitation Data'!$H$12,0,10*ROW('Sanitation Data'!H164))),'Data Summary'!DI170="Yes"),OFFSET('Sanitation Data'!$H$12,0,10*ROW('Sanitation Data'!H164)),NA())</f>
        <v>#N/A</v>
      </c>
      <c r="AU170" s="88" t="e">
        <f ca="true">+IF(AND(ISNUMBER(OFFSET('Sanitation Data'!$I$4,0,10*ROW('Sanitation Data'!I164))),'Data Summary'!DJ170="Yes"),100-OFFSET('Sanitation Data'!$I$4,0,10*ROW('Sanitation Data'!I164)),NA())</f>
        <v>#N/A</v>
      </c>
      <c r="AV170" s="88" t="e">
        <f ca="true">+IF(AND(ISNUMBER(OFFSET('Sanitation Data'!$I$6,0,10*ROW('Sanitation Data'!I164))),'Data Summary'!DK170="Yes"),OFFSET('Sanitation Data'!$I$6,0,10*ROW('Sanitation Data'!I164)),NA())</f>
        <v>#N/A</v>
      </c>
      <c r="AW170" s="88" t="e">
        <f ca="true">+IF(AND(ISNUMBER(OFFSET('Sanitation Data'!$I$10,0,10*ROW('Sanitation Data'!I164))),'Data Summary'!DL170="Yes"),OFFSET('Sanitation Data'!$I$10,0,10*ROW('Sanitation Data'!I164)),NA())</f>
        <v>#N/A</v>
      </c>
      <c r="AX170" s="88" t="e">
        <f ca="true">+IF(AND(ISNUMBER(OFFSET('Sanitation Data'!$I$11,0,10*ROW('Sanitation Data'!I164))),'Data Summary'!DM170="Yes"),OFFSET('Sanitation Data'!$I$11,0,10*ROW('Sanitation Data'!I164)),NA())</f>
        <v>#N/A</v>
      </c>
      <c r="AY170" s="88" t="e">
        <f ca="true">+IF(AND(ISNUMBER(OFFSET('Sanitation Data'!$I$12,0,10*ROW('Sanitation Data'!I164))),'Data Summary'!DN170="Yes"),OFFSET('Sanitation Data'!$I$12,0,10*ROW('Sanitation Data'!I164)),NA())</f>
        <v>#N/A</v>
      </c>
      <c r="AZ170" s="89" t="e">
        <f ca="true">+IF(AND(ISNUMBER(OFFSET('Hygiene Data'!$D$5,0,10*ROW('Hygiene Data'!D164))),'Data Summary'!DO170="Yes"),OFFSET('Hygiene Data'!$D$5,0,10*ROW('Hygiene Data'!D164)),NA())</f>
        <v>#N/A</v>
      </c>
      <c r="BA170" s="89" t="e">
        <f ca="true">+IF(AND(ISNUMBER(OFFSET('Hygiene Data'!$D$7,0,10*ROW('Hygiene Data'!D164))),'Data Summary'!DP170="Yes"),OFFSET('Hygiene Data'!$D$7,0,10*ROW('Hygiene Data'!D164)),NA())</f>
        <v>#N/A</v>
      </c>
      <c r="BB170" s="89" t="e">
        <f ca="true">+IF(AND(ISNUMBER(OFFSET('Hygiene Data'!$D$9,0,10*ROW('Hygiene Data'!D164))),'Data Summary'!DQ170="Yes"),OFFSET('Hygiene Data'!$D$9,0,10*ROW('Hygiene Data'!D164)),NA())</f>
        <v>#N/A</v>
      </c>
      <c r="BC170" s="89" t="e">
        <f ca="true">+IF(AND(ISNUMBER(OFFSET('Hygiene Data'!$E$5,0,10*ROW('Hygiene Data'!E164))),'Data Summary'!DR170="Yes"),OFFSET('Hygiene Data'!$E$5,0,10*ROW('Hygiene Data'!E164)),NA())</f>
        <v>#N/A</v>
      </c>
      <c r="BD170" s="89" t="e">
        <f ca="true">+IF(AND(ISNUMBER(OFFSET('Hygiene Data'!$E$7,0,10*ROW('Hygiene Data'!E164))),'Data Summary'!DS170="Yes"),OFFSET('Hygiene Data'!$E$7,0,10*ROW('Hygiene Data'!E164)),NA())</f>
        <v>#N/A</v>
      </c>
      <c r="BE170" s="89" t="e">
        <f ca="true">+IF(AND(ISNUMBER(OFFSET('Hygiene Data'!$E$9,0,10*ROW('Hygiene Data'!E164))),'Data Summary'!DT170="Yes"),OFFSET('Hygiene Data'!$E$9,0,10*ROW('Hygiene Data'!E164)),NA())</f>
        <v>#N/A</v>
      </c>
      <c r="BF170" s="89" t="e">
        <f ca="true">+IF(AND(ISNUMBER(OFFSET('Hygiene Data'!$F$5,0,10*ROW('Hygiene Data'!F164))),'Data Summary'!DU170="Yes"),OFFSET('Hygiene Data'!$F$5,0,10*ROW('Hygiene Data'!F164)),NA())</f>
        <v>#N/A</v>
      </c>
      <c r="BG170" s="89" t="e">
        <f ca="true">+IF(AND(ISNUMBER(OFFSET('Hygiene Data'!$F$7,0,10*ROW('Hygiene Data'!F164))),'Data Summary'!DV170="Yes"),OFFSET('Hygiene Data'!$F$7,0,10*ROW('Hygiene Data'!F164)),NA())</f>
        <v>#N/A</v>
      </c>
      <c r="BH170" s="89" t="e">
        <f ca="true">+IF(AND(ISNUMBER(OFFSET('Hygiene Data'!$F$9,0,10*ROW('Hygiene Data'!F164))),'Data Summary'!DW170="Yes"),OFFSET('Hygiene Data'!$F$9,0,10*ROW('Hygiene Data'!F164)),NA())</f>
        <v>#N/A</v>
      </c>
      <c r="BI170" s="89" t="e">
        <f ca="true">+IF(AND(ISNUMBER(OFFSET('Hygiene Data'!$G$5,0,10*ROW('Hygiene Data'!G164))),'Data Summary'!DX170="Yes"),OFFSET('Hygiene Data'!$G$5,0,10*ROW('Hygiene Data'!G164)),NA())</f>
        <v>#N/A</v>
      </c>
      <c r="BJ170" s="89" t="e">
        <f ca="true">+IF(AND(ISNUMBER(OFFSET('Hygiene Data'!$G$7,0,10*ROW('Hygiene Data'!G164))),'Data Summary'!DY170="Yes"),OFFSET('Hygiene Data'!$G$7,0,10*ROW('Hygiene Data'!G164)),NA())</f>
        <v>#N/A</v>
      </c>
      <c r="BK170" s="89" t="e">
        <f ca="true">+IF(AND(ISNUMBER(OFFSET('Hygiene Data'!$G$9,0,10*ROW('Hygiene Data'!G164))),'Data Summary'!DZ170="Yes"),OFFSET('Hygiene Data'!$G$9,0,10*ROW('Hygiene Data'!G164)),NA())</f>
        <v>#N/A</v>
      </c>
      <c r="BL170" s="89" t="e">
        <f ca="true">+IF(AND(ISNUMBER(OFFSET('Hygiene Data'!$H$5,0,10*ROW('Hygiene Data'!H164))),'Data Summary'!EA170="Yes"),OFFSET('Hygiene Data'!$H$5,0,10*ROW('Hygiene Data'!H164)),NA())</f>
        <v>#N/A</v>
      </c>
      <c r="BM170" s="89" t="e">
        <f ca="true">+IF(AND(ISNUMBER(OFFSET('Hygiene Data'!$H$7,0,10*ROW('Hygiene Data'!H164))),'Data Summary'!EB170="Yes"),OFFSET('Hygiene Data'!$H$7,0,10*ROW('Hygiene Data'!H164)),NA())</f>
        <v>#N/A</v>
      </c>
      <c r="BN170" s="89" t="e">
        <f ca="true">+IF(AND(ISNUMBER(OFFSET('Hygiene Data'!$H$9,0,10*ROW('Hygiene Data'!H164))),'Data Summary'!EC170="Yes"),OFFSET('Hygiene Data'!$H$9,0,10*ROW('Hygiene Data'!H164)),NA())</f>
        <v>#N/A</v>
      </c>
      <c r="BO170" s="89" t="e">
        <f ca="true">+IF(AND(ISNUMBER(OFFSET('Hygiene Data'!$I$5,0,10*ROW('Hygiene Data'!I164))),'Data Summary'!ED170="Yes"),OFFSET('Hygiene Data'!$I$5,0,10*ROW('Hygiene Data'!I164)),NA())</f>
        <v>#N/A</v>
      </c>
      <c r="BP170" s="89" t="e">
        <f ca="true">+IF(AND(ISNUMBER(OFFSET('Hygiene Data'!$I$7,0,10*ROW('Hygiene Data'!I164))),'Data Summary'!EE170="Yes"),OFFSET('Hygiene Data'!$I$7,0,10*ROW('Hygiene Data'!I164)),NA())</f>
        <v>#N/A</v>
      </c>
      <c r="BQ170" s="89" t="e">
        <f ca="true">+IF(AND(ISNUMBER(OFFSET('Hygiene Data'!$I$9,0,10*ROW('Hygiene Data'!I164))),'Data Summary'!EF170="Yes"),OFFSET('Hygiene Data'!$I$9,0,10*ROW('Hygiene Data'!I164)),NA())</f>
        <v>#N/A</v>
      </c>
    </row>
    <row xmlns:x14ac="http://schemas.microsoft.com/office/spreadsheetml/2009/9/ac" r="171" x14ac:dyDescent="0.2">
      <c r="A171" s="328" t="e">
        <f ca="true">+RIGHT('Data Summary'!A171,LEN('Data Summary'!A171)-9)</f>
        <v>#VALUE!</v>
      </c>
      <c r="B171" s="34" t="str">
        <f ca="true">+IF(ISTEXT('Data Summary'!B171),'Data Summary'!B171,"")</f>
        <v/>
      </c>
      <c r="C171" s="327" t="e">
        <f ca="true">+VALUE('Data Summary'!C171)</f>
        <v>#VALUE!</v>
      </c>
      <c r="D171" s="87" t="e">
        <f ca="true">+IF(AND(ISNUMBER(OFFSET('Water Data'!$D$4,0,10*ROW('Water Data'!D165))),'Data Summary'!BS171="Yes"),100-OFFSET('Water Data'!$D$4,0,10*ROW('Water Data'!D165)),NA())</f>
        <v>#N/A</v>
      </c>
      <c r="E171" s="87" t="e">
        <f ca="true">+IF(AND(ISNUMBER(OFFSET('Water Data'!$D$6,0,10*ROW('Water Data'!D165))),'Data Summary'!BT171="Yes"),OFFSET('Water Data'!$D$6,0,10*ROW('Water Data'!D165)),NA())</f>
        <v>#N/A</v>
      </c>
      <c r="F171" s="87" t="e">
        <f ca="true">+IF(AND(ISNUMBER(OFFSET('Water Data'!$D$9,0,10*ROW('Water Data'!D165))),'Data Summary'!BU171="Yes"),OFFSET('Water Data'!$D$9,0,10*ROW('Water Data'!D165)),NA())</f>
        <v>#N/A</v>
      </c>
      <c r="G171" s="87" t="e">
        <f ca="true">+IF(AND(ISNUMBER(OFFSET('Water Data'!$E$4,0,10*ROW('Water Data'!E165))),'Data Summary'!BV171="Yes"),100-OFFSET('Water Data'!$E$4,0,10*ROW('Water Data'!E165)),NA())</f>
        <v>#N/A</v>
      </c>
      <c r="H171" s="87" t="e">
        <f ca="true">+IF(AND(ISNUMBER(OFFSET('Water Data'!$E$6,0,10*ROW('Water Data'!E165))),'Data Summary'!BW171="Yes"),OFFSET('Water Data'!$E$6,0,10*ROW('Water Data'!E165)),NA())</f>
        <v>#N/A</v>
      </c>
      <c r="I171" s="87" t="e">
        <f ca="true">+IF(AND(ISNUMBER(OFFSET('Water Data'!$E$9,0,10*ROW('Water Data'!E165))),'Data Summary'!BX171="Yes"),OFFSET('Water Data'!$E$9,0,10*ROW('Water Data'!E165)),NA())</f>
        <v>#N/A</v>
      </c>
      <c r="J171" s="87" t="e">
        <f ca="true">+IF(AND(ISNUMBER(OFFSET('Water Data'!$F$4,0,10*ROW('Water Data'!F165))),'Data Summary'!BY171="Yes"),100-OFFSET('Water Data'!$F$4,0,10*ROW('Water Data'!F165)),NA())</f>
        <v>#N/A</v>
      </c>
      <c r="K171" s="87" t="e">
        <f ca="true">+IF(AND(ISNUMBER(OFFSET('Water Data'!$F$6,0,10*ROW('Water Data'!F165))),'Data Summary'!BZ171="Yes"),OFFSET('Water Data'!$F$6,0,10*ROW('Water Data'!F165)),NA())</f>
        <v>#N/A</v>
      </c>
      <c r="L171" s="87" t="e">
        <f ca="true">+IF(AND(ISNUMBER(OFFSET('Water Data'!$F$9,0,10*ROW('Water Data'!F165))),'Data Summary'!CA171="Yes"),OFFSET('Water Data'!$F$9,0,10*ROW('Water Data'!F165)),NA())</f>
        <v>#N/A</v>
      </c>
      <c r="M171" s="87" t="e">
        <f ca="true">+IF(AND(ISNUMBER(OFFSET('Water Data'!$G$4,0,10*ROW('Water Data'!G165))),'Data Summary'!CB171="Yes"),100-OFFSET('Water Data'!$G$4,0,10*ROW('Water Data'!G165)),NA())</f>
        <v>#N/A</v>
      </c>
      <c r="N171" s="87" t="e">
        <f ca="true">+IF(AND(ISNUMBER(OFFSET('Water Data'!$G$6,0,10*ROW('Water Data'!G165))),'Data Summary'!CC171="Yes"),OFFSET('Water Data'!$G$6,0,10*ROW('Water Data'!G165)),NA())</f>
        <v>#N/A</v>
      </c>
      <c r="O171" s="87" t="e">
        <f ca="true">+IF(AND(ISNUMBER(OFFSET('Water Data'!$G$9,0,10*ROW('Water Data'!G165))),'Data Summary'!CD171="Yes"),OFFSET('Water Data'!$G$9,0,10*ROW('Water Data'!G165)),NA())</f>
        <v>#N/A</v>
      </c>
      <c r="P171" s="87" t="e">
        <f ca="true">+IF(AND(ISNUMBER(OFFSET('Water Data'!$H$4,0,10*ROW('Water Data'!H165))),'Data Summary'!CE171="Yes"),100-OFFSET('Water Data'!$H$4,0,10*ROW('Water Data'!H165)),NA())</f>
        <v>#N/A</v>
      </c>
      <c r="Q171" s="87" t="e">
        <f ca="true">+IF(AND(ISNUMBER(OFFSET('Water Data'!$H$6,0,10*ROW('Water Data'!H165))),'Data Summary'!CF171="Yes"),OFFSET('Water Data'!$H$6,0,10*ROW('Water Data'!H165)),NA())</f>
        <v>#N/A</v>
      </c>
      <c r="R171" s="87" t="e">
        <f ca="true">+IF(AND(ISNUMBER(OFFSET('Water Data'!$H$9,0,10*ROW('Water Data'!H165))),'Data Summary'!CG171="Yes"),OFFSET('Water Data'!$H$9,0,10*ROW('Water Data'!H165)),NA())</f>
        <v>#N/A</v>
      </c>
      <c r="S171" s="87" t="e">
        <f ca="true">+IF(AND(ISNUMBER(OFFSET('Water Data'!$I$4,0,10*ROW('Water Data'!I165))),'Data Summary'!CH171="Yes"),100-OFFSET('Water Data'!$I$4,0,10*ROW('Water Data'!I165)),NA())</f>
        <v>#N/A</v>
      </c>
      <c r="T171" s="87" t="e">
        <f ca="true">+IF(AND(ISNUMBER(OFFSET('Water Data'!$I$6,0,10*ROW('Water Data'!I165))),'Data Summary'!CI171="Yes"),OFFSET('Water Data'!$I$6,0,10*ROW('Water Data'!I165)),NA())</f>
        <v>#N/A</v>
      </c>
      <c r="U171" s="87" t="e">
        <f ca="true">+IF(AND(ISNUMBER(OFFSET('Water Data'!$I$9,0,10*ROW('Water Data'!I165))),'Data Summary'!CJ171="Yes"),OFFSET('Water Data'!$I$9,0,10*ROW('Water Data'!I165)),NA())</f>
        <v>#N/A</v>
      </c>
      <c r="V171" s="88" t="e">
        <f ca="true">+IF(AND(ISNUMBER(OFFSET('Sanitation Data'!$D$4,0,10*ROW('Sanitation Data'!D165))),'Data Summary'!CK171="Yes"),100-OFFSET('Sanitation Data'!$D$4,0,10*ROW('Sanitation Data'!D165)),NA())</f>
        <v>#N/A</v>
      </c>
      <c r="W171" s="88" t="e">
        <f ca="true">+IF(AND(ISNUMBER(OFFSET('Sanitation Data'!$D$6,0,10*ROW('Sanitation Data'!D165))),'Data Summary'!CL171="Yes"),OFFSET('Sanitation Data'!$D$6,0,10*ROW('Sanitation Data'!D165)),NA())</f>
        <v>#N/A</v>
      </c>
      <c r="X171" s="88" t="e">
        <f ca="true">+IF(AND(ISNUMBER(OFFSET('Sanitation Data'!$D$10,0,10*ROW('Sanitation Data'!D165))),'Data Summary'!CM171="Yes"),OFFSET('Sanitation Data'!$D$10,0,10*ROW('Sanitation Data'!D165)),NA())</f>
        <v>#N/A</v>
      </c>
      <c r="Y171" s="88" t="e">
        <f ca="true">+IF(AND(ISNUMBER(OFFSET('Sanitation Data'!$D$11,0,10*ROW('Sanitation Data'!D165))),'Data Summary'!CN171="Yes"),OFFSET('Sanitation Data'!$D$11,0,10*ROW('Sanitation Data'!D165)),NA())</f>
        <v>#N/A</v>
      </c>
      <c r="Z171" s="88" t="e">
        <f ca="true">+IF(AND(ISNUMBER(OFFSET('Sanitation Data'!$D$12,0,10*ROW('Sanitation Data'!D165))),'Data Summary'!CO171="Yes"),OFFSET('Sanitation Data'!$D$12,0,10*ROW('Sanitation Data'!D165)),NA())</f>
        <v>#N/A</v>
      </c>
      <c r="AA171" s="88" t="e">
        <f ca="true">+IF(AND(ISNUMBER(OFFSET('Sanitation Data'!$E$4,0,10*ROW('Sanitation Data'!E165))),'Data Summary'!CP171="Yes"),100-OFFSET('Sanitation Data'!$E$4,0,10*ROW('Sanitation Data'!E165)),NA())</f>
        <v>#N/A</v>
      </c>
      <c r="AB171" s="88" t="e">
        <f ca="true">+IF(AND(ISNUMBER(OFFSET('Sanitation Data'!$E$6,0,10*ROW('Sanitation Data'!E165))),'Data Summary'!CQ171="Yes"),OFFSET('Sanitation Data'!$E$6,0,10*ROW('Sanitation Data'!E165)),NA())</f>
        <v>#N/A</v>
      </c>
      <c r="AC171" s="88" t="e">
        <f ca="true">+IF(AND(ISNUMBER(OFFSET('Sanitation Data'!$E$10,0,10*ROW('Sanitation Data'!E165))),'Data Summary'!CR171="Yes"),OFFSET('Sanitation Data'!$E$10,0,10*ROW('Sanitation Data'!E165)),NA())</f>
        <v>#N/A</v>
      </c>
      <c r="AD171" s="88" t="e">
        <f ca="true">+IF(AND(ISNUMBER(OFFSET('Sanitation Data'!$E$11,0,10*ROW('Sanitation Data'!E165))),'Data Summary'!CS171="Yes"),OFFSET('Sanitation Data'!$E$11,0,10*ROW('Sanitation Data'!E165)),NA())</f>
        <v>#N/A</v>
      </c>
      <c r="AE171" s="88" t="e">
        <f ca="true">+IF(AND(ISNUMBER(OFFSET('Sanitation Data'!$E$12,0,10*ROW('Sanitation Data'!E165))),'Data Summary'!CT171="Yes"),OFFSET('Sanitation Data'!$E$12,0,10*ROW('Sanitation Data'!E165)),NA())</f>
        <v>#N/A</v>
      </c>
      <c r="AF171" s="88" t="e">
        <f ca="true">+IF(AND(ISNUMBER(OFFSET('Sanitation Data'!$F$4,0,10*ROW('Sanitation Data'!F165))),'Data Summary'!CU171="Yes"),100-OFFSET('Sanitation Data'!$F$4,0,10*ROW('Sanitation Data'!F165)),NA())</f>
        <v>#N/A</v>
      </c>
      <c r="AG171" s="88" t="e">
        <f ca="true">+IF(AND(ISNUMBER(OFFSET('Sanitation Data'!$F$6,0,10*ROW('Sanitation Data'!F165))),'Data Summary'!CV171="Yes"),OFFSET('Sanitation Data'!$F$6,0,10*ROW('Sanitation Data'!F165)),NA())</f>
        <v>#N/A</v>
      </c>
      <c r="AH171" s="88" t="e">
        <f ca="true">+IF(AND(ISNUMBER(OFFSET('Sanitation Data'!$F$10,0,10*ROW('Sanitation Data'!F165))),'Data Summary'!CW171="Yes"),OFFSET('Sanitation Data'!$F$10,0,10*ROW('Sanitation Data'!F165)),NA())</f>
        <v>#N/A</v>
      </c>
      <c r="AI171" s="88" t="e">
        <f ca="true">+IF(AND(ISNUMBER(OFFSET('Sanitation Data'!$F$11,0,10*ROW('Sanitation Data'!F165))),'Data Summary'!CX171="Yes"),OFFSET('Sanitation Data'!$F$11,0,10*ROW('Sanitation Data'!F165)),NA())</f>
        <v>#N/A</v>
      </c>
      <c r="AJ171" s="88" t="e">
        <f ca="true">+IF(AND(ISNUMBER(OFFSET('Sanitation Data'!$F$12,0,10*ROW('Sanitation Data'!F165))),'Data Summary'!CY171="Yes"),OFFSET('Sanitation Data'!$F$12,0,10*ROW('Sanitation Data'!F165)),NA())</f>
        <v>#N/A</v>
      </c>
      <c r="AK171" s="88" t="e">
        <f ca="true">+IF(AND(ISNUMBER(OFFSET('Sanitation Data'!$G$4,0,10*ROW('Sanitation Data'!G165))),'Data Summary'!CZ171="Yes"),100-OFFSET('Sanitation Data'!$G$4,0,10*ROW('Sanitation Data'!G165)),NA())</f>
        <v>#N/A</v>
      </c>
      <c r="AL171" s="88" t="e">
        <f ca="true">+IF(AND(ISNUMBER(OFFSET('Sanitation Data'!$G$6,0,10*ROW('Sanitation Data'!G165))),'Data Summary'!DA171="Yes"),OFFSET('Sanitation Data'!$G$6,0,10*ROW('Sanitation Data'!G165)),NA())</f>
        <v>#N/A</v>
      </c>
      <c r="AM171" s="88" t="e">
        <f ca="true">+IF(AND(ISNUMBER(OFFSET('Sanitation Data'!$G$10,0,10*ROW('Sanitation Data'!G165))),'Data Summary'!DB171="Yes"),OFFSET('Sanitation Data'!$G$10,0,10*ROW('Sanitation Data'!G165)),NA())</f>
        <v>#N/A</v>
      </c>
      <c r="AN171" s="88" t="e">
        <f ca="true">+IF(AND(ISNUMBER(OFFSET('Sanitation Data'!$G$11,0,10*ROW('Sanitation Data'!G165))),'Data Summary'!DC171="Yes"),OFFSET('Sanitation Data'!$G$11,0,10*ROW('Sanitation Data'!G165)),NA())</f>
        <v>#N/A</v>
      </c>
      <c r="AO171" s="88" t="e">
        <f ca="true">+IF(AND(ISNUMBER(OFFSET('Sanitation Data'!$G$12,0,10*ROW('Sanitation Data'!G165))),'Data Summary'!DD171="Yes"),OFFSET('Sanitation Data'!$G$12,0,10*ROW('Sanitation Data'!G165)),NA())</f>
        <v>#N/A</v>
      </c>
      <c r="AP171" s="88" t="e">
        <f ca="true">+IF(AND(ISNUMBER(OFFSET('Sanitation Data'!$H$4,0,10*ROW('Sanitation Data'!H165))),'Data Summary'!DE171="Yes"),100-OFFSET('Sanitation Data'!$H$4,0,10*ROW('Sanitation Data'!H165)),NA())</f>
        <v>#N/A</v>
      </c>
      <c r="AQ171" s="88" t="e">
        <f ca="true">+IF(AND(ISNUMBER(OFFSET('Sanitation Data'!$H$6,0,10*ROW('Sanitation Data'!H165))),'Data Summary'!DF171="Yes"),OFFSET('Sanitation Data'!$H$6,0,10*ROW('Sanitation Data'!H165)),NA())</f>
        <v>#N/A</v>
      </c>
      <c r="AR171" s="88" t="e">
        <f ca="true">+IF(AND(ISNUMBER(OFFSET('Sanitation Data'!$H$10,0,10*ROW('Sanitation Data'!H165))),'Data Summary'!DG171="Yes"),OFFSET('Sanitation Data'!$H$10,0,10*ROW('Sanitation Data'!H165)),NA())</f>
        <v>#N/A</v>
      </c>
      <c r="AS171" s="88" t="e">
        <f ca="true">+IF(AND(ISNUMBER(OFFSET('Sanitation Data'!$H$11,0,10*ROW('Sanitation Data'!H165))),'Data Summary'!DH171="Yes"),OFFSET('Sanitation Data'!$H$11,0,10*ROW('Sanitation Data'!H165)),NA())</f>
        <v>#N/A</v>
      </c>
      <c r="AT171" s="88" t="e">
        <f ca="true">+IF(AND(ISNUMBER(OFFSET('Sanitation Data'!$H$12,0,10*ROW('Sanitation Data'!H165))),'Data Summary'!DI171="Yes"),OFFSET('Sanitation Data'!$H$12,0,10*ROW('Sanitation Data'!H165)),NA())</f>
        <v>#N/A</v>
      </c>
      <c r="AU171" s="88" t="e">
        <f ca="true">+IF(AND(ISNUMBER(OFFSET('Sanitation Data'!$I$4,0,10*ROW('Sanitation Data'!I165))),'Data Summary'!DJ171="Yes"),100-OFFSET('Sanitation Data'!$I$4,0,10*ROW('Sanitation Data'!I165)),NA())</f>
        <v>#N/A</v>
      </c>
      <c r="AV171" s="88" t="e">
        <f ca="true">+IF(AND(ISNUMBER(OFFSET('Sanitation Data'!$I$6,0,10*ROW('Sanitation Data'!I165))),'Data Summary'!DK171="Yes"),OFFSET('Sanitation Data'!$I$6,0,10*ROW('Sanitation Data'!I165)),NA())</f>
        <v>#N/A</v>
      </c>
      <c r="AW171" s="88" t="e">
        <f ca="true">+IF(AND(ISNUMBER(OFFSET('Sanitation Data'!$I$10,0,10*ROW('Sanitation Data'!I165))),'Data Summary'!DL171="Yes"),OFFSET('Sanitation Data'!$I$10,0,10*ROW('Sanitation Data'!I165)),NA())</f>
        <v>#N/A</v>
      </c>
      <c r="AX171" s="88" t="e">
        <f ca="true">+IF(AND(ISNUMBER(OFFSET('Sanitation Data'!$I$11,0,10*ROW('Sanitation Data'!I165))),'Data Summary'!DM171="Yes"),OFFSET('Sanitation Data'!$I$11,0,10*ROW('Sanitation Data'!I165)),NA())</f>
        <v>#N/A</v>
      </c>
      <c r="AY171" s="88" t="e">
        <f ca="true">+IF(AND(ISNUMBER(OFFSET('Sanitation Data'!$I$12,0,10*ROW('Sanitation Data'!I165))),'Data Summary'!DN171="Yes"),OFFSET('Sanitation Data'!$I$12,0,10*ROW('Sanitation Data'!I165)),NA())</f>
        <v>#N/A</v>
      </c>
      <c r="AZ171" s="89" t="e">
        <f ca="true">+IF(AND(ISNUMBER(OFFSET('Hygiene Data'!$D$5,0,10*ROW('Hygiene Data'!D165))),'Data Summary'!DO171="Yes"),OFFSET('Hygiene Data'!$D$5,0,10*ROW('Hygiene Data'!D165)),NA())</f>
        <v>#N/A</v>
      </c>
      <c r="BA171" s="89" t="e">
        <f ca="true">+IF(AND(ISNUMBER(OFFSET('Hygiene Data'!$D$7,0,10*ROW('Hygiene Data'!D165))),'Data Summary'!DP171="Yes"),OFFSET('Hygiene Data'!$D$7,0,10*ROW('Hygiene Data'!D165)),NA())</f>
        <v>#N/A</v>
      </c>
      <c r="BB171" s="89" t="e">
        <f ca="true">+IF(AND(ISNUMBER(OFFSET('Hygiene Data'!$D$9,0,10*ROW('Hygiene Data'!D165))),'Data Summary'!DQ171="Yes"),OFFSET('Hygiene Data'!$D$9,0,10*ROW('Hygiene Data'!D165)),NA())</f>
        <v>#N/A</v>
      </c>
      <c r="BC171" s="89" t="e">
        <f ca="true">+IF(AND(ISNUMBER(OFFSET('Hygiene Data'!$E$5,0,10*ROW('Hygiene Data'!E165))),'Data Summary'!DR171="Yes"),OFFSET('Hygiene Data'!$E$5,0,10*ROW('Hygiene Data'!E165)),NA())</f>
        <v>#N/A</v>
      </c>
      <c r="BD171" s="89" t="e">
        <f ca="true">+IF(AND(ISNUMBER(OFFSET('Hygiene Data'!$E$7,0,10*ROW('Hygiene Data'!E165))),'Data Summary'!DS171="Yes"),OFFSET('Hygiene Data'!$E$7,0,10*ROW('Hygiene Data'!E165)),NA())</f>
        <v>#N/A</v>
      </c>
      <c r="BE171" s="89" t="e">
        <f ca="true">+IF(AND(ISNUMBER(OFFSET('Hygiene Data'!$E$9,0,10*ROW('Hygiene Data'!E165))),'Data Summary'!DT171="Yes"),OFFSET('Hygiene Data'!$E$9,0,10*ROW('Hygiene Data'!E165)),NA())</f>
        <v>#N/A</v>
      </c>
      <c r="BF171" s="89" t="e">
        <f ca="true">+IF(AND(ISNUMBER(OFFSET('Hygiene Data'!$F$5,0,10*ROW('Hygiene Data'!F165))),'Data Summary'!DU171="Yes"),OFFSET('Hygiene Data'!$F$5,0,10*ROW('Hygiene Data'!F165)),NA())</f>
        <v>#N/A</v>
      </c>
      <c r="BG171" s="89" t="e">
        <f ca="true">+IF(AND(ISNUMBER(OFFSET('Hygiene Data'!$F$7,0,10*ROW('Hygiene Data'!F165))),'Data Summary'!DV171="Yes"),OFFSET('Hygiene Data'!$F$7,0,10*ROW('Hygiene Data'!F165)),NA())</f>
        <v>#N/A</v>
      </c>
      <c r="BH171" s="89" t="e">
        <f ca="true">+IF(AND(ISNUMBER(OFFSET('Hygiene Data'!$F$9,0,10*ROW('Hygiene Data'!F165))),'Data Summary'!DW171="Yes"),OFFSET('Hygiene Data'!$F$9,0,10*ROW('Hygiene Data'!F165)),NA())</f>
        <v>#N/A</v>
      </c>
      <c r="BI171" s="89" t="e">
        <f ca="true">+IF(AND(ISNUMBER(OFFSET('Hygiene Data'!$G$5,0,10*ROW('Hygiene Data'!G165))),'Data Summary'!DX171="Yes"),OFFSET('Hygiene Data'!$G$5,0,10*ROW('Hygiene Data'!G165)),NA())</f>
        <v>#N/A</v>
      </c>
      <c r="BJ171" s="89" t="e">
        <f ca="true">+IF(AND(ISNUMBER(OFFSET('Hygiene Data'!$G$7,0,10*ROW('Hygiene Data'!G165))),'Data Summary'!DY171="Yes"),OFFSET('Hygiene Data'!$G$7,0,10*ROW('Hygiene Data'!G165)),NA())</f>
        <v>#N/A</v>
      </c>
      <c r="BK171" s="89" t="e">
        <f ca="true">+IF(AND(ISNUMBER(OFFSET('Hygiene Data'!$G$9,0,10*ROW('Hygiene Data'!G165))),'Data Summary'!DZ171="Yes"),OFFSET('Hygiene Data'!$G$9,0,10*ROW('Hygiene Data'!G165)),NA())</f>
        <v>#N/A</v>
      </c>
      <c r="BL171" s="89" t="e">
        <f ca="true">+IF(AND(ISNUMBER(OFFSET('Hygiene Data'!$H$5,0,10*ROW('Hygiene Data'!H165))),'Data Summary'!EA171="Yes"),OFFSET('Hygiene Data'!$H$5,0,10*ROW('Hygiene Data'!H165)),NA())</f>
        <v>#N/A</v>
      </c>
      <c r="BM171" s="89" t="e">
        <f ca="true">+IF(AND(ISNUMBER(OFFSET('Hygiene Data'!$H$7,0,10*ROW('Hygiene Data'!H165))),'Data Summary'!EB171="Yes"),OFFSET('Hygiene Data'!$H$7,0,10*ROW('Hygiene Data'!H165)),NA())</f>
        <v>#N/A</v>
      </c>
      <c r="BN171" s="89" t="e">
        <f ca="true">+IF(AND(ISNUMBER(OFFSET('Hygiene Data'!$H$9,0,10*ROW('Hygiene Data'!H165))),'Data Summary'!EC171="Yes"),OFFSET('Hygiene Data'!$H$9,0,10*ROW('Hygiene Data'!H165)),NA())</f>
        <v>#N/A</v>
      </c>
      <c r="BO171" s="89" t="e">
        <f ca="true">+IF(AND(ISNUMBER(OFFSET('Hygiene Data'!$I$5,0,10*ROW('Hygiene Data'!I165))),'Data Summary'!ED171="Yes"),OFFSET('Hygiene Data'!$I$5,0,10*ROW('Hygiene Data'!I165)),NA())</f>
        <v>#N/A</v>
      </c>
      <c r="BP171" s="89" t="e">
        <f ca="true">+IF(AND(ISNUMBER(OFFSET('Hygiene Data'!$I$7,0,10*ROW('Hygiene Data'!I165))),'Data Summary'!EE171="Yes"),OFFSET('Hygiene Data'!$I$7,0,10*ROW('Hygiene Data'!I165)),NA())</f>
        <v>#N/A</v>
      </c>
      <c r="BQ171" s="89" t="e">
        <f ca="true">+IF(AND(ISNUMBER(OFFSET('Hygiene Data'!$I$9,0,10*ROW('Hygiene Data'!I165))),'Data Summary'!EF171="Yes"),OFFSET('Hygiene Data'!$I$9,0,10*ROW('Hygiene Data'!I165)),NA())</f>
        <v>#N/A</v>
      </c>
    </row>
    <row xmlns:x14ac="http://schemas.microsoft.com/office/spreadsheetml/2009/9/ac" r="172" x14ac:dyDescent="0.2">
      <c r="A172" s="328" t="e">
        <f ca="true">+RIGHT('Data Summary'!A172,LEN('Data Summary'!A172)-9)</f>
        <v>#VALUE!</v>
      </c>
      <c r="B172" s="34" t="str">
        <f ca="true">+IF(ISTEXT('Data Summary'!B172),'Data Summary'!B172,"")</f>
        <v/>
      </c>
      <c r="C172" s="327" t="e">
        <f ca="true">+VALUE('Data Summary'!C172)</f>
        <v>#VALUE!</v>
      </c>
      <c r="D172" s="87" t="e">
        <f ca="true">+IF(AND(ISNUMBER(OFFSET('Water Data'!$D$4,0,10*ROW('Water Data'!D166))),'Data Summary'!BS172="Yes"),100-OFFSET('Water Data'!$D$4,0,10*ROW('Water Data'!D166)),NA())</f>
        <v>#N/A</v>
      </c>
      <c r="E172" s="87" t="e">
        <f ca="true">+IF(AND(ISNUMBER(OFFSET('Water Data'!$D$6,0,10*ROW('Water Data'!D166))),'Data Summary'!BT172="Yes"),OFFSET('Water Data'!$D$6,0,10*ROW('Water Data'!D166)),NA())</f>
        <v>#N/A</v>
      </c>
      <c r="F172" s="87" t="e">
        <f ca="true">+IF(AND(ISNUMBER(OFFSET('Water Data'!$D$9,0,10*ROW('Water Data'!D166))),'Data Summary'!BU172="Yes"),OFFSET('Water Data'!$D$9,0,10*ROW('Water Data'!D166)),NA())</f>
        <v>#N/A</v>
      </c>
      <c r="G172" s="87" t="e">
        <f ca="true">+IF(AND(ISNUMBER(OFFSET('Water Data'!$E$4,0,10*ROW('Water Data'!E166))),'Data Summary'!BV172="Yes"),100-OFFSET('Water Data'!$E$4,0,10*ROW('Water Data'!E166)),NA())</f>
        <v>#N/A</v>
      </c>
      <c r="H172" s="87" t="e">
        <f ca="true">+IF(AND(ISNUMBER(OFFSET('Water Data'!$E$6,0,10*ROW('Water Data'!E166))),'Data Summary'!BW172="Yes"),OFFSET('Water Data'!$E$6,0,10*ROW('Water Data'!E166)),NA())</f>
        <v>#N/A</v>
      </c>
      <c r="I172" s="87" t="e">
        <f ca="true">+IF(AND(ISNUMBER(OFFSET('Water Data'!$E$9,0,10*ROW('Water Data'!E166))),'Data Summary'!BX172="Yes"),OFFSET('Water Data'!$E$9,0,10*ROW('Water Data'!E166)),NA())</f>
        <v>#N/A</v>
      </c>
      <c r="J172" s="87" t="e">
        <f ca="true">+IF(AND(ISNUMBER(OFFSET('Water Data'!$F$4,0,10*ROW('Water Data'!F166))),'Data Summary'!BY172="Yes"),100-OFFSET('Water Data'!$F$4,0,10*ROW('Water Data'!F166)),NA())</f>
        <v>#N/A</v>
      </c>
      <c r="K172" s="87" t="e">
        <f ca="true">+IF(AND(ISNUMBER(OFFSET('Water Data'!$F$6,0,10*ROW('Water Data'!F166))),'Data Summary'!BZ172="Yes"),OFFSET('Water Data'!$F$6,0,10*ROW('Water Data'!F166)),NA())</f>
        <v>#N/A</v>
      </c>
      <c r="L172" s="87" t="e">
        <f ca="true">+IF(AND(ISNUMBER(OFFSET('Water Data'!$F$9,0,10*ROW('Water Data'!F166))),'Data Summary'!CA172="Yes"),OFFSET('Water Data'!$F$9,0,10*ROW('Water Data'!F166)),NA())</f>
        <v>#N/A</v>
      </c>
      <c r="M172" s="87" t="e">
        <f ca="true">+IF(AND(ISNUMBER(OFFSET('Water Data'!$G$4,0,10*ROW('Water Data'!G166))),'Data Summary'!CB172="Yes"),100-OFFSET('Water Data'!$G$4,0,10*ROW('Water Data'!G166)),NA())</f>
        <v>#N/A</v>
      </c>
      <c r="N172" s="87" t="e">
        <f ca="true">+IF(AND(ISNUMBER(OFFSET('Water Data'!$G$6,0,10*ROW('Water Data'!G166))),'Data Summary'!CC172="Yes"),OFFSET('Water Data'!$G$6,0,10*ROW('Water Data'!G166)),NA())</f>
        <v>#N/A</v>
      </c>
      <c r="O172" s="87" t="e">
        <f ca="true">+IF(AND(ISNUMBER(OFFSET('Water Data'!$G$9,0,10*ROW('Water Data'!G166))),'Data Summary'!CD172="Yes"),OFFSET('Water Data'!$G$9,0,10*ROW('Water Data'!G166)),NA())</f>
        <v>#N/A</v>
      </c>
      <c r="P172" s="87" t="e">
        <f ca="true">+IF(AND(ISNUMBER(OFFSET('Water Data'!$H$4,0,10*ROW('Water Data'!H166))),'Data Summary'!CE172="Yes"),100-OFFSET('Water Data'!$H$4,0,10*ROW('Water Data'!H166)),NA())</f>
        <v>#N/A</v>
      </c>
      <c r="Q172" s="87" t="e">
        <f ca="true">+IF(AND(ISNUMBER(OFFSET('Water Data'!$H$6,0,10*ROW('Water Data'!H166))),'Data Summary'!CF172="Yes"),OFFSET('Water Data'!$H$6,0,10*ROW('Water Data'!H166)),NA())</f>
        <v>#N/A</v>
      </c>
      <c r="R172" s="87" t="e">
        <f ca="true">+IF(AND(ISNUMBER(OFFSET('Water Data'!$H$9,0,10*ROW('Water Data'!H166))),'Data Summary'!CG172="Yes"),OFFSET('Water Data'!$H$9,0,10*ROW('Water Data'!H166)),NA())</f>
        <v>#N/A</v>
      </c>
      <c r="S172" s="87" t="e">
        <f ca="true">+IF(AND(ISNUMBER(OFFSET('Water Data'!$I$4,0,10*ROW('Water Data'!I166))),'Data Summary'!CH172="Yes"),100-OFFSET('Water Data'!$I$4,0,10*ROW('Water Data'!I166)),NA())</f>
        <v>#N/A</v>
      </c>
      <c r="T172" s="87" t="e">
        <f ca="true">+IF(AND(ISNUMBER(OFFSET('Water Data'!$I$6,0,10*ROW('Water Data'!I166))),'Data Summary'!CI172="Yes"),OFFSET('Water Data'!$I$6,0,10*ROW('Water Data'!I166)),NA())</f>
        <v>#N/A</v>
      </c>
      <c r="U172" s="87" t="e">
        <f ca="true">+IF(AND(ISNUMBER(OFFSET('Water Data'!$I$9,0,10*ROW('Water Data'!I166))),'Data Summary'!CJ172="Yes"),OFFSET('Water Data'!$I$9,0,10*ROW('Water Data'!I166)),NA())</f>
        <v>#N/A</v>
      </c>
      <c r="V172" s="88" t="e">
        <f ca="true">+IF(AND(ISNUMBER(OFFSET('Sanitation Data'!$D$4,0,10*ROW('Sanitation Data'!D166))),'Data Summary'!CK172="Yes"),100-OFFSET('Sanitation Data'!$D$4,0,10*ROW('Sanitation Data'!D166)),NA())</f>
        <v>#N/A</v>
      </c>
      <c r="W172" s="88" t="e">
        <f ca="true">+IF(AND(ISNUMBER(OFFSET('Sanitation Data'!$D$6,0,10*ROW('Sanitation Data'!D166))),'Data Summary'!CL172="Yes"),OFFSET('Sanitation Data'!$D$6,0,10*ROW('Sanitation Data'!D166)),NA())</f>
        <v>#N/A</v>
      </c>
      <c r="X172" s="88" t="e">
        <f ca="true">+IF(AND(ISNUMBER(OFFSET('Sanitation Data'!$D$10,0,10*ROW('Sanitation Data'!D166))),'Data Summary'!CM172="Yes"),OFFSET('Sanitation Data'!$D$10,0,10*ROW('Sanitation Data'!D166)),NA())</f>
        <v>#N/A</v>
      </c>
      <c r="Y172" s="88" t="e">
        <f ca="true">+IF(AND(ISNUMBER(OFFSET('Sanitation Data'!$D$11,0,10*ROW('Sanitation Data'!D166))),'Data Summary'!CN172="Yes"),OFFSET('Sanitation Data'!$D$11,0,10*ROW('Sanitation Data'!D166)),NA())</f>
        <v>#N/A</v>
      </c>
      <c r="Z172" s="88" t="e">
        <f ca="true">+IF(AND(ISNUMBER(OFFSET('Sanitation Data'!$D$12,0,10*ROW('Sanitation Data'!D166))),'Data Summary'!CO172="Yes"),OFFSET('Sanitation Data'!$D$12,0,10*ROW('Sanitation Data'!D166)),NA())</f>
        <v>#N/A</v>
      </c>
      <c r="AA172" s="88" t="e">
        <f ca="true">+IF(AND(ISNUMBER(OFFSET('Sanitation Data'!$E$4,0,10*ROW('Sanitation Data'!E166))),'Data Summary'!CP172="Yes"),100-OFFSET('Sanitation Data'!$E$4,0,10*ROW('Sanitation Data'!E166)),NA())</f>
        <v>#N/A</v>
      </c>
      <c r="AB172" s="88" t="e">
        <f ca="true">+IF(AND(ISNUMBER(OFFSET('Sanitation Data'!$E$6,0,10*ROW('Sanitation Data'!E166))),'Data Summary'!CQ172="Yes"),OFFSET('Sanitation Data'!$E$6,0,10*ROW('Sanitation Data'!E166)),NA())</f>
        <v>#N/A</v>
      </c>
      <c r="AC172" s="88" t="e">
        <f ca="true">+IF(AND(ISNUMBER(OFFSET('Sanitation Data'!$E$10,0,10*ROW('Sanitation Data'!E166))),'Data Summary'!CR172="Yes"),OFFSET('Sanitation Data'!$E$10,0,10*ROW('Sanitation Data'!E166)),NA())</f>
        <v>#N/A</v>
      </c>
      <c r="AD172" s="88" t="e">
        <f ca="true">+IF(AND(ISNUMBER(OFFSET('Sanitation Data'!$E$11,0,10*ROW('Sanitation Data'!E166))),'Data Summary'!CS172="Yes"),OFFSET('Sanitation Data'!$E$11,0,10*ROW('Sanitation Data'!E166)),NA())</f>
        <v>#N/A</v>
      </c>
      <c r="AE172" s="88" t="e">
        <f ca="true">+IF(AND(ISNUMBER(OFFSET('Sanitation Data'!$E$12,0,10*ROW('Sanitation Data'!E166))),'Data Summary'!CT172="Yes"),OFFSET('Sanitation Data'!$E$12,0,10*ROW('Sanitation Data'!E166)),NA())</f>
        <v>#N/A</v>
      </c>
      <c r="AF172" s="88" t="e">
        <f ca="true">+IF(AND(ISNUMBER(OFFSET('Sanitation Data'!$F$4,0,10*ROW('Sanitation Data'!F166))),'Data Summary'!CU172="Yes"),100-OFFSET('Sanitation Data'!$F$4,0,10*ROW('Sanitation Data'!F166)),NA())</f>
        <v>#N/A</v>
      </c>
      <c r="AG172" s="88" t="e">
        <f ca="true">+IF(AND(ISNUMBER(OFFSET('Sanitation Data'!$F$6,0,10*ROW('Sanitation Data'!F166))),'Data Summary'!CV172="Yes"),OFFSET('Sanitation Data'!$F$6,0,10*ROW('Sanitation Data'!F166)),NA())</f>
        <v>#N/A</v>
      </c>
      <c r="AH172" s="88" t="e">
        <f ca="true">+IF(AND(ISNUMBER(OFFSET('Sanitation Data'!$F$10,0,10*ROW('Sanitation Data'!F166))),'Data Summary'!CW172="Yes"),OFFSET('Sanitation Data'!$F$10,0,10*ROW('Sanitation Data'!F166)),NA())</f>
        <v>#N/A</v>
      </c>
      <c r="AI172" s="88" t="e">
        <f ca="true">+IF(AND(ISNUMBER(OFFSET('Sanitation Data'!$F$11,0,10*ROW('Sanitation Data'!F166))),'Data Summary'!CX172="Yes"),OFFSET('Sanitation Data'!$F$11,0,10*ROW('Sanitation Data'!F166)),NA())</f>
        <v>#N/A</v>
      </c>
      <c r="AJ172" s="88" t="e">
        <f ca="true">+IF(AND(ISNUMBER(OFFSET('Sanitation Data'!$F$12,0,10*ROW('Sanitation Data'!F166))),'Data Summary'!CY172="Yes"),OFFSET('Sanitation Data'!$F$12,0,10*ROW('Sanitation Data'!F166)),NA())</f>
        <v>#N/A</v>
      </c>
      <c r="AK172" s="88" t="e">
        <f ca="true">+IF(AND(ISNUMBER(OFFSET('Sanitation Data'!$G$4,0,10*ROW('Sanitation Data'!G166))),'Data Summary'!CZ172="Yes"),100-OFFSET('Sanitation Data'!$G$4,0,10*ROW('Sanitation Data'!G166)),NA())</f>
        <v>#N/A</v>
      </c>
      <c r="AL172" s="88" t="e">
        <f ca="true">+IF(AND(ISNUMBER(OFFSET('Sanitation Data'!$G$6,0,10*ROW('Sanitation Data'!G166))),'Data Summary'!DA172="Yes"),OFFSET('Sanitation Data'!$G$6,0,10*ROW('Sanitation Data'!G166)),NA())</f>
        <v>#N/A</v>
      </c>
      <c r="AM172" s="88" t="e">
        <f ca="true">+IF(AND(ISNUMBER(OFFSET('Sanitation Data'!$G$10,0,10*ROW('Sanitation Data'!G166))),'Data Summary'!DB172="Yes"),OFFSET('Sanitation Data'!$G$10,0,10*ROW('Sanitation Data'!G166)),NA())</f>
        <v>#N/A</v>
      </c>
      <c r="AN172" s="88" t="e">
        <f ca="true">+IF(AND(ISNUMBER(OFFSET('Sanitation Data'!$G$11,0,10*ROW('Sanitation Data'!G166))),'Data Summary'!DC172="Yes"),OFFSET('Sanitation Data'!$G$11,0,10*ROW('Sanitation Data'!G166)),NA())</f>
        <v>#N/A</v>
      </c>
      <c r="AO172" s="88" t="e">
        <f ca="true">+IF(AND(ISNUMBER(OFFSET('Sanitation Data'!$G$12,0,10*ROW('Sanitation Data'!G166))),'Data Summary'!DD172="Yes"),OFFSET('Sanitation Data'!$G$12,0,10*ROW('Sanitation Data'!G166)),NA())</f>
        <v>#N/A</v>
      </c>
      <c r="AP172" s="88" t="e">
        <f ca="true">+IF(AND(ISNUMBER(OFFSET('Sanitation Data'!$H$4,0,10*ROW('Sanitation Data'!H166))),'Data Summary'!DE172="Yes"),100-OFFSET('Sanitation Data'!$H$4,0,10*ROW('Sanitation Data'!H166)),NA())</f>
        <v>#N/A</v>
      </c>
      <c r="AQ172" s="88" t="e">
        <f ca="true">+IF(AND(ISNUMBER(OFFSET('Sanitation Data'!$H$6,0,10*ROW('Sanitation Data'!H166))),'Data Summary'!DF172="Yes"),OFFSET('Sanitation Data'!$H$6,0,10*ROW('Sanitation Data'!H166)),NA())</f>
        <v>#N/A</v>
      </c>
      <c r="AR172" s="88" t="e">
        <f ca="true">+IF(AND(ISNUMBER(OFFSET('Sanitation Data'!$H$10,0,10*ROW('Sanitation Data'!H166))),'Data Summary'!DG172="Yes"),OFFSET('Sanitation Data'!$H$10,0,10*ROW('Sanitation Data'!H166)),NA())</f>
        <v>#N/A</v>
      </c>
      <c r="AS172" s="88" t="e">
        <f ca="true">+IF(AND(ISNUMBER(OFFSET('Sanitation Data'!$H$11,0,10*ROW('Sanitation Data'!H166))),'Data Summary'!DH172="Yes"),OFFSET('Sanitation Data'!$H$11,0,10*ROW('Sanitation Data'!H166)),NA())</f>
        <v>#N/A</v>
      </c>
      <c r="AT172" s="88" t="e">
        <f ca="true">+IF(AND(ISNUMBER(OFFSET('Sanitation Data'!$H$12,0,10*ROW('Sanitation Data'!H166))),'Data Summary'!DI172="Yes"),OFFSET('Sanitation Data'!$H$12,0,10*ROW('Sanitation Data'!H166)),NA())</f>
        <v>#N/A</v>
      </c>
      <c r="AU172" s="88" t="e">
        <f ca="true">+IF(AND(ISNUMBER(OFFSET('Sanitation Data'!$I$4,0,10*ROW('Sanitation Data'!I166))),'Data Summary'!DJ172="Yes"),100-OFFSET('Sanitation Data'!$I$4,0,10*ROW('Sanitation Data'!I166)),NA())</f>
        <v>#N/A</v>
      </c>
      <c r="AV172" s="88" t="e">
        <f ca="true">+IF(AND(ISNUMBER(OFFSET('Sanitation Data'!$I$6,0,10*ROW('Sanitation Data'!I166))),'Data Summary'!DK172="Yes"),OFFSET('Sanitation Data'!$I$6,0,10*ROW('Sanitation Data'!I166)),NA())</f>
        <v>#N/A</v>
      </c>
      <c r="AW172" s="88" t="e">
        <f ca="true">+IF(AND(ISNUMBER(OFFSET('Sanitation Data'!$I$10,0,10*ROW('Sanitation Data'!I166))),'Data Summary'!DL172="Yes"),OFFSET('Sanitation Data'!$I$10,0,10*ROW('Sanitation Data'!I166)),NA())</f>
        <v>#N/A</v>
      </c>
      <c r="AX172" s="88" t="e">
        <f ca="true">+IF(AND(ISNUMBER(OFFSET('Sanitation Data'!$I$11,0,10*ROW('Sanitation Data'!I166))),'Data Summary'!DM172="Yes"),OFFSET('Sanitation Data'!$I$11,0,10*ROW('Sanitation Data'!I166)),NA())</f>
        <v>#N/A</v>
      </c>
      <c r="AY172" s="88" t="e">
        <f ca="true">+IF(AND(ISNUMBER(OFFSET('Sanitation Data'!$I$12,0,10*ROW('Sanitation Data'!I166))),'Data Summary'!DN172="Yes"),OFFSET('Sanitation Data'!$I$12,0,10*ROW('Sanitation Data'!I166)),NA())</f>
        <v>#N/A</v>
      </c>
      <c r="AZ172" s="89" t="e">
        <f ca="true">+IF(AND(ISNUMBER(OFFSET('Hygiene Data'!$D$5,0,10*ROW('Hygiene Data'!D166))),'Data Summary'!DO172="Yes"),OFFSET('Hygiene Data'!$D$5,0,10*ROW('Hygiene Data'!D166)),NA())</f>
        <v>#N/A</v>
      </c>
      <c r="BA172" s="89" t="e">
        <f ca="true">+IF(AND(ISNUMBER(OFFSET('Hygiene Data'!$D$7,0,10*ROW('Hygiene Data'!D166))),'Data Summary'!DP172="Yes"),OFFSET('Hygiene Data'!$D$7,0,10*ROW('Hygiene Data'!D166)),NA())</f>
        <v>#N/A</v>
      </c>
      <c r="BB172" s="89" t="e">
        <f ca="true">+IF(AND(ISNUMBER(OFFSET('Hygiene Data'!$D$9,0,10*ROW('Hygiene Data'!D166))),'Data Summary'!DQ172="Yes"),OFFSET('Hygiene Data'!$D$9,0,10*ROW('Hygiene Data'!D166)),NA())</f>
        <v>#N/A</v>
      </c>
      <c r="BC172" s="89" t="e">
        <f ca="true">+IF(AND(ISNUMBER(OFFSET('Hygiene Data'!$E$5,0,10*ROW('Hygiene Data'!E166))),'Data Summary'!DR172="Yes"),OFFSET('Hygiene Data'!$E$5,0,10*ROW('Hygiene Data'!E166)),NA())</f>
        <v>#N/A</v>
      </c>
      <c r="BD172" s="89" t="e">
        <f ca="true">+IF(AND(ISNUMBER(OFFSET('Hygiene Data'!$E$7,0,10*ROW('Hygiene Data'!E166))),'Data Summary'!DS172="Yes"),OFFSET('Hygiene Data'!$E$7,0,10*ROW('Hygiene Data'!E166)),NA())</f>
        <v>#N/A</v>
      </c>
      <c r="BE172" s="89" t="e">
        <f ca="true">+IF(AND(ISNUMBER(OFFSET('Hygiene Data'!$E$9,0,10*ROW('Hygiene Data'!E166))),'Data Summary'!DT172="Yes"),OFFSET('Hygiene Data'!$E$9,0,10*ROW('Hygiene Data'!E166)),NA())</f>
        <v>#N/A</v>
      </c>
      <c r="BF172" s="89" t="e">
        <f ca="true">+IF(AND(ISNUMBER(OFFSET('Hygiene Data'!$F$5,0,10*ROW('Hygiene Data'!F166))),'Data Summary'!DU172="Yes"),OFFSET('Hygiene Data'!$F$5,0,10*ROW('Hygiene Data'!F166)),NA())</f>
        <v>#N/A</v>
      </c>
      <c r="BG172" s="89" t="e">
        <f ca="true">+IF(AND(ISNUMBER(OFFSET('Hygiene Data'!$F$7,0,10*ROW('Hygiene Data'!F166))),'Data Summary'!DV172="Yes"),OFFSET('Hygiene Data'!$F$7,0,10*ROW('Hygiene Data'!F166)),NA())</f>
        <v>#N/A</v>
      </c>
      <c r="BH172" s="89" t="e">
        <f ca="true">+IF(AND(ISNUMBER(OFFSET('Hygiene Data'!$F$9,0,10*ROW('Hygiene Data'!F166))),'Data Summary'!DW172="Yes"),OFFSET('Hygiene Data'!$F$9,0,10*ROW('Hygiene Data'!F166)),NA())</f>
        <v>#N/A</v>
      </c>
      <c r="BI172" s="89" t="e">
        <f ca="true">+IF(AND(ISNUMBER(OFFSET('Hygiene Data'!$G$5,0,10*ROW('Hygiene Data'!G166))),'Data Summary'!DX172="Yes"),OFFSET('Hygiene Data'!$G$5,0,10*ROW('Hygiene Data'!G166)),NA())</f>
        <v>#N/A</v>
      </c>
      <c r="BJ172" s="89" t="e">
        <f ca="true">+IF(AND(ISNUMBER(OFFSET('Hygiene Data'!$G$7,0,10*ROW('Hygiene Data'!G166))),'Data Summary'!DY172="Yes"),OFFSET('Hygiene Data'!$G$7,0,10*ROW('Hygiene Data'!G166)),NA())</f>
        <v>#N/A</v>
      </c>
      <c r="BK172" s="89" t="e">
        <f ca="true">+IF(AND(ISNUMBER(OFFSET('Hygiene Data'!$G$9,0,10*ROW('Hygiene Data'!G166))),'Data Summary'!DZ172="Yes"),OFFSET('Hygiene Data'!$G$9,0,10*ROW('Hygiene Data'!G166)),NA())</f>
        <v>#N/A</v>
      </c>
      <c r="BL172" s="89" t="e">
        <f ca="true">+IF(AND(ISNUMBER(OFFSET('Hygiene Data'!$H$5,0,10*ROW('Hygiene Data'!H166))),'Data Summary'!EA172="Yes"),OFFSET('Hygiene Data'!$H$5,0,10*ROW('Hygiene Data'!H166)),NA())</f>
        <v>#N/A</v>
      </c>
      <c r="BM172" s="89" t="e">
        <f ca="true">+IF(AND(ISNUMBER(OFFSET('Hygiene Data'!$H$7,0,10*ROW('Hygiene Data'!H166))),'Data Summary'!EB172="Yes"),OFFSET('Hygiene Data'!$H$7,0,10*ROW('Hygiene Data'!H166)),NA())</f>
        <v>#N/A</v>
      </c>
      <c r="BN172" s="89" t="e">
        <f ca="true">+IF(AND(ISNUMBER(OFFSET('Hygiene Data'!$H$9,0,10*ROW('Hygiene Data'!H166))),'Data Summary'!EC172="Yes"),OFFSET('Hygiene Data'!$H$9,0,10*ROW('Hygiene Data'!H166)),NA())</f>
        <v>#N/A</v>
      </c>
      <c r="BO172" s="89" t="e">
        <f ca="true">+IF(AND(ISNUMBER(OFFSET('Hygiene Data'!$I$5,0,10*ROW('Hygiene Data'!I166))),'Data Summary'!ED172="Yes"),OFFSET('Hygiene Data'!$I$5,0,10*ROW('Hygiene Data'!I166)),NA())</f>
        <v>#N/A</v>
      </c>
      <c r="BP172" s="89" t="e">
        <f ca="true">+IF(AND(ISNUMBER(OFFSET('Hygiene Data'!$I$7,0,10*ROW('Hygiene Data'!I166))),'Data Summary'!EE172="Yes"),OFFSET('Hygiene Data'!$I$7,0,10*ROW('Hygiene Data'!I166)),NA())</f>
        <v>#N/A</v>
      </c>
      <c r="BQ172" s="89" t="e">
        <f ca="true">+IF(AND(ISNUMBER(OFFSET('Hygiene Data'!$I$9,0,10*ROW('Hygiene Data'!I166))),'Data Summary'!EF172="Yes"),OFFSET('Hygiene Data'!$I$9,0,10*ROW('Hygiene Data'!I166)),NA())</f>
        <v>#N/A</v>
      </c>
    </row>
    <row xmlns:x14ac="http://schemas.microsoft.com/office/spreadsheetml/2009/9/ac" r="173" x14ac:dyDescent="0.2">
      <c r="A173" s="328" t="e">
        <f ca="true">+RIGHT('Data Summary'!A173,LEN('Data Summary'!A173)-9)</f>
        <v>#VALUE!</v>
      </c>
      <c r="B173" s="34" t="str">
        <f ca="true">+IF(ISTEXT('Data Summary'!B173),'Data Summary'!B173,"")</f>
        <v/>
      </c>
      <c r="C173" s="327" t="e">
        <f ca="true">+VALUE('Data Summary'!C173)</f>
        <v>#VALUE!</v>
      </c>
      <c r="D173" s="87" t="e">
        <f ca="true">+IF(AND(ISNUMBER(OFFSET('Water Data'!$D$4,0,10*ROW('Water Data'!D167))),'Data Summary'!BS173="Yes"),100-OFFSET('Water Data'!$D$4,0,10*ROW('Water Data'!D167)),NA())</f>
        <v>#N/A</v>
      </c>
      <c r="E173" s="87" t="e">
        <f ca="true">+IF(AND(ISNUMBER(OFFSET('Water Data'!$D$6,0,10*ROW('Water Data'!D167))),'Data Summary'!BT173="Yes"),OFFSET('Water Data'!$D$6,0,10*ROW('Water Data'!D167)),NA())</f>
        <v>#N/A</v>
      </c>
      <c r="F173" s="87" t="e">
        <f ca="true">+IF(AND(ISNUMBER(OFFSET('Water Data'!$D$9,0,10*ROW('Water Data'!D167))),'Data Summary'!BU173="Yes"),OFFSET('Water Data'!$D$9,0,10*ROW('Water Data'!D167)),NA())</f>
        <v>#N/A</v>
      </c>
      <c r="G173" s="87" t="e">
        <f ca="true">+IF(AND(ISNUMBER(OFFSET('Water Data'!$E$4,0,10*ROW('Water Data'!E167))),'Data Summary'!BV173="Yes"),100-OFFSET('Water Data'!$E$4,0,10*ROW('Water Data'!E167)),NA())</f>
        <v>#N/A</v>
      </c>
      <c r="H173" s="87" t="e">
        <f ca="true">+IF(AND(ISNUMBER(OFFSET('Water Data'!$E$6,0,10*ROW('Water Data'!E167))),'Data Summary'!BW173="Yes"),OFFSET('Water Data'!$E$6,0,10*ROW('Water Data'!E167)),NA())</f>
        <v>#N/A</v>
      </c>
      <c r="I173" s="87" t="e">
        <f ca="true">+IF(AND(ISNUMBER(OFFSET('Water Data'!$E$9,0,10*ROW('Water Data'!E167))),'Data Summary'!BX173="Yes"),OFFSET('Water Data'!$E$9,0,10*ROW('Water Data'!E167)),NA())</f>
        <v>#N/A</v>
      </c>
      <c r="J173" s="87" t="e">
        <f ca="true">+IF(AND(ISNUMBER(OFFSET('Water Data'!$F$4,0,10*ROW('Water Data'!F167))),'Data Summary'!BY173="Yes"),100-OFFSET('Water Data'!$F$4,0,10*ROW('Water Data'!F167)),NA())</f>
        <v>#N/A</v>
      </c>
      <c r="K173" s="87" t="e">
        <f ca="true">+IF(AND(ISNUMBER(OFFSET('Water Data'!$F$6,0,10*ROW('Water Data'!F167))),'Data Summary'!BZ173="Yes"),OFFSET('Water Data'!$F$6,0,10*ROW('Water Data'!F167)),NA())</f>
        <v>#N/A</v>
      </c>
      <c r="L173" s="87" t="e">
        <f ca="true">+IF(AND(ISNUMBER(OFFSET('Water Data'!$F$9,0,10*ROW('Water Data'!F167))),'Data Summary'!CA173="Yes"),OFFSET('Water Data'!$F$9,0,10*ROW('Water Data'!F167)),NA())</f>
        <v>#N/A</v>
      </c>
      <c r="M173" s="87" t="e">
        <f ca="true">+IF(AND(ISNUMBER(OFFSET('Water Data'!$G$4,0,10*ROW('Water Data'!G167))),'Data Summary'!CB173="Yes"),100-OFFSET('Water Data'!$G$4,0,10*ROW('Water Data'!G167)),NA())</f>
        <v>#N/A</v>
      </c>
      <c r="N173" s="87" t="e">
        <f ca="true">+IF(AND(ISNUMBER(OFFSET('Water Data'!$G$6,0,10*ROW('Water Data'!G167))),'Data Summary'!CC173="Yes"),OFFSET('Water Data'!$G$6,0,10*ROW('Water Data'!G167)),NA())</f>
        <v>#N/A</v>
      </c>
      <c r="O173" s="87" t="e">
        <f ca="true">+IF(AND(ISNUMBER(OFFSET('Water Data'!$G$9,0,10*ROW('Water Data'!G167))),'Data Summary'!CD173="Yes"),OFFSET('Water Data'!$G$9,0,10*ROW('Water Data'!G167)),NA())</f>
        <v>#N/A</v>
      </c>
      <c r="P173" s="87" t="e">
        <f ca="true">+IF(AND(ISNUMBER(OFFSET('Water Data'!$H$4,0,10*ROW('Water Data'!H167))),'Data Summary'!CE173="Yes"),100-OFFSET('Water Data'!$H$4,0,10*ROW('Water Data'!H167)),NA())</f>
        <v>#N/A</v>
      </c>
      <c r="Q173" s="87" t="e">
        <f ca="true">+IF(AND(ISNUMBER(OFFSET('Water Data'!$H$6,0,10*ROW('Water Data'!H167))),'Data Summary'!CF173="Yes"),OFFSET('Water Data'!$H$6,0,10*ROW('Water Data'!H167)),NA())</f>
        <v>#N/A</v>
      </c>
      <c r="R173" s="87" t="e">
        <f ca="true">+IF(AND(ISNUMBER(OFFSET('Water Data'!$H$9,0,10*ROW('Water Data'!H167))),'Data Summary'!CG173="Yes"),OFFSET('Water Data'!$H$9,0,10*ROW('Water Data'!H167)),NA())</f>
        <v>#N/A</v>
      </c>
      <c r="S173" s="87" t="e">
        <f ca="true">+IF(AND(ISNUMBER(OFFSET('Water Data'!$I$4,0,10*ROW('Water Data'!I167))),'Data Summary'!CH173="Yes"),100-OFFSET('Water Data'!$I$4,0,10*ROW('Water Data'!I167)),NA())</f>
        <v>#N/A</v>
      </c>
      <c r="T173" s="87" t="e">
        <f ca="true">+IF(AND(ISNUMBER(OFFSET('Water Data'!$I$6,0,10*ROW('Water Data'!I167))),'Data Summary'!CI173="Yes"),OFFSET('Water Data'!$I$6,0,10*ROW('Water Data'!I167)),NA())</f>
        <v>#N/A</v>
      </c>
      <c r="U173" s="87" t="e">
        <f ca="true">+IF(AND(ISNUMBER(OFFSET('Water Data'!$I$9,0,10*ROW('Water Data'!I167))),'Data Summary'!CJ173="Yes"),OFFSET('Water Data'!$I$9,0,10*ROW('Water Data'!I167)),NA())</f>
        <v>#N/A</v>
      </c>
      <c r="V173" s="88" t="e">
        <f ca="true">+IF(AND(ISNUMBER(OFFSET('Sanitation Data'!$D$4,0,10*ROW('Sanitation Data'!D167))),'Data Summary'!CK173="Yes"),100-OFFSET('Sanitation Data'!$D$4,0,10*ROW('Sanitation Data'!D167)),NA())</f>
        <v>#N/A</v>
      </c>
      <c r="W173" s="88" t="e">
        <f ca="true">+IF(AND(ISNUMBER(OFFSET('Sanitation Data'!$D$6,0,10*ROW('Sanitation Data'!D167))),'Data Summary'!CL173="Yes"),OFFSET('Sanitation Data'!$D$6,0,10*ROW('Sanitation Data'!D167)),NA())</f>
        <v>#N/A</v>
      </c>
      <c r="X173" s="88" t="e">
        <f ca="true">+IF(AND(ISNUMBER(OFFSET('Sanitation Data'!$D$10,0,10*ROW('Sanitation Data'!D167))),'Data Summary'!CM173="Yes"),OFFSET('Sanitation Data'!$D$10,0,10*ROW('Sanitation Data'!D167)),NA())</f>
        <v>#N/A</v>
      </c>
      <c r="Y173" s="88" t="e">
        <f ca="true">+IF(AND(ISNUMBER(OFFSET('Sanitation Data'!$D$11,0,10*ROW('Sanitation Data'!D167))),'Data Summary'!CN173="Yes"),OFFSET('Sanitation Data'!$D$11,0,10*ROW('Sanitation Data'!D167)),NA())</f>
        <v>#N/A</v>
      </c>
      <c r="Z173" s="88" t="e">
        <f ca="true">+IF(AND(ISNUMBER(OFFSET('Sanitation Data'!$D$12,0,10*ROW('Sanitation Data'!D167))),'Data Summary'!CO173="Yes"),OFFSET('Sanitation Data'!$D$12,0,10*ROW('Sanitation Data'!D167)),NA())</f>
        <v>#N/A</v>
      </c>
      <c r="AA173" s="88" t="e">
        <f ca="true">+IF(AND(ISNUMBER(OFFSET('Sanitation Data'!$E$4,0,10*ROW('Sanitation Data'!E167))),'Data Summary'!CP173="Yes"),100-OFFSET('Sanitation Data'!$E$4,0,10*ROW('Sanitation Data'!E167)),NA())</f>
        <v>#N/A</v>
      </c>
      <c r="AB173" s="88" t="e">
        <f ca="true">+IF(AND(ISNUMBER(OFFSET('Sanitation Data'!$E$6,0,10*ROW('Sanitation Data'!E167))),'Data Summary'!CQ173="Yes"),OFFSET('Sanitation Data'!$E$6,0,10*ROW('Sanitation Data'!E167)),NA())</f>
        <v>#N/A</v>
      </c>
      <c r="AC173" s="88" t="e">
        <f ca="true">+IF(AND(ISNUMBER(OFFSET('Sanitation Data'!$E$10,0,10*ROW('Sanitation Data'!E167))),'Data Summary'!CR173="Yes"),OFFSET('Sanitation Data'!$E$10,0,10*ROW('Sanitation Data'!E167)),NA())</f>
        <v>#N/A</v>
      </c>
      <c r="AD173" s="88" t="e">
        <f ca="true">+IF(AND(ISNUMBER(OFFSET('Sanitation Data'!$E$11,0,10*ROW('Sanitation Data'!E167))),'Data Summary'!CS173="Yes"),OFFSET('Sanitation Data'!$E$11,0,10*ROW('Sanitation Data'!E167)),NA())</f>
        <v>#N/A</v>
      </c>
      <c r="AE173" s="88" t="e">
        <f ca="true">+IF(AND(ISNUMBER(OFFSET('Sanitation Data'!$E$12,0,10*ROW('Sanitation Data'!E167))),'Data Summary'!CT173="Yes"),OFFSET('Sanitation Data'!$E$12,0,10*ROW('Sanitation Data'!E167)),NA())</f>
        <v>#N/A</v>
      </c>
      <c r="AF173" s="88" t="e">
        <f ca="true">+IF(AND(ISNUMBER(OFFSET('Sanitation Data'!$F$4,0,10*ROW('Sanitation Data'!F167))),'Data Summary'!CU173="Yes"),100-OFFSET('Sanitation Data'!$F$4,0,10*ROW('Sanitation Data'!F167)),NA())</f>
        <v>#N/A</v>
      </c>
      <c r="AG173" s="88" t="e">
        <f ca="true">+IF(AND(ISNUMBER(OFFSET('Sanitation Data'!$F$6,0,10*ROW('Sanitation Data'!F167))),'Data Summary'!CV173="Yes"),OFFSET('Sanitation Data'!$F$6,0,10*ROW('Sanitation Data'!F167)),NA())</f>
        <v>#N/A</v>
      </c>
      <c r="AH173" s="88" t="e">
        <f ca="true">+IF(AND(ISNUMBER(OFFSET('Sanitation Data'!$F$10,0,10*ROW('Sanitation Data'!F167))),'Data Summary'!CW173="Yes"),OFFSET('Sanitation Data'!$F$10,0,10*ROW('Sanitation Data'!F167)),NA())</f>
        <v>#N/A</v>
      </c>
      <c r="AI173" s="88" t="e">
        <f ca="true">+IF(AND(ISNUMBER(OFFSET('Sanitation Data'!$F$11,0,10*ROW('Sanitation Data'!F167))),'Data Summary'!CX173="Yes"),OFFSET('Sanitation Data'!$F$11,0,10*ROW('Sanitation Data'!F167)),NA())</f>
        <v>#N/A</v>
      </c>
      <c r="AJ173" s="88" t="e">
        <f ca="true">+IF(AND(ISNUMBER(OFFSET('Sanitation Data'!$F$12,0,10*ROW('Sanitation Data'!F167))),'Data Summary'!CY173="Yes"),OFFSET('Sanitation Data'!$F$12,0,10*ROW('Sanitation Data'!F167)),NA())</f>
        <v>#N/A</v>
      </c>
      <c r="AK173" s="88" t="e">
        <f ca="true">+IF(AND(ISNUMBER(OFFSET('Sanitation Data'!$G$4,0,10*ROW('Sanitation Data'!G167))),'Data Summary'!CZ173="Yes"),100-OFFSET('Sanitation Data'!$G$4,0,10*ROW('Sanitation Data'!G167)),NA())</f>
        <v>#N/A</v>
      </c>
      <c r="AL173" s="88" t="e">
        <f ca="true">+IF(AND(ISNUMBER(OFFSET('Sanitation Data'!$G$6,0,10*ROW('Sanitation Data'!G167))),'Data Summary'!DA173="Yes"),OFFSET('Sanitation Data'!$G$6,0,10*ROW('Sanitation Data'!G167)),NA())</f>
        <v>#N/A</v>
      </c>
      <c r="AM173" s="88" t="e">
        <f ca="true">+IF(AND(ISNUMBER(OFFSET('Sanitation Data'!$G$10,0,10*ROW('Sanitation Data'!G167))),'Data Summary'!DB173="Yes"),OFFSET('Sanitation Data'!$G$10,0,10*ROW('Sanitation Data'!G167)),NA())</f>
        <v>#N/A</v>
      </c>
      <c r="AN173" s="88" t="e">
        <f ca="true">+IF(AND(ISNUMBER(OFFSET('Sanitation Data'!$G$11,0,10*ROW('Sanitation Data'!G167))),'Data Summary'!DC173="Yes"),OFFSET('Sanitation Data'!$G$11,0,10*ROW('Sanitation Data'!G167)),NA())</f>
        <v>#N/A</v>
      </c>
      <c r="AO173" s="88" t="e">
        <f ca="true">+IF(AND(ISNUMBER(OFFSET('Sanitation Data'!$G$12,0,10*ROW('Sanitation Data'!G167))),'Data Summary'!DD173="Yes"),OFFSET('Sanitation Data'!$G$12,0,10*ROW('Sanitation Data'!G167)),NA())</f>
        <v>#N/A</v>
      </c>
      <c r="AP173" s="88" t="e">
        <f ca="true">+IF(AND(ISNUMBER(OFFSET('Sanitation Data'!$H$4,0,10*ROW('Sanitation Data'!H167))),'Data Summary'!DE173="Yes"),100-OFFSET('Sanitation Data'!$H$4,0,10*ROW('Sanitation Data'!H167)),NA())</f>
        <v>#N/A</v>
      </c>
      <c r="AQ173" s="88" t="e">
        <f ca="true">+IF(AND(ISNUMBER(OFFSET('Sanitation Data'!$H$6,0,10*ROW('Sanitation Data'!H167))),'Data Summary'!DF173="Yes"),OFFSET('Sanitation Data'!$H$6,0,10*ROW('Sanitation Data'!H167)),NA())</f>
        <v>#N/A</v>
      </c>
      <c r="AR173" s="88" t="e">
        <f ca="true">+IF(AND(ISNUMBER(OFFSET('Sanitation Data'!$H$10,0,10*ROW('Sanitation Data'!H167))),'Data Summary'!DG173="Yes"),OFFSET('Sanitation Data'!$H$10,0,10*ROW('Sanitation Data'!H167)),NA())</f>
        <v>#N/A</v>
      </c>
      <c r="AS173" s="88" t="e">
        <f ca="true">+IF(AND(ISNUMBER(OFFSET('Sanitation Data'!$H$11,0,10*ROW('Sanitation Data'!H167))),'Data Summary'!DH173="Yes"),OFFSET('Sanitation Data'!$H$11,0,10*ROW('Sanitation Data'!H167)),NA())</f>
        <v>#N/A</v>
      </c>
      <c r="AT173" s="88" t="e">
        <f ca="true">+IF(AND(ISNUMBER(OFFSET('Sanitation Data'!$H$12,0,10*ROW('Sanitation Data'!H167))),'Data Summary'!DI173="Yes"),OFFSET('Sanitation Data'!$H$12,0,10*ROW('Sanitation Data'!H167)),NA())</f>
        <v>#N/A</v>
      </c>
      <c r="AU173" s="88" t="e">
        <f ca="true">+IF(AND(ISNUMBER(OFFSET('Sanitation Data'!$I$4,0,10*ROW('Sanitation Data'!I167))),'Data Summary'!DJ173="Yes"),100-OFFSET('Sanitation Data'!$I$4,0,10*ROW('Sanitation Data'!I167)),NA())</f>
        <v>#N/A</v>
      </c>
      <c r="AV173" s="88" t="e">
        <f ca="true">+IF(AND(ISNUMBER(OFFSET('Sanitation Data'!$I$6,0,10*ROW('Sanitation Data'!I167))),'Data Summary'!DK173="Yes"),OFFSET('Sanitation Data'!$I$6,0,10*ROW('Sanitation Data'!I167)),NA())</f>
        <v>#N/A</v>
      </c>
      <c r="AW173" s="88" t="e">
        <f ca="true">+IF(AND(ISNUMBER(OFFSET('Sanitation Data'!$I$10,0,10*ROW('Sanitation Data'!I167))),'Data Summary'!DL173="Yes"),OFFSET('Sanitation Data'!$I$10,0,10*ROW('Sanitation Data'!I167)),NA())</f>
        <v>#N/A</v>
      </c>
      <c r="AX173" s="88" t="e">
        <f ca="true">+IF(AND(ISNUMBER(OFFSET('Sanitation Data'!$I$11,0,10*ROW('Sanitation Data'!I167))),'Data Summary'!DM173="Yes"),OFFSET('Sanitation Data'!$I$11,0,10*ROW('Sanitation Data'!I167)),NA())</f>
        <v>#N/A</v>
      </c>
      <c r="AY173" s="88" t="e">
        <f ca="true">+IF(AND(ISNUMBER(OFFSET('Sanitation Data'!$I$12,0,10*ROW('Sanitation Data'!I167))),'Data Summary'!DN173="Yes"),OFFSET('Sanitation Data'!$I$12,0,10*ROW('Sanitation Data'!I167)),NA())</f>
        <v>#N/A</v>
      </c>
      <c r="AZ173" s="89" t="e">
        <f ca="true">+IF(AND(ISNUMBER(OFFSET('Hygiene Data'!$D$5,0,10*ROW('Hygiene Data'!D167))),'Data Summary'!DO173="Yes"),OFFSET('Hygiene Data'!$D$5,0,10*ROW('Hygiene Data'!D167)),NA())</f>
        <v>#N/A</v>
      </c>
      <c r="BA173" s="89" t="e">
        <f ca="true">+IF(AND(ISNUMBER(OFFSET('Hygiene Data'!$D$7,0,10*ROW('Hygiene Data'!D167))),'Data Summary'!DP173="Yes"),OFFSET('Hygiene Data'!$D$7,0,10*ROW('Hygiene Data'!D167)),NA())</f>
        <v>#N/A</v>
      </c>
      <c r="BB173" s="89" t="e">
        <f ca="true">+IF(AND(ISNUMBER(OFFSET('Hygiene Data'!$D$9,0,10*ROW('Hygiene Data'!D167))),'Data Summary'!DQ173="Yes"),OFFSET('Hygiene Data'!$D$9,0,10*ROW('Hygiene Data'!D167)),NA())</f>
        <v>#N/A</v>
      </c>
      <c r="BC173" s="89" t="e">
        <f ca="true">+IF(AND(ISNUMBER(OFFSET('Hygiene Data'!$E$5,0,10*ROW('Hygiene Data'!E167))),'Data Summary'!DR173="Yes"),OFFSET('Hygiene Data'!$E$5,0,10*ROW('Hygiene Data'!E167)),NA())</f>
        <v>#N/A</v>
      </c>
      <c r="BD173" s="89" t="e">
        <f ca="true">+IF(AND(ISNUMBER(OFFSET('Hygiene Data'!$E$7,0,10*ROW('Hygiene Data'!E167))),'Data Summary'!DS173="Yes"),OFFSET('Hygiene Data'!$E$7,0,10*ROW('Hygiene Data'!E167)),NA())</f>
        <v>#N/A</v>
      </c>
      <c r="BE173" s="89" t="e">
        <f ca="true">+IF(AND(ISNUMBER(OFFSET('Hygiene Data'!$E$9,0,10*ROW('Hygiene Data'!E167))),'Data Summary'!DT173="Yes"),OFFSET('Hygiene Data'!$E$9,0,10*ROW('Hygiene Data'!E167)),NA())</f>
        <v>#N/A</v>
      </c>
      <c r="BF173" s="89" t="e">
        <f ca="true">+IF(AND(ISNUMBER(OFFSET('Hygiene Data'!$F$5,0,10*ROW('Hygiene Data'!F167))),'Data Summary'!DU173="Yes"),OFFSET('Hygiene Data'!$F$5,0,10*ROW('Hygiene Data'!F167)),NA())</f>
        <v>#N/A</v>
      </c>
      <c r="BG173" s="89" t="e">
        <f ca="true">+IF(AND(ISNUMBER(OFFSET('Hygiene Data'!$F$7,0,10*ROW('Hygiene Data'!F167))),'Data Summary'!DV173="Yes"),OFFSET('Hygiene Data'!$F$7,0,10*ROW('Hygiene Data'!F167)),NA())</f>
        <v>#N/A</v>
      </c>
      <c r="BH173" s="89" t="e">
        <f ca="true">+IF(AND(ISNUMBER(OFFSET('Hygiene Data'!$F$9,0,10*ROW('Hygiene Data'!F167))),'Data Summary'!DW173="Yes"),OFFSET('Hygiene Data'!$F$9,0,10*ROW('Hygiene Data'!F167)),NA())</f>
        <v>#N/A</v>
      </c>
      <c r="BI173" s="89" t="e">
        <f ca="true">+IF(AND(ISNUMBER(OFFSET('Hygiene Data'!$G$5,0,10*ROW('Hygiene Data'!G167))),'Data Summary'!DX173="Yes"),OFFSET('Hygiene Data'!$G$5,0,10*ROW('Hygiene Data'!G167)),NA())</f>
        <v>#N/A</v>
      </c>
      <c r="BJ173" s="89" t="e">
        <f ca="true">+IF(AND(ISNUMBER(OFFSET('Hygiene Data'!$G$7,0,10*ROW('Hygiene Data'!G167))),'Data Summary'!DY173="Yes"),OFFSET('Hygiene Data'!$G$7,0,10*ROW('Hygiene Data'!G167)),NA())</f>
        <v>#N/A</v>
      </c>
      <c r="BK173" s="89" t="e">
        <f ca="true">+IF(AND(ISNUMBER(OFFSET('Hygiene Data'!$G$9,0,10*ROW('Hygiene Data'!G167))),'Data Summary'!DZ173="Yes"),OFFSET('Hygiene Data'!$G$9,0,10*ROW('Hygiene Data'!G167)),NA())</f>
        <v>#N/A</v>
      </c>
      <c r="BL173" s="89" t="e">
        <f ca="true">+IF(AND(ISNUMBER(OFFSET('Hygiene Data'!$H$5,0,10*ROW('Hygiene Data'!H167))),'Data Summary'!EA173="Yes"),OFFSET('Hygiene Data'!$H$5,0,10*ROW('Hygiene Data'!H167)),NA())</f>
        <v>#N/A</v>
      </c>
      <c r="BM173" s="89" t="e">
        <f ca="true">+IF(AND(ISNUMBER(OFFSET('Hygiene Data'!$H$7,0,10*ROW('Hygiene Data'!H167))),'Data Summary'!EB173="Yes"),OFFSET('Hygiene Data'!$H$7,0,10*ROW('Hygiene Data'!H167)),NA())</f>
        <v>#N/A</v>
      </c>
      <c r="BN173" s="89" t="e">
        <f ca="true">+IF(AND(ISNUMBER(OFFSET('Hygiene Data'!$H$9,0,10*ROW('Hygiene Data'!H167))),'Data Summary'!EC173="Yes"),OFFSET('Hygiene Data'!$H$9,0,10*ROW('Hygiene Data'!H167)),NA())</f>
        <v>#N/A</v>
      </c>
      <c r="BO173" s="89" t="e">
        <f ca="true">+IF(AND(ISNUMBER(OFFSET('Hygiene Data'!$I$5,0,10*ROW('Hygiene Data'!I167))),'Data Summary'!ED173="Yes"),OFFSET('Hygiene Data'!$I$5,0,10*ROW('Hygiene Data'!I167)),NA())</f>
        <v>#N/A</v>
      </c>
      <c r="BP173" s="89" t="e">
        <f ca="true">+IF(AND(ISNUMBER(OFFSET('Hygiene Data'!$I$7,0,10*ROW('Hygiene Data'!I167))),'Data Summary'!EE173="Yes"),OFFSET('Hygiene Data'!$I$7,0,10*ROW('Hygiene Data'!I167)),NA())</f>
        <v>#N/A</v>
      </c>
      <c r="BQ173" s="89" t="e">
        <f ca="true">+IF(AND(ISNUMBER(OFFSET('Hygiene Data'!$I$9,0,10*ROW('Hygiene Data'!I167))),'Data Summary'!EF173="Yes"),OFFSET('Hygiene Data'!$I$9,0,10*ROW('Hygiene Data'!I167)),NA())</f>
        <v>#N/A</v>
      </c>
    </row>
    <row xmlns:x14ac="http://schemas.microsoft.com/office/spreadsheetml/2009/9/ac" r="174" x14ac:dyDescent="0.2">
      <c r="A174" s="328" t="e">
        <f ca="true">+RIGHT('Data Summary'!A174,LEN('Data Summary'!A174)-9)</f>
        <v>#VALUE!</v>
      </c>
      <c r="B174" s="34" t="str">
        <f ca="true">+IF(ISTEXT('Data Summary'!B174),'Data Summary'!B174,"")</f>
        <v/>
      </c>
      <c r="C174" s="327" t="e">
        <f ca="true">+VALUE('Data Summary'!C174)</f>
        <v>#VALUE!</v>
      </c>
      <c r="D174" s="87" t="e">
        <f ca="true">+IF(AND(ISNUMBER(OFFSET('Water Data'!$D$4,0,10*ROW('Water Data'!D168))),'Data Summary'!BS174="Yes"),100-OFFSET('Water Data'!$D$4,0,10*ROW('Water Data'!D168)),NA())</f>
        <v>#N/A</v>
      </c>
      <c r="E174" s="87" t="e">
        <f ca="true">+IF(AND(ISNUMBER(OFFSET('Water Data'!$D$6,0,10*ROW('Water Data'!D168))),'Data Summary'!BT174="Yes"),OFFSET('Water Data'!$D$6,0,10*ROW('Water Data'!D168)),NA())</f>
        <v>#N/A</v>
      </c>
      <c r="F174" s="87" t="e">
        <f ca="true">+IF(AND(ISNUMBER(OFFSET('Water Data'!$D$9,0,10*ROW('Water Data'!D168))),'Data Summary'!BU174="Yes"),OFFSET('Water Data'!$D$9,0,10*ROW('Water Data'!D168)),NA())</f>
        <v>#N/A</v>
      </c>
      <c r="G174" s="87" t="e">
        <f ca="true">+IF(AND(ISNUMBER(OFFSET('Water Data'!$E$4,0,10*ROW('Water Data'!E168))),'Data Summary'!BV174="Yes"),100-OFFSET('Water Data'!$E$4,0,10*ROW('Water Data'!E168)),NA())</f>
        <v>#N/A</v>
      </c>
      <c r="H174" s="87" t="e">
        <f ca="true">+IF(AND(ISNUMBER(OFFSET('Water Data'!$E$6,0,10*ROW('Water Data'!E168))),'Data Summary'!BW174="Yes"),OFFSET('Water Data'!$E$6,0,10*ROW('Water Data'!E168)),NA())</f>
        <v>#N/A</v>
      </c>
      <c r="I174" s="87" t="e">
        <f ca="true">+IF(AND(ISNUMBER(OFFSET('Water Data'!$E$9,0,10*ROW('Water Data'!E168))),'Data Summary'!BX174="Yes"),OFFSET('Water Data'!$E$9,0,10*ROW('Water Data'!E168)),NA())</f>
        <v>#N/A</v>
      </c>
      <c r="J174" s="87" t="e">
        <f ca="true">+IF(AND(ISNUMBER(OFFSET('Water Data'!$F$4,0,10*ROW('Water Data'!F168))),'Data Summary'!BY174="Yes"),100-OFFSET('Water Data'!$F$4,0,10*ROW('Water Data'!F168)),NA())</f>
        <v>#N/A</v>
      </c>
      <c r="K174" s="87" t="e">
        <f ca="true">+IF(AND(ISNUMBER(OFFSET('Water Data'!$F$6,0,10*ROW('Water Data'!F168))),'Data Summary'!BZ174="Yes"),OFFSET('Water Data'!$F$6,0,10*ROW('Water Data'!F168)),NA())</f>
        <v>#N/A</v>
      </c>
      <c r="L174" s="87" t="e">
        <f ca="true">+IF(AND(ISNUMBER(OFFSET('Water Data'!$F$9,0,10*ROW('Water Data'!F168))),'Data Summary'!CA174="Yes"),OFFSET('Water Data'!$F$9,0,10*ROW('Water Data'!F168)),NA())</f>
        <v>#N/A</v>
      </c>
      <c r="M174" s="87" t="e">
        <f ca="true">+IF(AND(ISNUMBER(OFFSET('Water Data'!$G$4,0,10*ROW('Water Data'!G168))),'Data Summary'!CB174="Yes"),100-OFFSET('Water Data'!$G$4,0,10*ROW('Water Data'!G168)),NA())</f>
        <v>#N/A</v>
      </c>
      <c r="N174" s="87" t="e">
        <f ca="true">+IF(AND(ISNUMBER(OFFSET('Water Data'!$G$6,0,10*ROW('Water Data'!G168))),'Data Summary'!CC174="Yes"),OFFSET('Water Data'!$G$6,0,10*ROW('Water Data'!G168)),NA())</f>
        <v>#N/A</v>
      </c>
      <c r="O174" s="87" t="e">
        <f ca="true">+IF(AND(ISNUMBER(OFFSET('Water Data'!$G$9,0,10*ROW('Water Data'!G168))),'Data Summary'!CD174="Yes"),OFFSET('Water Data'!$G$9,0,10*ROW('Water Data'!G168)),NA())</f>
        <v>#N/A</v>
      </c>
      <c r="P174" s="87" t="e">
        <f ca="true">+IF(AND(ISNUMBER(OFFSET('Water Data'!$H$4,0,10*ROW('Water Data'!H168))),'Data Summary'!CE174="Yes"),100-OFFSET('Water Data'!$H$4,0,10*ROW('Water Data'!H168)),NA())</f>
        <v>#N/A</v>
      </c>
      <c r="Q174" s="87" t="e">
        <f ca="true">+IF(AND(ISNUMBER(OFFSET('Water Data'!$H$6,0,10*ROW('Water Data'!H168))),'Data Summary'!CF174="Yes"),OFFSET('Water Data'!$H$6,0,10*ROW('Water Data'!H168)),NA())</f>
        <v>#N/A</v>
      </c>
      <c r="R174" s="87" t="e">
        <f ca="true">+IF(AND(ISNUMBER(OFFSET('Water Data'!$H$9,0,10*ROW('Water Data'!H168))),'Data Summary'!CG174="Yes"),OFFSET('Water Data'!$H$9,0,10*ROW('Water Data'!H168)),NA())</f>
        <v>#N/A</v>
      </c>
      <c r="S174" s="87" t="e">
        <f ca="true">+IF(AND(ISNUMBER(OFFSET('Water Data'!$I$4,0,10*ROW('Water Data'!I168))),'Data Summary'!CH174="Yes"),100-OFFSET('Water Data'!$I$4,0,10*ROW('Water Data'!I168)),NA())</f>
        <v>#N/A</v>
      </c>
      <c r="T174" s="87" t="e">
        <f ca="true">+IF(AND(ISNUMBER(OFFSET('Water Data'!$I$6,0,10*ROW('Water Data'!I168))),'Data Summary'!CI174="Yes"),OFFSET('Water Data'!$I$6,0,10*ROW('Water Data'!I168)),NA())</f>
        <v>#N/A</v>
      </c>
      <c r="U174" s="87" t="e">
        <f ca="true">+IF(AND(ISNUMBER(OFFSET('Water Data'!$I$9,0,10*ROW('Water Data'!I168))),'Data Summary'!CJ174="Yes"),OFFSET('Water Data'!$I$9,0,10*ROW('Water Data'!I168)),NA())</f>
        <v>#N/A</v>
      </c>
      <c r="V174" s="88" t="e">
        <f ca="true">+IF(AND(ISNUMBER(OFFSET('Sanitation Data'!$D$4,0,10*ROW('Sanitation Data'!D168))),'Data Summary'!CK174="Yes"),100-OFFSET('Sanitation Data'!$D$4,0,10*ROW('Sanitation Data'!D168)),NA())</f>
        <v>#N/A</v>
      </c>
      <c r="W174" s="88" t="e">
        <f ca="true">+IF(AND(ISNUMBER(OFFSET('Sanitation Data'!$D$6,0,10*ROW('Sanitation Data'!D168))),'Data Summary'!CL174="Yes"),OFFSET('Sanitation Data'!$D$6,0,10*ROW('Sanitation Data'!D168)),NA())</f>
        <v>#N/A</v>
      </c>
      <c r="X174" s="88" t="e">
        <f ca="true">+IF(AND(ISNUMBER(OFFSET('Sanitation Data'!$D$10,0,10*ROW('Sanitation Data'!D168))),'Data Summary'!CM174="Yes"),OFFSET('Sanitation Data'!$D$10,0,10*ROW('Sanitation Data'!D168)),NA())</f>
        <v>#N/A</v>
      </c>
      <c r="Y174" s="88" t="e">
        <f ca="true">+IF(AND(ISNUMBER(OFFSET('Sanitation Data'!$D$11,0,10*ROW('Sanitation Data'!D168))),'Data Summary'!CN174="Yes"),OFFSET('Sanitation Data'!$D$11,0,10*ROW('Sanitation Data'!D168)),NA())</f>
        <v>#N/A</v>
      </c>
      <c r="Z174" s="88" t="e">
        <f ca="true">+IF(AND(ISNUMBER(OFFSET('Sanitation Data'!$D$12,0,10*ROW('Sanitation Data'!D168))),'Data Summary'!CO174="Yes"),OFFSET('Sanitation Data'!$D$12,0,10*ROW('Sanitation Data'!D168)),NA())</f>
        <v>#N/A</v>
      </c>
      <c r="AA174" s="88" t="e">
        <f ca="true">+IF(AND(ISNUMBER(OFFSET('Sanitation Data'!$E$4,0,10*ROW('Sanitation Data'!E168))),'Data Summary'!CP174="Yes"),100-OFFSET('Sanitation Data'!$E$4,0,10*ROW('Sanitation Data'!E168)),NA())</f>
        <v>#N/A</v>
      </c>
      <c r="AB174" s="88" t="e">
        <f ca="true">+IF(AND(ISNUMBER(OFFSET('Sanitation Data'!$E$6,0,10*ROW('Sanitation Data'!E168))),'Data Summary'!CQ174="Yes"),OFFSET('Sanitation Data'!$E$6,0,10*ROW('Sanitation Data'!E168)),NA())</f>
        <v>#N/A</v>
      </c>
      <c r="AC174" s="88" t="e">
        <f ca="true">+IF(AND(ISNUMBER(OFFSET('Sanitation Data'!$E$10,0,10*ROW('Sanitation Data'!E168))),'Data Summary'!CR174="Yes"),OFFSET('Sanitation Data'!$E$10,0,10*ROW('Sanitation Data'!E168)),NA())</f>
        <v>#N/A</v>
      </c>
      <c r="AD174" s="88" t="e">
        <f ca="true">+IF(AND(ISNUMBER(OFFSET('Sanitation Data'!$E$11,0,10*ROW('Sanitation Data'!E168))),'Data Summary'!CS174="Yes"),OFFSET('Sanitation Data'!$E$11,0,10*ROW('Sanitation Data'!E168)),NA())</f>
        <v>#N/A</v>
      </c>
      <c r="AE174" s="88" t="e">
        <f ca="true">+IF(AND(ISNUMBER(OFFSET('Sanitation Data'!$E$12,0,10*ROW('Sanitation Data'!E168))),'Data Summary'!CT174="Yes"),OFFSET('Sanitation Data'!$E$12,0,10*ROW('Sanitation Data'!E168)),NA())</f>
        <v>#N/A</v>
      </c>
      <c r="AF174" s="88" t="e">
        <f ca="true">+IF(AND(ISNUMBER(OFFSET('Sanitation Data'!$F$4,0,10*ROW('Sanitation Data'!F168))),'Data Summary'!CU174="Yes"),100-OFFSET('Sanitation Data'!$F$4,0,10*ROW('Sanitation Data'!F168)),NA())</f>
        <v>#N/A</v>
      </c>
      <c r="AG174" s="88" t="e">
        <f ca="true">+IF(AND(ISNUMBER(OFFSET('Sanitation Data'!$F$6,0,10*ROW('Sanitation Data'!F168))),'Data Summary'!CV174="Yes"),OFFSET('Sanitation Data'!$F$6,0,10*ROW('Sanitation Data'!F168)),NA())</f>
        <v>#N/A</v>
      </c>
      <c r="AH174" s="88" t="e">
        <f ca="true">+IF(AND(ISNUMBER(OFFSET('Sanitation Data'!$F$10,0,10*ROW('Sanitation Data'!F168))),'Data Summary'!CW174="Yes"),OFFSET('Sanitation Data'!$F$10,0,10*ROW('Sanitation Data'!F168)),NA())</f>
        <v>#N/A</v>
      </c>
      <c r="AI174" s="88" t="e">
        <f ca="true">+IF(AND(ISNUMBER(OFFSET('Sanitation Data'!$F$11,0,10*ROW('Sanitation Data'!F168))),'Data Summary'!CX174="Yes"),OFFSET('Sanitation Data'!$F$11,0,10*ROW('Sanitation Data'!F168)),NA())</f>
        <v>#N/A</v>
      </c>
      <c r="AJ174" s="88" t="e">
        <f ca="true">+IF(AND(ISNUMBER(OFFSET('Sanitation Data'!$F$12,0,10*ROW('Sanitation Data'!F168))),'Data Summary'!CY174="Yes"),OFFSET('Sanitation Data'!$F$12,0,10*ROW('Sanitation Data'!F168)),NA())</f>
        <v>#N/A</v>
      </c>
      <c r="AK174" s="88" t="e">
        <f ca="true">+IF(AND(ISNUMBER(OFFSET('Sanitation Data'!$G$4,0,10*ROW('Sanitation Data'!G168))),'Data Summary'!CZ174="Yes"),100-OFFSET('Sanitation Data'!$G$4,0,10*ROW('Sanitation Data'!G168)),NA())</f>
        <v>#N/A</v>
      </c>
      <c r="AL174" s="88" t="e">
        <f ca="true">+IF(AND(ISNUMBER(OFFSET('Sanitation Data'!$G$6,0,10*ROW('Sanitation Data'!G168))),'Data Summary'!DA174="Yes"),OFFSET('Sanitation Data'!$G$6,0,10*ROW('Sanitation Data'!G168)),NA())</f>
        <v>#N/A</v>
      </c>
      <c r="AM174" s="88" t="e">
        <f ca="true">+IF(AND(ISNUMBER(OFFSET('Sanitation Data'!$G$10,0,10*ROW('Sanitation Data'!G168))),'Data Summary'!DB174="Yes"),OFFSET('Sanitation Data'!$G$10,0,10*ROW('Sanitation Data'!G168)),NA())</f>
        <v>#N/A</v>
      </c>
      <c r="AN174" s="88" t="e">
        <f ca="true">+IF(AND(ISNUMBER(OFFSET('Sanitation Data'!$G$11,0,10*ROW('Sanitation Data'!G168))),'Data Summary'!DC174="Yes"),OFFSET('Sanitation Data'!$G$11,0,10*ROW('Sanitation Data'!G168)),NA())</f>
        <v>#N/A</v>
      </c>
      <c r="AO174" s="88" t="e">
        <f ca="true">+IF(AND(ISNUMBER(OFFSET('Sanitation Data'!$G$12,0,10*ROW('Sanitation Data'!G168))),'Data Summary'!DD174="Yes"),OFFSET('Sanitation Data'!$G$12,0,10*ROW('Sanitation Data'!G168)),NA())</f>
        <v>#N/A</v>
      </c>
      <c r="AP174" s="88" t="e">
        <f ca="true">+IF(AND(ISNUMBER(OFFSET('Sanitation Data'!$H$4,0,10*ROW('Sanitation Data'!H168))),'Data Summary'!DE174="Yes"),100-OFFSET('Sanitation Data'!$H$4,0,10*ROW('Sanitation Data'!H168)),NA())</f>
        <v>#N/A</v>
      </c>
      <c r="AQ174" s="88" t="e">
        <f ca="true">+IF(AND(ISNUMBER(OFFSET('Sanitation Data'!$H$6,0,10*ROW('Sanitation Data'!H168))),'Data Summary'!DF174="Yes"),OFFSET('Sanitation Data'!$H$6,0,10*ROW('Sanitation Data'!H168)),NA())</f>
        <v>#N/A</v>
      </c>
      <c r="AR174" s="88" t="e">
        <f ca="true">+IF(AND(ISNUMBER(OFFSET('Sanitation Data'!$H$10,0,10*ROW('Sanitation Data'!H168))),'Data Summary'!DG174="Yes"),OFFSET('Sanitation Data'!$H$10,0,10*ROW('Sanitation Data'!H168)),NA())</f>
        <v>#N/A</v>
      </c>
      <c r="AS174" s="88" t="e">
        <f ca="true">+IF(AND(ISNUMBER(OFFSET('Sanitation Data'!$H$11,0,10*ROW('Sanitation Data'!H168))),'Data Summary'!DH174="Yes"),OFFSET('Sanitation Data'!$H$11,0,10*ROW('Sanitation Data'!H168)),NA())</f>
        <v>#N/A</v>
      </c>
      <c r="AT174" s="88" t="e">
        <f ca="true">+IF(AND(ISNUMBER(OFFSET('Sanitation Data'!$H$12,0,10*ROW('Sanitation Data'!H168))),'Data Summary'!DI174="Yes"),OFFSET('Sanitation Data'!$H$12,0,10*ROW('Sanitation Data'!H168)),NA())</f>
        <v>#N/A</v>
      </c>
      <c r="AU174" s="88" t="e">
        <f ca="true">+IF(AND(ISNUMBER(OFFSET('Sanitation Data'!$I$4,0,10*ROW('Sanitation Data'!I168))),'Data Summary'!DJ174="Yes"),100-OFFSET('Sanitation Data'!$I$4,0,10*ROW('Sanitation Data'!I168)),NA())</f>
        <v>#N/A</v>
      </c>
      <c r="AV174" s="88" t="e">
        <f ca="true">+IF(AND(ISNUMBER(OFFSET('Sanitation Data'!$I$6,0,10*ROW('Sanitation Data'!I168))),'Data Summary'!DK174="Yes"),OFFSET('Sanitation Data'!$I$6,0,10*ROW('Sanitation Data'!I168)),NA())</f>
        <v>#N/A</v>
      </c>
      <c r="AW174" s="88" t="e">
        <f ca="true">+IF(AND(ISNUMBER(OFFSET('Sanitation Data'!$I$10,0,10*ROW('Sanitation Data'!I168))),'Data Summary'!DL174="Yes"),OFFSET('Sanitation Data'!$I$10,0,10*ROW('Sanitation Data'!I168)),NA())</f>
        <v>#N/A</v>
      </c>
      <c r="AX174" s="88" t="e">
        <f ca="true">+IF(AND(ISNUMBER(OFFSET('Sanitation Data'!$I$11,0,10*ROW('Sanitation Data'!I168))),'Data Summary'!DM174="Yes"),OFFSET('Sanitation Data'!$I$11,0,10*ROW('Sanitation Data'!I168)),NA())</f>
        <v>#N/A</v>
      </c>
      <c r="AY174" s="88" t="e">
        <f ca="true">+IF(AND(ISNUMBER(OFFSET('Sanitation Data'!$I$12,0,10*ROW('Sanitation Data'!I168))),'Data Summary'!DN174="Yes"),OFFSET('Sanitation Data'!$I$12,0,10*ROW('Sanitation Data'!I168)),NA())</f>
        <v>#N/A</v>
      </c>
      <c r="AZ174" s="89" t="e">
        <f ca="true">+IF(AND(ISNUMBER(OFFSET('Hygiene Data'!$D$5,0,10*ROW('Hygiene Data'!D168))),'Data Summary'!DO174="Yes"),OFFSET('Hygiene Data'!$D$5,0,10*ROW('Hygiene Data'!D168)),NA())</f>
        <v>#N/A</v>
      </c>
      <c r="BA174" s="89" t="e">
        <f ca="true">+IF(AND(ISNUMBER(OFFSET('Hygiene Data'!$D$7,0,10*ROW('Hygiene Data'!D168))),'Data Summary'!DP174="Yes"),OFFSET('Hygiene Data'!$D$7,0,10*ROW('Hygiene Data'!D168)),NA())</f>
        <v>#N/A</v>
      </c>
      <c r="BB174" s="89" t="e">
        <f ca="true">+IF(AND(ISNUMBER(OFFSET('Hygiene Data'!$D$9,0,10*ROW('Hygiene Data'!D168))),'Data Summary'!DQ174="Yes"),OFFSET('Hygiene Data'!$D$9,0,10*ROW('Hygiene Data'!D168)),NA())</f>
        <v>#N/A</v>
      </c>
      <c r="BC174" s="89" t="e">
        <f ca="true">+IF(AND(ISNUMBER(OFFSET('Hygiene Data'!$E$5,0,10*ROW('Hygiene Data'!E168))),'Data Summary'!DR174="Yes"),OFFSET('Hygiene Data'!$E$5,0,10*ROW('Hygiene Data'!E168)),NA())</f>
        <v>#N/A</v>
      </c>
      <c r="BD174" s="89" t="e">
        <f ca="true">+IF(AND(ISNUMBER(OFFSET('Hygiene Data'!$E$7,0,10*ROW('Hygiene Data'!E168))),'Data Summary'!DS174="Yes"),OFFSET('Hygiene Data'!$E$7,0,10*ROW('Hygiene Data'!E168)),NA())</f>
        <v>#N/A</v>
      </c>
      <c r="BE174" s="89" t="e">
        <f ca="true">+IF(AND(ISNUMBER(OFFSET('Hygiene Data'!$E$9,0,10*ROW('Hygiene Data'!E168))),'Data Summary'!DT174="Yes"),OFFSET('Hygiene Data'!$E$9,0,10*ROW('Hygiene Data'!E168)),NA())</f>
        <v>#N/A</v>
      </c>
      <c r="BF174" s="89" t="e">
        <f ca="true">+IF(AND(ISNUMBER(OFFSET('Hygiene Data'!$F$5,0,10*ROW('Hygiene Data'!F168))),'Data Summary'!DU174="Yes"),OFFSET('Hygiene Data'!$F$5,0,10*ROW('Hygiene Data'!F168)),NA())</f>
        <v>#N/A</v>
      </c>
      <c r="BG174" s="89" t="e">
        <f ca="true">+IF(AND(ISNUMBER(OFFSET('Hygiene Data'!$F$7,0,10*ROW('Hygiene Data'!F168))),'Data Summary'!DV174="Yes"),OFFSET('Hygiene Data'!$F$7,0,10*ROW('Hygiene Data'!F168)),NA())</f>
        <v>#N/A</v>
      </c>
      <c r="BH174" s="89" t="e">
        <f ca="true">+IF(AND(ISNUMBER(OFFSET('Hygiene Data'!$F$9,0,10*ROW('Hygiene Data'!F168))),'Data Summary'!DW174="Yes"),OFFSET('Hygiene Data'!$F$9,0,10*ROW('Hygiene Data'!F168)),NA())</f>
        <v>#N/A</v>
      </c>
      <c r="BI174" s="89" t="e">
        <f ca="true">+IF(AND(ISNUMBER(OFFSET('Hygiene Data'!$G$5,0,10*ROW('Hygiene Data'!G168))),'Data Summary'!DX174="Yes"),OFFSET('Hygiene Data'!$G$5,0,10*ROW('Hygiene Data'!G168)),NA())</f>
        <v>#N/A</v>
      </c>
      <c r="BJ174" s="89" t="e">
        <f ca="true">+IF(AND(ISNUMBER(OFFSET('Hygiene Data'!$G$7,0,10*ROW('Hygiene Data'!G168))),'Data Summary'!DY174="Yes"),OFFSET('Hygiene Data'!$G$7,0,10*ROW('Hygiene Data'!G168)),NA())</f>
        <v>#N/A</v>
      </c>
      <c r="BK174" s="89" t="e">
        <f ca="true">+IF(AND(ISNUMBER(OFFSET('Hygiene Data'!$G$9,0,10*ROW('Hygiene Data'!G168))),'Data Summary'!DZ174="Yes"),OFFSET('Hygiene Data'!$G$9,0,10*ROW('Hygiene Data'!G168)),NA())</f>
        <v>#N/A</v>
      </c>
      <c r="BL174" s="89" t="e">
        <f ca="true">+IF(AND(ISNUMBER(OFFSET('Hygiene Data'!$H$5,0,10*ROW('Hygiene Data'!H168))),'Data Summary'!EA174="Yes"),OFFSET('Hygiene Data'!$H$5,0,10*ROW('Hygiene Data'!H168)),NA())</f>
        <v>#N/A</v>
      </c>
      <c r="BM174" s="89" t="e">
        <f ca="true">+IF(AND(ISNUMBER(OFFSET('Hygiene Data'!$H$7,0,10*ROW('Hygiene Data'!H168))),'Data Summary'!EB174="Yes"),OFFSET('Hygiene Data'!$H$7,0,10*ROW('Hygiene Data'!H168)),NA())</f>
        <v>#N/A</v>
      </c>
      <c r="BN174" s="89" t="e">
        <f ca="true">+IF(AND(ISNUMBER(OFFSET('Hygiene Data'!$H$9,0,10*ROW('Hygiene Data'!H168))),'Data Summary'!EC174="Yes"),OFFSET('Hygiene Data'!$H$9,0,10*ROW('Hygiene Data'!H168)),NA())</f>
        <v>#N/A</v>
      </c>
      <c r="BO174" s="89" t="e">
        <f ca="true">+IF(AND(ISNUMBER(OFFSET('Hygiene Data'!$I$5,0,10*ROW('Hygiene Data'!I168))),'Data Summary'!ED174="Yes"),OFFSET('Hygiene Data'!$I$5,0,10*ROW('Hygiene Data'!I168)),NA())</f>
        <v>#N/A</v>
      </c>
      <c r="BP174" s="89" t="e">
        <f ca="true">+IF(AND(ISNUMBER(OFFSET('Hygiene Data'!$I$7,0,10*ROW('Hygiene Data'!I168))),'Data Summary'!EE174="Yes"),OFFSET('Hygiene Data'!$I$7,0,10*ROW('Hygiene Data'!I168)),NA())</f>
        <v>#N/A</v>
      </c>
      <c r="BQ174" s="89" t="e">
        <f ca="true">+IF(AND(ISNUMBER(OFFSET('Hygiene Data'!$I$9,0,10*ROW('Hygiene Data'!I168))),'Data Summary'!EF174="Yes"),OFFSET('Hygiene Data'!$I$9,0,10*ROW('Hygiene Data'!I168)),NA())</f>
        <v>#N/A</v>
      </c>
    </row>
    <row xmlns:x14ac="http://schemas.microsoft.com/office/spreadsheetml/2009/9/ac" r="175" x14ac:dyDescent="0.2">
      <c r="A175" s="328" t="e">
        <f ca="true">+RIGHT('Data Summary'!A175,LEN('Data Summary'!A175)-9)</f>
        <v>#VALUE!</v>
      </c>
      <c r="B175" s="34" t="str">
        <f ca="true">+IF(ISTEXT('Data Summary'!B175),'Data Summary'!B175,"")</f>
        <v/>
      </c>
      <c r="C175" s="327" t="e">
        <f ca="true">+VALUE('Data Summary'!C175)</f>
        <v>#VALUE!</v>
      </c>
      <c r="D175" s="87" t="e">
        <f ca="true">+IF(AND(ISNUMBER(OFFSET('Water Data'!$D$4,0,10*ROW('Water Data'!D169))),'Data Summary'!BS175="Yes"),100-OFFSET('Water Data'!$D$4,0,10*ROW('Water Data'!D169)),NA())</f>
        <v>#N/A</v>
      </c>
      <c r="E175" s="87" t="e">
        <f ca="true">+IF(AND(ISNUMBER(OFFSET('Water Data'!$D$6,0,10*ROW('Water Data'!D169))),'Data Summary'!BT175="Yes"),OFFSET('Water Data'!$D$6,0,10*ROW('Water Data'!D169)),NA())</f>
        <v>#N/A</v>
      </c>
      <c r="F175" s="87" t="e">
        <f ca="true">+IF(AND(ISNUMBER(OFFSET('Water Data'!$D$9,0,10*ROW('Water Data'!D169))),'Data Summary'!BU175="Yes"),OFFSET('Water Data'!$D$9,0,10*ROW('Water Data'!D169)),NA())</f>
        <v>#N/A</v>
      </c>
      <c r="G175" s="87" t="e">
        <f ca="true">+IF(AND(ISNUMBER(OFFSET('Water Data'!$E$4,0,10*ROW('Water Data'!E169))),'Data Summary'!BV175="Yes"),100-OFFSET('Water Data'!$E$4,0,10*ROW('Water Data'!E169)),NA())</f>
        <v>#N/A</v>
      </c>
      <c r="H175" s="87" t="e">
        <f ca="true">+IF(AND(ISNUMBER(OFFSET('Water Data'!$E$6,0,10*ROW('Water Data'!E169))),'Data Summary'!BW175="Yes"),OFFSET('Water Data'!$E$6,0,10*ROW('Water Data'!E169)),NA())</f>
        <v>#N/A</v>
      </c>
      <c r="I175" s="87" t="e">
        <f ca="true">+IF(AND(ISNUMBER(OFFSET('Water Data'!$E$9,0,10*ROW('Water Data'!E169))),'Data Summary'!BX175="Yes"),OFFSET('Water Data'!$E$9,0,10*ROW('Water Data'!E169)),NA())</f>
        <v>#N/A</v>
      </c>
      <c r="J175" s="87" t="e">
        <f ca="true">+IF(AND(ISNUMBER(OFFSET('Water Data'!$F$4,0,10*ROW('Water Data'!F169))),'Data Summary'!BY175="Yes"),100-OFFSET('Water Data'!$F$4,0,10*ROW('Water Data'!F169)),NA())</f>
        <v>#N/A</v>
      </c>
      <c r="K175" s="87" t="e">
        <f ca="true">+IF(AND(ISNUMBER(OFFSET('Water Data'!$F$6,0,10*ROW('Water Data'!F169))),'Data Summary'!BZ175="Yes"),OFFSET('Water Data'!$F$6,0,10*ROW('Water Data'!F169)),NA())</f>
        <v>#N/A</v>
      </c>
      <c r="L175" s="87" t="e">
        <f ca="true">+IF(AND(ISNUMBER(OFFSET('Water Data'!$F$9,0,10*ROW('Water Data'!F169))),'Data Summary'!CA175="Yes"),OFFSET('Water Data'!$F$9,0,10*ROW('Water Data'!F169)),NA())</f>
        <v>#N/A</v>
      </c>
      <c r="M175" s="87" t="e">
        <f ca="true">+IF(AND(ISNUMBER(OFFSET('Water Data'!$G$4,0,10*ROW('Water Data'!G169))),'Data Summary'!CB175="Yes"),100-OFFSET('Water Data'!$G$4,0,10*ROW('Water Data'!G169)),NA())</f>
        <v>#N/A</v>
      </c>
      <c r="N175" s="87" t="e">
        <f ca="true">+IF(AND(ISNUMBER(OFFSET('Water Data'!$G$6,0,10*ROW('Water Data'!G169))),'Data Summary'!CC175="Yes"),OFFSET('Water Data'!$G$6,0,10*ROW('Water Data'!G169)),NA())</f>
        <v>#N/A</v>
      </c>
      <c r="O175" s="87" t="e">
        <f ca="true">+IF(AND(ISNUMBER(OFFSET('Water Data'!$G$9,0,10*ROW('Water Data'!G169))),'Data Summary'!CD175="Yes"),OFFSET('Water Data'!$G$9,0,10*ROW('Water Data'!G169)),NA())</f>
        <v>#N/A</v>
      </c>
      <c r="P175" s="87" t="e">
        <f ca="true">+IF(AND(ISNUMBER(OFFSET('Water Data'!$H$4,0,10*ROW('Water Data'!H169))),'Data Summary'!CE175="Yes"),100-OFFSET('Water Data'!$H$4,0,10*ROW('Water Data'!H169)),NA())</f>
        <v>#N/A</v>
      </c>
      <c r="Q175" s="87" t="e">
        <f ca="true">+IF(AND(ISNUMBER(OFFSET('Water Data'!$H$6,0,10*ROW('Water Data'!H169))),'Data Summary'!CF175="Yes"),OFFSET('Water Data'!$H$6,0,10*ROW('Water Data'!H169)),NA())</f>
        <v>#N/A</v>
      </c>
      <c r="R175" s="87" t="e">
        <f ca="true">+IF(AND(ISNUMBER(OFFSET('Water Data'!$H$9,0,10*ROW('Water Data'!H169))),'Data Summary'!CG175="Yes"),OFFSET('Water Data'!$H$9,0,10*ROW('Water Data'!H169)),NA())</f>
        <v>#N/A</v>
      </c>
      <c r="S175" s="87" t="e">
        <f ca="true">+IF(AND(ISNUMBER(OFFSET('Water Data'!$I$4,0,10*ROW('Water Data'!I169))),'Data Summary'!CH175="Yes"),100-OFFSET('Water Data'!$I$4,0,10*ROW('Water Data'!I169)),NA())</f>
        <v>#N/A</v>
      </c>
      <c r="T175" s="87" t="e">
        <f ca="true">+IF(AND(ISNUMBER(OFFSET('Water Data'!$I$6,0,10*ROW('Water Data'!I169))),'Data Summary'!CI175="Yes"),OFFSET('Water Data'!$I$6,0,10*ROW('Water Data'!I169)),NA())</f>
        <v>#N/A</v>
      </c>
      <c r="U175" s="87" t="e">
        <f ca="true">+IF(AND(ISNUMBER(OFFSET('Water Data'!$I$9,0,10*ROW('Water Data'!I169))),'Data Summary'!CJ175="Yes"),OFFSET('Water Data'!$I$9,0,10*ROW('Water Data'!I169)),NA())</f>
        <v>#N/A</v>
      </c>
      <c r="V175" s="88" t="e">
        <f ca="true">+IF(AND(ISNUMBER(OFFSET('Sanitation Data'!$D$4,0,10*ROW('Sanitation Data'!D169))),'Data Summary'!CK175="Yes"),100-OFFSET('Sanitation Data'!$D$4,0,10*ROW('Sanitation Data'!D169)),NA())</f>
        <v>#N/A</v>
      </c>
      <c r="W175" s="88" t="e">
        <f ca="true">+IF(AND(ISNUMBER(OFFSET('Sanitation Data'!$D$6,0,10*ROW('Sanitation Data'!D169))),'Data Summary'!CL175="Yes"),OFFSET('Sanitation Data'!$D$6,0,10*ROW('Sanitation Data'!D169)),NA())</f>
        <v>#N/A</v>
      </c>
      <c r="X175" s="88" t="e">
        <f ca="true">+IF(AND(ISNUMBER(OFFSET('Sanitation Data'!$D$10,0,10*ROW('Sanitation Data'!D169))),'Data Summary'!CM175="Yes"),OFFSET('Sanitation Data'!$D$10,0,10*ROW('Sanitation Data'!D169)),NA())</f>
        <v>#N/A</v>
      </c>
      <c r="Y175" s="88" t="e">
        <f ca="true">+IF(AND(ISNUMBER(OFFSET('Sanitation Data'!$D$11,0,10*ROW('Sanitation Data'!D169))),'Data Summary'!CN175="Yes"),OFFSET('Sanitation Data'!$D$11,0,10*ROW('Sanitation Data'!D169)),NA())</f>
        <v>#N/A</v>
      </c>
      <c r="Z175" s="88" t="e">
        <f ca="true">+IF(AND(ISNUMBER(OFFSET('Sanitation Data'!$D$12,0,10*ROW('Sanitation Data'!D169))),'Data Summary'!CO175="Yes"),OFFSET('Sanitation Data'!$D$12,0,10*ROW('Sanitation Data'!D169)),NA())</f>
        <v>#N/A</v>
      </c>
      <c r="AA175" s="88" t="e">
        <f ca="true">+IF(AND(ISNUMBER(OFFSET('Sanitation Data'!$E$4,0,10*ROW('Sanitation Data'!E169))),'Data Summary'!CP175="Yes"),100-OFFSET('Sanitation Data'!$E$4,0,10*ROW('Sanitation Data'!E169)),NA())</f>
        <v>#N/A</v>
      </c>
      <c r="AB175" s="88" t="e">
        <f ca="true">+IF(AND(ISNUMBER(OFFSET('Sanitation Data'!$E$6,0,10*ROW('Sanitation Data'!E169))),'Data Summary'!CQ175="Yes"),OFFSET('Sanitation Data'!$E$6,0,10*ROW('Sanitation Data'!E169)),NA())</f>
        <v>#N/A</v>
      </c>
      <c r="AC175" s="88" t="e">
        <f ca="true">+IF(AND(ISNUMBER(OFFSET('Sanitation Data'!$E$10,0,10*ROW('Sanitation Data'!E169))),'Data Summary'!CR175="Yes"),OFFSET('Sanitation Data'!$E$10,0,10*ROW('Sanitation Data'!E169)),NA())</f>
        <v>#N/A</v>
      </c>
      <c r="AD175" s="88" t="e">
        <f ca="true">+IF(AND(ISNUMBER(OFFSET('Sanitation Data'!$E$11,0,10*ROW('Sanitation Data'!E169))),'Data Summary'!CS175="Yes"),OFFSET('Sanitation Data'!$E$11,0,10*ROW('Sanitation Data'!E169)),NA())</f>
        <v>#N/A</v>
      </c>
      <c r="AE175" s="88" t="e">
        <f ca="true">+IF(AND(ISNUMBER(OFFSET('Sanitation Data'!$E$12,0,10*ROW('Sanitation Data'!E169))),'Data Summary'!CT175="Yes"),OFFSET('Sanitation Data'!$E$12,0,10*ROW('Sanitation Data'!E169)),NA())</f>
        <v>#N/A</v>
      </c>
      <c r="AF175" s="88" t="e">
        <f ca="true">+IF(AND(ISNUMBER(OFFSET('Sanitation Data'!$F$4,0,10*ROW('Sanitation Data'!F169))),'Data Summary'!CU175="Yes"),100-OFFSET('Sanitation Data'!$F$4,0,10*ROW('Sanitation Data'!F169)),NA())</f>
        <v>#N/A</v>
      </c>
      <c r="AG175" s="88" t="e">
        <f ca="true">+IF(AND(ISNUMBER(OFFSET('Sanitation Data'!$F$6,0,10*ROW('Sanitation Data'!F169))),'Data Summary'!CV175="Yes"),OFFSET('Sanitation Data'!$F$6,0,10*ROW('Sanitation Data'!F169)),NA())</f>
        <v>#N/A</v>
      </c>
      <c r="AH175" s="88" t="e">
        <f ca="true">+IF(AND(ISNUMBER(OFFSET('Sanitation Data'!$F$10,0,10*ROW('Sanitation Data'!F169))),'Data Summary'!CW175="Yes"),OFFSET('Sanitation Data'!$F$10,0,10*ROW('Sanitation Data'!F169)),NA())</f>
        <v>#N/A</v>
      </c>
      <c r="AI175" s="88" t="e">
        <f ca="true">+IF(AND(ISNUMBER(OFFSET('Sanitation Data'!$F$11,0,10*ROW('Sanitation Data'!F169))),'Data Summary'!CX175="Yes"),OFFSET('Sanitation Data'!$F$11,0,10*ROW('Sanitation Data'!F169)),NA())</f>
        <v>#N/A</v>
      </c>
      <c r="AJ175" s="88" t="e">
        <f ca="true">+IF(AND(ISNUMBER(OFFSET('Sanitation Data'!$F$12,0,10*ROW('Sanitation Data'!F169))),'Data Summary'!CY175="Yes"),OFFSET('Sanitation Data'!$F$12,0,10*ROW('Sanitation Data'!F169)),NA())</f>
        <v>#N/A</v>
      </c>
      <c r="AK175" s="88" t="e">
        <f ca="true">+IF(AND(ISNUMBER(OFFSET('Sanitation Data'!$G$4,0,10*ROW('Sanitation Data'!G169))),'Data Summary'!CZ175="Yes"),100-OFFSET('Sanitation Data'!$G$4,0,10*ROW('Sanitation Data'!G169)),NA())</f>
        <v>#N/A</v>
      </c>
      <c r="AL175" s="88" t="e">
        <f ca="true">+IF(AND(ISNUMBER(OFFSET('Sanitation Data'!$G$6,0,10*ROW('Sanitation Data'!G169))),'Data Summary'!DA175="Yes"),OFFSET('Sanitation Data'!$G$6,0,10*ROW('Sanitation Data'!G169)),NA())</f>
        <v>#N/A</v>
      </c>
      <c r="AM175" s="88" t="e">
        <f ca="true">+IF(AND(ISNUMBER(OFFSET('Sanitation Data'!$G$10,0,10*ROW('Sanitation Data'!G169))),'Data Summary'!DB175="Yes"),OFFSET('Sanitation Data'!$G$10,0,10*ROW('Sanitation Data'!G169)),NA())</f>
        <v>#N/A</v>
      </c>
      <c r="AN175" s="88" t="e">
        <f ca="true">+IF(AND(ISNUMBER(OFFSET('Sanitation Data'!$G$11,0,10*ROW('Sanitation Data'!G169))),'Data Summary'!DC175="Yes"),OFFSET('Sanitation Data'!$G$11,0,10*ROW('Sanitation Data'!G169)),NA())</f>
        <v>#N/A</v>
      </c>
      <c r="AO175" s="88" t="e">
        <f ca="true">+IF(AND(ISNUMBER(OFFSET('Sanitation Data'!$G$12,0,10*ROW('Sanitation Data'!G169))),'Data Summary'!DD175="Yes"),OFFSET('Sanitation Data'!$G$12,0,10*ROW('Sanitation Data'!G169)),NA())</f>
        <v>#N/A</v>
      </c>
      <c r="AP175" s="88" t="e">
        <f ca="true">+IF(AND(ISNUMBER(OFFSET('Sanitation Data'!$H$4,0,10*ROW('Sanitation Data'!H169))),'Data Summary'!DE175="Yes"),100-OFFSET('Sanitation Data'!$H$4,0,10*ROW('Sanitation Data'!H169)),NA())</f>
        <v>#N/A</v>
      </c>
      <c r="AQ175" s="88" t="e">
        <f ca="true">+IF(AND(ISNUMBER(OFFSET('Sanitation Data'!$H$6,0,10*ROW('Sanitation Data'!H169))),'Data Summary'!DF175="Yes"),OFFSET('Sanitation Data'!$H$6,0,10*ROW('Sanitation Data'!H169)),NA())</f>
        <v>#N/A</v>
      </c>
      <c r="AR175" s="88" t="e">
        <f ca="true">+IF(AND(ISNUMBER(OFFSET('Sanitation Data'!$H$10,0,10*ROW('Sanitation Data'!H169))),'Data Summary'!DG175="Yes"),OFFSET('Sanitation Data'!$H$10,0,10*ROW('Sanitation Data'!H169)),NA())</f>
        <v>#N/A</v>
      </c>
      <c r="AS175" s="88" t="e">
        <f ca="true">+IF(AND(ISNUMBER(OFFSET('Sanitation Data'!$H$11,0,10*ROW('Sanitation Data'!H169))),'Data Summary'!DH175="Yes"),OFFSET('Sanitation Data'!$H$11,0,10*ROW('Sanitation Data'!H169)),NA())</f>
        <v>#N/A</v>
      </c>
      <c r="AT175" s="88" t="e">
        <f ca="true">+IF(AND(ISNUMBER(OFFSET('Sanitation Data'!$H$12,0,10*ROW('Sanitation Data'!H169))),'Data Summary'!DI175="Yes"),OFFSET('Sanitation Data'!$H$12,0,10*ROW('Sanitation Data'!H169)),NA())</f>
        <v>#N/A</v>
      </c>
      <c r="AU175" s="88" t="e">
        <f ca="true">+IF(AND(ISNUMBER(OFFSET('Sanitation Data'!$I$4,0,10*ROW('Sanitation Data'!I169))),'Data Summary'!DJ175="Yes"),100-OFFSET('Sanitation Data'!$I$4,0,10*ROW('Sanitation Data'!I169)),NA())</f>
        <v>#N/A</v>
      </c>
      <c r="AV175" s="88" t="e">
        <f ca="true">+IF(AND(ISNUMBER(OFFSET('Sanitation Data'!$I$6,0,10*ROW('Sanitation Data'!I169))),'Data Summary'!DK175="Yes"),OFFSET('Sanitation Data'!$I$6,0,10*ROW('Sanitation Data'!I169)),NA())</f>
        <v>#N/A</v>
      </c>
      <c r="AW175" s="88" t="e">
        <f ca="true">+IF(AND(ISNUMBER(OFFSET('Sanitation Data'!$I$10,0,10*ROW('Sanitation Data'!I169))),'Data Summary'!DL175="Yes"),OFFSET('Sanitation Data'!$I$10,0,10*ROW('Sanitation Data'!I169)),NA())</f>
        <v>#N/A</v>
      </c>
      <c r="AX175" s="88" t="e">
        <f ca="true">+IF(AND(ISNUMBER(OFFSET('Sanitation Data'!$I$11,0,10*ROW('Sanitation Data'!I169))),'Data Summary'!DM175="Yes"),OFFSET('Sanitation Data'!$I$11,0,10*ROW('Sanitation Data'!I169)),NA())</f>
        <v>#N/A</v>
      </c>
      <c r="AY175" s="88" t="e">
        <f ca="true">+IF(AND(ISNUMBER(OFFSET('Sanitation Data'!$I$12,0,10*ROW('Sanitation Data'!I169))),'Data Summary'!DN175="Yes"),OFFSET('Sanitation Data'!$I$12,0,10*ROW('Sanitation Data'!I169)),NA())</f>
        <v>#N/A</v>
      </c>
      <c r="AZ175" s="89" t="e">
        <f ca="true">+IF(AND(ISNUMBER(OFFSET('Hygiene Data'!$D$5,0,10*ROW('Hygiene Data'!D169))),'Data Summary'!DO175="Yes"),OFFSET('Hygiene Data'!$D$5,0,10*ROW('Hygiene Data'!D169)),NA())</f>
        <v>#N/A</v>
      </c>
      <c r="BA175" s="89" t="e">
        <f ca="true">+IF(AND(ISNUMBER(OFFSET('Hygiene Data'!$D$7,0,10*ROW('Hygiene Data'!D169))),'Data Summary'!DP175="Yes"),OFFSET('Hygiene Data'!$D$7,0,10*ROW('Hygiene Data'!D169)),NA())</f>
        <v>#N/A</v>
      </c>
      <c r="BB175" s="89" t="e">
        <f ca="true">+IF(AND(ISNUMBER(OFFSET('Hygiene Data'!$D$9,0,10*ROW('Hygiene Data'!D169))),'Data Summary'!DQ175="Yes"),OFFSET('Hygiene Data'!$D$9,0,10*ROW('Hygiene Data'!D169)),NA())</f>
        <v>#N/A</v>
      </c>
      <c r="BC175" s="89" t="e">
        <f ca="true">+IF(AND(ISNUMBER(OFFSET('Hygiene Data'!$E$5,0,10*ROW('Hygiene Data'!E169))),'Data Summary'!DR175="Yes"),OFFSET('Hygiene Data'!$E$5,0,10*ROW('Hygiene Data'!E169)),NA())</f>
        <v>#N/A</v>
      </c>
      <c r="BD175" s="89" t="e">
        <f ca="true">+IF(AND(ISNUMBER(OFFSET('Hygiene Data'!$E$7,0,10*ROW('Hygiene Data'!E169))),'Data Summary'!DS175="Yes"),OFFSET('Hygiene Data'!$E$7,0,10*ROW('Hygiene Data'!E169)),NA())</f>
        <v>#N/A</v>
      </c>
      <c r="BE175" s="89" t="e">
        <f ca="true">+IF(AND(ISNUMBER(OFFSET('Hygiene Data'!$E$9,0,10*ROW('Hygiene Data'!E169))),'Data Summary'!DT175="Yes"),OFFSET('Hygiene Data'!$E$9,0,10*ROW('Hygiene Data'!E169)),NA())</f>
        <v>#N/A</v>
      </c>
      <c r="BF175" s="89" t="e">
        <f ca="true">+IF(AND(ISNUMBER(OFFSET('Hygiene Data'!$F$5,0,10*ROW('Hygiene Data'!F169))),'Data Summary'!DU175="Yes"),OFFSET('Hygiene Data'!$F$5,0,10*ROW('Hygiene Data'!F169)),NA())</f>
        <v>#N/A</v>
      </c>
      <c r="BG175" s="89" t="e">
        <f ca="true">+IF(AND(ISNUMBER(OFFSET('Hygiene Data'!$F$7,0,10*ROW('Hygiene Data'!F169))),'Data Summary'!DV175="Yes"),OFFSET('Hygiene Data'!$F$7,0,10*ROW('Hygiene Data'!F169)),NA())</f>
        <v>#N/A</v>
      </c>
      <c r="BH175" s="89" t="e">
        <f ca="true">+IF(AND(ISNUMBER(OFFSET('Hygiene Data'!$F$9,0,10*ROW('Hygiene Data'!F169))),'Data Summary'!DW175="Yes"),OFFSET('Hygiene Data'!$F$9,0,10*ROW('Hygiene Data'!F169)),NA())</f>
        <v>#N/A</v>
      </c>
      <c r="BI175" s="89" t="e">
        <f ca="true">+IF(AND(ISNUMBER(OFFSET('Hygiene Data'!$G$5,0,10*ROW('Hygiene Data'!G169))),'Data Summary'!DX175="Yes"),OFFSET('Hygiene Data'!$G$5,0,10*ROW('Hygiene Data'!G169)),NA())</f>
        <v>#N/A</v>
      </c>
      <c r="BJ175" s="89" t="e">
        <f ca="true">+IF(AND(ISNUMBER(OFFSET('Hygiene Data'!$G$7,0,10*ROW('Hygiene Data'!G169))),'Data Summary'!DY175="Yes"),OFFSET('Hygiene Data'!$G$7,0,10*ROW('Hygiene Data'!G169)),NA())</f>
        <v>#N/A</v>
      </c>
      <c r="BK175" s="89" t="e">
        <f ca="true">+IF(AND(ISNUMBER(OFFSET('Hygiene Data'!$G$9,0,10*ROW('Hygiene Data'!G169))),'Data Summary'!DZ175="Yes"),OFFSET('Hygiene Data'!$G$9,0,10*ROW('Hygiene Data'!G169)),NA())</f>
        <v>#N/A</v>
      </c>
      <c r="BL175" s="89" t="e">
        <f ca="true">+IF(AND(ISNUMBER(OFFSET('Hygiene Data'!$H$5,0,10*ROW('Hygiene Data'!H169))),'Data Summary'!EA175="Yes"),OFFSET('Hygiene Data'!$H$5,0,10*ROW('Hygiene Data'!H169)),NA())</f>
        <v>#N/A</v>
      </c>
      <c r="BM175" s="89" t="e">
        <f ca="true">+IF(AND(ISNUMBER(OFFSET('Hygiene Data'!$H$7,0,10*ROW('Hygiene Data'!H169))),'Data Summary'!EB175="Yes"),OFFSET('Hygiene Data'!$H$7,0,10*ROW('Hygiene Data'!H169)),NA())</f>
        <v>#N/A</v>
      </c>
      <c r="BN175" s="89" t="e">
        <f ca="true">+IF(AND(ISNUMBER(OFFSET('Hygiene Data'!$H$9,0,10*ROW('Hygiene Data'!H169))),'Data Summary'!EC175="Yes"),OFFSET('Hygiene Data'!$H$9,0,10*ROW('Hygiene Data'!H169)),NA())</f>
        <v>#N/A</v>
      </c>
      <c r="BO175" s="89" t="e">
        <f ca="true">+IF(AND(ISNUMBER(OFFSET('Hygiene Data'!$I$5,0,10*ROW('Hygiene Data'!I169))),'Data Summary'!ED175="Yes"),OFFSET('Hygiene Data'!$I$5,0,10*ROW('Hygiene Data'!I169)),NA())</f>
        <v>#N/A</v>
      </c>
      <c r="BP175" s="89" t="e">
        <f ca="true">+IF(AND(ISNUMBER(OFFSET('Hygiene Data'!$I$7,0,10*ROW('Hygiene Data'!I169))),'Data Summary'!EE175="Yes"),OFFSET('Hygiene Data'!$I$7,0,10*ROW('Hygiene Data'!I169)),NA())</f>
        <v>#N/A</v>
      </c>
      <c r="BQ175" s="89" t="e">
        <f ca="true">+IF(AND(ISNUMBER(OFFSET('Hygiene Data'!$I$9,0,10*ROW('Hygiene Data'!I169))),'Data Summary'!EF175="Yes"),OFFSET('Hygiene Data'!$I$9,0,10*ROW('Hygiene Data'!I169)),NA())</f>
        <v>#N/A</v>
      </c>
    </row>
    <row xmlns:x14ac="http://schemas.microsoft.com/office/spreadsheetml/2009/9/ac" r="176" x14ac:dyDescent="0.2">
      <c r="A176" s="328" t="e">
        <f ca="true">+RIGHT('Data Summary'!A176,LEN('Data Summary'!A176)-9)</f>
        <v>#VALUE!</v>
      </c>
      <c r="B176" s="34" t="str">
        <f ca="true">+IF(ISTEXT('Data Summary'!B176),'Data Summary'!B176,"")</f>
        <v/>
      </c>
      <c r="C176" s="327" t="e">
        <f ca="true">+VALUE('Data Summary'!C176)</f>
        <v>#VALUE!</v>
      </c>
      <c r="D176" s="87" t="e">
        <f ca="true">+IF(AND(ISNUMBER(OFFSET('Water Data'!$D$4,0,10*ROW('Water Data'!D170))),'Data Summary'!BS176="Yes"),100-OFFSET('Water Data'!$D$4,0,10*ROW('Water Data'!D170)),NA())</f>
        <v>#N/A</v>
      </c>
      <c r="E176" s="87" t="e">
        <f ca="true">+IF(AND(ISNUMBER(OFFSET('Water Data'!$D$6,0,10*ROW('Water Data'!D170))),'Data Summary'!BT176="Yes"),OFFSET('Water Data'!$D$6,0,10*ROW('Water Data'!D170)),NA())</f>
        <v>#N/A</v>
      </c>
      <c r="F176" s="87" t="e">
        <f ca="true">+IF(AND(ISNUMBER(OFFSET('Water Data'!$D$9,0,10*ROW('Water Data'!D170))),'Data Summary'!BU176="Yes"),OFFSET('Water Data'!$D$9,0,10*ROW('Water Data'!D170)),NA())</f>
        <v>#N/A</v>
      </c>
      <c r="G176" s="87" t="e">
        <f ca="true">+IF(AND(ISNUMBER(OFFSET('Water Data'!$E$4,0,10*ROW('Water Data'!E170))),'Data Summary'!BV176="Yes"),100-OFFSET('Water Data'!$E$4,0,10*ROW('Water Data'!E170)),NA())</f>
        <v>#N/A</v>
      </c>
      <c r="H176" s="87" t="e">
        <f ca="true">+IF(AND(ISNUMBER(OFFSET('Water Data'!$E$6,0,10*ROW('Water Data'!E170))),'Data Summary'!BW176="Yes"),OFFSET('Water Data'!$E$6,0,10*ROW('Water Data'!E170)),NA())</f>
        <v>#N/A</v>
      </c>
      <c r="I176" s="87" t="e">
        <f ca="true">+IF(AND(ISNUMBER(OFFSET('Water Data'!$E$9,0,10*ROW('Water Data'!E170))),'Data Summary'!BX176="Yes"),OFFSET('Water Data'!$E$9,0,10*ROW('Water Data'!E170)),NA())</f>
        <v>#N/A</v>
      </c>
      <c r="J176" s="87" t="e">
        <f ca="true">+IF(AND(ISNUMBER(OFFSET('Water Data'!$F$4,0,10*ROW('Water Data'!F170))),'Data Summary'!BY176="Yes"),100-OFFSET('Water Data'!$F$4,0,10*ROW('Water Data'!F170)),NA())</f>
        <v>#N/A</v>
      </c>
      <c r="K176" s="87" t="e">
        <f ca="true">+IF(AND(ISNUMBER(OFFSET('Water Data'!$F$6,0,10*ROW('Water Data'!F170))),'Data Summary'!BZ176="Yes"),OFFSET('Water Data'!$F$6,0,10*ROW('Water Data'!F170)),NA())</f>
        <v>#N/A</v>
      </c>
      <c r="L176" s="87" t="e">
        <f ca="true">+IF(AND(ISNUMBER(OFFSET('Water Data'!$F$9,0,10*ROW('Water Data'!F170))),'Data Summary'!CA176="Yes"),OFFSET('Water Data'!$F$9,0,10*ROW('Water Data'!F170)),NA())</f>
        <v>#N/A</v>
      </c>
      <c r="M176" s="87" t="e">
        <f ca="true">+IF(AND(ISNUMBER(OFFSET('Water Data'!$G$4,0,10*ROW('Water Data'!G170))),'Data Summary'!CB176="Yes"),100-OFFSET('Water Data'!$G$4,0,10*ROW('Water Data'!G170)),NA())</f>
        <v>#N/A</v>
      </c>
      <c r="N176" s="87" t="e">
        <f ca="true">+IF(AND(ISNUMBER(OFFSET('Water Data'!$G$6,0,10*ROW('Water Data'!G170))),'Data Summary'!CC176="Yes"),OFFSET('Water Data'!$G$6,0,10*ROW('Water Data'!G170)),NA())</f>
        <v>#N/A</v>
      </c>
      <c r="O176" s="87" t="e">
        <f ca="true">+IF(AND(ISNUMBER(OFFSET('Water Data'!$G$9,0,10*ROW('Water Data'!G170))),'Data Summary'!CD176="Yes"),OFFSET('Water Data'!$G$9,0,10*ROW('Water Data'!G170)),NA())</f>
        <v>#N/A</v>
      </c>
      <c r="P176" s="87" t="e">
        <f ca="true">+IF(AND(ISNUMBER(OFFSET('Water Data'!$H$4,0,10*ROW('Water Data'!H170))),'Data Summary'!CE176="Yes"),100-OFFSET('Water Data'!$H$4,0,10*ROW('Water Data'!H170)),NA())</f>
        <v>#N/A</v>
      </c>
      <c r="Q176" s="87" t="e">
        <f ca="true">+IF(AND(ISNUMBER(OFFSET('Water Data'!$H$6,0,10*ROW('Water Data'!H170))),'Data Summary'!CF176="Yes"),OFFSET('Water Data'!$H$6,0,10*ROW('Water Data'!H170)),NA())</f>
        <v>#N/A</v>
      </c>
      <c r="R176" s="87" t="e">
        <f ca="true">+IF(AND(ISNUMBER(OFFSET('Water Data'!$H$9,0,10*ROW('Water Data'!H170))),'Data Summary'!CG176="Yes"),OFFSET('Water Data'!$H$9,0,10*ROW('Water Data'!H170)),NA())</f>
        <v>#N/A</v>
      </c>
      <c r="S176" s="87" t="e">
        <f ca="true">+IF(AND(ISNUMBER(OFFSET('Water Data'!$I$4,0,10*ROW('Water Data'!I170))),'Data Summary'!CH176="Yes"),100-OFFSET('Water Data'!$I$4,0,10*ROW('Water Data'!I170)),NA())</f>
        <v>#N/A</v>
      </c>
      <c r="T176" s="87" t="e">
        <f ca="true">+IF(AND(ISNUMBER(OFFSET('Water Data'!$I$6,0,10*ROW('Water Data'!I170))),'Data Summary'!CI176="Yes"),OFFSET('Water Data'!$I$6,0,10*ROW('Water Data'!I170)),NA())</f>
        <v>#N/A</v>
      </c>
      <c r="U176" s="87" t="e">
        <f ca="true">+IF(AND(ISNUMBER(OFFSET('Water Data'!$I$9,0,10*ROW('Water Data'!I170))),'Data Summary'!CJ176="Yes"),OFFSET('Water Data'!$I$9,0,10*ROW('Water Data'!I170)),NA())</f>
        <v>#N/A</v>
      </c>
      <c r="V176" s="88" t="e">
        <f ca="true">+IF(AND(ISNUMBER(OFFSET('Sanitation Data'!$D$4,0,10*ROW('Sanitation Data'!D170))),'Data Summary'!CK176="Yes"),100-OFFSET('Sanitation Data'!$D$4,0,10*ROW('Sanitation Data'!D170)),NA())</f>
        <v>#N/A</v>
      </c>
      <c r="W176" s="88" t="e">
        <f ca="true">+IF(AND(ISNUMBER(OFFSET('Sanitation Data'!$D$6,0,10*ROW('Sanitation Data'!D170))),'Data Summary'!CL176="Yes"),OFFSET('Sanitation Data'!$D$6,0,10*ROW('Sanitation Data'!D170)),NA())</f>
        <v>#N/A</v>
      </c>
      <c r="X176" s="88" t="e">
        <f ca="true">+IF(AND(ISNUMBER(OFFSET('Sanitation Data'!$D$10,0,10*ROW('Sanitation Data'!D170))),'Data Summary'!CM176="Yes"),OFFSET('Sanitation Data'!$D$10,0,10*ROW('Sanitation Data'!D170)),NA())</f>
        <v>#N/A</v>
      </c>
      <c r="Y176" s="88" t="e">
        <f ca="true">+IF(AND(ISNUMBER(OFFSET('Sanitation Data'!$D$11,0,10*ROW('Sanitation Data'!D170))),'Data Summary'!CN176="Yes"),OFFSET('Sanitation Data'!$D$11,0,10*ROW('Sanitation Data'!D170)),NA())</f>
        <v>#N/A</v>
      </c>
      <c r="Z176" s="88" t="e">
        <f ca="true">+IF(AND(ISNUMBER(OFFSET('Sanitation Data'!$D$12,0,10*ROW('Sanitation Data'!D170))),'Data Summary'!CO176="Yes"),OFFSET('Sanitation Data'!$D$12,0,10*ROW('Sanitation Data'!D170)),NA())</f>
        <v>#N/A</v>
      </c>
      <c r="AA176" s="88" t="e">
        <f ca="true">+IF(AND(ISNUMBER(OFFSET('Sanitation Data'!$E$4,0,10*ROW('Sanitation Data'!E170))),'Data Summary'!CP176="Yes"),100-OFFSET('Sanitation Data'!$E$4,0,10*ROW('Sanitation Data'!E170)),NA())</f>
        <v>#N/A</v>
      </c>
      <c r="AB176" s="88" t="e">
        <f ca="true">+IF(AND(ISNUMBER(OFFSET('Sanitation Data'!$E$6,0,10*ROW('Sanitation Data'!E170))),'Data Summary'!CQ176="Yes"),OFFSET('Sanitation Data'!$E$6,0,10*ROW('Sanitation Data'!E170)),NA())</f>
        <v>#N/A</v>
      </c>
      <c r="AC176" s="88" t="e">
        <f ca="true">+IF(AND(ISNUMBER(OFFSET('Sanitation Data'!$E$10,0,10*ROW('Sanitation Data'!E170))),'Data Summary'!CR176="Yes"),OFFSET('Sanitation Data'!$E$10,0,10*ROW('Sanitation Data'!E170)),NA())</f>
        <v>#N/A</v>
      </c>
      <c r="AD176" s="88" t="e">
        <f ca="true">+IF(AND(ISNUMBER(OFFSET('Sanitation Data'!$E$11,0,10*ROW('Sanitation Data'!E170))),'Data Summary'!CS176="Yes"),OFFSET('Sanitation Data'!$E$11,0,10*ROW('Sanitation Data'!E170)),NA())</f>
        <v>#N/A</v>
      </c>
      <c r="AE176" s="88" t="e">
        <f ca="true">+IF(AND(ISNUMBER(OFFSET('Sanitation Data'!$E$12,0,10*ROW('Sanitation Data'!E170))),'Data Summary'!CT176="Yes"),OFFSET('Sanitation Data'!$E$12,0,10*ROW('Sanitation Data'!E170)),NA())</f>
        <v>#N/A</v>
      </c>
      <c r="AF176" s="88" t="e">
        <f ca="true">+IF(AND(ISNUMBER(OFFSET('Sanitation Data'!$F$4,0,10*ROW('Sanitation Data'!F170))),'Data Summary'!CU176="Yes"),100-OFFSET('Sanitation Data'!$F$4,0,10*ROW('Sanitation Data'!F170)),NA())</f>
        <v>#N/A</v>
      </c>
      <c r="AG176" s="88" t="e">
        <f ca="true">+IF(AND(ISNUMBER(OFFSET('Sanitation Data'!$F$6,0,10*ROW('Sanitation Data'!F170))),'Data Summary'!CV176="Yes"),OFFSET('Sanitation Data'!$F$6,0,10*ROW('Sanitation Data'!F170)),NA())</f>
        <v>#N/A</v>
      </c>
      <c r="AH176" s="88" t="e">
        <f ca="true">+IF(AND(ISNUMBER(OFFSET('Sanitation Data'!$F$10,0,10*ROW('Sanitation Data'!F170))),'Data Summary'!CW176="Yes"),OFFSET('Sanitation Data'!$F$10,0,10*ROW('Sanitation Data'!F170)),NA())</f>
        <v>#N/A</v>
      </c>
      <c r="AI176" s="88" t="e">
        <f ca="true">+IF(AND(ISNUMBER(OFFSET('Sanitation Data'!$F$11,0,10*ROW('Sanitation Data'!F170))),'Data Summary'!CX176="Yes"),OFFSET('Sanitation Data'!$F$11,0,10*ROW('Sanitation Data'!F170)),NA())</f>
        <v>#N/A</v>
      </c>
      <c r="AJ176" s="88" t="e">
        <f ca="true">+IF(AND(ISNUMBER(OFFSET('Sanitation Data'!$F$12,0,10*ROW('Sanitation Data'!F170))),'Data Summary'!CY176="Yes"),OFFSET('Sanitation Data'!$F$12,0,10*ROW('Sanitation Data'!F170)),NA())</f>
        <v>#N/A</v>
      </c>
      <c r="AK176" s="88" t="e">
        <f ca="true">+IF(AND(ISNUMBER(OFFSET('Sanitation Data'!$G$4,0,10*ROW('Sanitation Data'!G170))),'Data Summary'!CZ176="Yes"),100-OFFSET('Sanitation Data'!$G$4,0,10*ROW('Sanitation Data'!G170)),NA())</f>
        <v>#N/A</v>
      </c>
      <c r="AL176" s="88" t="e">
        <f ca="true">+IF(AND(ISNUMBER(OFFSET('Sanitation Data'!$G$6,0,10*ROW('Sanitation Data'!G170))),'Data Summary'!DA176="Yes"),OFFSET('Sanitation Data'!$G$6,0,10*ROW('Sanitation Data'!G170)),NA())</f>
        <v>#N/A</v>
      </c>
      <c r="AM176" s="88" t="e">
        <f ca="true">+IF(AND(ISNUMBER(OFFSET('Sanitation Data'!$G$10,0,10*ROW('Sanitation Data'!G170))),'Data Summary'!DB176="Yes"),OFFSET('Sanitation Data'!$G$10,0,10*ROW('Sanitation Data'!G170)),NA())</f>
        <v>#N/A</v>
      </c>
      <c r="AN176" s="88" t="e">
        <f ca="true">+IF(AND(ISNUMBER(OFFSET('Sanitation Data'!$G$11,0,10*ROW('Sanitation Data'!G170))),'Data Summary'!DC176="Yes"),OFFSET('Sanitation Data'!$G$11,0,10*ROW('Sanitation Data'!G170)),NA())</f>
        <v>#N/A</v>
      </c>
      <c r="AO176" s="88" t="e">
        <f ca="true">+IF(AND(ISNUMBER(OFFSET('Sanitation Data'!$G$12,0,10*ROW('Sanitation Data'!G170))),'Data Summary'!DD176="Yes"),OFFSET('Sanitation Data'!$G$12,0,10*ROW('Sanitation Data'!G170)),NA())</f>
        <v>#N/A</v>
      </c>
      <c r="AP176" s="88" t="e">
        <f ca="true">+IF(AND(ISNUMBER(OFFSET('Sanitation Data'!$H$4,0,10*ROW('Sanitation Data'!H170))),'Data Summary'!DE176="Yes"),100-OFFSET('Sanitation Data'!$H$4,0,10*ROW('Sanitation Data'!H170)),NA())</f>
        <v>#N/A</v>
      </c>
      <c r="AQ176" s="88" t="e">
        <f ca="true">+IF(AND(ISNUMBER(OFFSET('Sanitation Data'!$H$6,0,10*ROW('Sanitation Data'!H170))),'Data Summary'!DF176="Yes"),OFFSET('Sanitation Data'!$H$6,0,10*ROW('Sanitation Data'!H170)),NA())</f>
        <v>#N/A</v>
      </c>
      <c r="AR176" s="88" t="e">
        <f ca="true">+IF(AND(ISNUMBER(OFFSET('Sanitation Data'!$H$10,0,10*ROW('Sanitation Data'!H170))),'Data Summary'!DG176="Yes"),OFFSET('Sanitation Data'!$H$10,0,10*ROW('Sanitation Data'!H170)),NA())</f>
        <v>#N/A</v>
      </c>
      <c r="AS176" s="88" t="e">
        <f ca="true">+IF(AND(ISNUMBER(OFFSET('Sanitation Data'!$H$11,0,10*ROW('Sanitation Data'!H170))),'Data Summary'!DH176="Yes"),OFFSET('Sanitation Data'!$H$11,0,10*ROW('Sanitation Data'!H170)),NA())</f>
        <v>#N/A</v>
      </c>
      <c r="AT176" s="88" t="e">
        <f ca="true">+IF(AND(ISNUMBER(OFFSET('Sanitation Data'!$H$12,0,10*ROW('Sanitation Data'!H170))),'Data Summary'!DI176="Yes"),OFFSET('Sanitation Data'!$H$12,0,10*ROW('Sanitation Data'!H170)),NA())</f>
        <v>#N/A</v>
      </c>
      <c r="AU176" s="88" t="e">
        <f ca="true">+IF(AND(ISNUMBER(OFFSET('Sanitation Data'!$I$4,0,10*ROW('Sanitation Data'!I170))),'Data Summary'!DJ176="Yes"),100-OFFSET('Sanitation Data'!$I$4,0,10*ROW('Sanitation Data'!I170)),NA())</f>
        <v>#N/A</v>
      </c>
      <c r="AV176" s="88" t="e">
        <f ca="true">+IF(AND(ISNUMBER(OFFSET('Sanitation Data'!$I$6,0,10*ROW('Sanitation Data'!I170))),'Data Summary'!DK176="Yes"),OFFSET('Sanitation Data'!$I$6,0,10*ROW('Sanitation Data'!I170)),NA())</f>
        <v>#N/A</v>
      </c>
      <c r="AW176" s="88" t="e">
        <f ca="true">+IF(AND(ISNUMBER(OFFSET('Sanitation Data'!$I$10,0,10*ROW('Sanitation Data'!I170))),'Data Summary'!DL176="Yes"),OFFSET('Sanitation Data'!$I$10,0,10*ROW('Sanitation Data'!I170)),NA())</f>
        <v>#N/A</v>
      </c>
      <c r="AX176" s="88" t="e">
        <f ca="true">+IF(AND(ISNUMBER(OFFSET('Sanitation Data'!$I$11,0,10*ROW('Sanitation Data'!I170))),'Data Summary'!DM176="Yes"),OFFSET('Sanitation Data'!$I$11,0,10*ROW('Sanitation Data'!I170)),NA())</f>
        <v>#N/A</v>
      </c>
      <c r="AY176" s="88" t="e">
        <f ca="true">+IF(AND(ISNUMBER(OFFSET('Sanitation Data'!$I$12,0,10*ROW('Sanitation Data'!I170))),'Data Summary'!DN176="Yes"),OFFSET('Sanitation Data'!$I$12,0,10*ROW('Sanitation Data'!I170)),NA())</f>
        <v>#N/A</v>
      </c>
      <c r="AZ176" s="89" t="e">
        <f ca="true">+IF(AND(ISNUMBER(OFFSET('Hygiene Data'!$D$5,0,10*ROW('Hygiene Data'!D170))),'Data Summary'!DO176="Yes"),OFFSET('Hygiene Data'!$D$5,0,10*ROW('Hygiene Data'!D170)),NA())</f>
        <v>#N/A</v>
      </c>
      <c r="BA176" s="89" t="e">
        <f ca="true">+IF(AND(ISNUMBER(OFFSET('Hygiene Data'!$D$7,0,10*ROW('Hygiene Data'!D170))),'Data Summary'!DP176="Yes"),OFFSET('Hygiene Data'!$D$7,0,10*ROW('Hygiene Data'!D170)),NA())</f>
        <v>#N/A</v>
      </c>
      <c r="BB176" s="89" t="e">
        <f ca="true">+IF(AND(ISNUMBER(OFFSET('Hygiene Data'!$D$9,0,10*ROW('Hygiene Data'!D170))),'Data Summary'!DQ176="Yes"),OFFSET('Hygiene Data'!$D$9,0,10*ROW('Hygiene Data'!D170)),NA())</f>
        <v>#N/A</v>
      </c>
      <c r="BC176" s="89" t="e">
        <f ca="true">+IF(AND(ISNUMBER(OFFSET('Hygiene Data'!$E$5,0,10*ROW('Hygiene Data'!E170))),'Data Summary'!DR176="Yes"),OFFSET('Hygiene Data'!$E$5,0,10*ROW('Hygiene Data'!E170)),NA())</f>
        <v>#N/A</v>
      </c>
      <c r="BD176" s="89" t="e">
        <f ca="true">+IF(AND(ISNUMBER(OFFSET('Hygiene Data'!$E$7,0,10*ROW('Hygiene Data'!E170))),'Data Summary'!DS176="Yes"),OFFSET('Hygiene Data'!$E$7,0,10*ROW('Hygiene Data'!E170)),NA())</f>
        <v>#N/A</v>
      </c>
      <c r="BE176" s="89" t="e">
        <f ca="true">+IF(AND(ISNUMBER(OFFSET('Hygiene Data'!$E$9,0,10*ROW('Hygiene Data'!E170))),'Data Summary'!DT176="Yes"),OFFSET('Hygiene Data'!$E$9,0,10*ROW('Hygiene Data'!E170)),NA())</f>
        <v>#N/A</v>
      </c>
      <c r="BF176" s="89" t="e">
        <f ca="true">+IF(AND(ISNUMBER(OFFSET('Hygiene Data'!$F$5,0,10*ROW('Hygiene Data'!F170))),'Data Summary'!DU176="Yes"),OFFSET('Hygiene Data'!$F$5,0,10*ROW('Hygiene Data'!F170)),NA())</f>
        <v>#N/A</v>
      </c>
      <c r="BG176" s="89" t="e">
        <f ca="true">+IF(AND(ISNUMBER(OFFSET('Hygiene Data'!$F$7,0,10*ROW('Hygiene Data'!F170))),'Data Summary'!DV176="Yes"),OFFSET('Hygiene Data'!$F$7,0,10*ROW('Hygiene Data'!F170)),NA())</f>
        <v>#N/A</v>
      </c>
      <c r="BH176" s="89" t="e">
        <f ca="true">+IF(AND(ISNUMBER(OFFSET('Hygiene Data'!$F$9,0,10*ROW('Hygiene Data'!F170))),'Data Summary'!DW176="Yes"),OFFSET('Hygiene Data'!$F$9,0,10*ROW('Hygiene Data'!F170)),NA())</f>
        <v>#N/A</v>
      </c>
      <c r="BI176" s="89" t="e">
        <f ca="true">+IF(AND(ISNUMBER(OFFSET('Hygiene Data'!$G$5,0,10*ROW('Hygiene Data'!G170))),'Data Summary'!DX176="Yes"),OFFSET('Hygiene Data'!$G$5,0,10*ROW('Hygiene Data'!G170)),NA())</f>
        <v>#N/A</v>
      </c>
      <c r="BJ176" s="89" t="e">
        <f ca="true">+IF(AND(ISNUMBER(OFFSET('Hygiene Data'!$G$7,0,10*ROW('Hygiene Data'!G170))),'Data Summary'!DY176="Yes"),OFFSET('Hygiene Data'!$G$7,0,10*ROW('Hygiene Data'!G170)),NA())</f>
        <v>#N/A</v>
      </c>
      <c r="BK176" s="89" t="e">
        <f ca="true">+IF(AND(ISNUMBER(OFFSET('Hygiene Data'!$G$9,0,10*ROW('Hygiene Data'!G170))),'Data Summary'!DZ176="Yes"),OFFSET('Hygiene Data'!$G$9,0,10*ROW('Hygiene Data'!G170)),NA())</f>
        <v>#N/A</v>
      </c>
      <c r="BL176" s="89" t="e">
        <f ca="true">+IF(AND(ISNUMBER(OFFSET('Hygiene Data'!$H$5,0,10*ROW('Hygiene Data'!H170))),'Data Summary'!EA176="Yes"),OFFSET('Hygiene Data'!$H$5,0,10*ROW('Hygiene Data'!H170)),NA())</f>
        <v>#N/A</v>
      </c>
      <c r="BM176" s="89" t="e">
        <f ca="true">+IF(AND(ISNUMBER(OFFSET('Hygiene Data'!$H$7,0,10*ROW('Hygiene Data'!H170))),'Data Summary'!EB176="Yes"),OFFSET('Hygiene Data'!$H$7,0,10*ROW('Hygiene Data'!H170)),NA())</f>
        <v>#N/A</v>
      </c>
      <c r="BN176" s="89" t="e">
        <f ca="true">+IF(AND(ISNUMBER(OFFSET('Hygiene Data'!$H$9,0,10*ROW('Hygiene Data'!H170))),'Data Summary'!EC176="Yes"),OFFSET('Hygiene Data'!$H$9,0,10*ROW('Hygiene Data'!H170)),NA())</f>
        <v>#N/A</v>
      </c>
      <c r="BO176" s="89" t="e">
        <f ca="true">+IF(AND(ISNUMBER(OFFSET('Hygiene Data'!$I$5,0,10*ROW('Hygiene Data'!I170))),'Data Summary'!ED176="Yes"),OFFSET('Hygiene Data'!$I$5,0,10*ROW('Hygiene Data'!I170)),NA())</f>
        <v>#N/A</v>
      </c>
      <c r="BP176" s="89" t="e">
        <f ca="true">+IF(AND(ISNUMBER(OFFSET('Hygiene Data'!$I$7,0,10*ROW('Hygiene Data'!I170))),'Data Summary'!EE176="Yes"),OFFSET('Hygiene Data'!$I$7,0,10*ROW('Hygiene Data'!I170)),NA())</f>
        <v>#N/A</v>
      </c>
      <c r="BQ176" s="89" t="e">
        <f ca="true">+IF(AND(ISNUMBER(OFFSET('Hygiene Data'!$I$9,0,10*ROW('Hygiene Data'!I170))),'Data Summary'!EF176="Yes"),OFFSET('Hygiene Data'!$I$9,0,10*ROW('Hygiene Data'!I170)),NA())</f>
        <v>#N/A</v>
      </c>
    </row>
    <row xmlns:x14ac="http://schemas.microsoft.com/office/spreadsheetml/2009/9/ac" r="177" x14ac:dyDescent="0.2">
      <c r="A177" s="328" t="e">
        <f ca="true">+RIGHT('Data Summary'!A177,LEN('Data Summary'!A177)-9)</f>
        <v>#VALUE!</v>
      </c>
      <c r="B177" s="34" t="str">
        <f ca="true">+IF(ISTEXT('Data Summary'!B177),'Data Summary'!B177,"")</f>
        <v/>
      </c>
      <c r="C177" s="327" t="e">
        <f ca="true">+VALUE('Data Summary'!C177)</f>
        <v>#VALUE!</v>
      </c>
      <c r="D177" s="87" t="e">
        <f ca="true">+IF(AND(ISNUMBER(OFFSET('Water Data'!$D$4,0,10*ROW('Water Data'!D171))),'Data Summary'!BS177="Yes"),100-OFFSET('Water Data'!$D$4,0,10*ROW('Water Data'!D171)),NA())</f>
        <v>#N/A</v>
      </c>
      <c r="E177" s="87" t="e">
        <f ca="true">+IF(AND(ISNUMBER(OFFSET('Water Data'!$D$6,0,10*ROW('Water Data'!D171))),'Data Summary'!BT177="Yes"),OFFSET('Water Data'!$D$6,0,10*ROW('Water Data'!D171)),NA())</f>
        <v>#N/A</v>
      </c>
      <c r="F177" s="87" t="e">
        <f ca="true">+IF(AND(ISNUMBER(OFFSET('Water Data'!$D$9,0,10*ROW('Water Data'!D171))),'Data Summary'!BU177="Yes"),OFFSET('Water Data'!$D$9,0,10*ROW('Water Data'!D171)),NA())</f>
        <v>#N/A</v>
      </c>
      <c r="G177" s="87" t="e">
        <f ca="true">+IF(AND(ISNUMBER(OFFSET('Water Data'!$E$4,0,10*ROW('Water Data'!E171))),'Data Summary'!BV177="Yes"),100-OFFSET('Water Data'!$E$4,0,10*ROW('Water Data'!E171)),NA())</f>
        <v>#N/A</v>
      </c>
      <c r="H177" s="87" t="e">
        <f ca="true">+IF(AND(ISNUMBER(OFFSET('Water Data'!$E$6,0,10*ROW('Water Data'!E171))),'Data Summary'!BW177="Yes"),OFFSET('Water Data'!$E$6,0,10*ROW('Water Data'!E171)),NA())</f>
        <v>#N/A</v>
      </c>
      <c r="I177" s="87" t="e">
        <f ca="true">+IF(AND(ISNUMBER(OFFSET('Water Data'!$E$9,0,10*ROW('Water Data'!E171))),'Data Summary'!BX177="Yes"),OFFSET('Water Data'!$E$9,0,10*ROW('Water Data'!E171)),NA())</f>
        <v>#N/A</v>
      </c>
      <c r="J177" s="87" t="e">
        <f ca="true">+IF(AND(ISNUMBER(OFFSET('Water Data'!$F$4,0,10*ROW('Water Data'!F171))),'Data Summary'!BY177="Yes"),100-OFFSET('Water Data'!$F$4,0,10*ROW('Water Data'!F171)),NA())</f>
        <v>#N/A</v>
      </c>
      <c r="K177" s="87" t="e">
        <f ca="true">+IF(AND(ISNUMBER(OFFSET('Water Data'!$F$6,0,10*ROW('Water Data'!F171))),'Data Summary'!BZ177="Yes"),OFFSET('Water Data'!$F$6,0,10*ROW('Water Data'!F171)),NA())</f>
        <v>#N/A</v>
      </c>
      <c r="L177" s="87" t="e">
        <f ca="true">+IF(AND(ISNUMBER(OFFSET('Water Data'!$F$9,0,10*ROW('Water Data'!F171))),'Data Summary'!CA177="Yes"),OFFSET('Water Data'!$F$9,0,10*ROW('Water Data'!F171)),NA())</f>
        <v>#N/A</v>
      </c>
      <c r="M177" s="87" t="e">
        <f ca="true">+IF(AND(ISNUMBER(OFFSET('Water Data'!$G$4,0,10*ROW('Water Data'!G171))),'Data Summary'!CB177="Yes"),100-OFFSET('Water Data'!$G$4,0,10*ROW('Water Data'!G171)),NA())</f>
        <v>#N/A</v>
      </c>
      <c r="N177" s="87" t="e">
        <f ca="true">+IF(AND(ISNUMBER(OFFSET('Water Data'!$G$6,0,10*ROW('Water Data'!G171))),'Data Summary'!CC177="Yes"),OFFSET('Water Data'!$G$6,0,10*ROW('Water Data'!G171)),NA())</f>
        <v>#N/A</v>
      </c>
      <c r="O177" s="87" t="e">
        <f ca="true">+IF(AND(ISNUMBER(OFFSET('Water Data'!$G$9,0,10*ROW('Water Data'!G171))),'Data Summary'!CD177="Yes"),OFFSET('Water Data'!$G$9,0,10*ROW('Water Data'!G171)),NA())</f>
        <v>#N/A</v>
      </c>
      <c r="P177" s="87" t="e">
        <f ca="true">+IF(AND(ISNUMBER(OFFSET('Water Data'!$H$4,0,10*ROW('Water Data'!H171))),'Data Summary'!CE177="Yes"),100-OFFSET('Water Data'!$H$4,0,10*ROW('Water Data'!H171)),NA())</f>
        <v>#N/A</v>
      </c>
      <c r="Q177" s="87" t="e">
        <f ca="true">+IF(AND(ISNUMBER(OFFSET('Water Data'!$H$6,0,10*ROW('Water Data'!H171))),'Data Summary'!CF177="Yes"),OFFSET('Water Data'!$H$6,0,10*ROW('Water Data'!H171)),NA())</f>
        <v>#N/A</v>
      </c>
      <c r="R177" s="87" t="e">
        <f ca="true">+IF(AND(ISNUMBER(OFFSET('Water Data'!$H$9,0,10*ROW('Water Data'!H171))),'Data Summary'!CG177="Yes"),OFFSET('Water Data'!$H$9,0,10*ROW('Water Data'!H171)),NA())</f>
        <v>#N/A</v>
      </c>
      <c r="S177" s="87" t="e">
        <f ca="true">+IF(AND(ISNUMBER(OFFSET('Water Data'!$I$4,0,10*ROW('Water Data'!I171))),'Data Summary'!CH177="Yes"),100-OFFSET('Water Data'!$I$4,0,10*ROW('Water Data'!I171)),NA())</f>
        <v>#N/A</v>
      </c>
      <c r="T177" s="87" t="e">
        <f ca="true">+IF(AND(ISNUMBER(OFFSET('Water Data'!$I$6,0,10*ROW('Water Data'!I171))),'Data Summary'!CI177="Yes"),OFFSET('Water Data'!$I$6,0,10*ROW('Water Data'!I171)),NA())</f>
        <v>#N/A</v>
      </c>
      <c r="U177" s="87" t="e">
        <f ca="true">+IF(AND(ISNUMBER(OFFSET('Water Data'!$I$9,0,10*ROW('Water Data'!I171))),'Data Summary'!CJ177="Yes"),OFFSET('Water Data'!$I$9,0,10*ROW('Water Data'!I171)),NA())</f>
        <v>#N/A</v>
      </c>
      <c r="V177" s="88" t="e">
        <f ca="true">+IF(AND(ISNUMBER(OFFSET('Sanitation Data'!$D$4,0,10*ROW('Sanitation Data'!D171))),'Data Summary'!CK177="Yes"),100-OFFSET('Sanitation Data'!$D$4,0,10*ROW('Sanitation Data'!D171)),NA())</f>
        <v>#N/A</v>
      </c>
      <c r="W177" s="88" t="e">
        <f ca="true">+IF(AND(ISNUMBER(OFFSET('Sanitation Data'!$D$6,0,10*ROW('Sanitation Data'!D171))),'Data Summary'!CL177="Yes"),OFFSET('Sanitation Data'!$D$6,0,10*ROW('Sanitation Data'!D171)),NA())</f>
        <v>#N/A</v>
      </c>
      <c r="X177" s="88" t="e">
        <f ca="true">+IF(AND(ISNUMBER(OFFSET('Sanitation Data'!$D$10,0,10*ROW('Sanitation Data'!D171))),'Data Summary'!CM177="Yes"),OFFSET('Sanitation Data'!$D$10,0,10*ROW('Sanitation Data'!D171)),NA())</f>
        <v>#N/A</v>
      </c>
      <c r="Y177" s="88" t="e">
        <f ca="true">+IF(AND(ISNUMBER(OFFSET('Sanitation Data'!$D$11,0,10*ROW('Sanitation Data'!D171))),'Data Summary'!CN177="Yes"),OFFSET('Sanitation Data'!$D$11,0,10*ROW('Sanitation Data'!D171)),NA())</f>
        <v>#N/A</v>
      </c>
      <c r="Z177" s="88" t="e">
        <f ca="true">+IF(AND(ISNUMBER(OFFSET('Sanitation Data'!$D$12,0,10*ROW('Sanitation Data'!D171))),'Data Summary'!CO177="Yes"),OFFSET('Sanitation Data'!$D$12,0,10*ROW('Sanitation Data'!D171)),NA())</f>
        <v>#N/A</v>
      </c>
      <c r="AA177" s="88" t="e">
        <f ca="true">+IF(AND(ISNUMBER(OFFSET('Sanitation Data'!$E$4,0,10*ROW('Sanitation Data'!E171))),'Data Summary'!CP177="Yes"),100-OFFSET('Sanitation Data'!$E$4,0,10*ROW('Sanitation Data'!E171)),NA())</f>
        <v>#N/A</v>
      </c>
      <c r="AB177" s="88" t="e">
        <f ca="true">+IF(AND(ISNUMBER(OFFSET('Sanitation Data'!$E$6,0,10*ROW('Sanitation Data'!E171))),'Data Summary'!CQ177="Yes"),OFFSET('Sanitation Data'!$E$6,0,10*ROW('Sanitation Data'!E171)),NA())</f>
        <v>#N/A</v>
      </c>
      <c r="AC177" s="88" t="e">
        <f ca="true">+IF(AND(ISNUMBER(OFFSET('Sanitation Data'!$E$10,0,10*ROW('Sanitation Data'!E171))),'Data Summary'!CR177="Yes"),OFFSET('Sanitation Data'!$E$10,0,10*ROW('Sanitation Data'!E171)),NA())</f>
        <v>#N/A</v>
      </c>
      <c r="AD177" s="88" t="e">
        <f ca="true">+IF(AND(ISNUMBER(OFFSET('Sanitation Data'!$E$11,0,10*ROW('Sanitation Data'!E171))),'Data Summary'!CS177="Yes"),OFFSET('Sanitation Data'!$E$11,0,10*ROW('Sanitation Data'!E171)),NA())</f>
        <v>#N/A</v>
      </c>
      <c r="AE177" s="88" t="e">
        <f ca="true">+IF(AND(ISNUMBER(OFFSET('Sanitation Data'!$E$12,0,10*ROW('Sanitation Data'!E171))),'Data Summary'!CT177="Yes"),OFFSET('Sanitation Data'!$E$12,0,10*ROW('Sanitation Data'!E171)),NA())</f>
        <v>#N/A</v>
      </c>
      <c r="AF177" s="88" t="e">
        <f ca="true">+IF(AND(ISNUMBER(OFFSET('Sanitation Data'!$F$4,0,10*ROW('Sanitation Data'!F171))),'Data Summary'!CU177="Yes"),100-OFFSET('Sanitation Data'!$F$4,0,10*ROW('Sanitation Data'!F171)),NA())</f>
        <v>#N/A</v>
      </c>
      <c r="AG177" s="88" t="e">
        <f ca="true">+IF(AND(ISNUMBER(OFFSET('Sanitation Data'!$F$6,0,10*ROW('Sanitation Data'!F171))),'Data Summary'!CV177="Yes"),OFFSET('Sanitation Data'!$F$6,0,10*ROW('Sanitation Data'!F171)),NA())</f>
        <v>#N/A</v>
      </c>
      <c r="AH177" s="88" t="e">
        <f ca="true">+IF(AND(ISNUMBER(OFFSET('Sanitation Data'!$F$10,0,10*ROW('Sanitation Data'!F171))),'Data Summary'!CW177="Yes"),OFFSET('Sanitation Data'!$F$10,0,10*ROW('Sanitation Data'!F171)),NA())</f>
        <v>#N/A</v>
      </c>
      <c r="AI177" s="88" t="e">
        <f ca="true">+IF(AND(ISNUMBER(OFFSET('Sanitation Data'!$F$11,0,10*ROW('Sanitation Data'!F171))),'Data Summary'!CX177="Yes"),OFFSET('Sanitation Data'!$F$11,0,10*ROW('Sanitation Data'!F171)),NA())</f>
        <v>#N/A</v>
      </c>
      <c r="AJ177" s="88" t="e">
        <f ca="true">+IF(AND(ISNUMBER(OFFSET('Sanitation Data'!$F$12,0,10*ROW('Sanitation Data'!F171))),'Data Summary'!CY177="Yes"),OFFSET('Sanitation Data'!$F$12,0,10*ROW('Sanitation Data'!F171)),NA())</f>
        <v>#N/A</v>
      </c>
      <c r="AK177" s="88" t="e">
        <f ca="true">+IF(AND(ISNUMBER(OFFSET('Sanitation Data'!$G$4,0,10*ROW('Sanitation Data'!G171))),'Data Summary'!CZ177="Yes"),100-OFFSET('Sanitation Data'!$G$4,0,10*ROW('Sanitation Data'!G171)),NA())</f>
        <v>#N/A</v>
      </c>
      <c r="AL177" s="88" t="e">
        <f ca="true">+IF(AND(ISNUMBER(OFFSET('Sanitation Data'!$G$6,0,10*ROW('Sanitation Data'!G171))),'Data Summary'!DA177="Yes"),OFFSET('Sanitation Data'!$G$6,0,10*ROW('Sanitation Data'!G171)),NA())</f>
        <v>#N/A</v>
      </c>
      <c r="AM177" s="88" t="e">
        <f ca="true">+IF(AND(ISNUMBER(OFFSET('Sanitation Data'!$G$10,0,10*ROW('Sanitation Data'!G171))),'Data Summary'!DB177="Yes"),OFFSET('Sanitation Data'!$G$10,0,10*ROW('Sanitation Data'!G171)),NA())</f>
        <v>#N/A</v>
      </c>
      <c r="AN177" s="88" t="e">
        <f ca="true">+IF(AND(ISNUMBER(OFFSET('Sanitation Data'!$G$11,0,10*ROW('Sanitation Data'!G171))),'Data Summary'!DC177="Yes"),OFFSET('Sanitation Data'!$G$11,0,10*ROW('Sanitation Data'!G171)),NA())</f>
        <v>#N/A</v>
      </c>
      <c r="AO177" s="88" t="e">
        <f ca="true">+IF(AND(ISNUMBER(OFFSET('Sanitation Data'!$G$12,0,10*ROW('Sanitation Data'!G171))),'Data Summary'!DD177="Yes"),OFFSET('Sanitation Data'!$G$12,0,10*ROW('Sanitation Data'!G171)),NA())</f>
        <v>#N/A</v>
      </c>
      <c r="AP177" s="88" t="e">
        <f ca="true">+IF(AND(ISNUMBER(OFFSET('Sanitation Data'!$H$4,0,10*ROW('Sanitation Data'!H171))),'Data Summary'!DE177="Yes"),100-OFFSET('Sanitation Data'!$H$4,0,10*ROW('Sanitation Data'!H171)),NA())</f>
        <v>#N/A</v>
      </c>
      <c r="AQ177" s="88" t="e">
        <f ca="true">+IF(AND(ISNUMBER(OFFSET('Sanitation Data'!$H$6,0,10*ROW('Sanitation Data'!H171))),'Data Summary'!DF177="Yes"),OFFSET('Sanitation Data'!$H$6,0,10*ROW('Sanitation Data'!H171)),NA())</f>
        <v>#N/A</v>
      </c>
      <c r="AR177" s="88" t="e">
        <f ca="true">+IF(AND(ISNUMBER(OFFSET('Sanitation Data'!$H$10,0,10*ROW('Sanitation Data'!H171))),'Data Summary'!DG177="Yes"),OFFSET('Sanitation Data'!$H$10,0,10*ROW('Sanitation Data'!H171)),NA())</f>
        <v>#N/A</v>
      </c>
      <c r="AS177" s="88" t="e">
        <f ca="true">+IF(AND(ISNUMBER(OFFSET('Sanitation Data'!$H$11,0,10*ROW('Sanitation Data'!H171))),'Data Summary'!DH177="Yes"),OFFSET('Sanitation Data'!$H$11,0,10*ROW('Sanitation Data'!H171)),NA())</f>
        <v>#N/A</v>
      </c>
      <c r="AT177" s="88" t="e">
        <f ca="true">+IF(AND(ISNUMBER(OFFSET('Sanitation Data'!$H$12,0,10*ROW('Sanitation Data'!H171))),'Data Summary'!DI177="Yes"),OFFSET('Sanitation Data'!$H$12,0,10*ROW('Sanitation Data'!H171)),NA())</f>
        <v>#N/A</v>
      </c>
      <c r="AU177" s="88" t="e">
        <f ca="true">+IF(AND(ISNUMBER(OFFSET('Sanitation Data'!$I$4,0,10*ROW('Sanitation Data'!I171))),'Data Summary'!DJ177="Yes"),100-OFFSET('Sanitation Data'!$I$4,0,10*ROW('Sanitation Data'!I171)),NA())</f>
        <v>#N/A</v>
      </c>
      <c r="AV177" s="88" t="e">
        <f ca="true">+IF(AND(ISNUMBER(OFFSET('Sanitation Data'!$I$6,0,10*ROW('Sanitation Data'!I171))),'Data Summary'!DK177="Yes"),OFFSET('Sanitation Data'!$I$6,0,10*ROW('Sanitation Data'!I171)),NA())</f>
        <v>#N/A</v>
      </c>
      <c r="AW177" s="88" t="e">
        <f ca="true">+IF(AND(ISNUMBER(OFFSET('Sanitation Data'!$I$10,0,10*ROW('Sanitation Data'!I171))),'Data Summary'!DL177="Yes"),OFFSET('Sanitation Data'!$I$10,0,10*ROW('Sanitation Data'!I171)),NA())</f>
        <v>#N/A</v>
      </c>
      <c r="AX177" s="88" t="e">
        <f ca="true">+IF(AND(ISNUMBER(OFFSET('Sanitation Data'!$I$11,0,10*ROW('Sanitation Data'!I171))),'Data Summary'!DM177="Yes"),OFFSET('Sanitation Data'!$I$11,0,10*ROW('Sanitation Data'!I171)),NA())</f>
        <v>#N/A</v>
      </c>
      <c r="AY177" s="88" t="e">
        <f ca="true">+IF(AND(ISNUMBER(OFFSET('Sanitation Data'!$I$12,0,10*ROW('Sanitation Data'!I171))),'Data Summary'!DN177="Yes"),OFFSET('Sanitation Data'!$I$12,0,10*ROW('Sanitation Data'!I171)),NA())</f>
        <v>#N/A</v>
      </c>
      <c r="AZ177" s="89" t="e">
        <f ca="true">+IF(AND(ISNUMBER(OFFSET('Hygiene Data'!$D$5,0,10*ROW('Hygiene Data'!D171))),'Data Summary'!DO177="Yes"),OFFSET('Hygiene Data'!$D$5,0,10*ROW('Hygiene Data'!D171)),NA())</f>
        <v>#N/A</v>
      </c>
      <c r="BA177" s="89" t="e">
        <f ca="true">+IF(AND(ISNUMBER(OFFSET('Hygiene Data'!$D$7,0,10*ROW('Hygiene Data'!D171))),'Data Summary'!DP177="Yes"),OFFSET('Hygiene Data'!$D$7,0,10*ROW('Hygiene Data'!D171)),NA())</f>
        <v>#N/A</v>
      </c>
      <c r="BB177" s="89" t="e">
        <f ca="true">+IF(AND(ISNUMBER(OFFSET('Hygiene Data'!$D$9,0,10*ROW('Hygiene Data'!D171))),'Data Summary'!DQ177="Yes"),OFFSET('Hygiene Data'!$D$9,0,10*ROW('Hygiene Data'!D171)),NA())</f>
        <v>#N/A</v>
      </c>
      <c r="BC177" s="89" t="e">
        <f ca="true">+IF(AND(ISNUMBER(OFFSET('Hygiene Data'!$E$5,0,10*ROW('Hygiene Data'!E171))),'Data Summary'!DR177="Yes"),OFFSET('Hygiene Data'!$E$5,0,10*ROW('Hygiene Data'!E171)),NA())</f>
        <v>#N/A</v>
      </c>
      <c r="BD177" s="89" t="e">
        <f ca="true">+IF(AND(ISNUMBER(OFFSET('Hygiene Data'!$E$7,0,10*ROW('Hygiene Data'!E171))),'Data Summary'!DS177="Yes"),OFFSET('Hygiene Data'!$E$7,0,10*ROW('Hygiene Data'!E171)),NA())</f>
        <v>#N/A</v>
      </c>
      <c r="BE177" s="89" t="e">
        <f ca="true">+IF(AND(ISNUMBER(OFFSET('Hygiene Data'!$E$9,0,10*ROW('Hygiene Data'!E171))),'Data Summary'!DT177="Yes"),OFFSET('Hygiene Data'!$E$9,0,10*ROW('Hygiene Data'!E171)),NA())</f>
        <v>#N/A</v>
      </c>
      <c r="BF177" s="89" t="e">
        <f ca="true">+IF(AND(ISNUMBER(OFFSET('Hygiene Data'!$F$5,0,10*ROW('Hygiene Data'!F171))),'Data Summary'!DU177="Yes"),OFFSET('Hygiene Data'!$F$5,0,10*ROW('Hygiene Data'!F171)),NA())</f>
        <v>#N/A</v>
      </c>
      <c r="BG177" s="89" t="e">
        <f ca="true">+IF(AND(ISNUMBER(OFFSET('Hygiene Data'!$F$7,0,10*ROW('Hygiene Data'!F171))),'Data Summary'!DV177="Yes"),OFFSET('Hygiene Data'!$F$7,0,10*ROW('Hygiene Data'!F171)),NA())</f>
        <v>#N/A</v>
      </c>
      <c r="BH177" s="89" t="e">
        <f ca="true">+IF(AND(ISNUMBER(OFFSET('Hygiene Data'!$F$9,0,10*ROW('Hygiene Data'!F171))),'Data Summary'!DW177="Yes"),OFFSET('Hygiene Data'!$F$9,0,10*ROW('Hygiene Data'!F171)),NA())</f>
        <v>#N/A</v>
      </c>
      <c r="BI177" s="89" t="e">
        <f ca="true">+IF(AND(ISNUMBER(OFFSET('Hygiene Data'!$G$5,0,10*ROW('Hygiene Data'!G171))),'Data Summary'!DX177="Yes"),OFFSET('Hygiene Data'!$G$5,0,10*ROW('Hygiene Data'!G171)),NA())</f>
        <v>#N/A</v>
      </c>
      <c r="BJ177" s="89" t="e">
        <f ca="true">+IF(AND(ISNUMBER(OFFSET('Hygiene Data'!$G$7,0,10*ROW('Hygiene Data'!G171))),'Data Summary'!DY177="Yes"),OFFSET('Hygiene Data'!$G$7,0,10*ROW('Hygiene Data'!G171)),NA())</f>
        <v>#N/A</v>
      </c>
      <c r="BK177" s="89" t="e">
        <f ca="true">+IF(AND(ISNUMBER(OFFSET('Hygiene Data'!$G$9,0,10*ROW('Hygiene Data'!G171))),'Data Summary'!DZ177="Yes"),OFFSET('Hygiene Data'!$G$9,0,10*ROW('Hygiene Data'!G171)),NA())</f>
        <v>#N/A</v>
      </c>
      <c r="BL177" s="89" t="e">
        <f ca="true">+IF(AND(ISNUMBER(OFFSET('Hygiene Data'!$H$5,0,10*ROW('Hygiene Data'!H171))),'Data Summary'!EA177="Yes"),OFFSET('Hygiene Data'!$H$5,0,10*ROW('Hygiene Data'!H171)),NA())</f>
        <v>#N/A</v>
      </c>
      <c r="BM177" s="89" t="e">
        <f ca="true">+IF(AND(ISNUMBER(OFFSET('Hygiene Data'!$H$7,0,10*ROW('Hygiene Data'!H171))),'Data Summary'!EB177="Yes"),OFFSET('Hygiene Data'!$H$7,0,10*ROW('Hygiene Data'!H171)),NA())</f>
        <v>#N/A</v>
      </c>
      <c r="BN177" s="89" t="e">
        <f ca="true">+IF(AND(ISNUMBER(OFFSET('Hygiene Data'!$H$9,0,10*ROW('Hygiene Data'!H171))),'Data Summary'!EC177="Yes"),OFFSET('Hygiene Data'!$H$9,0,10*ROW('Hygiene Data'!H171)),NA())</f>
        <v>#N/A</v>
      </c>
      <c r="BO177" s="89" t="e">
        <f ca="true">+IF(AND(ISNUMBER(OFFSET('Hygiene Data'!$I$5,0,10*ROW('Hygiene Data'!I171))),'Data Summary'!ED177="Yes"),OFFSET('Hygiene Data'!$I$5,0,10*ROW('Hygiene Data'!I171)),NA())</f>
        <v>#N/A</v>
      </c>
      <c r="BP177" s="89" t="e">
        <f ca="true">+IF(AND(ISNUMBER(OFFSET('Hygiene Data'!$I$7,0,10*ROW('Hygiene Data'!I171))),'Data Summary'!EE177="Yes"),OFFSET('Hygiene Data'!$I$7,0,10*ROW('Hygiene Data'!I171)),NA())</f>
        <v>#N/A</v>
      </c>
      <c r="BQ177" s="89" t="e">
        <f ca="true">+IF(AND(ISNUMBER(OFFSET('Hygiene Data'!$I$9,0,10*ROW('Hygiene Data'!I171))),'Data Summary'!EF177="Yes"),OFFSET('Hygiene Data'!$I$9,0,10*ROW('Hygiene Data'!I171)),NA())</f>
        <v>#N/A</v>
      </c>
    </row>
    <row xmlns:x14ac="http://schemas.microsoft.com/office/spreadsheetml/2009/9/ac" r="178" x14ac:dyDescent="0.2">
      <c r="A178" s="328" t="e">
        <f ca="true">+RIGHT('Data Summary'!A178,LEN('Data Summary'!A178)-9)</f>
        <v>#VALUE!</v>
      </c>
      <c r="B178" s="34" t="str">
        <f ca="true">+IF(ISTEXT('Data Summary'!B178),'Data Summary'!B178,"")</f>
        <v/>
      </c>
      <c r="C178" s="327" t="e">
        <f ca="true">+VALUE('Data Summary'!C178)</f>
        <v>#VALUE!</v>
      </c>
      <c r="D178" s="87" t="e">
        <f ca="true">+IF(AND(ISNUMBER(OFFSET('Water Data'!$D$4,0,10*ROW('Water Data'!D172))),'Data Summary'!BS178="Yes"),100-OFFSET('Water Data'!$D$4,0,10*ROW('Water Data'!D172)),NA())</f>
        <v>#N/A</v>
      </c>
      <c r="E178" s="87" t="e">
        <f ca="true">+IF(AND(ISNUMBER(OFFSET('Water Data'!$D$6,0,10*ROW('Water Data'!D172))),'Data Summary'!BT178="Yes"),OFFSET('Water Data'!$D$6,0,10*ROW('Water Data'!D172)),NA())</f>
        <v>#N/A</v>
      </c>
      <c r="F178" s="87" t="e">
        <f ca="true">+IF(AND(ISNUMBER(OFFSET('Water Data'!$D$9,0,10*ROW('Water Data'!D172))),'Data Summary'!BU178="Yes"),OFFSET('Water Data'!$D$9,0,10*ROW('Water Data'!D172)),NA())</f>
        <v>#N/A</v>
      </c>
      <c r="G178" s="87" t="e">
        <f ca="true">+IF(AND(ISNUMBER(OFFSET('Water Data'!$E$4,0,10*ROW('Water Data'!E172))),'Data Summary'!BV178="Yes"),100-OFFSET('Water Data'!$E$4,0,10*ROW('Water Data'!E172)),NA())</f>
        <v>#N/A</v>
      </c>
      <c r="H178" s="87" t="e">
        <f ca="true">+IF(AND(ISNUMBER(OFFSET('Water Data'!$E$6,0,10*ROW('Water Data'!E172))),'Data Summary'!BW178="Yes"),OFFSET('Water Data'!$E$6,0,10*ROW('Water Data'!E172)),NA())</f>
        <v>#N/A</v>
      </c>
      <c r="I178" s="87" t="e">
        <f ca="true">+IF(AND(ISNUMBER(OFFSET('Water Data'!$E$9,0,10*ROW('Water Data'!E172))),'Data Summary'!BX178="Yes"),OFFSET('Water Data'!$E$9,0,10*ROW('Water Data'!E172)),NA())</f>
        <v>#N/A</v>
      </c>
      <c r="J178" s="87" t="e">
        <f ca="true">+IF(AND(ISNUMBER(OFFSET('Water Data'!$F$4,0,10*ROW('Water Data'!F172))),'Data Summary'!BY178="Yes"),100-OFFSET('Water Data'!$F$4,0,10*ROW('Water Data'!F172)),NA())</f>
        <v>#N/A</v>
      </c>
      <c r="K178" s="87" t="e">
        <f ca="true">+IF(AND(ISNUMBER(OFFSET('Water Data'!$F$6,0,10*ROW('Water Data'!F172))),'Data Summary'!BZ178="Yes"),OFFSET('Water Data'!$F$6,0,10*ROW('Water Data'!F172)),NA())</f>
        <v>#N/A</v>
      </c>
      <c r="L178" s="87" t="e">
        <f ca="true">+IF(AND(ISNUMBER(OFFSET('Water Data'!$F$9,0,10*ROW('Water Data'!F172))),'Data Summary'!CA178="Yes"),OFFSET('Water Data'!$F$9,0,10*ROW('Water Data'!F172)),NA())</f>
        <v>#N/A</v>
      </c>
      <c r="M178" s="87" t="e">
        <f ca="true">+IF(AND(ISNUMBER(OFFSET('Water Data'!$G$4,0,10*ROW('Water Data'!G172))),'Data Summary'!CB178="Yes"),100-OFFSET('Water Data'!$G$4,0,10*ROW('Water Data'!G172)),NA())</f>
        <v>#N/A</v>
      </c>
      <c r="N178" s="87" t="e">
        <f ca="true">+IF(AND(ISNUMBER(OFFSET('Water Data'!$G$6,0,10*ROW('Water Data'!G172))),'Data Summary'!CC178="Yes"),OFFSET('Water Data'!$G$6,0,10*ROW('Water Data'!G172)),NA())</f>
        <v>#N/A</v>
      </c>
      <c r="O178" s="87" t="e">
        <f ca="true">+IF(AND(ISNUMBER(OFFSET('Water Data'!$G$9,0,10*ROW('Water Data'!G172))),'Data Summary'!CD178="Yes"),OFFSET('Water Data'!$G$9,0,10*ROW('Water Data'!G172)),NA())</f>
        <v>#N/A</v>
      </c>
      <c r="P178" s="87" t="e">
        <f ca="true">+IF(AND(ISNUMBER(OFFSET('Water Data'!$H$4,0,10*ROW('Water Data'!H172))),'Data Summary'!CE178="Yes"),100-OFFSET('Water Data'!$H$4,0,10*ROW('Water Data'!H172)),NA())</f>
        <v>#N/A</v>
      </c>
      <c r="Q178" s="87" t="e">
        <f ca="true">+IF(AND(ISNUMBER(OFFSET('Water Data'!$H$6,0,10*ROW('Water Data'!H172))),'Data Summary'!CF178="Yes"),OFFSET('Water Data'!$H$6,0,10*ROW('Water Data'!H172)),NA())</f>
        <v>#N/A</v>
      </c>
      <c r="R178" s="87" t="e">
        <f ca="true">+IF(AND(ISNUMBER(OFFSET('Water Data'!$H$9,0,10*ROW('Water Data'!H172))),'Data Summary'!CG178="Yes"),OFFSET('Water Data'!$H$9,0,10*ROW('Water Data'!H172)),NA())</f>
        <v>#N/A</v>
      </c>
      <c r="S178" s="87" t="e">
        <f ca="true">+IF(AND(ISNUMBER(OFFSET('Water Data'!$I$4,0,10*ROW('Water Data'!I172))),'Data Summary'!CH178="Yes"),100-OFFSET('Water Data'!$I$4,0,10*ROW('Water Data'!I172)),NA())</f>
        <v>#N/A</v>
      </c>
      <c r="T178" s="87" t="e">
        <f ca="true">+IF(AND(ISNUMBER(OFFSET('Water Data'!$I$6,0,10*ROW('Water Data'!I172))),'Data Summary'!CI178="Yes"),OFFSET('Water Data'!$I$6,0,10*ROW('Water Data'!I172)),NA())</f>
        <v>#N/A</v>
      </c>
      <c r="U178" s="87" t="e">
        <f ca="true">+IF(AND(ISNUMBER(OFFSET('Water Data'!$I$9,0,10*ROW('Water Data'!I172))),'Data Summary'!CJ178="Yes"),OFFSET('Water Data'!$I$9,0,10*ROW('Water Data'!I172)),NA())</f>
        <v>#N/A</v>
      </c>
      <c r="V178" s="88" t="e">
        <f ca="true">+IF(AND(ISNUMBER(OFFSET('Sanitation Data'!$D$4,0,10*ROW('Sanitation Data'!D172))),'Data Summary'!CK178="Yes"),100-OFFSET('Sanitation Data'!$D$4,0,10*ROW('Sanitation Data'!D172)),NA())</f>
        <v>#N/A</v>
      </c>
      <c r="W178" s="88" t="e">
        <f ca="true">+IF(AND(ISNUMBER(OFFSET('Sanitation Data'!$D$6,0,10*ROW('Sanitation Data'!D172))),'Data Summary'!CL178="Yes"),OFFSET('Sanitation Data'!$D$6,0,10*ROW('Sanitation Data'!D172)),NA())</f>
        <v>#N/A</v>
      </c>
      <c r="X178" s="88" t="e">
        <f ca="true">+IF(AND(ISNUMBER(OFFSET('Sanitation Data'!$D$10,0,10*ROW('Sanitation Data'!D172))),'Data Summary'!CM178="Yes"),OFFSET('Sanitation Data'!$D$10,0,10*ROW('Sanitation Data'!D172)),NA())</f>
        <v>#N/A</v>
      </c>
      <c r="Y178" s="88" t="e">
        <f ca="true">+IF(AND(ISNUMBER(OFFSET('Sanitation Data'!$D$11,0,10*ROW('Sanitation Data'!D172))),'Data Summary'!CN178="Yes"),OFFSET('Sanitation Data'!$D$11,0,10*ROW('Sanitation Data'!D172)),NA())</f>
        <v>#N/A</v>
      </c>
      <c r="Z178" s="88" t="e">
        <f ca="true">+IF(AND(ISNUMBER(OFFSET('Sanitation Data'!$D$12,0,10*ROW('Sanitation Data'!D172))),'Data Summary'!CO178="Yes"),OFFSET('Sanitation Data'!$D$12,0,10*ROW('Sanitation Data'!D172)),NA())</f>
        <v>#N/A</v>
      </c>
      <c r="AA178" s="88" t="e">
        <f ca="true">+IF(AND(ISNUMBER(OFFSET('Sanitation Data'!$E$4,0,10*ROW('Sanitation Data'!E172))),'Data Summary'!CP178="Yes"),100-OFFSET('Sanitation Data'!$E$4,0,10*ROW('Sanitation Data'!E172)),NA())</f>
        <v>#N/A</v>
      </c>
      <c r="AB178" s="88" t="e">
        <f ca="true">+IF(AND(ISNUMBER(OFFSET('Sanitation Data'!$E$6,0,10*ROW('Sanitation Data'!E172))),'Data Summary'!CQ178="Yes"),OFFSET('Sanitation Data'!$E$6,0,10*ROW('Sanitation Data'!E172)),NA())</f>
        <v>#N/A</v>
      </c>
      <c r="AC178" s="88" t="e">
        <f ca="true">+IF(AND(ISNUMBER(OFFSET('Sanitation Data'!$E$10,0,10*ROW('Sanitation Data'!E172))),'Data Summary'!CR178="Yes"),OFFSET('Sanitation Data'!$E$10,0,10*ROW('Sanitation Data'!E172)),NA())</f>
        <v>#N/A</v>
      </c>
      <c r="AD178" s="88" t="e">
        <f ca="true">+IF(AND(ISNUMBER(OFFSET('Sanitation Data'!$E$11,0,10*ROW('Sanitation Data'!E172))),'Data Summary'!CS178="Yes"),OFFSET('Sanitation Data'!$E$11,0,10*ROW('Sanitation Data'!E172)),NA())</f>
        <v>#N/A</v>
      </c>
      <c r="AE178" s="88" t="e">
        <f ca="true">+IF(AND(ISNUMBER(OFFSET('Sanitation Data'!$E$12,0,10*ROW('Sanitation Data'!E172))),'Data Summary'!CT178="Yes"),OFFSET('Sanitation Data'!$E$12,0,10*ROW('Sanitation Data'!E172)),NA())</f>
        <v>#N/A</v>
      </c>
      <c r="AF178" s="88" t="e">
        <f ca="true">+IF(AND(ISNUMBER(OFFSET('Sanitation Data'!$F$4,0,10*ROW('Sanitation Data'!F172))),'Data Summary'!CU178="Yes"),100-OFFSET('Sanitation Data'!$F$4,0,10*ROW('Sanitation Data'!F172)),NA())</f>
        <v>#N/A</v>
      </c>
      <c r="AG178" s="88" t="e">
        <f ca="true">+IF(AND(ISNUMBER(OFFSET('Sanitation Data'!$F$6,0,10*ROW('Sanitation Data'!F172))),'Data Summary'!CV178="Yes"),OFFSET('Sanitation Data'!$F$6,0,10*ROW('Sanitation Data'!F172)),NA())</f>
        <v>#N/A</v>
      </c>
      <c r="AH178" s="88" t="e">
        <f ca="true">+IF(AND(ISNUMBER(OFFSET('Sanitation Data'!$F$10,0,10*ROW('Sanitation Data'!F172))),'Data Summary'!CW178="Yes"),OFFSET('Sanitation Data'!$F$10,0,10*ROW('Sanitation Data'!F172)),NA())</f>
        <v>#N/A</v>
      </c>
      <c r="AI178" s="88" t="e">
        <f ca="true">+IF(AND(ISNUMBER(OFFSET('Sanitation Data'!$F$11,0,10*ROW('Sanitation Data'!F172))),'Data Summary'!CX178="Yes"),OFFSET('Sanitation Data'!$F$11,0,10*ROW('Sanitation Data'!F172)),NA())</f>
        <v>#N/A</v>
      </c>
      <c r="AJ178" s="88" t="e">
        <f ca="true">+IF(AND(ISNUMBER(OFFSET('Sanitation Data'!$F$12,0,10*ROW('Sanitation Data'!F172))),'Data Summary'!CY178="Yes"),OFFSET('Sanitation Data'!$F$12,0,10*ROW('Sanitation Data'!F172)),NA())</f>
        <v>#N/A</v>
      </c>
      <c r="AK178" s="88" t="e">
        <f ca="true">+IF(AND(ISNUMBER(OFFSET('Sanitation Data'!$G$4,0,10*ROW('Sanitation Data'!G172))),'Data Summary'!CZ178="Yes"),100-OFFSET('Sanitation Data'!$G$4,0,10*ROW('Sanitation Data'!G172)),NA())</f>
        <v>#N/A</v>
      </c>
      <c r="AL178" s="88" t="e">
        <f ca="true">+IF(AND(ISNUMBER(OFFSET('Sanitation Data'!$G$6,0,10*ROW('Sanitation Data'!G172))),'Data Summary'!DA178="Yes"),OFFSET('Sanitation Data'!$G$6,0,10*ROW('Sanitation Data'!G172)),NA())</f>
        <v>#N/A</v>
      </c>
      <c r="AM178" s="88" t="e">
        <f ca="true">+IF(AND(ISNUMBER(OFFSET('Sanitation Data'!$G$10,0,10*ROW('Sanitation Data'!G172))),'Data Summary'!DB178="Yes"),OFFSET('Sanitation Data'!$G$10,0,10*ROW('Sanitation Data'!G172)),NA())</f>
        <v>#N/A</v>
      </c>
      <c r="AN178" s="88" t="e">
        <f ca="true">+IF(AND(ISNUMBER(OFFSET('Sanitation Data'!$G$11,0,10*ROW('Sanitation Data'!G172))),'Data Summary'!DC178="Yes"),OFFSET('Sanitation Data'!$G$11,0,10*ROW('Sanitation Data'!G172)),NA())</f>
        <v>#N/A</v>
      </c>
      <c r="AO178" s="88" t="e">
        <f ca="true">+IF(AND(ISNUMBER(OFFSET('Sanitation Data'!$G$12,0,10*ROW('Sanitation Data'!G172))),'Data Summary'!DD178="Yes"),OFFSET('Sanitation Data'!$G$12,0,10*ROW('Sanitation Data'!G172)),NA())</f>
        <v>#N/A</v>
      </c>
      <c r="AP178" s="88" t="e">
        <f ca="true">+IF(AND(ISNUMBER(OFFSET('Sanitation Data'!$H$4,0,10*ROW('Sanitation Data'!H172))),'Data Summary'!DE178="Yes"),100-OFFSET('Sanitation Data'!$H$4,0,10*ROW('Sanitation Data'!H172)),NA())</f>
        <v>#N/A</v>
      </c>
      <c r="AQ178" s="88" t="e">
        <f ca="true">+IF(AND(ISNUMBER(OFFSET('Sanitation Data'!$H$6,0,10*ROW('Sanitation Data'!H172))),'Data Summary'!DF178="Yes"),OFFSET('Sanitation Data'!$H$6,0,10*ROW('Sanitation Data'!H172)),NA())</f>
        <v>#N/A</v>
      </c>
      <c r="AR178" s="88" t="e">
        <f ca="true">+IF(AND(ISNUMBER(OFFSET('Sanitation Data'!$H$10,0,10*ROW('Sanitation Data'!H172))),'Data Summary'!DG178="Yes"),OFFSET('Sanitation Data'!$H$10,0,10*ROW('Sanitation Data'!H172)),NA())</f>
        <v>#N/A</v>
      </c>
      <c r="AS178" s="88" t="e">
        <f ca="true">+IF(AND(ISNUMBER(OFFSET('Sanitation Data'!$H$11,0,10*ROW('Sanitation Data'!H172))),'Data Summary'!DH178="Yes"),OFFSET('Sanitation Data'!$H$11,0,10*ROW('Sanitation Data'!H172)),NA())</f>
        <v>#N/A</v>
      </c>
      <c r="AT178" s="88" t="e">
        <f ca="true">+IF(AND(ISNUMBER(OFFSET('Sanitation Data'!$H$12,0,10*ROW('Sanitation Data'!H172))),'Data Summary'!DI178="Yes"),OFFSET('Sanitation Data'!$H$12,0,10*ROW('Sanitation Data'!H172)),NA())</f>
        <v>#N/A</v>
      </c>
      <c r="AU178" s="88" t="e">
        <f ca="true">+IF(AND(ISNUMBER(OFFSET('Sanitation Data'!$I$4,0,10*ROW('Sanitation Data'!I172))),'Data Summary'!DJ178="Yes"),100-OFFSET('Sanitation Data'!$I$4,0,10*ROW('Sanitation Data'!I172)),NA())</f>
        <v>#N/A</v>
      </c>
      <c r="AV178" s="88" t="e">
        <f ca="true">+IF(AND(ISNUMBER(OFFSET('Sanitation Data'!$I$6,0,10*ROW('Sanitation Data'!I172))),'Data Summary'!DK178="Yes"),OFFSET('Sanitation Data'!$I$6,0,10*ROW('Sanitation Data'!I172)),NA())</f>
        <v>#N/A</v>
      </c>
      <c r="AW178" s="88" t="e">
        <f ca="true">+IF(AND(ISNUMBER(OFFSET('Sanitation Data'!$I$10,0,10*ROW('Sanitation Data'!I172))),'Data Summary'!DL178="Yes"),OFFSET('Sanitation Data'!$I$10,0,10*ROW('Sanitation Data'!I172)),NA())</f>
        <v>#N/A</v>
      </c>
      <c r="AX178" s="88" t="e">
        <f ca="true">+IF(AND(ISNUMBER(OFFSET('Sanitation Data'!$I$11,0,10*ROW('Sanitation Data'!I172))),'Data Summary'!DM178="Yes"),OFFSET('Sanitation Data'!$I$11,0,10*ROW('Sanitation Data'!I172)),NA())</f>
        <v>#N/A</v>
      </c>
      <c r="AY178" s="88" t="e">
        <f ca="true">+IF(AND(ISNUMBER(OFFSET('Sanitation Data'!$I$12,0,10*ROW('Sanitation Data'!I172))),'Data Summary'!DN178="Yes"),OFFSET('Sanitation Data'!$I$12,0,10*ROW('Sanitation Data'!I172)),NA())</f>
        <v>#N/A</v>
      </c>
      <c r="AZ178" s="89" t="e">
        <f ca="true">+IF(AND(ISNUMBER(OFFSET('Hygiene Data'!$D$5,0,10*ROW('Hygiene Data'!D172))),'Data Summary'!DO178="Yes"),OFFSET('Hygiene Data'!$D$5,0,10*ROW('Hygiene Data'!D172)),NA())</f>
        <v>#N/A</v>
      </c>
      <c r="BA178" s="89" t="e">
        <f ca="true">+IF(AND(ISNUMBER(OFFSET('Hygiene Data'!$D$7,0,10*ROW('Hygiene Data'!D172))),'Data Summary'!DP178="Yes"),OFFSET('Hygiene Data'!$D$7,0,10*ROW('Hygiene Data'!D172)),NA())</f>
        <v>#N/A</v>
      </c>
      <c r="BB178" s="89" t="e">
        <f ca="true">+IF(AND(ISNUMBER(OFFSET('Hygiene Data'!$D$9,0,10*ROW('Hygiene Data'!D172))),'Data Summary'!DQ178="Yes"),OFFSET('Hygiene Data'!$D$9,0,10*ROW('Hygiene Data'!D172)),NA())</f>
        <v>#N/A</v>
      </c>
      <c r="BC178" s="89" t="e">
        <f ca="true">+IF(AND(ISNUMBER(OFFSET('Hygiene Data'!$E$5,0,10*ROW('Hygiene Data'!E172))),'Data Summary'!DR178="Yes"),OFFSET('Hygiene Data'!$E$5,0,10*ROW('Hygiene Data'!E172)),NA())</f>
        <v>#N/A</v>
      </c>
      <c r="BD178" s="89" t="e">
        <f ca="true">+IF(AND(ISNUMBER(OFFSET('Hygiene Data'!$E$7,0,10*ROW('Hygiene Data'!E172))),'Data Summary'!DS178="Yes"),OFFSET('Hygiene Data'!$E$7,0,10*ROW('Hygiene Data'!E172)),NA())</f>
        <v>#N/A</v>
      </c>
      <c r="BE178" s="89" t="e">
        <f ca="true">+IF(AND(ISNUMBER(OFFSET('Hygiene Data'!$E$9,0,10*ROW('Hygiene Data'!E172))),'Data Summary'!DT178="Yes"),OFFSET('Hygiene Data'!$E$9,0,10*ROW('Hygiene Data'!E172)),NA())</f>
        <v>#N/A</v>
      </c>
      <c r="BF178" s="89" t="e">
        <f ca="true">+IF(AND(ISNUMBER(OFFSET('Hygiene Data'!$F$5,0,10*ROW('Hygiene Data'!F172))),'Data Summary'!DU178="Yes"),OFFSET('Hygiene Data'!$F$5,0,10*ROW('Hygiene Data'!F172)),NA())</f>
        <v>#N/A</v>
      </c>
      <c r="BG178" s="89" t="e">
        <f ca="true">+IF(AND(ISNUMBER(OFFSET('Hygiene Data'!$F$7,0,10*ROW('Hygiene Data'!F172))),'Data Summary'!DV178="Yes"),OFFSET('Hygiene Data'!$F$7,0,10*ROW('Hygiene Data'!F172)),NA())</f>
        <v>#N/A</v>
      </c>
      <c r="BH178" s="89" t="e">
        <f ca="true">+IF(AND(ISNUMBER(OFFSET('Hygiene Data'!$F$9,0,10*ROW('Hygiene Data'!F172))),'Data Summary'!DW178="Yes"),OFFSET('Hygiene Data'!$F$9,0,10*ROW('Hygiene Data'!F172)),NA())</f>
        <v>#N/A</v>
      </c>
      <c r="BI178" s="89" t="e">
        <f ca="true">+IF(AND(ISNUMBER(OFFSET('Hygiene Data'!$G$5,0,10*ROW('Hygiene Data'!G172))),'Data Summary'!DX178="Yes"),OFFSET('Hygiene Data'!$G$5,0,10*ROW('Hygiene Data'!G172)),NA())</f>
        <v>#N/A</v>
      </c>
      <c r="BJ178" s="89" t="e">
        <f ca="true">+IF(AND(ISNUMBER(OFFSET('Hygiene Data'!$G$7,0,10*ROW('Hygiene Data'!G172))),'Data Summary'!DY178="Yes"),OFFSET('Hygiene Data'!$G$7,0,10*ROW('Hygiene Data'!G172)),NA())</f>
        <v>#N/A</v>
      </c>
      <c r="BK178" s="89" t="e">
        <f ca="true">+IF(AND(ISNUMBER(OFFSET('Hygiene Data'!$G$9,0,10*ROW('Hygiene Data'!G172))),'Data Summary'!DZ178="Yes"),OFFSET('Hygiene Data'!$G$9,0,10*ROW('Hygiene Data'!G172)),NA())</f>
        <v>#N/A</v>
      </c>
      <c r="BL178" s="89" t="e">
        <f ca="true">+IF(AND(ISNUMBER(OFFSET('Hygiene Data'!$H$5,0,10*ROW('Hygiene Data'!H172))),'Data Summary'!EA178="Yes"),OFFSET('Hygiene Data'!$H$5,0,10*ROW('Hygiene Data'!H172)),NA())</f>
        <v>#N/A</v>
      </c>
      <c r="BM178" s="89" t="e">
        <f ca="true">+IF(AND(ISNUMBER(OFFSET('Hygiene Data'!$H$7,0,10*ROW('Hygiene Data'!H172))),'Data Summary'!EB178="Yes"),OFFSET('Hygiene Data'!$H$7,0,10*ROW('Hygiene Data'!H172)),NA())</f>
        <v>#N/A</v>
      </c>
      <c r="BN178" s="89" t="e">
        <f ca="true">+IF(AND(ISNUMBER(OFFSET('Hygiene Data'!$H$9,0,10*ROW('Hygiene Data'!H172))),'Data Summary'!EC178="Yes"),OFFSET('Hygiene Data'!$H$9,0,10*ROW('Hygiene Data'!H172)),NA())</f>
        <v>#N/A</v>
      </c>
      <c r="BO178" s="89" t="e">
        <f ca="true">+IF(AND(ISNUMBER(OFFSET('Hygiene Data'!$I$5,0,10*ROW('Hygiene Data'!I172))),'Data Summary'!ED178="Yes"),OFFSET('Hygiene Data'!$I$5,0,10*ROW('Hygiene Data'!I172)),NA())</f>
        <v>#N/A</v>
      </c>
      <c r="BP178" s="89" t="e">
        <f ca="true">+IF(AND(ISNUMBER(OFFSET('Hygiene Data'!$I$7,0,10*ROW('Hygiene Data'!I172))),'Data Summary'!EE178="Yes"),OFFSET('Hygiene Data'!$I$7,0,10*ROW('Hygiene Data'!I172)),NA())</f>
        <v>#N/A</v>
      </c>
      <c r="BQ178" s="89" t="e">
        <f ca="true">+IF(AND(ISNUMBER(OFFSET('Hygiene Data'!$I$9,0,10*ROW('Hygiene Data'!I172))),'Data Summary'!EF178="Yes"),OFFSET('Hygiene Data'!$I$9,0,10*ROW('Hygiene Data'!I172)),NA())</f>
        <v>#N/A</v>
      </c>
    </row>
    <row xmlns:x14ac="http://schemas.microsoft.com/office/spreadsheetml/2009/9/ac" r="179" x14ac:dyDescent="0.2">
      <c r="A179" s="328" t="e">
        <f ca="true">+RIGHT('Data Summary'!A179,LEN('Data Summary'!A179)-9)</f>
        <v>#VALUE!</v>
      </c>
      <c r="B179" s="34" t="str">
        <f ca="true">+IF(ISTEXT('Data Summary'!B179),'Data Summary'!B179,"")</f>
        <v/>
      </c>
      <c r="C179" s="327" t="e">
        <f ca="true">+VALUE('Data Summary'!C179)</f>
        <v>#VALUE!</v>
      </c>
      <c r="D179" s="87" t="e">
        <f ca="true">+IF(AND(ISNUMBER(OFFSET('Water Data'!$D$4,0,10*ROW('Water Data'!D173))),'Data Summary'!BS179="Yes"),100-OFFSET('Water Data'!$D$4,0,10*ROW('Water Data'!D173)),NA())</f>
        <v>#N/A</v>
      </c>
      <c r="E179" s="87" t="e">
        <f ca="true">+IF(AND(ISNUMBER(OFFSET('Water Data'!$D$6,0,10*ROW('Water Data'!D173))),'Data Summary'!BT179="Yes"),OFFSET('Water Data'!$D$6,0,10*ROW('Water Data'!D173)),NA())</f>
        <v>#N/A</v>
      </c>
      <c r="F179" s="87" t="e">
        <f ca="true">+IF(AND(ISNUMBER(OFFSET('Water Data'!$D$9,0,10*ROW('Water Data'!D173))),'Data Summary'!BU179="Yes"),OFFSET('Water Data'!$D$9,0,10*ROW('Water Data'!D173)),NA())</f>
        <v>#N/A</v>
      </c>
      <c r="G179" s="87" t="e">
        <f ca="true">+IF(AND(ISNUMBER(OFFSET('Water Data'!$E$4,0,10*ROW('Water Data'!E173))),'Data Summary'!BV179="Yes"),100-OFFSET('Water Data'!$E$4,0,10*ROW('Water Data'!E173)),NA())</f>
        <v>#N/A</v>
      </c>
      <c r="H179" s="87" t="e">
        <f ca="true">+IF(AND(ISNUMBER(OFFSET('Water Data'!$E$6,0,10*ROW('Water Data'!E173))),'Data Summary'!BW179="Yes"),OFFSET('Water Data'!$E$6,0,10*ROW('Water Data'!E173)),NA())</f>
        <v>#N/A</v>
      </c>
      <c r="I179" s="87" t="e">
        <f ca="true">+IF(AND(ISNUMBER(OFFSET('Water Data'!$E$9,0,10*ROW('Water Data'!E173))),'Data Summary'!BX179="Yes"),OFFSET('Water Data'!$E$9,0,10*ROW('Water Data'!E173)),NA())</f>
        <v>#N/A</v>
      </c>
      <c r="J179" s="87" t="e">
        <f ca="true">+IF(AND(ISNUMBER(OFFSET('Water Data'!$F$4,0,10*ROW('Water Data'!F173))),'Data Summary'!BY179="Yes"),100-OFFSET('Water Data'!$F$4,0,10*ROW('Water Data'!F173)),NA())</f>
        <v>#N/A</v>
      </c>
      <c r="K179" s="87" t="e">
        <f ca="true">+IF(AND(ISNUMBER(OFFSET('Water Data'!$F$6,0,10*ROW('Water Data'!F173))),'Data Summary'!BZ179="Yes"),OFFSET('Water Data'!$F$6,0,10*ROW('Water Data'!F173)),NA())</f>
        <v>#N/A</v>
      </c>
      <c r="L179" s="87" t="e">
        <f ca="true">+IF(AND(ISNUMBER(OFFSET('Water Data'!$F$9,0,10*ROW('Water Data'!F173))),'Data Summary'!CA179="Yes"),OFFSET('Water Data'!$F$9,0,10*ROW('Water Data'!F173)),NA())</f>
        <v>#N/A</v>
      </c>
      <c r="M179" s="87" t="e">
        <f ca="true">+IF(AND(ISNUMBER(OFFSET('Water Data'!$G$4,0,10*ROW('Water Data'!G173))),'Data Summary'!CB179="Yes"),100-OFFSET('Water Data'!$G$4,0,10*ROW('Water Data'!G173)),NA())</f>
        <v>#N/A</v>
      </c>
      <c r="N179" s="87" t="e">
        <f ca="true">+IF(AND(ISNUMBER(OFFSET('Water Data'!$G$6,0,10*ROW('Water Data'!G173))),'Data Summary'!CC179="Yes"),OFFSET('Water Data'!$G$6,0,10*ROW('Water Data'!G173)),NA())</f>
        <v>#N/A</v>
      </c>
      <c r="O179" s="87" t="e">
        <f ca="true">+IF(AND(ISNUMBER(OFFSET('Water Data'!$G$9,0,10*ROW('Water Data'!G173))),'Data Summary'!CD179="Yes"),OFFSET('Water Data'!$G$9,0,10*ROW('Water Data'!G173)),NA())</f>
        <v>#N/A</v>
      </c>
      <c r="P179" s="87" t="e">
        <f ca="true">+IF(AND(ISNUMBER(OFFSET('Water Data'!$H$4,0,10*ROW('Water Data'!H173))),'Data Summary'!CE179="Yes"),100-OFFSET('Water Data'!$H$4,0,10*ROW('Water Data'!H173)),NA())</f>
        <v>#N/A</v>
      </c>
      <c r="Q179" s="87" t="e">
        <f ca="true">+IF(AND(ISNUMBER(OFFSET('Water Data'!$H$6,0,10*ROW('Water Data'!H173))),'Data Summary'!CF179="Yes"),OFFSET('Water Data'!$H$6,0,10*ROW('Water Data'!H173)),NA())</f>
        <v>#N/A</v>
      </c>
      <c r="R179" s="87" t="e">
        <f ca="true">+IF(AND(ISNUMBER(OFFSET('Water Data'!$H$9,0,10*ROW('Water Data'!H173))),'Data Summary'!CG179="Yes"),OFFSET('Water Data'!$H$9,0,10*ROW('Water Data'!H173)),NA())</f>
        <v>#N/A</v>
      </c>
      <c r="S179" s="87" t="e">
        <f ca="true">+IF(AND(ISNUMBER(OFFSET('Water Data'!$I$4,0,10*ROW('Water Data'!I173))),'Data Summary'!CH179="Yes"),100-OFFSET('Water Data'!$I$4,0,10*ROW('Water Data'!I173)),NA())</f>
        <v>#N/A</v>
      </c>
      <c r="T179" s="87" t="e">
        <f ca="true">+IF(AND(ISNUMBER(OFFSET('Water Data'!$I$6,0,10*ROW('Water Data'!I173))),'Data Summary'!CI179="Yes"),OFFSET('Water Data'!$I$6,0,10*ROW('Water Data'!I173)),NA())</f>
        <v>#N/A</v>
      </c>
      <c r="U179" s="87" t="e">
        <f ca="true">+IF(AND(ISNUMBER(OFFSET('Water Data'!$I$9,0,10*ROW('Water Data'!I173))),'Data Summary'!CJ179="Yes"),OFFSET('Water Data'!$I$9,0,10*ROW('Water Data'!I173)),NA())</f>
        <v>#N/A</v>
      </c>
      <c r="V179" s="88" t="e">
        <f ca="true">+IF(AND(ISNUMBER(OFFSET('Sanitation Data'!$D$4,0,10*ROW('Sanitation Data'!D173))),'Data Summary'!CK179="Yes"),100-OFFSET('Sanitation Data'!$D$4,0,10*ROW('Sanitation Data'!D173)),NA())</f>
        <v>#N/A</v>
      </c>
      <c r="W179" s="88" t="e">
        <f ca="true">+IF(AND(ISNUMBER(OFFSET('Sanitation Data'!$D$6,0,10*ROW('Sanitation Data'!D173))),'Data Summary'!CL179="Yes"),OFFSET('Sanitation Data'!$D$6,0,10*ROW('Sanitation Data'!D173)),NA())</f>
        <v>#N/A</v>
      </c>
      <c r="X179" s="88" t="e">
        <f ca="true">+IF(AND(ISNUMBER(OFFSET('Sanitation Data'!$D$10,0,10*ROW('Sanitation Data'!D173))),'Data Summary'!CM179="Yes"),OFFSET('Sanitation Data'!$D$10,0,10*ROW('Sanitation Data'!D173)),NA())</f>
        <v>#N/A</v>
      </c>
      <c r="Y179" s="88" t="e">
        <f ca="true">+IF(AND(ISNUMBER(OFFSET('Sanitation Data'!$D$11,0,10*ROW('Sanitation Data'!D173))),'Data Summary'!CN179="Yes"),OFFSET('Sanitation Data'!$D$11,0,10*ROW('Sanitation Data'!D173)),NA())</f>
        <v>#N/A</v>
      </c>
      <c r="Z179" s="88" t="e">
        <f ca="true">+IF(AND(ISNUMBER(OFFSET('Sanitation Data'!$D$12,0,10*ROW('Sanitation Data'!D173))),'Data Summary'!CO179="Yes"),OFFSET('Sanitation Data'!$D$12,0,10*ROW('Sanitation Data'!D173)),NA())</f>
        <v>#N/A</v>
      </c>
      <c r="AA179" s="88" t="e">
        <f ca="true">+IF(AND(ISNUMBER(OFFSET('Sanitation Data'!$E$4,0,10*ROW('Sanitation Data'!E173))),'Data Summary'!CP179="Yes"),100-OFFSET('Sanitation Data'!$E$4,0,10*ROW('Sanitation Data'!E173)),NA())</f>
        <v>#N/A</v>
      </c>
      <c r="AB179" s="88" t="e">
        <f ca="true">+IF(AND(ISNUMBER(OFFSET('Sanitation Data'!$E$6,0,10*ROW('Sanitation Data'!E173))),'Data Summary'!CQ179="Yes"),OFFSET('Sanitation Data'!$E$6,0,10*ROW('Sanitation Data'!E173)),NA())</f>
        <v>#N/A</v>
      </c>
      <c r="AC179" s="88" t="e">
        <f ca="true">+IF(AND(ISNUMBER(OFFSET('Sanitation Data'!$E$10,0,10*ROW('Sanitation Data'!E173))),'Data Summary'!CR179="Yes"),OFFSET('Sanitation Data'!$E$10,0,10*ROW('Sanitation Data'!E173)),NA())</f>
        <v>#N/A</v>
      </c>
      <c r="AD179" s="88" t="e">
        <f ca="true">+IF(AND(ISNUMBER(OFFSET('Sanitation Data'!$E$11,0,10*ROW('Sanitation Data'!E173))),'Data Summary'!CS179="Yes"),OFFSET('Sanitation Data'!$E$11,0,10*ROW('Sanitation Data'!E173)),NA())</f>
        <v>#N/A</v>
      </c>
      <c r="AE179" s="88" t="e">
        <f ca="true">+IF(AND(ISNUMBER(OFFSET('Sanitation Data'!$E$12,0,10*ROW('Sanitation Data'!E173))),'Data Summary'!CT179="Yes"),OFFSET('Sanitation Data'!$E$12,0,10*ROW('Sanitation Data'!E173)),NA())</f>
        <v>#N/A</v>
      </c>
      <c r="AF179" s="88" t="e">
        <f ca="true">+IF(AND(ISNUMBER(OFFSET('Sanitation Data'!$F$4,0,10*ROW('Sanitation Data'!F173))),'Data Summary'!CU179="Yes"),100-OFFSET('Sanitation Data'!$F$4,0,10*ROW('Sanitation Data'!F173)),NA())</f>
        <v>#N/A</v>
      </c>
      <c r="AG179" s="88" t="e">
        <f ca="true">+IF(AND(ISNUMBER(OFFSET('Sanitation Data'!$F$6,0,10*ROW('Sanitation Data'!F173))),'Data Summary'!CV179="Yes"),OFFSET('Sanitation Data'!$F$6,0,10*ROW('Sanitation Data'!F173)),NA())</f>
        <v>#N/A</v>
      </c>
      <c r="AH179" s="88" t="e">
        <f ca="true">+IF(AND(ISNUMBER(OFFSET('Sanitation Data'!$F$10,0,10*ROW('Sanitation Data'!F173))),'Data Summary'!CW179="Yes"),OFFSET('Sanitation Data'!$F$10,0,10*ROW('Sanitation Data'!F173)),NA())</f>
        <v>#N/A</v>
      </c>
      <c r="AI179" s="88" t="e">
        <f ca="true">+IF(AND(ISNUMBER(OFFSET('Sanitation Data'!$F$11,0,10*ROW('Sanitation Data'!F173))),'Data Summary'!CX179="Yes"),OFFSET('Sanitation Data'!$F$11,0,10*ROW('Sanitation Data'!F173)),NA())</f>
        <v>#N/A</v>
      </c>
      <c r="AJ179" s="88" t="e">
        <f ca="true">+IF(AND(ISNUMBER(OFFSET('Sanitation Data'!$F$12,0,10*ROW('Sanitation Data'!F173))),'Data Summary'!CY179="Yes"),OFFSET('Sanitation Data'!$F$12,0,10*ROW('Sanitation Data'!F173)),NA())</f>
        <v>#N/A</v>
      </c>
      <c r="AK179" s="88" t="e">
        <f ca="true">+IF(AND(ISNUMBER(OFFSET('Sanitation Data'!$G$4,0,10*ROW('Sanitation Data'!G173))),'Data Summary'!CZ179="Yes"),100-OFFSET('Sanitation Data'!$G$4,0,10*ROW('Sanitation Data'!G173)),NA())</f>
        <v>#N/A</v>
      </c>
      <c r="AL179" s="88" t="e">
        <f ca="true">+IF(AND(ISNUMBER(OFFSET('Sanitation Data'!$G$6,0,10*ROW('Sanitation Data'!G173))),'Data Summary'!DA179="Yes"),OFFSET('Sanitation Data'!$G$6,0,10*ROW('Sanitation Data'!G173)),NA())</f>
        <v>#N/A</v>
      </c>
      <c r="AM179" s="88" t="e">
        <f ca="true">+IF(AND(ISNUMBER(OFFSET('Sanitation Data'!$G$10,0,10*ROW('Sanitation Data'!G173))),'Data Summary'!DB179="Yes"),OFFSET('Sanitation Data'!$G$10,0,10*ROW('Sanitation Data'!G173)),NA())</f>
        <v>#N/A</v>
      </c>
      <c r="AN179" s="88" t="e">
        <f ca="true">+IF(AND(ISNUMBER(OFFSET('Sanitation Data'!$G$11,0,10*ROW('Sanitation Data'!G173))),'Data Summary'!DC179="Yes"),OFFSET('Sanitation Data'!$G$11,0,10*ROW('Sanitation Data'!G173)),NA())</f>
        <v>#N/A</v>
      </c>
      <c r="AO179" s="88" t="e">
        <f ca="true">+IF(AND(ISNUMBER(OFFSET('Sanitation Data'!$G$12,0,10*ROW('Sanitation Data'!G173))),'Data Summary'!DD179="Yes"),OFFSET('Sanitation Data'!$G$12,0,10*ROW('Sanitation Data'!G173)),NA())</f>
        <v>#N/A</v>
      </c>
      <c r="AP179" s="88" t="e">
        <f ca="true">+IF(AND(ISNUMBER(OFFSET('Sanitation Data'!$H$4,0,10*ROW('Sanitation Data'!H173))),'Data Summary'!DE179="Yes"),100-OFFSET('Sanitation Data'!$H$4,0,10*ROW('Sanitation Data'!H173)),NA())</f>
        <v>#N/A</v>
      </c>
      <c r="AQ179" s="88" t="e">
        <f ca="true">+IF(AND(ISNUMBER(OFFSET('Sanitation Data'!$H$6,0,10*ROW('Sanitation Data'!H173))),'Data Summary'!DF179="Yes"),OFFSET('Sanitation Data'!$H$6,0,10*ROW('Sanitation Data'!H173)),NA())</f>
        <v>#N/A</v>
      </c>
      <c r="AR179" s="88" t="e">
        <f ca="true">+IF(AND(ISNUMBER(OFFSET('Sanitation Data'!$H$10,0,10*ROW('Sanitation Data'!H173))),'Data Summary'!DG179="Yes"),OFFSET('Sanitation Data'!$H$10,0,10*ROW('Sanitation Data'!H173)),NA())</f>
        <v>#N/A</v>
      </c>
      <c r="AS179" s="88" t="e">
        <f ca="true">+IF(AND(ISNUMBER(OFFSET('Sanitation Data'!$H$11,0,10*ROW('Sanitation Data'!H173))),'Data Summary'!DH179="Yes"),OFFSET('Sanitation Data'!$H$11,0,10*ROW('Sanitation Data'!H173)),NA())</f>
        <v>#N/A</v>
      </c>
      <c r="AT179" s="88" t="e">
        <f ca="true">+IF(AND(ISNUMBER(OFFSET('Sanitation Data'!$H$12,0,10*ROW('Sanitation Data'!H173))),'Data Summary'!DI179="Yes"),OFFSET('Sanitation Data'!$H$12,0,10*ROW('Sanitation Data'!H173)),NA())</f>
        <v>#N/A</v>
      </c>
      <c r="AU179" s="88" t="e">
        <f ca="true">+IF(AND(ISNUMBER(OFFSET('Sanitation Data'!$I$4,0,10*ROW('Sanitation Data'!I173))),'Data Summary'!DJ179="Yes"),100-OFFSET('Sanitation Data'!$I$4,0,10*ROW('Sanitation Data'!I173)),NA())</f>
        <v>#N/A</v>
      </c>
      <c r="AV179" s="88" t="e">
        <f ca="true">+IF(AND(ISNUMBER(OFFSET('Sanitation Data'!$I$6,0,10*ROW('Sanitation Data'!I173))),'Data Summary'!DK179="Yes"),OFFSET('Sanitation Data'!$I$6,0,10*ROW('Sanitation Data'!I173)),NA())</f>
        <v>#N/A</v>
      </c>
      <c r="AW179" s="88" t="e">
        <f ca="true">+IF(AND(ISNUMBER(OFFSET('Sanitation Data'!$I$10,0,10*ROW('Sanitation Data'!I173))),'Data Summary'!DL179="Yes"),OFFSET('Sanitation Data'!$I$10,0,10*ROW('Sanitation Data'!I173)),NA())</f>
        <v>#N/A</v>
      </c>
      <c r="AX179" s="88" t="e">
        <f ca="true">+IF(AND(ISNUMBER(OFFSET('Sanitation Data'!$I$11,0,10*ROW('Sanitation Data'!I173))),'Data Summary'!DM179="Yes"),OFFSET('Sanitation Data'!$I$11,0,10*ROW('Sanitation Data'!I173)),NA())</f>
        <v>#N/A</v>
      </c>
      <c r="AY179" s="88" t="e">
        <f ca="true">+IF(AND(ISNUMBER(OFFSET('Sanitation Data'!$I$12,0,10*ROW('Sanitation Data'!I173))),'Data Summary'!DN179="Yes"),OFFSET('Sanitation Data'!$I$12,0,10*ROW('Sanitation Data'!I173)),NA())</f>
        <v>#N/A</v>
      </c>
      <c r="AZ179" s="89" t="e">
        <f ca="true">+IF(AND(ISNUMBER(OFFSET('Hygiene Data'!$D$5,0,10*ROW('Hygiene Data'!D173))),'Data Summary'!DO179="Yes"),OFFSET('Hygiene Data'!$D$5,0,10*ROW('Hygiene Data'!D173)),NA())</f>
        <v>#N/A</v>
      </c>
      <c r="BA179" s="89" t="e">
        <f ca="true">+IF(AND(ISNUMBER(OFFSET('Hygiene Data'!$D$7,0,10*ROW('Hygiene Data'!D173))),'Data Summary'!DP179="Yes"),OFFSET('Hygiene Data'!$D$7,0,10*ROW('Hygiene Data'!D173)),NA())</f>
        <v>#N/A</v>
      </c>
      <c r="BB179" s="89" t="e">
        <f ca="true">+IF(AND(ISNUMBER(OFFSET('Hygiene Data'!$D$9,0,10*ROW('Hygiene Data'!D173))),'Data Summary'!DQ179="Yes"),OFFSET('Hygiene Data'!$D$9,0,10*ROW('Hygiene Data'!D173)),NA())</f>
        <v>#N/A</v>
      </c>
      <c r="BC179" s="89" t="e">
        <f ca="true">+IF(AND(ISNUMBER(OFFSET('Hygiene Data'!$E$5,0,10*ROW('Hygiene Data'!E173))),'Data Summary'!DR179="Yes"),OFFSET('Hygiene Data'!$E$5,0,10*ROW('Hygiene Data'!E173)),NA())</f>
        <v>#N/A</v>
      </c>
      <c r="BD179" s="89" t="e">
        <f ca="true">+IF(AND(ISNUMBER(OFFSET('Hygiene Data'!$E$7,0,10*ROW('Hygiene Data'!E173))),'Data Summary'!DS179="Yes"),OFFSET('Hygiene Data'!$E$7,0,10*ROW('Hygiene Data'!E173)),NA())</f>
        <v>#N/A</v>
      </c>
      <c r="BE179" s="89" t="e">
        <f ca="true">+IF(AND(ISNUMBER(OFFSET('Hygiene Data'!$E$9,0,10*ROW('Hygiene Data'!E173))),'Data Summary'!DT179="Yes"),OFFSET('Hygiene Data'!$E$9,0,10*ROW('Hygiene Data'!E173)),NA())</f>
        <v>#N/A</v>
      </c>
      <c r="BF179" s="89" t="e">
        <f ca="true">+IF(AND(ISNUMBER(OFFSET('Hygiene Data'!$F$5,0,10*ROW('Hygiene Data'!F173))),'Data Summary'!DU179="Yes"),OFFSET('Hygiene Data'!$F$5,0,10*ROW('Hygiene Data'!F173)),NA())</f>
        <v>#N/A</v>
      </c>
      <c r="BG179" s="89" t="e">
        <f ca="true">+IF(AND(ISNUMBER(OFFSET('Hygiene Data'!$F$7,0,10*ROW('Hygiene Data'!F173))),'Data Summary'!DV179="Yes"),OFFSET('Hygiene Data'!$F$7,0,10*ROW('Hygiene Data'!F173)),NA())</f>
        <v>#N/A</v>
      </c>
      <c r="BH179" s="89" t="e">
        <f ca="true">+IF(AND(ISNUMBER(OFFSET('Hygiene Data'!$F$9,0,10*ROW('Hygiene Data'!F173))),'Data Summary'!DW179="Yes"),OFFSET('Hygiene Data'!$F$9,0,10*ROW('Hygiene Data'!F173)),NA())</f>
        <v>#N/A</v>
      </c>
      <c r="BI179" s="89" t="e">
        <f ca="true">+IF(AND(ISNUMBER(OFFSET('Hygiene Data'!$G$5,0,10*ROW('Hygiene Data'!G173))),'Data Summary'!DX179="Yes"),OFFSET('Hygiene Data'!$G$5,0,10*ROW('Hygiene Data'!G173)),NA())</f>
        <v>#N/A</v>
      </c>
      <c r="BJ179" s="89" t="e">
        <f ca="true">+IF(AND(ISNUMBER(OFFSET('Hygiene Data'!$G$7,0,10*ROW('Hygiene Data'!G173))),'Data Summary'!DY179="Yes"),OFFSET('Hygiene Data'!$G$7,0,10*ROW('Hygiene Data'!G173)),NA())</f>
        <v>#N/A</v>
      </c>
      <c r="BK179" s="89" t="e">
        <f ca="true">+IF(AND(ISNUMBER(OFFSET('Hygiene Data'!$G$9,0,10*ROW('Hygiene Data'!G173))),'Data Summary'!DZ179="Yes"),OFFSET('Hygiene Data'!$G$9,0,10*ROW('Hygiene Data'!G173)),NA())</f>
        <v>#N/A</v>
      </c>
      <c r="BL179" s="89" t="e">
        <f ca="true">+IF(AND(ISNUMBER(OFFSET('Hygiene Data'!$H$5,0,10*ROW('Hygiene Data'!H173))),'Data Summary'!EA179="Yes"),OFFSET('Hygiene Data'!$H$5,0,10*ROW('Hygiene Data'!H173)),NA())</f>
        <v>#N/A</v>
      </c>
      <c r="BM179" s="89" t="e">
        <f ca="true">+IF(AND(ISNUMBER(OFFSET('Hygiene Data'!$H$7,0,10*ROW('Hygiene Data'!H173))),'Data Summary'!EB179="Yes"),OFFSET('Hygiene Data'!$H$7,0,10*ROW('Hygiene Data'!H173)),NA())</f>
        <v>#N/A</v>
      </c>
      <c r="BN179" s="89" t="e">
        <f ca="true">+IF(AND(ISNUMBER(OFFSET('Hygiene Data'!$H$9,0,10*ROW('Hygiene Data'!H173))),'Data Summary'!EC179="Yes"),OFFSET('Hygiene Data'!$H$9,0,10*ROW('Hygiene Data'!H173)),NA())</f>
        <v>#N/A</v>
      </c>
      <c r="BO179" s="89" t="e">
        <f ca="true">+IF(AND(ISNUMBER(OFFSET('Hygiene Data'!$I$5,0,10*ROW('Hygiene Data'!I173))),'Data Summary'!ED179="Yes"),OFFSET('Hygiene Data'!$I$5,0,10*ROW('Hygiene Data'!I173)),NA())</f>
        <v>#N/A</v>
      </c>
      <c r="BP179" s="89" t="e">
        <f ca="true">+IF(AND(ISNUMBER(OFFSET('Hygiene Data'!$I$7,0,10*ROW('Hygiene Data'!I173))),'Data Summary'!EE179="Yes"),OFFSET('Hygiene Data'!$I$7,0,10*ROW('Hygiene Data'!I173)),NA())</f>
        <v>#N/A</v>
      </c>
      <c r="BQ179" s="89" t="e">
        <f ca="true">+IF(AND(ISNUMBER(OFFSET('Hygiene Data'!$I$9,0,10*ROW('Hygiene Data'!I173))),'Data Summary'!EF179="Yes"),OFFSET('Hygiene Data'!$I$9,0,10*ROW('Hygiene Data'!I173)),NA())</f>
        <v>#N/A</v>
      </c>
    </row>
    <row xmlns:x14ac="http://schemas.microsoft.com/office/spreadsheetml/2009/9/ac" r="180" x14ac:dyDescent="0.2">
      <c r="A180" s="328" t="e">
        <f ca="true">+RIGHT('Data Summary'!A180,LEN('Data Summary'!A180)-9)</f>
        <v>#VALUE!</v>
      </c>
      <c r="B180" s="34" t="str">
        <f ca="true">+IF(ISTEXT('Data Summary'!B180),'Data Summary'!B180,"")</f>
        <v/>
      </c>
      <c r="C180" s="327" t="e">
        <f ca="true">+VALUE('Data Summary'!C180)</f>
        <v>#VALUE!</v>
      </c>
      <c r="D180" s="87" t="e">
        <f ca="true">+IF(AND(ISNUMBER(OFFSET('Water Data'!$D$4,0,10*ROW('Water Data'!D174))),'Data Summary'!BS180="Yes"),100-OFFSET('Water Data'!$D$4,0,10*ROW('Water Data'!D174)),NA())</f>
        <v>#N/A</v>
      </c>
      <c r="E180" s="87" t="e">
        <f ca="true">+IF(AND(ISNUMBER(OFFSET('Water Data'!$D$6,0,10*ROW('Water Data'!D174))),'Data Summary'!BT180="Yes"),OFFSET('Water Data'!$D$6,0,10*ROW('Water Data'!D174)),NA())</f>
        <v>#N/A</v>
      </c>
      <c r="F180" s="87" t="e">
        <f ca="true">+IF(AND(ISNUMBER(OFFSET('Water Data'!$D$9,0,10*ROW('Water Data'!D174))),'Data Summary'!BU180="Yes"),OFFSET('Water Data'!$D$9,0,10*ROW('Water Data'!D174)),NA())</f>
        <v>#N/A</v>
      </c>
      <c r="G180" s="87" t="e">
        <f ca="true">+IF(AND(ISNUMBER(OFFSET('Water Data'!$E$4,0,10*ROW('Water Data'!E174))),'Data Summary'!BV180="Yes"),100-OFFSET('Water Data'!$E$4,0,10*ROW('Water Data'!E174)),NA())</f>
        <v>#N/A</v>
      </c>
      <c r="H180" s="87" t="e">
        <f ca="true">+IF(AND(ISNUMBER(OFFSET('Water Data'!$E$6,0,10*ROW('Water Data'!E174))),'Data Summary'!BW180="Yes"),OFFSET('Water Data'!$E$6,0,10*ROW('Water Data'!E174)),NA())</f>
        <v>#N/A</v>
      </c>
      <c r="I180" s="87" t="e">
        <f ca="true">+IF(AND(ISNUMBER(OFFSET('Water Data'!$E$9,0,10*ROW('Water Data'!E174))),'Data Summary'!BX180="Yes"),OFFSET('Water Data'!$E$9,0,10*ROW('Water Data'!E174)),NA())</f>
        <v>#N/A</v>
      </c>
      <c r="J180" s="87" t="e">
        <f ca="true">+IF(AND(ISNUMBER(OFFSET('Water Data'!$F$4,0,10*ROW('Water Data'!F174))),'Data Summary'!BY180="Yes"),100-OFFSET('Water Data'!$F$4,0,10*ROW('Water Data'!F174)),NA())</f>
        <v>#N/A</v>
      </c>
      <c r="K180" s="87" t="e">
        <f ca="true">+IF(AND(ISNUMBER(OFFSET('Water Data'!$F$6,0,10*ROW('Water Data'!F174))),'Data Summary'!BZ180="Yes"),OFFSET('Water Data'!$F$6,0,10*ROW('Water Data'!F174)),NA())</f>
        <v>#N/A</v>
      </c>
      <c r="L180" s="87" t="e">
        <f ca="true">+IF(AND(ISNUMBER(OFFSET('Water Data'!$F$9,0,10*ROW('Water Data'!F174))),'Data Summary'!CA180="Yes"),OFFSET('Water Data'!$F$9,0,10*ROW('Water Data'!F174)),NA())</f>
        <v>#N/A</v>
      </c>
      <c r="M180" s="87" t="e">
        <f ca="true">+IF(AND(ISNUMBER(OFFSET('Water Data'!$G$4,0,10*ROW('Water Data'!G174))),'Data Summary'!CB180="Yes"),100-OFFSET('Water Data'!$G$4,0,10*ROW('Water Data'!G174)),NA())</f>
        <v>#N/A</v>
      </c>
      <c r="N180" s="87" t="e">
        <f ca="true">+IF(AND(ISNUMBER(OFFSET('Water Data'!$G$6,0,10*ROW('Water Data'!G174))),'Data Summary'!CC180="Yes"),OFFSET('Water Data'!$G$6,0,10*ROW('Water Data'!G174)),NA())</f>
        <v>#N/A</v>
      </c>
      <c r="O180" s="87" t="e">
        <f ca="true">+IF(AND(ISNUMBER(OFFSET('Water Data'!$G$9,0,10*ROW('Water Data'!G174))),'Data Summary'!CD180="Yes"),OFFSET('Water Data'!$G$9,0,10*ROW('Water Data'!G174)),NA())</f>
        <v>#N/A</v>
      </c>
      <c r="P180" s="87" t="e">
        <f ca="true">+IF(AND(ISNUMBER(OFFSET('Water Data'!$H$4,0,10*ROW('Water Data'!H174))),'Data Summary'!CE180="Yes"),100-OFFSET('Water Data'!$H$4,0,10*ROW('Water Data'!H174)),NA())</f>
        <v>#N/A</v>
      </c>
      <c r="Q180" s="87" t="e">
        <f ca="true">+IF(AND(ISNUMBER(OFFSET('Water Data'!$H$6,0,10*ROW('Water Data'!H174))),'Data Summary'!CF180="Yes"),OFFSET('Water Data'!$H$6,0,10*ROW('Water Data'!H174)),NA())</f>
        <v>#N/A</v>
      </c>
      <c r="R180" s="87" t="e">
        <f ca="true">+IF(AND(ISNUMBER(OFFSET('Water Data'!$H$9,0,10*ROW('Water Data'!H174))),'Data Summary'!CG180="Yes"),OFFSET('Water Data'!$H$9,0,10*ROW('Water Data'!H174)),NA())</f>
        <v>#N/A</v>
      </c>
      <c r="S180" s="87" t="e">
        <f ca="true">+IF(AND(ISNUMBER(OFFSET('Water Data'!$I$4,0,10*ROW('Water Data'!I174))),'Data Summary'!CH180="Yes"),100-OFFSET('Water Data'!$I$4,0,10*ROW('Water Data'!I174)),NA())</f>
        <v>#N/A</v>
      </c>
      <c r="T180" s="87" t="e">
        <f ca="true">+IF(AND(ISNUMBER(OFFSET('Water Data'!$I$6,0,10*ROW('Water Data'!I174))),'Data Summary'!CI180="Yes"),OFFSET('Water Data'!$I$6,0,10*ROW('Water Data'!I174)),NA())</f>
        <v>#N/A</v>
      </c>
      <c r="U180" s="87" t="e">
        <f ca="true">+IF(AND(ISNUMBER(OFFSET('Water Data'!$I$9,0,10*ROW('Water Data'!I174))),'Data Summary'!CJ180="Yes"),OFFSET('Water Data'!$I$9,0,10*ROW('Water Data'!I174)),NA())</f>
        <v>#N/A</v>
      </c>
      <c r="V180" s="88" t="e">
        <f ca="true">+IF(AND(ISNUMBER(OFFSET('Sanitation Data'!$D$4,0,10*ROW('Sanitation Data'!D174))),'Data Summary'!CK180="Yes"),100-OFFSET('Sanitation Data'!$D$4,0,10*ROW('Sanitation Data'!D174)),NA())</f>
        <v>#N/A</v>
      </c>
      <c r="W180" s="88" t="e">
        <f ca="true">+IF(AND(ISNUMBER(OFFSET('Sanitation Data'!$D$6,0,10*ROW('Sanitation Data'!D174))),'Data Summary'!CL180="Yes"),OFFSET('Sanitation Data'!$D$6,0,10*ROW('Sanitation Data'!D174)),NA())</f>
        <v>#N/A</v>
      </c>
      <c r="X180" s="88" t="e">
        <f ca="true">+IF(AND(ISNUMBER(OFFSET('Sanitation Data'!$D$10,0,10*ROW('Sanitation Data'!D174))),'Data Summary'!CM180="Yes"),OFFSET('Sanitation Data'!$D$10,0,10*ROW('Sanitation Data'!D174)),NA())</f>
        <v>#N/A</v>
      </c>
      <c r="Y180" s="88" t="e">
        <f ca="true">+IF(AND(ISNUMBER(OFFSET('Sanitation Data'!$D$11,0,10*ROW('Sanitation Data'!D174))),'Data Summary'!CN180="Yes"),OFFSET('Sanitation Data'!$D$11,0,10*ROW('Sanitation Data'!D174)),NA())</f>
        <v>#N/A</v>
      </c>
      <c r="Z180" s="88" t="e">
        <f ca="true">+IF(AND(ISNUMBER(OFFSET('Sanitation Data'!$D$12,0,10*ROW('Sanitation Data'!D174))),'Data Summary'!CO180="Yes"),OFFSET('Sanitation Data'!$D$12,0,10*ROW('Sanitation Data'!D174)),NA())</f>
        <v>#N/A</v>
      </c>
      <c r="AA180" s="88" t="e">
        <f ca="true">+IF(AND(ISNUMBER(OFFSET('Sanitation Data'!$E$4,0,10*ROW('Sanitation Data'!E174))),'Data Summary'!CP180="Yes"),100-OFFSET('Sanitation Data'!$E$4,0,10*ROW('Sanitation Data'!E174)),NA())</f>
        <v>#N/A</v>
      </c>
      <c r="AB180" s="88" t="e">
        <f ca="true">+IF(AND(ISNUMBER(OFFSET('Sanitation Data'!$E$6,0,10*ROW('Sanitation Data'!E174))),'Data Summary'!CQ180="Yes"),OFFSET('Sanitation Data'!$E$6,0,10*ROW('Sanitation Data'!E174)),NA())</f>
        <v>#N/A</v>
      </c>
      <c r="AC180" s="88" t="e">
        <f ca="true">+IF(AND(ISNUMBER(OFFSET('Sanitation Data'!$E$10,0,10*ROW('Sanitation Data'!E174))),'Data Summary'!CR180="Yes"),OFFSET('Sanitation Data'!$E$10,0,10*ROW('Sanitation Data'!E174)),NA())</f>
        <v>#N/A</v>
      </c>
      <c r="AD180" s="88" t="e">
        <f ca="true">+IF(AND(ISNUMBER(OFFSET('Sanitation Data'!$E$11,0,10*ROW('Sanitation Data'!E174))),'Data Summary'!CS180="Yes"),OFFSET('Sanitation Data'!$E$11,0,10*ROW('Sanitation Data'!E174)),NA())</f>
        <v>#N/A</v>
      </c>
      <c r="AE180" s="88" t="e">
        <f ca="true">+IF(AND(ISNUMBER(OFFSET('Sanitation Data'!$E$12,0,10*ROW('Sanitation Data'!E174))),'Data Summary'!CT180="Yes"),OFFSET('Sanitation Data'!$E$12,0,10*ROW('Sanitation Data'!E174)),NA())</f>
        <v>#N/A</v>
      </c>
      <c r="AF180" s="88" t="e">
        <f ca="true">+IF(AND(ISNUMBER(OFFSET('Sanitation Data'!$F$4,0,10*ROW('Sanitation Data'!F174))),'Data Summary'!CU180="Yes"),100-OFFSET('Sanitation Data'!$F$4,0,10*ROW('Sanitation Data'!F174)),NA())</f>
        <v>#N/A</v>
      </c>
      <c r="AG180" s="88" t="e">
        <f ca="true">+IF(AND(ISNUMBER(OFFSET('Sanitation Data'!$F$6,0,10*ROW('Sanitation Data'!F174))),'Data Summary'!CV180="Yes"),OFFSET('Sanitation Data'!$F$6,0,10*ROW('Sanitation Data'!F174)),NA())</f>
        <v>#N/A</v>
      </c>
      <c r="AH180" s="88" t="e">
        <f ca="true">+IF(AND(ISNUMBER(OFFSET('Sanitation Data'!$F$10,0,10*ROW('Sanitation Data'!F174))),'Data Summary'!CW180="Yes"),OFFSET('Sanitation Data'!$F$10,0,10*ROW('Sanitation Data'!F174)),NA())</f>
        <v>#N/A</v>
      </c>
      <c r="AI180" s="88" t="e">
        <f ca="true">+IF(AND(ISNUMBER(OFFSET('Sanitation Data'!$F$11,0,10*ROW('Sanitation Data'!F174))),'Data Summary'!CX180="Yes"),OFFSET('Sanitation Data'!$F$11,0,10*ROW('Sanitation Data'!F174)),NA())</f>
        <v>#N/A</v>
      </c>
      <c r="AJ180" s="88" t="e">
        <f ca="true">+IF(AND(ISNUMBER(OFFSET('Sanitation Data'!$F$12,0,10*ROW('Sanitation Data'!F174))),'Data Summary'!CY180="Yes"),OFFSET('Sanitation Data'!$F$12,0,10*ROW('Sanitation Data'!F174)),NA())</f>
        <v>#N/A</v>
      </c>
      <c r="AK180" s="88" t="e">
        <f ca="true">+IF(AND(ISNUMBER(OFFSET('Sanitation Data'!$G$4,0,10*ROW('Sanitation Data'!G174))),'Data Summary'!CZ180="Yes"),100-OFFSET('Sanitation Data'!$G$4,0,10*ROW('Sanitation Data'!G174)),NA())</f>
        <v>#N/A</v>
      </c>
      <c r="AL180" s="88" t="e">
        <f ca="true">+IF(AND(ISNUMBER(OFFSET('Sanitation Data'!$G$6,0,10*ROW('Sanitation Data'!G174))),'Data Summary'!DA180="Yes"),OFFSET('Sanitation Data'!$G$6,0,10*ROW('Sanitation Data'!G174)),NA())</f>
        <v>#N/A</v>
      </c>
      <c r="AM180" s="88" t="e">
        <f ca="true">+IF(AND(ISNUMBER(OFFSET('Sanitation Data'!$G$10,0,10*ROW('Sanitation Data'!G174))),'Data Summary'!DB180="Yes"),OFFSET('Sanitation Data'!$G$10,0,10*ROW('Sanitation Data'!G174)),NA())</f>
        <v>#N/A</v>
      </c>
      <c r="AN180" s="88" t="e">
        <f ca="true">+IF(AND(ISNUMBER(OFFSET('Sanitation Data'!$G$11,0,10*ROW('Sanitation Data'!G174))),'Data Summary'!DC180="Yes"),OFFSET('Sanitation Data'!$G$11,0,10*ROW('Sanitation Data'!G174)),NA())</f>
        <v>#N/A</v>
      </c>
      <c r="AO180" s="88" t="e">
        <f ca="true">+IF(AND(ISNUMBER(OFFSET('Sanitation Data'!$G$12,0,10*ROW('Sanitation Data'!G174))),'Data Summary'!DD180="Yes"),OFFSET('Sanitation Data'!$G$12,0,10*ROW('Sanitation Data'!G174)),NA())</f>
        <v>#N/A</v>
      </c>
      <c r="AP180" s="88" t="e">
        <f ca="true">+IF(AND(ISNUMBER(OFFSET('Sanitation Data'!$H$4,0,10*ROW('Sanitation Data'!H174))),'Data Summary'!DE180="Yes"),100-OFFSET('Sanitation Data'!$H$4,0,10*ROW('Sanitation Data'!H174)),NA())</f>
        <v>#N/A</v>
      </c>
      <c r="AQ180" s="88" t="e">
        <f ca="true">+IF(AND(ISNUMBER(OFFSET('Sanitation Data'!$H$6,0,10*ROW('Sanitation Data'!H174))),'Data Summary'!DF180="Yes"),OFFSET('Sanitation Data'!$H$6,0,10*ROW('Sanitation Data'!H174)),NA())</f>
        <v>#N/A</v>
      </c>
      <c r="AR180" s="88" t="e">
        <f ca="true">+IF(AND(ISNUMBER(OFFSET('Sanitation Data'!$H$10,0,10*ROW('Sanitation Data'!H174))),'Data Summary'!DG180="Yes"),OFFSET('Sanitation Data'!$H$10,0,10*ROW('Sanitation Data'!H174)),NA())</f>
        <v>#N/A</v>
      </c>
      <c r="AS180" s="88" t="e">
        <f ca="true">+IF(AND(ISNUMBER(OFFSET('Sanitation Data'!$H$11,0,10*ROW('Sanitation Data'!H174))),'Data Summary'!DH180="Yes"),OFFSET('Sanitation Data'!$H$11,0,10*ROW('Sanitation Data'!H174)),NA())</f>
        <v>#N/A</v>
      </c>
      <c r="AT180" s="88" t="e">
        <f ca="true">+IF(AND(ISNUMBER(OFFSET('Sanitation Data'!$H$12,0,10*ROW('Sanitation Data'!H174))),'Data Summary'!DI180="Yes"),OFFSET('Sanitation Data'!$H$12,0,10*ROW('Sanitation Data'!H174)),NA())</f>
        <v>#N/A</v>
      </c>
      <c r="AU180" s="88" t="e">
        <f ca="true">+IF(AND(ISNUMBER(OFFSET('Sanitation Data'!$I$4,0,10*ROW('Sanitation Data'!I174))),'Data Summary'!DJ180="Yes"),100-OFFSET('Sanitation Data'!$I$4,0,10*ROW('Sanitation Data'!I174)),NA())</f>
        <v>#N/A</v>
      </c>
      <c r="AV180" s="88" t="e">
        <f ca="true">+IF(AND(ISNUMBER(OFFSET('Sanitation Data'!$I$6,0,10*ROW('Sanitation Data'!I174))),'Data Summary'!DK180="Yes"),OFFSET('Sanitation Data'!$I$6,0,10*ROW('Sanitation Data'!I174)),NA())</f>
        <v>#N/A</v>
      </c>
      <c r="AW180" s="88" t="e">
        <f ca="true">+IF(AND(ISNUMBER(OFFSET('Sanitation Data'!$I$10,0,10*ROW('Sanitation Data'!I174))),'Data Summary'!DL180="Yes"),OFFSET('Sanitation Data'!$I$10,0,10*ROW('Sanitation Data'!I174)),NA())</f>
        <v>#N/A</v>
      </c>
      <c r="AX180" s="88" t="e">
        <f ca="true">+IF(AND(ISNUMBER(OFFSET('Sanitation Data'!$I$11,0,10*ROW('Sanitation Data'!I174))),'Data Summary'!DM180="Yes"),OFFSET('Sanitation Data'!$I$11,0,10*ROW('Sanitation Data'!I174)),NA())</f>
        <v>#N/A</v>
      </c>
      <c r="AY180" s="88" t="e">
        <f ca="true">+IF(AND(ISNUMBER(OFFSET('Sanitation Data'!$I$12,0,10*ROW('Sanitation Data'!I174))),'Data Summary'!DN180="Yes"),OFFSET('Sanitation Data'!$I$12,0,10*ROW('Sanitation Data'!I174)),NA())</f>
        <v>#N/A</v>
      </c>
      <c r="AZ180" s="89" t="e">
        <f ca="true">+IF(AND(ISNUMBER(OFFSET('Hygiene Data'!$D$5,0,10*ROW('Hygiene Data'!D174))),'Data Summary'!DO180="Yes"),OFFSET('Hygiene Data'!$D$5,0,10*ROW('Hygiene Data'!D174)),NA())</f>
        <v>#N/A</v>
      </c>
      <c r="BA180" s="89" t="e">
        <f ca="true">+IF(AND(ISNUMBER(OFFSET('Hygiene Data'!$D$7,0,10*ROW('Hygiene Data'!D174))),'Data Summary'!DP180="Yes"),OFFSET('Hygiene Data'!$D$7,0,10*ROW('Hygiene Data'!D174)),NA())</f>
        <v>#N/A</v>
      </c>
      <c r="BB180" s="89" t="e">
        <f ca="true">+IF(AND(ISNUMBER(OFFSET('Hygiene Data'!$D$9,0,10*ROW('Hygiene Data'!D174))),'Data Summary'!DQ180="Yes"),OFFSET('Hygiene Data'!$D$9,0,10*ROW('Hygiene Data'!D174)),NA())</f>
        <v>#N/A</v>
      </c>
      <c r="BC180" s="89" t="e">
        <f ca="true">+IF(AND(ISNUMBER(OFFSET('Hygiene Data'!$E$5,0,10*ROW('Hygiene Data'!E174))),'Data Summary'!DR180="Yes"),OFFSET('Hygiene Data'!$E$5,0,10*ROW('Hygiene Data'!E174)),NA())</f>
        <v>#N/A</v>
      </c>
      <c r="BD180" s="89" t="e">
        <f ca="true">+IF(AND(ISNUMBER(OFFSET('Hygiene Data'!$E$7,0,10*ROW('Hygiene Data'!E174))),'Data Summary'!DS180="Yes"),OFFSET('Hygiene Data'!$E$7,0,10*ROW('Hygiene Data'!E174)),NA())</f>
        <v>#N/A</v>
      </c>
      <c r="BE180" s="89" t="e">
        <f ca="true">+IF(AND(ISNUMBER(OFFSET('Hygiene Data'!$E$9,0,10*ROW('Hygiene Data'!E174))),'Data Summary'!DT180="Yes"),OFFSET('Hygiene Data'!$E$9,0,10*ROW('Hygiene Data'!E174)),NA())</f>
        <v>#N/A</v>
      </c>
      <c r="BF180" s="89" t="e">
        <f ca="true">+IF(AND(ISNUMBER(OFFSET('Hygiene Data'!$F$5,0,10*ROW('Hygiene Data'!F174))),'Data Summary'!DU180="Yes"),OFFSET('Hygiene Data'!$F$5,0,10*ROW('Hygiene Data'!F174)),NA())</f>
        <v>#N/A</v>
      </c>
      <c r="BG180" s="89" t="e">
        <f ca="true">+IF(AND(ISNUMBER(OFFSET('Hygiene Data'!$F$7,0,10*ROW('Hygiene Data'!F174))),'Data Summary'!DV180="Yes"),OFFSET('Hygiene Data'!$F$7,0,10*ROW('Hygiene Data'!F174)),NA())</f>
        <v>#N/A</v>
      </c>
      <c r="BH180" s="89" t="e">
        <f ca="true">+IF(AND(ISNUMBER(OFFSET('Hygiene Data'!$F$9,0,10*ROW('Hygiene Data'!F174))),'Data Summary'!DW180="Yes"),OFFSET('Hygiene Data'!$F$9,0,10*ROW('Hygiene Data'!F174)),NA())</f>
        <v>#N/A</v>
      </c>
      <c r="BI180" s="89" t="e">
        <f ca="true">+IF(AND(ISNUMBER(OFFSET('Hygiene Data'!$G$5,0,10*ROW('Hygiene Data'!G174))),'Data Summary'!DX180="Yes"),OFFSET('Hygiene Data'!$G$5,0,10*ROW('Hygiene Data'!G174)),NA())</f>
        <v>#N/A</v>
      </c>
      <c r="BJ180" s="89" t="e">
        <f ca="true">+IF(AND(ISNUMBER(OFFSET('Hygiene Data'!$G$7,0,10*ROW('Hygiene Data'!G174))),'Data Summary'!DY180="Yes"),OFFSET('Hygiene Data'!$G$7,0,10*ROW('Hygiene Data'!G174)),NA())</f>
        <v>#N/A</v>
      </c>
      <c r="BK180" s="89" t="e">
        <f ca="true">+IF(AND(ISNUMBER(OFFSET('Hygiene Data'!$G$9,0,10*ROW('Hygiene Data'!G174))),'Data Summary'!DZ180="Yes"),OFFSET('Hygiene Data'!$G$9,0,10*ROW('Hygiene Data'!G174)),NA())</f>
        <v>#N/A</v>
      </c>
      <c r="BL180" s="89" t="e">
        <f ca="true">+IF(AND(ISNUMBER(OFFSET('Hygiene Data'!$H$5,0,10*ROW('Hygiene Data'!H174))),'Data Summary'!EA180="Yes"),OFFSET('Hygiene Data'!$H$5,0,10*ROW('Hygiene Data'!H174)),NA())</f>
        <v>#N/A</v>
      </c>
      <c r="BM180" s="89" t="e">
        <f ca="true">+IF(AND(ISNUMBER(OFFSET('Hygiene Data'!$H$7,0,10*ROW('Hygiene Data'!H174))),'Data Summary'!EB180="Yes"),OFFSET('Hygiene Data'!$H$7,0,10*ROW('Hygiene Data'!H174)),NA())</f>
        <v>#N/A</v>
      </c>
      <c r="BN180" s="89" t="e">
        <f ca="true">+IF(AND(ISNUMBER(OFFSET('Hygiene Data'!$H$9,0,10*ROW('Hygiene Data'!H174))),'Data Summary'!EC180="Yes"),OFFSET('Hygiene Data'!$H$9,0,10*ROW('Hygiene Data'!H174)),NA())</f>
        <v>#N/A</v>
      </c>
      <c r="BO180" s="89" t="e">
        <f ca="true">+IF(AND(ISNUMBER(OFFSET('Hygiene Data'!$I$5,0,10*ROW('Hygiene Data'!I174))),'Data Summary'!ED180="Yes"),OFFSET('Hygiene Data'!$I$5,0,10*ROW('Hygiene Data'!I174)),NA())</f>
        <v>#N/A</v>
      </c>
      <c r="BP180" s="89" t="e">
        <f ca="true">+IF(AND(ISNUMBER(OFFSET('Hygiene Data'!$I$7,0,10*ROW('Hygiene Data'!I174))),'Data Summary'!EE180="Yes"),OFFSET('Hygiene Data'!$I$7,0,10*ROW('Hygiene Data'!I174)),NA())</f>
        <v>#N/A</v>
      </c>
      <c r="BQ180" s="89" t="e">
        <f ca="true">+IF(AND(ISNUMBER(OFFSET('Hygiene Data'!$I$9,0,10*ROW('Hygiene Data'!I174))),'Data Summary'!EF180="Yes"),OFFSET('Hygiene Data'!$I$9,0,10*ROW('Hygiene Data'!I174)),NA())</f>
        <v>#N/A</v>
      </c>
    </row>
    <row xmlns:x14ac="http://schemas.microsoft.com/office/spreadsheetml/2009/9/ac" r="181" x14ac:dyDescent="0.2">
      <c r="A181" s="328" t="e">
        <f ca="true">+RIGHT('Data Summary'!A181,LEN('Data Summary'!A181)-9)</f>
        <v>#VALUE!</v>
      </c>
      <c r="B181" s="34" t="str">
        <f ca="true">+IF(ISTEXT('Data Summary'!B181),'Data Summary'!B181,"")</f>
        <v/>
      </c>
      <c r="C181" s="327" t="e">
        <f ca="true">+VALUE('Data Summary'!C181)</f>
        <v>#VALUE!</v>
      </c>
      <c r="D181" s="87" t="e">
        <f ca="true">+IF(AND(ISNUMBER(OFFSET('Water Data'!$D$4,0,10*ROW('Water Data'!D175))),'Data Summary'!BS181="Yes"),100-OFFSET('Water Data'!$D$4,0,10*ROW('Water Data'!D175)),NA())</f>
        <v>#N/A</v>
      </c>
      <c r="E181" s="87" t="e">
        <f ca="true">+IF(AND(ISNUMBER(OFFSET('Water Data'!$D$6,0,10*ROW('Water Data'!D175))),'Data Summary'!BT181="Yes"),OFFSET('Water Data'!$D$6,0,10*ROW('Water Data'!D175)),NA())</f>
        <v>#N/A</v>
      </c>
      <c r="F181" s="87" t="e">
        <f ca="true">+IF(AND(ISNUMBER(OFFSET('Water Data'!$D$9,0,10*ROW('Water Data'!D175))),'Data Summary'!BU181="Yes"),OFFSET('Water Data'!$D$9,0,10*ROW('Water Data'!D175)),NA())</f>
        <v>#N/A</v>
      </c>
      <c r="G181" s="87" t="e">
        <f ca="true">+IF(AND(ISNUMBER(OFFSET('Water Data'!$E$4,0,10*ROW('Water Data'!E175))),'Data Summary'!BV181="Yes"),100-OFFSET('Water Data'!$E$4,0,10*ROW('Water Data'!E175)),NA())</f>
        <v>#N/A</v>
      </c>
      <c r="H181" s="87" t="e">
        <f ca="true">+IF(AND(ISNUMBER(OFFSET('Water Data'!$E$6,0,10*ROW('Water Data'!E175))),'Data Summary'!BW181="Yes"),OFFSET('Water Data'!$E$6,0,10*ROW('Water Data'!E175)),NA())</f>
        <v>#N/A</v>
      </c>
      <c r="I181" s="87" t="e">
        <f ca="true">+IF(AND(ISNUMBER(OFFSET('Water Data'!$E$9,0,10*ROW('Water Data'!E175))),'Data Summary'!BX181="Yes"),OFFSET('Water Data'!$E$9,0,10*ROW('Water Data'!E175)),NA())</f>
        <v>#N/A</v>
      </c>
      <c r="J181" s="87" t="e">
        <f ca="true">+IF(AND(ISNUMBER(OFFSET('Water Data'!$F$4,0,10*ROW('Water Data'!F175))),'Data Summary'!BY181="Yes"),100-OFFSET('Water Data'!$F$4,0,10*ROW('Water Data'!F175)),NA())</f>
        <v>#N/A</v>
      </c>
      <c r="K181" s="87" t="e">
        <f ca="true">+IF(AND(ISNUMBER(OFFSET('Water Data'!$F$6,0,10*ROW('Water Data'!F175))),'Data Summary'!BZ181="Yes"),OFFSET('Water Data'!$F$6,0,10*ROW('Water Data'!F175)),NA())</f>
        <v>#N/A</v>
      </c>
      <c r="L181" s="87" t="e">
        <f ca="true">+IF(AND(ISNUMBER(OFFSET('Water Data'!$F$9,0,10*ROW('Water Data'!F175))),'Data Summary'!CA181="Yes"),OFFSET('Water Data'!$F$9,0,10*ROW('Water Data'!F175)),NA())</f>
        <v>#N/A</v>
      </c>
      <c r="M181" s="87" t="e">
        <f ca="true">+IF(AND(ISNUMBER(OFFSET('Water Data'!$G$4,0,10*ROW('Water Data'!G175))),'Data Summary'!CB181="Yes"),100-OFFSET('Water Data'!$G$4,0,10*ROW('Water Data'!G175)),NA())</f>
        <v>#N/A</v>
      </c>
      <c r="N181" s="87" t="e">
        <f ca="true">+IF(AND(ISNUMBER(OFFSET('Water Data'!$G$6,0,10*ROW('Water Data'!G175))),'Data Summary'!CC181="Yes"),OFFSET('Water Data'!$G$6,0,10*ROW('Water Data'!G175)),NA())</f>
        <v>#N/A</v>
      </c>
      <c r="O181" s="87" t="e">
        <f ca="true">+IF(AND(ISNUMBER(OFFSET('Water Data'!$G$9,0,10*ROW('Water Data'!G175))),'Data Summary'!CD181="Yes"),OFFSET('Water Data'!$G$9,0,10*ROW('Water Data'!G175)),NA())</f>
        <v>#N/A</v>
      </c>
      <c r="P181" s="87" t="e">
        <f ca="true">+IF(AND(ISNUMBER(OFFSET('Water Data'!$H$4,0,10*ROW('Water Data'!H175))),'Data Summary'!CE181="Yes"),100-OFFSET('Water Data'!$H$4,0,10*ROW('Water Data'!H175)),NA())</f>
        <v>#N/A</v>
      </c>
      <c r="Q181" s="87" t="e">
        <f ca="true">+IF(AND(ISNUMBER(OFFSET('Water Data'!$H$6,0,10*ROW('Water Data'!H175))),'Data Summary'!CF181="Yes"),OFFSET('Water Data'!$H$6,0,10*ROW('Water Data'!H175)),NA())</f>
        <v>#N/A</v>
      </c>
      <c r="R181" s="87" t="e">
        <f ca="true">+IF(AND(ISNUMBER(OFFSET('Water Data'!$H$9,0,10*ROW('Water Data'!H175))),'Data Summary'!CG181="Yes"),OFFSET('Water Data'!$H$9,0,10*ROW('Water Data'!H175)),NA())</f>
        <v>#N/A</v>
      </c>
      <c r="S181" s="87" t="e">
        <f ca="true">+IF(AND(ISNUMBER(OFFSET('Water Data'!$I$4,0,10*ROW('Water Data'!I175))),'Data Summary'!CH181="Yes"),100-OFFSET('Water Data'!$I$4,0,10*ROW('Water Data'!I175)),NA())</f>
        <v>#N/A</v>
      </c>
      <c r="T181" s="87" t="e">
        <f ca="true">+IF(AND(ISNUMBER(OFFSET('Water Data'!$I$6,0,10*ROW('Water Data'!I175))),'Data Summary'!CI181="Yes"),OFFSET('Water Data'!$I$6,0,10*ROW('Water Data'!I175)),NA())</f>
        <v>#N/A</v>
      </c>
      <c r="U181" s="87" t="e">
        <f ca="true">+IF(AND(ISNUMBER(OFFSET('Water Data'!$I$9,0,10*ROW('Water Data'!I175))),'Data Summary'!CJ181="Yes"),OFFSET('Water Data'!$I$9,0,10*ROW('Water Data'!I175)),NA())</f>
        <v>#N/A</v>
      </c>
      <c r="V181" s="88" t="e">
        <f ca="true">+IF(AND(ISNUMBER(OFFSET('Sanitation Data'!$D$4,0,10*ROW('Sanitation Data'!D175))),'Data Summary'!CK181="Yes"),100-OFFSET('Sanitation Data'!$D$4,0,10*ROW('Sanitation Data'!D175)),NA())</f>
        <v>#N/A</v>
      </c>
      <c r="W181" s="88" t="e">
        <f ca="true">+IF(AND(ISNUMBER(OFFSET('Sanitation Data'!$D$6,0,10*ROW('Sanitation Data'!D175))),'Data Summary'!CL181="Yes"),OFFSET('Sanitation Data'!$D$6,0,10*ROW('Sanitation Data'!D175)),NA())</f>
        <v>#N/A</v>
      </c>
      <c r="X181" s="88" t="e">
        <f ca="true">+IF(AND(ISNUMBER(OFFSET('Sanitation Data'!$D$10,0,10*ROW('Sanitation Data'!D175))),'Data Summary'!CM181="Yes"),OFFSET('Sanitation Data'!$D$10,0,10*ROW('Sanitation Data'!D175)),NA())</f>
        <v>#N/A</v>
      </c>
      <c r="Y181" s="88" t="e">
        <f ca="true">+IF(AND(ISNUMBER(OFFSET('Sanitation Data'!$D$11,0,10*ROW('Sanitation Data'!D175))),'Data Summary'!CN181="Yes"),OFFSET('Sanitation Data'!$D$11,0,10*ROW('Sanitation Data'!D175)),NA())</f>
        <v>#N/A</v>
      </c>
      <c r="Z181" s="88" t="e">
        <f ca="true">+IF(AND(ISNUMBER(OFFSET('Sanitation Data'!$D$12,0,10*ROW('Sanitation Data'!D175))),'Data Summary'!CO181="Yes"),OFFSET('Sanitation Data'!$D$12,0,10*ROW('Sanitation Data'!D175)),NA())</f>
        <v>#N/A</v>
      </c>
      <c r="AA181" s="88" t="e">
        <f ca="true">+IF(AND(ISNUMBER(OFFSET('Sanitation Data'!$E$4,0,10*ROW('Sanitation Data'!E175))),'Data Summary'!CP181="Yes"),100-OFFSET('Sanitation Data'!$E$4,0,10*ROW('Sanitation Data'!E175)),NA())</f>
        <v>#N/A</v>
      </c>
      <c r="AB181" s="88" t="e">
        <f ca="true">+IF(AND(ISNUMBER(OFFSET('Sanitation Data'!$E$6,0,10*ROW('Sanitation Data'!E175))),'Data Summary'!CQ181="Yes"),OFFSET('Sanitation Data'!$E$6,0,10*ROW('Sanitation Data'!E175)),NA())</f>
        <v>#N/A</v>
      </c>
      <c r="AC181" s="88" t="e">
        <f ca="true">+IF(AND(ISNUMBER(OFFSET('Sanitation Data'!$E$10,0,10*ROW('Sanitation Data'!E175))),'Data Summary'!CR181="Yes"),OFFSET('Sanitation Data'!$E$10,0,10*ROW('Sanitation Data'!E175)),NA())</f>
        <v>#N/A</v>
      </c>
      <c r="AD181" s="88" t="e">
        <f ca="true">+IF(AND(ISNUMBER(OFFSET('Sanitation Data'!$E$11,0,10*ROW('Sanitation Data'!E175))),'Data Summary'!CS181="Yes"),OFFSET('Sanitation Data'!$E$11,0,10*ROW('Sanitation Data'!E175)),NA())</f>
        <v>#N/A</v>
      </c>
      <c r="AE181" s="88" t="e">
        <f ca="true">+IF(AND(ISNUMBER(OFFSET('Sanitation Data'!$E$12,0,10*ROW('Sanitation Data'!E175))),'Data Summary'!CT181="Yes"),OFFSET('Sanitation Data'!$E$12,0,10*ROW('Sanitation Data'!E175)),NA())</f>
        <v>#N/A</v>
      </c>
      <c r="AF181" s="88" t="e">
        <f ca="true">+IF(AND(ISNUMBER(OFFSET('Sanitation Data'!$F$4,0,10*ROW('Sanitation Data'!F175))),'Data Summary'!CU181="Yes"),100-OFFSET('Sanitation Data'!$F$4,0,10*ROW('Sanitation Data'!F175)),NA())</f>
        <v>#N/A</v>
      </c>
      <c r="AG181" s="88" t="e">
        <f ca="true">+IF(AND(ISNUMBER(OFFSET('Sanitation Data'!$F$6,0,10*ROW('Sanitation Data'!F175))),'Data Summary'!CV181="Yes"),OFFSET('Sanitation Data'!$F$6,0,10*ROW('Sanitation Data'!F175)),NA())</f>
        <v>#N/A</v>
      </c>
      <c r="AH181" s="88" t="e">
        <f ca="true">+IF(AND(ISNUMBER(OFFSET('Sanitation Data'!$F$10,0,10*ROW('Sanitation Data'!F175))),'Data Summary'!CW181="Yes"),OFFSET('Sanitation Data'!$F$10,0,10*ROW('Sanitation Data'!F175)),NA())</f>
        <v>#N/A</v>
      </c>
      <c r="AI181" s="88" t="e">
        <f ca="true">+IF(AND(ISNUMBER(OFFSET('Sanitation Data'!$F$11,0,10*ROW('Sanitation Data'!F175))),'Data Summary'!CX181="Yes"),OFFSET('Sanitation Data'!$F$11,0,10*ROW('Sanitation Data'!F175)),NA())</f>
        <v>#N/A</v>
      </c>
      <c r="AJ181" s="88" t="e">
        <f ca="true">+IF(AND(ISNUMBER(OFFSET('Sanitation Data'!$F$12,0,10*ROW('Sanitation Data'!F175))),'Data Summary'!CY181="Yes"),OFFSET('Sanitation Data'!$F$12,0,10*ROW('Sanitation Data'!F175)),NA())</f>
        <v>#N/A</v>
      </c>
      <c r="AK181" s="88" t="e">
        <f ca="true">+IF(AND(ISNUMBER(OFFSET('Sanitation Data'!$G$4,0,10*ROW('Sanitation Data'!G175))),'Data Summary'!CZ181="Yes"),100-OFFSET('Sanitation Data'!$G$4,0,10*ROW('Sanitation Data'!G175)),NA())</f>
        <v>#N/A</v>
      </c>
      <c r="AL181" s="88" t="e">
        <f ca="true">+IF(AND(ISNUMBER(OFFSET('Sanitation Data'!$G$6,0,10*ROW('Sanitation Data'!G175))),'Data Summary'!DA181="Yes"),OFFSET('Sanitation Data'!$G$6,0,10*ROW('Sanitation Data'!G175)),NA())</f>
        <v>#N/A</v>
      </c>
      <c r="AM181" s="88" t="e">
        <f ca="true">+IF(AND(ISNUMBER(OFFSET('Sanitation Data'!$G$10,0,10*ROW('Sanitation Data'!G175))),'Data Summary'!DB181="Yes"),OFFSET('Sanitation Data'!$G$10,0,10*ROW('Sanitation Data'!G175)),NA())</f>
        <v>#N/A</v>
      </c>
      <c r="AN181" s="88" t="e">
        <f ca="true">+IF(AND(ISNUMBER(OFFSET('Sanitation Data'!$G$11,0,10*ROW('Sanitation Data'!G175))),'Data Summary'!DC181="Yes"),OFFSET('Sanitation Data'!$G$11,0,10*ROW('Sanitation Data'!G175)),NA())</f>
        <v>#N/A</v>
      </c>
      <c r="AO181" s="88" t="e">
        <f ca="true">+IF(AND(ISNUMBER(OFFSET('Sanitation Data'!$G$12,0,10*ROW('Sanitation Data'!G175))),'Data Summary'!DD181="Yes"),OFFSET('Sanitation Data'!$G$12,0,10*ROW('Sanitation Data'!G175)),NA())</f>
        <v>#N/A</v>
      </c>
      <c r="AP181" s="88" t="e">
        <f ca="true">+IF(AND(ISNUMBER(OFFSET('Sanitation Data'!$H$4,0,10*ROW('Sanitation Data'!H175))),'Data Summary'!DE181="Yes"),100-OFFSET('Sanitation Data'!$H$4,0,10*ROW('Sanitation Data'!H175)),NA())</f>
        <v>#N/A</v>
      </c>
      <c r="AQ181" s="88" t="e">
        <f ca="true">+IF(AND(ISNUMBER(OFFSET('Sanitation Data'!$H$6,0,10*ROW('Sanitation Data'!H175))),'Data Summary'!DF181="Yes"),OFFSET('Sanitation Data'!$H$6,0,10*ROW('Sanitation Data'!H175)),NA())</f>
        <v>#N/A</v>
      </c>
      <c r="AR181" s="88" t="e">
        <f ca="true">+IF(AND(ISNUMBER(OFFSET('Sanitation Data'!$H$10,0,10*ROW('Sanitation Data'!H175))),'Data Summary'!DG181="Yes"),OFFSET('Sanitation Data'!$H$10,0,10*ROW('Sanitation Data'!H175)),NA())</f>
        <v>#N/A</v>
      </c>
      <c r="AS181" s="88" t="e">
        <f ca="true">+IF(AND(ISNUMBER(OFFSET('Sanitation Data'!$H$11,0,10*ROW('Sanitation Data'!H175))),'Data Summary'!DH181="Yes"),OFFSET('Sanitation Data'!$H$11,0,10*ROW('Sanitation Data'!H175)),NA())</f>
        <v>#N/A</v>
      </c>
      <c r="AT181" s="88" t="e">
        <f ca="true">+IF(AND(ISNUMBER(OFFSET('Sanitation Data'!$H$12,0,10*ROW('Sanitation Data'!H175))),'Data Summary'!DI181="Yes"),OFFSET('Sanitation Data'!$H$12,0,10*ROW('Sanitation Data'!H175)),NA())</f>
        <v>#N/A</v>
      </c>
      <c r="AU181" s="88" t="e">
        <f ca="true">+IF(AND(ISNUMBER(OFFSET('Sanitation Data'!$I$4,0,10*ROW('Sanitation Data'!I175))),'Data Summary'!DJ181="Yes"),100-OFFSET('Sanitation Data'!$I$4,0,10*ROW('Sanitation Data'!I175)),NA())</f>
        <v>#N/A</v>
      </c>
      <c r="AV181" s="88" t="e">
        <f ca="true">+IF(AND(ISNUMBER(OFFSET('Sanitation Data'!$I$6,0,10*ROW('Sanitation Data'!I175))),'Data Summary'!DK181="Yes"),OFFSET('Sanitation Data'!$I$6,0,10*ROW('Sanitation Data'!I175)),NA())</f>
        <v>#N/A</v>
      </c>
      <c r="AW181" s="88" t="e">
        <f ca="true">+IF(AND(ISNUMBER(OFFSET('Sanitation Data'!$I$10,0,10*ROW('Sanitation Data'!I175))),'Data Summary'!DL181="Yes"),OFFSET('Sanitation Data'!$I$10,0,10*ROW('Sanitation Data'!I175)),NA())</f>
        <v>#N/A</v>
      </c>
      <c r="AX181" s="88" t="e">
        <f ca="true">+IF(AND(ISNUMBER(OFFSET('Sanitation Data'!$I$11,0,10*ROW('Sanitation Data'!I175))),'Data Summary'!DM181="Yes"),OFFSET('Sanitation Data'!$I$11,0,10*ROW('Sanitation Data'!I175)),NA())</f>
        <v>#N/A</v>
      </c>
      <c r="AY181" s="88" t="e">
        <f ca="true">+IF(AND(ISNUMBER(OFFSET('Sanitation Data'!$I$12,0,10*ROW('Sanitation Data'!I175))),'Data Summary'!DN181="Yes"),OFFSET('Sanitation Data'!$I$12,0,10*ROW('Sanitation Data'!I175)),NA())</f>
        <v>#N/A</v>
      </c>
      <c r="AZ181" s="89" t="e">
        <f ca="true">+IF(AND(ISNUMBER(OFFSET('Hygiene Data'!$D$5,0,10*ROW('Hygiene Data'!D175))),'Data Summary'!DO181="Yes"),OFFSET('Hygiene Data'!$D$5,0,10*ROW('Hygiene Data'!D175)),NA())</f>
        <v>#N/A</v>
      </c>
      <c r="BA181" s="89" t="e">
        <f ca="true">+IF(AND(ISNUMBER(OFFSET('Hygiene Data'!$D$7,0,10*ROW('Hygiene Data'!D175))),'Data Summary'!DP181="Yes"),OFFSET('Hygiene Data'!$D$7,0,10*ROW('Hygiene Data'!D175)),NA())</f>
        <v>#N/A</v>
      </c>
      <c r="BB181" s="89" t="e">
        <f ca="true">+IF(AND(ISNUMBER(OFFSET('Hygiene Data'!$D$9,0,10*ROW('Hygiene Data'!D175))),'Data Summary'!DQ181="Yes"),OFFSET('Hygiene Data'!$D$9,0,10*ROW('Hygiene Data'!D175)),NA())</f>
        <v>#N/A</v>
      </c>
      <c r="BC181" s="89" t="e">
        <f ca="true">+IF(AND(ISNUMBER(OFFSET('Hygiene Data'!$E$5,0,10*ROW('Hygiene Data'!E175))),'Data Summary'!DR181="Yes"),OFFSET('Hygiene Data'!$E$5,0,10*ROW('Hygiene Data'!E175)),NA())</f>
        <v>#N/A</v>
      </c>
      <c r="BD181" s="89" t="e">
        <f ca="true">+IF(AND(ISNUMBER(OFFSET('Hygiene Data'!$E$7,0,10*ROW('Hygiene Data'!E175))),'Data Summary'!DS181="Yes"),OFFSET('Hygiene Data'!$E$7,0,10*ROW('Hygiene Data'!E175)),NA())</f>
        <v>#N/A</v>
      </c>
      <c r="BE181" s="89" t="e">
        <f ca="true">+IF(AND(ISNUMBER(OFFSET('Hygiene Data'!$E$9,0,10*ROW('Hygiene Data'!E175))),'Data Summary'!DT181="Yes"),OFFSET('Hygiene Data'!$E$9,0,10*ROW('Hygiene Data'!E175)),NA())</f>
        <v>#N/A</v>
      </c>
      <c r="BF181" s="89" t="e">
        <f ca="true">+IF(AND(ISNUMBER(OFFSET('Hygiene Data'!$F$5,0,10*ROW('Hygiene Data'!F175))),'Data Summary'!DU181="Yes"),OFFSET('Hygiene Data'!$F$5,0,10*ROW('Hygiene Data'!F175)),NA())</f>
        <v>#N/A</v>
      </c>
      <c r="BG181" s="89" t="e">
        <f ca="true">+IF(AND(ISNUMBER(OFFSET('Hygiene Data'!$F$7,0,10*ROW('Hygiene Data'!F175))),'Data Summary'!DV181="Yes"),OFFSET('Hygiene Data'!$F$7,0,10*ROW('Hygiene Data'!F175)),NA())</f>
        <v>#N/A</v>
      </c>
      <c r="BH181" s="89" t="e">
        <f ca="true">+IF(AND(ISNUMBER(OFFSET('Hygiene Data'!$F$9,0,10*ROW('Hygiene Data'!F175))),'Data Summary'!DW181="Yes"),OFFSET('Hygiene Data'!$F$9,0,10*ROW('Hygiene Data'!F175)),NA())</f>
        <v>#N/A</v>
      </c>
      <c r="BI181" s="89" t="e">
        <f ca="true">+IF(AND(ISNUMBER(OFFSET('Hygiene Data'!$G$5,0,10*ROW('Hygiene Data'!G175))),'Data Summary'!DX181="Yes"),OFFSET('Hygiene Data'!$G$5,0,10*ROW('Hygiene Data'!G175)),NA())</f>
        <v>#N/A</v>
      </c>
      <c r="BJ181" s="89" t="e">
        <f ca="true">+IF(AND(ISNUMBER(OFFSET('Hygiene Data'!$G$7,0,10*ROW('Hygiene Data'!G175))),'Data Summary'!DY181="Yes"),OFFSET('Hygiene Data'!$G$7,0,10*ROW('Hygiene Data'!G175)),NA())</f>
        <v>#N/A</v>
      </c>
      <c r="BK181" s="89" t="e">
        <f ca="true">+IF(AND(ISNUMBER(OFFSET('Hygiene Data'!$G$9,0,10*ROW('Hygiene Data'!G175))),'Data Summary'!DZ181="Yes"),OFFSET('Hygiene Data'!$G$9,0,10*ROW('Hygiene Data'!G175)),NA())</f>
        <v>#N/A</v>
      </c>
      <c r="BL181" s="89" t="e">
        <f ca="true">+IF(AND(ISNUMBER(OFFSET('Hygiene Data'!$H$5,0,10*ROW('Hygiene Data'!H175))),'Data Summary'!EA181="Yes"),OFFSET('Hygiene Data'!$H$5,0,10*ROW('Hygiene Data'!H175)),NA())</f>
        <v>#N/A</v>
      </c>
      <c r="BM181" s="89" t="e">
        <f ca="true">+IF(AND(ISNUMBER(OFFSET('Hygiene Data'!$H$7,0,10*ROW('Hygiene Data'!H175))),'Data Summary'!EB181="Yes"),OFFSET('Hygiene Data'!$H$7,0,10*ROW('Hygiene Data'!H175)),NA())</f>
        <v>#N/A</v>
      </c>
      <c r="BN181" s="89" t="e">
        <f ca="true">+IF(AND(ISNUMBER(OFFSET('Hygiene Data'!$H$9,0,10*ROW('Hygiene Data'!H175))),'Data Summary'!EC181="Yes"),OFFSET('Hygiene Data'!$H$9,0,10*ROW('Hygiene Data'!H175)),NA())</f>
        <v>#N/A</v>
      </c>
      <c r="BO181" s="89" t="e">
        <f ca="true">+IF(AND(ISNUMBER(OFFSET('Hygiene Data'!$I$5,0,10*ROW('Hygiene Data'!I175))),'Data Summary'!ED181="Yes"),OFFSET('Hygiene Data'!$I$5,0,10*ROW('Hygiene Data'!I175)),NA())</f>
        <v>#N/A</v>
      </c>
      <c r="BP181" s="89" t="e">
        <f ca="true">+IF(AND(ISNUMBER(OFFSET('Hygiene Data'!$I$7,0,10*ROW('Hygiene Data'!I175))),'Data Summary'!EE181="Yes"),OFFSET('Hygiene Data'!$I$7,0,10*ROW('Hygiene Data'!I175)),NA())</f>
        <v>#N/A</v>
      </c>
      <c r="BQ181" s="89" t="e">
        <f ca="true">+IF(AND(ISNUMBER(OFFSET('Hygiene Data'!$I$9,0,10*ROW('Hygiene Data'!I175))),'Data Summary'!EF181="Yes"),OFFSET('Hygiene Data'!$I$9,0,10*ROW('Hygiene Data'!I175)),NA())</f>
        <v>#N/A</v>
      </c>
    </row>
    <row xmlns:x14ac="http://schemas.microsoft.com/office/spreadsheetml/2009/9/ac" r="182" x14ac:dyDescent="0.2">
      <c r="A182" s="328" t="e">
        <f ca="true">+RIGHT('Data Summary'!A182,LEN('Data Summary'!A182)-9)</f>
        <v>#VALUE!</v>
      </c>
      <c r="B182" s="34" t="str">
        <f ca="true">+IF(ISTEXT('Data Summary'!B182),'Data Summary'!B182,"")</f>
        <v/>
      </c>
      <c r="C182" s="327" t="e">
        <f ca="true">+VALUE('Data Summary'!C182)</f>
        <v>#VALUE!</v>
      </c>
      <c r="D182" s="87" t="e">
        <f ca="true">+IF(AND(ISNUMBER(OFFSET('Water Data'!$D$4,0,10*ROW('Water Data'!D176))),'Data Summary'!BS182="Yes"),100-OFFSET('Water Data'!$D$4,0,10*ROW('Water Data'!D176)),NA())</f>
        <v>#N/A</v>
      </c>
      <c r="E182" s="87" t="e">
        <f ca="true">+IF(AND(ISNUMBER(OFFSET('Water Data'!$D$6,0,10*ROW('Water Data'!D176))),'Data Summary'!BT182="Yes"),OFFSET('Water Data'!$D$6,0,10*ROW('Water Data'!D176)),NA())</f>
        <v>#N/A</v>
      </c>
      <c r="F182" s="87" t="e">
        <f ca="true">+IF(AND(ISNUMBER(OFFSET('Water Data'!$D$9,0,10*ROW('Water Data'!D176))),'Data Summary'!BU182="Yes"),OFFSET('Water Data'!$D$9,0,10*ROW('Water Data'!D176)),NA())</f>
        <v>#N/A</v>
      </c>
      <c r="G182" s="87" t="e">
        <f ca="true">+IF(AND(ISNUMBER(OFFSET('Water Data'!$E$4,0,10*ROW('Water Data'!E176))),'Data Summary'!BV182="Yes"),100-OFFSET('Water Data'!$E$4,0,10*ROW('Water Data'!E176)),NA())</f>
        <v>#N/A</v>
      </c>
      <c r="H182" s="87" t="e">
        <f ca="true">+IF(AND(ISNUMBER(OFFSET('Water Data'!$E$6,0,10*ROW('Water Data'!E176))),'Data Summary'!BW182="Yes"),OFFSET('Water Data'!$E$6,0,10*ROW('Water Data'!E176)),NA())</f>
        <v>#N/A</v>
      </c>
      <c r="I182" s="87" t="e">
        <f ca="true">+IF(AND(ISNUMBER(OFFSET('Water Data'!$E$9,0,10*ROW('Water Data'!E176))),'Data Summary'!BX182="Yes"),OFFSET('Water Data'!$E$9,0,10*ROW('Water Data'!E176)),NA())</f>
        <v>#N/A</v>
      </c>
      <c r="J182" s="87" t="e">
        <f ca="true">+IF(AND(ISNUMBER(OFFSET('Water Data'!$F$4,0,10*ROW('Water Data'!F176))),'Data Summary'!BY182="Yes"),100-OFFSET('Water Data'!$F$4,0,10*ROW('Water Data'!F176)),NA())</f>
        <v>#N/A</v>
      </c>
      <c r="K182" s="87" t="e">
        <f ca="true">+IF(AND(ISNUMBER(OFFSET('Water Data'!$F$6,0,10*ROW('Water Data'!F176))),'Data Summary'!BZ182="Yes"),OFFSET('Water Data'!$F$6,0,10*ROW('Water Data'!F176)),NA())</f>
        <v>#N/A</v>
      </c>
      <c r="L182" s="87" t="e">
        <f ca="true">+IF(AND(ISNUMBER(OFFSET('Water Data'!$F$9,0,10*ROW('Water Data'!F176))),'Data Summary'!CA182="Yes"),OFFSET('Water Data'!$F$9,0,10*ROW('Water Data'!F176)),NA())</f>
        <v>#N/A</v>
      </c>
      <c r="M182" s="87" t="e">
        <f ca="true">+IF(AND(ISNUMBER(OFFSET('Water Data'!$G$4,0,10*ROW('Water Data'!G176))),'Data Summary'!CB182="Yes"),100-OFFSET('Water Data'!$G$4,0,10*ROW('Water Data'!G176)),NA())</f>
        <v>#N/A</v>
      </c>
      <c r="N182" s="87" t="e">
        <f ca="true">+IF(AND(ISNUMBER(OFFSET('Water Data'!$G$6,0,10*ROW('Water Data'!G176))),'Data Summary'!CC182="Yes"),OFFSET('Water Data'!$G$6,0,10*ROW('Water Data'!G176)),NA())</f>
        <v>#N/A</v>
      </c>
      <c r="O182" s="87" t="e">
        <f ca="true">+IF(AND(ISNUMBER(OFFSET('Water Data'!$G$9,0,10*ROW('Water Data'!G176))),'Data Summary'!CD182="Yes"),OFFSET('Water Data'!$G$9,0,10*ROW('Water Data'!G176)),NA())</f>
        <v>#N/A</v>
      </c>
      <c r="P182" s="87" t="e">
        <f ca="true">+IF(AND(ISNUMBER(OFFSET('Water Data'!$H$4,0,10*ROW('Water Data'!H176))),'Data Summary'!CE182="Yes"),100-OFFSET('Water Data'!$H$4,0,10*ROW('Water Data'!H176)),NA())</f>
        <v>#N/A</v>
      </c>
      <c r="Q182" s="87" t="e">
        <f ca="true">+IF(AND(ISNUMBER(OFFSET('Water Data'!$H$6,0,10*ROW('Water Data'!H176))),'Data Summary'!CF182="Yes"),OFFSET('Water Data'!$H$6,0,10*ROW('Water Data'!H176)),NA())</f>
        <v>#N/A</v>
      </c>
      <c r="R182" s="87" t="e">
        <f ca="true">+IF(AND(ISNUMBER(OFFSET('Water Data'!$H$9,0,10*ROW('Water Data'!H176))),'Data Summary'!CG182="Yes"),OFFSET('Water Data'!$H$9,0,10*ROW('Water Data'!H176)),NA())</f>
        <v>#N/A</v>
      </c>
      <c r="S182" s="87" t="e">
        <f ca="true">+IF(AND(ISNUMBER(OFFSET('Water Data'!$I$4,0,10*ROW('Water Data'!I176))),'Data Summary'!CH182="Yes"),100-OFFSET('Water Data'!$I$4,0,10*ROW('Water Data'!I176)),NA())</f>
        <v>#N/A</v>
      </c>
      <c r="T182" s="87" t="e">
        <f ca="true">+IF(AND(ISNUMBER(OFFSET('Water Data'!$I$6,0,10*ROW('Water Data'!I176))),'Data Summary'!CI182="Yes"),OFFSET('Water Data'!$I$6,0,10*ROW('Water Data'!I176)),NA())</f>
        <v>#N/A</v>
      </c>
      <c r="U182" s="87" t="e">
        <f ca="true">+IF(AND(ISNUMBER(OFFSET('Water Data'!$I$9,0,10*ROW('Water Data'!I176))),'Data Summary'!CJ182="Yes"),OFFSET('Water Data'!$I$9,0,10*ROW('Water Data'!I176)),NA())</f>
        <v>#N/A</v>
      </c>
      <c r="V182" s="88" t="e">
        <f ca="true">+IF(AND(ISNUMBER(OFFSET('Sanitation Data'!$D$4,0,10*ROW('Sanitation Data'!D176))),'Data Summary'!CK182="Yes"),100-OFFSET('Sanitation Data'!$D$4,0,10*ROW('Sanitation Data'!D176)),NA())</f>
        <v>#N/A</v>
      </c>
      <c r="W182" s="88" t="e">
        <f ca="true">+IF(AND(ISNUMBER(OFFSET('Sanitation Data'!$D$6,0,10*ROW('Sanitation Data'!D176))),'Data Summary'!CL182="Yes"),OFFSET('Sanitation Data'!$D$6,0,10*ROW('Sanitation Data'!D176)),NA())</f>
        <v>#N/A</v>
      </c>
      <c r="X182" s="88" t="e">
        <f ca="true">+IF(AND(ISNUMBER(OFFSET('Sanitation Data'!$D$10,0,10*ROW('Sanitation Data'!D176))),'Data Summary'!CM182="Yes"),OFFSET('Sanitation Data'!$D$10,0,10*ROW('Sanitation Data'!D176)),NA())</f>
        <v>#N/A</v>
      </c>
      <c r="Y182" s="88" t="e">
        <f ca="true">+IF(AND(ISNUMBER(OFFSET('Sanitation Data'!$D$11,0,10*ROW('Sanitation Data'!D176))),'Data Summary'!CN182="Yes"),OFFSET('Sanitation Data'!$D$11,0,10*ROW('Sanitation Data'!D176)),NA())</f>
        <v>#N/A</v>
      </c>
      <c r="Z182" s="88" t="e">
        <f ca="true">+IF(AND(ISNUMBER(OFFSET('Sanitation Data'!$D$12,0,10*ROW('Sanitation Data'!D176))),'Data Summary'!CO182="Yes"),OFFSET('Sanitation Data'!$D$12,0,10*ROW('Sanitation Data'!D176)),NA())</f>
        <v>#N/A</v>
      </c>
      <c r="AA182" s="88" t="e">
        <f ca="true">+IF(AND(ISNUMBER(OFFSET('Sanitation Data'!$E$4,0,10*ROW('Sanitation Data'!E176))),'Data Summary'!CP182="Yes"),100-OFFSET('Sanitation Data'!$E$4,0,10*ROW('Sanitation Data'!E176)),NA())</f>
        <v>#N/A</v>
      </c>
      <c r="AB182" s="88" t="e">
        <f ca="true">+IF(AND(ISNUMBER(OFFSET('Sanitation Data'!$E$6,0,10*ROW('Sanitation Data'!E176))),'Data Summary'!CQ182="Yes"),OFFSET('Sanitation Data'!$E$6,0,10*ROW('Sanitation Data'!E176)),NA())</f>
        <v>#N/A</v>
      </c>
      <c r="AC182" s="88" t="e">
        <f ca="true">+IF(AND(ISNUMBER(OFFSET('Sanitation Data'!$E$10,0,10*ROW('Sanitation Data'!E176))),'Data Summary'!CR182="Yes"),OFFSET('Sanitation Data'!$E$10,0,10*ROW('Sanitation Data'!E176)),NA())</f>
        <v>#N/A</v>
      </c>
      <c r="AD182" s="88" t="e">
        <f ca="true">+IF(AND(ISNUMBER(OFFSET('Sanitation Data'!$E$11,0,10*ROW('Sanitation Data'!E176))),'Data Summary'!CS182="Yes"),OFFSET('Sanitation Data'!$E$11,0,10*ROW('Sanitation Data'!E176)),NA())</f>
        <v>#N/A</v>
      </c>
      <c r="AE182" s="88" t="e">
        <f ca="true">+IF(AND(ISNUMBER(OFFSET('Sanitation Data'!$E$12,0,10*ROW('Sanitation Data'!E176))),'Data Summary'!CT182="Yes"),OFFSET('Sanitation Data'!$E$12,0,10*ROW('Sanitation Data'!E176)),NA())</f>
        <v>#N/A</v>
      </c>
      <c r="AF182" s="88" t="e">
        <f ca="true">+IF(AND(ISNUMBER(OFFSET('Sanitation Data'!$F$4,0,10*ROW('Sanitation Data'!F176))),'Data Summary'!CU182="Yes"),100-OFFSET('Sanitation Data'!$F$4,0,10*ROW('Sanitation Data'!F176)),NA())</f>
        <v>#N/A</v>
      </c>
      <c r="AG182" s="88" t="e">
        <f ca="true">+IF(AND(ISNUMBER(OFFSET('Sanitation Data'!$F$6,0,10*ROW('Sanitation Data'!F176))),'Data Summary'!CV182="Yes"),OFFSET('Sanitation Data'!$F$6,0,10*ROW('Sanitation Data'!F176)),NA())</f>
        <v>#N/A</v>
      </c>
      <c r="AH182" s="88" t="e">
        <f ca="true">+IF(AND(ISNUMBER(OFFSET('Sanitation Data'!$F$10,0,10*ROW('Sanitation Data'!F176))),'Data Summary'!CW182="Yes"),OFFSET('Sanitation Data'!$F$10,0,10*ROW('Sanitation Data'!F176)),NA())</f>
        <v>#N/A</v>
      </c>
      <c r="AI182" s="88" t="e">
        <f ca="true">+IF(AND(ISNUMBER(OFFSET('Sanitation Data'!$F$11,0,10*ROW('Sanitation Data'!F176))),'Data Summary'!CX182="Yes"),OFFSET('Sanitation Data'!$F$11,0,10*ROW('Sanitation Data'!F176)),NA())</f>
        <v>#N/A</v>
      </c>
      <c r="AJ182" s="88" t="e">
        <f ca="true">+IF(AND(ISNUMBER(OFFSET('Sanitation Data'!$F$12,0,10*ROW('Sanitation Data'!F176))),'Data Summary'!CY182="Yes"),OFFSET('Sanitation Data'!$F$12,0,10*ROW('Sanitation Data'!F176)),NA())</f>
        <v>#N/A</v>
      </c>
      <c r="AK182" s="88" t="e">
        <f ca="true">+IF(AND(ISNUMBER(OFFSET('Sanitation Data'!$G$4,0,10*ROW('Sanitation Data'!G176))),'Data Summary'!CZ182="Yes"),100-OFFSET('Sanitation Data'!$G$4,0,10*ROW('Sanitation Data'!G176)),NA())</f>
        <v>#N/A</v>
      </c>
      <c r="AL182" s="88" t="e">
        <f ca="true">+IF(AND(ISNUMBER(OFFSET('Sanitation Data'!$G$6,0,10*ROW('Sanitation Data'!G176))),'Data Summary'!DA182="Yes"),OFFSET('Sanitation Data'!$G$6,0,10*ROW('Sanitation Data'!G176)),NA())</f>
        <v>#N/A</v>
      </c>
      <c r="AM182" s="88" t="e">
        <f ca="true">+IF(AND(ISNUMBER(OFFSET('Sanitation Data'!$G$10,0,10*ROW('Sanitation Data'!G176))),'Data Summary'!DB182="Yes"),OFFSET('Sanitation Data'!$G$10,0,10*ROW('Sanitation Data'!G176)),NA())</f>
        <v>#N/A</v>
      </c>
      <c r="AN182" s="88" t="e">
        <f ca="true">+IF(AND(ISNUMBER(OFFSET('Sanitation Data'!$G$11,0,10*ROW('Sanitation Data'!G176))),'Data Summary'!DC182="Yes"),OFFSET('Sanitation Data'!$G$11,0,10*ROW('Sanitation Data'!G176)),NA())</f>
        <v>#N/A</v>
      </c>
      <c r="AO182" s="88" t="e">
        <f ca="true">+IF(AND(ISNUMBER(OFFSET('Sanitation Data'!$G$12,0,10*ROW('Sanitation Data'!G176))),'Data Summary'!DD182="Yes"),OFFSET('Sanitation Data'!$G$12,0,10*ROW('Sanitation Data'!G176)),NA())</f>
        <v>#N/A</v>
      </c>
      <c r="AP182" s="88" t="e">
        <f ca="true">+IF(AND(ISNUMBER(OFFSET('Sanitation Data'!$H$4,0,10*ROW('Sanitation Data'!H176))),'Data Summary'!DE182="Yes"),100-OFFSET('Sanitation Data'!$H$4,0,10*ROW('Sanitation Data'!H176)),NA())</f>
        <v>#N/A</v>
      </c>
      <c r="AQ182" s="88" t="e">
        <f ca="true">+IF(AND(ISNUMBER(OFFSET('Sanitation Data'!$H$6,0,10*ROW('Sanitation Data'!H176))),'Data Summary'!DF182="Yes"),OFFSET('Sanitation Data'!$H$6,0,10*ROW('Sanitation Data'!H176)),NA())</f>
        <v>#N/A</v>
      </c>
      <c r="AR182" s="88" t="e">
        <f ca="true">+IF(AND(ISNUMBER(OFFSET('Sanitation Data'!$H$10,0,10*ROW('Sanitation Data'!H176))),'Data Summary'!DG182="Yes"),OFFSET('Sanitation Data'!$H$10,0,10*ROW('Sanitation Data'!H176)),NA())</f>
        <v>#N/A</v>
      </c>
      <c r="AS182" s="88" t="e">
        <f ca="true">+IF(AND(ISNUMBER(OFFSET('Sanitation Data'!$H$11,0,10*ROW('Sanitation Data'!H176))),'Data Summary'!DH182="Yes"),OFFSET('Sanitation Data'!$H$11,0,10*ROW('Sanitation Data'!H176)),NA())</f>
        <v>#N/A</v>
      </c>
      <c r="AT182" s="88" t="e">
        <f ca="true">+IF(AND(ISNUMBER(OFFSET('Sanitation Data'!$H$12,0,10*ROW('Sanitation Data'!H176))),'Data Summary'!DI182="Yes"),OFFSET('Sanitation Data'!$H$12,0,10*ROW('Sanitation Data'!H176)),NA())</f>
        <v>#N/A</v>
      </c>
      <c r="AU182" s="88" t="e">
        <f ca="true">+IF(AND(ISNUMBER(OFFSET('Sanitation Data'!$I$4,0,10*ROW('Sanitation Data'!I176))),'Data Summary'!DJ182="Yes"),100-OFFSET('Sanitation Data'!$I$4,0,10*ROW('Sanitation Data'!I176)),NA())</f>
        <v>#N/A</v>
      </c>
      <c r="AV182" s="88" t="e">
        <f ca="true">+IF(AND(ISNUMBER(OFFSET('Sanitation Data'!$I$6,0,10*ROW('Sanitation Data'!I176))),'Data Summary'!DK182="Yes"),OFFSET('Sanitation Data'!$I$6,0,10*ROW('Sanitation Data'!I176)),NA())</f>
        <v>#N/A</v>
      </c>
      <c r="AW182" s="88" t="e">
        <f ca="true">+IF(AND(ISNUMBER(OFFSET('Sanitation Data'!$I$10,0,10*ROW('Sanitation Data'!I176))),'Data Summary'!DL182="Yes"),OFFSET('Sanitation Data'!$I$10,0,10*ROW('Sanitation Data'!I176)),NA())</f>
        <v>#N/A</v>
      </c>
      <c r="AX182" s="88" t="e">
        <f ca="true">+IF(AND(ISNUMBER(OFFSET('Sanitation Data'!$I$11,0,10*ROW('Sanitation Data'!I176))),'Data Summary'!DM182="Yes"),OFFSET('Sanitation Data'!$I$11,0,10*ROW('Sanitation Data'!I176)),NA())</f>
        <v>#N/A</v>
      </c>
      <c r="AY182" s="88" t="e">
        <f ca="true">+IF(AND(ISNUMBER(OFFSET('Sanitation Data'!$I$12,0,10*ROW('Sanitation Data'!I176))),'Data Summary'!DN182="Yes"),OFFSET('Sanitation Data'!$I$12,0,10*ROW('Sanitation Data'!I176)),NA())</f>
        <v>#N/A</v>
      </c>
      <c r="AZ182" s="89" t="e">
        <f ca="true">+IF(AND(ISNUMBER(OFFSET('Hygiene Data'!$D$5,0,10*ROW('Hygiene Data'!D176))),'Data Summary'!DO182="Yes"),OFFSET('Hygiene Data'!$D$5,0,10*ROW('Hygiene Data'!D176)),NA())</f>
        <v>#N/A</v>
      </c>
      <c r="BA182" s="89" t="e">
        <f ca="true">+IF(AND(ISNUMBER(OFFSET('Hygiene Data'!$D$7,0,10*ROW('Hygiene Data'!D176))),'Data Summary'!DP182="Yes"),OFFSET('Hygiene Data'!$D$7,0,10*ROW('Hygiene Data'!D176)),NA())</f>
        <v>#N/A</v>
      </c>
      <c r="BB182" s="89" t="e">
        <f ca="true">+IF(AND(ISNUMBER(OFFSET('Hygiene Data'!$D$9,0,10*ROW('Hygiene Data'!D176))),'Data Summary'!DQ182="Yes"),OFFSET('Hygiene Data'!$D$9,0,10*ROW('Hygiene Data'!D176)),NA())</f>
        <v>#N/A</v>
      </c>
      <c r="BC182" s="89" t="e">
        <f ca="true">+IF(AND(ISNUMBER(OFFSET('Hygiene Data'!$E$5,0,10*ROW('Hygiene Data'!E176))),'Data Summary'!DR182="Yes"),OFFSET('Hygiene Data'!$E$5,0,10*ROW('Hygiene Data'!E176)),NA())</f>
        <v>#N/A</v>
      </c>
      <c r="BD182" s="89" t="e">
        <f ca="true">+IF(AND(ISNUMBER(OFFSET('Hygiene Data'!$E$7,0,10*ROW('Hygiene Data'!E176))),'Data Summary'!DS182="Yes"),OFFSET('Hygiene Data'!$E$7,0,10*ROW('Hygiene Data'!E176)),NA())</f>
        <v>#N/A</v>
      </c>
      <c r="BE182" s="89" t="e">
        <f ca="true">+IF(AND(ISNUMBER(OFFSET('Hygiene Data'!$E$9,0,10*ROW('Hygiene Data'!E176))),'Data Summary'!DT182="Yes"),OFFSET('Hygiene Data'!$E$9,0,10*ROW('Hygiene Data'!E176)),NA())</f>
        <v>#N/A</v>
      </c>
      <c r="BF182" s="89" t="e">
        <f ca="true">+IF(AND(ISNUMBER(OFFSET('Hygiene Data'!$F$5,0,10*ROW('Hygiene Data'!F176))),'Data Summary'!DU182="Yes"),OFFSET('Hygiene Data'!$F$5,0,10*ROW('Hygiene Data'!F176)),NA())</f>
        <v>#N/A</v>
      </c>
      <c r="BG182" s="89" t="e">
        <f ca="true">+IF(AND(ISNUMBER(OFFSET('Hygiene Data'!$F$7,0,10*ROW('Hygiene Data'!F176))),'Data Summary'!DV182="Yes"),OFFSET('Hygiene Data'!$F$7,0,10*ROW('Hygiene Data'!F176)),NA())</f>
        <v>#N/A</v>
      </c>
      <c r="BH182" s="89" t="e">
        <f ca="true">+IF(AND(ISNUMBER(OFFSET('Hygiene Data'!$F$9,0,10*ROW('Hygiene Data'!F176))),'Data Summary'!DW182="Yes"),OFFSET('Hygiene Data'!$F$9,0,10*ROW('Hygiene Data'!F176)),NA())</f>
        <v>#N/A</v>
      </c>
      <c r="BI182" s="89" t="e">
        <f ca="true">+IF(AND(ISNUMBER(OFFSET('Hygiene Data'!$G$5,0,10*ROW('Hygiene Data'!G176))),'Data Summary'!DX182="Yes"),OFFSET('Hygiene Data'!$G$5,0,10*ROW('Hygiene Data'!G176)),NA())</f>
        <v>#N/A</v>
      </c>
      <c r="BJ182" s="89" t="e">
        <f ca="true">+IF(AND(ISNUMBER(OFFSET('Hygiene Data'!$G$7,0,10*ROW('Hygiene Data'!G176))),'Data Summary'!DY182="Yes"),OFFSET('Hygiene Data'!$G$7,0,10*ROW('Hygiene Data'!G176)),NA())</f>
        <v>#N/A</v>
      </c>
      <c r="BK182" s="89" t="e">
        <f ca="true">+IF(AND(ISNUMBER(OFFSET('Hygiene Data'!$G$9,0,10*ROW('Hygiene Data'!G176))),'Data Summary'!DZ182="Yes"),OFFSET('Hygiene Data'!$G$9,0,10*ROW('Hygiene Data'!G176)),NA())</f>
        <v>#N/A</v>
      </c>
      <c r="BL182" s="89" t="e">
        <f ca="true">+IF(AND(ISNUMBER(OFFSET('Hygiene Data'!$H$5,0,10*ROW('Hygiene Data'!H176))),'Data Summary'!EA182="Yes"),OFFSET('Hygiene Data'!$H$5,0,10*ROW('Hygiene Data'!H176)),NA())</f>
        <v>#N/A</v>
      </c>
      <c r="BM182" s="89" t="e">
        <f ca="true">+IF(AND(ISNUMBER(OFFSET('Hygiene Data'!$H$7,0,10*ROW('Hygiene Data'!H176))),'Data Summary'!EB182="Yes"),OFFSET('Hygiene Data'!$H$7,0,10*ROW('Hygiene Data'!H176)),NA())</f>
        <v>#N/A</v>
      </c>
      <c r="BN182" s="89" t="e">
        <f ca="true">+IF(AND(ISNUMBER(OFFSET('Hygiene Data'!$H$9,0,10*ROW('Hygiene Data'!H176))),'Data Summary'!EC182="Yes"),OFFSET('Hygiene Data'!$H$9,0,10*ROW('Hygiene Data'!H176)),NA())</f>
        <v>#N/A</v>
      </c>
      <c r="BO182" s="89" t="e">
        <f ca="true">+IF(AND(ISNUMBER(OFFSET('Hygiene Data'!$I$5,0,10*ROW('Hygiene Data'!I176))),'Data Summary'!ED182="Yes"),OFFSET('Hygiene Data'!$I$5,0,10*ROW('Hygiene Data'!I176)),NA())</f>
        <v>#N/A</v>
      </c>
      <c r="BP182" s="89" t="e">
        <f ca="true">+IF(AND(ISNUMBER(OFFSET('Hygiene Data'!$I$7,0,10*ROW('Hygiene Data'!I176))),'Data Summary'!EE182="Yes"),OFFSET('Hygiene Data'!$I$7,0,10*ROW('Hygiene Data'!I176)),NA())</f>
        <v>#N/A</v>
      </c>
      <c r="BQ182" s="89" t="e">
        <f ca="true">+IF(AND(ISNUMBER(OFFSET('Hygiene Data'!$I$9,0,10*ROW('Hygiene Data'!I176))),'Data Summary'!EF182="Yes"),OFFSET('Hygiene Data'!$I$9,0,10*ROW('Hygiene Data'!I176)),NA())</f>
        <v>#N/A</v>
      </c>
    </row>
    <row xmlns:x14ac="http://schemas.microsoft.com/office/spreadsheetml/2009/9/ac" r="183" x14ac:dyDescent="0.2">
      <c r="A183" s="328" t="e">
        <f ca="true">+RIGHT('Data Summary'!A183,LEN('Data Summary'!A183)-9)</f>
        <v>#VALUE!</v>
      </c>
      <c r="B183" s="34" t="str">
        <f ca="true">+IF(ISTEXT('Data Summary'!B183),'Data Summary'!B183,"")</f>
        <v/>
      </c>
      <c r="C183" s="327" t="e">
        <f ca="true">+VALUE('Data Summary'!C183)</f>
        <v>#VALUE!</v>
      </c>
      <c r="D183" s="87" t="e">
        <f ca="true">+IF(AND(ISNUMBER(OFFSET('Water Data'!$D$4,0,10*ROW('Water Data'!D177))),'Data Summary'!BS183="Yes"),100-OFFSET('Water Data'!$D$4,0,10*ROW('Water Data'!D177)),NA())</f>
        <v>#N/A</v>
      </c>
      <c r="E183" s="87" t="e">
        <f ca="true">+IF(AND(ISNUMBER(OFFSET('Water Data'!$D$6,0,10*ROW('Water Data'!D177))),'Data Summary'!BT183="Yes"),OFFSET('Water Data'!$D$6,0,10*ROW('Water Data'!D177)),NA())</f>
        <v>#N/A</v>
      </c>
      <c r="F183" s="87" t="e">
        <f ca="true">+IF(AND(ISNUMBER(OFFSET('Water Data'!$D$9,0,10*ROW('Water Data'!D177))),'Data Summary'!BU183="Yes"),OFFSET('Water Data'!$D$9,0,10*ROW('Water Data'!D177)),NA())</f>
        <v>#N/A</v>
      </c>
      <c r="G183" s="87" t="e">
        <f ca="true">+IF(AND(ISNUMBER(OFFSET('Water Data'!$E$4,0,10*ROW('Water Data'!E177))),'Data Summary'!BV183="Yes"),100-OFFSET('Water Data'!$E$4,0,10*ROW('Water Data'!E177)),NA())</f>
        <v>#N/A</v>
      </c>
      <c r="H183" s="87" t="e">
        <f ca="true">+IF(AND(ISNUMBER(OFFSET('Water Data'!$E$6,0,10*ROW('Water Data'!E177))),'Data Summary'!BW183="Yes"),OFFSET('Water Data'!$E$6,0,10*ROW('Water Data'!E177)),NA())</f>
        <v>#N/A</v>
      </c>
      <c r="I183" s="87" t="e">
        <f ca="true">+IF(AND(ISNUMBER(OFFSET('Water Data'!$E$9,0,10*ROW('Water Data'!E177))),'Data Summary'!BX183="Yes"),OFFSET('Water Data'!$E$9,0,10*ROW('Water Data'!E177)),NA())</f>
        <v>#N/A</v>
      </c>
      <c r="J183" s="87" t="e">
        <f ca="true">+IF(AND(ISNUMBER(OFFSET('Water Data'!$F$4,0,10*ROW('Water Data'!F177))),'Data Summary'!BY183="Yes"),100-OFFSET('Water Data'!$F$4,0,10*ROW('Water Data'!F177)),NA())</f>
        <v>#N/A</v>
      </c>
      <c r="K183" s="87" t="e">
        <f ca="true">+IF(AND(ISNUMBER(OFFSET('Water Data'!$F$6,0,10*ROW('Water Data'!F177))),'Data Summary'!BZ183="Yes"),OFFSET('Water Data'!$F$6,0,10*ROW('Water Data'!F177)),NA())</f>
        <v>#N/A</v>
      </c>
      <c r="L183" s="87" t="e">
        <f ca="true">+IF(AND(ISNUMBER(OFFSET('Water Data'!$F$9,0,10*ROW('Water Data'!F177))),'Data Summary'!CA183="Yes"),OFFSET('Water Data'!$F$9,0,10*ROW('Water Data'!F177)),NA())</f>
        <v>#N/A</v>
      </c>
      <c r="M183" s="87" t="e">
        <f ca="true">+IF(AND(ISNUMBER(OFFSET('Water Data'!$G$4,0,10*ROW('Water Data'!G177))),'Data Summary'!CB183="Yes"),100-OFFSET('Water Data'!$G$4,0,10*ROW('Water Data'!G177)),NA())</f>
        <v>#N/A</v>
      </c>
      <c r="N183" s="87" t="e">
        <f ca="true">+IF(AND(ISNUMBER(OFFSET('Water Data'!$G$6,0,10*ROW('Water Data'!G177))),'Data Summary'!CC183="Yes"),OFFSET('Water Data'!$G$6,0,10*ROW('Water Data'!G177)),NA())</f>
        <v>#N/A</v>
      </c>
      <c r="O183" s="87" t="e">
        <f ca="true">+IF(AND(ISNUMBER(OFFSET('Water Data'!$G$9,0,10*ROW('Water Data'!G177))),'Data Summary'!CD183="Yes"),OFFSET('Water Data'!$G$9,0,10*ROW('Water Data'!G177)),NA())</f>
        <v>#N/A</v>
      </c>
      <c r="P183" s="87" t="e">
        <f ca="true">+IF(AND(ISNUMBER(OFFSET('Water Data'!$H$4,0,10*ROW('Water Data'!H177))),'Data Summary'!CE183="Yes"),100-OFFSET('Water Data'!$H$4,0,10*ROW('Water Data'!H177)),NA())</f>
        <v>#N/A</v>
      </c>
      <c r="Q183" s="87" t="e">
        <f ca="true">+IF(AND(ISNUMBER(OFFSET('Water Data'!$H$6,0,10*ROW('Water Data'!H177))),'Data Summary'!CF183="Yes"),OFFSET('Water Data'!$H$6,0,10*ROW('Water Data'!H177)),NA())</f>
        <v>#N/A</v>
      </c>
      <c r="R183" s="87" t="e">
        <f ca="true">+IF(AND(ISNUMBER(OFFSET('Water Data'!$H$9,0,10*ROW('Water Data'!H177))),'Data Summary'!CG183="Yes"),OFFSET('Water Data'!$H$9,0,10*ROW('Water Data'!H177)),NA())</f>
        <v>#N/A</v>
      </c>
      <c r="S183" s="87" t="e">
        <f ca="true">+IF(AND(ISNUMBER(OFFSET('Water Data'!$I$4,0,10*ROW('Water Data'!I177))),'Data Summary'!CH183="Yes"),100-OFFSET('Water Data'!$I$4,0,10*ROW('Water Data'!I177)),NA())</f>
        <v>#N/A</v>
      </c>
      <c r="T183" s="87" t="e">
        <f ca="true">+IF(AND(ISNUMBER(OFFSET('Water Data'!$I$6,0,10*ROW('Water Data'!I177))),'Data Summary'!CI183="Yes"),OFFSET('Water Data'!$I$6,0,10*ROW('Water Data'!I177)),NA())</f>
        <v>#N/A</v>
      </c>
      <c r="U183" s="87" t="e">
        <f ca="true">+IF(AND(ISNUMBER(OFFSET('Water Data'!$I$9,0,10*ROW('Water Data'!I177))),'Data Summary'!CJ183="Yes"),OFFSET('Water Data'!$I$9,0,10*ROW('Water Data'!I177)),NA())</f>
        <v>#N/A</v>
      </c>
      <c r="V183" s="88" t="e">
        <f ca="true">+IF(AND(ISNUMBER(OFFSET('Sanitation Data'!$D$4,0,10*ROW('Sanitation Data'!D177))),'Data Summary'!CK183="Yes"),100-OFFSET('Sanitation Data'!$D$4,0,10*ROW('Sanitation Data'!D177)),NA())</f>
        <v>#N/A</v>
      </c>
      <c r="W183" s="88" t="e">
        <f ca="true">+IF(AND(ISNUMBER(OFFSET('Sanitation Data'!$D$6,0,10*ROW('Sanitation Data'!D177))),'Data Summary'!CL183="Yes"),OFFSET('Sanitation Data'!$D$6,0,10*ROW('Sanitation Data'!D177)),NA())</f>
        <v>#N/A</v>
      </c>
      <c r="X183" s="88" t="e">
        <f ca="true">+IF(AND(ISNUMBER(OFFSET('Sanitation Data'!$D$10,0,10*ROW('Sanitation Data'!D177))),'Data Summary'!CM183="Yes"),OFFSET('Sanitation Data'!$D$10,0,10*ROW('Sanitation Data'!D177)),NA())</f>
        <v>#N/A</v>
      </c>
      <c r="Y183" s="88" t="e">
        <f ca="true">+IF(AND(ISNUMBER(OFFSET('Sanitation Data'!$D$11,0,10*ROW('Sanitation Data'!D177))),'Data Summary'!CN183="Yes"),OFFSET('Sanitation Data'!$D$11,0,10*ROW('Sanitation Data'!D177)),NA())</f>
        <v>#N/A</v>
      </c>
      <c r="Z183" s="88" t="e">
        <f ca="true">+IF(AND(ISNUMBER(OFFSET('Sanitation Data'!$D$12,0,10*ROW('Sanitation Data'!D177))),'Data Summary'!CO183="Yes"),OFFSET('Sanitation Data'!$D$12,0,10*ROW('Sanitation Data'!D177)),NA())</f>
        <v>#N/A</v>
      </c>
      <c r="AA183" s="88" t="e">
        <f ca="true">+IF(AND(ISNUMBER(OFFSET('Sanitation Data'!$E$4,0,10*ROW('Sanitation Data'!E177))),'Data Summary'!CP183="Yes"),100-OFFSET('Sanitation Data'!$E$4,0,10*ROW('Sanitation Data'!E177)),NA())</f>
        <v>#N/A</v>
      </c>
      <c r="AB183" s="88" t="e">
        <f ca="true">+IF(AND(ISNUMBER(OFFSET('Sanitation Data'!$E$6,0,10*ROW('Sanitation Data'!E177))),'Data Summary'!CQ183="Yes"),OFFSET('Sanitation Data'!$E$6,0,10*ROW('Sanitation Data'!E177)),NA())</f>
        <v>#N/A</v>
      </c>
      <c r="AC183" s="88" t="e">
        <f ca="true">+IF(AND(ISNUMBER(OFFSET('Sanitation Data'!$E$10,0,10*ROW('Sanitation Data'!E177))),'Data Summary'!CR183="Yes"),OFFSET('Sanitation Data'!$E$10,0,10*ROW('Sanitation Data'!E177)),NA())</f>
        <v>#N/A</v>
      </c>
      <c r="AD183" s="88" t="e">
        <f ca="true">+IF(AND(ISNUMBER(OFFSET('Sanitation Data'!$E$11,0,10*ROW('Sanitation Data'!E177))),'Data Summary'!CS183="Yes"),OFFSET('Sanitation Data'!$E$11,0,10*ROW('Sanitation Data'!E177)),NA())</f>
        <v>#N/A</v>
      </c>
      <c r="AE183" s="88" t="e">
        <f ca="true">+IF(AND(ISNUMBER(OFFSET('Sanitation Data'!$E$12,0,10*ROW('Sanitation Data'!E177))),'Data Summary'!CT183="Yes"),OFFSET('Sanitation Data'!$E$12,0,10*ROW('Sanitation Data'!E177)),NA())</f>
        <v>#N/A</v>
      </c>
      <c r="AF183" s="88" t="e">
        <f ca="true">+IF(AND(ISNUMBER(OFFSET('Sanitation Data'!$F$4,0,10*ROW('Sanitation Data'!F177))),'Data Summary'!CU183="Yes"),100-OFFSET('Sanitation Data'!$F$4,0,10*ROW('Sanitation Data'!F177)),NA())</f>
        <v>#N/A</v>
      </c>
      <c r="AG183" s="88" t="e">
        <f ca="true">+IF(AND(ISNUMBER(OFFSET('Sanitation Data'!$F$6,0,10*ROW('Sanitation Data'!F177))),'Data Summary'!CV183="Yes"),OFFSET('Sanitation Data'!$F$6,0,10*ROW('Sanitation Data'!F177)),NA())</f>
        <v>#N/A</v>
      </c>
      <c r="AH183" s="88" t="e">
        <f ca="true">+IF(AND(ISNUMBER(OFFSET('Sanitation Data'!$F$10,0,10*ROW('Sanitation Data'!F177))),'Data Summary'!CW183="Yes"),OFFSET('Sanitation Data'!$F$10,0,10*ROW('Sanitation Data'!F177)),NA())</f>
        <v>#N/A</v>
      </c>
      <c r="AI183" s="88" t="e">
        <f ca="true">+IF(AND(ISNUMBER(OFFSET('Sanitation Data'!$F$11,0,10*ROW('Sanitation Data'!F177))),'Data Summary'!CX183="Yes"),OFFSET('Sanitation Data'!$F$11,0,10*ROW('Sanitation Data'!F177)),NA())</f>
        <v>#N/A</v>
      </c>
      <c r="AJ183" s="88" t="e">
        <f ca="true">+IF(AND(ISNUMBER(OFFSET('Sanitation Data'!$F$12,0,10*ROW('Sanitation Data'!F177))),'Data Summary'!CY183="Yes"),OFFSET('Sanitation Data'!$F$12,0,10*ROW('Sanitation Data'!F177)),NA())</f>
        <v>#N/A</v>
      </c>
      <c r="AK183" s="88" t="e">
        <f ca="true">+IF(AND(ISNUMBER(OFFSET('Sanitation Data'!$G$4,0,10*ROW('Sanitation Data'!G177))),'Data Summary'!CZ183="Yes"),100-OFFSET('Sanitation Data'!$G$4,0,10*ROW('Sanitation Data'!G177)),NA())</f>
        <v>#N/A</v>
      </c>
      <c r="AL183" s="88" t="e">
        <f ca="true">+IF(AND(ISNUMBER(OFFSET('Sanitation Data'!$G$6,0,10*ROW('Sanitation Data'!G177))),'Data Summary'!DA183="Yes"),OFFSET('Sanitation Data'!$G$6,0,10*ROW('Sanitation Data'!G177)),NA())</f>
        <v>#N/A</v>
      </c>
      <c r="AM183" s="88" t="e">
        <f ca="true">+IF(AND(ISNUMBER(OFFSET('Sanitation Data'!$G$10,0,10*ROW('Sanitation Data'!G177))),'Data Summary'!DB183="Yes"),OFFSET('Sanitation Data'!$G$10,0,10*ROW('Sanitation Data'!G177)),NA())</f>
        <v>#N/A</v>
      </c>
      <c r="AN183" s="88" t="e">
        <f ca="true">+IF(AND(ISNUMBER(OFFSET('Sanitation Data'!$G$11,0,10*ROW('Sanitation Data'!G177))),'Data Summary'!DC183="Yes"),OFFSET('Sanitation Data'!$G$11,0,10*ROW('Sanitation Data'!G177)),NA())</f>
        <v>#N/A</v>
      </c>
      <c r="AO183" s="88" t="e">
        <f ca="true">+IF(AND(ISNUMBER(OFFSET('Sanitation Data'!$G$12,0,10*ROW('Sanitation Data'!G177))),'Data Summary'!DD183="Yes"),OFFSET('Sanitation Data'!$G$12,0,10*ROW('Sanitation Data'!G177)),NA())</f>
        <v>#N/A</v>
      </c>
      <c r="AP183" s="88" t="e">
        <f ca="true">+IF(AND(ISNUMBER(OFFSET('Sanitation Data'!$H$4,0,10*ROW('Sanitation Data'!H177))),'Data Summary'!DE183="Yes"),100-OFFSET('Sanitation Data'!$H$4,0,10*ROW('Sanitation Data'!H177)),NA())</f>
        <v>#N/A</v>
      </c>
      <c r="AQ183" s="88" t="e">
        <f ca="true">+IF(AND(ISNUMBER(OFFSET('Sanitation Data'!$H$6,0,10*ROW('Sanitation Data'!H177))),'Data Summary'!DF183="Yes"),OFFSET('Sanitation Data'!$H$6,0,10*ROW('Sanitation Data'!H177)),NA())</f>
        <v>#N/A</v>
      </c>
      <c r="AR183" s="88" t="e">
        <f ca="true">+IF(AND(ISNUMBER(OFFSET('Sanitation Data'!$H$10,0,10*ROW('Sanitation Data'!H177))),'Data Summary'!DG183="Yes"),OFFSET('Sanitation Data'!$H$10,0,10*ROW('Sanitation Data'!H177)),NA())</f>
        <v>#N/A</v>
      </c>
      <c r="AS183" s="88" t="e">
        <f ca="true">+IF(AND(ISNUMBER(OFFSET('Sanitation Data'!$H$11,0,10*ROW('Sanitation Data'!H177))),'Data Summary'!DH183="Yes"),OFFSET('Sanitation Data'!$H$11,0,10*ROW('Sanitation Data'!H177)),NA())</f>
        <v>#N/A</v>
      </c>
      <c r="AT183" s="88" t="e">
        <f ca="true">+IF(AND(ISNUMBER(OFFSET('Sanitation Data'!$H$12,0,10*ROW('Sanitation Data'!H177))),'Data Summary'!DI183="Yes"),OFFSET('Sanitation Data'!$H$12,0,10*ROW('Sanitation Data'!H177)),NA())</f>
        <v>#N/A</v>
      </c>
      <c r="AU183" s="88" t="e">
        <f ca="true">+IF(AND(ISNUMBER(OFFSET('Sanitation Data'!$I$4,0,10*ROW('Sanitation Data'!I177))),'Data Summary'!DJ183="Yes"),100-OFFSET('Sanitation Data'!$I$4,0,10*ROW('Sanitation Data'!I177)),NA())</f>
        <v>#N/A</v>
      </c>
      <c r="AV183" s="88" t="e">
        <f ca="true">+IF(AND(ISNUMBER(OFFSET('Sanitation Data'!$I$6,0,10*ROW('Sanitation Data'!I177))),'Data Summary'!DK183="Yes"),OFFSET('Sanitation Data'!$I$6,0,10*ROW('Sanitation Data'!I177)),NA())</f>
        <v>#N/A</v>
      </c>
      <c r="AW183" s="88" t="e">
        <f ca="true">+IF(AND(ISNUMBER(OFFSET('Sanitation Data'!$I$10,0,10*ROW('Sanitation Data'!I177))),'Data Summary'!DL183="Yes"),OFFSET('Sanitation Data'!$I$10,0,10*ROW('Sanitation Data'!I177)),NA())</f>
        <v>#N/A</v>
      </c>
      <c r="AX183" s="88" t="e">
        <f ca="true">+IF(AND(ISNUMBER(OFFSET('Sanitation Data'!$I$11,0,10*ROW('Sanitation Data'!I177))),'Data Summary'!DM183="Yes"),OFFSET('Sanitation Data'!$I$11,0,10*ROW('Sanitation Data'!I177)),NA())</f>
        <v>#N/A</v>
      </c>
      <c r="AY183" s="88" t="e">
        <f ca="true">+IF(AND(ISNUMBER(OFFSET('Sanitation Data'!$I$12,0,10*ROW('Sanitation Data'!I177))),'Data Summary'!DN183="Yes"),OFFSET('Sanitation Data'!$I$12,0,10*ROW('Sanitation Data'!I177)),NA())</f>
        <v>#N/A</v>
      </c>
      <c r="AZ183" s="89" t="e">
        <f ca="true">+IF(AND(ISNUMBER(OFFSET('Hygiene Data'!$D$5,0,10*ROW('Hygiene Data'!D177))),'Data Summary'!DO183="Yes"),OFFSET('Hygiene Data'!$D$5,0,10*ROW('Hygiene Data'!D177)),NA())</f>
        <v>#N/A</v>
      </c>
      <c r="BA183" s="89" t="e">
        <f ca="true">+IF(AND(ISNUMBER(OFFSET('Hygiene Data'!$D$7,0,10*ROW('Hygiene Data'!D177))),'Data Summary'!DP183="Yes"),OFFSET('Hygiene Data'!$D$7,0,10*ROW('Hygiene Data'!D177)),NA())</f>
        <v>#N/A</v>
      </c>
      <c r="BB183" s="89" t="e">
        <f ca="true">+IF(AND(ISNUMBER(OFFSET('Hygiene Data'!$D$9,0,10*ROW('Hygiene Data'!D177))),'Data Summary'!DQ183="Yes"),OFFSET('Hygiene Data'!$D$9,0,10*ROW('Hygiene Data'!D177)),NA())</f>
        <v>#N/A</v>
      </c>
      <c r="BC183" s="89" t="e">
        <f ca="true">+IF(AND(ISNUMBER(OFFSET('Hygiene Data'!$E$5,0,10*ROW('Hygiene Data'!E177))),'Data Summary'!DR183="Yes"),OFFSET('Hygiene Data'!$E$5,0,10*ROW('Hygiene Data'!E177)),NA())</f>
        <v>#N/A</v>
      </c>
      <c r="BD183" s="89" t="e">
        <f ca="true">+IF(AND(ISNUMBER(OFFSET('Hygiene Data'!$E$7,0,10*ROW('Hygiene Data'!E177))),'Data Summary'!DS183="Yes"),OFFSET('Hygiene Data'!$E$7,0,10*ROW('Hygiene Data'!E177)),NA())</f>
        <v>#N/A</v>
      </c>
      <c r="BE183" s="89" t="e">
        <f ca="true">+IF(AND(ISNUMBER(OFFSET('Hygiene Data'!$E$9,0,10*ROW('Hygiene Data'!E177))),'Data Summary'!DT183="Yes"),OFFSET('Hygiene Data'!$E$9,0,10*ROW('Hygiene Data'!E177)),NA())</f>
        <v>#N/A</v>
      </c>
      <c r="BF183" s="89" t="e">
        <f ca="true">+IF(AND(ISNUMBER(OFFSET('Hygiene Data'!$F$5,0,10*ROW('Hygiene Data'!F177))),'Data Summary'!DU183="Yes"),OFFSET('Hygiene Data'!$F$5,0,10*ROW('Hygiene Data'!F177)),NA())</f>
        <v>#N/A</v>
      </c>
      <c r="BG183" s="89" t="e">
        <f ca="true">+IF(AND(ISNUMBER(OFFSET('Hygiene Data'!$F$7,0,10*ROW('Hygiene Data'!F177))),'Data Summary'!DV183="Yes"),OFFSET('Hygiene Data'!$F$7,0,10*ROW('Hygiene Data'!F177)),NA())</f>
        <v>#N/A</v>
      </c>
      <c r="BH183" s="89" t="e">
        <f ca="true">+IF(AND(ISNUMBER(OFFSET('Hygiene Data'!$F$9,0,10*ROW('Hygiene Data'!F177))),'Data Summary'!DW183="Yes"),OFFSET('Hygiene Data'!$F$9,0,10*ROW('Hygiene Data'!F177)),NA())</f>
        <v>#N/A</v>
      </c>
      <c r="BI183" s="89" t="e">
        <f ca="true">+IF(AND(ISNUMBER(OFFSET('Hygiene Data'!$G$5,0,10*ROW('Hygiene Data'!G177))),'Data Summary'!DX183="Yes"),OFFSET('Hygiene Data'!$G$5,0,10*ROW('Hygiene Data'!G177)),NA())</f>
        <v>#N/A</v>
      </c>
      <c r="BJ183" s="89" t="e">
        <f ca="true">+IF(AND(ISNUMBER(OFFSET('Hygiene Data'!$G$7,0,10*ROW('Hygiene Data'!G177))),'Data Summary'!DY183="Yes"),OFFSET('Hygiene Data'!$G$7,0,10*ROW('Hygiene Data'!G177)),NA())</f>
        <v>#N/A</v>
      </c>
      <c r="BK183" s="89" t="e">
        <f ca="true">+IF(AND(ISNUMBER(OFFSET('Hygiene Data'!$G$9,0,10*ROW('Hygiene Data'!G177))),'Data Summary'!DZ183="Yes"),OFFSET('Hygiene Data'!$G$9,0,10*ROW('Hygiene Data'!G177)),NA())</f>
        <v>#N/A</v>
      </c>
      <c r="BL183" s="89" t="e">
        <f ca="true">+IF(AND(ISNUMBER(OFFSET('Hygiene Data'!$H$5,0,10*ROW('Hygiene Data'!H177))),'Data Summary'!EA183="Yes"),OFFSET('Hygiene Data'!$H$5,0,10*ROW('Hygiene Data'!H177)),NA())</f>
        <v>#N/A</v>
      </c>
      <c r="BM183" s="89" t="e">
        <f ca="true">+IF(AND(ISNUMBER(OFFSET('Hygiene Data'!$H$7,0,10*ROW('Hygiene Data'!H177))),'Data Summary'!EB183="Yes"),OFFSET('Hygiene Data'!$H$7,0,10*ROW('Hygiene Data'!H177)),NA())</f>
        <v>#N/A</v>
      </c>
      <c r="BN183" s="89" t="e">
        <f ca="true">+IF(AND(ISNUMBER(OFFSET('Hygiene Data'!$H$9,0,10*ROW('Hygiene Data'!H177))),'Data Summary'!EC183="Yes"),OFFSET('Hygiene Data'!$H$9,0,10*ROW('Hygiene Data'!H177)),NA())</f>
        <v>#N/A</v>
      </c>
      <c r="BO183" s="89" t="e">
        <f ca="true">+IF(AND(ISNUMBER(OFFSET('Hygiene Data'!$I$5,0,10*ROW('Hygiene Data'!I177))),'Data Summary'!ED183="Yes"),OFFSET('Hygiene Data'!$I$5,0,10*ROW('Hygiene Data'!I177)),NA())</f>
        <v>#N/A</v>
      </c>
      <c r="BP183" s="89" t="e">
        <f ca="true">+IF(AND(ISNUMBER(OFFSET('Hygiene Data'!$I$7,0,10*ROW('Hygiene Data'!I177))),'Data Summary'!EE183="Yes"),OFFSET('Hygiene Data'!$I$7,0,10*ROW('Hygiene Data'!I177)),NA())</f>
        <v>#N/A</v>
      </c>
      <c r="BQ183" s="89" t="e">
        <f ca="true">+IF(AND(ISNUMBER(OFFSET('Hygiene Data'!$I$9,0,10*ROW('Hygiene Data'!I177))),'Data Summary'!EF183="Yes"),OFFSET('Hygiene Data'!$I$9,0,10*ROW('Hygiene Data'!I177)),NA())</f>
        <v>#N/A</v>
      </c>
    </row>
    <row xmlns:x14ac="http://schemas.microsoft.com/office/spreadsheetml/2009/9/ac" r="184" x14ac:dyDescent="0.2">
      <c r="A184" s="328" t="e">
        <f ca="true">+RIGHT('Data Summary'!A184,LEN('Data Summary'!A184)-9)</f>
        <v>#VALUE!</v>
      </c>
      <c r="B184" s="34" t="str">
        <f ca="true">+IF(ISTEXT('Data Summary'!B184),'Data Summary'!B184,"")</f>
        <v/>
      </c>
      <c r="C184" s="327" t="e">
        <f ca="true">+VALUE('Data Summary'!C184)</f>
        <v>#VALUE!</v>
      </c>
      <c r="D184" s="87" t="e">
        <f ca="true">+IF(AND(ISNUMBER(OFFSET('Water Data'!$D$4,0,10*ROW('Water Data'!D178))),'Data Summary'!BS184="Yes"),100-OFFSET('Water Data'!$D$4,0,10*ROW('Water Data'!D178)),NA())</f>
        <v>#N/A</v>
      </c>
      <c r="E184" s="87" t="e">
        <f ca="true">+IF(AND(ISNUMBER(OFFSET('Water Data'!$D$6,0,10*ROW('Water Data'!D178))),'Data Summary'!BT184="Yes"),OFFSET('Water Data'!$D$6,0,10*ROW('Water Data'!D178)),NA())</f>
        <v>#N/A</v>
      </c>
      <c r="F184" s="87" t="e">
        <f ca="true">+IF(AND(ISNUMBER(OFFSET('Water Data'!$D$9,0,10*ROW('Water Data'!D178))),'Data Summary'!BU184="Yes"),OFFSET('Water Data'!$D$9,0,10*ROW('Water Data'!D178)),NA())</f>
        <v>#N/A</v>
      </c>
      <c r="G184" s="87" t="e">
        <f ca="true">+IF(AND(ISNUMBER(OFFSET('Water Data'!$E$4,0,10*ROW('Water Data'!E178))),'Data Summary'!BV184="Yes"),100-OFFSET('Water Data'!$E$4,0,10*ROW('Water Data'!E178)),NA())</f>
        <v>#N/A</v>
      </c>
      <c r="H184" s="87" t="e">
        <f ca="true">+IF(AND(ISNUMBER(OFFSET('Water Data'!$E$6,0,10*ROW('Water Data'!E178))),'Data Summary'!BW184="Yes"),OFFSET('Water Data'!$E$6,0,10*ROW('Water Data'!E178)),NA())</f>
        <v>#N/A</v>
      </c>
      <c r="I184" s="87" t="e">
        <f ca="true">+IF(AND(ISNUMBER(OFFSET('Water Data'!$E$9,0,10*ROW('Water Data'!E178))),'Data Summary'!BX184="Yes"),OFFSET('Water Data'!$E$9,0,10*ROW('Water Data'!E178)),NA())</f>
        <v>#N/A</v>
      </c>
      <c r="J184" s="87" t="e">
        <f ca="true">+IF(AND(ISNUMBER(OFFSET('Water Data'!$F$4,0,10*ROW('Water Data'!F178))),'Data Summary'!BY184="Yes"),100-OFFSET('Water Data'!$F$4,0,10*ROW('Water Data'!F178)),NA())</f>
        <v>#N/A</v>
      </c>
      <c r="K184" s="87" t="e">
        <f ca="true">+IF(AND(ISNUMBER(OFFSET('Water Data'!$F$6,0,10*ROW('Water Data'!F178))),'Data Summary'!BZ184="Yes"),OFFSET('Water Data'!$F$6,0,10*ROW('Water Data'!F178)),NA())</f>
        <v>#N/A</v>
      </c>
      <c r="L184" s="87" t="e">
        <f ca="true">+IF(AND(ISNUMBER(OFFSET('Water Data'!$F$9,0,10*ROW('Water Data'!F178))),'Data Summary'!CA184="Yes"),OFFSET('Water Data'!$F$9,0,10*ROW('Water Data'!F178)),NA())</f>
        <v>#N/A</v>
      </c>
      <c r="M184" s="87" t="e">
        <f ca="true">+IF(AND(ISNUMBER(OFFSET('Water Data'!$G$4,0,10*ROW('Water Data'!G178))),'Data Summary'!CB184="Yes"),100-OFFSET('Water Data'!$G$4,0,10*ROW('Water Data'!G178)),NA())</f>
        <v>#N/A</v>
      </c>
      <c r="N184" s="87" t="e">
        <f ca="true">+IF(AND(ISNUMBER(OFFSET('Water Data'!$G$6,0,10*ROW('Water Data'!G178))),'Data Summary'!CC184="Yes"),OFFSET('Water Data'!$G$6,0,10*ROW('Water Data'!G178)),NA())</f>
        <v>#N/A</v>
      </c>
      <c r="O184" s="87" t="e">
        <f ca="true">+IF(AND(ISNUMBER(OFFSET('Water Data'!$G$9,0,10*ROW('Water Data'!G178))),'Data Summary'!CD184="Yes"),OFFSET('Water Data'!$G$9,0,10*ROW('Water Data'!G178)),NA())</f>
        <v>#N/A</v>
      </c>
      <c r="P184" s="87" t="e">
        <f ca="true">+IF(AND(ISNUMBER(OFFSET('Water Data'!$H$4,0,10*ROW('Water Data'!H178))),'Data Summary'!CE184="Yes"),100-OFFSET('Water Data'!$H$4,0,10*ROW('Water Data'!H178)),NA())</f>
        <v>#N/A</v>
      </c>
      <c r="Q184" s="87" t="e">
        <f ca="true">+IF(AND(ISNUMBER(OFFSET('Water Data'!$H$6,0,10*ROW('Water Data'!H178))),'Data Summary'!CF184="Yes"),OFFSET('Water Data'!$H$6,0,10*ROW('Water Data'!H178)),NA())</f>
        <v>#N/A</v>
      </c>
      <c r="R184" s="87" t="e">
        <f ca="true">+IF(AND(ISNUMBER(OFFSET('Water Data'!$H$9,0,10*ROW('Water Data'!H178))),'Data Summary'!CG184="Yes"),OFFSET('Water Data'!$H$9,0,10*ROW('Water Data'!H178)),NA())</f>
        <v>#N/A</v>
      </c>
      <c r="S184" s="87" t="e">
        <f ca="true">+IF(AND(ISNUMBER(OFFSET('Water Data'!$I$4,0,10*ROW('Water Data'!I178))),'Data Summary'!CH184="Yes"),100-OFFSET('Water Data'!$I$4,0,10*ROW('Water Data'!I178)),NA())</f>
        <v>#N/A</v>
      </c>
      <c r="T184" s="87" t="e">
        <f ca="true">+IF(AND(ISNUMBER(OFFSET('Water Data'!$I$6,0,10*ROW('Water Data'!I178))),'Data Summary'!CI184="Yes"),OFFSET('Water Data'!$I$6,0,10*ROW('Water Data'!I178)),NA())</f>
        <v>#N/A</v>
      </c>
      <c r="U184" s="87" t="e">
        <f ca="true">+IF(AND(ISNUMBER(OFFSET('Water Data'!$I$9,0,10*ROW('Water Data'!I178))),'Data Summary'!CJ184="Yes"),OFFSET('Water Data'!$I$9,0,10*ROW('Water Data'!I178)),NA())</f>
        <v>#N/A</v>
      </c>
      <c r="V184" s="88" t="e">
        <f ca="true">+IF(AND(ISNUMBER(OFFSET('Sanitation Data'!$D$4,0,10*ROW('Sanitation Data'!D178))),'Data Summary'!CK184="Yes"),100-OFFSET('Sanitation Data'!$D$4,0,10*ROW('Sanitation Data'!D178)),NA())</f>
        <v>#N/A</v>
      </c>
      <c r="W184" s="88" t="e">
        <f ca="true">+IF(AND(ISNUMBER(OFFSET('Sanitation Data'!$D$6,0,10*ROW('Sanitation Data'!D178))),'Data Summary'!CL184="Yes"),OFFSET('Sanitation Data'!$D$6,0,10*ROW('Sanitation Data'!D178)),NA())</f>
        <v>#N/A</v>
      </c>
      <c r="X184" s="88" t="e">
        <f ca="true">+IF(AND(ISNUMBER(OFFSET('Sanitation Data'!$D$10,0,10*ROW('Sanitation Data'!D178))),'Data Summary'!CM184="Yes"),OFFSET('Sanitation Data'!$D$10,0,10*ROW('Sanitation Data'!D178)),NA())</f>
        <v>#N/A</v>
      </c>
      <c r="Y184" s="88" t="e">
        <f ca="true">+IF(AND(ISNUMBER(OFFSET('Sanitation Data'!$D$11,0,10*ROW('Sanitation Data'!D178))),'Data Summary'!CN184="Yes"),OFFSET('Sanitation Data'!$D$11,0,10*ROW('Sanitation Data'!D178)),NA())</f>
        <v>#N/A</v>
      </c>
      <c r="Z184" s="88" t="e">
        <f ca="true">+IF(AND(ISNUMBER(OFFSET('Sanitation Data'!$D$12,0,10*ROW('Sanitation Data'!D178))),'Data Summary'!CO184="Yes"),OFFSET('Sanitation Data'!$D$12,0,10*ROW('Sanitation Data'!D178)),NA())</f>
        <v>#N/A</v>
      </c>
      <c r="AA184" s="88" t="e">
        <f ca="true">+IF(AND(ISNUMBER(OFFSET('Sanitation Data'!$E$4,0,10*ROW('Sanitation Data'!E178))),'Data Summary'!CP184="Yes"),100-OFFSET('Sanitation Data'!$E$4,0,10*ROW('Sanitation Data'!E178)),NA())</f>
        <v>#N/A</v>
      </c>
      <c r="AB184" s="88" t="e">
        <f ca="true">+IF(AND(ISNUMBER(OFFSET('Sanitation Data'!$E$6,0,10*ROW('Sanitation Data'!E178))),'Data Summary'!CQ184="Yes"),OFFSET('Sanitation Data'!$E$6,0,10*ROW('Sanitation Data'!E178)),NA())</f>
        <v>#N/A</v>
      </c>
      <c r="AC184" s="88" t="e">
        <f ca="true">+IF(AND(ISNUMBER(OFFSET('Sanitation Data'!$E$10,0,10*ROW('Sanitation Data'!E178))),'Data Summary'!CR184="Yes"),OFFSET('Sanitation Data'!$E$10,0,10*ROW('Sanitation Data'!E178)),NA())</f>
        <v>#N/A</v>
      </c>
      <c r="AD184" s="88" t="e">
        <f ca="true">+IF(AND(ISNUMBER(OFFSET('Sanitation Data'!$E$11,0,10*ROW('Sanitation Data'!E178))),'Data Summary'!CS184="Yes"),OFFSET('Sanitation Data'!$E$11,0,10*ROW('Sanitation Data'!E178)),NA())</f>
        <v>#N/A</v>
      </c>
      <c r="AE184" s="88" t="e">
        <f ca="true">+IF(AND(ISNUMBER(OFFSET('Sanitation Data'!$E$12,0,10*ROW('Sanitation Data'!E178))),'Data Summary'!CT184="Yes"),OFFSET('Sanitation Data'!$E$12,0,10*ROW('Sanitation Data'!E178)),NA())</f>
        <v>#N/A</v>
      </c>
      <c r="AF184" s="88" t="e">
        <f ca="true">+IF(AND(ISNUMBER(OFFSET('Sanitation Data'!$F$4,0,10*ROW('Sanitation Data'!F178))),'Data Summary'!CU184="Yes"),100-OFFSET('Sanitation Data'!$F$4,0,10*ROW('Sanitation Data'!F178)),NA())</f>
        <v>#N/A</v>
      </c>
      <c r="AG184" s="88" t="e">
        <f ca="true">+IF(AND(ISNUMBER(OFFSET('Sanitation Data'!$F$6,0,10*ROW('Sanitation Data'!F178))),'Data Summary'!CV184="Yes"),OFFSET('Sanitation Data'!$F$6,0,10*ROW('Sanitation Data'!F178)),NA())</f>
        <v>#N/A</v>
      </c>
      <c r="AH184" s="88" t="e">
        <f ca="true">+IF(AND(ISNUMBER(OFFSET('Sanitation Data'!$F$10,0,10*ROW('Sanitation Data'!F178))),'Data Summary'!CW184="Yes"),OFFSET('Sanitation Data'!$F$10,0,10*ROW('Sanitation Data'!F178)),NA())</f>
        <v>#N/A</v>
      </c>
      <c r="AI184" s="88" t="e">
        <f ca="true">+IF(AND(ISNUMBER(OFFSET('Sanitation Data'!$F$11,0,10*ROW('Sanitation Data'!F178))),'Data Summary'!CX184="Yes"),OFFSET('Sanitation Data'!$F$11,0,10*ROW('Sanitation Data'!F178)),NA())</f>
        <v>#N/A</v>
      </c>
      <c r="AJ184" s="88" t="e">
        <f ca="true">+IF(AND(ISNUMBER(OFFSET('Sanitation Data'!$F$12,0,10*ROW('Sanitation Data'!F178))),'Data Summary'!CY184="Yes"),OFFSET('Sanitation Data'!$F$12,0,10*ROW('Sanitation Data'!F178)),NA())</f>
        <v>#N/A</v>
      </c>
      <c r="AK184" s="88" t="e">
        <f ca="true">+IF(AND(ISNUMBER(OFFSET('Sanitation Data'!$G$4,0,10*ROW('Sanitation Data'!G178))),'Data Summary'!CZ184="Yes"),100-OFFSET('Sanitation Data'!$G$4,0,10*ROW('Sanitation Data'!G178)),NA())</f>
        <v>#N/A</v>
      </c>
      <c r="AL184" s="88" t="e">
        <f ca="true">+IF(AND(ISNUMBER(OFFSET('Sanitation Data'!$G$6,0,10*ROW('Sanitation Data'!G178))),'Data Summary'!DA184="Yes"),OFFSET('Sanitation Data'!$G$6,0,10*ROW('Sanitation Data'!G178)),NA())</f>
        <v>#N/A</v>
      </c>
      <c r="AM184" s="88" t="e">
        <f ca="true">+IF(AND(ISNUMBER(OFFSET('Sanitation Data'!$G$10,0,10*ROW('Sanitation Data'!G178))),'Data Summary'!DB184="Yes"),OFFSET('Sanitation Data'!$G$10,0,10*ROW('Sanitation Data'!G178)),NA())</f>
        <v>#N/A</v>
      </c>
      <c r="AN184" s="88" t="e">
        <f ca="true">+IF(AND(ISNUMBER(OFFSET('Sanitation Data'!$G$11,0,10*ROW('Sanitation Data'!G178))),'Data Summary'!DC184="Yes"),OFFSET('Sanitation Data'!$G$11,0,10*ROW('Sanitation Data'!G178)),NA())</f>
        <v>#N/A</v>
      </c>
      <c r="AO184" s="88" t="e">
        <f ca="true">+IF(AND(ISNUMBER(OFFSET('Sanitation Data'!$G$12,0,10*ROW('Sanitation Data'!G178))),'Data Summary'!DD184="Yes"),OFFSET('Sanitation Data'!$G$12,0,10*ROW('Sanitation Data'!G178)),NA())</f>
        <v>#N/A</v>
      </c>
      <c r="AP184" s="88" t="e">
        <f ca="true">+IF(AND(ISNUMBER(OFFSET('Sanitation Data'!$H$4,0,10*ROW('Sanitation Data'!H178))),'Data Summary'!DE184="Yes"),100-OFFSET('Sanitation Data'!$H$4,0,10*ROW('Sanitation Data'!H178)),NA())</f>
        <v>#N/A</v>
      </c>
      <c r="AQ184" s="88" t="e">
        <f ca="true">+IF(AND(ISNUMBER(OFFSET('Sanitation Data'!$H$6,0,10*ROW('Sanitation Data'!H178))),'Data Summary'!DF184="Yes"),OFFSET('Sanitation Data'!$H$6,0,10*ROW('Sanitation Data'!H178)),NA())</f>
        <v>#N/A</v>
      </c>
      <c r="AR184" s="88" t="e">
        <f ca="true">+IF(AND(ISNUMBER(OFFSET('Sanitation Data'!$H$10,0,10*ROW('Sanitation Data'!H178))),'Data Summary'!DG184="Yes"),OFFSET('Sanitation Data'!$H$10,0,10*ROW('Sanitation Data'!H178)),NA())</f>
        <v>#N/A</v>
      </c>
      <c r="AS184" s="88" t="e">
        <f ca="true">+IF(AND(ISNUMBER(OFFSET('Sanitation Data'!$H$11,0,10*ROW('Sanitation Data'!H178))),'Data Summary'!DH184="Yes"),OFFSET('Sanitation Data'!$H$11,0,10*ROW('Sanitation Data'!H178)),NA())</f>
        <v>#N/A</v>
      </c>
      <c r="AT184" s="88" t="e">
        <f ca="true">+IF(AND(ISNUMBER(OFFSET('Sanitation Data'!$H$12,0,10*ROW('Sanitation Data'!H178))),'Data Summary'!DI184="Yes"),OFFSET('Sanitation Data'!$H$12,0,10*ROW('Sanitation Data'!H178)),NA())</f>
        <v>#N/A</v>
      </c>
      <c r="AU184" s="88" t="e">
        <f ca="true">+IF(AND(ISNUMBER(OFFSET('Sanitation Data'!$I$4,0,10*ROW('Sanitation Data'!I178))),'Data Summary'!DJ184="Yes"),100-OFFSET('Sanitation Data'!$I$4,0,10*ROW('Sanitation Data'!I178)),NA())</f>
        <v>#N/A</v>
      </c>
      <c r="AV184" s="88" t="e">
        <f ca="true">+IF(AND(ISNUMBER(OFFSET('Sanitation Data'!$I$6,0,10*ROW('Sanitation Data'!I178))),'Data Summary'!DK184="Yes"),OFFSET('Sanitation Data'!$I$6,0,10*ROW('Sanitation Data'!I178)),NA())</f>
        <v>#N/A</v>
      </c>
      <c r="AW184" s="88" t="e">
        <f ca="true">+IF(AND(ISNUMBER(OFFSET('Sanitation Data'!$I$10,0,10*ROW('Sanitation Data'!I178))),'Data Summary'!DL184="Yes"),OFFSET('Sanitation Data'!$I$10,0,10*ROW('Sanitation Data'!I178)),NA())</f>
        <v>#N/A</v>
      </c>
      <c r="AX184" s="88" t="e">
        <f ca="true">+IF(AND(ISNUMBER(OFFSET('Sanitation Data'!$I$11,0,10*ROW('Sanitation Data'!I178))),'Data Summary'!DM184="Yes"),OFFSET('Sanitation Data'!$I$11,0,10*ROW('Sanitation Data'!I178)),NA())</f>
        <v>#N/A</v>
      </c>
      <c r="AY184" s="88" t="e">
        <f ca="true">+IF(AND(ISNUMBER(OFFSET('Sanitation Data'!$I$12,0,10*ROW('Sanitation Data'!I178))),'Data Summary'!DN184="Yes"),OFFSET('Sanitation Data'!$I$12,0,10*ROW('Sanitation Data'!I178)),NA())</f>
        <v>#N/A</v>
      </c>
      <c r="AZ184" s="89" t="e">
        <f ca="true">+IF(AND(ISNUMBER(OFFSET('Hygiene Data'!$D$5,0,10*ROW('Hygiene Data'!D178))),'Data Summary'!DO184="Yes"),OFFSET('Hygiene Data'!$D$5,0,10*ROW('Hygiene Data'!D178)),NA())</f>
        <v>#N/A</v>
      </c>
      <c r="BA184" s="89" t="e">
        <f ca="true">+IF(AND(ISNUMBER(OFFSET('Hygiene Data'!$D$7,0,10*ROW('Hygiene Data'!D178))),'Data Summary'!DP184="Yes"),OFFSET('Hygiene Data'!$D$7,0,10*ROW('Hygiene Data'!D178)),NA())</f>
        <v>#N/A</v>
      </c>
      <c r="BB184" s="89" t="e">
        <f ca="true">+IF(AND(ISNUMBER(OFFSET('Hygiene Data'!$D$9,0,10*ROW('Hygiene Data'!D178))),'Data Summary'!DQ184="Yes"),OFFSET('Hygiene Data'!$D$9,0,10*ROW('Hygiene Data'!D178)),NA())</f>
        <v>#N/A</v>
      </c>
      <c r="BC184" s="89" t="e">
        <f ca="true">+IF(AND(ISNUMBER(OFFSET('Hygiene Data'!$E$5,0,10*ROW('Hygiene Data'!E178))),'Data Summary'!DR184="Yes"),OFFSET('Hygiene Data'!$E$5,0,10*ROW('Hygiene Data'!E178)),NA())</f>
        <v>#N/A</v>
      </c>
      <c r="BD184" s="89" t="e">
        <f ca="true">+IF(AND(ISNUMBER(OFFSET('Hygiene Data'!$E$7,0,10*ROW('Hygiene Data'!E178))),'Data Summary'!DS184="Yes"),OFFSET('Hygiene Data'!$E$7,0,10*ROW('Hygiene Data'!E178)),NA())</f>
        <v>#N/A</v>
      </c>
      <c r="BE184" s="89" t="e">
        <f ca="true">+IF(AND(ISNUMBER(OFFSET('Hygiene Data'!$E$9,0,10*ROW('Hygiene Data'!E178))),'Data Summary'!DT184="Yes"),OFFSET('Hygiene Data'!$E$9,0,10*ROW('Hygiene Data'!E178)),NA())</f>
        <v>#N/A</v>
      </c>
      <c r="BF184" s="89" t="e">
        <f ca="true">+IF(AND(ISNUMBER(OFFSET('Hygiene Data'!$F$5,0,10*ROW('Hygiene Data'!F178))),'Data Summary'!DU184="Yes"),OFFSET('Hygiene Data'!$F$5,0,10*ROW('Hygiene Data'!F178)),NA())</f>
        <v>#N/A</v>
      </c>
      <c r="BG184" s="89" t="e">
        <f ca="true">+IF(AND(ISNUMBER(OFFSET('Hygiene Data'!$F$7,0,10*ROW('Hygiene Data'!F178))),'Data Summary'!DV184="Yes"),OFFSET('Hygiene Data'!$F$7,0,10*ROW('Hygiene Data'!F178)),NA())</f>
        <v>#N/A</v>
      </c>
      <c r="BH184" s="89" t="e">
        <f ca="true">+IF(AND(ISNUMBER(OFFSET('Hygiene Data'!$F$9,0,10*ROW('Hygiene Data'!F178))),'Data Summary'!DW184="Yes"),OFFSET('Hygiene Data'!$F$9,0,10*ROW('Hygiene Data'!F178)),NA())</f>
        <v>#N/A</v>
      </c>
      <c r="BI184" s="89" t="e">
        <f ca="true">+IF(AND(ISNUMBER(OFFSET('Hygiene Data'!$G$5,0,10*ROW('Hygiene Data'!G178))),'Data Summary'!DX184="Yes"),OFFSET('Hygiene Data'!$G$5,0,10*ROW('Hygiene Data'!G178)),NA())</f>
        <v>#N/A</v>
      </c>
      <c r="BJ184" s="89" t="e">
        <f ca="true">+IF(AND(ISNUMBER(OFFSET('Hygiene Data'!$G$7,0,10*ROW('Hygiene Data'!G178))),'Data Summary'!DY184="Yes"),OFFSET('Hygiene Data'!$G$7,0,10*ROW('Hygiene Data'!G178)),NA())</f>
        <v>#N/A</v>
      </c>
      <c r="BK184" s="89" t="e">
        <f ca="true">+IF(AND(ISNUMBER(OFFSET('Hygiene Data'!$G$9,0,10*ROW('Hygiene Data'!G178))),'Data Summary'!DZ184="Yes"),OFFSET('Hygiene Data'!$G$9,0,10*ROW('Hygiene Data'!G178)),NA())</f>
        <v>#N/A</v>
      </c>
      <c r="BL184" s="89" t="e">
        <f ca="true">+IF(AND(ISNUMBER(OFFSET('Hygiene Data'!$H$5,0,10*ROW('Hygiene Data'!H178))),'Data Summary'!EA184="Yes"),OFFSET('Hygiene Data'!$H$5,0,10*ROW('Hygiene Data'!H178)),NA())</f>
        <v>#N/A</v>
      </c>
      <c r="BM184" s="89" t="e">
        <f ca="true">+IF(AND(ISNUMBER(OFFSET('Hygiene Data'!$H$7,0,10*ROW('Hygiene Data'!H178))),'Data Summary'!EB184="Yes"),OFFSET('Hygiene Data'!$H$7,0,10*ROW('Hygiene Data'!H178)),NA())</f>
        <v>#N/A</v>
      </c>
      <c r="BN184" s="89" t="e">
        <f ca="true">+IF(AND(ISNUMBER(OFFSET('Hygiene Data'!$H$9,0,10*ROW('Hygiene Data'!H178))),'Data Summary'!EC184="Yes"),OFFSET('Hygiene Data'!$H$9,0,10*ROW('Hygiene Data'!H178)),NA())</f>
        <v>#N/A</v>
      </c>
      <c r="BO184" s="89" t="e">
        <f ca="true">+IF(AND(ISNUMBER(OFFSET('Hygiene Data'!$I$5,0,10*ROW('Hygiene Data'!I178))),'Data Summary'!ED184="Yes"),OFFSET('Hygiene Data'!$I$5,0,10*ROW('Hygiene Data'!I178)),NA())</f>
        <v>#N/A</v>
      </c>
      <c r="BP184" s="89" t="e">
        <f ca="true">+IF(AND(ISNUMBER(OFFSET('Hygiene Data'!$I$7,0,10*ROW('Hygiene Data'!I178))),'Data Summary'!EE184="Yes"),OFFSET('Hygiene Data'!$I$7,0,10*ROW('Hygiene Data'!I178)),NA())</f>
        <v>#N/A</v>
      </c>
      <c r="BQ184" s="89" t="e">
        <f ca="true">+IF(AND(ISNUMBER(OFFSET('Hygiene Data'!$I$9,0,10*ROW('Hygiene Data'!I178))),'Data Summary'!EF184="Yes"),OFFSET('Hygiene Data'!$I$9,0,10*ROW('Hygiene Data'!I178)),NA())</f>
        <v>#N/A</v>
      </c>
    </row>
    <row xmlns:x14ac="http://schemas.microsoft.com/office/spreadsheetml/2009/9/ac" r="185" x14ac:dyDescent="0.2">
      <c r="A185" s="328" t="e">
        <f ca="true">+RIGHT('Data Summary'!A185,LEN('Data Summary'!A185)-9)</f>
        <v>#VALUE!</v>
      </c>
      <c r="B185" s="34" t="str">
        <f ca="true">+IF(ISTEXT('Data Summary'!B185),'Data Summary'!B185,"")</f>
        <v/>
      </c>
      <c r="C185" s="327" t="e">
        <f ca="true">+VALUE('Data Summary'!C185)</f>
        <v>#VALUE!</v>
      </c>
      <c r="D185" s="87" t="e">
        <f ca="true">+IF(AND(ISNUMBER(OFFSET('Water Data'!$D$4,0,10*ROW('Water Data'!D179))),'Data Summary'!BS185="Yes"),100-OFFSET('Water Data'!$D$4,0,10*ROW('Water Data'!D179)),NA())</f>
        <v>#N/A</v>
      </c>
      <c r="E185" s="87" t="e">
        <f ca="true">+IF(AND(ISNUMBER(OFFSET('Water Data'!$D$6,0,10*ROW('Water Data'!D179))),'Data Summary'!BT185="Yes"),OFFSET('Water Data'!$D$6,0,10*ROW('Water Data'!D179)),NA())</f>
        <v>#N/A</v>
      </c>
      <c r="F185" s="87" t="e">
        <f ca="true">+IF(AND(ISNUMBER(OFFSET('Water Data'!$D$9,0,10*ROW('Water Data'!D179))),'Data Summary'!BU185="Yes"),OFFSET('Water Data'!$D$9,0,10*ROW('Water Data'!D179)),NA())</f>
        <v>#N/A</v>
      </c>
      <c r="G185" s="87" t="e">
        <f ca="true">+IF(AND(ISNUMBER(OFFSET('Water Data'!$E$4,0,10*ROW('Water Data'!E179))),'Data Summary'!BV185="Yes"),100-OFFSET('Water Data'!$E$4,0,10*ROW('Water Data'!E179)),NA())</f>
        <v>#N/A</v>
      </c>
      <c r="H185" s="87" t="e">
        <f ca="true">+IF(AND(ISNUMBER(OFFSET('Water Data'!$E$6,0,10*ROW('Water Data'!E179))),'Data Summary'!BW185="Yes"),OFFSET('Water Data'!$E$6,0,10*ROW('Water Data'!E179)),NA())</f>
        <v>#N/A</v>
      </c>
      <c r="I185" s="87" t="e">
        <f ca="true">+IF(AND(ISNUMBER(OFFSET('Water Data'!$E$9,0,10*ROW('Water Data'!E179))),'Data Summary'!BX185="Yes"),OFFSET('Water Data'!$E$9,0,10*ROW('Water Data'!E179)),NA())</f>
        <v>#N/A</v>
      </c>
      <c r="J185" s="87" t="e">
        <f ca="true">+IF(AND(ISNUMBER(OFFSET('Water Data'!$F$4,0,10*ROW('Water Data'!F179))),'Data Summary'!BY185="Yes"),100-OFFSET('Water Data'!$F$4,0,10*ROW('Water Data'!F179)),NA())</f>
        <v>#N/A</v>
      </c>
      <c r="K185" s="87" t="e">
        <f ca="true">+IF(AND(ISNUMBER(OFFSET('Water Data'!$F$6,0,10*ROW('Water Data'!F179))),'Data Summary'!BZ185="Yes"),OFFSET('Water Data'!$F$6,0,10*ROW('Water Data'!F179)),NA())</f>
        <v>#N/A</v>
      </c>
      <c r="L185" s="87" t="e">
        <f ca="true">+IF(AND(ISNUMBER(OFFSET('Water Data'!$F$9,0,10*ROW('Water Data'!F179))),'Data Summary'!CA185="Yes"),OFFSET('Water Data'!$F$9,0,10*ROW('Water Data'!F179)),NA())</f>
        <v>#N/A</v>
      </c>
      <c r="M185" s="87" t="e">
        <f ca="true">+IF(AND(ISNUMBER(OFFSET('Water Data'!$G$4,0,10*ROW('Water Data'!G179))),'Data Summary'!CB185="Yes"),100-OFFSET('Water Data'!$G$4,0,10*ROW('Water Data'!G179)),NA())</f>
        <v>#N/A</v>
      </c>
      <c r="N185" s="87" t="e">
        <f ca="true">+IF(AND(ISNUMBER(OFFSET('Water Data'!$G$6,0,10*ROW('Water Data'!G179))),'Data Summary'!CC185="Yes"),OFFSET('Water Data'!$G$6,0,10*ROW('Water Data'!G179)),NA())</f>
        <v>#N/A</v>
      </c>
      <c r="O185" s="87" t="e">
        <f ca="true">+IF(AND(ISNUMBER(OFFSET('Water Data'!$G$9,0,10*ROW('Water Data'!G179))),'Data Summary'!CD185="Yes"),OFFSET('Water Data'!$G$9,0,10*ROW('Water Data'!G179)),NA())</f>
        <v>#N/A</v>
      </c>
      <c r="P185" s="87" t="e">
        <f ca="true">+IF(AND(ISNUMBER(OFFSET('Water Data'!$H$4,0,10*ROW('Water Data'!H179))),'Data Summary'!CE185="Yes"),100-OFFSET('Water Data'!$H$4,0,10*ROW('Water Data'!H179)),NA())</f>
        <v>#N/A</v>
      </c>
      <c r="Q185" s="87" t="e">
        <f ca="true">+IF(AND(ISNUMBER(OFFSET('Water Data'!$H$6,0,10*ROW('Water Data'!H179))),'Data Summary'!CF185="Yes"),OFFSET('Water Data'!$H$6,0,10*ROW('Water Data'!H179)),NA())</f>
        <v>#N/A</v>
      </c>
      <c r="R185" s="87" t="e">
        <f ca="true">+IF(AND(ISNUMBER(OFFSET('Water Data'!$H$9,0,10*ROW('Water Data'!H179))),'Data Summary'!CG185="Yes"),OFFSET('Water Data'!$H$9,0,10*ROW('Water Data'!H179)),NA())</f>
        <v>#N/A</v>
      </c>
      <c r="S185" s="87" t="e">
        <f ca="true">+IF(AND(ISNUMBER(OFFSET('Water Data'!$I$4,0,10*ROW('Water Data'!I179))),'Data Summary'!CH185="Yes"),100-OFFSET('Water Data'!$I$4,0,10*ROW('Water Data'!I179)),NA())</f>
        <v>#N/A</v>
      </c>
      <c r="T185" s="87" t="e">
        <f ca="true">+IF(AND(ISNUMBER(OFFSET('Water Data'!$I$6,0,10*ROW('Water Data'!I179))),'Data Summary'!CI185="Yes"),OFFSET('Water Data'!$I$6,0,10*ROW('Water Data'!I179)),NA())</f>
        <v>#N/A</v>
      </c>
      <c r="U185" s="87" t="e">
        <f ca="true">+IF(AND(ISNUMBER(OFFSET('Water Data'!$I$9,0,10*ROW('Water Data'!I179))),'Data Summary'!CJ185="Yes"),OFFSET('Water Data'!$I$9,0,10*ROW('Water Data'!I179)),NA())</f>
        <v>#N/A</v>
      </c>
      <c r="V185" s="88" t="e">
        <f ca="true">+IF(AND(ISNUMBER(OFFSET('Sanitation Data'!$D$4,0,10*ROW('Sanitation Data'!D179))),'Data Summary'!CK185="Yes"),100-OFFSET('Sanitation Data'!$D$4,0,10*ROW('Sanitation Data'!D179)),NA())</f>
        <v>#N/A</v>
      </c>
      <c r="W185" s="88" t="e">
        <f ca="true">+IF(AND(ISNUMBER(OFFSET('Sanitation Data'!$D$6,0,10*ROW('Sanitation Data'!D179))),'Data Summary'!CL185="Yes"),OFFSET('Sanitation Data'!$D$6,0,10*ROW('Sanitation Data'!D179)),NA())</f>
        <v>#N/A</v>
      </c>
      <c r="X185" s="88" t="e">
        <f ca="true">+IF(AND(ISNUMBER(OFFSET('Sanitation Data'!$D$10,0,10*ROW('Sanitation Data'!D179))),'Data Summary'!CM185="Yes"),OFFSET('Sanitation Data'!$D$10,0,10*ROW('Sanitation Data'!D179)),NA())</f>
        <v>#N/A</v>
      </c>
      <c r="Y185" s="88" t="e">
        <f ca="true">+IF(AND(ISNUMBER(OFFSET('Sanitation Data'!$D$11,0,10*ROW('Sanitation Data'!D179))),'Data Summary'!CN185="Yes"),OFFSET('Sanitation Data'!$D$11,0,10*ROW('Sanitation Data'!D179)),NA())</f>
        <v>#N/A</v>
      </c>
      <c r="Z185" s="88" t="e">
        <f ca="true">+IF(AND(ISNUMBER(OFFSET('Sanitation Data'!$D$12,0,10*ROW('Sanitation Data'!D179))),'Data Summary'!CO185="Yes"),OFFSET('Sanitation Data'!$D$12,0,10*ROW('Sanitation Data'!D179)),NA())</f>
        <v>#N/A</v>
      </c>
      <c r="AA185" s="88" t="e">
        <f ca="true">+IF(AND(ISNUMBER(OFFSET('Sanitation Data'!$E$4,0,10*ROW('Sanitation Data'!E179))),'Data Summary'!CP185="Yes"),100-OFFSET('Sanitation Data'!$E$4,0,10*ROW('Sanitation Data'!E179)),NA())</f>
        <v>#N/A</v>
      </c>
      <c r="AB185" s="88" t="e">
        <f ca="true">+IF(AND(ISNUMBER(OFFSET('Sanitation Data'!$E$6,0,10*ROW('Sanitation Data'!E179))),'Data Summary'!CQ185="Yes"),OFFSET('Sanitation Data'!$E$6,0,10*ROW('Sanitation Data'!E179)),NA())</f>
        <v>#N/A</v>
      </c>
      <c r="AC185" s="88" t="e">
        <f ca="true">+IF(AND(ISNUMBER(OFFSET('Sanitation Data'!$E$10,0,10*ROW('Sanitation Data'!E179))),'Data Summary'!CR185="Yes"),OFFSET('Sanitation Data'!$E$10,0,10*ROW('Sanitation Data'!E179)),NA())</f>
        <v>#N/A</v>
      </c>
      <c r="AD185" s="88" t="e">
        <f ca="true">+IF(AND(ISNUMBER(OFFSET('Sanitation Data'!$E$11,0,10*ROW('Sanitation Data'!E179))),'Data Summary'!CS185="Yes"),OFFSET('Sanitation Data'!$E$11,0,10*ROW('Sanitation Data'!E179)),NA())</f>
        <v>#N/A</v>
      </c>
      <c r="AE185" s="88" t="e">
        <f ca="true">+IF(AND(ISNUMBER(OFFSET('Sanitation Data'!$E$12,0,10*ROW('Sanitation Data'!E179))),'Data Summary'!CT185="Yes"),OFFSET('Sanitation Data'!$E$12,0,10*ROW('Sanitation Data'!E179)),NA())</f>
        <v>#N/A</v>
      </c>
      <c r="AF185" s="88" t="e">
        <f ca="true">+IF(AND(ISNUMBER(OFFSET('Sanitation Data'!$F$4,0,10*ROW('Sanitation Data'!F179))),'Data Summary'!CU185="Yes"),100-OFFSET('Sanitation Data'!$F$4,0,10*ROW('Sanitation Data'!F179)),NA())</f>
        <v>#N/A</v>
      </c>
      <c r="AG185" s="88" t="e">
        <f ca="true">+IF(AND(ISNUMBER(OFFSET('Sanitation Data'!$F$6,0,10*ROW('Sanitation Data'!F179))),'Data Summary'!CV185="Yes"),OFFSET('Sanitation Data'!$F$6,0,10*ROW('Sanitation Data'!F179)),NA())</f>
        <v>#N/A</v>
      </c>
      <c r="AH185" s="88" t="e">
        <f ca="true">+IF(AND(ISNUMBER(OFFSET('Sanitation Data'!$F$10,0,10*ROW('Sanitation Data'!F179))),'Data Summary'!CW185="Yes"),OFFSET('Sanitation Data'!$F$10,0,10*ROW('Sanitation Data'!F179)),NA())</f>
        <v>#N/A</v>
      </c>
      <c r="AI185" s="88" t="e">
        <f ca="true">+IF(AND(ISNUMBER(OFFSET('Sanitation Data'!$F$11,0,10*ROW('Sanitation Data'!F179))),'Data Summary'!CX185="Yes"),OFFSET('Sanitation Data'!$F$11,0,10*ROW('Sanitation Data'!F179)),NA())</f>
        <v>#N/A</v>
      </c>
      <c r="AJ185" s="88" t="e">
        <f ca="true">+IF(AND(ISNUMBER(OFFSET('Sanitation Data'!$F$12,0,10*ROW('Sanitation Data'!F179))),'Data Summary'!CY185="Yes"),OFFSET('Sanitation Data'!$F$12,0,10*ROW('Sanitation Data'!F179)),NA())</f>
        <v>#N/A</v>
      </c>
      <c r="AK185" s="88" t="e">
        <f ca="true">+IF(AND(ISNUMBER(OFFSET('Sanitation Data'!$G$4,0,10*ROW('Sanitation Data'!G179))),'Data Summary'!CZ185="Yes"),100-OFFSET('Sanitation Data'!$G$4,0,10*ROW('Sanitation Data'!G179)),NA())</f>
        <v>#N/A</v>
      </c>
      <c r="AL185" s="88" t="e">
        <f ca="true">+IF(AND(ISNUMBER(OFFSET('Sanitation Data'!$G$6,0,10*ROW('Sanitation Data'!G179))),'Data Summary'!DA185="Yes"),OFFSET('Sanitation Data'!$G$6,0,10*ROW('Sanitation Data'!G179)),NA())</f>
        <v>#N/A</v>
      </c>
      <c r="AM185" s="88" t="e">
        <f ca="true">+IF(AND(ISNUMBER(OFFSET('Sanitation Data'!$G$10,0,10*ROW('Sanitation Data'!G179))),'Data Summary'!DB185="Yes"),OFFSET('Sanitation Data'!$G$10,0,10*ROW('Sanitation Data'!G179)),NA())</f>
        <v>#N/A</v>
      </c>
      <c r="AN185" s="88" t="e">
        <f ca="true">+IF(AND(ISNUMBER(OFFSET('Sanitation Data'!$G$11,0,10*ROW('Sanitation Data'!G179))),'Data Summary'!DC185="Yes"),OFFSET('Sanitation Data'!$G$11,0,10*ROW('Sanitation Data'!G179)),NA())</f>
        <v>#N/A</v>
      </c>
      <c r="AO185" s="88" t="e">
        <f ca="true">+IF(AND(ISNUMBER(OFFSET('Sanitation Data'!$G$12,0,10*ROW('Sanitation Data'!G179))),'Data Summary'!DD185="Yes"),OFFSET('Sanitation Data'!$G$12,0,10*ROW('Sanitation Data'!G179)),NA())</f>
        <v>#N/A</v>
      </c>
      <c r="AP185" s="88" t="e">
        <f ca="true">+IF(AND(ISNUMBER(OFFSET('Sanitation Data'!$H$4,0,10*ROW('Sanitation Data'!H179))),'Data Summary'!DE185="Yes"),100-OFFSET('Sanitation Data'!$H$4,0,10*ROW('Sanitation Data'!H179)),NA())</f>
        <v>#N/A</v>
      </c>
      <c r="AQ185" s="88" t="e">
        <f ca="true">+IF(AND(ISNUMBER(OFFSET('Sanitation Data'!$H$6,0,10*ROW('Sanitation Data'!H179))),'Data Summary'!DF185="Yes"),OFFSET('Sanitation Data'!$H$6,0,10*ROW('Sanitation Data'!H179)),NA())</f>
        <v>#N/A</v>
      </c>
      <c r="AR185" s="88" t="e">
        <f ca="true">+IF(AND(ISNUMBER(OFFSET('Sanitation Data'!$H$10,0,10*ROW('Sanitation Data'!H179))),'Data Summary'!DG185="Yes"),OFFSET('Sanitation Data'!$H$10,0,10*ROW('Sanitation Data'!H179)),NA())</f>
        <v>#N/A</v>
      </c>
      <c r="AS185" s="88" t="e">
        <f ca="true">+IF(AND(ISNUMBER(OFFSET('Sanitation Data'!$H$11,0,10*ROW('Sanitation Data'!H179))),'Data Summary'!DH185="Yes"),OFFSET('Sanitation Data'!$H$11,0,10*ROW('Sanitation Data'!H179)),NA())</f>
        <v>#N/A</v>
      </c>
      <c r="AT185" s="88" t="e">
        <f ca="true">+IF(AND(ISNUMBER(OFFSET('Sanitation Data'!$H$12,0,10*ROW('Sanitation Data'!H179))),'Data Summary'!DI185="Yes"),OFFSET('Sanitation Data'!$H$12,0,10*ROW('Sanitation Data'!H179)),NA())</f>
        <v>#N/A</v>
      </c>
      <c r="AU185" s="88" t="e">
        <f ca="true">+IF(AND(ISNUMBER(OFFSET('Sanitation Data'!$I$4,0,10*ROW('Sanitation Data'!I179))),'Data Summary'!DJ185="Yes"),100-OFFSET('Sanitation Data'!$I$4,0,10*ROW('Sanitation Data'!I179)),NA())</f>
        <v>#N/A</v>
      </c>
      <c r="AV185" s="88" t="e">
        <f ca="true">+IF(AND(ISNUMBER(OFFSET('Sanitation Data'!$I$6,0,10*ROW('Sanitation Data'!I179))),'Data Summary'!DK185="Yes"),OFFSET('Sanitation Data'!$I$6,0,10*ROW('Sanitation Data'!I179)),NA())</f>
        <v>#N/A</v>
      </c>
      <c r="AW185" s="88" t="e">
        <f ca="true">+IF(AND(ISNUMBER(OFFSET('Sanitation Data'!$I$10,0,10*ROW('Sanitation Data'!I179))),'Data Summary'!DL185="Yes"),OFFSET('Sanitation Data'!$I$10,0,10*ROW('Sanitation Data'!I179)),NA())</f>
        <v>#N/A</v>
      </c>
      <c r="AX185" s="88" t="e">
        <f ca="true">+IF(AND(ISNUMBER(OFFSET('Sanitation Data'!$I$11,0,10*ROW('Sanitation Data'!I179))),'Data Summary'!DM185="Yes"),OFFSET('Sanitation Data'!$I$11,0,10*ROW('Sanitation Data'!I179)),NA())</f>
        <v>#N/A</v>
      </c>
      <c r="AY185" s="88" t="e">
        <f ca="true">+IF(AND(ISNUMBER(OFFSET('Sanitation Data'!$I$12,0,10*ROW('Sanitation Data'!I179))),'Data Summary'!DN185="Yes"),OFFSET('Sanitation Data'!$I$12,0,10*ROW('Sanitation Data'!I179)),NA())</f>
        <v>#N/A</v>
      </c>
      <c r="AZ185" s="89" t="e">
        <f ca="true">+IF(AND(ISNUMBER(OFFSET('Hygiene Data'!$D$5,0,10*ROW('Hygiene Data'!D179))),'Data Summary'!DO185="Yes"),OFFSET('Hygiene Data'!$D$5,0,10*ROW('Hygiene Data'!D179)),NA())</f>
        <v>#N/A</v>
      </c>
      <c r="BA185" s="89" t="e">
        <f ca="true">+IF(AND(ISNUMBER(OFFSET('Hygiene Data'!$D$7,0,10*ROW('Hygiene Data'!D179))),'Data Summary'!DP185="Yes"),OFFSET('Hygiene Data'!$D$7,0,10*ROW('Hygiene Data'!D179)),NA())</f>
        <v>#N/A</v>
      </c>
      <c r="BB185" s="89" t="e">
        <f ca="true">+IF(AND(ISNUMBER(OFFSET('Hygiene Data'!$D$9,0,10*ROW('Hygiene Data'!D179))),'Data Summary'!DQ185="Yes"),OFFSET('Hygiene Data'!$D$9,0,10*ROW('Hygiene Data'!D179)),NA())</f>
        <v>#N/A</v>
      </c>
      <c r="BC185" s="89" t="e">
        <f ca="true">+IF(AND(ISNUMBER(OFFSET('Hygiene Data'!$E$5,0,10*ROW('Hygiene Data'!E179))),'Data Summary'!DR185="Yes"),OFFSET('Hygiene Data'!$E$5,0,10*ROW('Hygiene Data'!E179)),NA())</f>
        <v>#N/A</v>
      </c>
      <c r="BD185" s="89" t="e">
        <f ca="true">+IF(AND(ISNUMBER(OFFSET('Hygiene Data'!$E$7,0,10*ROW('Hygiene Data'!E179))),'Data Summary'!DS185="Yes"),OFFSET('Hygiene Data'!$E$7,0,10*ROW('Hygiene Data'!E179)),NA())</f>
        <v>#N/A</v>
      </c>
      <c r="BE185" s="89" t="e">
        <f ca="true">+IF(AND(ISNUMBER(OFFSET('Hygiene Data'!$E$9,0,10*ROW('Hygiene Data'!E179))),'Data Summary'!DT185="Yes"),OFFSET('Hygiene Data'!$E$9,0,10*ROW('Hygiene Data'!E179)),NA())</f>
        <v>#N/A</v>
      </c>
      <c r="BF185" s="89" t="e">
        <f ca="true">+IF(AND(ISNUMBER(OFFSET('Hygiene Data'!$F$5,0,10*ROW('Hygiene Data'!F179))),'Data Summary'!DU185="Yes"),OFFSET('Hygiene Data'!$F$5,0,10*ROW('Hygiene Data'!F179)),NA())</f>
        <v>#N/A</v>
      </c>
      <c r="BG185" s="89" t="e">
        <f ca="true">+IF(AND(ISNUMBER(OFFSET('Hygiene Data'!$F$7,0,10*ROW('Hygiene Data'!F179))),'Data Summary'!DV185="Yes"),OFFSET('Hygiene Data'!$F$7,0,10*ROW('Hygiene Data'!F179)),NA())</f>
        <v>#N/A</v>
      </c>
      <c r="BH185" s="89" t="e">
        <f ca="true">+IF(AND(ISNUMBER(OFFSET('Hygiene Data'!$F$9,0,10*ROW('Hygiene Data'!F179))),'Data Summary'!DW185="Yes"),OFFSET('Hygiene Data'!$F$9,0,10*ROW('Hygiene Data'!F179)),NA())</f>
        <v>#N/A</v>
      </c>
      <c r="BI185" s="89" t="e">
        <f ca="true">+IF(AND(ISNUMBER(OFFSET('Hygiene Data'!$G$5,0,10*ROW('Hygiene Data'!G179))),'Data Summary'!DX185="Yes"),OFFSET('Hygiene Data'!$G$5,0,10*ROW('Hygiene Data'!G179)),NA())</f>
        <v>#N/A</v>
      </c>
      <c r="BJ185" s="89" t="e">
        <f ca="true">+IF(AND(ISNUMBER(OFFSET('Hygiene Data'!$G$7,0,10*ROW('Hygiene Data'!G179))),'Data Summary'!DY185="Yes"),OFFSET('Hygiene Data'!$G$7,0,10*ROW('Hygiene Data'!G179)),NA())</f>
        <v>#N/A</v>
      </c>
      <c r="BK185" s="89" t="e">
        <f ca="true">+IF(AND(ISNUMBER(OFFSET('Hygiene Data'!$G$9,0,10*ROW('Hygiene Data'!G179))),'Data Summary'!DZ185="Yes"),OFFSET('Hygiene Data'!$G$9,0,10*ROW('Hygiene Data'!G179)),NA())</f>
        <v>#N/A</v>
      </c>
      <c r="BL185" s="89" t="e">
        <f ca="true">+IF(AND(ISNUMBER(OFFSET('Hygiene Data'!$H$5,0,10*ROW('Hygiene Data'!H179))),'Data Summary'!EA185="Yes"),OFFSET('Hygiene Data'!$H$5,0,10*ROW('Hygiene Data'!H179)),NA())</f>
        <v>#N/A</v>
      </c>
      <c r="BM185" s="89" t="e">
        <f ca="true">+IF(AND(ISNUMBER(OFFSET('Hygiene Data'!$H$7,0,10*ROW('Hygiene Data'!H179))),'Data Summary'!EB185="Yes"),OFFSET('Hygiene Data'!$H$7,0,10*ROW('Hygiene Data'!H179)),NA())</f>
        <v>#N/A</v>
      </c>
      <c r="BN185" s="89" t="e">
        <f ca="true">+IF(AND(ISNUMBER(OFFSET('Hygiene Data'!$H$9,0,10*ROW('Hygiene Data'!H179))),'Data Summary'!EC185="Yes"),OFFSET('Hygiene Data'!$H$9,0,10*ROW('Hygiene Data'!H179)),NA())</f>
        <v>#N/A</v>
      </c>
      <c r="BO185" s="89" t="e">
        <f ca="true">+IF(AND(ISNUMBER(OFFSET('Hygiene Data'!$I$5,0,10*ROW('Hygiene Data'!I179))),'Data Summary'!ED185="Yes"),OFFSET('Hygiene Data'!$I$5,0,10*ROW('Hygiene Data'!I179)),NA())</f>
        <v>#N/A</v>
      </c>
      <c r="BP185" s="89" t="e">
        <f ca="true">+IF(AND(ISNUMBER(OFFSET('Hygiene Data'!$I$7,0,10*ROW('Hygiene Data'!I179))),'Data Summary'!EE185="Yes"),OFFSET('Hygiene Data'!$I$7,0,10*ROW('Hygiene Data'!I179)),NA())</f>
        <v>#N/A</v>
      </c>
      <c r="BQ185" s="89" t="e">
        <f ca="true">+IF(AND(ISNUMBER(OFFSET('Hygiene Data'!$I$9,0,10*ROW('Hygiene Data'!I179))),'Data Summary'!EF185="Yes"),OFFSET('Hygiene Data'!$I$9,0,10*ROW('Hygiene Data'!I179)),NA())</f>
        <v>#N/A</v>
      </c>
    </row>
    <row xmlns:x14ac="http://schemas.microsoft.com/office/spreadsheetml/2009/9/ac" r="186" x14ac:dyDescent="0.2">
      <c r="A186" s="328" t="e">
        <f ca="true">+RIGHT('Data Summary'!A186,LEN('Data Summary'!A186)-9)</f>
        <v>#VALUE!</v>
      </c>
      <c r="B186" s="34" t="str">
        <f ca="true">+IF(ISTEXT('Data Summary'!B186),'Data Summary'!B186,"")</f>
        <v/>
      </c>
      <c r="C186" s="327" t="e">
        <f ca="true">+VALUE('Data Summary'!C186)</f>
        <v>#VALUE!</v>
      </c>
      <c r="D186" s="87" t="e">
        <f ca="true">+IF(AND(ISNUMBER(OFFSET('Water Data'!$D$4,0,10*ROW('Water Data'!D180))),'Data Summary'!BS186="Yes"),100-OFFSET('Water Data'!$D$4,0,10*ROW('Water Data'!D180)),NA())</f>
        <v>#N/A</v>
      </c>
      <c r="E186" s="87" t="e">
        <f ca="true">+IF(AND(ISNUMBER(OFFSET('Water Data'!$D$6,0,10*ROW('Water Data'!D180))),'Data Summary'!BT186="Yes"),OFFSET('Water Data'!$D$6,0,10*ROW('Water Data'!D180)),NA())</f>
        <v>#N/A</v>
      </c>
      <c r="F186" s="87" t="e">
        <f ca="true">+IF(AND(ISNUMBER(OFFSET('Water Data'!$D$9,0,10*ROW('Water Data'!D180))),'Data Summary'!BU186="Yes"),OFFSET('Water Data'!$D$9,0,10*ROW('Water Data'!D180)),NA())</f>
        <v>#N/A</v>
      </c>
      <c r="G186" s="87" t="e">
        <f ca="true">+IF(AND(ISNUMBER(OFFSET('Water Data'!$E$4,0,10*ROW('Water Data'!E180))),'Data Summary'!BV186="Yes"),100-OFFSET('Water Data'!$E$4,0,10*ROW('Water Data'!E180)),NA())</f>
        <v>#N/A</v>
      </c>
      <c r="H186" s="87" t="e">
        <f ca="true">+IF(AND(ISNUMBER(OFFSET('Water Data'!$E$6,0,10*ROW('Water Data'!E180))),'Data Summary'!BW186="Yes"),OFFSET('Water Data'!$E$6,0,10*ROW('Water Data'!E180)),NA())</f>
        <v>#N/A</v>
      </c>
      <c r="I186" s="87" t="e">
        <f ca="true">+IF(AND(ISNUMBER(OFFSET('Water Data'!$E$9,0,10*ROW('Water Data'!E180))),'Data Summary'!BX186="Yes"),OFFSET('Water Data'!$E$9,0,10*ROW('Water Data'!E180)),NA())</f>
        <v>#N/A</v>
      </c>
      <c r="J186" s="87" t="e">
        <f ca="true">+IF(AND(ISNUMBER(OFFSET('Water Data'!$F$4,0,10*ROW('Water Data'!F180))),'Data Summary'!BY186="Yes"),100-OFFSET('Water Data'!$F$4,0,10*ROW('Water Data'!F180)),NA())</f>
        <v>#N/A</v>
      </c>
      <c r="K186" s="87" t="e">
        <f ca="true">+IF(AND(ISNUMBER(OFFSET('Water Data'!$F$6,0,10*ROW('Water Data'!F180))),'Data Summary'!BZ186="Yes"),OFFSET('Water Data'!$F$6,0,10*ROW('Water Data'!F180)),NA())</f>
        <v>#N/A</v>
      </c>
      <c r="L186" s="87" t="e">
        <f ca="true">+IF(AND(ISNUMBER(OFFSET('Water Data'!$F$9,0,10*ROW('Water Data'!F180))),'Data Summary'!CA186="Yes"),OFFSET('Water Data'!$F$9,0,10*ROW('Water Data'!F180)),NA())</f>
        <v>#N/A</v>
      </c>
      <c r="M186" s="87" t="e">
        <f ca="true">+IF(AND(ISNUMBER(OFFSET('Water Data'!$G$4,0,10*ROW('Water Data'!G180))),'Data Summary'!CB186="Yes"),100-OFFSET('Water Data'!$G$4,0,10*ROW('Water Data'!G180)),NA())</f>
        <v>#N/A</v>
      </c>
      <c r="N186" s="87" t="e">
        <f ca="true">+IF(AND(ISNUMBER(OFFSET('Water Data'!$G$6,0,10*ROW('Water Data'!G180))),'Data Summary'!CC186="Yes"),OFFSET('Water Data'!$G$6,0,10*ROW('Water Data'!G180)),NA())</f>
        <v>#N/A</v>
      </c>
      <c r="O186" s="87" t="e">
        <f ca="true">+IF(AND(ISNUMBER(OFFSET('Water Data'!$G$9,0,10*ROW('Water Data'!G180))),'Data Summary'!CD186="Yes"),OFFSET('Water Data'!$G$9,0,10*ROW('Water Data'!G180)),NA())</f>
        <v>#N/A</v>
      </c>
      <c r="P186" s="87" t="e">
        <f ca="true">+IF(AND(ISNUMBER(OFFSET('Water Data'!$H$4,0,10*ROW('Water Data'!H180))),'Data Summary'!CE186="Yes"),100-OFFSET('Water Data'!$H$4,0,10*ROW('Water Data'!H180)),NA())</f>
        <v>#N/A</v>
      </c>
      <c r="Q186" s="87" t="e">
        <f ca="true">+IF(AND(ISNUMBER(OFFSET('Water Data'!$H$6,0,10*ROW('Water Data'!H180))),'Data Summary'!CF186="Yes"),OFFSET('Water Data'!$H$6,0,10*ROW('Water Data'!H180)),NA())</f>
        <v>#N/A</v>
      </c>
      <c r="R186" s="87" t="e">
        <f ca="true">+IF(AND(ISNUMBER(OFFSET('Water Data'!$H$9,0,10*ROW('Water Data'!H180))),'Data Summary'!CG186="Yes"),OFFSET('Water Data'!$H$9,0,10*ROW('Water Data'!H180)),NA())</f>
        <v>#N/A</v>
      </c>
      <c r="S186" s="87" t="e">
        <f ca="true">+IF(AND(ISNUMBER(OFFSET('Water Data'!$I$4,0,10*ROW('Water Data'!I180))),'Data Summary'!CH186="Yes"),100-OFFSET('Water Data'!$I$4,0,10*ROW('Water Data'!I180)),NA())</f>
        <v>#N/A</v>
      </c>
      <c r="T186" s="87" t="e">
        <f ca="true">+IF(AND(ISNUMBER(OFFSET('Water Data'!$I$6,0,10*ROW('Water Data'!I180))),'Data Summary'!CI186="Yes"),OFFSET('Water Data'!$I$6,0,10*ROW('Water Data'!I180)),NA())</f>
        <v>#N/A</v>
      </c>
      <c r="U186" s="87" t="e">
        <f ca="true">+IF(AND(ISNUMBER(OFFSET('Water Data'!$I$9,0,10*ROW('Water Data'!I180))),'Data Summary'!CJ186="Yes"),OFFSET('Water Data'!$I$9,0,10*ROW('Water Data'!I180)),NA())</f>
        <v>#N/A</v>
      </c>
      <c r="V186" s="88" t="e">
        <f ca="true">+IF(AND(ISNUMBER(OFFSET('Sanitation Data'!$D$4,0,10*ROW('Sanitation Data'!D180))),'Data Summary'!CK186="Yes"),100-OFFSET('Sanitation Data'!$D$4,0,10*ROW('Sanitation Data'!D180)),NA())</f>
        <v>#N/A</v>
      </c>
      <c r="W186" s="88" t="e">
        <f ca="true">+IF(AND(ISNUMBER(OFFSET('Sanitation Data'!$D$6,0,10*ROW('Sanitation Data'!D180))),'Data Summary'!CL186="Yes"),OFFSET('Sanitation Data'!$D$6,0,10*ROW('Sanitation Data'!D180)),NA())</f>
        <v>#N/A</v>
      </c>
      <c r="X186" s="88" t="e">
        <f ca="true">+IF(AND(ISNUMBER(OFFSET('Sanitation Data'!$D$10,0,10*ROW('Sanitation Data'!D180))),'Data Summary'!CM186="Yes"),OFFSET('Sanitation Data'!$D$10,0,10*ROW('Sanitation Data'!D180)),NA())</f>
        <v>#N/A</v>
      </c>
      <c r="Y186" s="88" t="e">
        <f ca="true">+IF(AND(ISNUMBER(OFFSET('Sanitation Data'!$D$11,0,10*ROW('Sanitation Data'!D180))),'Data Summary'!CN186="Yes"),OFFSET('Sanitation Data'!$D$11,0,10*ROW('Sanitation Data'!D180)),NA())</f>
        <v>#N/A</v>
      </c>
      <c r="Z186" s="88" t="e">
        <f ca="true">+IF(AND(ISNUMBER(OFFSET('Sanitation Data'!$D$12,0,10*ROW('Sanitation Data'!D180))),'Data Summary'!CO186="Yes"),OFFSET('Sanitation Data'!$D$12,0,10*ROW('Sanitation Data'!D180)),NA())</f>
        <v>#N/A</v>
      </c>
      <c r="AA186" s="88" t="e">
        <f ca="true">+IF(AND(ISNUMBER(OFFSET('Sanitation Data'!$E$4,0,10*ROW('Sanitation Data'!E180))),'Data Summary'!CP186="Yes"),100-OFFSET('Sanitation Data'!$E$4,0,10*ROW('Sanitation Data'!E180)),NA())</f>
        <v>#N/A</v>
      </c>
      <c r="AB186" s="88" t="e">
        <f ca="true">+IF(AND(ISNUMBER(OFFSET('Sanitation Data'!$E$6,0,10*ROW('Sanitation Data'!E180))),'Data Summary'!CQ186="Yes"),OFFSET('Sanitation Data'!$E$6,0,10*ROW('Sanitation Data'!E180)),NA())</f>
        <v>#N/A</v>
      </c>
      <c r="AC186" s="88" t="e">
        <f ca="true">+IF(AND(ISNUMBER(OFFSET('Sanitation Data'!$E$10,0,10*ROW('Sanitation Data'!E180))),'Data Summary'!CR186="Yes"),OFFSET('Sanitation Data'!$E$10,0,10*ROW('Sanitation Data'!E180)),NA())</f>
        <v>#N/A</v>
      </c>
      <c r="AD186" s="88" t="e">
        <f ca="true">+IF(AND(ISNUMBER(OFFSET('Sanitation Data'!$E$11,0,10*ROW('Sanitation Data'!E180))),'Data Summary'!CS186="Yes"),OFFSET('Sanitation Data'!$E$11,0,10*ROW('Sanitation Data'!E180)),NA())</f>
        <v>#N/A</v>
      </c>
      <c r="AE186" s="88" t="e">
        <f ca="true">+IF(AND(ISNUMBER(OFFSET('Sanitation Data'!$E$12,0,10*ROW('Sanitation Data'!E180))),'Data Summary'!CT186="Yes"),OFFSET('Sanitation Data'!$E$12,0,10*ROW('Sanitation Data'!E180)),NA())</f>
        <v>#N/A</v>
      </c>
      <c r="AF186" s="88" t="e">
        <f ca="true">+IF(AND(ISNUMBER(OFFSET('Sanitation Data'!$F$4,0,10*ROW('Sanitation Data'!F180))),'Data Summary'!CU186="Yes"),100-OFFSET('Sanitation Data'!$F$4,0,10*ROW('Sanitation Data'!F180)),NA())</f>
        <v>#N/A</v>
      </c>
      <c r="AG186" s="88" t="e">
        <f ca="true">+IF(AND(ISNUMBER(OFFSET('Sanitation Data'!$F$6,0,10*ROW('Sanitation Data'!F180))),'Data Summary'!CV186="Yes"),OFFSET('Sanitation Data'!$F$6,0,10*ROW('Sanitation Data'!F180)),NA())</f>
        <v>#N/A</v>
      </c>
      <c r="AH186" s="88" t="e">
        <f ca="true">+IF(AND(ISNUMBER(OFFSET('Sanitation Data'!$F$10,0,10*ROW('Sanitation Data'!F180))),'Data Summary'!CW186="Yes"),OFFSET('Sanitation Data'!$F$10,0,10*ROW('Sanitation Data'!F180)),NA())</f>
        <v>#N/A</v>
      </c>
      <c r="AI186" s="88" t="e">
        <f ca="true">+IF(AND(ISNUMBER(OFFSET('Sanitation Data'!$F$11,0,10*ROW('Sanitation Data'!F180))),'Data Summary'!CX186="Yes"),OFFSET('Sanitation Data'!$F$11,0,10*ROW('Sanitation Data'!F180)),NA())</f>
        <v>#N/A</v>
      </c>
      <c r="AJ186" s="88" t="e">
        <f ca="true">+IF(AND(ISNUMBER(OFFSET('Sanitation Data'!$F$12,0,10*ROW('Sanitation Data'!F180))),'Data Summary'!CY186="Yes"),OFFSET('Sanitation Data'!$F$12,0,10*ROW('Sanitation Data'!F180)),NA())</f>
        <v>#N/A</v>
      </c>
      <c r="AK186" s="88" t="e">
        <f ca="true">+IF(AND(ISNUMBER(OFFSET('Sanitation Data'!$G$4,0,10*ROW('Sanitation Data'!G180))),'Data Summary'!CZ186="Yes"),100-OFFSET('Sanitation Data'!$G$4,0,10*ROW('Sanitation Data'!G180)),NA())</f>
        <v>#N/A</v>
      </c>
      <c r="AL186" s="88" t="e">
        <f ca="true">+IF(AND(ISNUMBER(OFFSET('Sanitation Data'!$G$6,0,10*ROW('Sanitation Data'!G180))),'Data Summary'!DA186="Yes"),OFFSET('Sanitation Data'!$G$6,0,10*ROW('Sanitation Data'!G180)),NA())</f>
        <v>#N/A</v>
      </c>
      <c r="AM186" s="88" t="e">
        <f ca="true">+IF(AND(ISNUMBER(OFFSET('Sanitation Data'!$G$10,0,10*ROW('Sanitation Data'!G180))),'Data Summary'!DB186="Yes"),OFFSET('Sanitation Data'!$G$10,0,10*ROW('Sanitation Data'!G180)),NA())</f>
        <v>#N/A</v>
      </c>
      <c r="AN186" s="88" t="e">
        <f ca="true">+IF(AND(ISNUMBER(OFFSET('Sanitation Data'!$G$11,0,10*ROW('Sanitation Data'!G180))),'Data Summary'!DC186="Yes"),OFFSET('Sanitation Data'!$G$11,0,10*ROW('Sanitation Data'!G180)),NA())</f>
        <v>#N/A</v>
      </c>
      <c r="AO186" s="88" t="e">
        <f ca="true">+IF(AND(ISNUMBER(OFFSET('Sanitation Data'!$G$12,0,10*ROW('Sanitation Data'!G180))),'Data Summary'!DD186="Yes"),OFFSET('Sanitation Data'!$G$12,0,10*ROW('Sanitation Data'!G180)),NA())</f>
        <v>#N/A</v>
      </c>
      <c r="AP186" s="88" t="e">
        <f ca="true">+IF(AND(ISNUMBER(OFFSET('Sanitation Data'!$H$4,0,10*ROW('Sanitation Data'!H180))),'Data Summary'!DE186="Yes"),100-OFFSET('Sanitation Data'!$H$4,0,10*ROW('Sanitation Data'!H180)),NA())</f>
        <v>#N/A</v>
      </c>
      <c r="AQ186" s="88" t="e">
        <f ca="true">+IF(AND(ISNUMBER(OFFSET('Sanitation Data'!$H$6,0,10*ROW('Sanitation Data'!H180))),'Data Summary'!DF186="Yes"),OFFSET('Sanitation Data'!$H$6,0,10*ROW('Sanitation Data'!H180)),NA())</f>
        <v>#N/A</v>
      </c>
      <c r="AR186" s="88" t="e">
        <f ca="true">+IF(AND(ISNUMBER(OFFSET('Sanitation Data'!$H$10,0,10*ROW('Sanitation Data'!H180))),'Data Summary'!DG186="Yes"),OFFSET('Sanitation Data'!$H$10,0,10*ROW('Sanitation Data'!H180)),NA())</f>
        <v>#N/A</v>
      </c>
      <c r="AS186" s="88" t="e">
        <f ca="true">+IF(AND(ISNUMBER(OFFSET('Sanitation Data'!$H$11,0,10*ROW('Sanitation Data'!H180))),'Data Summary'!DH186="Yes"),OFFSET('Sanitation Data'!$H$11,0,10*ROW('Sanitation Data'!H180)),NA())</f>
        <v>#N/A</v>
      </c>
      <c r="AT186" s="88" t="e">
        <f ca="true">+IF(AND(ISNUMBER(OFFSET('Sanitation Data'!$H$12,0,10*ROW('Sanitation Data'!H180))),'Data Summary'!DI186="Yes"),OFFSET('Sanitation Data'!$H$12,0,10*ROW('Sanitation Data'!H180)),NA())</f>
        <v>#N/A</v>
      </c>
      <c r="AU186" s="88" t="e">
        <f ca="true">+IF(AND(ISNUMBER(OFFSET('Sanitation Data'!$I$4,0,10*ROW('Sanitation Data'!I180))),'Data Summary'!DJ186="Yes"),100-OFFSET('Sanitation Data'!$I$4,0,10*ROW('Sanitation Data'!I180)),NA())</f>
        <v>#N/A</v>
      </c>
      <c r="AV186" s="88" t="e">
        <f ca="true">+IF(AND(ISNUMBER(OFFSET('Sanitation Data'!$I$6,0,10*ROW('Sanitation Data'!I180))),'Data Summary'!DK186="Yes"),OFFSET('Sanitation Data'!$I$6,0,10*ROW('Sanitation Data'!I180)),NA())</f>
        <v>#N/A</v>
      </c>
      <c r="AW186" s="88" t="e">
        <f ca="true">+IF(AND(ISNUMBER(OFFSET('Sanitation Data'!$I$10,0,10*ROW('Sanitation Data'!I180))),'Data Summary'!DL186="Yes"),OFFSET('Sanitation Data'!$I$10,0,10*ROW('Sanitation Data'!I180)),NA())</f>
        <v>#N/A</v>
      </c>
      <c r="AX186" s="88" t="e">
        <f ca="true">+IF(AND(ISNUMBER(OFFSET('Sanitation Data'!$I$11,0,10*ROW('Sanitation Data'!I180))),'Data Summary'!DM186="Yes"),OFFSET('Sanitation Data'!$I$11,0,10*ROW('Sanitation Data'!I180)),NA())</f>
        <v>#N/A</v>
      </c>
      <c r="AY186" s="88" t="e">
        <f ca="true">+IF(AND(ISNUMBER(OFFSET('Sanitation Data'!$I$12,0,10*ROW('Sanitation Data'!I180))),'Data Summary'!DN186="Yes"),OFFSET('Sanitation Data'!$I$12,0,10*ROW('Sanitation Data'!I180)),NA())</f>
        <v>#N/A</v>
      </c>
      <c r="AZ186" s="89" t="e">
        <f ca="true">+IF(AND(ISNUMBER(OFFSET('Hygiene Data'!$D$5,0,10*ROW('Hygiene Data'!D180))),'Data Summary'!DO186="Yes"),OFFSET('Hygiene Data'!$D$5,0,10*ROW('Hygiene Data'!D180)),NA())</f>
        <v>#N/A</v>
      </c>
      <c r="BA186" s="89" t="e">
        <f ca="true">+IF(AND(ISNUMBER(OFFSET('Hygiene Data'!$D$7,0,10*ROW('Hygiene Data'!D180))),'Data Summary'!DP186="Yes"),OFFSET('Hygiene Data'!$D$7,0,10*ROW('Hygiene Data'!D180)),NA())</f>
        <v>#N/A</v>
      </c>
      <c r="BB186" s="89" t="e">
        <f ca="true">+IF(AND(ISNUMBER(OFFSET('Hygiene Data'!$D$9,0,10*ROW('Hygiene Data'!D180))),'Data Summary'!DQ186="Yes"),OFFSET('Hygiene Data'!$D$9,0,10*ROW('Hygiene Data'!D180)),NA())</f>
        <v>#N/A</v>
      </c>
      <c r="BC186" s="89" t="e">
        <f ca="true">+IF(AND(ISNUMBER(OFFSET('Hygiene Data'!$E$5,0,10*ROW('Hygiene Data'!E180))),'Data Summary'!DR186="Yes"),OFFSET('Hygiene Data'!$E$5,0,10*ROW('Hygiene Data'!E180)),NA())</f>
        <v>#N/A</v>
      </c>
      <c r="BD186" s="89" t="e">
        <f ca="true">+IF(AND(ISNUMBER(OFFSET('Hygiene Data'!$E$7,0,10*ROW('Hygiene Data'!E180))),'Data Summary'!DS186="Yes"),OFFSET('Hygiene Data'!$E$7,0,10*ROW('Hygiene Data'!E180)),NA())</f>
        <v>#N/A</v>
      </c>
      <c r="BE186" s="89" t="e">
        <f ca="true">+IF(AND(ISNUMBER(OFFSET('Hygiene Data'!$E$9,0,10*ROW('Hygiene Data'!E180))),'Data Summary'!DT186="Yes"),OFFSET('Hygiene Data'!$E$9,0,10*ROW('Hygiene Data'!E180)),NA())</f>
        <v>#N/A</v>
      </c>
      <c r="BF186" s="89" t="e">
        <f ca="true">+IF(AND(ISNUMBER(OFFSET('Hygiene Data'!$F$5,0,10*ROW('Hygiene Data'!F180))),'Data Summary'!DU186="Yes"),OFFSET('Hygiene Data'!$F$5,0,10*ROW('Hygiene Data'!F180)),NA())</f>
        <v>#N/A</v>
      </c>
      <c r="BG186" s="89" t="e">
        <f ca="true">+IF(AND(ISNUMBER(OFFSET('Hygiene Data'!$F$7,0,10*ROW('Hygiene Data'!F180))),'Data Summary'!DV186="Yes"),OFFSET('Hygiene Data'!$F$7,0,10*ROW('Hygiene Data'!F180)),NA())</f>
        <v>#N/A</v>
      </c>
      <c r="BH186" s="89" t="e">
        <f ca="true">+IF(AND(ISNUMBER(OFFSET('Hygiene Data'!$F$9,0,10*ROW('Hygiene Data'!F180))),'Data Summary'!DW186="Yes"),OFFSET('Hygiene Data'!$F$9,0,10*ROW('Hygiene Data'!F180)),NA())</f>
        <v>#N/A</v>
      </c>
      <c r="BI186" s="89" t="e">
        <f ca="true">+IF(AND(ISNUMBER(OFFSET('Hygiene Data'!$G$5,0,10*ROW('Hygiene Data'!G180))),'Data Summary'!DX186="Yes"),OFFSET('Hygiene Data'!$G$5,0,10*ROW('Hygiene Data'!G180)),NA())</f>
        <v>#N/A</v>
      </c>
      <c r="BJ186" s="89" t="e">
        <f ca="true">+IF(AND(ISNUMBER(OFFSET('Hygiene Data'!$G$7,0,10*ROW('Hygiene Data'!G180))),'Data Summary'!DY186="Yes"),OFFSET('Hygiene Data'!$G$7,0,10*ROW('Hygiene Data'!G180)),NA())</f>
        <v>#N/A</v>
      </c>
      <c r="BK186" s="89" t="e">
        <f ca="true">+IF(AND(ISNUMBER(OFFSET('Hygiene Data'!$G$9,0,10*ROW('Hygiene Data'!G180))),'Data Summary'!DZ186="Yes"),OFFSET('Hygiene Data'!$G$9,0,10*ROW('Hygiene Data'!G180)),NA())</f>
        <v>#N/A</v>
      </c>
      <c r="BL186" s="89" t="e">
        <f ca="true">+IF(AND(ISNUMBER(OFFSET('Hygiene Data'!$H$5,0,10*ROW('Hygiene Data'!H180))),'Data Summary'!EA186="Yes"),OFFSET('Hygiene Data'!$H$5,0,10*ROW('Hygiene Data'!H180)),NA())</f>
        <v>#N/A</v>
      </c>
      <c r="BM186" s="89" t="e">
        <f ca="true">+IF(AND(ISNUMBER(OFFSET('Hygiene Data'!$H$7,0,10*ROW('Hygiene Data'!H180))),'Data Summary'!EB186="Yes"),OFFSET('Hygiene Data'!$H$7,0,10*ROW('Hygiene Data'!H180)),NA())</f>
        <v>#N/A</v>
      </c>
      <c r="BN186" s="89" t="e">
        <f ca="true">+IF(AND(ISNUMBER(OFFSET('Hygiene Data'!$H$9,0,10*ROW('Hygiene Data'!H180))),'Data Summary'!EC186="Yes"),OFFSET('Hygiene Data'!$H$9,0,10*ROW('Hygiene Data'!H180)),NA())</f>
        <v>#N/A</v>
      </c>
      <c r="BO186" s="89" t="e">
        <f ca="true">+IF(AND(ISNUMBER(OFFSET('Hygiene Data'!$I$5,0,10*ROW('Hygiene Data'!I180))),'Data Summary'!ED186="Yes"),OFFSET('Hygiene Data'!$I$5,0,10*ROW('Hygiene Data'!I180)),NA())</f>
        <v>#N/A</v>
      </c>
      <c r="BP186" s="89" t="e">
        <f ca="true">+IF(AND(ISNUMBER(OFFSET('Hygiene Data'!$I$7,0,10*ROW('Hygiene Data'!I180))),'Data Summary'!EE186="Yes"),OFFSET('Hygiene Data'!$I$7,0,10*ROW('Hygiene Data'!I180)),NA())</f>
        <v>#N/A</v>
      </c>
      <c r="BQ186" s="89" t="e">
        <f ca="true">+IF(AND(ISNUMBER(OFFSET('Hygiene Data'!$I$9,0,10*ROW('Hygiene Data'!I180))),'Data Summary'!EF186="Yes"),OFFSET('Hygiene Data'!$I$9,0,10*ROW('Hygiene Data'!I180)),NA())</f>
        <v>#N/A</v>
      </c>
    </row>
    <row xmlns:x14ac="http://schemas.microsoft.com/office/spreadsheetml/2009/9/ac" r="187" x14ac:dyDescent="0.2">
      <c r="A187" s="328" t="e">
        <f ca="true">+RIGHT('Data Summary'!A187,LEN('Data Summary'!A187)-9)</f>
        <v>#VALUE!</v>
      </c>
      <c r="B187" s="34" t="str">
        <f ca="true">+IF(ISTEXT('Data Summary'!B187),'Data Summary'!B187,"")</f>
        <v/>
      </c>
      <c r="C187" s="327" t="e">
        <f ca="true">+VALUE('Data Summary'!C187)</f>
        <v>#VALUE!</v>
      </c>
      <c r="D187" s="87" t="e">
        <f ca="true">+IF(AND(ISNUMBER(OFFSET('Water Data'!$D$4,0,10*ROW('Water Data'!D181))),'Data Summary'!BS187="Yes"),100-OFFSET('Water Data'!$D$4,0,10*ROW('Water Data'!D181)),NA())</f>
        <v>#N/A</v>
      </c>
      <c r="E187" s="87" t="e">
        <f ca="true">+IF(AND(ISNUMBER(OFFSET('Water Data'!$D$6,0,10*ROW('Water Data'!D181))),'Data Summary'!BT187="Yes"),OFFSET('Water Data'!$D$6,0,10*ROW('Water Data'!D181)),NA())</f>
        <v>#N/A</v>
      </c>
      <c r="F187" s="87" t="e">
        <f ca="true">+IF(AND(ISNUMBER(OFFSET('Water Data'!$D$9,0,10*ROW('Water Data'!D181))),'Data Summary'!BU187="Yes"),OFFSET('Water Data'!$D$9,0,10*ROW('Water Data'!D181)),NA())</f>
        <v>#N/A</v>
      </c>
      <c r="G187" s="87" t="e">
        <f ca="true">+IF(AND(ISNUMBER(OFFSET('Water Data'!$E$4,0,10*ROW('Water Data'!E181))),'Data Summary'!BV187="Yes"),100-OFFSET('Water Data'!$E$4,0,10*ROW('Water Data'!E181)),NA())</f>
        <v>#N/A</v>
      </c>
      <c r="H187" s="87" t="e">
        <f ca="true">+IF(AND(ISNUMBER(OFFSET('Water Data'!$E$6,0,10*ROW('Water Data'!E181))),'Data Summary'!BW187="Yes"),OFFSET('Water Data'!$E$6,0,10*ROW('Water Data'!E181)),NA())</f>
        <v>#N/A</v>
      </c>
      <c r="I187" s="87" t="e">
        <f ca="true">+IF(AND(ISNUMBER(OFFSET('Water Data'!$E$9,0,10*ROW('Water Data'!E181))),'Data Summary'!BX187="Yes"),OFFSET('Water Data'!$E$9,0,10*ROW('Water Data'!E181)),NA())</f>
        <v>#N/A</v>
      </c>
      <c r="J187" s="87" t="e">
        <f ca="true">+IF(AND(ISNUMBER(OFFSET('Water Data'!$F$4,0,10*ROW('Water Data'!F181))),'Data Summary'!BY187="Yes"),100-OFFSET('Water Data'!$F$4,0,10*ROW('Water Data'!F181)),NA())</f>
        <v>#N/A</v>
      </c>
      <c r="K187" s="87" t="e">
        <f ca="true">+IF(AND(ISNUMBER(OFFSET('Water Data'!$F$6,0,10*ROW('Water Data'!F181))),'Data Summary'!BZ187="Yes"),OFFSET('Water Data'!$F$6,0,10*ROW('Water Data'!F181)),NA())</f>
        <v>#N/A</v>
      </c>
      <c r="L187" s="87" t="e">
        <f ca="true">+IF(AND(ISNUMBER(OFFSET('Water Data'!$F$9,0,10*ROW('Water Data'!F181))),'Data Summary'!CA187="Yes"),OFFSET('Water Data'!$F$9,0,10*ROW('Water Data'!F181)),NA())</f>
        <v>#N/A</v>
      </c>
      <c r="M187" s="87" t="e">
        <f ca="true">+IF(AND(ISNUMBER(OFFSET('Water Data'!$G$4,0,10*ROW('Water Data'!G181))),'Data Summary'!CB187="Yes"),100-OFFSET('Water Data'!$G$4,0,10*ROW('Water Data'!G181)),NA())</f>
        <v>#N/A</v>
      </c>
      <c r="N187" s="87" t="e">
        <f ca="true">+IF(AND(ISNUMBER(OFFSET('Water Data'!$G$6,0,10*ROW('Water Data'!G181))),'Data Summary'!CC187="Yes"),OFFSET('Water Data'!$G$6,0,10*ROW('Water Data'!G181)),NA())</f>
        <v>#N/A</v>
      </c>
      <c r="O187" s="87" t="e">
        <f ca="true">+IF(AND(ISNUMBER(OFFSET('Water Data'!$G$9,0,10*ROW('Water Data'!G181))),'Data Summary'!CD187="Yes"),OFFSET('Water Data'!$G$9,0,10*ROW('Water Data'!G181)),NA())</f>
        <v>#N/A</v>
      </c>
      <c r="P187" s="87" t="e">
        <f ca="true">+IF(AND(ISNUMBER(OFFSET('Water Data'!$H$4,0,10*ROW('Water Data'!H181))),'Data Summary'!CE187="Yes"),100-OFFSET('Water Data'!$H$4,0,10*ROW('Water Data'!H181)),NA())</f>
        <v>#N/A</v>
      </c>
      <c r="Q187" s="87" t="e">
        <f ca="true">+IF(AND(ISNUMBER(OFFSET('Water Data'!$H$6,0,10*ROW('Water Data'!H181))),'Data Summary'!CF187="Yes"),OFFSET('Water Data'!$H$6,0,10*ROW('Water Data'!H181)),NA())</f>
        <v>#N/A</v>
      </c>
      <c r="R187" s="87" t="e">
        <f ca="true">+IF(AND(ISNUMBER(OFFSET('Water Data'!$H$9,0,10*ROW('Water Data'!H181))),'Data Summary'!CG187="Yes"),OFFSET('Water Data'!$H$9,0,10*ROW('Water Data'!H181)),NA())</f>
        <v>#N/A</v>
      </c>
      <c r="S187" s="87" t="e">
        <f ca="true">+IF(AND(ISNUMBER(OFFSET('Water Data'!$I$4,0,10*ROW('Water Data'!I181))),'Data Summary'!CH187="Yes"),100-OFFSET('Water Data'!$I$4,0,10*ROW('Water Data'!I181)),NA())</f>
        <v>#N/A</v>
      </c>
      <c r="T187" s="87" t="e">
        <f ca="true">+IF(AND(ISNUMBER(OFFSET('Water Data'!$I$6,0,10*ROW('Water Data'!I181))),'Data Summary'!CI187="Yes"),OFFSET('Water Data'!$I$6,0,10*ROW('Water Data'!I181)),NA())</f>
        <v>#N/A</v>
      </c>
      <c r="U187" s="87" t="e">
        <f ca="true">+IF(AND(ISNUMBER(OFFSET('Water Data'!$I$9,0,10*ROW('Water Data'!I181))),'Data Summary'!CJ187="Yes"),OFFSET('Water Data'!$I$9,0,10*ROW('Water Data'!I181)),NA())</f>
        <v>#N/A</v>
      </c>
      <c r="V187" s="88" t="e">
        <f ca="true">+IF(AND(ISNUMBER(OFFSET('Sanitation Data'!$D$4,0,10*ROW('Sanitation Data'!D181))),'Data Summary'!CK187="Yes"),100-OFFSET('Sanitation Data'!$D$4,0,10*ROW('Sanitation Data'!D181)),NA())</f>
        <v>#N/A</v>
      </c>
      <c r="W187" s="88" t="e">
        <f ca="true">+IF(AND(ISNUMBER(OFFSET('Sanitation Data'!$D$6,0,10*ROW('Sanitation Data'!D181))),'Data Summary'!CL187="Yes"),OFFSET('Sanitation Data'!$D$6,0,10*ROW('Sanitation Data'!D181)),NA())</f>
        <v>#N/A</v>
      </c>
      <c r="X187" s="88" t="e">
        <f ca="true">+IF(AND(ISNUMBER(OFFSET('Sanitation Data'!$D$10,0,10*ROW('Sanitation Data'!D181))),'Data Summary'!CM187="Yes"),OFFSET('Sanitation Data'!$D$10,0,10*ROW('Sanitation Data'!D181)),NA())</f>
        <v>#N/A</v>
      </c>
      <c r="Y187" s="88" t="e">
        <f ca="true">+IF(AND(ISNUMBER(OFFSET('Sanitation Data'!$D$11,0,10*ROW('Sanitation Data'!D181))),'Data Summary'!CN187="Yes"),OFFSET('Sanitation Data'!$D$11,0,10*ROW('Sanitation Data'!D181)),NA())</f>
        <v>#N/A</v>
      </c>
      <c r="Z187" s="88" t="e">
        <f ca="true">+IF(AND(ISNUMBER(OFFSET('Sanitation Data'!$D$12,0,10*ROW('Sanitation Data'!D181))),'Data Summary'!CO187="Yes"),OFFSET('Sanitation Data'!$D$12,0,10*ROW('Sanitation Data'!D181)),NA())</f>
        <v>#N/A</v>
      </c>
      <c r="AA187" s="88" t="e">
        <f ca="true">+IF(AND(ISNUMBER(OFFSET('Sanitation Data'!$E$4,0,10*ROW('Sanitation Data'!E181))),'Data Summary'!CP187="Yes"),100-OFFSET('Sanitation Data'!$E$4,0,10*ROW('Sanitation Data'!E181)),NA())</f>
        <v>#N/A</v>
      </c>
      <c r="AB187" s="88" t="e">
        <f ca="true">+IF(AND(ISNUMBER(OFFSET('Sanitation Data'!$E$6,0,10*ROW('Sanitation Data'!E181))),'Data Summary'!CQ187="Yes"),OFFSET('Sanitation Data'!$E$6,0,10*ROW('Sanitation Data'!E181)),NA())</f>
        <v>#N/A</v>
      </c>
      <c r="AC187" s="88" t="e">
        <f ca="true">+IF(AND(ISNUMBER(OFFSET('Sanitation Data'!$E$10,0,10*ROW('Sanitation Data'!E181))),'Data Summary'!CR187="Yes"),OFFSET('Sanitation Data'!$E$10,0,10*ROW('Sanitation Data'!E181)),NA())</f>
        <v>#N/A</v>
      </c>
      <c r="AD187" s="88" t="e">
        <f ca="true">+IF(AND(ISNUMBER(OFFSET('Sanitation Data'!$E$11,0,10*ROW('Sanitation Data'!E181))),'Data Summary'!CS187="Yes"),OFFSET('Sanitation Data'!$E$11,0,10*ROW('Sanitation Data'!E181)),NA())</f>
        <v>#N/A</v>
      </c>
      <c r="AE187" s="88" t="e">
        <f ca="true">+IF(AND(ISNUMBER(OFFSET('Sanitation Data'!$E$12,0,10*ROW('Sanitation Data'!E181))),'Data Summary'!CT187="Yes"),OFFSET('Sanitation Data'!$E$12,0,10*ROW('Sanitation Data'!E181)),NA())</f>
        <v>#N/A</v>
      </c>
      <c r="AF187" s="88" t="e">
        <f ca="true">+IF(AND(ISNUMBER(OFFSET('Sanitation Data'!$F$4,0,10*ROW('Sanitation Data'!F181))),'Data Summary'!CU187="Yes"),100-OFFSET('Sanitation Data'!$F$4,0,10*ROW('Sanitation Data'!F181)),NA())</f>
        <v>#N/A</v>
      </c>
      <c r="AG187" s="88" t="e">
        <f ca="true">+IF(AND(ISNUMBER(OFFSET('Sanitation Data'!$F$6,0,10*ROW('Sanitation Data'!F181))),'Data Summary'!CV187="Yes"),OFFSET('Sanitation Data'!$F$6,0,10*ROW('Sanitation Data'!F181)),NA())</f>
        <v>#N/A</v>
      </c>
      <c r="AH187" s="88" t="e">
        <f ca="true">+IF(AND(ISNUMBER(OFFSET('Sanitation Data'!$F$10,0,10*ROW('Sanitation Data'!F181))),'Data Summary'!CW187="Yes"),OFFSET('Sanitation Data'!$F$10,0,10*ROW('Sanitation Data'!F181)),NA())</f>
        <v>#N/A</v>
      </c>
      <c r="AI187" s="88" t="e">
        <f ca="true">+IF(AND(ISNUMBER(OFFSET('Sanitation Data'!$F$11,0,10*ROW('Sanitation Data'!F181))),'Data Summary'!CX187="Yes"),OFFSET('Sanitation Data'!$F$11,0,10*ROW('Sanitation Data'!F181)),NA())</f>
        <v>#N/A</v>
      </c>
      <c r="AJ187" s="88" t="e">
        <f ca="true">+IF(AND(ISNUMBER(OFFSET('Sanitation Data'!$F$12,0,10*ROW('Sanitation Data'!F181))),'Data Summary'!CY187="Yes"),OFFSET('Sanitation Data'!$F$12,0,10*ROW('Sanitation Data'!F181)),NA())</f>
        <v>#N/A</v>
      </c>
      <c r="AK187" s="88" t="e">
        <f ca="true">+IF(AND(ISNUMBER(OFFSET('Sanitation Data'!$G$4,0,10*ROW('Sanitation Data'!G181))),'Data Summary'!CZ187="Yes"),100-OFFSET('Sanitation Data'!$G$4,0,10*ROW('Sanitation Data'!G181)),NA())</f>
        <v>#N/A</v>
      </c>
      <c r="AL187" s="88" t="e">
        <f ca="true">+IF(AND(ISNUMBER(OFFSET('Sanitation Data'!$G$6,0,10*ROW('Sanitation Data'!G181))),'Data Summary'!DA187="Yes"),OFFSET('Sanitation Data'!$G$6,0,10*ROW('Sanitation Data'!G181)),NA())</f>
        <v>#N/A</v>
      </c>
      <c r="AM187" s="88" t="e">
        <f ca="true">+IF(AND(ISNUMBER(OFFSET('Sanitation Data'!$G$10,0,10*ROW('Sanitation Data'!G181))),'Data Summary'!DB187="Yes"),OFFSET('Sanitation Data'!$G$10,0,10*ROW('Sanitation Data'!G181)),NA())</f>
        <v>#N/A</v>
      </c>
      <c r="AN187" s="88" t="e">
        <f ca="true">+IF(AND(ISNUMBER(OFFSET('Sanitation Data'!$G$11,0,10*ROW('Sanitation Data'!G181))),'Data Summary'!DC187="Yes"),OFFSET('Sanitation Data'!$G$11,0,10*ROW('Sanitation Data'!G181)),NA())</f>
        <v>#N/A</v>
      </c>
      <c r="AO187" s="88" t="e">
        <f ca="true">+IF(AND(ISNUMBER(OFFSET('Sanitation Data'!$G$12,0,10*ROW('Sanitation Data'!G181))),'Data Summary'!DD187="Yes"),OFFSET('Sanitation Data'!$G$12,0,10*ROW('Sanitation Data'!G181)),NA())</f>
        <v>#N/A</v>
      </c>
      <c r="AP187" s="88" t="e">
        <f ca="true">+IF(AND(ISNUMBER(OFFSET('Sanitation Data'!$H$4,0,10*ROW('Sanitation Data'!H181))),'Data Summary'!DE187="Yes"),100-OFFSET('Sanitation Data'!$H$4,0,10*ROW('Sanitation Data'!H181)),NA())</f>
        <v>#N/A</v>
      </c>
      <c r="AQ187" s="88" t="e">
        <f ca="true">+IF(AND(ISNUMBER(OFFSET('Sanitation Data'!$H$6,0,10*ROW('Sanitation Data'!H181))),'Data Summary'!DF187="Yes"),OFFSET('Sanitation Data'!$H$6,0,10*ROW('Sanitation Data'!H181)),NA())</f>
        <v>#N/A</v>
      </c>
      <c r="AR187" s="88" t="e">
        <f ca="true">+IF(AND(ISNUMBER(OFFSET('Sanitation Data'!$H$10,0,10*ROW('Sanitation Data'!H181))),'Data Summary'!DG187="Yes"),OFFSET('Sanitation Data'!$H$10,0,10*ROW('Sanitation Data'!H181)),NA())</f>
        <v>#N/A</v>
      </c>
      <c r="AS187" s="88" t="e">
        <f ca="true">+IF(AND(ISNUMBER(OFFSET('Sanitation Data'!$H$11,0,10*ROW('Sanitation Data'!H181))),'Data Summary'!DH187="Yes"),OFFSET('Sanitation Data'!$H$11,0,10*ROW('Sanitation Data'!H181)),NA())</f>
        <v>#N/A</v>
      </c>
      <c r="AT187" s="88" t="e">
        <f ca="true">+IF(AND(ISNUMBER(OFFSET('Sanitation Data'!$H$12,0,10*ROW('Sanitation Data'!H181))),'Data Summary'!DI187="Yes"),OFFSET('Sanitation Data'!$H$12,0,10*ROW('Sanitation Data'!H181)),NA())</f>
        <v>#N/A</v>
      </c>
      <c r="AU187" s="88" t="e">
        <f ca="true">+IF(AND(ISNUMBER(OFFSET('Sanitation Data'!$I$4,0,10*ROW('Sanitation Data'!I181))),'Data Summary'!DJ187="Yes"),100-OFFSET('Sanitation Data'!$I$4,0,10*ROW('Sanitation Data'!I181)),NA())</f>
        <v>#N/A</v>
      </c>
      <c r="AV187" s="88" t="e">
        <f ca="true">+IF(AND(ISNUMBER(OFFSET('Sanitation Data'!$I$6,0,10*ROW('Sanitation Data'!I181))),'Data Summary'!DK187="Yes"),OFFSET('Sanitation Data'!$I$6,0,10*ROW('Sanitation Data'!I181)),NA())</f>
        <v>#N/A</v>
      </c>
      <c r="AW187" s="88" t="e">
        <f ca="true">+IF(AND(ISNUMBER(OFFSET('Sanitation Data'!$I$10,0,10*ROW('Sanitation Data'!I181))),'Data Summary'!DL187="Yes"),OFFSET('Sanitation Data'!$I$10,0,10*ROW('Sanitation Data'!I181)),NA())</f>
        <v>#N/A</v>
      </c>
      <c r="AX187" s="88" t="e">
        <f ca="true">+IF(AND(ISNUMBER(OFFSET('Sanitation Data'!$I$11,0,10*ROW('Sanitation Data'!I181))),'Data Summary'!DM187="Yes"),OFFSET('Sanitation Data'!$I$11,0,10*ROW('Sanitation Data'!I181)),NA())</f>
        <v>#N/A</v>
      </c>
      <c r="AY187" s="88" t="e">
        <f ca="true">+IF(AND(ISNUMBER(OFFSET('Sanitation Data'!$I$12,0,10*ROW('Sanitation Data'!I181))),'Data Summary'!DN187="Yes"),OFFSET('Sanitation Data'!$I$12,0,10*ROW('Sanitation Data'!I181)),NA())</f>
        <v>#N/A</v>
      </c>
      <c r="AZ187" s="89" t="e">
        <f ca="true">+IF(AND(ISNUMBER(OFFSET('Hygiene Data'!$D$5,0,10*ROW('Hygiene Data'!D181))),'Data Summary'!DO187="Yes"),OFFSET('Hygiene Data'!$D$5,0,10*ROW('Hygiene Data'!D181)),NA())</f>
        <v>#N/A</v>
      </c>
      <c r="BA187" s="89" t="e">
        <f ca="true">+IF(AND(ISNUMBER(OFFSET('Hygiene Data'!$D$7,0,10*ROW('Hygiene Data'!D181))),'Data Summary'!DP187="Yes"),OFFSET('Hygiene Data'!$D$7,0,10*ROW('Hygiene Data'!D181)),NA())</f>
        <v>#N/A</v>
      </c>
      <c r="BB187" s="89" t="e">
        <f ca="true">+IF(AND(ISNUMBER(OFFSET('Hygiene Data'!$D$9,0,10*ROW('Hygiene Data'!D181))),'Data Summary'!DQ187="Yes"),OFFSET('Hygiene Data'!$D$9,0,10*ROW('Hygiene Data'!D181)),NA())</f>
        <v>#N/A</v>
      </c>
      <c r="BC187" s="89" t="e">
        <f ca="true">+IF(AND(ISNUMBER(OFFSET('Hygiene Data'!$E$5,0,10*ROW('Hygiene Data'!E181))),'Data Summary'!DR187="Yes"),OFFSET('Hygiene Data'!$E$5,0,10*ROW('Hygiene Data'!E181)),NA())</f>
        <v>#N/A</v>
      </c>
      <c r="BD187" s="89" t="e">
        <f ca="true">+IF(AND(ISNUMBER(OFFSET('Hygiene Data'!$E$7,0,10*ROW('Hygiene Data'!E181))),'Data Summary'!DS187="Yes"),OFFSET('Hygiene Data'!$E$7,0,10*ROW('Hygiene Data'!E181)),NA())</f>
        <v>#N/A</v>
      </c>
      <c r="BE187" s="89" t="e">
        <f ca="true">+IF(AND(ISNUMBER(OFFSET('Hygiene Data'!$E$9,0,10*ROW('Hygiene Data'!E181))),'Data Summary'!DT187="Yes"),OFFSET('Hygiene Data'!$E$9,0,10*ROW('Hygiene Data'!E181)),NA())</f>
        <v>#N/A</v>
      </c>
      <c r="BF187" s="89" t="e">
        <f ca="true">+IF(AND(ISNUMBER(OFFSET('Hygiene Data'!$F$5,0,10*ROW('Hygiene Data'!F181))),'Data Summary'!DU187="Yes"),OFFSET('Hygiene Data'!$F$5,0,10*ROW('Hygiene Data'!F181)),NA())</f>
        <v>#N/A</v>
      </c>
      <c r="BG187" s="89" t="e">
        <f ca="true">+IF(AND(ISNUMBER(OFFSET('Hygiene Data'!$F$7,0,10*ROW('Hygiene Data'!F181))),'Data Summary'!DV187="Yes"),OFFSET('Hygiene Data'!$F$7,0,10*ROW('Hygiene Data'!F181)),NA())</f>
        <v>#N/A</v>
      </c>
      <c r="BH187" s="89" t="e">
        <f ca="true">+IF(AND(ISNUMBER(OFFSET('Hygiene Data'!$F$9,0,10*ROW('Hygiene Data'!F181))),'Data Summary'!DW187="Yes"),OFFSET('Hygiene Data'!$F$9,0,10*ROW('Hygiene Data'!F181)),NA())</f>
        <v>#N/A</v>
      </c>
      <c r="BI187" s="89" t="e">
        <f ca="true">+IF(AND(ISNUMBER(OFFSET('Hygiene Data'!$G$5,0,10*ROW('Hygiene Data'!G181))),'Data Summary'!DX187="Yes"),OFFSET('Hygiene Data'!$G$5,0,10*ROW('Hygiene Data'!G181)),NA())</f>
        <v>#N/A</v>
      </c>
      <c r="BJ187" s="89" t="e">
        <f ca="true">+IF(AND(ISNUMBER(OFFSET('Hygiene Data'!$G$7,0,10*ROW('Hygiene Data'!G181))),'Data Summary'!DY187="Yes"),OFFSET('Hygiene Data'!$G$7,0,10*ROW('Hygiene Data'!G181)),NA())</f>
        <v>#N/A</v>
      </c>
      <c r="BK187" s="89" t="e">
        <f ca="true">+IF(AND(ISNUMBER(OFFSET('Hygiene Data'!$G$9,0,10*ROW('Hygiene Data'!G181))),'Data Summary'!DZ187="Yes"),OFFSET('Hygiene Data'!$G$9,0,10*ROW('Hygiene Data'!G181)),NA())</f>
        <v>#N/A</v>
      </c>
      <c r="BL187" s="89" t="e">
        <f ca="true">+IF(AND(ISNUMBER(OFFSET('Hygiene Data'!$H$5,0,10*ROW('Hygiene Data'!H181))),'Data Summary'!EA187="Yes"),OFFSET('Hygiene Data'!$H$5,0,10*ROW('Hygiene Data'!H181)),NA())</f>
        <v>#N/A</v>
      </c>
      <c r="BM187" s="89" t="e">
        <f ca="true">+IF(AND(ISNUMBER(OFFSET('Hygiene Data'!$H$7,0,10*ROW('Hygiene Data'!H181))),'Data Summary'!EB187="Yes"),OFFSET('Hygiene Data'!$H$7,0,10*ROW('Hygiene Data'!H181)),NA())</f>
        <v>#N/A</v>
      </c>
      <c r="BN187" s="89" t="e">
        <f ca="true">+IF(AND(ISNUMBER(OFFSET('Hygiene Data'!$H$9,0,10*ROW('Hygiene Data'!H181))),'Data Summary'!EC187="Yes"),OFFSET('Hygiene Data'!$H$9,0,10*ROW('Hygiene Data'!H181)),NA())</f>
        <v>#N/A</v>
      </c>
      <c r="BO187" s="89" t="e">
        <f ca="true">+IF(AND(ISNUMBER(OFFSET('Hygiene Data'!$I$5,0,10*ROW('Hygiene Data'!I181))),'Data Summary'!ED187="Yes"),OFFSET('Hygiene Data'!$I$5,0,10*ROW('Hygiene Data'!I181)),NA())</f>
        <v>#N/A</v>
      </c>
      <c r="BP187" s="89" t="e">
        <f ca="true">+IF(AND(ISNUMBER(OFFSET('Hygiene Data'!$I$7,0,10*ROW('Hygiene Data'!I181))),'Data Summary'!EE187="Yes"),OFFSET('Hygiene Data'!$I$7,0,10*ROW('Hygiene Data'!I181)),NA())</f>
        <v>#N/A</v>
      </c>
      <c r="BQ187" s="89" t="e">
        <f ca="true">+IF(AND(ISNUMBER(OFFSET('Hygiene Data'!$I$9,0,10*ROW('Hygiene Data'!I181))),'Data Summary'!EF187="Yes"),OFFSET('Hygiene Data'!$I$9,0,10*ROW('Hygiene Data'!I181)),NA())</f>
        <v>#N/A</v>
      </c>
    </row>
    <row xmlns:x14ac="http://schemas.microsoft.com/office/spreadsheetml/2009/9/ac" r="188" x14ac:dyDescent="0.2">
      <c r="A188" s="328" t="e">
        <f ca="true">+RIGHT('Data Summary'!A188,LEN('Data Summary'!A188)-9)</f>
        <v>#VALUE!</v>
      </c>
      <c r="B188" s="34" t="str">
        <f ca="true">+IF(ISTEXT('Data Summary'!B188),'Data Summary'!B188,"")</f>
        <v/>
      </c>
      <c r="C188" s="327" t="e">
        <f ca="true">+VALUE('Data Summary'!C188)</f>
        <v>#VALUE!</v>
      </c>
      <c r="D188" s="87" t="e">
        <f ca="true">+IF(AND(ISNUMBER(OFFSET('Water Data'!$D$4,0,10*ROW('Water Data'!D182))),'Data Summary'!BS188="Yes"),100-OFFSET('Water Data'!$D$4,0,10*ROW('Water Data'!D182)),NA())</f>
        <v>#N/A</v>
      </c>
      <c r="E188" s="87" t="e">
        <f ca="true">+IF(AND(ISNUMBER(OFFSET('Water Data'!$D$6,0,10*ROW('Water Data'!D182))),'Data Summary'!BT188="Yes"),OFFSET('Water Data'!$D$6,0,10*ROW('Water Data'!D182)),NA())</f>
        <v>#N/A</v>
      </c>
      <c r="F188" s="87" t="e">
        <f ca="true">+IF(AND(ISNUMBER(OFFSET('Water Data'!$D$9,0,10*ROW('Water Data'!D182))),'Data Summary'!BU188="Yes"),OFFSET('Water Data'!$D$9,0,10*ROW('Water Data'!D182)),NA())</f>
        <v>#N/A</v>
      </c>
      <c r="G188" s="87" t="e">
        <f ca="true">+IF(AND(ISNUMBER(OFFSET('Water Data'!$E$4,0,10*ROW('Water Data'!E182))),'Data Summary'!BV188="Yes"),100-OFFSET('Water Data'!$E$4,0,10*ROW('Water Data'!E182)),NA())</f>
        <v>#N/A</v>
      </c>
      <c r="H188" s="87" t="e">
        <f ca="true">+IF(AND(ISNUMBER(OFFSET('Water Data'!$E$6,0,10*ROW('Water Data'!E182))),'Data Summary'!BW188="Yes"),OFFSET('Water Data'!$E$6,0,10*ROW('Water Data'!E182)),NA())</f>
        <v>#N/A</v>
      </c>
      <c r="I188" s="87" t="e">
        <f ca="true">+IF(AND(ISNUMBER(OFFSET('Water Data'!$E$9,0,10*ROW('Water Data'!E182))),'Data Summary'!BX188="Yes"),OFFSET('Water Data'!$E$9,0,10*ROW('Water Data'!E182)),NA())</f>
        <v>#N/A</v>
      </c>
      <c r="J188" s="87" t="e">
        <f ca="true">+IF(AND(ISNUMBER(OFFSET('Water Data'!$F$4,0,10*ROW('Water Data'!F182))),'Data Summary'!BY188="Yes"),100-OFFSET('Water Data'!$F$4,0,10*ROW('Water Data'!F182)),NA())</f>
        <v>#N/A</v>
      </c>
      <c r="K188" s="87" t="e">
        <f ca="true">+IF(AND(ISNUMBER(OFFSET('Water Data'!$F$6,0,10*ROW('Water Data'!F182))),'Data Summary'!BZ188="Yes"),OFFSET('Water Data'!$F$6,0,10*ROW('Water Data'!F182)),NA())</f>
        <v>#N/A</v>
      </c>
      <c r="L188" s="87" t="e">
        <f ca="true">+IF(AND(ISNUMBER(OFFSET('Water Data'!$F$9,0,10*ROW('Water Data'!F182))),'Data Summary'!CA188="Yes"),OFFSET('Water Data'!$F$9,0,10*ROW('Water Data'!F182)),NA())</f>
        <v>#N/A</v>
      </c>
      <c r="M188" s="87" t="e">
        <f ca="true">+IF(AND(ISNUMBER(OFFSET('Water Data'!$G$4,0,10*ROW('Water Data'!G182))),'Data Summary'!CB188="Yes"),100-OFFSET('Water Data'!$G$4,0,10*ROW('Water Data'!G182)),NA())</f>
        <v>#N/A</v>
      </c>
      <c r="N188" s="87" t="e">
        <f ca="true">+IF(AND(ISNUMBER(OFFSET('Water Data'!$G$6,0,10*ROW('Water Data'!G182))),'Data Summary'!CC188="Yes"),OFFSET('Water Data'!$G$6,0,10*ROW('Water Data'!G182)),NA())</f>
        <v>#N/A</v>
      </c>
      <c r="O188" s="87" t="e">
        <f ca="true">+IF(AND(ISNUMBER(OFFSET('Water Data'!$G$9,0,10*ROW('Water Data'!G182))),'Data Summary'!CD188="Yes"),OFFSET('Water Data'!$G$9,0,10*ROW('Water Data'!G182)),NA())</f>
        <v>#N/A</v>
      </c>
      <c r="P188" s="87" t="e">
        <f ca="true">+IF(AND(ISNUMBER(OFFSET('Water Data'!$H$4,0,10*ROW('Water Data'!H182))),'Data Summary'!CE188="Yes"),100-OFFSET('Water Data'!$H$4,0,10*ROW('Water Data'!H182)),NA())</f>
        <v>#N/A</v>
      </c>
      <c r="Q188" s="87" t="e">
        <f ca="true">+IF(AND(ISNUMBER(OFFSET('Water Data'!$H$6,0,10*ROW('Water Data'!H182))),'Data Summary'!CF188="Yes"),OFFSET('Water Data'!$H$6,0,10*ROW('Water Data'!H182)),NA())</f>
        <v>#N/A</v>
      </c>
      <c r="R188" s="87" t="e">
        <f ca="true">+IF(AND(ISNUMBER(OFFSET('Water Data'!$H$9,0,10*ROW('Water Data'!H182))),'Data Summary'!CG188="Yes"),OFFSET('Water Data'!$H$9,0,10*ROW('Water Data'!H182)),NA())</f>
        <v>#N/A</v>
      </c>
      <c r="S188" s="87" t="e">
        <f ca="true">+IF(AND(ISNUMBER(OFFSET('Water Data'!$I$4,0,10*ROW('Water Data'!I182))),'Data Summary'!CH188="Yes"),100-OFFSET('Water Data'!$I$4,0,10*ROW('Water Data'!I182)),NA())</f>
        <v>#N/A</v>
      </c>
      <c r="T188" s="87" t="e">
        <f ca="true">+IF(AND(ISNUMBER(OFFSET('Water Data'!$I$6,0,10*ROW('Water Data'!I182))),'Data Summary'!CI188="Yes"),OFFSET('Water Data'!$I$6,0,10*ROW('Water Data'!I182)),NA())</f>
        <v>#N/A</v>
      </c>
      <c r="U188" s="87" t="e">
        <f ca="true">+IF(AND(ISNUMBER(OFFSET('Water Data'!$I$9,0,10*ROW('Water Data'!I182))),'Data Summary'!CJ188="Yes"),OFFSET('Water Data'!$I$9,0,10*ROW('Water Data'!I182)),NA())</f>
        <v>#N/A</v>
      </c>
      <c r="V188" s="88" t="e">
        <f ca="true">+IF(AND(ISNUMBER(OFFSET('Sanitation Data'!$D$4,0,10*ROW('Sanitation Data'!D182))),'Data Summary'!CK188="Yes"),100-OFFSET('Sanitation Data'!$D$4,0,10*ROW('Sanitation Data'!D182)),NA())</f>
        <v>#N/A</v>
      </c>
      <c r="W188" s="88" t="e">
        <f ca="true">+IF(AND(ISNUMBER(OFFSET('Sanitation Data'!$D$6,0,10*ROW('Sanitation Data'!D182))),'Data Summary'!CL188="Yes"),OFFSET('Sanitation Data'!$D$6,0,10*ROW('Sanitation Data'!D182)),NA())</f>
        <v>#N/A</v>
      </c>
      <c r="X188" s="88" t="e">
        <f ca="true">+IF(AND(ISNUMBER(OFFSET('Sanitation Data'!$D$10,0,10*ROW('Sanitation Data'!D182))),'Data Summary'!CM188="Yes"),OFFSET('Sanitation Data'!$D$10,0,10*ROW('Sanitation Data'!D182)),NA())</f>
        <v>#N/A</v>
      </c>
      <c r="Y188" s="88" t="e">
        <f ca="true">+IF(AND(ISNUMBER(OFFSET('Sanitation Data'!$D$11,0,10*ROW('Sanitation Data'!D182))),'Data Summary'!CN188="Yes"),OFFSET('Sanitation Data'!$D$11,0,10*ROW('Sanitation Data'!D182)),NA())</f>
        <v>#N/A</v>
      </c>
      <c r="Z188" s="88" t="e">
        <f ca="true">+IF(AND(ISNUMBER(OFFSET('Sanitation Data'!$D$12,0,10*ROW('Sanitation Data'!D182))),'Data Summary'!CO188="Yes"),OFFSET('Sanitation Data'!$D$12,0,10*ROW('Sanitation Data'!D182)),NA())</f>
        <v>#N/A</v>
      </c>
      <c r="AA188" s="88" t="e">
        <f ca="true">+IF(AND(ISNUMBER(OFFSET('Sanitation Data'!$E$4,0,10*ROW('Sanitation Data'!E182))),'Data Summary'!CP188="Yes"),100-OFFSET('Sanitation Data'!$E$4,0,10*ROW('Sanitation Data'!E182)),NA())</f>
        <v>#N/A</v>
      </c>
      <c r="AB188" s="88" t="e">
        <f ca="true">+IF(AND(ISNUMBER(OFFSET('Sanitation Data'!$E$6,0,10*ROW('Sanitation Data'!E182))),'Data Summary'!CQ188="Yes"),OFFSET('Sanitation Data'!$E$6,0,10*ROW('Sanitation Data'!E182)),NA())</f>
        <v>#N/A</v>
      </c>
      <c r="AC188" s="88" t="e">
        <f ca="true">+IF(AND(ISNUMBER(OFFSET('Sanitation Data'!$E$10,0,10*ROW('Sanitation Data'!E182))),'Data Summary'!CR188="Yes"),OFFSET('Sanitation Data'!$E$10,0,10*ROW('Sanitation Data'!E182)),NA())</f>
        <v>#N/A</v>
      </c>
      <c r="AD188" s="88" t="e">
        <f ca="true">+IF(AND(ISNUMBER(OFFSET('Sanitation Data'!$E$11,0,10*ROW('Sanitation Data'!E182))),'Data Summary'!CS188="Yes"),OFFSET('Sanitation Data'!$E$11,0,10*ROW('Sanitation Data'!E182)),NA())</f>
        <v>#N/A</v>
      </c>
      <c r="AE188" s="88" t="e">
        <f ca="true">+IF(AND(ISNUMBER(OFFSET('Sanitation Data'!$E$12,0,10*ROW('Sanitation Data'!E182))),'Data Summary'!CT188="Yes"),OFFSET('Sanitation Data'!$E$12,0,10*ROW('Sanitation Data'!E182)),NA())</f>
        <v>#N/A</v>
      </c>
      <c r="AF188" s="88" t="e">
        <f ca="true">+IF(AND(ISNUMBER(OFFSET('Sanitation Data'!$F$4,0,10*ROW('Sanitation Data'!F182))),'Data Summary'!CU188="Yes"),100-OFFSET('Sanitation Data'!$F$4,0,10*ROW('Sanitation Data'!F182)),NA())</f>
        <v>#N/A</v>
      </c>
      <c r="AG188" s="88" t="e">
        <f ca="true">+IF(AND(ISNUMBER(OFFSET('Sanitation Data'!$F$6,0,10*ROW('Sanitation Data'!F182))),'Data Summary'!CV188="Yes"),OFFSET('Sanitation Data'!$F$6,0,10*ROW('Sanitation Data'!F182)),NA())</f>
        <v>#N/A</v>
      </c>
      <c r="AH188" s="88" t="e">
        <f ca="true">+IF(AND(ISNUMBER(OFFSET('Sanitation Data'!$F$10,0,10*ROW('Sanitation Data'!F182))),'Data Summary'!CW188="Yes"),OFFSET('Sanitation Data'!$F$10,0,10*ROW('Sanitation Data'!F182)),NA())</f>
        <v>#N/A</v>
      </c>
      <c r="AI188" s="88" t="e">
        <f ca="true">+IF(AND(ISNUMBER(OFFSET('Sanitation Data'!$F$11,0,10*ROW('Sanitation Data'!F182))),'Data Summary'!CX188="Yes"),OFFSET('Sanitation Data'!$F$11,0,10*ROW('Sanitation Data'!F182)),NA())</f>
        <v>#N/A</v>
      </c>
      <c r="AJ188" s="88" t="e">
        <f ca="true">+IF(AND(ISNUMBER(OFFSET('Sanitation Data'!$F$12,0,10*ROW('Sanitation Data'!F182))),'Data Summary'!CY188="Yes"),OFFSET('Sanitation Data'!$F$12,0,10*ROW('Sanitation Data'!F182)),NA())</f>
        <v>#N/A</v>
      </c>
      <c r="AK188" s="88" t="e">
        <f ca="true">+IF(AND(ISNUMBER(OFFSET('Sanitation Data'!$G$4,0,10*ROW('Sanitation Data'!G182))),'Data Summary'!CZ188="Yes"),100-OFFSET('Sanitation Data'!$G$4,0,10*ROW('Sanitation Data'!G182)),NA())</f>
        <v>#N/A</v>
      </c>
      <c r="AL188" s="88" t="e">
        <f ca="true">+IF(AND(ISNUMBER(OFFSET('Sanitation Data'!$G$6,0,10*ROW('Sanitation Data'!G182))),'Data Summary'!DA188="Yes"),OFFSET('Sanitation Data'!$G$6,0,10*ROW('Sanitation Data'!G182)),NA())</f>
        <v>#N/A</v>
      </c>
      <c r="AM188" s="88" t="e">
        <f ca="true">+IF(AND(ISNUMBER(OFFSET('Sanitation Data'!$G$10,0,10*ROW('Sanitation Data'!G182))),'Data Summary'!DB188="Yes"),OFFSET('Sanitation Data'!$G$10,0,10*ROW('Sanitation Data'!G182)),NA())</f>
        <v>#N/A</v>
      </c>
      <c r="AN188" s="88" t="e">
        <f ca="true">+IF(AND(ISNUMBER(OFFSET('Sanitation Data'!$G$11,0,10*ROW('Sanitation Data'!G182))),'Data Summary'!DC188="Yes"),OFFSET('Sanitation Data'!$G$11,0,10*ROW('Sanitation Data'!G182)),NA())</f>
        <v>#N/A</v>
      </c>
      <c r="AO188" s="88" t="e">
        <f ca="true">+IF(AND(ISNUMBER(OFFSET('Sanitation Data'!$G$12,0,10*ROW('Sanitation Data'!G182))),'Data Summary'!DD188="Yes"),OFFSET('Sanitation Data'!$G$12,0,10*ROW('Sanitation Data'!G182)),NA())</f>
        <v>#N/A</v>
      </c>
      <c r="AP188" s="88" t="e">
        <f ca="true">+IF(AND(ISNUMBER(OFFSET('Sanitation Data'!$H$4,0,10*ROW('Sanitation Data'!H182))),'Data Summary'!DE188="Yes"),100-OFFSET('Sanitation Data'!$H$4,0,10*ROW('Sanitation Data'!H182)),NA())</f>
        <v>#N/A</v>
      </c>
      <c r="AQ188" s="88" t="e">
        <f ca="true">+IF(AND(ISNUMBER(OFFSET('Sanitation Data'!$H$6,0,10*ROW('Sanitation Data'!H182))),'Data Summary'!DF188="Yes"),OFFSET('Sanitation Data'!$H$6,0,10*ROW('Sanitation Data'!H182)),NA())</f>
        <v>#N/A</v>
      </c>
      <c r="AR188" s="88" t="e">
        <f ca="true">+IF(AND(ISNUMBER(OFFSET('Sanitation Data'!$H$10,0,10*ROW('Sanitation Data'!H182))),'Data Summary'!DG188="Yes"),OFFSET('Sanitation Data'!$H$10,0,10*ROW('Sanitation Data'!H182)),NA())</f>
        <v>#N/A</v>
      </c>
      <c r="AS188" s="88" t="e">
        <f ca="true">+IF(AND(ISNUMBER(OFFSET('Sanitation Data'!$H$11,0,10*ROW('Sanitation Data'!H182))),'Data Summary'!DH188="Yes"),OFFSET('Sanitation Data'!$H$11,0,10*ROW('Sanitation Data'!H182)),NA())</f>
        <v>#N/A</v>
      </c>
      <c r="AT188" s="88" t="e">
        <f ca="true">+IF(AND(ISNUMBER(OFFSET('Sanitation Data'!$H$12,0,10*ROW('Sanitation Data'!H182))),'Data Summary'!DI188="Yes"),OFFSET('Sanitation Data'!$H$12,0,10*ROW('Sanitation Data'!H182)),NA())</f>
        <v>#N/A</v>
      </c>
      <c r="AU188" s="88" t="e">
        <f ca="true">+IF(AND(ISNUMBER(OFFSET('Sanitation Data'!$I$4,0,10*ROW('Sanitation Data'!I182))),'Data Summary'!DJ188="Yes"),100-OFFSET('Sanitation Data'!$I$4,0,10*ROW('Sanitation Data'!I182)),NA())</f>
        <v>#N/A</v>
      </c>
      <c r="AV188" s="88" t="e">
        <f ca="true">+IF(AND(ISNUMBER(OFFSET('Sanitation Data'!$I$6,0,10*ROW('Sanitation Data'!I182))),'Data Summary'!DK188="Yes"),OFFSET('Sanitation Data'!$I$6,0,10*ROW('Sanitation Data'!I182)),NA())</f>
        <v>#N/A</v>
      </c>
      <c r="AW188" s="88" t="e">
        <f ca="true">+IF(AND(ISNUMBER(OFFSET('Sanitation Data'!$I$10,0,10*ROW('Sanitation Data'!I182))),'Data Summary'!DL188="Yes"),OFFSET('Sanitation Data'!$I$10,0,10*ROW('Sanitation Data'!I182)),NA())</f>
        <v>#N/A</v>
      </c>
      <c r="AX188" s="88" t="e">
        <f ca="true">+IF(AND(ISNUMBER(OFFSET('Sanitation Data'!$I$11,0,10*ROW('Sanitation Data'!I182))),'Data Summary'!DM188="Yes"),OFFSET('Sanitation Data'!$I$11,0,10*ROW('Sanitation Data'!I182)),NA())</f>
        <v>#N/A</v>
      </c>
      <c r="AY188" s="88" t="e">
        <f ca="true">+IF(AND(ISNUMBER(OFFSET('Sanitation Data'!$I$12,0,10*ROW('Sanitation Data'!I182))),'Data Summary'!DN188="Yes"),OFFSET('Sanitation Data'!$I$12,0,10*ROW('Sanitation Data'!I182)),NA())</f>
        <v>#N/A</v>
      </c>
      <c r="AZ188" s="89" t="e">
        <f ca="true">+IF(AND(ISNUMBER(OFFSET('Hygiene Data'!$D$5,0,10*ROW('Hygiene Data'!D182))),'Data Summary'!DO188="Yes"),OFFSET('Hygiene Data'!$D$5,0,10*ROW('Hygiene Data'!D182)),NA())</f>
        <v>#N/A</v>
      </c>
      <c r="BA188" s="89" t="e">
        <f ca="true">+IF(AND(ISNUMBER(OFFSET('Hygiene Data'!$D$7,0,10*ROW('Hygiene Data'!D182))),'Data Summary'!DP188="Yes"),OFFSET('Hygiene Data'!$D$7,0,10*ROW('Hygiene Data'!D182)),NA())</f>
        <v>#N/A</v>
      </c>
      <c r="BB188" s="89" t="e">
        <f ca="true">+IF(AND(ISNUMBER(OFFSET('Hygiene Data'!$D$9,0,10*ROW('Hygiene Data'!D182))),'Data Summary'!DQ188="Yes"),OFFSET('Hygiene Data'!$D$9,0,10*ROW('Hygiene Data'!D182)),NA())</f>
        <v>#N/A</v>
      </c>
      <c r="BC188" s="89" t="e">
        <f ca="true">+IF(AND(ISNUMBER(OFFSET('Hygiene Data'!$E$5,0,10*ROW('Hygiene Data'!E182))),'Data Summary'!DR188="Yes"),OFFSET('Hygiene Data'!$E$5,0,10*ROW('Hygiene Data'!E182)),NA())</f>
        <v>#N/A</v>
      </c>
      <c r="BD188" s="89" t="e">
        <f ca="true">+IF(AND(ISNUMBER(OFFSET('Hygiene Data'!$E$7,0,10*ROW('Hygiene Data'!E182))),'Data Summary'!DS188="Yes"),OFFSET('Hygiene Data'!$E$7,0,10*ROW('Hygiene Data'!E182)),NA())</f>
        <v>#N/A</v>
      </c>
      <c r="BE188" s="89" t="e">
        <f ca="true">+IF(AND(ISNUMBER(OFFSET('Hygiene Data'!$E$9,0,10*ROW('Hygiene Data'!E182))),'Data Summary'!DT188="Yes"),OFFSET('Hygiene Data'!$E$9,0,10*ROW('Hygiene Data'!E182)),NA())</f>
        <v>#N/A</v>
      </c>
      <c r="BF188" s="89" t="e">
        <f ca="true">+IF(AND(ISNUMBER(OFFSET('Hygiene Data'!$F$5,0,10*ROW('Hygiene Data'!F182))),'Data Summary'!DU188="Yes"),OFFSET('Hygiene Data'!$F$5,0,10*ROW('Hygiene Data'!F182)),NA())</f>
        <v>#N/A</v>
      </c>
      <c r="BG188" s="89" t="e">
        <f ca="true">+IF(AND(ISNUMBER(OFFSET('Hygiene Data'!$F$7,0,10*ROW('Hygiene Data'!F182))),'Data Summary'!DV188="Yes"),OFFSET('Hygiene Data'!$F$7,0,10*ROW('Hygiene Data'!F182)),NA())</f>
        <v>#N/A</v>
      </c>
      <c r="BH188" s="89" t="e">
        <f ca="true">+IF(AND(ISNUMBER(OFFSET('Hygiene Data'!$F$9,0,10*ROW('Hygiene Data'!F182))),'Data Summary'!DW188="Yes"),OFFSET('Hygiene Data'!$F$9,0,10*ROW('Hygiene Data'!F182)),NA())</f>
        <v>#N/A</v>
      </c>
      <c r="BI188" s="89" t="e">
        <f ca="true">+IF(AND(ISNUMBER(OFFSET('Hygiene Data'!$G$5,0,10*ROW('Hygiene Data'!G182))),'Data Summary'!DX188="Yes"),OFFSET('Hygiene Data'!$G$5,0,10*ROW('Hygiene Data'!G182)),NA())</f>
        <v>#N/A</v>
      </c>
      <c r="BJ188" s="89" t="e">
        <f ca="true">+IF(AND(ISNUMBER(OFFSET('Hygiene Data'!$G$7,0,10*ROW('Hygiene Data'!G182))),'Data Summary'!DY188="Yes"),OFFSET('Hygiene Data'!$G$7,0,10*ROW('Hygiene Data'!G182)),NA())</f>
        <v>#N/A</v>
      </c>
      <c r="BK188" s="89" t="e">
        <f ca="true">+IF(AND(ISNUMBER(OFFSET('Hygiene Data'!$G$9,0,10*ROW('Hygiene Data'!G182))),'Data Summary'!DZ188="Yes"),OFFSET('Hygiene Data'!$G$9,0,10*ROW('Hygiene Data'!G182)),NA())</f>
        <v>#N/A</v>
      </c>
      <c r="BL188" s="89" t="e">
        <f ca="true">+IF(AND(ISNUMBER(OFFSET('Hygiene Data'!$H$5,0,10*ROW('Hygiene Data'!H182))),'Data Summary'!EA188="Yes"),OFFSET('Hygiene Data'!$H$5,0,10*ROW('Hygiene Data'!H182)),NA())</f>
        <v>#N/A</v>
      </c>
      <c r="BM188" s="89" t="e">
        <f ca="true">+IF(AND(ISNUMBER(OFFSET('Hygiene Data'!$H$7,0,10*ROW('Hygiene Data'!H182))),'Data Summary'!EB188="Yes"),OFFSET('Hygiene Data'!$H$7,0,10*ROW('Hygiene Data'!H182)),NA())</f>
        <v>#N/A</v>
      </c>
      <c r="BN188" s="89" t="e">
        <f ca="true">+IF(AND(ISNUMBER(OFFSET('Hygiene Data'!$H$9,0,10*ROW('Hygiene Data'!H182))),'Data Summary'!EC188="Yes"),OFFSET('Hygiene Data'!$H$9,0,10*ROW('Hygiene Data'!H182)),NA())</f>
        <v>#N/A</v>
      </c>
      <c r="BO188" s="89" t="e">
        <f ca="true">+IF(AND(ISNUMBER(OFFSET('Hygiene Data'!$I$5,0,10*ROW('Hygiene Data'!I182))),'Data Summary'!ED188="Yes"),OFFSET('Hygiene Data'!$I$5,0,10*ROW('Hygiene Data'!I182)),NA())</f>
        <v>#N/A</v>
      </c>
      <c r="BP188" s="89" t="e">
        <f ca="true">+IF(AND(ISNUMBER(OFFSET('Hygiene Data'!$I$7,0,10*ROW('Hygiene Data'!I182))),'Data Summary'!EE188="Yes"),OFFSET('Hygiene Data'!$I$7,0,10*ROW('Hygiene Data'!I182)),NA())</f>
        <v>#N/A</v>
      </c>
      <c r="BQ188" s="89" t="e">
        <f ca="true">+IF(AND(ISNUMBER(OFFSET('Hygiene Data'!$I$9,0,10*ROW('Hygiene Data'!I182))),'Data Summary'!EF188="Yes"),OFFSET('Hygiene Data'!$I$9,0,10*ROW('Hygiene Data'!I182)),NA())</f>
        <v>#N/A</v>
      </c>
    </row>
    <row xmlns:x14ac="http://schemas.microsoft.com/office/spreadsheetml/2009/9/ac" r="189" x14ac:dyDescent="0.2">
      <c r="A189" s="328" t="e">
        <f ca="true">+RIGHT('Data Summary'!A189,LEN('Data Summary'!A189)-9)</f>
        <v>#VALUE!</v>
      </c>
      <c r="B189" s="34" t="str">
        <f ca="true">+IF(ISTEXT('Data Summary'!B189),'Data Summary'!B189,"")</f>
        <v/>
      </c>
      <c r="C189" s="327" t="e">
        <f ca="true">+VALUE('Data Summary'!C189)</f>
        <v>#VALUE!</v>
      </c>
      <c r="D189" s="87" t="e">
        <f ca="true">+IF(AND(ISNUMBER(OFFSET('Water Data'!$D$4,0,10*ROW('Water Data'!D183))),'Data Summary'!BS189="Yes"),100-OFFSET('Water Data'!$D$4,0,10*ROW('Water Data'!D183)),NA())</f>
        <v>#N/A</v>
      </c>
      <c r="E189" s="87" t="e">
        <f ca="true">+IF(AND(ISNUMBER(OFFSET('Water Data'!$D$6,0,10*ROW('Water Data'!D183))),'Data Summary'!BT189="Yes"),OFFSET('Water Data'!$D$6,0,10*ROW('Water Data'!D183)),NA())</f>
        <v>#N/A</v>
      </c>
      <c r="F189" s="87" t="e">
        <f ca="true">+IF(AND(ISNUMBER(OFFSET('Water Data'!$D$9,0,10*ROW('Water Data'!D183))),'Data Summary'!BU189="Yes"),OFFSET('Water Data'!$D$9,0,10*ROW('Water Data'!D183)),NA())</f>
        <v>#N/A</v>
      </c>
      <c r="G189" s="87" t="e">
        <f ca="true">+IF(AND(ISNUMBER(OFFSET('Water Data'!$E$4,0,10*ROW('Water Data'!E183))),'Data Summary'!BV189="Yes"),100-OFFSET('Water Data'!$E$4,0,10*ROW('Water Data'!E183)),NA())</f>
        <v>#N/A</v>
      </c>
      <c r="H189" s="87" t="e">
        <f ca="true">+IF(AND(ISNUMBER(OFFSET('Water Data'!$E$6,0,10*ROW('Water Data'!E183))),'Data Summary'!BW189="Yes"),OFFSET('Water Data'!$E$6,0,10*ROW('Water Data'!E183)),NA())</f>
        <v>#N/A</v>
      </c>
      <c r="I189" s="87" t="e">
        <f ca="true">+IF(AND(ISNUMBER(OFFSET('Water Data'!$E$9,0,10*ROW('Water Data'!E183))),'Data Summary'!BX189="Yes"),OFFSET('Water Data'!$E$9,0,10*ROW('Water Data'!E183)),NA())</f>
        <v>#N/A</v>
      </c>
      <c r="J189" s="87" t="e">
        <f ca="true">+IF(AND(ISNUMBER(OFFSET('Water Data'!$F$4,0,10*ROW('Water Data'!F183))),'Data Summary'!BY189="Yes"),100-OFFSET('Water Data'!$F$4,0,10*ROW('Water Data'!F183)),NA())</f>
        <v>#N/A</v>
      </c>
      <c r="K189" s="87" t="e">
        <f ca="true">+IF(AND(ISNUMBER(OFFSET('Water Data'!$F$6,0,10*ROW('Water Data'!F183))),'Data Summary'!BZ189="Yes"),OFFSET('Water Data'!$F$6,0,10*ROW('Water Data'!F183)),NA())</f>
        <v>#N/A</v>
      </c>
      <c r="L189" s="87" t="e">
        <f ca="true">+IF(AND(ISNUMBER(OFFSET('Water Data'!$F$9,0,10*ROW('Water Data'!F183))),'Data Summary'!CA189="Yes"),OFFSET('Water Data'!$F$9,0,10*ROW('Water Data'!F183)),NA())</f>
        <v>#N/A</v>
      </c>
      <c r="M189" s="87" t="e">
        <f ca="true">+IF(AND(ISNUMBER(OFFSET('Water Data'!$G$4,0,10*ROW('Water Data'!G183))),'Data Summary'!CB189="Yes"),100-OFFSET('Water Data'!$G$4,0,10*ROW('Water Data'!G183)),NA())</f>
        <v>#N/A</v>
      </c>
      <c r="N189" s="87" t="e">
        <f ca="true">+IF(AND(ISNUMBER(OFFSET('Water Data'!$G$6,0,10*ROW('Water Data'!G183))),'Data Summary'!CC189="Yes"),OFFSET('Water Data'!$G$6,0,10*ROW('Water Data'!G183)),NA())</f>
        <v>#N/A</v>
      </c>
      <c r="O189" s="87" t="e">
        <f ca="true">+IF(AND(ISNUMBER(OFFSET('Water Data'!$G$9,0,10*ROW('Water Data'!G183))),'Data Summary'!CD189="Yes"),OFFSET('Water Data'!$G$9,0,10*ROW('Water Data'!G183)),NA())</f>
        <v>#N/A</v>
      </c>
      <c r="P189" s="87" t="e">
        <f ca="true">+IF(AND(ISNUMBER(OFFSET('Water Data'!$H$4,0,10*ROW('Water Data'!H183))),'Data Summary'!CE189="Yes"),100-OFFSET('Water Data'!$H$4,0,10*ROW('Water Data'!H183)),NA())</f>
        <v>#N/A</v>
      </c>
      <c r="Q189" s="87" t="e">
        <f ca="true">+IF(AND(ISNUMBER(OFFSET('Water Data'!$H$6,0,10*ROW('Water Data'!H183))),'Data Summary'!CF189="Yes"),OFFSET('Water Data'!$H$6,0,10*ROW('Water Data'!H183)),NA())</f>
        <v>#N/A</v>
      </c>
      <c r="R189" s="87" t="e">
        <f ca="true">+IF(AND(ISNUMBER(OFFSET('Water Data'!$H$9,0,10*ROW('Water Data'!H183))),'Data Summary'!CG189="Yes"),OFFSET('Water Data'!$H$9,0,10*ROW('Water Data'!H183)),NA())</f>
        <v>#N/A</v>
      </c>
      <c r="S189" s="87" t="e">
        <f ca="true">+IF(AND(ISNUMBER(OFFSET('Water Data'!$I$4,0,10*ROW('Water Data'!I183))),'Data Summary'!CH189="Yes"),100-OFFSET('Water Data'!$I$4,0,10*ROW('Water Data'!I183)),NA())</f>
        <v>#N/A</v>
      </c>
      <c r="T189" s="87" t="e">
        <f ca="true">+IF(AND(ISNUMBER(OFFSET('Water Data'!$I$6,0,10*ROW('Water Data'!I183))),'Data Summary'!CI189="Yes"),OFFSET('Water Data'!$I$6,0,10*ROW('Water Data'!I183)),NA())</f>
        <v>#N/A</v>
      </c>
      <c r="U189" s="87" t="e">
        <f ca="true">+IF(AND(ISNUMBER(OFFSET('Water Data'!$I$9,0,10*ROW('Water Data'!I183))),'Data Summary'!CJ189="Yes"),OFFSET('Water Data'!$I$9,0,10*ROW('Water Data'!I183)),NA())</f>
        <v>#N/A</v>
      </c>
      <c r="V189" s="88" t="e">
        <f ca="true">+IF(AND(ISNUMBER(OFFSET('Sanitation Data'!$D$4,0,10*ROW('Sanitation Data'!D183))),'Data Summary'!CK189="Yes"),100-OFFSET('Sanitation Data'!$D$4,0,10*ROW('Sanitation Data'!D183)),NA())</f>
        <v>#N/A</v>
      </c>
      <c r="W189" s="88" t="e">
        <f ca="true">+IF(AND(ISNUMBER(OFFSET('Sanitation Data'!$D$6,0,10*ROW('Sanitation Data'!D183))),'Data Summary'!CL189="Yes"),OFFSET('Sanitation Data'!$D$6,0,10*ROW('Sanitation Data'!D183)),NA())</f>
        <v>#N/A</v>
      </c>
      <c r="X189" s="88" t="e">
        <f ca="true">+IF(AND(ISNUMBER(OFFSET('Sanitation Data'!$D$10,0,10*ROW('Sanitation Data'!D183))),'Data Summary'!CM189="Yes"),OFFSET('Sanitation Data'!$D$10,0,10*ROW('Sanitation Data'!D183)),NA())</f>
        <v>#N/A</v>
      </c>
      <c r="Y189" s="88" t="e">
        <f ca="true">+IF(AND(ISNUMBER(OFFSET('Sanitation Data'!$D$11,0,10*ROW('Sanitation Data'!D183))),'Data Summary'!CN189="Yes"),OFFSET('Sanitation Data'!$D$11,0,10*ROW('Sanitation Data'!D183)),NA())</f>
        <v>#N/A</v>
      </c>
      <c r="Z189" s="88" t="e">
        <f ca="true">+IF(AND(ISNUMBER(OFFSET('Sanitation Data'!$D$12,0,10*ROW('Sanitation Data'!D183))),'Data Summary'!CO189="Yes"),OFFSET('Sanitation Data'!$D$12,0,10*ROW('Sanitation Data'!D183)),NA())</f>
        <v>#N/A</v>
      </c>
      <c r="AA189" s="88" t="e">
        <f ca="true">+IF(AND(ISNUMBER(OFFSET('Sanitation Data'!$E$4,0,10*ROW('Sanitation Data'!E183))),'Data Summary'!CP189="Yes"),100-OFFSET('Sanitation Data'!$E$4,0,10*ROW('Sanitation Data'!E183)),NA())</f>
        <v>#N/A</v>
      </c>
      <c r="AB189" s="88" t="e">
        <f ca="true">+IF(AND(ISNUMBER(OFFSET('Sanitation Data'!$E$6,0,10*ROW('Sanitation Data'!E183))),'Data Summary'!CQ189="Yes"),OFFSET('Sanitation Data'!$E$6,0,10*ROW('Sanitation Data'!E183)),NA())</f>
        <v>#N/A</v>
      </c>
      <c r="AC189" s="88" t="e">
        <f ca="true">+IF(AND(ISNUMBER(OFFSET('Sanitation Data'!$E$10,0,10*ROW('Sanitation Data'!E183))),'Data Summary'!CR189="Yes"),OFFSET('Sanitation Data'!$E$10,0,10*ROW('Sanitation Data'!E183)),NA())</f>
        <v>#N/A</v>
      </c>
      <c r="AD189" s="88" t="e">
        <f ca="true">+IF(AND(ISNUMBER(OFFSET('Sanitation Data'!$E$11,0,10*ROW('Sanitation Data'!E183))),'Data Summary'!CS189="Yes"),OFFSET('Sanitation Data'!$E$11,0,10*ROW('Sanitation Data'!E183)),NA())</f>
        <v>#N/A</v>
      </c>
      <c r="AE189" s="88" t="e">
        <f ca="true">+IF(AND(ISNUMBER(OFFSET('Sanitation Data'!$E$12,0,10*ROW('Sanitation Data'!E183))),'Data Summary'!CT189="Yes"),OFFSET('Sanitation Data'!$E$12,0,10*ROW('Sanitation Data'!E183)),NA())</f>
        <v>#N/A</v>
      </c>
      <c r="AF189" s="88" t="e">
        <f ca="true">+IF(AND(ISNUMBER(OFFSET('Sanitation Data'!$F$4,0,10*ROW('Sanitation Data'!F183))),'Data Summary'!CU189="Yes"),100-OFFSET('Sanitation Data'!$F$4,0,10*ROW('Sanitation Data'!F183)),NA())</f>
        <v>#N/A</v>
      </c>
      <c r="AG189" s="88" t="e">
        <f ca="true">+IF(AND(ISNUMBER(OFFSET('Sanitation Data'!$F$6,0,10*ROW('Sanitation Data'!F183))),'Data Summary'!CV189="Yes"),OFFSET('Sanitation Data'!$F$6,0,10*ROW('Sanitation Data'!F183)),NA())</f>
        <v>#N/A</v>
      </c>
      <c r="AH189" s="88" t="e">
        <f ca="true">+IF(AND(ISNUMBER(OFFSET('Sanitation Data'!$F$10,0,10*ROW('Sanitation Data'!F183))),'Data Summary'!CW189="Yes"),OFFSET('Sanitation Data'!$F$10,0,10*ROW('Sanitation Data'!F183)),NA())</f>
        <v>#N/A</v>
      </c>
      <c r="AI189" s="88" t="e">
        <f ca="true">+IF(AND(ISNUMBER(OFFSET('Sanitation Data'!$F$11,0,10*ROW('Sanitation Data'!F183))),'Data Summary'!CX189="Yes"),OFFSET('Sanitation Data'!$F$11,0,10*ROW('Sanitation Data'!F183)),NA())</f>
        <v>#N/A</v>
      </c>
      <c r="AJ189" s="88" t="e">
        <f ca="true">+IF(AND(ISNUMBER(OFFSET('Sanitation Data'!$F$12,0,10*ROW('Sanitation Data'!F183))),'Data Summary'!CY189="Yes"),OFFSET('Sanitation Data'!$F$12,0,10*ROW('Sanitation Data'!F183)),NA())</f>
        <v>#N/A</v>
      </c>
      <c r="AK189" s="88" t="e">
        <f ca="true">+IF(AND(ISNUMBER(OFFSET('Sanitation Data'!$G$4,0,10*ROW('Sanitation Data'!G183))),'Data Summary'!CZ189="Yes"),100-OFFSET('Sanitation Data'!$G$4,0,10*ROW('Sanitation Data'!G183)),NA())</f>
        <v>#N/A</v>
      </c>
      <c r="AL189" s="88" t="e">
        <f ca="true">+IF(AND(ISNUMBER(OFFSET('Sanitation Data'!$G$6,0,10*ROW('Sanitation Data'!G183))),'Data Summary'!DA189="Yes"),OFFSET('Sanitation Data'!$G$6,0,10*ROW('Sanitation Data'!G183)),NA())</f>
        <v>#N/A</v>
      </c>
      <c r="AM189" s="88" t="e">
        <f ca="true">+IF(AND(ISNUMBER(OFFSET('Sanitation Data'!$G$10,0,10*ROW('Sanitation Data'!G183))),'Data Summary'!DB189="Yes"),OFFSET('Sanitation Data'!$G$10,0,10*ROW('Sanitation Data'!G183)),NA())</f>
        <v>#N/A</v>
      </c>
      <c r="AN189" s="88" t="e">
        <f ca="true">+IF(AND(ISNUMBER(OFFSET('Sanitation Data'!$G$11,0,10*ROW('Sanitation Data'!G183))),'Data Summary'!DC189="Yes"),OFFSET('Sanitation Data'!$G$11,0,10*ROW('Sanitation Data'!G183)),NA())</f>
        <v>#N/A</v>
      </c>
      <c r="AO189" s="88" t="e">
        <f ca="true">+IF(AND(ISNUMBER(OFFSET('Sanitation Data'!$G$12,0,10*ROW('Sanitation Data'!G183))),'Data Summary'!DD189="Yes"),OFFSET('Sanitation Data'!$G$12,0,10*ROW('Sanitation Data'!G183)),NA())</f>
        <v>#N/A</v>
      </c>
      <c r="AP189" s="88" t="e">
        <f ca="true">+IF(AND(ISNUMBER(OFFSET('Sanitation Data'!$H$4,0,10*ROW('Sanitation Data'!H183))),'Data Summary'!DE189="Yes"),100-OFFSET('Sanitation Data'!$H$4,0,10*ROW('Sanitation Data'!H183)),NA())</f>
        <v>#N/A</v>
      </c>
      <c r="AQ189" s="88" t="e">
        <f ca="true">+IF(AND(ISNUMBER(OFFSET('Sanitation Data'!$H$6,0,10*ROW('Sanitation Data'!H183))),'Data Summary'!DF189="Yes"),OFFSET('Sanitation Data'!$H$6,0,10*ROW('Sanitation Data'!H183)),NA())</f>
        <v>#N/A</v>
      </c>
      <c r="AR189" s="88" t="e">
        <f ca="true">+IF(AND(ISNUMBER(OFFSET('Sanitation Data'!$H$10,0,10*ROW('Sanitation Data'!H183))),'Data Summary'!DG189="Yes"),OFFSET('Sanitation Data'!$H$10,0,10*ROW('Sanitation Data'!H183)),NA())</f>
        <v>#N/A</v>
      </c>
      <c r="AS189" s="88" t="e">
        <f ca="true">+IF(AND(ISNUMBER(OFFSET('Sanitation Data'!$H$11,0,10*ROW('Sanitation Data'!H183))),'Data Summary'!DH189="Yes"),OFFSET('Sanitation Data'!$H$11,0,10*ROW('Sanitation Data'!H183)),NA())</f>
        <v>#N/A</v>
      </c>
      <c r="AT189" s="88" t="e">
        <f ca="true">+IF(AND(ISNUMBER(OFFSET('Sanitation Data'!$H$12,0,10*ROW('Sanitation Data'!H183))),'Data Summary'!DI189="Yes"),OFFSET('Sanitation Data'!$H$12,0,10*ROW('Sanitation Data'!H183)),NA())</f>
        <v>#N/A</v>
      </c>
      <c r="AU189" s="88" t="e">
        <f ca="true">+IF(AND(ISNUMBER(OFFSET('Sanitation Data'!$I$4,0,10*ROW('Sanitation Data'!I183))),'Data Summary'!DJ189="Yes"),100-OFFSET('Sanitation Data'!$I$4,0,10*ROW('Sanitation Data'!I183)),NA())</f>
        <v>#N/A</v>
      </c>
      <c r="AV189" s="88" t="e">
        <f ca="true">+IF(AND(ISNUMBER(OFFSET('Sanitation Data'!$I$6,0,10*ROW('Sanitation Data'!I183))),'Data Summary'!DK189="Yes"),OFFSET('Sanitation Data'!$I$6,0,10*ROW('Sanitation Data'!I183)),NA())</f>
        <v>#N/A</v>
      </c>
      <c r="AW189" s="88" t="e">
        <f ca="true">+IF(AND(ISNUMBER(OFFSET('Sanitation Data'!$I$10,0,10*ROW('Sanitation Data'!I183))),'Data Summary'!DL189="Yes"),OFFSET('Sanitation Data'!$I$10,0,10*ROW('Sanitation Data'!I183)),NA())</f>
        <v>#N/A</v>
      </c>
      <c r="AX189" s="88" t="e">
        <f ca="true">+IF(AND(ISNUMBER(OFFSET('Sanitation Data'!$I$11,0,10*ROW('Sanitation Data'!I183))),'Data Summary'!DM189="Yes"),OFFSET('Sanitation Data'!$I$11,0,10*ROW('Sanitation Data'!I183)),NA())</f>
        <v>#N/A</v>
      </c>
      <c r="AY189" s="88" t="e">
        <f ca="true">+IF(AND(ISNUMBER(OFFSET('Sanitation Data'!$I$12,0,10*ROW('Sanitation Data'!I183))),'Data Summary'!DN189="Yes"),OFFSET('Sanitation Data'!$I$12,0,10*ROW('Sanitation Data'!I183)),NA())</f>
        <v>#N/A</v>
      </c>
      <c r="AZ189" s="89" t="e">
        <f ca="true">+IF(AND(ISNUMBER(OFFSET('Hygiene Data'!$D$5,0,10*ROW('Hygiene Data'!D183))),'Data Summary'!DO189="Yes"),OFFSET('Hygiene Data'!$D$5,0,10*ROW('Hygiene Data'!D183)),NA())</f>
        <v>#N/A</v>
      </c>
      <c r="BA189" s="89" t="e">
        <f ca="true">+IF(AND(ISNUMBER(OFFSET('Hygiene Data'!$D$7,0,10*ROW('Hygiene Data'!D183))),'Data Summary'!DP189="Yes"),OFFSET('Hygiene Data'!$D$7,0,10*ROW('Hygiene Data'!D183)),NA())</f>
        <v>#N/A</v>
      </c>
      <c r="BB189" s="89" t="e">
        <f ca="true">+IF(AND(ISNUMBER(OFFSET('Hygiene Data'!$D$9,0,10*ROW('Hygiene Data'!D183))),'Data Summary'!DQ189="Yes"),OFFSET('Hygiene Data'!$D$9,0,10*ROW('Hygiene Data'!D183)),NA())</f>
        <v>#N/A</v>
      </c>
      <c r="BC189" s="89" t="e">
        <f ca="true">+IF(AND(ISNUMBER(OFFSET('Hygiene Data'!$E$5,0,10*ROW('Hygiene Data'!E183))),'Data Summary'!DR189="Yes"),OFFSET('Hygiene Data'!$E$5,0,10*ROW('Hygiene Data'!E183)),NA())</f>
        <v>#N/A</v>
      </c>
      <c r="BD189" s="89" t="e">
        <f ca="true">+IF(AND(ISNUMBER(OFFSET('Hygiene Data'!$E$7,0,10*ROW('Hygiene Data'!E183))),'Data Summary'!DS189="Yes"),OFFSET('Hygiene Data'!$E$7,0,10*ROW('Hygiene Data'!E183)),NA())</f>
        <v>#N/A</v>
      </c>
      <c r="BE189" s="89" t="e">
        <f ca="true">+IF(AND(ISNUMBER(OFFSET('Hygiene Data'!$E$9,0,10*ROW('Hygiene Data'!E183))),'Data Summary'!DT189="Yes"),OFFSET('Hygiene Data'!$E$9,0,10*ROW('Hygiene Data'!E183)),NA())</f>
        <v>#N/A</v>
      </c>
      <c r="BF189" s="89" t="e">
        <f ca="true">+IF(AND(ISNUMBER(OFFSET('Hygiene Data'!$F$5,0,10*ROW('Hygiene Data'!F183))),'Data Summary'!DU189="Yes"),OFFSET('Hygiene Data'!$F$5,0,10*ROW('Hygiene Data'!F183)),NA())</f>
        <v>#N/A</v>
      </c>
      <c r="BG189" s="89" t="e">
        <f ca="true">+IF(AND(ISNUMBER(OFFSET('Hygiene Data'!$F$7,0,10*ROW('Hygiene Data'!F183))),'Data Summary'!DV189="Yes"),OFFSET('Hygiene Data'!$F$7,0,10*ROW('Hygiene Data'!F183)),NA())</f>
        <v>#N/A</v>
      </c>
      <c r="BH189" s="89" t="e">
        <f ca="true">+IF(AND(ISNUMBER(OFFSET('Hygiene Data'!$F$9,0,10*ROW('Hygiene Data'!F183))),'Data Summary'!DW189="Yes"),OFFSET('Hygiene Data'!$F$9,0,10*ROW('Hygiene Data'!F183)),NA())</f>
        <v>#N/A</v>
      </c>
      <c r="BI189" s="89" t="e">
        <f ca="true">+IF(AND(ISNUMBER(OFFSET('Hygiene Data'!$G$5,0,10*ROW('Hygiene Data'!G183))),'Data Summary'!DX189="Yes"),OFFSET('Hygiene Data'!$G$5,0,10*ROW('Hygiene Data'!G183)),NA())</f>
        <v>#N/A</v>
      </c>
      <c r="BJ189" s="89" t="e">
        <f ca="true">+IF(AND(ISNUMBER(OFFSET('Hygiene Data'!$G$7,0,10*ROW('Hygiene Data'!G183))),'Data Summary'!DY189="Yes"),OFFSET('Hygiene Data'!$G$7,0,10*ROW('Hygiene Data'!G183)),NA())</f>
        <v>#N/A</v>
      </c>
      <c r="BK189" s="89" t="e">
        <f ca="true">+IF(AND(ISNUMBER(OFFSET('Hygiene Data'!$G$9,0,10*ROW('Hygiene Data'!G183))),'Data Summary'!DZ189="Yes"),OFFSET('Hygiene Data'!$G$9,0,10*ROW('Hygiene Data'!G183)),NA())</f>
        <v>#N/A</v>
      </c>
      <c r="BL189" s="89" t="e">
        <f ca="true">+IF(AND(ISNUMBER(OFFSET('Hygiene Data'!$H$5,0,10*ROW('Hygiene Data'!H183))),'Data Summary'!EA189="Yes"),OFFSET('Hygiene Data'!$H$5,0,10*ROW('Hygiene Data'!H183)),NA())</f>
        <v>#N/A</v>
      </c>
      <c r="BM189" s="89" t="e">
        <f ca="true">+IF(AND(ISNUMBER(OFFSET('Hygiene Data'!$H$7,0,10*ROW('Hygiene Data'!H183))),'Data Summary'!EB189="Yes"),OFFSET('Hygiene Data'!$H$7,0,10*ROW('Hygiene Data'!H183)),NA())</f>
        <v>#N/A</v>
      </c>
      <c r="BN189" s="89" t="e">
        <f ca="true">+IF(AND(ISNUMBER(OFFSET('Hygiene Data'!$H$9,0,10*ROW('Hygiene Data'!H183))),'Data Summary'!EC189="Yes"),OFFSET('Hygiene Data'!$H$9,0,10*ROW('Hygiene Data'!H183)),NA())</f>
        <v>#N/A</v>
      </c>
      <c r="BO189" s="89" t="e">
        <f ca="true">+IF(AND(ISNUMBER(OFFSET('Hygiene Data'!$I$5,0,10*ROW('Hygiene Data'!I183))),'Data Summary'!ED189="Yes"),OFFSET('Hygiene Data'!$I$5,0,10*ROW('Hygiene Data'!I183)),NA())</f>
        <v>#N/A</v>
      </c>
      <c r="BP189" s="89" t="e">
        <f ca="true">+IF(AND(ISNUMBER(OFFSET('Hygiene Data'!$I$7,0,10*ROW('Hygiene Data'!I183))),'Data Summary'!EE189="Yes"),OFFSET('Hygiene Data'!$I$7,0,10*ROW('Hygiene Data'!I183)),NA())</f>
        <v>#N/A</v>
      </c>
      <c r="BQ189" s="89" t="e">
        <f ca="true">+IF(AND(ISNUMBER(OFFSET('Hygiene Data'!$I$9,0,10*ROW('Hygiene Data'!I183))),'Data Summary'!EF189="Yes"),OFFSET('Hygiene Data'!$I$9,0,10*ROW('Hygiene Data'!I183)),NA())</f>
        <v>#N/A</v>
      </c>
    </row>
    <row xmlns:x14ac="http://schemas.microsoft.com/office/spreadsheetml/2009/9/ac" r="190" x14ac:dyDescent="0.2">
      <c r="A190" s="328" t="e">
        <f ca="true">+RIGHT('Data Summary'!A190,LEN('Data Summary'!A190)-9)</f>
        <v>#VALUE!</v>
      </c>
      <c r="B190" s="34" t="str">
        <f ca="true">+IF(ISTEXT('Data Summary'!B190),'Data Summary'!B190,"")</f>
        <v/>
      </c>
      <c r="C190" s="327" t="e">
        <f ca="true">+VALUE('Data Summary'!C190)</f>
        <v>#VALUE!</v>
      </c>
      <c r="D190" s="87" t="e">
        <f ca="true">+IF(AND(ISNUMBER(OFFSET('Water Data'!$D$4,0,10*ROW('Water Data'!D184))),'Data Summary'!BS190="Yes"),100-OFFSET('Water Data'!$D$4,0,10*ROW('Water Data'!D184)),NA())</f>
        <v>#N/A</v>
      </c>
      <c r="E190" s="87" t="e">
        <f ca="true">+IF(AND(ISNUMBER(OFFSET('Water Data'!$D$6,0,10*ROW('Water Data'!D184))),'Data Summary'!BT190="Yes"),OFFSET('Water Data'!$D$6,0,10*ROW('Water Data'!D184)),NA())</f>
        <v>#N/A</v>
      </c>
      <c r="F190" s="87" t="e">
        <f ca="true">+IF(AND(ISNUMBER(OFFSET('Water Data'!$D$9,0,10*ROW('Water Data'!D184))),'Data Summary'!BU190="Yes"),OFFSET('Water Data'!$D$9,0,10*ROW('Water Data'!D184)),NA())</f>
        <v>#N/A</v>
      </c>
      <c r="G190" s="87" t="e">
        <f ca="true">+IF(AND(ISNUMBER(OFFSET('Water Data'!$E$4,0,10*ROW('Water Data'!E184))),'Data Summary'!BV190="Yes"),100-OFFSET('Water Data'!$E$4,0,10*ROW('Water Data'!E184)),NA())</f>
        <v>#N/A</v>
      </c>
      <c r="H190" s="87" t="e">
        <f ca="true">+IF(AND(ISNUMBER(OFFSET('Water Data'!$E$6,0,10*ROW('Water Data'!E184))),'Data Summary'!BW190="Yes"),OFFSET('Water Data'!$E$6,0,10*ROW('Water Data'!E184)),NA())</f>
        <v>#N/A</v>
      </c>
      <c r="I190" s="87" t="e">
        <f ca="true">+IF(AND(ISNUMBER(OFFSET('Water Data'!$E$9,0,10*ROW('Water Data'!E184))),'Data Summary'!BX190="Yes"),OFFSET('Water Data'!$E$9,0,10*ROW('Water Data'!E184)),NA())</f>
        <v>#N/A</v>
      </c>
      <c r="J190" s="87" t="e">
        <f ca="true">+IF(AND(ISNUMBER(OFFSET('Water Data'!$F$4,0,10*ROW('Water Data'!F184))),'Data Summary'!BY190="Yes"),100-OFFSET('Water Data'!$F$4,0,10*ROW('Water Data'!F184)),NA())</f>
        <v>#N/A</v>
      </c>
      <c r="K190" s="87" t="e">
        <f ca="true">+IF(AND(ISNUMBER(OFFSET('Water Data'!$F$6,0,10*ROW('Water Data'!F184))),'Data Summary'!BZ190="Yes"),OFFSET('Water Data'!$F$6,0,10*ROW('Water Data'!F184)),NA())</f>
        <v>#N/A</v>
      </c>
      <c r="L190" s="87" t="e">
        <f ca="true">+IF(AND(ISNUMBER(OFFSET('Water Data'!$F$9,0,10*ROW('Water Data'!F184))),'Data Summary'!CA190="Yes"),OFFSET('Water Data'!$F$9,0,10*ROW('Water Data'!F184)),NA())</f>
        <v>#N/A</v>
      </c>
      <c r="M190" s="87" t="e">
        <f ca="true">+IF(AND(ISNUMBER(OFFSET('Water Data'!$G$4,0,10*ROW('Water Data'!G184))),'Data Summary'!CB190="Yes"),100-OFFSET('Water Data'!$G$4,0,10*ROW('Water Data'!G184)),NA())</f>
        <v>#N/A</v>
      </c>
      <c r="N190" s="87" t="e">
        <f ca="true">+IF(AND(ISNUMBER(OFFSET('Water Data'!$G$6,0,10*ROW('Water Data'!G184))),'Data Summary'!CC190="Yes"),OFFSET('Water Data'!$G$6,0,10*ROW('Water Data'!G184)),NA())</f>
        <v>#N/A</v>
      </c>
      <c r="O190" s="87" t="e">
        <f ca="true">+IF(AND(ISNUMBER(OFFSET('Water Data'!$G$9,0,10*ROW('Water Data'!G184))),'Data Summary'!CD190="Yes"),OFFSET('Water Data'!$G$9,0,10*ROW('Water Data'!G184)),NA())</f>
        <v>#N/A</v>
      </c>
      <c r="P190" s="87" t="e">
        <f ca="true">+IF(AND(ISNUMBER(OFFSET('Water Data'!$H$4,0,10*ROW('Water Data'!H184))),'Data Summary'!CE190="Yes"),100-OFFSET('Water Data'!$H$4,0,10*ROW('Water Data'!H184)),NA())</f>
        <v>#N/A</v>
      </c>
      <c r="Q190" s="87" t="e">
        <f ca="true">+IF(AND(ISNUMBER(OFFSET('Water Data'!$H$6,0,10*ROW('Water Data'!H184))),'Data Summary'!CF190="Yes"),OFFSET('Water Data'!$H$6,0,10*ROW('Water Data'!H184)),NA())</f>
        <v>#N/A</v>
      </c>
      <c r="R190" s="87" t="e">
        <f ca="true">+IF(AND(ISNUMBER(OFFSET('Water Data'!$H$9,0,10*ROW('Water Data'!H184))),'Data Summary'!CG190="Yes"),OFFSET('Water Data'!$H$9,0,10*ROW('Water Data'!H184)),NA())</f>
        <v>#N/A</v>
      </c>
      <c r="S190" s="87" t="e">
        <f ca="true">+IF(AND(ISNUMBER(OFFSET('Water Data'!$I$4,0,10*ROW('Water Data'!I184))),'Data Summary'!CH190="Yes"),100-OFFSET('Water Data'!$I$4,0,10*ROW('Water Data'!I184)),NA())</f>
        <v>#N/A</v>
      </c>
      <c r="T190" s="87" t="e">
        <f ca="true">+IF(AND(ISNUMBER(OFFSET('Water Data'!$I$6,0,10*ROW('Water Data'!I184))),'Data Summary'!CI190="Yes"),OFFSET('Water Data'!$I$6,0,10*ROW('Water Data'!I184)),NA())</f>
        <v>#N/A</v>
      </c>
      <c r="U190" s="87" t="e">
        <f ca="true">+IF(AND(ISNUMBER(OFFSET('Water Data'!$I$9,0,10*ROW('Water Data'!I184))),'Data Summary'!CJ190="Yes"),OFFSET('Water Data'!$I$9,0,10*ROW('Water Data'!I184)),NA())</f>
        <v>#N/A</v>
      </c>
      <c r="V190" s="88" t="e">
        <f ca="true">+IF(AND(ISNUMBER(OFFSET('Sanitation Data'!$D$4,0,10*ROW('Sanitation Data'!D184))),'Data Summary'!CK190="Yes"),100-OFFSET('Sanitation Data'!$D$4,0,10*ROW('Sanitation Data'!D184)),NA())</f>
        <v>#N/A</v>
      </c>
      <c r="W190" s="88" t="e">
        <f ca="true">+IF(AND(ISNUMBER(OFFSET('Sanitation Data'!$D$6,0,10*ROW('Sanitation Data'!D184))),'Data Summary'!CL190="Yes"),OFFSET('Sanitation Data'!$D$6,0,10*ROW('Sanitation Data'!D184)),NA())</f>
        <v>#N/A</v>
      </c>
      <c r="X190" s="88" t="e">
        <f ca="true">+IF(AND(ISNUMBER(OFFSET('Sanitation Data'!$D$10,0,10*ROW('Sanitation Data'!D184))),'Data Summary'!CM190="Yes"),OFFSET('Sanitation Data'!$D$10,0,10*ROW('Sanitation Data'!D184)),NA())</f>
        <v>#N/A</v>
      </c>
      <c r="Y190" s="88" t="e">
        <f ca="true">+IF(AND(ISNUMBER(OFFSET('Sanitation Data'!$D$11,0,10*ROW('Sanitation Data'!D184))),'Data Summary'!CN190="Yes"),OFFSET('Sanitation Data'!$D$11,0,10*ROW('Sanitation Data'!D184)),NA())</f>
        <v>#N/A</v>
      </c>
      <c r="Z190" s="88" t="e">
        <f ca="true">+IF(AND(ISNUMBER(OFFSET('Sanitation Data'!$D$12,0,10*ROW('Sanitation Data'!D184))),'Data Summary'!CO190="Yes"),OFFSET('Sanitation Data'!$D$12,0,10*ROW('Sanitation Data'!D184)),NA())</f>
        <v>#N/A</v>
      </c>
      <c r="AA190" s="88" t="e">
        <f ca="true">+IF(AND(ISNUMBER(OFFSET('Sanitation Data'!$E$4,0,10*ROW('Sanitation Data'!E184))),'Data Summary'!CP190="Yes"),100-OFFSET('Sanitation Data'!$E$4,0,10*ROW('Sanitation Data'!E184)),NA())</f>
        <v>#N/A</v>
      </c>
      <c r="AB190" s="88" t="e">
        <f ca="true">+IF(AND(ISNUMBER(OFFSET('Sanitation Data'!$E$6,0,10*ROW('Sanitation Data'!E184))),'Data Summary'!CQ190="Yes"),OFFSET('Sanitation Data'!$E$6,0,10*ROW('Sanitation Data'!E184)),NA())</f>
        <v>#N/A</v>
      </c>
      <c r="AC190" s="88" t="e">
        <f ca="true">+IF(AND(ISNUMBER(OFFSET('Sanitation Data'!$E$10,0,10*ROW('Sanitation Data'!E184))),'Data Summary'!CR190="Yes"),OFFSET('Sanitation Data'!$E$10,0,10*ROW('Sanitation Data'!E184)),NA())</f>
        <v>#N/A</v>
      </c>
      <c r="AD190" s="88" t="e">
        <f ca="true">+IF(AND(ISNUMBER(OFFSET('Sanitation Data'!$E$11,0,10*ROW('Sanitation Data'!E184))),'Data Summary'!CS190="Yes"),OFFSET('Sanitation Data'!$E$11,0,10*ROW('Sanitation Data'!E184)),NA())</f>
        <v>#N/A</v>
      </c>
      <c r="AE190" s="88" t="e">
        <f ca="true">+IF(AND(ISNUMBER(OFFSET('Sanitation Data'!$E$12,0,10*ROW('Sanitation Data'!E184))),'Data Summary'!CT190="Yes"),OFFSET('Sanitation Data'!$E$12,0,10*ROW('Sanitation Data'!E184)),NA())</f>
        <v>#N/A</v>
      </c>
      <c r="AF190" s="88" t="e">
        <f ca="true">+IF(AND(ISNUMBER(OFFSET('Sanitation Data'!$F$4,0,10*ROW('Sanitation Data'!F184))),'Data Summary'!CU190="Yes"),100-OFFSET('Sanitation Data'!$F$4,0,10*ROW('Sanitation Data'!F184)),NA())</f>
        <v>#N/A</v>
      </c>
      <c r="AG190" s="88" t="e">
        <f ca="true">+IF(AND(ISNUMBER(OFFSET('Sanitation Data'!$F$6,0,10*ROW('Sanitation Data'!F184))),'Data Summary'!CV190="Yes"),OFFSET('Sanitation Data'!$F$6,0,10*ROW('Sanitation Data'!F184)),NA())</f>
        <v>#N/A</v>
      </c>
      <c r="AH190" s="88" t="e">
        <f ca="true">+IF(AND(ISNUMBER(OFFSET('Sanitation Data'!$F$10,0,10*ROW('Sanitation Data'!F184))),'Data Summary'!CW190="Yes"),OFFSET('Sanitation Data'!$F$10,0,10*ROW('Sanitation Data'!F184)),NA())</f>
        <v>#N/A</v>
      </c>
      <c r="AI190" s="88" t="e">
        <f ca="true">+IF(AND(ISNUMBER(OFFSET('Sanitation Data'!$F$11,0,10*ROW('Sanitation Data'!F184))),'Data Summary'!CX190="Yes"),OFFSET('Sanitation Data'!$F$11,0,10*ROW('Sanitation Data'!F184)),NA())</f>
        <v>#N/A</v>
      </c>
      <c r="AJ190" s="88" t="e">
        <f ca="true">+IF(AND(ISNUMBER(OFFSET('Sanitation Data'!$F$12,0,10*ROW('Sanitation Data'!F184))),'Data Summary'!CY190="Yes"),OFFSET('Sanitation Data'!$F$12,0,10*ROW('Sanitation Data'!F184)),NA())</f>
        <v>#N/A</v>
      </c>
      <c r="AK190" s="88" t="e">
        <f ca="true">+IF(AND(ISNUMBER(OFFSET('Sanitation Data'!$G$4,0,10*ROW('Sanitation Data'!G184))),'Data Summary'!CZ190="Yes"),100-OFFSET('Sanitation Data'!$G$4,0,10*ROW('Sanitation Data'!G184)),NA())</f>
        <v>#N/A</v>
      </c>
      <c r="AL190" s="88" t="e">
        <f ca="true">+IF(AND(ISNUMBER(OFFSET('Sanitation Data'!$G$6,0,10*ROW('Sanitation Data'!G184))),'Data Summary'!DA190="Yes"),OFFSET('Sanitation Data'!$G$6,0,10*ROW('Sanitation Data'!G184)),NA())</f>
        <v>#N/A</v>
      </c>
      <c r="AM190" s="88" t="e">
        <f ca="true">+IF(AND(ISNUMBER(OFFSET('Sanitation Data'!$G$10,0,10*ROW('Sanitation Data'!G184))),'Data Summary'!DB190="Yes"),OFFSET('Sanitation Data'!$G$10,0,10*ROW('Sanitation Data'!G184)),NA())</f>
        <v>#N/A</v>
      </c>
      <c r="AN190" s="88" t="e">
        <f ca="true">+IF(AND(ISNUMBER(OFFSET('Sanitation Data'!$G$11,0,10*ROW('Sanitation Data'!G184))),'Data Summary'!DC190="Yes"),OFFSET('Sanitation Data'!$G$11,0,10*ROW('Sanitation Data'!G184)),NA())</f>
        <v>#N/A</v>
      </c>
      <c r="AO190" s="88" t="e">
        <f ca="true">+IF(AND(ISNUMBER(OFFSET('Sanitation Data'!$G$12,0,10*ROW('Sanitation Data'!G184))),'Data Summary'!DD190="Yes"),OFFSET('Sanitation Data'!$G$12,0,10*ROW('Sanitation Data'!G184)),NA())</f>
        <v>#N/A</v>
      </c>
      <c r="AP190" s="88" t="e">
        <f ca="true">+IF(AND(ISNUMBER(OFFSET('Sanitation Data'!$H$4,0,10*ROW('Sanitation Data'!H184))),'Data Summary'!DE190="Yes"),100-OFFSET('Sanitation Data'!$H$4,0,10*ROW('Sanitation Data'!H184)),NA())</f>
        <v>#N/A</v>
      </c>
      <c r="AQ190" s="88" t="e">
        <f ca="true">+IF(AND(ISNUMBER(OFFSET('Sanitation Data'!$H$6,0,10*ROW('Sanitation Data'!H184))),'Data Summary'!DF190="Yes"),OFFSET('Sanitation Data'!$H$6,0,10*ROW('Sanitation Data'!H184)),NA())</f>
        <v>#N/A</v>
      </c>
      <c r="AR190" s="88" t="e">
        <f ca="true">+IF(AND(ISNUMBER(OFFSET('Sanitation Data'!$H$10,0,10*ROW('Sanitation Data'!H184))),'Data Summary'!DG190="Yes"),OFFSET('Sanitation Data'!$H$10,0,10*ROW('Sanitation Data'!H184)),NA())</f>
        <v>#N/A</v>
      </c>
      <c r="AS190" s="88" t="e">
        <f ca="true">+IF(AND(ISNUMBER(OFFSET('Sanitation Data'!$H$11,0,10*ROW('Sanitation Data'!H184))),'Data Summary'!DH190="Yes"),OFFSET('Sanitation Data'!$H$11,0,10*ROW('Sanitation Data'!H184)),NA())</f>
        <v>#N/A</v>
      </c>
      <c r="AT190" s="88" t="e">
        <f ca="true">+IF(AND(ISNUMBER(OFFSET('Sanitation Data'!$H$12,0,10*ROW('Sanitation Data'!H184))),'Data Summary'!DI190="Yes"),OFFSET('Sanitation Data'!$H$12,0,10*ROW('Sanitation Data'!H184)),NA())</f>
        <v>#N/A</v>
      </c>
      <c r="AU190" s="88" t="e">
        <f ca="true">+IF(AND(ISNUMBER(OFFSET('Sanitation Data'!$I$4,0,10*ROW('Sanitation Data'!I184))),'Data Summary'!DJ190="Yes"),100-OFFSET('Sanitation Data'!$I$4,0,10*ROW('Sanitation Data'!I184)),NA())</f>
        <v>#N/A</v>
      </c>
      <c r="AV190" s="88" t="e">
        <f ca="true">+IF(AND(ISNUMBER(OFFSET('Sanitation Data'!$I$6,0,10*ROW('Sanitation Data'!I184))),'Data Summary'!DK190="Yes"),OFFSET('Sanitation Data'!$I$6,0,10*ROW('Sanitation Data'!I184)),NA())</f>
        <v>#N/A</v>
      </c>
      <c r="AW190" s="88" t="e">
        <f ca="true">+IF(AND(ISNUMBER(OFFSET('Sanitation Data'!$I$10,0,10*ROW('Sanitation Data'!I184))),'Data Summary'!DL190="Yes"),OFFSET('Sanitation Data'!$I$10,0,10*ROW('Sanitation Data'!I184)),NA())</f>
        <v>#N/A</v>
      </c>
      <c r="AX190" s="88" t="e">
        <f ca="true">+IF(AND(ISNUMBER(OFFSET('Sanitation Data'!$I$11,0,10*ROW('Sanitation Data'!I184))),'Data Summary'!DM190="Yes"),OFFSET('Sanitation Data'!$I$11,0,10*ROW('Sanitation Data'!I184)),NA())</f>
        <v>#N/A</v>
      </c>
      <c r="AY190" s="88" t="e">
        <f ca="true">+IF(AND(ISNUMBER(OFFSET('Sanitation Data'!$I$12,0,10*ROW('Sanitation Data'!I184))),'Data Summary'!DN190="Yes"),OFFSET('Sanitation Data'!$I$12,0,10*ROW('Sanitation Data'!I184)),NA())</f>
        <v>#N/A</v>
      </c>
      <c r="AZ190" s="89" t="e">
        <f ca="true">+IF(AND(ISNUMBER(OFFSET('Hygiene Data'!$D$5,0,10*ROW('Hygiene Data'!D184))),'Data Summary'!DO190="Yes"),OFFSET('Hygiene Data'!$D$5,0,10*ROW('Hygiene Data'!D184)),NA())</f>
        <v>#N/A</v>
      </c>
      <c r="BA190" s="89" t="e">
        <f ca="true">+IF(AND(ISNUMBER(OFFSET('Hygiene Data'!$D$7,0,10*ROW('Hygiene Data'!D184))),'Data Summary'!DP190="Yes"),OFFSET('Hygiene Data'!$D$7,0,10*ROW('Hygiene Data'!D184)),NA())</f>
        <v>#N/A</v>
      </c>
      <c r="BB190" s="89" t="e">
        <f ca="true">+IF(AND(ISNUMBER(OFFSET('Hygiene Data'!$D$9,0,10*ROW('Hygiene Data'!D184))),'Data Summary'!DQ190="Yes"),OFFSET('Hygiene Data'!$D$9,0,10*ROW('Hygiene Data'!D184)),NA())</f>
        <v>#N/A</v>
      </c>
      <c r="BC190" s="89" t="e">
        <f ca="true">+IF(AND(ISNUMBER(OFFSET('Hygiene Data'!$E$5,0,10*ROW('Hygiene Data'!E184))),'Data Summary'!DR190="Yes"),OFFSET('Hygiene Data'!$E$5,0,10*ROW('Hygiene Data'!E184)),NA())</f>
        <v>#N/A</v>
      </c>
      <c r="BD190" s="89" t="e">
        <f ca="true">+IF(AND(ISNUMBER(OFFSET('Hygiene Data'!$E$7,0,10*ROW('Hygiene Data'!E184))),'Data Summary'!DS190="Yes"),OFFSET('Hygiene Data'!$E$7,0,10*ROW('Hygiene Data'!E184)),NA())</f>
        <v>#N/A</v>
      </c>
      <c r="BE190" s="89" t="e">
        <f ca="true">+IF(AND(ISNUMBER(OFFSET('Hygiene Data'!$E$9,0,10*ROW('Hygiene Data'!E184))),'Data Summary'!DT190="Yes"),OFFSET('Hygiene Data'!$E$9,0,10*ROW('Hygiene Data'!E184)),NA())</f>
        <v>#N/A</v>
      </c>
      <c r="BF190" s="89" t="e">
        <f ca="true">+IF(AND(ISNUMBER(OFFSET('Hygiene Data'!$F$5,0,10*ROW('Hygiene Data'!F184))),'Data Summary'!DU190="Yes"),OFFSET('Hygiene Data'!$F$5,0,10*ROW('Hygiene Data'!F184)),NA())</f>
        <v>#N/A</v>
      </c>
      <c r="BG190" s="89" t="e">
        <f ca="true">+IF(AND(ISNUMBER(OFFSET('Hygiene Data'!$F$7,0,10*ROW('Hygiene Data'!F184))),'Data Summary'!DV190="Yes"),OFFSET('Hygiene Data'!$F$7,0,10*ROW('Hygiene Data'!F184)),NA())</f>
        <v>#N/A</v>
      </c>
      <c r="BH190" s="89" t="e">
        <f ca="true">+IF(AND(ISNUMBER(OFFSET('Hygiene Data'!$F$9,0,10*ROW('Hygiene Data'!F184))),'Data Summary'!DW190="Yes"),OFFSET('Hygiene Data'!$F$9,0,10*ROW('Hygiene Data'!F184)),NA())</f>
        <v>#N/A</v>
      </c>
      <c r="BI190" s="89" t="e">
        <f ca="true">+IF(AND(ISNUMBER(OFFSET('Hygiene Data'!$G$5,0,10*ROW('Hygiene Data'!G184))),'Data Summary'!DX190="Yes"),OFFSET('Hygiene Data'!$G$5,0,10*ROW('Hygiene Data'!G184)),NA())</f>
        <v>#N/A</v>
      </c>
      <c r="BJ190" s="89" t="e">
        <f ca="true">+IF(AND(ISNUMBER(OFFSET('Hygiene Data'!$G$7,0,10*ROW('Hygiene Data'!G184))),'Data Summary'!DY190="Yes"),OFFSET('Hygiene Data'!$G$7,0,10*ROW('Hygiene Data'!G184)),NA())</f>
        <v>#N/A</v>
      </c>
      <c r="BK190" s="89" t="e">
        <f ca="true">+IF(AND(ISNUMBER(OFFSET('Hygiene Data'!$G$9,0,10*ROW('Hygiene Data'!G184))),'Data Summary'!DZ190="Yes"),OFFSET('Hygiene Data'!$G$9,0,10*ROW('Hygiene Data'!G184)),NA())</f>
        <v>#N/A</v>
      </c>
      <c r="BL190" s="89" t="e">
        <f ca="true">+IF(AND(ISNUMBER(OFFSET('Hygiene Data'!$H$5,0,10*ROW('Hygiene Data'!H184))),'Data Summary'!EA190="Yes"),OFFSET('Hygiene Data'!$H$5,0,10*ROW('Hygiene Data'!H184)),NA())</f>
        <v>#N/A</v>
      </c>
      <c r="BM190" s="89" t="e">
        <f ca="true">+IF(AND(ISNUMBER(OFFSET('Hygiene Data'!$H$7,0,10*ROW('Hygiene Data'!H184))),'Data Summary'!EB190="Yes"),OFFSET('Hygiene Data'!$H$7,0,10*ROW('Hygiene Data'!H184)),NA())</f>
        <v>#N/A</v>
      </c>
      <c r="BN190" s="89" t="e">
        <f ca="true">+IF(AND(ISNUMBER(OFFSET('Hygiene Data'!$H$9,0,10*ROW('Hygiene Data'!H184))),'Data Summary'!EC190="Yes"),OFFSET('Hygiene Data'!$H$9,0,10*ROW('Hygiene Data'!H184)),NA())</f>
        <v>#N/A</v>
      </c>
      <c r="BO190" s="89" t="e">
        <f ca="true">+IF(AND(ISNUMBER(OFFSET('Hygiene Data'!$I$5,0,10*ROW('Hygiene Data'!I184))),'Data Summary'!ED190="Yes"),OFFSET('Hygiene Data'!$I$5,0,10*ROW('Hygiene Data'!I184)),NA())</f>
        <v>#N/A</v>
      </c>
      <c r="BP190" s="89" t="e">
        <f ca="true">+IF(AND(ISNUMBER(OFFSET('Hygiene Data'!$I$7,0,10*ROW('Hygiene Data'!I184))),'Data Summary'!EE190="Yes"),OFFSET('Hygiene Data'!$I$7,0,10*ROW('Hygiene Data'!I184)),NA())</f>
        <v>#N/A</v>
      </c>
      <c r="BQ190" s="89" t="e">
        <f ca="true">+IF(AND(ISNUMBER(OFFSET('Hygiene Data'!$I$9,0,10*ROW('Hygiene Data'!I184))),'Data Summary'!EF190="Yes"),OFFSET('Hygiene Data'!$I$9,0,10*ROW('Hygiene Data'!I184)),NA())</f>
        <v>#N/A</v>
      </c>
    </row>
    <row xmlns:x14ac="http://schemas.microsoft.com/office/spreadsheetml/2009/9/ac" r="191" x14ac:dyDescent="0.2">
      <c r="A191" s="328" t="e">
        <f ca="true">+RIGHT('Data Summary'!A191,LEN('Data Summary'!A191)-9)</f>
        <v>#VALUE!</v>
      </c>
      <c r="B191" s="34" t="str">
        <f ca="true">+IF(ISTEXT('Data Summary'!B191),'Data Summary'!B191,"")</f>
        <v/>
      </c>
      <c r="C191" s="327" t="e">
        <f ca="true">+VALUE('Data Summary'!C191)</f>
        <v>#VALUE!</v>
      </c>
      <c r="D191" s="87" t="e">
        <f ca="true">+IF(AND(ISNUMBER(OFFSET('Water Data'!$D$4,0,10*ROW('Water Data'!D185))),'Data Summary'!BS191="Yes"),100-OFFSET('Water Data'!$D$4,0,10*ROW('Water Data'!D185)),NA())</f>
        <v>#N/A</v>
      </c>
      <c r="E191" s="87" t="e">
        <f ca="true">+IF(AND(ISNUMBER(OFFSET('Water Data'!$D$6,0,10*ROW('Water Data'!D185))),'Data Summary'!BT191="Yes"),OFFSET('Water Data'!$D$6,0,10*ROW('Water Data'!D185)),NA())</f>
        <v>#N/A</v>
      </c>
      <c r="F191" s="87" t="e">
        <f ca="true">+IF(AND(ISNUMBER(OFFSET('Water Data'!$D$9,0,10*ROW('Water Data'!D185))),'Data Summary'!BU191="Yes"),OFFSET('Water Data'!$D$9,0,10*ROW('Water Data'!D185)),NA())</f>
        <v>#N/A</v>
      </c>
      <c r="G191" s="87" t="e">
        <f ca="true">+IF(AND(ISNUMBER(OFFSET('Water Data'!$E$4,0,10*ROW('Water Data'!E185))),'Data Summary'!BV191="Yes"),100-OFFSET('Water Data'!$E$4,0,10*ROW('Water Data'!E185)),NA())</f>
        <v>#N/A</v>
      </c>
      <c r="H191" s="87" t="e">
        <f ca="true">+IF(AND(ISNUMBER(OFFSET('Water Data'!$E$6,0,10*ROW('Water Data'!E185))),'Data Summary'!BW191="Yes"),OFFSET('Water Data'!$E$6,0,10*ROW('Water Data'!E185)),NA())</f>
        <v>#N/A</v>
      </c>
      <c r="I191" s="87" t="e">
        <f ca="true">+IF(AND(ISNUMBER(OFFSET('Water Data'!$E$9,0,10*ROW('Water Data'!E185))),'Data Summary'!BX191="Yes"),OFFSET('Water Data'!$E$9,0,10*ROW('Water Data'!E185)),NA())</f>
        <v>#N/A</v>
      </c>
      <c r="J191" s="87" t="e">
        <f ca="true">+IF(AND(ISNUMBER(OFFSET('Water Data'!$F$4,0,10*ROW('Water Data'!F185))),'Data Summary'!BY191="Yes"),100-OFFSET('Water Data'!$F$4,0,10*ROW('Water Data'!F185)),NA())</f>
        <v>#N/A</v>
      </c>
      <c r="K191" s="87" t="e">
        <f ca="true">+IF(AND(ISNUMBER(OFFSET('Water Data'!$F$6,0,10*ROW('Water Data'!F185))),'Data Summary'!BZ191="Yes"),OFFSET('Water Data'!$F$6,0,10*ROW('Water Data'!F185)),NA())</f>
        <v>#N/A</v>
      </c>
      <c r="L191" s="87" t="e">
        <f ca="true">+IF(AND(ISNUMBER(OFFSET('Water Data'!$F$9,0,10*ROW('Water Data'!F185))),'Data Summary'!CA191="Yes"),OFFSET('Water Data'!$F$9,0,10*ROW('Water Data'!F185)),NA())</f>
        <v>#N/A</v>
      </c>
      <c r="M191" s="87" t="e">
        <f ca="true">+IF(AND(ISNUMBER(OFFSET('Water Data'!$G$4,0,10*ROW('Water Data'!G185))),'Data Summary'!CB191="Yes"),100-OFFSET('Water Data'!$G$4,0,10*ROW('Water Data'!G185)),NA())</f>
        <v>#N/A</v>
      </c>
      <c r="N191" s="87" t="e">
        <f ca="true">+IF(AND(ISNUMBER(OFFSET('Water Data'!$G$6,0,10*ROW('Water Data'!G185))),'Data Summary'!CC191="Yes"),OFFSET('Water Data'!$G$6,0,10*ROW('Water Data'!G185)),NA())</f>
        <v>#N/A</v>
      </c>
      <c r="O191" s="87" t="e">
        <f ca="true">+IF(AND(ISNUMBER(OFFSET('Water Data'!$G$9,0,10*ROW('Water Data'!G185))),'Data Summary'!CD191="Yes"),OFFSET('Water Data'!$G$9,0,10*ROW('Water Data'!G185)),NA())</f>
        <v>#N/A</v>
      </c>
      <c r="P191" s="87" t="e">
        <f ca="true">+IF(AND(ISNUMBER(OFFSET('Water Data'!$H$4,0,10*ROW('Water Data'!H185))),'Data Summary'!CE191="Yes"),100-OFFSET('Water Data'!$H$4,0,10*ROW('Water Data'!H185)),NA())</f>
        <v>#N/A</v>
      </c>
      <c r="Q191" s="87" t="e">
        <f ca="true">+IF(AND(ISNUMBER(OFFSET('Water Data'!$H$6,0,10*ROW('Water Data'!H185))),'Data Summary'!CF191="Yes"),OFFSET('Water Data'!$H$6,0,10*ROW('Water Data'!H185)),NA())</f>
        <v>#N/A</v>
      </c>
      <c r="R191" s="87" t="e">
        <f ca="true">+IF(AND(ISNUMBER(OFFSET('Water Data'!$H$9,0,10*ROW('Water Data'!H185))),'Data Summary'!CG191="Yes"),OFFSET('Water Data'!$H$9,0,10*ROW('Water Data'!H185)),NA())</f>
        <v>#N/A</v>
      </c>
      <c r="S191" s="87" t="e">
        <f ca="true">+IF(AND(ISNUMBER(OFFSET('Water Data'!$I$4,0,10*ROW('Water Data'!I185))),'Data Summary'!CH191="Yes"),100-OFFSET('Water Data'!$I$4,0,10*ROW('Water Data'!I185)),NA())</f>
        <v>#N/A</v>
      </c>
      <c r="T191" s="87" t="e">
        <f ca="true">+IF(AND(ISNUMBER(OFFSET('Water Data'!$I$6,0,10*ROW('Water Data'!I185))),'Data Summary'!CI191="Yes"),OFFSET('Water Data'!$I$6,0,10*ROW('Water Data'!I185)),NA())</f>
        <v>#N/A</v>
      </c>
      <c r="U191" s="87" t="e">
        <f ca="true">+IF(AND(ISNUMBER(OFFSET('Water Data'!$I$9,0,10*ROW('Water Data'!I185))),'Data Summary'!CJ191="Yes"),OFFSET('Water Data'!$I$9,0,10*ROW('Water Data'!I185)),NA())</f>
        <v>#N/A</v>
      </c>
      <c r="V191" s="88" t="e">
        <f ca="true">+IF(AND(ISNUMBER(OFFSET('Sanitation Data'!$D$4,0,10*ROW('Sanitation Data'!D185))),'Data Summary'!CK191="Yes"),100-OFFSET('Sanitation Data'!$D$4,0,10*ROW('Sanitation Data'!D185)),NA())</f>
        <v>#N/A</v>
      </c>
      <c r="W191" s="88" t="e">
        <f ca="true">+IF(AND(ISNUMBER(OFFSET('Sanitation Data'!$D$6,0,10*ROW('Sanitation Data'!D185))),'Data Summary'!CL191="Yes"),OFFSET('Sanitation Data'!$D$6,0,10*ROW('Sanitation Data'!D185)),NA())</f>
        <v>#N/A</v>
      </c>
      <c r="X191" s="88" t="e">
        <f ca="true">+IF(AND(ISNUMBER(OFFSET('Sanitation Data'!$D$10,0,10*ROW('Sanitation Data'!D185))),'Data Summary'!CM191="Yes"),OFFSET('Sanitation Data'!$D$10,0,10*ROW('Sanitation Data'!D185)),NA())</f>
        <v>#N/A</v>
      </c>
      <c r="Y191" s="88" t="e">
        <f ca="true">+IF(AND(ISNUMBER(OFFSET('Sanitation Data'!$D$11,0,10*ROW('Sanitation Data'!D185))),'Data Summary'!CN191="Yes"),OFFSET('Sanitation Data'!$D$11,0,10*ROW('Sanitation Data'!D185)),NA())</f>
        <v>#N/A</v>
      </c>
      <c r="Z191" s="88" t="e">
        <f ca="true">+IF(AND(ISNUMBER(OFFSET('Sanitation Data'!$D$12,0,10*ROW('Sanitation Data'!D185))),'Data Summary'!CO191="Yes"),OFFSET('Sanitation Data'!$D$12,0,10*ROW('Sanitation Data'!D185)),NA())</f>
        <v>#N/A</v>
      </c>
      <c r="AA191" s="88" t="e">
        <f ca="true">+IF(AND(ISNUMBER(OFFSET('Sanitation Data'!$E$4,0,10*ROW('Sanitation Data'!E185))),'Data Summary'!CP191="Yes"),100-OFFSET('Sanitation Data'!$E$4,0,10*ROW('Sanitation Data'!E185)),NA())</f>
        <v>#N/A</v>
      </c>
      <c r="AB191" s="88" t="e">
        <f ca="true">+IF(AND(ISNUMBER(OFFSET('Sanitation Data'!$E$6,0,10*ROW('Sanitation Data'!E185))),'Data Summary'!CQ191="Yes"),OFFSET('Sanitation Data'!$E$6,0,10*ROW('Sanitation Data'!E185)),NA())</f>
        <v>#N/A</v>
      </c>
      <c r="AC191" s="88" t="e">
        <f ca="true">+IF(AND(ISNUMBER(OFFSET('Sanitation Data'!$E$10,0,10*ROW('Sanitation Data'!E185))),'Data Summary'!CR191="Yes"),OFFSET('Sanitation Data'!$E$10,0,10*ROW('Sanitation Data'!E185)),NA())</f>
        <v>#N/A</v>
      </c>
      <c r="AD191" s="88" t="e">
        <f ca="true">+IF(AND(ISNUMBER(OFFSET('Sanitation Data'!$E$11,0,10*ROW('Sanitation Data'!E185))),'Data Summary'!CS191="Yes"),OFFSET('Sanitation Data'!$E$11,0,10*ROW('Sanitation Data'!E185)),NA())</f>
        <v>#N/A</v>
      </c>
      <c r="AE191" s="88" t="e">
        <f ca="true">+IF(AND(ISNUMBER(OFFSET('Sanitation Data'!$E$12,0,10*ROW('Sanitation Data'!E185))),'Data Summary'!CT191="Yes"),OFFSET('Sanitation Data'!$E$12,0,10*ROW('Sanitation Data'!E185)),NA())</f>
        <v>#N/A</v>
      </c>
      <c r="AF191" s="88" t="e">
        <f ca="true">+IF(AND(ISNUMBER(OFFSET('Sanitation Data'!$F$4,0,10*ROW('Sanitation Data'!F185))),'Data Summary'!CU191="Yes"),100-OFFSET('Sanitation Data'!$F$4,0,10*ROW('Sanitation Data'!F185)),NA())</f>
        <v>#N/A</v>
      </c>
      <c r="AG191" s="88" t="e">
        <f ca="true">+IF(AND(ISNUMBER(OFFSET('Sanitation Data'!$F$6,0,10*ROW('Sanitation Data'!F185))),'Data Summary'!CV191="Yes"),OFFSET('Sanitation Data'!$F$6,0,10*ROW('Sanitation Data'!F185)),NA())</f>
        <v>#N/A</v>
      </c>
      <c r="AH191" s="88" t="e">
        <f ca="true">+IF(AND(ISNUMBER(OFFSET('Sanitation Data'!$F$10,0,10*ROW('Sanitation Data'!F185))),'Data Summary'!CW191="Yes"),OFFSET('Sanitation Data'!$F$10,0,10*ROW('Sanitation Data'!F185)),NA())</f>
        <v>#N/A</v>
      </c>
      <c r="AI191" s="88" t="e">
        <f ca="true">+IF(AND(ISNUMBER(OFFSET('Sanitation Data'!$F$11,0,10*ROW('Sanitation Data'!F185))),'Data Summary'!CX191="Yes"),OFFSET('Sanitation Data'!$F$11,0,10*ROW('Sanitation Data'!F185)),NA())</f>
        <v>#N/A</v>
      </c>
      <c r="AJ191" s="88" t="e">
        <f ca="true">+IF(AND(ISNUMBER(OFFSET('Sanitation Data'!$F$12,0,10*ROW('Sanitation Data'!F185))),'Data Summary'!CY191="Yes"),OFFSET('Sanitation Data'!$F$12,0,10*ROW('Sanitation Data'!F185)),NA())</f>
        <v>#N/A</v>
      </c>
      <c r="AK191" s="88" t="e">
        <f ca="true">+IF(AND(ISNUMBER(OFFSET('Sanitation Data'!$G$4,0,10*ROW('Sanitation Data'!G185))),'Data Summary'!CZ191="Yes"),100-OFFSET('Sanitation Data'!$G$4,0,10*ROW('Sanitation Data'!G185)),NA())</f>
        <v>#N/A</v>
      </c>
      <c r="AL191" s="88" t="e">
        <f ca="true">+IF(AND(ISNUMBER(OFFSET('Sanitation Data'!$G$6,0,10*ROW('Sanitation Data'!G185))),'Data Summary'!DA191="Yes"),OFFSET('Sanitation Data'!$G$6,0,10*ROW('Sanitation Data'!G185)),NA())</f>
        <v>#N/A</v>
      </c>
      <c r="AM191" s="88" t="e">
        <f ca="true">+IF(AND(ISNUMBER(OFFSET('Sanitation Data'!$G$10,0,10*ROW('Sanitation Data'!G185))),'Data Summary'!DB191="Yes"),OFFSET('Sanitation Data'!$G$10,0,10*ROW('Sanitation Data'!G185)),NA())</f>
        <v>#N/A</v>
      </c>
      <c r="AN191" s="88" t="e">
        <f ca="true">+IF(AND(ISNUMBER(OFFSET('Sanitation Data'!$G$11,0,10*ROW('Sanitation Data'!G185))),'Data Summary'!DC191="Yes"),OFFSET('Sanitation Data'!$G$11,0,10*ROW('Sanitation Data'!G185)),NA())</f>
        <v>#N/A</v>
      </c>
      <c r="AO191" s="88" t="e">
        <f ca="true">+IF(AND(ISNUMBER(OFFSET('Sanitation Data'!$G$12,0,10*ROW('Sanitation Data'!G185))),'Data Summary'!DD191="Yes"),OFFSET('Sanitation Data'!$G$12,0,10*ROW('Sanitation Data'!G185)),NA())</f>
        <v>#N/A</v>
      </c>
      <c r="AP191" s="88" t="e">
        <f ca="true">+IF(AND(ISNUMBER(OFFSET('Sanitation Data'!$H$4,0,10*ROW('Sanitation Data'!H185))),'Data Summary'!DE191="Yes"),100-OFFSET('Sanitation Data'!$H$4,0,10*ROW('Sanitation Data'!H185)),NA())</f>
        <v>#N/A</v>
      </c>
      <c r="AQ191" s="88" t="e">
        <f ca="true">+IF(AND(ISNUMBER(OFFSET('Sanitation Data'!$H$6,0,10*ROW('Sanitation Data'!H185))),'Data Summary'!DF191="Yes"),OFFSET('Sanitation Data'!$H$6,0,10*ROW('Sanitation Data'!H185)),NA())</f>
        <v>#N/A</v>
      </c>
      <c r="AR191" s="88" t="e">
        <f ca="true">+IF(AND(ISNUMBER(OFFSET('Sanitation Data'!$H$10,0,10*ROW('Sanitation Data'!H185))),'Data Summary'!DG191="Yes"),OFFSET('Sanitation Data'!$H$10,0,10*ROW('Sanitation Data'!H185)),NA())</f>
        <v>#N/A</v>
      </c>
      <c r="AS191" s="88" t="e">
        <f ca="true">+IF(AND(ISNUMBER(OFFSET('Sanitation Data'!$H$11,0,10*ROW('Sanitation Data'!H185))),'Data Summary'!DH191="Yes"),OFFSET('Sanitation Data'!$H$11,0,10*ROW('Sanitation Data'!H185)),NA())</f>
        <v>#N/A</v>
      </c>
      <c r="AT191" s="88" t="e">
        <f ca="true">+IF(AND(ISNUMBER(OFFSET('Sanitation Data'!$H$12,0,10*ROW('Sanitation Data'!H185))),'Data Summary'!DI191="Yes"),OFFSET('Sanitation Data'!$H$12,0,10*ROW('Sanitation Data'!H185)),NA())</f>
        <v>#N/A</v>
      </c>
      <c r="AU191" s="88" t="e">
        <f ca="true">+IF(AND(ISNUMBER(OFFSET('Sanitation Data'!$I$4,0,10*ROW('Sanitation Data'!I185))),'Data Summary'!DJ191="Yes"),100-OFFSET('Sanitation Data'!$I$4,0,10*ROW('Sanitation Data'!I185)),NA())</f>
        <v>#N/A</v>
      </c>
      <c r="AV191" s="88" t="e">
        <f ca="true">+IF(AND(ISNUMBER(OFFSET('Sanitation Data'!$I$6,0,10*ROW('Sanitation Data'!I185))),'Data Summary'!DK191="Yes"),OFFSET('Sanitation Data'!$I$6,0,10*ROW('Sanitation Data'!I185)),NA())</f>
        <v>#N/A</v>
      </c>
      <c r="AW191" s="88" t="e">
        <f ca="true">+IF(AND(ISNUMBER(OFFSET('Sanitation Data'!$I$10,0,10*ROW('Sanitation Data'!I185))),'Data Summary'!DL191="Yes"),OFFSET('Sanitation Data'!$I$10,0,10*ROW('Sanitation Data'!I185)),NA())</f>
        <v>#N/A</v>
      </c>
      <c r="AX191" s="88" t="e">
        <f ca="true">+IF(AND(ISNUMBER(OFFSET('Sanitation Data'!$I$11,0,10*ROW('Sanitation Data'!I185))),'Data Summary'!DM191="Yes"),OFFSET('Sanitation Data'!$I$11,0,10*ROW('Sanitation Data'!I185)),NA())</f>
        <v>#N/A</v>
      </c>
      <c r="AY191" s="88" t="e">
        <f ca="true">+IF(AND(ISNUMBER(OFFSET('Sanitation Data'!$I$12,0,10*ROW('Sanitation Data'!I185))),'Data Summary'!DN191="Yes"),OFFSET('Sanitation Data'!$I$12,0,10*ROW('Sanitation Data'!I185)),NA())</f>
        <v>#N/A</v>
      </c>
      <c r="AZ191" s="89" t="e">
        <f ca="true">+IF(AND(ISNUMBER(OFFSET('Hygiene Data'!$D$5,0,10*ROW('Hygiene Data'!D185))),'Data Summary'!DO191="Yes"),OFFSET('Hygiene Data'!$D$5,0,10*ROW('Hygiene Data'!D185)),NA())</f>
        <v>#N/A</v>
      </c>
      <c r="BA191" s="89" t="e">
        <f ca="true">+IF(AND(ISNUMBER(OFFSET('Hygiene Data'!$D$7,0,10*ROW('Hygiene Data'!D185))),'Data Summary'!DP191="Yes"),OFFSET('Hygiene Data'!$D$7,0,10*ROW('Hygiene Data'!D185)),NA())</f>
        <v>#N/A</v>
      </c>
      <c r="BB191" s="89" t="e">
        <f ca="true">+IF(AND(ISNUMBER(OFFSET('Hygiene Data'!$D$9,0,10*ROW('Hygiene Data'!D185))),'Data Summary'!DQ191="Yes"),OFFSET('Hygiene Data'!$D$9,0,10*ROW('Hygiene Data'!D185)),NA())</f>
        <v>#N/A</v>
      </c>
      <c r="BC191" s="89" t="e">
        <f ca="true">+IF(AND(ISNUMBER(OFFSET('Hygiene Data'!$E$5,0,10*ROW('Hygiene Data'!E185))),'Data Summary'!DR191="Yes"),OFFSET('Hygiene Data'!$E$5,0,10*ROW('Hygiene Data'!E185)),NA())</f>
        <v>#N/A</v>
      </c>
      <c r="BD191" s="89" t="e">
        <f ca="true">+IF(AND(ISNUMBER(OFFSET('Hygiene Data'!$E$7,0,10*ROW('Hygiene Data'!E185))),'Data Summary'!DS191="Yes"),OFFSET('Hygiene Data'!$E$7,0,10*ROW('Hygiene Data'!E185)),NA())</f>
        <v>#N/A</v>
      </c>
      <c r="BE191" s="89" t="e">
        <f ca="true">+IF(AND(ISNUMBER(OFFSET('Hygiene Data'!$E$9,0,10*ROW('Hygiene Data'!E185))),'Data Summary'!DT191="Yes"),OFFSET('Hygiene Data'!$E$9,0,10*ROW('Hygiene Data'!E185)),NA())</f>
        <v>#N/A</v>
      </c>
      <c r="BF191" s="89" t="e">
        <f ca="true">+IF(AND(ISNUMBER(OFFSET('Hygiene Data'!$F$5,0,10*ROW('Hygiene Data'!F185))),'Data Summary'!DU191="Yes"),OFFSET('Hygiene Data'!$F$5,0,10*ROW('Hygiene Data'!F185)),NA())</f>
        <v>#N/A</v>
      </c>
      <c r="BG191" s="89" t="e">
        <f ca="true">+IF(AND(ISNUMBER(OFFSET('Hygiene Data'!$F$7,0,10*ROW('Hygiene Data'!F185))),'Data Summary'!DV191="Yes"),OFFSET('Hygiene Data'!$F$7,0,10*ROW('Hygiene Data'!F185)),NA())</f>
        <v>#N/A</v>
      </c>
      <c r="BH191" s="89" t="e">
        <f ca="true">+IF(AND(ISNUMBER(OFFSET('Hygiene Data'!$F$9,0,10*ROW('Hygiene Data'!F185))),'Data Summary'!DW191="Yes"),OFFSET('Hygiene Data'!$F$9,0,10*ROW('Hygiene Data'!F185)),NA())</f>
        <v>#N/A</v>
      </c>
      <c r="BI191" s="89" t="e">
        <f ca="true">+IF(AND(ISNUMBER(OFFSET('Hygiene Data'!$G$5,0,10*ROW('Hygiene Data'!G185))),'Data Summary'!DX191="Yes"),OFFSET('Hygiene Data'!$G$5,0,10*ROW('Hygiene Data'!G185)),NA())</f>
        <v>#N/A</v>
      </c>
      <c r="BJ191" s="89" t="e">
        <f ca="true">+IF(AND(ISNUMBER(OFFSET('Hygiene Data'!$G$7,0,10*ROW('Hygiene Data'!G185))),'Data Summary'!DY191="Yes"),OFFSET('Hygiene Data'!$G$7,0,10*ROW('Hygiene Data'!G185)),NA())</f>
        <v>#N/A</v>
      </c>
      <c r="BK191" s="89" t="e">
        <f ca="true">+IF(AND(ISNUMBER(OFFSET('Hygiene Data'!$G$9,0,10*ROW('Hygiene Data'!G185))),'Data Summary'!DZ191="Yes"),OFFSET('Hygiene Data'!$G$9,0,10*ROW('Hygiene Data'!G185)),NA())</f>
        <v>#N/A</v>
      </c>
      <c r="BL191" s="89" t="e">
        <f ca="true">+IF(AND(ISNUMBER(OFFSET('Hygiene Data'!$H$5,0,10*ROW('Hygiene Data'!H185))),'Data Summary'!EA191="Yes"),OFFSET('Hygiene Data'!$H$5,0,10*ROW('Hygiene Data'!H185)),NA())</f>
        <v>#N/A</v>
      </c>
      <c r="BM191" s="89" t="e">
        <f ca="true">+IF(AND(ISNUMBER(OFFSET('Hygiene Data'!$H$7,0,10*ROW('Hygiene Data'!H185))),'Data Summary'!EB191="Yes"),OFFSET('Hygiene Data'!$H$7,0,10*ROW('Hygiene Data'!H185)),NA())</f>
        <v>#N/A</v>
      </c>
      <c r="BN191" s="89" t="e">
        <f ca="true">+IF(AND(ISNUMBER(OFFSET('Hygiene Data'!$H$9,0,10*ROW('Hygiene Data'!H185))),'Data Summary'!EC191="Yes"),OFFSET('Hygiene Data'!$H$9,0,10*ROW('Hygiene Data'!H185)),NA())</f>
        <v>#N/A</v>
      </c>
      <c r="BO191" s="89" t="e">
        <f ca="true">+IF(AND(ISNUMBER(OFFSET('Hygiene Data'!$I$5,0,10*ROW('Hygiene Data'!I185))),'Data Summary'!ED191="Yes"),OFFSET('Hygiene Data'!$I$5,0,10*ROW('Hygiene Data'!I185)),NA())</f>
        <v>#N/A</v>
      </c>
      <c r="BP191" s="89" t="e">
        <f ca="true">+IF(AND(ISNUMBER(OFFSET('Hygiene Data'!$I$7,0,10*ROW('Hygiene Data'!I185))),'Data Summary'!EE191="Yes"),OFFSET('Hygiene Data'!$I$7,0,10*ROW('Hygiene Data'!I185)),NA())</f>
        <v>#N/A</v>
      </c>
      <c r="BQ191" s="89" t="e">
        <f ca="true">+IF(AND(ISNUMBER(OFFSET('Hygiene Data'!$I$9,0,10*ROW('Hygiene Data'!I185))),'Data Summary'!EF191="Yes"),OFFSET('Hygiene Data'!$I$9,0,10*ROW('Hygiene Data'!I185)),NA())</f>
        <v>#N/A</v>
      </c>
    </row>
    <row xmlns:x14ac="http://schemas.microsoft.com/office/spreadsheetml/2009/9/ac" r="192" x14ac:dyDescent="0.2">
      <c r="A192" s="328" t="e">
        <f ca="true">+RIGHT('Data Summary'!A192,LEN('Data Summary'!A192)-9)</f>
        <v>#VALUE!</v>
      </c>
      <c r="B192" s="34" t="str">
        <f ca="true">+IF(ISTEXT('Data Summary'!B192),'Data Summary'!B192,"")</f>
        <v/>
      </c>
      <c r="C192" s="327" t="e">
        <f ca="true">+VALUE('Data Summary'!C192)</f>
        <v>#VALUE!</v>
      </c>
      <c r="D192" s="87" t="e">
        <f ca="true">+IF(AND(ISNUMBER(OFFSET('Water Data'!$D$4,0,10*ROW('Water Data'!D186))),'Data Summary'!BS192="Yes"),100-OFFSET('Water Data'!$D$4,0,10*ROW('Water Data'!D186)),NA())</f>
        <v>#N/A</v>
      </c>
      <c r="E192" s="87" t="e">
        <f ca="true">+IF(AND(ISNUMBER(OFFSET('Water Data'!$D$6,0,10*ROW('Water Data'!D186))),'Data Summary'!BT192="Yes"),OFFSET('Water Data'!$D$6,0,10*ROW('Water Data'!D186)),NA())</f>
        <v>#N/A</v>
      </c>
      <c r="F192" s="87" t="e">
        <f ca="true">+IF(AND(ISNUMBER(OFFSET('Water Data'!$D$9,0,10*ROW('Water Data'!D186))),'Data Summary'!BU192="Yes"),OFFSET('Water Data'!$D$9,0,10*ROW('Water Data'!D186)),NA())</f>
        <v>#N/A</v>
      </c>
      <c r="G192" s="87" t="e">
        <f ca="true">+IF(AND(ISNUMBER(OFFSET('Water Data'!$E$4,0,10*ROW('Water Data'!E186))),'Data Summary'!BV192="Yes"),100-OFFSET('Water Data'!$E$4,0,10*ROW('Water Data'!E186)),NA())</f>
        <v>#N/A</v>
      </c>
      <c r="H192" s="87" t="e">
        <f ca="true">+IF(AND(ISNUMBER(OFFSET('Water Data'!$E$6,0,10*ROW('Water Data'!E186))),'Data Summary'!BW192="Yes"),OFFSET('Water Data'!$E$6,0,10*ROW('Water Data'!E186)),NA())</f>
        <v>#N/A</v>
      </c>
      <c r="I192" s="87" t="e">
        <f ca="true">+IF(AND(ISNUMBER(OFFSET('Water Data'!$E$9,0,10*ROW('Water Data'!E186))),'Data Summary'!BX192="Yes"),OFFSET('Water Data'!$E$9,0,10*ROW('Water Data'!E186)),NA())</f>
        <v>#N/A</v>
      </c>
      <c r="J192" s="87" t="e">
        <f ca="true">+IF(AND(ISNUMBER(OFFSET('Water Data'!$F$4,0,10*ROW('Water Data'!F186))),'Data Summary'!BY192="Yes"),100-OFFSET('Water Data'!$F$4,0,10*ROW('Water Data'!F186)),NA())</f>
        <v>#N/A</v>
      </c>
      <c r="K192" s="87" t="e">
        <f ca="true">+IF(AND(ISNUMBER(OFFSET('Water Data'!$F$6,0,10*ROW('Water Data'!F186))),'Data Summary'!BZ192="Yes"),OFFSET('Water Data'!$F$6,0,10*ROW('Water Data'!F186)),NA())</f>
        <v>#N/A</v>
      </c>
      <c r="L192" s="87" t="e">
        <f ca="true">+IF(AND(ISNUMBER(OFFSET('Water Data'!$F$9,0,10*ROW('Water Data'!F186))),'Data Summary'!CA192="Yes"),OFFSET('Water Data'!$F$9,0,10*ROW('Water Data'!F186)),NA())</f>
        <v>#N/A</v>
      </c>
      <c r="M192" s="87" t="e">
        <f ca="true">+IF(AND(ISNUMBER(OFFSET('Water Data'!$G$4,0,10*ROW('Water Data'!G186))),'Data Summary'!CB192="Yes"),100-OFFSET('Water Data'!$G$4,0,10*ROW('Water Data'!G186)),NA())</f>
        <v>#N/A</v>
      </c>
      <c r="N192" s="87" t="e">
        <f ca="true">+IF(AND(ISNUMBER(OFFSET('Water Data'!$G$6,0,10*ROW('Water Data'!G186))),'Data Summary'!CC192="Yes"),OFFSET('Water Data'!$G$6,0,10*ROW('Water Data'!G186)),NA())</f>
        <v>#N/A</v>
      </c>
      <c r="O192" s="87" t="e">
        <f ca="true">+IF(AND(ISNUMBER(OFFSET('Water Data'!$G$9,0,10*ROW('Water Data'!G186))),'Data Summary'!CD192="Yes"),OFFSET('Water Data'!$G$9,0,10*ROW('Water Data'!G186)),NA())</f>
        <v>#N/A</v>
      </c>
      <c r="P192" s="87" t="e">
        <f ca="true">+IF(AND(ISNUMBER(OFFSET('Water Data'!$H$4,0,10*ROW('Water Data'!H186))),'Data Summary'!CE192="Yes"),100-OFFSET('Water Data'!$H$4,0,10*ROW('Water Data'!H186)),NA())</f>
        <v>#N/A</v>
      </c>
      <c r="Q192" s="87" t="e">
        <f ca="true">+IF(AND(ISNUMBER(OFFSET('Water Data'!$H$6,0,10*ROW('Water Data'!H186))),'Data Summary'!CF192="Yes"),OFFSET('Water Data'!$H$6,0,10*ROW('Water Data'!H186)),NA())</f>
        <v>#N/A</v>
      </c>
      <c r="R192" s="87" t="e">
        <f ca="true">+IF(AND(ISNUMBER(OFFSET('Water Data'!$H$9,0,10*ROW('Water Data'!H186))),'Data Summary'!CG192="Yes"),OFFSET('Water Data'!$H$9,0,10*ROW('Water Data'!H186)),NA())</f>
        <v>#N/A</v>
      </c>
      <c r="S192" s="87" t="e">
        <f ca="true">+IF(AND(ISNUMBER(OFFSET('Water Data'!$I$4,0,10*ROW('Water Data'!I186))),'Data Summary'!CH192="Yes"),100-OFFSET('Water Data'!$I$4,0,10*ROW('Water Data'!I186)),NA())</f>
        <v>#N/A</v>
      </c>
      <c r="T192" s="87" t="e">
        <f ca="true">+IF(AND(ISNUMBER(OFFSET('Water Data'!$I$6,0,10*ROW('Water Data'!I186))),'Data Summary'!CI192="Yes"),OFFSET('Water Data'!$I$6,0,10*ROW('Water Data'!I186)),NA())</f>
        <v>#N/A</v>
      </c>
      <c r="U192" s="87" t="e">
        <f ca="true">+IF(AND(ISNUMBER(OFFSET('Water Data'!$I$9,0,10*ROW('Water Data'!I186))),'Data Summary'!CJ192="Yes"),OFFSET('Water Data'!$I$9,0,10*ROW('Water Data'!I186)),NA())</f>
        <v>#N/A</v>
      </c>
      <c r="V192" s="88" t="e">
        <f ca="true">+IF(AND(ISNUMBER(OFFSET('Sanitation Data'!$D$4,0,10*ROW('Sanitation Data'!D186))),'Data Summary'!CK192="Yes"),100-OFFSET('Sanitation Data'!$D$4,0,10*ROW('Sanitation Data'!D186)),NA())</f>
        <v>#N/A</v>
      </c>
      <c r="W192" s="88" t="e">
        <f ca="true">+IF(AND(ISNUMBER(OFFSET('Sanitation Data'!$D$6,0,10*ROW('Sanitation Data'!D186))),'Data Summary'!CL192="Yes"),OFFSET('Sanitation Data'!$D$6,0,10*ROW('Sanitation Data'!D186)),NA())</f>
        <v>#N/A</v>
      </c>
      <c r="X192" s="88" t="e">
        <f ca="true">+IF(AND(ISNUMBER(OFFSET('Sanitation Data'!$D$10,0,10*ROW('Sanitation Data'!D186))),'Data Summary'!CM192="Yes"),OFFSET('Sanitation Data'!$D$10,0,10*ROW('Sanitation Data'!D186)),NA())</f>
        <v>#N/A</v>
      </c>
      <c r="Y192" s="88" t="e">
        <f ca="true">+IF(AND(ISNUMBER(OFFSET('Sanitation Data'!$D$11,0,10*ROW('Sanitation Data'!D186))),'Data Summary'!CN192="Yes"),OFFSET('Sanitation Data'!$D$11,0,10*ROW('Sanitation Data'!D186)),NA())</f>
        <v>#N/A</v>
      </c>
      <c r="Z192" s="88" t="e">
        <f ca="true">+IF(AND(ISNUMBER(OFFSET('Sanitation Data'!$D$12,0,10*ROW('Sanitation Data'!D186))),'Data Summary'!CO192="Yes"),OFFSET('Sanitation Data'!$D$12,0,10*ROW('Sanitation Data'!D186)),NA())</f>
        <v>#N/A</v>
      </c>
      <c r="AA192" s="88" t="e">
        <f ca="true">+IF(AND(ISNUMBER(OFFSET('Sanitation Data'!$E$4,0,10*ROW('Sanitation Data'!E186))),'Data Summary'!CP192="Yes"),100-OFFSET('Sanitation Data'!$E$4,0,10*ROW('Sanitation Data'!E186)),NA())</f>
        <v>#N/A</v>
      </c>
      <c r="AB192" s="88" t="e">
        <f ca="true">+IF(AND(ISNUMBER(OFFSET('Sanitation Data'!$E$6,0,10*ROW('Sanitation Data'!E186))),'Data Summary'!CQ192="Yes"),OFFSET('Sanitation Data'!$E$6,0,10*ROW('Sanitation Data'!E186)),NA())</f>
        <v>#N/A</v>
      </c>
      <c r="AC192" s="88" t="e">
        <f ca="true">+IF(AND(ISNUMBER(OFFSET('Sanitation Data'!$E$10,0,10*ROW('Sanitation Data'!E186))),'Data Summary'!CR192="Yes"),OFFSET('Sanitation Data'!$E$10,0,10*ROW('Sanitation Data'!E186)),NA())</f>
        <v>#N/A</v>
      </c>
      <c r="AD192" s="88" t="e">
        <f ca="true">+IF(AND(ISNUMBER(OFFSET('Sanitation Data'!$E$11,0,10*ROW('Sanitation Data'!E186))),'Data Summary'!CS192="Yes"),OFFSET('Sanitation Data'!$E$11,0,10*ROW('Sanitation Data'!E186)),NA())</f>
        <v>#N/A</v>
      </c>
      <c r="AE192" s="88" t="e">
        <f ca="true">+IF(AND(ISNUMBER(OFFSET('Sanitation Data'!$E$12,0,10*ROW('Sanitation Data'!E186))),'Data Summary'!CT192="Yes"),OFFSET('Sanitation Data'!$E$12,0,10*ROW('Sanitation Data'!E186)),NA())</f>
        <v>#N/A</v>
      </c>
      <c r="AF192" s="88" t="e">
        <f ca="true">+IF(AND(ISNUMBER(OFFSET('Sanitation Data'!$F$4,0,10*ROW('Sanitation Data'!F186))),'Data Summary'!CU192="Yes"),100-OFFSET('Sanitation Data'!$F$4,0,10*ROW('Sanitation Data'!F186)),NA())</f>
        <v>#N/A</v>
      </c>
      <c r="AG192" s="88" t="e">
        <f ca="true">+IF(AND(ISNUMBER(OFFSET('Sanitation Data'!$F$6,0,10*ROW('Sanitation Data'!F186))),'Data Summary'!CV192="Yes"),OFFSET('Sanitation Data'!$F$6,0,10*ROW('Sanitation Data'!F186)),NA())</f>
        <v>#N/A</v>
      </c>
      <c r="AH192" s="88" t="e">
        <f ca="true">+IF(AND(ISNUMBER(OFFSET('Sanitation Data'!$F$10,0,10*ROW('Sanitation Data'!F186))),'Data Summary'!CW192="Yes"),OFFSET('Sanitation Data'!$F$10,0,10*ROW('Sanitation Data'!F186)),NA())</f>
        <v>#N/A</v>
      </c>
      <c r="AI192" s="88" t="e">
        <f ca="true">+IF(AND(ISNUMBER(OFFSET('Sanitation Data'!$F$11,0,10*ROW('Sanitation Data'!F186))),'Data Summary'!CX192="Yes"),OFFSET('Sanitation Data'!$F$11,0,10*ROW('Sanitation Data'!F186)),NA())</f>
        <v>#N/A</v>
      </c>
      <c r="AJ192" s="88" t="e">
        <f ca="true">+IF(AND(ISNUMBER(OFFSET('Sanitation Data'!$F$12,0,10*ROW('Sanitation Data'!F186))),'Data Summary'!CY192="Yes"),OFFSET('Sanitation Data'!$F$12,0,10*ROW('Sanitation Data'!F186)),NA())</f>
        <v>#N/A</v>
      </c>
      <c r="AK192" s="88" t="e">
        <f ca="true">+IF(AND(ISNUMBER(OFFSET('Sanitation Data'!$G$4,0,10*ROW('Sanitation Data'!G186))),'Data Summary'!CZ192="Yes"),100-OFFSET('Sanitation Data'!$G$4,0,10*ROW('Sanitation Data'!G186)),NA())</f>
        <v>#N/A</v>
      </c>
      <c r="AL192" s="88" t="e">
        <f ca="true">+IF(AND(ISNUMBER(OFFSET('Sanitation Data'!$G$6,0,10*ROW('Sanitation Data'!G186))),'Data Summary'!DA192="Yes"),OFFSET('Sanitation Data'!$G$6,0,10*ROW('Sanitation Data'!G186)),NA())</f>
        <v>#N/A</v>
      </c>
      <c r="AM192" s="88" t="e">
        <f ca="true">+IF(AND(ISNUMBER(OFFSET('Sanitation Data'!$G$10,0,10*ROW('Sanitation Data'!G186))),'Data Summary'!DB192="Yes"),OFFSET('Sanitation Data'!$G$10,0,10*ROW('Sanitation Data'!G186)),NA())</f>
        <v>#N/A</v>
      </c>
      <c r="AN192" s="88" t="e">
        <f ca="true">+IF(AND(ISNUMBER(OFFSET('Sanitation Data'!$G$11,0,10*ROW('Sanitation Data'!G186))),'Data Summary'!DC192="Yes"),OFFSET('Sanitation Data'!$G$11,0,10*ROW('Sanitation Data'!G186)),NA())</f>
        <v>#N/A</v>
      </c>
      <c r="AO192" s="88" t="e">
        <f ca="true">+IF(AND(ISNUMBER(OFFSET('Sanitation Data'!$G$12,0,10*ROW('Sanitation Data'!G186))),'Data Summary'!DD192="Yes"),OFFSET('Sanitation Data'!$G$12,0,10*ROW('Sanitation Data'!G186)),NA())</f>
        <v>#N/A</v>
      </c>
      <c r="AP192" s="88" t="e">
        <f ca="true">+IF(AND(ISNUMBER(OFFSET('Sanitation Data'!$H$4,0,10*ROW('Sanitation Data'!H186))),'Data Summary'!DE192="Yes"),100-OFFSET('Sanitation Data'!$H$4,0,10*ROW('Sanitation Data'!H186)),NA())</f>
        <v>#N/A</v>
      </c>
      <c r="AQ192" s="88" t="e">
        <f ca="true">+IF(AND(ISNUMBER(OFFSET('Sanitation Data'!$H$6,0,10*ROW('Sanitation Data'!H186))),'Data Summary'!DF192="Yes"),OFFSET('Sanitation Data'!$H$6,0,10*ROW('Sanitation Data'!H186)),NA())</f>
        <v>#N/A</v>
      </c>
      <c r="AR192" s="88" t="e">
        <f ca="true">+IF(AND(ISNUMBER(OFFSET('Sanitation Data'!$H$10,0,10*ROW('Sanitation Data'!H186))),'Data Summary'!DG192="Yes"),OFFSET('Sanitation Data'!$H$10,0,10*ROW('Sanitation Data'!H186)),NA())</f>
        <v>#N/A</v>
      </c>
      <c r="AS192" s="88" t="e">
        <f ca="true">+IF(AND(ISNUMBER(OFFSET('Sanitation Data'!$H$11,0,10*ROW('Sanitation Data'!H186))),'Data Summary'!DH192="Yes"),OFFSET('Sanitation Data'!$H$11,0,10*ROW('Sanitation Data'!H186)),NA())</f>
        <v>#N/A</v>
      </c>
      <c r="AT192" s="88" t="e">
        <f ca="true">+IF(AND(ISNUMBER(OFFSET('Sanitation Data'!$H$12,0,10*ROW('Sanitation Data'!H186))),'Data Summary'!DI192="Yes"),OFFSET('Sanitation Data'!$H$12,0,10*ROW('Sanitation Data'!H186)),NA())</f>
        <v>#N/A</v>
      </c>
      <c r="AU192" s="88" t="e">
        <f ca="true">+IF(AND(ISNUMBER(OFFSET('Sanitation Data'!$I$4,0,10*ROW('Sanitation Data'!I186))),'Data Summary'!DJ192="Yes"),100-OFFSET('Sanitation Data'!$I$4,0,10*ROW('Sanitation Data'!I186)),NA())</f>
        <v>#N/A</v>
      </c>
      <c r="AV192" s="88" t="e">
        <f ca="true">+IF(AND(ISNUMBER(OFFSET('Sanitation Data'!$I$6,0,10*ROW('Sanitation Data'!I186))),'Data Summary'!DK192="Yes"),OFFSET('Sanitation Data'!$I$6,0,10*ROW('Sanitation Data'!I186)),NA())</f>
        <v>#N/A</v>
      </c>
      <c r="AW192" s="88" t="e">
        <f ca="true">+IF(AND(ISNUMBER(OFFSET('Sanitation Data'!$I$10,0,10*ROW('Sanitation Data'!I186))),'Data Summary'!DL192="Yes"),OFFSET('Sanitation Data'!$I$10,0,10*ROW('Sanitation Data'!I186)),NA())</f>
        <v>#N/A</v>
      </c>
      <c r="AX192" s="88" t="e">
        <f ca="true">+IF(AND(ISNUMBER(OFFSET('Sanitation Data'!$I$11,0,10*ROW('Sanitation Data'!I186))),'Data Summary'!DM192="Yes"),OFFSET('Sanitation Data'!$I$11,0,10*ROW('Sanitation Data'!I186)),NA())</f>
        <v>#N/A</v>
      </c>
      <c r="AY192" s="88" t="e">
        <f ca="true">+IF(AND(ISNUMBER(OFFSET('Sanitation Data'!$I$12,0,10*ROW('Sanitation Data'!I186))),'Data Summary'!DN192="Yes"),OFFSET('Sanitation Data'!$I$12,0,10*ROW('Sanitation Data'!I186)),NA())</f>
        <v>#N/A</v>
      </c>
      <c r="AZ192" s="89" t="e">
        <f ca="true">+IF(AND(ISNUMBER(OFFSET('Hygiene Data'!$D$5,0,10*ROW('Hygiene Data'!D186))),'Data Summary'!DO192="Yes"),OFFSET('Hygiene Data'!$D$5,0,10*ROW('Hygiene Data'!D186)),NA())</f>
        <v>#N/A</v>
      </c>
      <c r="BA192" s="89" t="e">
        <f ca="true">+IF(AND(ISNUMBER(OFFSET('Hygiene Data'!$D$7,0,10*ROW('Hygiene Data'!D186))),'Data Summary'!DP192="Yes"),OFFSET('Hygiene Data'!$D$7,0,10*ROW('Hygiene Data'!D186)),NA())</f>
        <v>#N/A</v>
      </c>
      <c r="BB192" s="89" t="e">
        <f ca="true">+IF(AND(ISNUMBER(OFFSET('Hygiene Data'!$D$9,0,10*ROW('Hygiene Data'!D186))),'Data Summary'!DQ192="Yes"),OFFSET('Hygiene Data'!$D$9,0,10*ROW('Hygiene Data'!D186)),NA())</f>
        <v>#N/A</v>
      </c>
      <c r="BC192" s="89" t="e">
        <f ca="true">+IF(AND(ISNUMBER(OFFSET('Hygiene Data'!$E$5,0,10*ROW('Hygiene Data'!E186))),'Data Summary'!DR192="Yes"),OFFSET('Hygiene Data'!$E$5,0,10*ROW('Hygiene Data'!E186)),NA())</f>
        <v>#N/A</v>
      </c>
      <c r="BD192" s="89" t="e">
        <f ca="true">+IF(AND(ISNUMBER(OFFSET('Hygiene Data'!$E$7,0,10*ROW('Hygiene Data'!E186))),'Data Summary'!DS192="Yes"),OFFSET('Hygiene Data'!$E$7,0,10*ROW('Hygiene Data'!E186)),NA())</f>
        <v>#N/A</v>
      </c>
      <c r="BE192" s="89" t="e">
        <f ca="true">+IF(AND(ISNUMBER(OFFSET('Hygiene Data'!$E$9,0,10*ROW('Hygiene Data'!E186))),'Data Summary'!DT192="Yes"),OFFSET('Hygiene Data'!$E$9,0,10*ROW('Hygiene Data'!E186)),NA())</f>
        <v>#N/A</v>
      </c>
      <c r="BF192" s="89" t="e">
        <f ca="true">+IF(AND(ISNUMBER(OFFSET('Hygiene Data'!$F$5,0,10*ROW('Hygiene Data'!F186))),'Data Summary'!DU192="Yes"),OFFSET('Hygiene Data'!$F$5,0,10*ROW('Hygiene Data'!F186)),NA())</f>
        <v>#N/A</v>
      </c>
      <c r="BG192" s="89" t="e">
        <f ca="true">+IF(AND(ISNUMBER(OFFSET('Hygiene Data'!$F$7,0,10*ROW('Hygiene Data'!F186))),'Data Summary'!DV192="Yes"),OFFSET('Hygiene Data'!$F$7,0,10*ROW('Hygiene Data'!F186)),NA())</f>
        <v>#N/A</v>
      </c>
      <c r="BH192" s="89" t="e">
        <f ca="true">+IF(AND(ISNUMBER(OFFSET('Hygiene Data'!$F$9,0,10*ROW('Hygiene Data'!F186))),'Data Summary'!DW192="Yes"),OFFSET('Hygiene Data'!$F$9,0,10*ROW('Hygiene Data'!F186)),NA())</f>
        <v>#N/A</v>
      </c>
      <c r="BI192" s="89" t="e">
        <f ca="true">+IF(AND(ISNUMBER(OFFSET('Hygiene Data'!$G$5,0,10*ROW('Hygiene Data'!G186))),'Data Summary'!DX192="Yes"),OFFSET('Hygiene Data'!$G$5,0,10*ROW('Hygiene Data'!G186)),NA())</f>
        <v>#N/A</v>
      </c>
      <c r="BJ192" s="89" t="e">
        <f ca="true">+IF(AND(ISNUMBER(OFFSET('Hygiene Data'!$G$7,0,10*ROW('Hygiene Data'!G186))),'Data Summary'!DY192="Yes"),OFFSET('Hygiene Data'!$G$7,0,10*ROW('Hygiene Data'!G186)),NA())</f>
        <v>#N/A</v>
      </c>
      <c r="BK192" s="89" t="e">
        <f ca="true">+IF(AND(ISNUMBER(OFFSET('Hygiene Data'!$G$9,0,10*ROW('Hygiene Data'!G186))),'Data Summary'!DZ192="Yes"),OFFSET('Hygiene Data'!$G$9,0,10*ROW('Hygiene Data'!G186)),NA())</f>
        <v>#N/A</v>
      </c>
      <c r="BL192" s="89" t="e">
        <f ca="true">+IF(AND(ISNUMBER(OFFSET('Hygiene Data'!$H$5,0,10*ROW('Hygiene Data'!H186))),'Data Summary'!EA192="Yes"),OFFSET('Hygiene Data'!$H$5,0,10*ROW('Hygiene Data'!H186)),NA())</f>
        <v>#N/A</v>
      </c>
      <c r="BM192" s="89" t="e">
        <f ca="true">+IF(AND(ISNUMBER(OFFSET('Hygiene Data'!$H$7,0,10*ROW('Hygiene Data'!H186))),'Data Summary'!EB192="Yes"),OFFSET('Hygiene Data'!$H$7,0,10*ROW('Hygiene Data'!H186)),NA())</f>
        <v>#N/A</v>
      </c>
      <c r="BN192" s="89" t="e">
        <f ca="true">+IF(AND(ISNUMBER(OFFSET('Hygiene Data'!$H$9,0,10*ROW('Hygiene Data'!H186))),'Data Summary'!EC192="Yes"),OFFSET('Hygiene Data'!$H$9,0,10*ROW('Hygiene Data'!H186)),NA())</f>
        <v>#N/A</v>
      </c>
      <c r="BO192" s="89" t="e">
        <f ca="true">+IF(AND(ISNUMBER(OFFSET('Hygiene Data'!$I$5,0,10*ROW('Hygiene Data'!I186))),'Data Summary'!ED192="Yes"),OFFSET('Hygiene Data'!$I$5,0,10*ROW('Hygiene Data'!I186)),NA())</f>
        <v>#N/A</v>
      </c>
      <c r="BP192" s="89" t="e">
        <f ca="true">+IF(AND(ISNUMBER(OFFSET('Hygiene Data'!$I$7,0,10*ROW('Hygiene Data'!I186))),'Data Summary'!EE192="Yes"),OFFSET('Hygiene Data'!$I$7,0,10*ROW('Hygiene Data'!I186)),NA())</f>
        <v>#N/A</v>
      </c>
      <c r="BQ192" s="89" t="e">
        <f ca="true">+IF(AND(ISNUMBER(OFFSET('Hygiene Data'!$I$9,0,10*ROW('Hygiene Data'!I186))),'Data Summary'!EF192="Yes"),OFFSET('Hygiene Data'!$I$9,0,10*ROW('Hygiene Data'!I186)),NA())</f>
        <v>#N/A</v>
      </c>
    </row>
    <row xmlns:x14ac="http://schemas.microsoft.com/office/spreadsheetml/2009/9/ac" r="193" x14ac:dyDescent="0.2">
      <c r="A193" s="328" t="e">
        <f ca="true">+RIGHT('Data Summary'!A193,LEN('Data Summary'!A193)-9)</f>
        <v>#VALUE!</v>
      </c>
      <c r="B193" s="34" t="str">
        <f ca="true">+IF(ISTEXT('Data Summary'!B193),'Data Summary'!B193,"")</f>
        <v/>
      </c>
      <c r="C193" s="327" t="e">
        <f ca="true">+VALUE('Data Summary'!C193)</f>
        <v>#VALUE!</v>
      </c>
      <c r="D193" s="87" t="e">
        <f ca="true">+IF(AND(ISNUMBER(OFFSET('Water Data'!$D$4,0,10*ROW('Water Data'!D187))),'Data Summary'!BS193="Yes"),100-OFFSET('Water Data'!$D$4,0,10*ROW('Water Data'!D187)),NA())</f>
        <v>#N/A</v>
      </c>
      <c r="E193" s="87" t="e">
        <f ca="true">+IF(AND(ISNUMBER(OFFSET('Water Data'!$D$6,0,10*ROW('Water Data'!D187))),'Data Summary'!BT193="Yes"),OFFSET('Water Data'!$D$6,0,10*ROW('Water Data'!D187)),NA())</f>
        <v>#N/A</v>
      </c>
      <c r="F193" s="87" t="e">
        <f ca="true">+IF(AND(ISNUMBER(OFFSET('Water Data'!$D$9,0,10*ROW('Water Data'!D187))),'Data Summary'!BU193="Yes"),OFFSET('Water Data'!$D$9,0,10*ROW('Water Data'!D187)),NA())</f>
        <v>#N/A</v>
      </c>
      <c r="G193" s="87" t="e">
        <f ca="true">+IF(AND(ISNUMBER(OFFSET('Water Data'!$E$4,0,10*ROW('Water Data'!E187))),'Data Summary'!BV193="Yes"),100-OFFSET('Water Data'!$E$4,0,10*ROW('Water Data'!E187)),NA())</f>
        <v>#N/A</v>
      </c>
      <c r="H193" s="87" t="e">
        <f ca="true">+IF(AND(ISNUMBER(OFFSET('Water Data'!$E$6,0,10*ROW('Water Data'!E187))),'Data Summary'!BW193="Yes"),OFFSET('Water Data'!$E$6,0,10*ROW('Water Data'!E187)),NA())</f>
        <v>#N/A</v>
      </c>
      <c r="I193" s="87" t="e">
        <f ca="true">+IF(AND(ISNUMBER(OFFSET('Water Data'!$E$9,0,10*ROW('Water Data'!E187))),'Data Summary'!BX193="Yes"),OFFSET('Water Data'!$E$9,0,10*ROW('Water Data'!E187)),NA())</f>
        <v>#N/A</v>
      </c>
      <c r="J193" s="87" t="e">
        <f ca="true">+IF(AND(ISNUMBER(OFFSET('Water Data'!$F$4,0,10*ROW('Water Data'!F187))),'Data Summary'!BY193="Yes"),100-OFFSET('Water Data'!$F$4,0,10*ROW('Water Data'!F187)),NA())</f>
        <v>#N/A</v>
      </c>
      <c r="K193" s="87" t="e">
        <f ca="true">+IF(AND(ISNUMBER(OFFSET('Water Data'!$F$6,0,10*ROW('Water Data'!F187))),'Data Summary'!BZ193="Yes"),OFFSET('Water Data'!$F$6,0,10*ROW('Water Data'!F187)),NA())</f>
        <v>#N/A</v>
      </c>
      <c r="L193" s="87" t="e">
        <f ca="true">+IF(AND(ISNUMBER(OFFSET('Water Data'!$F$9,0,10*ROW('Water Data'!F187))),'Data Summary'!CA193="Yes"),OFFSET('Water Data'!$F$9,0,10*ROW('Water Data'!F187)),NA())</f>
        <v>#N/A</v>
      </c>
      <c r="M193" s="87" t="e">
        <f ca="true">+IF(AND(ISNUMBER(OFFSET('Water Data'!$G$4,0,10*ROW('Water Data'!G187))),'Data Summary'!CB193="Yes"),100-OFFSET('Water Data'!$G$4,0,10*ROW('Water Data'!G187)),NA())</f>
        <v>#N/A</v>
      </c>
      <c r="N193" s="87" t="e">
        <f ca="true">+IF(AND(ISNUMBER(OFFSET('Water Data'!$G$6,0,10*ROW('Water Data'!G187))),'Data Summary'!CC193="Yes"),OFFSET('Water Data'!$G$6,0,10*ROW('Water Data'!G187)),NA())</f>
        <v>#N/A</v>
      </c>
      <c r="O193" s="87" t="e">
        <f ca="true">+IF(AND(ISNUMBER(OFFSET('Water Data'!$G$9,0,10*ROW('Water Data'!G187))),'Data Summary'!CD193="Yes"),OFFSET('Water Data'!$G$9,0,10*ROW('Water Data'!G187)),NA())</f>
        <v>#N/A</v>
      </c>
      <c r="P193" s="87" t="e">
        <f ca="true">+IF(AND(ISNUMBER(OFFSET('Water Data'!$H$4,0,10*ROW('Water Data'!H187))),'Data Summary'!CE193="Yes"),100-OFFSET('Water Data'!$H$4,0,10*ROW('Water Data'!H187)),NA())</f>
        <v>#N/A</v>
      </c>
      <c r="Q193" s="87" t="e">
        <f ca="true">+IF(AND(ISNUMBER(OFFSET('Water Data'!$H$6,0,10*ROW('Water Data'!H187))),'Data Summary'!CF193="Yes"),OFFSET('Water Data'!$H$6,0,10*ROW('Water Data'!H187)),NA())</f>
        <v>#N/A</v>
      </c>
      <c r="R193" s="87" t="e">
        <f ca="true">+IF(AND(ISNUMBER(OFFSET('Water Data'!$H$9,0,10*ROW('Water Data'!H187))),'Data Summary'!CG193="Yes"),OFFSET('Water Data'!$H$9,0,10*ROW('Water Data'!H187)),NA())</f>
        <v>#N/A</v>
      </c>
      <c r="S193" s="87" t="e">
        <f ca="true">+IF(AND(ISNUMBER(OFFSET('Water Data'!$I$4,0,10*ROW('Water Data'!I187))),'Data Summary'!CH193="Yes"),100-OFFSET('Water Data'!$I$4,0,10*ROW('Water Data'!I187)),NA())</f>
        <v>#N/A</v>
      </c>
      <c r="T193" s="87" t="e">
        <f ca="true">+IF(AND(ISNUMBER(OFFSET('Water Data'!$I$6,0,10*ROW('Water Data'!I187))),'Data Summary'!CI193="Yes"),OFFSET('Water Data'!$I$6,0,10*ROW('Water Data'!I187)),NA())</f>
        <v>#N/A</v>
      </c>
      <c r="U193" s="87" t="e">
        <f ca="true">+IF(AND(ISNUMBER(OFFSET('Water Data'!$I$9,0,10*ROW('Water Data'!I187))),'Data Summary'!CJ193="Yes"),OFFSET('Water Data'!$I$9,0,10*ROW('Water Data'!I187)),NA())</f>
        <v>#N/A</v>
      </c>
      <c r="V193" s="88" t="e">
        <f ca="true">+IF(AND(ISNUMBER(OFFSET('Sanitation Data'!$D$4,0,10*ROW('Sanitation Data'!D187))),'Data Summary'!CK193="Yes"),100-OFFSET('Sanitation Data'!$D$4,0,10*ROW('Sanitation Data'!D187)),NA())</f>
        <v>#N/A</v>
      </c>
      <c r="W193" s="88" t="e">
        <f ca="true">+IF(AND(ISNUMBER(OFFSET('Sanitation Data'!$D$6,0,10*ROW('Sanitation Data'!D187))),'Data Summary'!CL193="Yes"),OFFSET('Sanitation Data'!$D$6,0,10*ROW('Sanitation Data'!D187)),NA())</f>
        <v>#N/A</v>
      </c>
      <c r="X193" s="88" t="e">
        <f ca="true">+IF(AND(ISNUMBER(OFFSET('Sanitation Data'!$D$10,0,10*ROW('Sanitation Data'!D187))),'Data Summary'!CM193="Yes"),OFFSET('Sanitation Data'!$D$10,0,10*ROW('Sanitation Data'!D187)),NA())</f>
        <v>#N/A</v>
      </c>
      <c r="Y193" s="88" t="e">
        <f ca="true">+IF(AND(ISNUMBER(OFFSET('Sanitation Data'!$D$11,0,10*ROW('Sanitation Data'!D187))),'Data Summary'!CN193="Yes"),OFFSET('Sanitation Data'!$D$11,0,10*ROW('Sanitation Data'!D187)),NA())</f>
        <v>#N/A</v>
      </c>
      <c r="Z193" s="88" t="e">
        <f ca="true">+IF(AND(ISNUMBER(OFFSET('Sanitation Data'!$D$12,0,10*ROW('Sanitation Data'!D187))),'Data Summary'!CO193="Yes"),OFFSET('Sanitation Data'!$D$12,0,10*ROW('Sanitation Data'!D187)),NA())</f>
        <v>#N/A</v>
      </c>
      <c r="AA193" s="88" t="e">
        <f ca="true">+IF(AND(ISNUMBER(OFFSET('Sanitation Data'!$E$4,0,10*ROW('Sanitation Data'!E187))),'Data Summary'!CP193="Yes"),100-OFFSET('Sanitation Data'!$E$4,0,10*ROW('Sanitation Data'!E187)),NA())</f>
        <v>#N/A</v>
      </c>
      <c r="AB193" s="88" t="e">
        <f ca="true">+IF(AND(ISNUMBER(OFFSET('Sanitation Data'!$E$6,0,10*ROW('Sanitation Data'!E187))),'Data Summary'!CQ193="Yes"),OFFSET('Sanitation Data'!$E$6,0,10*ROW('Sanitation Data'!E187)),NA())</f>
        <v>#N/A</v>
      </c>
      <c r="AC193" s="88" t="e">
        <f ca="true">+IF(AND(ISNUMBER(OFFSET('Sanitation Data'!$E$10,0,10*ROW('Sanitation Data'!E187))),'Data Summary'!CR193="Yes"),OFFSET('Sanitation Data'!$E$10,0,10*ROW('Sanitation Data'!E187)),NA())</f>
        <v>#N/A</v>
      </c>
      <c r="AD193" s="88" t="e">
        <f ca="true">+IF(AND(ISNUMBER(OFFSET('Sanitation Data'!$E$11,0,10*ROW('Sanitation Data'!E187))),'Data Summary'!CS193="Yes"),OFFSET('Sanitation Data'!$E$11,0,10*ROW('Sanitation Data'!E187)),NA())</f>
        <v>#N/A</v>
      </c>
      <c r="AE193" s="88" t="e">
        <f ca="true">+IF(AND(ISNUMBER(OFFSET('Sanitation Data'!$E$12,0,10*ROW('Sanitation Data'!E187))),'Data Summary'!CT193="Yes"),OFFSET('Sanitation Data'!$E$12,0,10*ROW('Sanitation Data'!E187)),NA())</f>
        <v>#N/A</v>
      </c>
      <c r="AF193" s="88" t="e">
        <f ca="true">+IF(AND(ISNUMBER(OFFSET('Sanitation Data'!$F$4,0,10*ROW('Sanitation Data'!F187))),'Data Summary'!CU193="Yes"),100-OFFSET('Sanitation Data'!$F$4,0,10*ROW('Sanitation Data'!F187)),NA())</f>
        <v>#N/A</v>
      </c>
      <c r="AG193" s="88" t="e">
        <f ca="true">+IF(AND(ISNUMBER(OFFSET('Sanitation Data'!$F$6,0,10*ROW('Sanitation Data'!F187))),'Data Summary'!CV193="Yes"),OFFSET('Sanitation Data'!$F$6,0,10*ROW('Sanitation Data'!F187)),NA())</f>
        <v>#N/A</v>
      </c>
      <c r="AH193" s="88" t="e">
        <f ca="true">+IF(AND(ISNUMBER(OFFSET('Sanitation Data'!$F$10,0,10*ROW('Sanitation Data'!F187))),'Data Summary'!CW193="Yes"),OFFSET('Sanitation Data'!$F$10,0,10*ROW('Sanitation Data'!F187)),NA())</f>
        <v>#N/A</v>
      </c>
      <c r="AI193" s="88" t="e">
        <f ca="true">+IF(AND(ISNUMBER(OFFSET('Sanitation Data'!$F$11,0,10*ROW('Sanitation Data'!F187))),'Data Summary'!CX193="Yes"),OFFSET('Sanitation Data'!$F$11,0,10*ROW('Sanitation Data'!F187)),NA())</f>
        <v>#N/A</v>
      </c>
      <c r="AJ193" s="88" t="e">
        <f ca="true">+IF(AND(ISNUMBER(OFFSET('Sanitation Data'!$F$12,0,10*ROW('Sanitation Data'!F187))),'Data Summary'!CY193="Yes"),OFFSET('Sanitation Data'!$F$12,0,10*ROW('Sanitation Data'!F187)),NA())</f>
        <v>#N/A</v>
      </c>
      <c r="AK193" s="88" t="e">
        <f ca="true">+IF(AND(ISNUMBER(OFFSET('Sanitation Data'!$G$4,0,10*ROW('Sanitation Data'!G187))),'Data Summary'!CZ193="Yes"),100-OFFSET('Sanitation Data'!$G$4,0,10*ROW('Sanitation Data'!G187)),NA())</f>
        <v>#N/A</v>
      </c>
      <c r="AL193" s="88" t="e">
        <f ca="true">+IF(AND(ISNUMBER(OFFSET('Sanitation Data'!$G$6,0,10*ROW('Sanitation Data'!G187))),'Data Summary'!DA193="Yes"),OFFSET('Sanitation Data'!$G$6,0,10*ROW('Sanitation Data'!G187)),NA())</f>
        <v>#N/A</v>
      </c>
      <c r="AM193" s="88" t="e">
        <f ca="true">+IF(AND(ISNUMBER(OFFSET('Sanitation Data'!$G$10,0,10*ROW('Sanitation Data'!G187))),'Data Summary'!DB193="Yes"),OFFSET('Sanitation Data'!$G$10,0,10*ROW('Sanitation Data'!G187)),NA())</f>
        <v>#N/A</v>
      </c>
      <c r="AN193" s="88" t="e">
        <f ca="true">+IF(AND(ISNUMBER(OFFSET('Sanitation Data'!$G$11,0,10*ROW('Sanitation Data'!G187))),'Data Summary'!DC193="Yes"),OFFSET('Sanitation Data'!$G$11,0,10*ROW('Sanitation Data'!G187)),NA())</f>
        <v>#N/A</v>
      </c>
      <c r="AO193" s="88" t="e">
        <f ca="true">+IF(AND(ISNUMBER(OFFSET('Sanitation Data'!$G$12,0,10*ROW('Sanitation Data'!G187))),'Data Summary'!DD193="Yes"),OFFSET('Sanitation Data'!$G$12,0,10*ROW('Sanitation Data'!G187)),NA())</f>
        <v>#N/A</v>
      </c>
      <c r="AP193" s="88" t="e">
        <f ca="true">+IF(AND(ISNUMBER(OFFSET('Sanitation Data'!$H$4,0,10*ROW('Sanitation Data'!H187))),'Data Summary'!DE193="Yes"),100-OFFSET('Sanitation Data'!$H$4,0,10*ROW('Sanitation Data'!H187)),NA())</f>
        <v>#N/A</v>
      </c>
      <c r="AQ193" s="88" t="e">
        <f ca="true">+IF(AND(ISNUMBER(OFFSET('Sanitation Data'!$H$6,0,10*ROW('Sanitation Data'!H187))),'Data Summary'!DF193="Yes"),OFFSET('Sanitation Data'!$H$6,0,10*ROW('Sanitation Data'!H187)),NA())</f>
        <v>#N/A</v>
      </c>
      <c r="AR193" s="88" t="e">
        <f ca="true">+IF(AND(ISNUMBER(OFFSET('Sanitation Data'!$H$10,0,10*ROW('Sanitation Data'!H187))),'Data Summary'!DG193="Yes"),OFFSET('Sanitation Data'!$H$10,0,10*ROW('Sanitation Data'!H187)),NA())</f>
        <v>#N/A</v>
      </c>
      <c r="AS193" s="88" t="e">
        <f ca="true">+IF(AND(ISNUMBER(OFFSET('Sanitation Data'!$H$11,0,10*ROW('Sanitation Data'!H187))),'Data Summary'!DH193="Yes"),OFFSET('Sanitation Data'!$H$11,0,10*ROW('Sanitation Data'!H187)),NA())</f>
        <v>#N/A</v>
      </c>
      <c r="AT193" s="88" t="e">
        <f ca="true">+IF(AND(ISNUMBER(OFFSET('Sanitation Data'!$H$12,0,10*ROW('Sanitation Data'!H187))),'Data Summary'!DI193="Yes"),OFFSET('Sanitation Data'!$H$12,0,10*ROW('Sanitation Data'!H187)),NA())</f>
        <v>#N/A</v>
      </c>
      <c r="AU193" s="88" t="e">
        <f ca="true">+IF(AND(ISNUMBER(OFFSET('Sanitation Data'!$I$4,0,10*ROW('Sanitation Data'!I187))),'Data Summary'!DJ193="Yes"),100-OFFSET('Sanitation Data'!$I$4,0,10*ROW('Sanitation Data'!I187)),NA())</f>
        <v>#N/A</v>
      </c>
      <c r="AV193" s="88" t="e">
        <f ca="true">+IF(AND(ISNUMBER(OFFSET('Sanitation Data'!$I$6,0,10*ROW('Sanitation Data'!I187))),'Data Summary'!DK193="Yes"),OFFSET('Sanitation Data'!$I$6,0,10*ROW('Sanitation Data'!I187)),NA())</f>
        <v>#N/A</v>
      </c>
      <c r="AW193" s="88" t="e">
        <f ca="true">+IF(AND(ISNUMBER(OFFSET('Sanitation Data'!$I$10,0,10*ROW('Sanitation Data'!I187))),'Data Summary'!DL193="Yes"),OFFSET('Sanitation Data'!$I$10,0,10*ROW('Sanitation Data'!I187)),NA())</f>
        <v>#N/A</v>
      </c>
      <c r="AX193" s="88" t="e">
        <f ca="true">+IF(AND(ISNUMBER(OFFSET('Sanitation Data'!$I$11,0,10*ROW('Sanitation Data'!I187))),'Data Summary'!DM193="Yes"),OFFSET('Sanitation Data'!$I$11,0,10*ROW('Sanitation Data'!I187)),NA())</f>
        <v>#N/A</v>
      </c>
      <c r="AY193" s="88" t="e">
        <f ca="true">+IF(AND(ISNUMBER(OFFSET('Sanitation Data'!$I$12,0,10*ROW('Sanitation Data'!I187))),'Data Summary'!DN193="Yes"),OFFSET('Sanitation Data'!$I$12,0,10*ROW('Sanitation Data'!I187)),NA())</f>
        <v>#N/A</v>
      </c>
      <c r="AZ193" s="89" t="e">
        <f ca="true">+IF(AND(ISNUMBER(OFFSET('Hygiene Data'!$D$5,0,10*ROW('Hygiene Data'!D187))),'Data Summary'!DO193="Yes"),OFFSET('Hygiene Data'!$D$5,0,10*ROW('Hygiene Data'!D187)),NA())</f>
        <v>#N/A</v>
      </c>
      <c r="BA193" s="89" t="e">
        <f ca="true">+IF(AND(ISNUMBER(OFFSET('Hygiene Data'!$D$7,0,10*ROW('Hygiene Data'!D187))),'Data Summary'!DP193="Yes"),OFFSET('Hygiene Data'!$D$7,0,10*ROW('Hygiene Data'!D187)),NA())</f>
        <v>#N/A</v>
      </c>
      <c r="BB193" s="89" t="e">
        <f ca="true">+IF(AND(ISNUMBER(OFFSET('Hygiene Data'!$D$9,0,10*ROW('Hygiene Data'!D187))),'Data Summary'!DQ193="Yes"),OFFSET('Hygiene Data'!$D$9,0,10*ROW('Hygiene Data'!D187)),NA())</f>
        <v>#N/A</v>
      </c>
      <c r="BC193" s="89" t="e">
        <f ca="true">+IF(AND(ISNUMBER(OFFSET('Hygiene Data'!$E$5,0,10*ROW('Hygiene Data'!E187))),'Data Summary'!DR193="Yes"),OFFSET('Hygiene Data'!$E$5,0,10*ROW('Hygiene Data'!E187)),NA())</f>
        <v>#N/A</v>
      </c>
      <c r="BD193" s="89" t="e">
        <f ca="true">+IF(AND(ISNUMBER(OFFSET('Hygiene Data'!$E$7,0,10*ROW('Hygiene Data'!E187))),'Data Summary'!DS193="Yes"),OFFSET('Hygiene Data'!$E$7,0,10*ROW('Hygiene Data'!E187)),NA())</f>
        <v>#N/A</v>
      </c>
      <c r="BE193" s="89" t="e">
        <f ca="true">+IF(AND(ISNUMBER(OFFSET('Hygiene Data'!$E$9,0,10*ROW('Hygiene Data'!E187))),'Data Summary'!DT193="Yes"),OFFSET('Hygiene Data'!$E$9,0,10*ROW('Hygiene Data'!E187)),NA())</f>
        <v>#N/A</v>
      </c>
      <c r="BF193" s="89" t="e">
        <f ca="true">+IF(AND(ISNUMBER(OFFSET('Hygiene Data'!$F$5,0,10*ROW('Hygiene Data'!F187))),'Data Summary'!DU193="Yes"),OFFSET('Hygiene Data'!$F$5,0,10*ROW('Hygiene Data'!F187)),NA())</f>
        <v>#N/A</v>
      </c>
      <c r="BG193" s="89" t="e">
        <f ca="true">+IF(AND(ISNUMBER(OFFSET('Hygiene Data'!$F$7,0,10*ROW('Hygiene Data'!F187))),'Data Summary'!DV193="Yes"),OFFSET('Hygiene Data'!$F$7,0,10*ROW('Hygiene Data'!F187)),NA())</f>
        <v>#N/A</v>
      </c>
      <c r="BH193" s="89" t="e">
        <f ca="true">+IF(AND(ISNUMBER(OFFSET('Hygiene Data'!$F$9,0,10*ROW('Hygiene Data'!F187))),'Data Summary'!DW193="Yes"),OFFSET('Hygiene Data'!$F$9,0,10*ROW('Hygiene Data'!F187)),NA())</f>
        <v>#N/A</v>
      </c>
      <c r="BI193" s="89" t="e">
        <f ca="true">+IF(AND(ISNUMBER(OFFSET('Hygiene Data'!$G$5,0,10*ROW('Hygiene Data'!G187))),'Data Summary'!DX193="Yes"),OFFSET('Hygiene Data'!$G$5,0,10*ROW('Hygiene Data'!G187)),NA())</f>
        <v>#N/A</v>
      </c>
      <c r="BJ193" s="89" t="e">
        <f ca="true">+IF(AND(ISNUMBER(OFFSET('Hygiene Data'!$G$7,0,10*ROW('Hygiene Data'!G187))),'Data Summary'!DY193="Yes"),OFFSET('Hygiene Data'!$G$7,0,10*ROW('Hygiene Data'!G187)),NA())</f>
        <v>#N/A</v>
      </c>
      <c r="BK193" s="89" t="e">
        <f ca="true">+IF(AND(ISNUMBER(OFFSET('Hygiene Data'!$G$9,0,10*ROW('Hygiene Data'!G187))),'Data Summary'!DZ193="Yes"),OFFSET('Hygiene Data'!$G$9,0,10*ROW('Hygiene Data'!G187)),NA())</f>
        <v>#N/A</v>
      </c>
      <c r="BL193" s="89" t="e">
        <f ca="true">+IF(AND(ISNUMBER(OFFSET('Hygiene Data'!$H$5,0,10*ROW('Hygiene Data'!H187))),'Data Summary'!EA193="Yes"),OFFSET('Hygiene Data'!$H$5,0,10*ROW('Hygiene Data'!H187)),NA())</f>
        <v>#N/A</v>
      </c>
      <c r="BM193" s="89" t="e">
        <f ca="true">+IF(AND(ISNUMBER(OFFSET('Hygiene Data'!$H$7,0,10*ROW('Hygiene Data'!H187))),'Data Summary'!EB193="Yes"),OFFSET('Hygiene Data'!$H$7,0,10*ROW('Hygiene Data'!H187)),NA())</f>
        <v>#N/A</v>
      </c>
      <c r="BN193" s="89" t="e">
        <f ca="true">+IF(AND(ISNUMBER(OFFSET('Hygiene Data'!$H$9,0,10*ROW('Hygiene Data'!H187))),'Data Summary'!EC193="Yes"),OFFSET('Hygiene Data'!$H$9,0,10*ROW('Hygiene Data'!H187)),NA())</f>
        <v>#N/A</v>
      </c>
      <c r="BO193" s="89" t="e">
        <f ca="true">+IF(AND(ISNUMBER(OFFSET('Hygiene Data'!$I$5,0,10*ROW('Hygiene Data'!I187))),'Data Summary'!ED193="Yes"),OFFSET('Hygiene Data'!$I$5,0,10*ROW('Hygiene Data'!I187)),NA())</f>
        <v>#N/A</v>
      </c>
      <c r="BP193" s="89" t="e">
        <f ca="true">+IF(AND(ISNUMBER(OFFSET('Hygiene Data'!$I$7,0,10*ROW('Hygiene Data'!I187))),'Data Summary'!EE193="Yes"),OFFSET('Hygiene Data'!$I$7,0,10*ROW('Hygiene Data'!I187)),NA())</f>
        <v>#N/A</v>
      </c>
      <c r="BQ193" s="89" t="e">
        <f ca="true">+IF(AND(ISNUMBER(OFFSET('Hygiene Data'!$I$9,0,10*ROW('Hygiene Data'!I187))),'Data Summary'!EF193="Yes"),OFFSET('Hygiene Data'!$I$9,0,10*ROW('Hygiene Data'!I187)),NA())</f>
        <v>#N/A</v>
      </c>
    </row>
    <row xmlns:x14ac="http://schemas.microsoft.com/office/spreadsheetml/2009/9/ac" r="194" x14ac:dyDescent="0.2">
      <c r="A194" s="328" t="e">
        <f ca="true">+RIGHT('Data Summary'!A194,LEN('Data Summary'!A194)-9)</f>
        <v>#VALUE!</v>
      </c>
      <c r="B194" s="34" t="str">
        <f ca="true">+IF(ISTEXT('Data Summary'!B194),'Data Summary'!B194,"")</f>
        <v/>
      </c>
      <c r="C194" s="327" t="e">
        <f ca="true">+VALUE('Data Summary'!C194)</f>
        <v>#VALUE!</v>
      </c>
      <c r="D194" s="87" t="e">
        <f ca="true">+IF(AND(ISNUMBER(OFFSET('Water Data'!$D$4,0,10*ROW('Water Data'!D188))),'Data Summary'!BS194="Yes"),100-OFFSET('Water Data'!$D$4,0,10*ROW('Water Data'!D188)),NA())</f>
        <v>#N/A</v>
      </c>
      <c r="E194" s="87" t="e">
        <f ca="true">+IF(AND(ISNUMBER(OFFSET('Water Data'!$D$6,0,10*ROW('Water Data'!D188))),'Data Summary'!BT194="Yes"),OFFSET('Water Data'!$D$6,0,10*ROW('Water Data'!D188)),NA())</f>
        <v>#N/A</v>
      </c>
      <c r="F194" s="87" t="e">
        <f ca="true">+IF(AND(ISNUMBER(OFFSET('Water Data'!$D$9,0,10*ROW('Water Data'!D188))),'Data Summary'!BU194="Yes"),OFFSET('Water Data'!$D$9,0,10*ROW('Water Data'!D188)),NA())</f>
        <v>#N/A</v>
      </c>
      <c r="G194" s="87" t="e">
        <f ca="true">+IF(AND(ISNUMBER(OFFSET('Water Data'!$E$4,0,10*ROW('Water Data'!E188))),'Data Summary'!BV194="Yes"),100-OFFSET('Water Data'!$E$4,0,10*ROW('Water Data'!E188)),NA())</f>
        <v>#N/A</v>
      </c>
      <c r="H194" s="87" t="e">
        <f ca="true">+IF(AND(ISNUMBER(OFFSET('Water Data'!$E$6,0,10*ROW('Water Data'!E188))),'Data Summary'!BW194="Yes"),OFFSET('Water Data'!$E$6,0,10*ROW('Water Data'!E188)),NA())</f>
        <v>#N/A</v>
      </c>
      <c r="I194" s="87" t="e">
        <f ca="true">+IF(AND(ISNUMBER(OFFSET('Water Data'!$E$9,0,10*ROW('Water Data'!E188))),'Data Summary'!BX194="Yes"),OFFSET('Water Data'!$E$9,0,10*ROW('Water Data'!E188)),NA())</f>
        <v>#N/A</v>
      </c>
      <c r="J194" s="87" t="e">
        <f ca="true">+IF(AND(ISNUMBER(OFFSET('Water Data'!$F$4,0,10*ROW('Water Data'!F188))),'Data Summary'!BY194="Yes"),100-OFFSET('Water Data'!$F$4,0,10*ROW('Water Data'!F188)),NA())</f>
        <v>#N/A</v>
      </c>
      <c r="K194" s="87" t="e">
        <f ca="true">+IF(AND(ISNUMBER(OFFSET('Water Data'!$F$6,0,10*ROW('Water Data'!F188))),'Data Summary'!BZ194="Yes"),OFFSET('Water Data'!$F$6,0,10*ROW('Water Data'!F188)),NA())</f>
        <v>#N/A</v>
      </c>
      <c r="L194" s="87" t="e">
        <f ca="true">+IF(AND(ISNUMBER(OFFSET('Water Data'!$F$9,0,10*ROW('Water Data'!F188))),'Data Summary'!CA194="Yes"),OFFSET('Water Data'!$F$9,0,10*ROW('Water Data'!F188)),NA())</f>
        <v>#N/A</v>
      </c>
      <c r="M194" s="87" t="e">
        <f ca="true">+IF(AND(ISNUMBER(OFFSET('Water Data'!$G$4,0,10*ROW('Water Data'!G188))),'Data Summary'!CB194="Yes"),100-OFFSET('Water Data'!$G$4,0,10*ROW('Water Data'!G188)),NA())</f>
        <v>#N/A</v>
      </c>
      <c r="N194" s="87" t="e">
        <f ca="true">+IF(AND(ISNUMBER(OFFSET('Water Data'!$G$6,0,10*ROW('Water Data'!G188))),'Data Summary'!CC194="Yes"),OFFSET('Water Data'!$G$6,0,10*ROW('Water Data'!G188)),NA())</f>
        <v>#N/A</v>
      </c>
      <c r="O194" s="87" t="e">
        <f ca="true">+IF(AND(ISNUMBER(OFFSET('Water Data'!$G$9,0,10*ROW('Water Data'!G188))),'Data Summary'!CD194="Yes"),OFFSET('Water Data'!$G$9,0,10*ROW('Water Data'!G188)),NA())</f>
        <v>#N/A</v>
      </c>
      <c r="P194" s="87" t="e">
        <f ca="true">+IF(AND(ISNUMBER(OFFSET('Water Data'!$H$4,0,10*ROW('Water Data'!H188))),'Data Summary'!CE194="Yes"),100-OFFSET('Water Data'!$H$4,0,10*ROW('Water Data'!H188)),NA())</f>
        <v>#N/A</v>
      </c>
      <c r="Q194" s="87" t="e">
        <f ca="true">+IF(AND(ISNUMBER(OFFSET('Water Data'!$H$6,0,10*ROW('Water Data'!H188))),'Data Summary'!CF194="Yes"),OFFSET('Water Data'!$H$6,0,10*ROW('Water Data'!H188)),NA())</f>
        <v>#N/A</v>
      </c>
      <c r="R194" s="87" t="e">
        <f ca="true">+IF(AND(ISNUMBER(OFFSET('Water Data'!$H$9,0,10*ROW('Water Data'!H188))),'Data Summary'!CG194="Yes"),OFFSET('Water Data'!$H$9,0,10*ROW('Water Data'!H188)),NA())</f>
        <v>#N/A</v>
      </c>
      <c r="S194" s="87" t="e">
        <f ca="true">+IF(AND(ISNUMBER(OFFSET('Water Data'!$I$4,0,10*ROW('Water Data'!I188))),'Data Summary'!CH194="Yes"),100-OFFSET('Water Data'!$I$4,0,10*ROW('Water Data'!I188)),NA())</f>
        <v>#N/A</v>
      </c>
      <c r="T194" s="87" t="e">
        <f ca="true">+IF(AND(ISNUMBER(OFFSET('Water Data'!$I$6,0,10*ROW('Water Data'!I188))),'Data Summary'!CI194="Yes"),OFFSET('Water Data'!$I$6,0,10*ROW('Water Data'!I188)),NA())</f>
        <v>#N/A</v>
      </c>
      <c r="U194" s="87" t="e">
        <f ca="true">+IF(AND(ISNUMBER(OFFSET('Water Data'!$I$9,0,10*ROW('Water Data'!I188))),'Data Summary'!CJ194="Yes"),OFFSET('Water Data'!$I$9,0,10*ROW('Water Data'!I188)),NA())</f>
        <v>#N/A</v>
      </c>
      <c r="V194" s="88" t="e">
        <f ca="true">+IF(AND(ISNUMBER(OFFSET('Sanitation Data'!$D$4,0,10*ROW('Sanitation Data'!D188))),'Data Summary'!CK194="Yes"),100-OFFSET('Sanitation Data'!$D$4,0,10*ROW('Sanitation Data'!D188)),NA())</f>
        <v>#N/A</v>
      </c>
      <c r="W194" s="88" t="e">
        <f ca="true">+IF(AND(ISNUMBER(OFFSET('Sanitation Data'!$D$6,0,10*ROW('Sanitation Data'!D188))),'Data Summary'!CL194="Yes"),OFFSET('Sanitation Data'!$D$6,0,10*ROW('Sanitation Data'!D188)),NA())</f>
        <v>#N/A</v>
      </c>
      <c r="X194" s="88" t="e">
        <f ca="true">+IF(AND(ISNUMBER(OFFSET('Sanitation Data'!$D$10,0,10*ROW('Sanitation Data'!D188))),'Data Summary'!CM194="Yes"),OFFSET('Sanitation Data'!$D$10,0,10*ROW('Sanitation Data'!D188)),NA())</f>
        <v>#N/A</v>
      </c>
      <c r="Y194" s="88" t="e">
        <f ca="true">+IF(AND(ISNUMBER(OFFSET('Sanitation Data'!$D$11,0,10*ROW('Sanitation Data'!D188))),'Data Summary'!CN194="Yes"),OFFSET('Sanitation Data'!$D$11,0,10*ROW('Sanitation Data'!D188)),NA())</f>
        <v>#N/A</v>
      </c>
      <c r="Z194" s="88" t="e">
        <f ca="true">+IF(AND(ISNUMBER(OFFSET('Sanitation Data'!$D$12,0,10*ROW('Sanitation Data'!D188))),'Data Summary'!CO194="Yes"),OFFSET('Sanitation Data'!$D$12,0,10*ROW('Sanitation Data'!D188)),NA())</f>
        <v>#N/A</v>
      </c>
      <c r="AA194" s="88" t="e">
        <f ca="true">+IF(AND(ISNUMBER(OFFSET('Sanitation Data'!$E$4,0,10*ROW('Sanitation Data'!E188))),'Data Summary'!CP194="Yes"),100-OFFSET('Sanitation Data'!$E$4,0,10*ROW('Sanitation Data'!E188)),NA())</f>
        <v>#N/A</v>
      </c>
      <c r="AB194" s="88" t="e">
        <f ca="true">+IF(AND(ISNUMBER(OFFSET('Sanitation Data'!$E$6,0,10*ROW('Sanitation Data'!E188))),'Data Summary'!CQ194="Yes"),OFFSET('Sanitation Data'!$E$6,0,10*ROW('Sanitation Data'!E188)),NA())</f>
        <v>#N/A</v>
      </c>
      <c r="AC194" s="88" t="e">
        <f ca="true">+IF(AND(ISNUMBER(OFFSET('Sanitation Data'!$E$10,0,10*ROW('Sanitation Data'!E188))),'Data Summary'!CR194="Yes"),OFFSET('Sanitation Data'!$E$10,0,10*ROW('Sanitation Data'!E188)),NA())</f>
        <v>#N/A</v>
      </c>
      <c r="AD194" s="88" t="e">
        <f ca="true">+IF(AND(ISNUMBER(OFFSET('Sanitation Data'!$E$11,0,10*ROW('Sanitation Data'!E188))),'Data Summary'!CS194="Yes"),OFFSET('Sanitation Data'!$E$11,0,10*ROW('Sanitation Data'!E188)),NA())</f>
        <v>#N/A</v>
      </c>
      <c r="AE194" s="88" t="e">
        <f ca="true">+IF(AND(ISNUMBER(OFFSET('Sanitation Data'!$E$12,0,10*ROW('Sanitation Data'!E188))),'Data Summary'!CT194="Yes"),OFFSET('Sanitation Data'!$E$12,0,10*ROW('Sanitation Data'!E188)),NA())</f>
        <v>#N/A</v>
      </c>
      <c r="AF194" s="88" t="e">
        <f ca="true">+IF(AND(ISNUMBER(OFFSET('Sanitation Data'!$F$4,0,10*ROW('Sanitation Data'!F188))),'Data Summary'!CU194="Yes"),100-OFFSET('Sanitation Data'!$F$4,0,10*ROW('Sanitation Data'!F188)),NA())</f>
        <v>#N/A</v>
      </c>
      <c r="AG194" s="88" t="e">
        <f ca="true">+IF(AND(ISNUMBER(OFFSET('Sanitation Data'!$F$6,0,10*ROW('Sanitation Data'!F188))),'Data Summary'!CV194="Yes"),OFFSET('Sanitation Data'!$F$6,0,10*ROW('Sanitation Data'!F188)),NA())</f>
        <v>#N/A</v>
      </c>
      <c r="AH194" s="88" t="e">
        <f ca="true">+IF(AND(ISNUMBER(OFFSET('Sanitation Data'!$F$10,0,10*ROW('Sanitation Data'!F188))),'Data Summary'!CW194="Yes"),OFFSET('Sanitation Data'!$F$10,0,10*ROW('Sanitation Data'!F188)),NA())</f>
        <v>#N/A</v>
      </c>
      <c r="AI194" s="88" t="e">
        <f ca="true">+IF(AND(ISNUMBER(OFFSET('Sanitation Data'!$F$11,0,10*ROW('Sanitation Data'!F188))),'Data Summary'!CX194="Yes"),OFFSET('Sanitation Data'!$F$11,0,10*ROW('Sanitation Data'!F188)),NA())</f>
        <v>#N/A</v>
      </c>
      <c r="AJ194" s="88" t="e">
        <f ca="true">+IF(AND(ISNUMBER(OFFSET('Sanitation Data'!$F$12,0,10*ROW('Sanitation Data'!F188))),'Data Summary'!CY194="Yes"),OFFSET('Sanitation Data'!$F$12,0,10*ROW('Sanitation Data'!F188)),NA())</f>
        <v>#N/A</v>
      </c>
      <c r="AK194" s="88" t="e">
        <f ca="true">+IF(AND(ISNUMBER(OFFSET('Sanitation Data'!$G$4,0,10*ROW('Sanitation Data'!G188))),'Data Summary'!CZ194="Yes"),100-OFFSET('Sanitation Data'!$G$4,0,10*ROW('Sanitation Data'!G188)),NA())</f>
        <v>#N/A</v>
      </c>
      <c r="AL194" s="88" t="e">
        <f ca="true">+IF(AND(ISNUMBER(OFFSET('Sanitation Data'!$G$6,0,10*ROW('Sanitation Data'!G188))),'Data Summary'!DA194="Yes"),OFFSET('Sanitation Data'!$G$6,0,10*ROW('Sanitation Data'!G188)),NA())</f>
        <v>#N/A</v>
      </c>
      <c r="AM194" s="88" t="e">
        <f ca="true">+IF(AND(ISNUMBER(OFFSET('Sanitation Data'!$G$10,0,10*ROW('Sanitation Data'!G188))),'Data Summary'!DB194="Yes"),OFFSET('Sanitation Data'!$G$10,0,10*ROW('Sanitation Data'!G188)),NA())</f>
        <v>#N/A</v>
      </c>
      <c r="AN194" s="88" t="e">
        <f ca="true">+IF(AND(ISNUMBER(OFFSET('Sanitation Data'!$G$11,0,10*ROW('Sanitation Data'!G188))),'Data Summary'!DC194="Yes"),OFFSET('Sanitation Data'!$G$11,0,10*ROW('Sanitation Data'!G188)),NA())</f>
        <v>#N/A</v>
      </c>
      <c r="AO194" s="88" t="e">
        <f ca="true">+IF(AND(ISNUMBER(OFFSET('Sanitation Data'!$G$12,0,10*ROW('Sanitation Data'!G188))),'Data Summary'!DD194="Yes"),OFFSET('Sanitation Data'!$G$12,0,10*ROW('Sanitation Data'!G188)),NA())</f>
        <v>#N/A</v>
      </c>
      <c r="AP194" s="88" t="e">
        <f ca="true">+IF(AND(ISNUMBER(OFFSET('Sanitation Data'!$H$4,0,10*ROW('Sanitation Data'!H188))),'Data Summary'!DE194="Yes"),100-OFFSET('Sanitation Data'!$H$4,0,10*ROW('Sanitation Data'!H188)),NA())</f>
        <v>#N/A</v>
      </c>
      <c r="AQ194" s="88" t="e">
        <f ca="true">+IF(AND(ISNUMBER(OFFSET('Sanitation Data'!$H$6,0,10*ROW('Sanitation Data'!H188))),'Data Summary'!DF194="Yes"),OFFSET('Sanitation Data'!$H$6,0,10*ROW('Sanitation Data'!H188)),NA())</f>
        <v>#N/A</v>
      </c>
      <c r="AR194" s="88" t="e">
        <f ca="true">+IF(AND(ISNUMBER(OFFSET('Sanitation Data'!$H$10,0,10*ROW('Sanitation Data'!H188))),'Data Summary'!DG194="Yes"),OFFSET('Sanitation Data'!$H$10,0,10*ROW('Sanitation Data'!H188)),NA())</f>
        <v>#N/A</v>
      </c>
      <c r="AS194" s="88" t="e">
        <f ca="true">+IF(AND(ISNUMBER(OFFSET('Sanitation Data'!$H$11,0,10*ROW('Sanitation Data'!H188))),'Data Summary'!DH194="Yes"),OFFSET('Sanitation Data'!$H$11,0,10*ROW('Sanitation Data'!H188)),NA())</f>
        <v>#N/A</v>
      </c>
      <c r="AT194" s="88" t="e">
        <f ca="true">+IF(AND(ISNUMBER(OFFSET('Sanitation Data'!$H$12,0,10*ROW('Sanitation Data'!H188))),'Data Summary'!DI194="Yes"),OFFSET('Sanitation Data'!$H$12,0,10*ROW('Sanitation Data'!H188)),NA())</f>
        <v>#N/A</v>
      </c>
      <c r="AU194" s="88" t="e">
        <f ca="true">+IF(AND(ISNUMBER(OFFSET('Sanitation Data'!$I$4,0,10*ROW('Sanitation Data'!I188))),'Data Summary'!DJ194="Yes"),100-OFFSET('Sanitation Data'!$I$4,0,10*ROW('Sanitation Data'!I188)),NA())</f>
        <v>#N/A</v>
      </c>
      <c r="AV194" s="88" t="e">
        <f ca="true">+IF(AND(ISNUMBER(OFFSET('Sanitation Data'!$I$6,0,10*ROW('Sanitation Data'!I188))),'Data Summary'!DK194="Yes"),OFFSET('Sanitation Data'!$I$6,0,10*ROW('Sanitation Data'!I188)),NA())</f>
        <v>#N/A</v>
      </c>
      <c r="AW194" s="88" t="e">
        <f ca="true">+IF(AND(ISNUMBER(OFFSET('Sanitation Data'!$I$10,0,10*ROW('Sanitation Data'!I188))),'Data Summary'!DL194="Yes"),OFFSET('Sanitation Data'!$I$10,0,10*ROW('Sanitation Data'!I188)),NA())</f>
        <v>#N/A</v>
      </c>
      <c r="AX194" s="88" t="e">
        <f ca="true">+IF(AND(ISNUMBER(OFFSET('Sanitation Data'!$I$11,0,10*ROW('Sanitation Data'!I188))),'Data Summary'!DM194="Yes"),OFFSET('Sanitation Data'!$I$11,0,10*ROW('Sanitation Data'!I188)),NA())</f>
        <v>#N/A</v>
      </c>
      <c r="AY194" s="88" t="e">
        <f ca="true">+IF(AND(ISNUMBER(OFFSET('Sanitation Data'!$I$12,0,10*ROW('Sanitation Data'!I188))),'Data Summary'!DN194="Yes"),OFFSET('Sanitation Data'!$I$12,0,10*ROW('Sanitation Data'!I188)),NA())</f>
        <v>#N/A</v>
      </c>
      <c r="AZ194" s="89" t="e">
        <f ca="true">+IF(AND(ISNUMBER(OFFSET('Hygiene Data'!$D$5,0,10*ROW('Hygiene Data'!D188))),'Data Summary'!DO194="Yes"),OFFSET('Hygiene Data'!$D$5,0,10*ROW('Hygiene Data'!D188)),NA())</f>
        <v>#N/A</v>
      </c>
      <c r="BA194" s="89" t="e">
        <f ca="true">+IF(AND(ISNUMBER(OFFSET('Hygiene Data'!$D$7,0,10*ROW('Hygiene Data'!D188))),'Data Summary'!DP194="Yes"),OFFSET('Hygiene Data'!$D$7,0,10*ROW('Hygiene Data'!D188)),NA())</f>
        <v>#N/A</v>
      </c>
      <c r="BB194" s="89" t="e">
        <f ca="true">+IF(AND(ISNUMBER(OFFSET('Hygiene Data'!$D$9,0,10*ROW('Hygiene Data'!D188))),'Data Summary'!DQ194="Yes"),OFFSET('Hygiene Data'!$D$9,0,10*ROW('Hygiene Data'!D188)),NA())</f>
        <v>#N/A</v>
      </c>
      <c r="BC194" s="89" t="e">
        <f ca="true">+IF(AND(ISNUMBER(OFFSET('Hygiene Data'!$E$5,0,10*ROW('Hygiene Data'!E188))),'Data Summary'!DR194="Yes"),OFFSET('Hygiene Data'!$E$5,0,10*ROW('Hygiene Data'!E188)),NA())</f>
        <v>#N/A</v>
      </c>
      <c r="BD194" s="89" t="e">
        <f ca="true">+IF(AND(ISNUMBER(OFFSET('Hygiene Data'!$E$7,0,10*ROW('Hygiene Data'!E188))),'Data Summary'!DS194="Yes"),OFFSET('Hygiene Data'!$E$7,0,10*ROW('Hygiene Data'!E188)),NA())</f>
        <v>#N/A</v>
      </c>
      <c r="BE194" s="89" t="e">
        <f ca="true">+IF(AND(ISNUMBER(OFFSET('Hygiene Data'!$E$9,0,10*ROW('Hygiene Data'!E188))),'Data Summary'!DT194="Yes"),OFFSET('Hygiene Data'!$E$9,0,10*ROW('Hygiene Data'!E188)),NA())</f>
        <v>#N/A</v>
      </c>
      <c r="BF194" s="89" t="e">
        <f ca="true">+IF(AND(ISNUMBER(OFFSET('Hygiene Data'!$F$5,0,10*ROW('Hygiene Data'!F188))),'Data Summary'!DU194="Yes"),OFFSET('Hygiene Data'!$F$5,0,10*ROW('Hygiene Data'!F188)),NA())</f>
        <v>#N/A</v>
      </c>
      <c r="BG194" s="89" t="e">
        <f ca="true">+IF(AND(ISNUMBER(OFFSET('Hygiene Data'!$F$7,0,10*ROW('Hygiene Data'!F188))),'Data Summary'!DV194="Yes"),OFFSET('Hygiene Data'!$F$7,0,10*ROW('Hygiene Data'!F188)),NA())</f>
        <v>#N/A</v>
      </c>
      <c r="BH194" s="89" t="e">
        <f ca="true">+IF(AND(ISNUMBER(OFFSET('Hygiene Data'!$F$9,0,10*ROW('Hygiene Data'!F188))),'Data Summary'!DW194="Yes"),OFFSET('Hygiene Data'!$F$9,0,10*ROW('Hygiene Data'!F188)),NA())</f>
        <v>#N/A</v>
      </c>
      <c r="BI194" s="89" t="e">
        <f ca="true">+IF(AND(ISNUMBER(OFFSET('Hygiene Data'!$G$5,0,10*ROW('Hygiene Data'!G188))),'Data Summary'!DX194="Yes"),OFFSET('Hygiene Data'!$G$5,0,10*ROW('Hygiene Data'!G188)),NA())</f>
        <v>#N/A</v>
      </c>
      <c r="BJ194" s="89" t="e">
        <f ca="true">+IF(AND(ISNUMBER(OFFSET('Hygiene Data'!$G$7,0,10*ROW('Hygiene Data'!G188))),'Data Summary'!DY194="Yes"),OFFSET('Hygiene Data'!$G$7,0,10*ROW('Hygiene Data'!G188)),NA())</f>
        <v>#N/A</v>
      </c>
      <c r="BK194" s="89" t="e">
        <f ca="true">+IF(AND(ISNUMBER(OFFSET('Hygiene Data'!$G$9,0,10*ROW('Hygiene Data'!G188))),'Data Summary'!DZ194="Yes"),OFFSET('Hygiene Data'!$G$9,0,10*ROW('Hygiene Data'!G188)),NA())</f>
        <v>#N/A</v>
      </c>
      <c r="BL194" s="89" t="e">
        <f ca="true">+IF(AND(ISNUMBER(OFFSET('Hygiene Data'!$H$5,0,10*ROW('Hygiene Data'!H188))),'Data Summary'!EA194="Yes"),OFFSET('Hygiene Data'!$H$5,0,10*ROW('Hygiene Data'!H188)),NA())</f>
        <v>#N/A</v>
      </c>
      <c r="BM194" s="89" t="e">
        <f ca="true">+IF(AND(ISNUMBER(OFFSET('Hygiene Data'!$H$7,0,10*ROW('Hygiene Data'!H188))),'Data Summary'!EB194="Yes"),OFFSET('Hygiene Data'!$H$7,0,10*ROW('Hygiene Data'!H188)),NA())</f>
        <v>#N/A</v>
      </c>
      <c r="BN194" s="89" t="e">
        <f ca="true">+IF(AND(ISNUMBER(OFFSET('Hygiene Data'!$H$9,0,10*ROW('Hygiene Data'!H188))),'Data Summary'!EC194="Yes"),OFFSET('Hygiene Data'!$H$9,0,10*ROW('Hygiene Data'!H188)),NA())</f>
        <v>#N/A</v>
      </c>
      <c r="BO194" s="89" t="e">
        <f ca="true">+IF(AND(ISNUMBER(OFFSET('Hygiene Data'!$I$5,0,10*ROW('Hygiene Data'!I188))),'Data Summary'!ED194="Yes"),OFFSET('Hygiene Data'!$I$5,0,10*ROW('Hygiene Data'!I188)),NA())</f>
        <v>#N/A</v>
      </c>
      <c r="BP194" s="89" t="e">
        <f ca="true">+IF(AND(ISNUMBER(OFFSET('Hygiene Data'!$I$7,0,10*ROW('Hygiene Data'!I188))),'Data Summary'!EE194="Yes"),OFFSET('Hygiene Data'!$I$7,0,10*ROW('Hygiene Data'!I188)),NA())</f>
        <v>#N/A</v>
      </c>
      <c r="BQ194" s="89" t="e">
        <f ca="true">+IF(AND(ISNUMBER(OFFSET('Hygiene Data'!$I$9,0,10*ROW('Hygiene Data'!I188))),'Data Summary'!EF194="Yes"),OFFSET('Hygiene Data'!$I$9,0,10*ROW('Hygiene Data'!I188)),NA())</f>
        <v>#N/A</v>
      </c>
    </row>
    <row xmlns:x14ac="http://schemas.microsoft.com/office/spreadsheetml/2009/9/ac" r="195" x14ac:dyDescent="0.2">
      <c r="A195" s="328" t="e">
        <f ca="true">+RIGHT('Data Summary'!A195,LEN('Data Summary'!A195)-9)</f>
        <v>#VALUE!</v>
      </c>
      <c r="B195" s="34" t="str">
        <f ca="true">+IF(ISTEXT('Data Summary'!B195),'Data Summary'!B195,"")</f>
        <v/>
      </c>
      <c r="C195" s="327" t="e">
        <f ca="true">+VALUE('Data Summary'!C195)</f>
        <v>#VALUE!</v>
      </c>
      <c r="D195" s="87" t="e">
        <f ca="true">+IF(AND(ISNUMBER(OFFSET('Water Data'!$D$4,0,10*ROW('Water Data'!D189))),'Data Summary'!BS195="Yes"),100-OFFSET('Water Data'!$D$4,0,10*ROW('Water Data'!D189)),NA())</f>
        <v>#N/A</v>
      </c>
      <c r="E195" s="87" t="e">
        <f ca="true">+IF(AND(ISNUMBER(OFFSET('Water Data'!$D$6,0,10*ROW('Water Data'!D189))),'Data Summary'!BT195="Yes"),OFFSET('Water Data'!$D$6,0,10*ROW('Water Data'!D189)),NA())</f>
        <v>#N/A</v>
      </c>
      <c r="F195" s="87" t="e">
        <f ca="true">+IF(AND(ISNUMBER(OFFSET('Water Data'!$D$9,0,10*ROW('Water Data'!D189))),'Data Summary'!BU195="Yes"),OFFSET('Water Data'!$D$9,0,10*ROW('Water Data'!D189)),NA())</f>
        <v>#N/A</v>
      </c>
      <c r="G195" s="87" t="e">
        <f ca="true">+IF(AND(ISNUMBER(OFFSET('Water Data'!$E$4,0,10*ROW('Water Data'!E189))),'Data Summary'!BV195="Yes"),100-OFFSET('Water Data'!$E$4,0,10*ROW('Water Data'!E189)),NA())</f>
        <v>#N/A</v>
      </c>
      <c r="H195" s="87" t="e">
        <f ca="true">+IF(AND(ISNUMBER(OFFSET('Water Data'!$E$6,0,10*ROW('Water Data'!E189))),'Data Summary'!BW195="Yes"),OFFSET('Water Data'!$E$6,0,10*ROW('Water Data'!E189)),NA())</f>
        <v>#N/A</v>
      </c>
      <c r="I195" s="87" t="e">
        <f ca="true">+IF(AND(ISNUMBER(OFFSET('Water Data'!$E$9,0,10*ROW('Water Data'!E189))),'Data Summary'!BX195="Yes"),OFFSET('Water Data'!$E$9,0,10*ROW('Water Data'!E189)),NA())</f>
        <v>#N/A</v>
      </c>
      <c r="J195" s="87" t="e">
        <f ca="true">+IF(AND(ISNUMBER(OFFSET('Water Data'!$F$4,0,10*ROW('Water Data'!F189))),'Data Summary'!BY195="Yes"),100-OFFSET('Water Data'!$F$4,0,10*ROW('Water Data'!F189)),NA())</f>
        <v>#N/A</v>
      </c>
      <c r="K195" s="87" t="e">
        <f ca="true">+IF(AND(ISNUMBER(OFFSET('Water Data'!$F$6,0,10*ROW('Water Data'!F189))),'Data Summary'!BZ195="Yes"),OFFSET('Water Data'!$F$6,0,10*ROW('Water Data'!F189)),NA())</f>
        <v>#N/A</v>
      </c>
      <c r="L195" s="87" t="e">
        <f ca="true">+IF(AND(ISNUMBER(OFFSET('Water Data'!$F$9,0,10*ROW('Water Data'!F189))),'Data Summary'!CA195="Yes"),OFFSET('Water Data'!$F$9,0,10*ROW('Water Data'!F189)),NA())</f>
        <v>#N/A</v>
      </c>
      <c r="M195" s="87" t="e">
        <f ca="true">+IF(AND(ISNUMBER(OFFSET('Water Data'!$G$4,0,10*ROW('Water Data'!G189))),'Data Summary'!CB195="Yes"),100-OFFSET('Water Data'!$G$4,0,10*ROW('Water Data'!G189)),NA())</f>
        <v>#N/A</v>
      </c>
      <c r="N195" s="87" t="e">
        <f ca="true">+IF(AND(ISNUMBER(OFFSET('Water Data'!$G$6,0,10*ROW('Water Data'!G189))),'Data Summary'!CC195="Yes"),OFFSET('Water Data'!$G$6,0,10*ROW('Water Data'!G189)),NA())</f>
        <v>#N/A</v>
      </c>
      <c r="O195" s="87" t="e">
        <f ca="true">+IF(AND(ISNUMBER(OFFSET('Water Data'!$G$9,0,10*ROW('Water Data'!G189))),'Data Summary'!CD195="Yes"),OFFSET('Water Data'!$G$9,0,10*ROW('Water Data'!G189)),NA())</f>
        <v>#N/A</v>
      </c>
      <c r="P195" s="87" t="e">
        <f ca="true">+IF(AND(ISNUMBER(OFFSET('Water Data'!$H$4,0,10*ROW('Water Data'!H189))),'Data Summary'!CE195="Yes"),100-OFFSET('Water Data'!$H$4,0,10*ROW('Water Data'!H189)),NA())</f>
        <v>#N/A</v>
      </c>
      <c r="Q195" s="87" t="e">
        <f ca="true">+IF(AND(ISNUMBER(OFFSET('Water Data'!$H$6,0,10*ROW('Water Data'!H189))),'Data Summary'!CF195="Yes"),OFFSET('Water Data'!$H$6,0,10*ROW('Water Data'!H189)),NA())</f>
        <v>#N/A</v>
      </c>
      <c r="R195" s="87" t="e">
        <f ca="true">+IF(AND(ISNUMBER(OFFSET('Water Data'!$H$9,0,10*ROW('Water Data'!H189))),'Data Summary'!CG195="Yes"),OFFSET('Water Data'!$H$9,0,10*ROW('Water Data'!H189)),NA())</f>
        <v>#N/A</v>
      </c>
      <c r="S195" s="87" t="e">
        <f ca="true">+IF(AND(ISNUMBER(OFFSET('Water Data'!$I$4,0,10*ROW('Water Data'!I189))),'Data Summary'!CH195="Yes"),100-OFFSET('Water Data'!$I$4,0,10*ROW('Water Data'!I189)),NA())</f>
        <v>#N/A</v>
      </c>
      <c r="T195" s="87" t="e">
        <f ca="true">+IF(AND(ISNUMBER(OFFSET('Water Data'!$I$6,0,10*ROW('Water Data'!I189))),'Data Summary'!CI195="Yes"),OFFSET('Water Data'!$I$6,0,10*ROW('Water Data'!I189)),NA())</f>
        <v>#N/A</v>
      </c>
      <c r="U195" s="87" t="e">
        <f ca="true">+IF(AND(ISNUMBER(OFFSET('Water Data'!$I$9,0,10*ROW('Water Data'!I189))),'Data Summary'!CJ195="Yes"),OFFSET('Water Data'!$I$9,0,10*ROW('Water Data'!I189)),NA())</f>
        <v>#N/A</v>
      </c>
      <c r="V195" s="88" t="e">
        <f ca="true">+IF(AND(ISNUMBER(OFFSET('Sanitation Data'!$D$4,0,10*ROW('Sanitation Data'!D189))),'Data Summary'!CK195="Yes"),100-OFFSET('Sanitation Data'!$D$4,0,10*ROW('Sanitation Data'!D189)),NA())</f>
        <v>#N/A</v>
      </c>
      <c r="W195" s="88" t="e">
        <f ca="true">+IF(AND(ISNUMBER(OFFSET('Sanitation Data'!$D$6,0,10*ROW('Sanitation Data'!D189))),'Data Summary'!CL195="Yes"),OFFSET('Sanitation Data'!$D$6,0,10*ROW('Sanitation Data'!D189)),NA())</f>
        <v>#N/A</v>
      </c>
      <c r="X195" s="88" t="e">
        <f ca="true">+IF(AND(ISNUMBER(OFFSET('Sanitation Data'!$D$10,0,10*ROW('Sanitation Data'!D189))),'Data Summary'!CM195="Yes"),OFFSET('Sanitation Data'!$D$10,0,10*ROW('Sanitation Data'!D189)),NA())</f>
        <v>#N/A</v>
      </c>
      <c r="Y195" s="88" t="e">
        <f ca="true">+IF(AND(ISNUMBER(OFFSET('Sanitation Data'!$D$11,0,10*ROW('Sanitation Data'!D189))),'Data Summary'!CN195="Yes"),OFFSET('Sanitation Data'!$D$11,0,10*ROW('Sanitation Data'!D189)),NA())</f>
        <v>#N/A</v>
      </c>
      <c r="Z195" s="88" t="e">
        <f ca="true">+IF(AND(ISNUMBER(OFFSET('Sanitation Data'!$D$12,0,10*ROW('Sanitation Data'!D189))),'Data Summary'!CO195="Yes"),OFFSET('Sanitation Data'!$D$12,0,10*ROW('Sanitation Data'!D189)),NA())</f>
        <v>#N/A</v>
      </c>
      <c r="AA195" s="88" t="e">
        <f ca="true">+IF(AND(ISNUMBER(OFFSET('Sanitation Data'!$E$4,0,10*ROW('Sanitation Data'!E189))),'Data Summary'!CP195="Yes"),100-OFFSET('Sanitation Data'!$E$4,0,10*ROW('Sanitation Data'!E189)),NA())</f>
        <v>#N/A</v>
      </c>
      <c r="AB195" s="88" t="e">
        <f ca="true">+IF(AND(ISNUMBER(OFFSET('Sanitation Data'!$E$6,0,10*ROW('Sanitation Data'!E189))),'Data Summary'!CQ195="Yes"),OFFSET('Sanitation Data'!$E$6,0,10*ROW('Sanitation Data'!E189)),NA())</f>
        <v>#N/A</v>
      </c>
      <c r="AC195" s="88" t="e">
        <f ca="true">+IF(AND(ISNUMBER(OFFSET('Sanitation Data'!$E$10,0,10*ROW('Sanitation Data'!E189))),'Data Summary'!CR195="Yes"),OFFSET('Sanitation Data'!$E$10,0,10*ROW('Sanitation Data'!E189)),NA())</f>
        <v>#N/A</v>
      </c>
      <c r="AD195" s="88" t="e">
        <f ca="true">+IF(AND(ISNUMBER(OFFSET('Sanitation Data'!$E$11,0,10*ROW('Sanitation Data'!E189))),'Data Summary'!CS195="Yes"),OFFSET('Sanitation Data'!$E$11,0,10*ROW('Sanitation Data'!E189)),NA())</f>
        <v>#N/A</v>
      </c>
      <c r="AE195" s="88" t="e">
        <f ca="true">+IF(AND(ISNUMBER(OFFSET('Sanitation Data'!$E$12,0,10*ROW('Sanitation Data'!E189))),'Data Summary'!CT195="Yes"),OFFSET('Sanitation Data'!$E$12,0,10*ROW('Sanitation Data'!E189)),NA())</f>
        <v>#N/A</v>
      </c>
      <c r="AF195" s="88" t="e">
        <f ca="true">+IF(AND(ISNUMBER(OFFSET('Sanitation Data'!$F$4,0,10*ROW('Sanitation Data'!F189))),'Data Summary'!CU195="Yes"),100-OFFSET('Sanitation Data'!$F$4,0,10*ROW('Sanitation Data'!F189)),NA())</f>
        <v>#N/A</v>
      </c>
      <c r="AG195" s="88" t="e">
        <f ca="true">+IF(AND(ISNUMBER(OFFSET('Sanitation Data'!$F$6,0,10*ROW('Sanitation Data'!F189))),'Data Summary'!CV195="Yes"),OFFSET('Sanitation Data'!$F$6,0,10*ROW('Sanitation Data'!F189)),NA())</f>
        <v>#N/A</v>
      </c>
      <c r="AH195" s="88" t="e">
        <f ca="true">+IF(AND(ISNUMBER(OFFSET('Sanitation Data'!$F$10,0,10*ROW('Sanitation Data'!F189))),'Data Summary'!CW195="Yes"),OFFSET('Sanitation Data'!$F$10,0,10*ROW('Sanitation Data'!F189)),NA())</f>
        <v>#N/A</v>
      </c>
      <c r="AI195" s="88" t="e">
        <f ca="true">+IF(AND(ISNUMBER(OFFSET('Sanitation Data'!$F$11,0,10*ROW('Sanitation Data'!F189))),'Data Summary'!CX195="Yes"),OFFSET('Sanitation Data'!$F$11,0,10*ROW('Sanitation Data'!F189)),NA())</f>
        <v>#N/A</v>
      </c>
      <c r="AJ195" s="88" t="e">
        <f ca="true">+IF(AND(ISNUMBER(OFFSET('Sanitation Data'!$F$12,0,10*ROW('Sanitation Data'!F189))),'Data Summary'!CY195="Yes"),OFFSET('Sanitation Data'!$F$12,0,10*ROW('Sanitation Data'!F189)),NA())</f>
        <v>#N/A</v>
      </c>
      <c r="AK195" s="88" t="e">
        <f ca="true">+IF(AND(ISNUMBER(OFFSET('Sanitation Data'!$G$4,0,10*ROW('Sanitation Data'!G189))),'Data Summary'!CZ195="Yes"),100-OFFSET('Sanitation Data'!$G$4,0,10*ROW('Sanitation Data'!G189)),NA())</f>
        <v>#N/A</v>
      </c>
      <c r="AL195" s="88" t="e">
        <f ca="true">+IF(AND(ISNUMBER(OFFSET('Sanitation Data'!$G$6,0,10*ROW('Sanitation Data'!G189))),'Data Summary'!DA195="Yes"),OFFSET('Sanitation Data'!$G$6,0,10*ROW('Sanitation Data'!G189)),NA())</f>
        <v>#N/A</v>
      </c>
      <c r="AM195" s="88" t="e">
        <f ca="true">+IF(AND(ISNUMBER(OFFSET('Sanitation Data'!$G$10,0,10*ROW('Sanitation Data'!G189))),'Data Summary'!DB195="Yes"),OFFSET('Sanitation Data'!$G$10,0,10*ROW('Sanitation Data'!G189)),NA())</f>
        <v>#N/A</v>
      </c>
      <c r="AN195" s="88" t="e">
        <f ca="true">+IF(AND(ISNUMBER(OFFSET('Sanitation Data'!$G$11,0,10*ROW('Sanitation Data'!G189))),'Data Summary'!DC195="Yes"),OFFSET('Sanitation Data'!$G$11,0,10*ROW('Sanitation Data'!G189)),NA())</f>
        <v>#N/A</v>
      </c>
      <c r="AO195" s="88" t="e">
        <f ca="true">+IF(AND(ISNUMBER(OFFSET('Sanitation Data'!$G$12,0,10*ROW('Sanitation Data'!G189))),'Data Summary'!DD195="Yes"),OFFSET('Sanitation Data'!$G$12,0,10*ROW('Sanitation Data'!G189)),NA())</f>
        <v>#N/A</v>
      </c>
      <c r="AP195" s="88" t="e">
        <f ca="true">+IF(AND(ISNUMBER(OFFSET('Sanitation Data'!$H$4,0,10*ROW('Sanitation Data'!H189))),'Data Summary'!DE195="Yes"),100-OFFSET('Sanitation Data'!$H$4,0,10*ROW('Sanitation Data'!H189)),NA())</f>
        <v>#N/A</v>
      </c>
      <c r="AQ195" s="88" t="e">
        <f ca="true">+IF(AND(ISNUMBER(OFFSET('Sanitation Data'!$H$6,0,10*ROW('Sanitation Data'!H189))),'Data Summary'!DF195="Yes"),OFFSET('Sanitation Data'!$H$6,0,10*ROW('Sanitation Data'!H189)),NA())</f>
        <v>#N/A</v>
      </c>
      <c r="AR195" s="88" t="e">
        <f ca="true">+IF(AND(ISNUMBER(OFFSET('Sanitation Data'!$H$10,0,10*ROW('Sanitation Data'!H189))),'Data Summary'!DG195="Yes"),OFFSET('Sanitation Data'!$H$10,0,10*ROW('Sanitation Data'!H189)),NA())</f>
        <v>#N/A</v>
      </c>
      <c r="AS195" s="88" t="e">
        <f ca="true">+IF(AND(ISNUMBER(OFFSET('Sanitation Data'!$H$11,0,10*ROW('Sanitation Data'!H189))),'Data Summary'!DH195="Yes"),OFFSET('Sanitation Data'!$H$11,0,10*ROW('Sanitation Data'!H189)),NA())</f>
        <v>#N/A</v>
      </c>
      <c r="AT195" s="88" t="e">
        <f ca="true">+IF(AND(ISNUMBER(OFFSET('Sanitation Data'!$H$12,0,10*ROW('Sanitation Data'!H189))),'Data Summary'!DI195="Yes"),OFFSET('Sanitation Data'!$H$12,0,10*ROW('Sanitation Data'!H189)),NA())</f>
        <v>#N/A</v>
      </c>
      <c r="AU195" s="88" t="e">
        <f ca="true">+IF(AND(ISNUMBER(OFFSET('Sanitation Data'!$I$4,0,10*ROW('Sanitation Data'!I189))),'Data Summary'!DJ195="Yes"),100-OFFSET('Sanitation Data'!$I$4,0,10*ROW('Sanitation Data'!I189)),NA())</f>
        <v>#N/A</v>
      </c>
      <c r="AV195" s="88" t="e">
        <f ca="true">+IF(AND(ISNUMBER(OFFSET('Sanitation Data'!$I$6,0,10*ROW('Sanitation Data'!I189))),'Data Summary'!DK195="Yes"),OFFSET('Sanitation Data'!$I$6,0,10*ROW('Sanitation Data'!I189)),NA())</f>
        <v>#N/A</v>
      </c>
      <c r="AW195" s="88" t="e">
        <f ca="true">+IF(AND(ISNUMBER(OFFSET('Sanitation Data'!$I$10,0,10*ROW('Sanitation Data'!I189))),'Data Summary'!DL195="Yes"),OFFSET('Sanitation Data'!$I$10,0,10*ROW('Sanitation Data'!I189)),NA())</f>
        <v>#N/A</v>
      </c>
      <c r="AX195" s="88" t="e">
        <f ca="true">+IF(AND(ISNUMBER(OFFSET('Sanitation Data'!$I$11,0,10*ROW('Sanitation Data'!I189))),'Data Summary'!DM195="Yes"),OFFSET('Sanitation Data'!$I$11,0,10*ROW('Sanitation Data'!I189)),NA())</f>
        <v>#N/A</v>
      </c>
      <c r="AY195" s="88" t="e">
        <f ca="true">+IF(AND(ISNUMBER(OFFSET('Sanitation Data'!$I$12,0,10*ROW('Sanitation Data'!I189))),'Data Summary'!DN195="Yes"),OFFSET('Sanitation Data'!$I$12,0,10*ROW('Sanitation Data'!I189)),NA())</f>
        <v>#N/A</v>
      </c>
      <c r="AZ195" s="89" t="e">
        <f ca="true">+IF(AND(ISNUMBER(OFFSET('Hygiene Data'!$D$5,0,10*ROW('Hygiene Data'!D189))),'Data Summary'!DO195="Yes"),OFFSET('Hygiene Data'!$D$5,0,10*ROW('Hygiene Data'!D189)),NA())</f>
        <v>#N/A</v>
      </c>
      <c r="BA195" s="89" t="e">
        <f ca="true">+IF(AND(ISNUMBER(OFFSET('Hygiene Data'!$D$7,0,10*ROW('Hygiene Data'!D189))),'Data Summary'!DP195="Yes"),OFFSET('Hygiene Data'!$D$7,0,10*ROW('Hygiene Data'!D189)),NA())</f>
        <v>#N/A</v>
      </c>
      <c r="BB195" s="89" t="e">
        <f ca="true">+IF(AND(ISNUMBER(OFFSET('Hygiene Data'!$D$9,0,10*ROW('Hygiene Data'!D189))),'Data Summary'!DQ195="Yes"),OFFSET('Hygiene Data'!$D$9,0,10*ROW('Hygiene Data'!D189)),NA())</f>
        <v>#N/A</v>
      </c>
      <c r="BC195" s="89" t="e">
        <f ca="true">+IF(AND(ISNUMBER(OFFSET('Hygiene Data'!$E$5,0,10*ROW('Hygiene Data'!E189))),'Data Summary'!DR195="Yes"),OFFSET('Hygiene Data'!$E$5,0,10*ROW('Hygiene Data'!E189)),NA())</f>
        <v>#N/A</v>
      </c>
      <c r="BD195" s="89" t="e">
        <f ca="true">+IF(AND(ISNUMBER(OFFSET('Hygiene Data'!$E$7,0,10*ROW('Hygiene Data'!E189))),'Data Summary'!DS195="Yes"),OFFSET('Hygiene Data'!$E$7,0,10*ROW('Hygiene Data'!E189)),NA())</f>
        <v>#N/A</v>
      </c>
      <c r="BE195" s="89" t="e">
        <f ca="true">+IF(AND(ISNUMBER(OFFSET('Hygiene Data'!$E$9,0,10*ROW('Hygiene Data'!E189))),'Data Summary'!DT195="Yes"),OFFSET('Hygiene Data'!$E$9,0,10*ROW('Hygiene Data'!E189)),NA())</f>
        <v>#N/A</v>
      </c>
      <c r="BF195" s="89" t="e">
        <f ca="true">+IF(AND(ISNUMBER(OFFSET('Hygiene Data'!$F$5,0,10*ROW('Hygiene Data'!F189))),'Data Summary'!DU195="Yes"),OFFSET('Hygiene Data'!$F$5,0,10*ROW('Hygiene Data'!F189)),NA())</f>
        <v>#N/A</v>
      </c>
      <c r="BG195" s="89" t="e">
        <f ca="true">+IF(AND(ISNUMBER(OFFSET('Hygiene Data'!$F$7,0,10*ROW('Hygiene Data'!F189))),'Data Summary'!DV195="Yes"),OFFSET('Hygiene Data'!$F$7,0,10*ROW('Hygiene Data'!F189)),NA())</f>
        <v>#N/A</v>
      </c>
      <c r="BH195" s="89" t="e">
        <f ca="true">+IF(AND(ISNUMBER(OFFSET('Hygiene Data'!$F$9,0,10*ROW('Hygiene Data'!F189))),'Data Summary'!DW195="Yes"),OFFSET('Hygiene Data'!$F$9,0,10*ROW('Hygiene Data'!F189)),NA())</f>
        <v>#N/A</v>
      </c>
      <c r="BI195" s="89" t="e">
        <f ca="true">+IF(AND(ISNUMBER(OFFSET('Hygiene Data'!$G$5,0,10*ROW('Hygiene Data'!G189))),'Data Summary'!DX195="Yes"),OFFSET('Hygiene Data'!$G$5,0,10*ROW('Hygiene Data'!G189)),NA())</f>
        <v>#N/A</v>
      </c>
      <c r="BJ195" s="89" t="e">
        <f ca="true">+IF(AND(ISNUMBER(OFFSET('Hygiene Data'!$G$7,0,10*ROW('Hygiene Data'!G189))),'Data Summary'!DY195="Yes"),OFFSET('Hygiene Data'!$G$7,0,10*ROW('Hygiene Data'!G189)),NA())</f>
        <v>#N/A</v>
      </c>
      <c r="BK195" s="89" t="e">
        <f ca="true">+IF(AND(ISNUMBER(OFFSET('Hygiene Data'!$G$9,0,10*ROW('Hygiene Data'!G189))),'Data Summary'!DZ195="Yes"),OFFSET('Hygiene Data'!$G$9,0,10*ROW('Hygiene Data'!G189)),NA())</f>
        <v>#N/A</v>
      </c>
      <c r="BL195" s="89" t="e">
        <f ca="true">+IF(AND(ISNUMBER(OFFSET('Hygiene Data'!$H$5,0,10*ROW('Hygiene Data'!H189))),'Data Summary'!EA195="Yes"),OFFSET('Hygiene Data'!$H$5,0,10*ROW('Hygiene Data'!H189)),NA())</f>
        <v>#N/A</v>
      </c>
      <c r="BM195" s="89" t="e">
        <f ca="true">+IF(AND(ISNUMBER(OFFSET('Hygiene Data'!$H$7,0,10*ROW('Hygiene Data'!H189))),'Data Summary'!EB195="Yes"),OFFSET('Hygiene Data'!$H$7,0,10*ROW('Hygiene Data'!H189)),NA())</f>
        <v>#N/A</v>
      </c>
      <c r="BN195" s="89" t="e">
        <f ca="true">+IF(AND(ISNUMBER(OFFSET('Hygiene Data'!$H$9,0,10*ROW('Hygiene Data'!H189))),'Data Summary'!EC195="Yes"),OFFSET('Hygiene Data'!$H$9,0,10*ROW('Hygiene Data'!H189)),NA())</f>
        <v>#N/A</v>
      </c>
      <c r="BO195" s="89" t="e">
        <f ca="true">+IF(AND(ISNUMBER(OFFSET('Hygiene Data'!$I$5,0,10*ROW('Hygiene Data'!I189))),'Data Summary'!ED195="Yes"),OFFSET('Hygiene Data'!$I$5,0,10*ROW('Hygiene Data'!I189)),NA())</f>
        <v>#N/A</v>
      </c>
      <c r="BP195" s="89" t="e">
        <f ca="true">+IF(AND(ISNUMBER(OFFSET('Hygiene Data'!$I$7,0,10*ROW('Hygiene Data'!I189))),'Data Summary'!EE195="Yes"),OFFSET('Hygiene Data'!$I$7,0,10*ROW('Hygiene Data'!I189)),NA())</f>
        <v>#N/A</v>
      </c>
      <c r="BQ195" s="89" t="e">
        <f ca="true">+IF(AND(ISNUMBER(OFFSET('Hygiene Data'!$I$9,0,10*ROW('Hygiene Data'!I189))),'Data Summary'!EF195="Yes"),OFFSET('Hygiene Data'!$I$9,0,10*ROW('Hygiene Data'!I189)),NA())</f>
        <v>#N/A</v>
      </c>
    </row>
    <row xmlns:x14ac="http://schemas.microsoft.com/office/spreadsheetml/2009/9/ac" r="196" x14ac:dyDescent="0.2">
      <c r="A196" s="328" t="e">
        <f ca="true">+RIGHT('Data Summary'!A196,LEN('Data Summary'!A196)-9)</f>
        <v>#VALUE!</v>
      </c>
      <c r="B196" s="34" t="str">
        <f ca="true">+IF(ISTEXT('Data Summary'!B196),'Data Summary'!B196,"")</f>
        <v/>
      </c>
      <c r="C196" s="327" t="e">
        <f ca="true">+VALUE('Data Summary'!C196)</f>
        <v>#VALUE!</v>
      </c>
      <c r="D196" s="87" t="e">
        <f ca="true">+IF(AND(ISNUMBER(OFFSET('Water Data'!$D$4,0,10*ROW('Water Data'!D190))),'Data Summary'!BS196="Yes"),100-OFFSET('Water Data'!$D$4,0,10*ROW('Water Data'!D190)),NA())</f>
        <v>#N/A</v>
      </c>
      <c r="E196" s="87" t="e">
        <f ca="true">+IF(AND(ISNUMBER(OFFSET('Water Data'!$D$6,0,10*ROW('Water Data'!D190))),'Data Summary'!BT196="Yes"),OFFSET('Water Data'!$D$6,0,10*ROW('Water Data'!D190)),NA())</f>
        <v>#N/A</v>
      </c>
      <c r="F196" s="87" t="e">
        <f ca="true">+IF(AND(ISNUMBER(OFFSET('Water Data'!$D$9,0,10*ROW('Water Data'!D190))),'Data Summary'!BU196="Yes"),OFFSET('Water Data'!$D$9,0,10*ROW('Water Data'!D190)),NA())</f>
        <v>#N/A</v>
      </c>
      <c r="G196" s="87" t="e">
        <f ca="true">+IF(AND(ISNUMBER(OFFSET('Water Data'!$E$4,0,10*ROW('Water Data'!E190))),'Data Summary'!BV196="Yes"),100-OFFSET('Water Data'!$E$4,0,10*ROW('Water Data'!E190)),NA())</f>
        <v>#N/A</v>
      </c>
      <c r="H196" s="87" t="e">
        <f ca="true">+IF(AND(ISNUMBER(OFFSET('Water Data'!$E$6,0,10*ROW('Water Data'!E190))),'Data Summary'!BW196="Yes"),OFFSET('Water Data'!$E$6,0,10*ROW('Water Data'!E190)),NA())</f>
        <v>#N/A</v>
      </c>
      <c r="I196" s="87" t="e">
        <f ca="true">+IF(AND(ISNUMBER(OFFSET('Water Data'!$E$9,0,10*ROW('Water Data'!E190))),'Data Summary'!BX196="Yes"),OFFSET('Water Data'!$E$9,0,10*ROW('Water Data'!E190)),NA())</f>
        <v>#N/A</v>
      </c>
      <c r="J196" s="87" t="e">
        <f ca="true">+IF(AND(ISNUMBER(OFFSET('Water Data'!$F$4,0,10*ROW('Water Data'!F190))),'Data Summary'!BY196="Yes"),100-OFFSET('Water Data'!$F$4,0,10*ROW('Water Data'!F190)),NA())</f>
        <v>#N/A</v>
      </c>
      <c r="K196" s="87" t="e">
        <f ca="true">+IF(AND(ISNUMBER(OFFSET('Water Data'!$F$6,0,10*ROW('Water Data'!F190))),'Data Summary'!BZ196="Yes"),OFFSET('Water Data'!$F$6,0,10*ROW('Water Data'!F190)),NA())</f>
        <v>#N/A</v>
      </c>
      <c r="L196" s="87" t="e">
        <f ca="true">+IF(AND(ISNUMBER(OFFSET('Water Data'!$F$9,0,10*ROW('Water Data'!F190))),'Data Summary'!CA196="Yes"),OFFSET('Water Data'!$F$9,0,10*ROW('Water Data'!F190)),NA())</f>
        <v>#N/A</v>
      </c>
      <c r="M196" s="87" t="e">
        <f ca="true">+IF(AND(ISNUMBER(OFFSET('Water Data'!$G$4,0,10*ROW('Water Data'!G190))),'Data Summary'!CB196="Yes"),100-OFFSET('Water Data'!$G$4,0,10*ROW('Water Data'!G190)),NA())</f>
        <v>#N/A</v>
      </c>
      <c r="N196" s="87" t="e">
        <f ca="true">+IF(AND(ISNUMBER(OFFSET('Water Data'!$G$6,0,10*ROW('Water Data'!G190))),'Data Summary'!CC196="Yes"),OFFSET('Water Data'!$G$6,0,10*ROW('Water Data'!G190)),NA())</f>
        <v>#N/A</v>
      </c>
      <c r="O196" s="87" t="e">
        <f ca="true">+IF(AND(ISNUMBER(OFFSET('Water Data'!$G$9,0,10*ROW('Water Data'!G190))),'Data Summary'!CD196="Yes"),OFFSET('Water Data'!$G$9,0,10*ROW('Water Data'!G190)),NA())</f>
        <v>#N/A</v>
      </c>
      <c r="P196" s="87" t="e">
        <f ca="true">+IF(AND(ISNUMBER(OFFSET('Water Data'!$H$4,0,10*ROW('Water Data'!H190))),'Data Summary'!CE196="Yes"),100-OFFSET('Water Data'!$H$4,0,10*ROW('Water Data'!H190)),NA())</f>
        <v>#N/A</v>
      </c>
      <c r="Q196" s="87" t="e">
        <f ca="true">+IF(AND(ISNUMBER(OFFSET('Water Data'!$H$6,0,10*ROW('Water Data'!H190))),'Data Summary'!CF196="Yes"),OFFSET('Water Data'!$H$6,0,10*ROW('Water Data'!H190)),NA())</f>
        <v>#N/A</v>
      </c>
      <c r="R196" s="87" t="e">
        <f ca="true">+IF(AND(ISNUMBER(OFFSET('Water Data'!$H$9,0,10*ROW('Water Data'!H190))),'Data Summary'!CG196="Yes"),OFFSET('Water Data'!$H$9,0,10*ROW('Water Data'!H190)),NA())</f>
        <v>#N/A</v>
      </c>
      <c r="S196" s="87" t="e">
        <f ca="true">+IF(AND(ISNUMBER(OFFSET('Water Data'!$I$4,0,10*ROW('Water Data'!I190))),'Data Summary'!CH196="Yes"),100-OFFSET('Water Data'!$I$4,0,10*ROW('Water Data'!I190)),NA())</f>
        <v>#N/A</v>
      </c>
      <c r="T196" s="87" t="e">
        <f ca="true">+IF(AND(ISNUMBER(OFFSET('Water Data'!$I$6,0,10*ROW('Water Data'!I190))),'Data Summary'!CI196="Yes"),OFFSET('Water Data'!$I$6,0,10*ROW('Water Data'!I190)),NA())</f>
        <v>#N/A</v>
      </c>
      <c r="U196" s="87" t="e">
        <f ca="true">+IF(AND(ISNUMBER(OFFSET('Water Data'!$I$9,0,10*ROW('Water Data'!I190))),'Data Summary'!CJ196="Yes"),OFFSET('Water Data'!$I$9,0,10*ROW('Water Data'!I190)),NA())</f>
        <v>#N/A</v>
      </c>
      <c r="V196" s="88" t="e">
        <f ca="true">+IF(AND(ISNUMBER(OFFSET('Sanitation Data'!$D$4,0,10*ROW('Sanitation Data'!D190))),'Data Summary'!CK196="Yes"),100-OFFSET('Sanitation Data'!$D$4,0,10*ROW('Sanitation Data'!D190)),NA())</f>
        <v>#N/A</v>
      </c>
      <c r="W196" s="88" t="e">
        <f ca="true">+IF(AND(ISNUMBER(OFFSET('Sanitation Data'!$D$6,0,10*ROW('Sanitation Data'!D190))),'Data Summary'!CL196="Yes"),OFFSET('Sanitation Data'!$D$6,0,10*ROW('Sanitation Data'!D190)),NA())</f>
        <v>#N/A</v>
      </c>
      <c r="X196" s="88" t="e">
        <f ca="true">+IF(AND(ISNUMBER(OFFSET('Sanitation Data'!$D$10,0,10*ROW('Sanitation Data'!D190))),'Data Summary'!CM196="Yes"),OFFSET('Sanitation Data'!$D$10,0,10*ROW('Sanitation Data'!D190)),NA())</f>
        <v>#N/A</v>
      </c>
      <c r="Y196" s="88" t="e">
        <f ca="true">+IF(AND(ISNUMBER(OFFSET('Sanitation Data'!$D$11,0,10*ROW('Sanitation Data'!D190))),'Data Summary'!CN196="Yes"),OFFSET('Sanitation Data'!$D$11,0,10*ROW('Sanitation Data'!D190)),NA())</f>
        <v>#N/A</v>
      </c>
      <c r="Z196" s="88" t="e">
        <f ca="true">+IF(AND(ISNUMBER(OFFSET('Sanitation Data'!$D$12,0,10*ROW('Sanitation Data'!D190))),'Data Summary'!CO196="Yes"),OFFSET('Sanitation Data'!$D$12,0,10*ROW('Sanitation Data'!D190)),NA())</f>
        <v>#N/A</v>
      </c>
      <c r="AA196" s="88" t="e">
        <f ca="true">+IF(AND(ISNUMBER(OFFSET('Sanitation Data'!$E$4,0,10*ROW('Sanitation Data'!E190))),'Data Summary'!CP196="Yes"),100-OFFSET('Sanitation Data'!$E$4,0,10*ROW('Sanitation Data'!E190)),NA())</f>
        <v>#N/A</v>
      </c>
      <c r="AB196" s="88" t="e">
        <f ca="true">+IF(AND(ISNUMBER(OFFSET('Sanitation Data'!$E$6,0,10*ROW('Sanitation Data'!E190))),'Data Summary'!CQ196="Yes"),OFFSET('Sanitation Data'!$E$6,0,10*ROW('Sanitation Data'!E190)),NA())</f>
        <v>#N/A</v>
      </c>
      <c r="AC196" s="88" t="e">
        <f ca="true">+IF(AND(ISNUMBER(OFFSET('Sanitation Data'!$E$10,0,10*ROW('Sanitation Data'!E190))),'Data Summary'!CR196="Yes"),OFFSET('Sanitation Data'!$E$10,0,10*ROW('Sanitation Data'!E190)),NA())</f>
        <v>#N/A</v>
      </c>
      <c r="AD196" s="88" t="e">
        <f ca="true">+IF(AND(ISNUMBER(OFFSET('Sanitation Data'!$E$11,0,10*ROW('Sanitation Data'!E190))),'Data Summary'!CS196="Yes"),OFFSET('Sanitation Data'!$E$11,0,10*ROW('Sanitation Data'!E190)),NA())</f>
        <v>#N/A</v>
      </c>
      <c r="AE196" s="88" t="e">
        <f ca="true">+IF(AND(ISNUMBER(OFFSET('Sanitation Data'!$E$12,0,10*ROW('Sanitation Data'!E190))),'Data Summary'!CT196="Yes"),OFFSET('Sanitation Data'!$E$12,0,10*ROW('Sanitation Data'!E190)),NA())</f>
        <v>#N/A</v>
      </c>
      <c r="AF196" s="88" t="e">
        <f ca="true">+IF(AND(ISNUMBER(OFFSET('Sanitation Data'!$F$4,0,10*ROW('Sanitation Data'!F190))),'Data Summary'!CU196="Yes"),100-OFFSET('Sanitation Data'!$F$4,0,10*ROW('Sanitation Data'!F190)),NA())</f>
        <v>#N/A</v>
      </c>
      <c r="AG196" s="88" t="e">
        <f ca="true">+IF(AND(ISNUMBER(OFFSET('Sanitation Data'!$F$6,0,10*ROW('Sanitation Data'!F190))),'Data Summary'!CV196="Yes"),OFFSET('Sanitation Data'!$F$6,0,10*ROW('Sanitation Data'!F190)),NA())</f>
        <v>#N/A</v>
      </c>
      <c r="AH196" s="88" t="e">
        <f ca="true">+IF(AND(ISNUMBER(OFFSET('Sanitation Data'!$F$10,0,10*ROW('Sanitation Data'!F190))),'Data Summary'!CW196="Yes"),OFFSET('Sanitation Data'!$F$10,0,10*ROW('Sanitation Data'!F190)),NA())</f>
        <v>#N/A</v>
      </c>
      <c r="AI196" s="88" t="e">
        <f ca="true">+IF(AND(ISNUMBER(OFFSET('Sanitation Data'!$F$11,0,10*ROW('Sanitation Data'!F190))),'Data Summary'!CX196="Yes"),OFFSET('Sanitation Data'!$F$11,0,10*ROW('Sanitation Data'!F190)),NA())</f>
        <v>#N/A</v>
      </c>
      <c r="AJ196" s="88" t="e">
        <f ca="true">+IF(AND(ISNUMBER(OFFSET('Sanitation Data'!$F$12,0,10*ROW('Sanitation Data'!F190))),'Data Summary'!CY196="Yes"),OFFSET('Sanitation Data'!$F$12,0,10*ROW('Sanitation Data'!F190)),NA())</f>
        <v>#N/A</v>
      </c>
      <c r="AK196" s="88" t="e">
        <f ca="true">+IF(AND(ISNUMBER(OFFSET('Sanitation Data'!$G$4,0,10*ROW('Sanitation Data'!G190))),'Data Summary'!CZ196="Yes"),100-OFFSET('Sanitation Data'!$G$4,0,10*ROW('Sanitation Data'!G190)),NA())</f>
        <v>#N/A</v>
      </c>
      <c r="AL196" s="88" t="e">
        <f ca="true">+IF(AND(ISNUMBER(OFFSET('Sanitation Data'!$G$6,0,10*ROW('Sanitation Data'!G190))),'Data Summary'!DA196="Yes"),OFFSET('Sanitation Data'!$G$6,0,10*ROW('Sanitation Data'!G190)),NA())</f>
        <v>#N/A</v>
      </c>
      <c r="AM196" s="88" t="e">
        <f ca="true">+IF(AND(ISNUMBER(OFFSET('Sanitation Data'!$G$10,0,10*ROW('Sanitation Data'!G190))),'Data Summary'!DB196="Yes"),OFFSET('Sanitation Data'!$G$10,0,10*ROW('Sanitation Data'!G190)),NA())</f>
        <v>#N/A</v>
      </c>
      <c r="AN196" s="88" t="e">
        <f ca="true">+IF(AND(ISNUMBER(OFFSET('Sanitation Data'!$G$11,0,10*ROW('Sanitation Data'!G190))),'Data Summary'!DC196="Yes"),OFFSET('Sanitation Data'!$G$11,0,10*ROW('Sanitation Data'!G190)),NA())</f>
        <v>#N/A</v>
      </c>
      <c r="AO196" s="88" t="e">
        <f ca="true">+IF(AND(ISNUMBER(OFFSET('Sanitation Data'!$G$12,0,10*ROW('Sanitation Data'!G190))),'Data Summary'!DD196="Yes"),OFFSET('Sanitation Data'!$G$12,0,10*ROW('Sanitation Data'!G190)),NA())</f>
        <v>#N/A</v>
      </c>
      <c r="AP196" s="88" t="e">
        <f ca="true">+IF(AND(ISNUMBER(OFFSET('Sanitation Data'!$H$4,0,10*ROW('Sanitation Data'!H190))),'Data Summary'!DE196="Yes"),100-OFFSET('Sanitation Data'!$H$4,0,10*ROW('Sanitation Data'!H190)),NA())</f>
        <v>#N/A</v>
      </c>
      <c r="AQ196" s="88" t="e">
        <f ca="true">+IF(AND(ISNUMBER(OFFSET('Sanitation Data'!$H$6,0,10*ROW('Sanitation Data'!H190))),'Data Summary'!DF196="Yes"),OFFSET('Sanitation Data'!$H$6,0,10*ROW('Sanitation Data'!H190)),NA())</f>
        <v>#N/A</v>
      </c>
      <c r="AR196" s="88" t="e">
        <f ca="true">+IF(AND(ISNUMBER(OFFSET('Sanitation Data'!$H$10,0,10*ROW('Sanitation Data'!H190))),'Data Summary'!DG196="Yes"),OFFSET('Sanitation Data'!$H$10,0,10*ROW('Sanitation Data'!H190)),NA())</f>
        <v>#N/A</v>
      </c>
      <c r="AS196" s="88" t="e">
        <f ca="true">+IF(AND(ISNUMBER(OFFSET('Sanitation Data'!$H$11,0,10*ROW('Sanitation Data'!H190))),'Data Summary'!DH196="Yes"),OFFSET('Sanitation Data'!$H$11,0,10*ROW('Sanitation Data'!H190)),NA())</f>
        <v>#N/A</v>
      </c>
      <c r="AT196" s="88" t="e">
        <f ca="true">+IF(AND(ISNUMBER(OFFSET('Sanitation Data'!$H$12,0,10*ROW('Sanitation Data'!H190))),'Data Summary'!DI196="Yes"),OFFSET('Sanitation Data'!$H$12,0,10*ROW('Sanitation Data'!H190)),NA())</f>
        <v>#N/A</v>
      </c>
      <c r="AU196" s="88" t="e">
        <f ca="true">+IF(AND(ISNUMBER(OFFSET('Sanitation Data'!$I$4,0,10*ROW('Sanitation Data'!I190))),'Data Summary'!DJ196="Yes"),100-OFFSET('Sanitation Data'!$I$4,0,10*ROW('Sanitation Data'!I190)),NA())</f>
        <v>#N/A</v>
      </c>
      <c r="AV196" s="88" t="e">
        <f ca="true">+IF(AND(ISNUMBER(OFFSET('Sanitation Data'!$I$6,0,10*ROW('Sanitation Data'!I190))),'Data Summary'!DK196="Yes"),OFFSET('Sanitation Data'!$I$6,0,10*ROW('Sanitation Data'!I190)),NA())</f>
        <v>#N/A</v>
      </c>
      <c r="AW196" s="88" t="e">
        <f ca="true">+IF(AND(ISNUMBER(OFFSET('Sanitation Data'!$I$10,0,10*ROW('Sanitation Data'!I190))),'Data Summary'!DL196="Yes"),OFFSET('Sanitation Data'!$I$10,0,10*ROW('Sanitation Data'!I190)),NA())</f>
        <v>#N/A</v>
      </c>
      <c r="AX196" s="88" t="e">
        <f ca="true">+IF(AND(ISNUMBER(OFFSET('Sanitation Data'!$I$11,0,10*ROW('Sanitation Data'!I190))),'Data Summary'!DM196="Yes"),OFFSET('Sanitation Data'!$I$11,0,10*ROW('Sanitation Data'!I190)),NA())</f>
        <v>#N/A</v>
      </c>
      <c r="AY196" s="88" t="e">
        <f ca="true">+IF(AND(ISNUMBER(OFFSET('Sanitation Data'!$I$12,0,10*ROW('Sanitation Data'!I190))),'Data Summary'!DN196="Yes"),OFFSET('Sanitation Data'!$I$12,0,10*ROW('Sanitation Data'!I190)),NA())</f>
        <v>#N/A</v>
      </c>
      <c r="AZ196" s="89" t="e">
        <f ca="true">+IF(AND(ISNUMBER(OFFSET('Hygiene Data'!$D$5,0,10*ROW('Hygiene Data'!D190))),'Data Summary'!DO196="Yes"),OFFSET('Hygiene Data'!$D$5,0,10*ROW('Hygiene Data'!D190)),NA())</f>
        <v>#N/A</v>
      </c>
      <c r="BA196" s="89" t="e">
        <f ca="true">+IF(AND(ISNUMBER(OFFSET('Hygiene Data'!$D$7,0,10*ROW('Hygiene Data'!D190))),'Data Summary'!DP196="Yes"),OFFSET('Hygiene Data'!$D$7,0,10*ROW('Hygiene Data'!D190)),NA())</f>
        <v>#N/A</v>
      </c>
      <c r="BB196" s="89" t="e">
        <f ca="true">+IF(AND(ISNUMBER(OFFSET('Hygiene Data'!$D$9,0,10*ROW('Hygiene Data'!D190))),'Data Summary'!DQ196="Yes"),OFFSET('Hygiene Data'!$D$9,0,10*ROW('Hygiene Data'!D190)),NA())</f>
        <v>#N/A</v>
      </c>
      <c r="BC196" s="89" t="e">
        <f ca="true">+IF(AND(ISNUMBER(OFFSET('Hygiene Data'!$E$5,0,10*ROW('Hygiene Data'!E190))),'Data Summary'!DR196="Yes"),OFFSET('Hygiene Data'!$E$5,0,10*ROW('Hygiene Data'!E190)),NA())</f>
        <v>#N/A</v>
      </c>
      <c r="BD196" s="89" t="e">
        <f ca="true">+IF(AND(ISNUMBER(OFFSET('Hygiene Data'!$E$7,0,10*ROW('Hygiene Data'!E190))),'Data Summary'!DS196="Yes"),OFFSET('Hygiene Data'!$E$7,0,10*ROW('Hygiene Data'!E190)),NA())</f>
        <v>#N/A</v>
      </c>
      <c r="BE196" s="89" t="e">
        <f ca="true">+IF(AND(ISNUMBER(OFFSET('Hygiene Data'!$E$9,0,10*ROW('Hygiene Data'!E190))),'Data Summary'!DT196="Yes"),OFFSET('Hygiene Data'!$E$9,0,10*ROW('Hygiene Data'!E190)),NA())</f>
        <v>#N/A</v>
      </c>
      <c r="BF196" s="89" t="e">
        <f ca="true">+IF(AND(ISNUMBER(OFFSET('Hygiene Data'!$F$5,0,10*ROW('Hygiene Data'!F190))),'Data Summary'!DU196="Yes"),OFFSET('Hygiene Data'!$F$5,0,10*ROW('Hygiene Data'!F190)),NA())</f>
        <v>#N/A</v>
      </c>
      <c r="BG196" s="89" t="e">
        <f ca="true">+IF(AND(ISNUMBER(OFFSET('Hygiene Data'!$F$7,0,10*ROW('Hygiene Data'!F190))),'Data Summary'!DV196="Yes"),OFFSET('Hygiene Data'!$F$7,0,10*ROW('Hygiene Data'!F190)),NA())</f>
        <v>#N/A</v>
      </c>
      <c r="BH196" s="89" t="e">
        <f ca="true">+IF(AND(ISNUMBER(OFFSET('Hygiene Data'!$F$9,0,10*ROW('Hygiene Data'!F190))),'Data Summary'!DW196="Yes"),OFFSET('Hygiene Data'!$F$9,0,10*ROW('Hygiene Data'!F190)),NA())</f>
        <v>#N/A</v>
      </c>
      <c r="BI196" s="89" t="e">
        <f ca="true">+IF(AND(ISNUMBER(OFFSET('Hygiene Data'!$G$5,0,10*ROW('Hygiene Data'!G190))),'Data Summary'!DX196="Yes"),OFFSET('Hygiene Data'!$G$5,0,10*ROW('Hygiene Data'!G190)),NA())</f>
        <v>#N/A</v>
      </c>
      <c r="BJ196" s="89" t="e">
        <f ca="true">+IF(AND(ISNUMBER(OFFSET('Hygiene Data'!$G$7,0,10*ROW('Hygiene Data'!G190))),'Data Summary'!DY196="Yes"),OFFSET('Hygiene Data'!$G$7,0,10*ROW('Hygiene Data'!G190)),NA())</f>
        <v>#N/A</v>
      </c>
      <c r="BK196" s="89" t="e">
        <f ca="true">+IF(AND(ISNUMBER(OFFSET('Hygiene Data'!$G$9,0,10*ROW('Hygiene Data'!G190))),'Data Summary'!DZ196="Yes"),OFFSET('Hygiene Data'!$G$9,0,10*ROW('Hygiene Data'!G190)),NA())</f>
        <v>#N/A</v>
      </c>
      <c r="BL196" s="89" t="e">
        <f ca="true">+IF(AND(ISNUMBER(OFFSET('Hygiene Data'!$H$5,0,10*ROW('Hygiene Data'!H190))),'Data Summary'!EA196="Yes"),OFFSET('Hygiene Data'!$H$5,0,10*ROW('Hygiene Data'!H190)),NA())</f>
        <v>#N/A</v>
      </c>
      <c r="BM196" s="89" t="e">
        <f ca="true">+IF(AND(ISNUMBER(OFFSET('Hygiene Data'!$H$7,0,10*ROW('Hygiene Data'!H190))),'Data Summary'!EB196="Yes"),OFFSET('Hygiene Data'!$H$7,0,10*ROW('Hygiene Data'!H190)),NA())</f>
        <v>#N/A</v>
      </c>
      <c r="BN196" s="89" t="e">
        <f ca="true">+IF(AND(ISNUMBER(OFFSET('Hygiene Data'!$H$9,0,10*ROW('Hygiene Data'!H190))),'Data Summary'!EC196="Yes"),OFFSET('Hygiene Data'!$H$9,0,10*ROW('Hygiene Data'!H190)),NA())</f>
        <v>#N/A</v>
      </c>
      <c r="BO196" s="89" t="e">
        <f ca="true">+IF(AND(ISNUMBER(OFFSET('Hygiene Data'!$I$5,0,10*ROW('Hygiene Data'!I190))),'Data Summary'!ED196="Yes"),OFFSET('Hygiene Data'!$I$5,0,10*ROW('Hygiene Data'!I190)),NA())</f>
        <v>#N/A</v>
      </c>
      <c r="BP196" s="89" t="e">
        <f ca="true">+IF(AND(ISNUMBER(OFFSET('Hygiene Data'!$I$7,0,10*ROW('Hygiene Data'!I190))),'Data Summary'!EE196="Yes"),OFFSET('Hygiene Data'!$I$7,0,10*ROW('Hygiene Data'!I190)),NA())</f>
        <v>#N/A</v>
      </c>
      <c r="BQ196" s="89" t="e">
        <f ca="true">+IF(AND(ISNUMBER(OFFSET('Hygiene Data'!$I$9,0,10*ROW('Hygiene Data'!I190))),'Data Summary'!EF196="Yes"),OFFSET('Hygiene Data'!$I$9,0,10*ROW('Hygiene Data'!I190)),NA())</f>
        <v>#N/A</v>
      </c>
    </row>
    <row xmlns:x14ac="http://schemas.microsoft.com/office/spreadsheetml/2009/9/ac" r="197" x14ac:dyDescent="0.2">
      <c r="A197" s="328" t="e">
        <f ca="true">+RIGHT('Data Summary'!A197,LEN('Data Summary'!A197)-9)</f>
        <v>#VALUE!</v>
      </c>
      <c r="B197" s="34" t="str">
        <f ca="true">+IF(ISTEXT('Data Summary'!B197),'Data Summary'!B197,"")</f>
        <v/>
      </c>
      <c r="C197" s="327" t="e">
        <f ca="true">+VALUE('Data Summary'!C197)</f>
        <v>#VALUE!</v>
      </c>
      <c r="D197" s="87" t="e">
        <f ca="true">+IF(AND(ISNUMBER(OFFSET('Water Data'!$D$4,0,10*ROW('Water Data'!D191))),'Data Summary'!BS197="Yes"),100-OFFSET('Water Data'!$D$4,0,10*ROW('Water Data'!D191)),NA())</f>
        <v>#N/A</v>
      </c>
      <c r="E197" s="87" t="e">
        <f ca="true">+IF(AND(ISNUMBER(OFFSET('Water Data'!$D$6,0,10*ROW('Water Data'!D191))),'Data Summary'!BT197="Yes"),OFFSET('Water Data'!$D$6,0,10*ROW('Water Data'!D191)),NA())</f>
        <v>#N/A</v>
      </c>
      <c r="F197" s="87" t="e">
        <f ca="true">+IF(AND(ISNUMBER(OFFSET('Water Data'!$D$9,0,10*ROW('Water Data'!D191))),'Data Summary'!BU197="Yes"),OFFSET('Water Data'!$D$9,0,10*ROW('Water Data'!D191)),NA())</f>
        <v>#N/A</v>
      </c>
      <c r="G197" s="87" t="e">
        <f ca="true">+IF(AND(ISNUMBER(OFFSET('Water Data'!$E$4,0,10*ROW('Water Data'!E191))),'Data Summary'!BV197="Yes"),100-OFFSET('Water Data'!$E$4,0,10*ROW('Water Data'!E191)),NA())</f>
        <v>#N/A</v>
      </c>
      <c r="H197" s="87" t="e">
        <f ca="true">+IF(AND(ISNUMBER(OFFSET('Water Data'!$E$6,0,10*ROW('Water Data'!E191))),'Data Summary'!BW197="Yes"),OFFSET('Water Data'!$E$6,0,10*ROW('Water Data'!E191)),NA())</f>
        <v>#N/A</v>
      </c>
      <c r="I197" s="87" t="e">
        <f ca="true">+IF(AND(ISNUMBER(OFFSET('Water Data'!$E$9,0,10*ROW('Water Data'!E191))),'Data Summary'!BX197="Yes"),OFFSET('Water Data'!$E$9,0,10*ROW('Water Data'!E191)),NA())</f>
        <v>#N/A</v>
      </c>
      <c r="J197" s="87" t="e">
        <f ca="true">+IF(AND(ISNUMBER(OFFSET('Water Data'!$F$4,0,10*ROW('Water Data'!F191))),'Data Summary'!BY197="Yes"),100-OFFSET('Water Data'!$F$4,0,10*ROW('Water Data'!F191)),NA())</f>
        <v>#N/A</v>
      </c>
      <c r="K197" s="87" t="e">
        <f ca="true">+IF(AND(ISNUMBER(OFFSET('Water Data'!$F$6,0,10*ROW('Water Data'!F191))),'Data Summary'!BZ197="Yes"),OFFSET('Water Data'!$F$6,0,10*ROW('Water Data'!F191)),NA())</f>
        <v>#N/A</v>
      </c>
      <c r="L197" s="87" t="e">
        <f ca="true">+IF(AND(ISNUMBER(OFFSET('Water Data'!$F$9,0,10*ROW('Water Data'!F191))),'Data Summary'!CA197="Yes"),OFFSET('Water Data'!$F$9,0,10*ROW('Water Data'!F191)),NA())</f>
        <v>#N/A</v>
      </c>
      <c r="M197" s="87" t="e">
        <f ca="true">+IF(AND(ISNUMBER(OFFSET('Water Data'!$G$4,0,10*ROW('Water Data'!G191))),'Data Summary'!CB197="Yes"),100-OFFSET('Water Data'!$G$4,0,10*ROW('Water Data'!G191)),NA())</f>
        <v>#N/A</v>
      </c>
      <c r="N197" s="87" t="e">
        <f ca="true">+IF(AND(ISNUMBER(OFFSET('Water Data'!$G$6,0,10*ROW('Water Data'!G191))),'Data Summary'!CC197="Yes"),OFFSET('Water Data'!$G$6,0,10*ROW('Water Data'!G191)),NA())</f>
        <v>#N/A</v>
      </c>
      <c r="O197" s="87" t="e">
        <f ca="true">+IF(AND(ISNUMBER(OFFSET('Water Data'!$G$9,0,10*ROW('Water Data'!G191))),'Data Summary'!CD197="Yes"),OFFSET('Water Data'!$G$9,0,10*ROW('Water Data'!G191)),NA())</f>
        <v>#N/A</v>
      </c>
      <c r="P197" s="87" t="e">
        <f ca="true">+IF(AND(ISNUMBER(OFFSET('Water Data'!$H$4,0,10*ROW('Water Data'!H191))),'Data Summary'!CE197="Yes"),100-OFFSET('Water Data'!$H$4,0,10*ROW('Water Data'!H191)),NA())</f>
        <v>#N/A</v>
      </c>
      <c r="Q197" s="87" t="e">
        <f ca="true">+IF(AND(ISNUMBER(OFFSET('Water Data'!$H$6,0,10*ROW('Water Data'!H191))),'Data Summary'!CF197="Yes"),OFFSET('Water Data'!$H$6,0,10*ROW('Water Data'!H191)),NA())</f>
        <v>#N/A</v>
      </c>
      <c r="R197" s="87" t="e">
        <f ca="true">+IF(AND(ISNUMBER(OFFSET('Water Data'!$H$9,0,10*ROW('Water Data'!H191))),'Data Summary'!CG197="Yes"),OFFSET('Water Data'!$H$9,0,10*ROW('Water Data'!H191)),NA())</f>
        <v>#N/A</v>
      </c>
      <c r="S197" s="87" t="e">
        <f ca="true">+IF(AND(ISNUMBER(OFFSET('Water Data'!$I$4,0,10*ROW('Water Data'!I191))),'Data Summary'!CH197="Yes"),100-OFFSET('Water Data'!$I$4,0,10*ROW('Water Data'!I191)),NA())</f>
        <v>#N/A</v>
      </c>
      <c r="T197" s="87" t="e">
        <f ca="true">+IF(AND(ISNUMBER(OFFSET('Water Data'!$I$6,0,10*ROW('Water Data'!I191))),'Data Summary'!CI197="Yes"),OFFSET('Water Data'!$I$6,0,10*ROW('Water Data'!I191)),NA())</f>
        <v>#N/A</v>
      </c>
      <c r="U197" s="87" t="e">
        <f ca="true">+IF(AND(ISNUMBER(OFFSET('Water Data'!$I$9,0,10*ROW('Water Data'!I191))),'Data Summary'!CJ197="Yes"),OFFSET('Water Data'!$I$9,0,10*ROW('Water Data'!I191)),NA())</f>
        <v>#N/A</v>
      </c>
      <c r="V197" s="88" t="e">
        <f ca="true">+IF(AND(ISNUMBER(OFFSET('Sanitation Data'!$D$4,0,10*ROW('Sanitation Data'!D191))),'Data Summary'!CK197="Yes"),100-OFFSET('Sanitation Data'!$D$4,0,10*ROW('Sanitation Data'!D191)),NA())</f>
        <v>#N/A</v>
      </c>
      <c r="W197" s="88" t="e">
        <f ca="true">+IF(AND(ISNUMBER(OFFSET('Sanitation Data'!$D$6,0,10*ROW('Sanitation Data'!D191))),'Data Summary'!CL197="Yes"),OFFSET('Sanitation Data'!$D$6,0,10*ROW('Sanitation Data'!D191)),NA())</f>
        <v>#N/A</v>
      </c>
      <c r="X197" s="88" t="e">
        <f ca="true">+IF(AND(ISNUMBER(OFFSET('Sanitation Data'!$D$10,0,10*ROW('Sanitation Data'!D191))),'Data Summary'!CM197="Yes"),OFFSET('Sanitation Data'!$D$10,0,10*ROW('Sanitation Data'!D191)),NA())</f>
        <v>#N/A</v>
      </c>
      <c r="Y197" s="88" t="e">
        <f ca="true">+IF(AND(ISNUMBER(OFFSET('Sanitation Data'!$D$11,0,10*ROW('Sanitation Data'!D191))),'Data Summary'!CN197="Yes"),OFFSET('Sanitation Data'!$D$11,0,10*ROW('Sanitation Data'!D191)),NA())</f>
        <v>#N/A</v>
      </c>
      <c r="Z197" s="88" t="e">
        <f ca="true">+IF(AND(ISNUMBER(OFFSET('Sanitation Data'!$D$12,0,10*ROW('Sanitation Data'!D191))),'Data Summary'!CO197="Yes"),OFFSET('Sanitation Data'!$D$12,0,10*ROW('Sanitation Data'!D191)),NA())</f>
        <v>#N/A</v>
      </c>
      <c r="AA197" s="88" t="e">
        <f ca="true">+IF(AND(ISNUMBER(OFFSET('Sanitation Data'!$E$4,0,10*ROW('Sanitation Data'!E191))),'Data Summary'!CP197="Yes"),100-OFFSET('Sanitation Data'!$E$4,0,10*ROW('Sanitation Data'!E191)),NA())</f>
        <v>#N/A</v>
      </c>
      <c r="AB197" s="88" t="e">
        <f ca="true">+IF(AND(ISNUMBER(OFFSET('Sanitation Data'!$E$6,0,10*ROW('Sanitation Data'!E191))),'Data Summary'!CQ197="Yes"),OFFSET('Sanitation Data'!$E$6,0,10*ROW('Sanitation Data'!E191)),NA())</f>
        <v>#N/A</v>
      </c>
      <c r="AC197" s="88" t="e">
        <f ca="true">+IF(AND(ISNUMBER(OFFSET('Sanitation Data'!$E$10,0,10*ROW('Sanitation Data'!E191))),'Data Summary'!CR197="Yes"),OFFSET('Sanitation Data'!$E$10,0,10*ROW('Sanitation Data'!E191)),NA())</f>
        <v>#N/A</v>
      </c>
      <c r="AD197" s="88" t="e">
        <f ca="true">+IF(AND(ISNUMBER(OFFSET('Sanitation Data'!$E$11,0,10*ROW('Sanitation Data'!E191))),'Data Summary'!CS197="Yes"),OFFSET('Sanitation Data'!$E$11,0,10*ROW('Sanitation Data'!E191)),NA())</f>
        <v>#N/A</v>
      </c>
      <c r="AE197" s="88" t="e">
        <f ca="true">+IF(AND(ISNUMBER(OFFSET('Sanitation Data'!$E$12,0,10*ROW('Sanitation Data'!E191))),'Data Summary'!CT197="Yes"),OFFSET('Sanitation Data'!$E$12,0,10*ROW('Sanitation Data'!E191)),NA())</f>
        <v>#N/A</v>
      </c>
      <c r="AF197" s="88" t="e">
        <f ca="true">+IF(AND(ISNUMBER(OFFSET('Sanitation Data'!$F$4,0,10*ROW('Sanitation Data'!F191))),'Data Summary'!CU197="Yes"),100-OFFSET('Sanitation Data'!$F$4,0,10*ROW('Sanitation Data'!F191)),NA())</f>
        <v>#N/A</v>
      </c>
      <c r="AG197" s="88" t="e">
        <f ca="true">+IF(AND(ISNUMBER(OFFSET('Sanitation Data'!$F$6,0,10*ROW('Sanitation Data'!F191))),'Data Summary'!CV197="Yes"),OFFSET('Sanitation Data'!$F$6,0,10*ROW('Sanitation Data'!F191)),NA())</f>
        <v>#N/A</v>
      </c>
      <c r="AH197" s="88" t="e">
        <f ca="true">+IF(AND(ISNUMBER(OFFSET('Sanitation Data'!$F$10,0,10*ROW('Sanitation Data'!F191))),'Data Summary'!CW197="Yes"),OFFSET('Sanitation Data'!$F$10,0,10*ROW('Sanitation Data'!F191)),NA())</f>
        <v>#N/A</v>
      </c>
      <c r="AI197" s="88" t="e">
        <f ca="true">+IF(AND(ISNUMBER(OFFSET('Sanitation Data'!$F$11,0,10*ROW('Sanitation Data'!F191))),'Data Summary'!CX197="Yes"),OFFSET('Sanitation Data'!$F$11,0,10*ROW('Sanitation Data'!F191)),NA())</f>
        <v>#N/A</v>
      </c>
      <c r="AJ197" s="88" t="e">
        <f ca="true">+IF(AND(ISNUMBER(OFFSET('Sanitation Data'!$F$12,0,10*ROW('Sanitation Data'!F191))),'Data Summary'!CY197="Yes"),OFFSET('Sanitation Data'!$F$12,0,10*ROW('Sanitation Data'!F191)),NA())</f>
        <v>#N/A</v>
      </c>
      <c r="AK197" s="88" t="e">
        <f ca="true">+IF(AND(ISNUMBER(OFFSET('Sanitation Data'!$G$4,0,10*ROW('Sanitation Data'!G191))),'Data Summary'!CZ197="Yes"),100-OFFSET('Sanitation Data'!$G$4,0,10*ROW('Sanitation Data'!G191)),NA())</f>
        <v>#N/A</v>
      </c>
      <c r="AL197" s="88" t="e">
        <f ca="true">+IF(AND(ISNUMBER(OFFSET('Sanitation Data'!$G$6,0,10*ROW('Sanitation Data'!G191))),'Data Summary'!DA197="Yes"),OFFSET('Sanitation Data'!$G$6,0,10*ROW('Sanitation Data'!G191)),NA())</f>
        <v>#N/A</v>
      </c>
      <c r="AM197" s="88" t="e">
        <f ca="true">+IF(AND(ISNUMBER(OFFSET('Sanitation Data'!$G$10,0,10*ROW('Sanitation Data'!G191))),'Data Summary'!DB197="Yes"),OFFSET('Sanitation Data'!$G$10,0,10*ROW('Sanitation Data'!G191)),NA())</f>
        <v>#N/A</v>
      </c>
      <c r="AN197" s="88" t="e">
        <f ca="true">+IF(AND(ISNUMBER(OFFSET('Sanitation Data'!$G$11,0,10*ROW('Sanitation Data'!G191))),'Data Summary'!DC197="Yes"),OFFSET('Sanitation Data'!$G$11,0,10*ROW('Sanitation Data'!G191)),NA())</f>
        <v>#N/A</v>
      </c>
      <c r="AO197" s="88" t="e">
        <f ca="true">+IF(AND(ISNUMBER(OFFSET('Sanitation Data'!$G$12,0,10*ROW('Sanitation Data'!G191))),'Data Summary'!DD197="Yes"),OFFSET('Sanitation Data'!$G$12,0,10*ROW('Sanitation Data'!G191)),NA())</f>
        <v>#N/A</v>
      </c>
      <c r="AP197" s="88" t="e">
        <f ca="true">+IF(AND(ISNUMBER(OFFSET('Sanitation Data'!$H$4,0,10*ROW('Sanitation Data'!H191))),'Data Summary'!DE197="Yes"),100-OFFSET('Sanitation Data'!$H$4,0,10*ROW('Sanitation Data'!H191)),NA())</f>
        <v>#N/A</v>
      </c>
      <c r="AQ197" s="88" t="e">
        <f ca="true">+IF(AND(ISNUMBER(OFFSET('Sanitation Data'!$H$6,0,10*ROW('Sanitation Data'!H191))),'Data Summary'!DF197="Yes"),OFFSET('Sanitation Data'!$H$6,0,10*ROW('Sanitation Data'!H191)),NA())</f>
        <v>#N/A</v>
      </c>
      <c r="AR197" s="88" t="e">
        <f ca="true">+IF(AND(ISNUMBER(OFFSET('Sanitation Data'!$H$10,0,10*ROW('Sanitation Data'!H191))),'Data Summary'!DG197="Yes"),OFFSET('Sanitation Data'!$H$10,0,10*ROW('Sanitation Data'!H191)),NA())</f>
        <v>#N/A</v>
      </c>
      <c r="AS197" s="88" t="e">
        <f ca="true">+IF(AND(ISNUMBER(OFFSET('Sanitation Data'!$H$11,0,10*ROW('Sanitation Data'!H191))),'Data Summary'!DH197="Yes"),OFFSET('Sanitation Data'!$H$11,0,10*ROW('Sanitation Data'!H191)),NA())</f>
        <v>#N/A</v>
      </c>
      <c r="AT197" s="88" t="e">
        <f ca="true">+IF(AND(ISNUMBER(OFFSET('Sanitation Data'!$H$12,0,10*ROW('Sanitation Data'!H191))),'Data Summary'!DI197="Yes"),OFFSET('Sanitation Data'!$H$12,0,10*ROW('Sanitation Data'!H191)),NA())</f>
        <v>#N/A</v>
      </c>
      <c r="AU197" s="88" t="e">
        <f ca="true">+IF(AND(ISNUMBER(OFFSET('Sanitation Data'!$I$4,0,10*ROW('Sanitation Data'!I191))),'Data Summary'!DJ197="Yes"),100-OFFSET('Sanitation Data'!$I$4,0,10*ROW('Sanitation Data'!I191)),NA())</f>
        <v>#N/A</v>
      </c>
      <c r="AV197" s="88" t="e">
        <f ca="true">+IF(AND(ISNUMBER(OFFSET('Sanitation Data'!$I$6,0,10*ROW('Sanitation Data'!I191))),'Data Summary'!DK197="Yes"),OFFSET('Sanitation Data'!$I$6,0,10*ROW('Sanitation Data'!I191)),NA())</f>
        <v>#N/A</v>
      </c>
      <c r="AW197" s="88" t="e">
        <f ca="true">+IF(AND(ISNUMBER(OFFSET('Sanitation Data'!$I$10,0,10*ROW('Sanitation Data'!I191))),'Data Summary'!DL197="Yes"),OFFSET('Sanitation Data'!$I$10,0,10*ROW('Sanitation Data'!I191)),NA())</f>
        <v>#N/A</v>
      </c>
      <c r="AX197" s="88" t="e">
        <f ca="true">+IF(AND(ISNUMBER(OFFSET('Sanitation Data'!$I$11,0,10*ROW('Sanitation Data'!I191))),'Data Summary'!DM197="Yes"),OFFSET('Sanitation Data'!$I$11,0,10*ROW('Sanitation Data'!I191)),NA())</f>
        <v>#N/A</v>
      </c>
      <c r="AY197" s="88" t="e">
        <f ca="true">+IF(AND(ISNUMBER(OFFSET('Sanitation Data'!$I$12,0,10*ROW('Sanitation Data'!I191))),'Data Summary'!DN197="Yes"),OFFSET('Sanitation Data'!$I$12,0,10*ROW('Sanitation Data'!I191)),NA())</f>
        <v>#N/A</v>
      </c>
      <c r="AZ197" s="89" t="e">
        <f ca="true">+IF(AND(ISNUMBER(OFFSET('Hygiene Data'!$D$5,0,10*ROW('Hygiene Data'!D191))),'Data Summary'!DO197="Yes"),OFFSET('Hygiene Data'!$D$5,0,10*ROW('Hygiene Data'!D191)),NA())</f>
        <v>#N/A</v>
      </c>
      <c r="BA197" s="89" t="e">
        <f ca="true">+IF(AND(ISNUMBER(OFFSET('Hygiene Data'!$D$7,0,10*ROW('Hygiene Data'!D191))),'Data Summary'!DP197="Yes"),OFFSET('Hygiene Data'!$D$7,0,10*ROW('Hygiene Data'!D191)),NA())</f>
        <v>#N/A</v>
      </c>
      <c r="BB197" s="89" t="e">
        <f ca="true">+IF(AND(ISNUMBER(OFFSET('Hygiene Data'!$D$9,0,10*ROW('Hygiene Data'!D191))),'Data Summary'!DQ197="Yes"),OFFSET('Hygiene Data'!$D$9,0,10*ROW('Hygiene Data'!D191)),NA())</f>
        <v>#N/A</v>
      </c>
      <c r="BC197" s="89" t="e">
        <f ca="true">+IF(AND(ISNUMBER(OFFSET('Hygiene Data'!$E$5,0,10*ROW('Hygiene Data'!E191))),'Data Summary'!DR197="Yes"),OFFSET('Hygiene Data'!$E$5,0,10*ROW('Hygiene Data'!E191)),NA())</f>
        <v>#N/A</v>
      </c>
      <c r="BD197" s="89" t="e">
        <f ca="true">+IF(AND(ISNUMBER(OFFSET('Hygiene Data'!$E$7,0,10*ROW('Hygiene Data'!E191))),'Data Summary'!DS197="Yes"),OFFSET('Hygiene Data'!$E$7,0,10*ROW('Hygiene Data'!E191)),NA())</f>
        <v>#N/A</v>
      </c>
      <c r="BE197" s="89" t="e">
        <f ca="true">+IF(AND(ISNUMBER(OFFSET('Hygiene Data'!$E$9,0,10*ROW('Hygiene Data'!E191))),'Data Summary'!DT197="Yes"),OFFSET('Hygiene Data'!$E$9,0,10*ROW('Hygiene Data'!E191)),NA())</f>
        <v>#N/A</v>
      </c>
      <c r="BF197" s="89" t="e">
        <f ca="true">+IF(AND(ISNUMBER(OFFSET('Hygiene Data'!$F$5,0,10*ROW('Hygiene Data'!F191))),'Data Summary'!DU197="Yes"),OFFSET('Hygiene Data'!$F$5,0,10*ROW('Hygiene Data'!F191)),NA())</f>
        <v>#N/A</v>
      </c>
      <c r="BG197" s="89" t="e">
        <f ca="true">+IF(AND(ISNUMBER(OFFSET('Hygiene Data'!$F$7,0,10*ROW('Hygiene Data'!F191))),'Data Summary'!DV197="Yes"),OFFSET('Hygiene Data'!$F$7,0,10*ROW('Hygiene Data'!F191)),NA())</f>
        <v>#N/A</v>
      </c>
      <c r="BH197" s="89" t="e">
        <f ca="true">+IF(AND(ISNUMBER(OFFSET('Hygiene Data'!$F$9,0,10*ROW('Hygiene Data'!F191))),'Data Summary'!DW197="Yes"),OFFSET('Hygiene Data'!$F$9,0,10*ROW('Hygiene Data'!F191)),NA())</f>
        <v>#N/A</v>
      </c>
      <c r="BI197" s="89" t="e">
        <f ca="true">+IF(AND(ISNUMBER(OFFSET('Hygiene Data'!$G$5,0,10*ROW('Hygiene Data'!G191))),'Data Summary'!DX197="Yes"),OFFSET('Hygiene Data'!$G$5,0,10*ROW('Hygiene Data'!G191)),NA())</f>
        <v>#N/A</v>
      </c>
      <c r="BJ197" s="89" t="e">
        <f ca="true">+IF(AND(ISNUMBER(OFFSET('Hygiene Data'!$G$7,0,10*ROW('Hygiene Data'!G191))),'Data Summary'!DY197="Yes"),OFFSET('Hygiene Data'!$G$7,0,10*ROW('Hygiene Data'!G191)),NA())</f>
        <v>#N/A</v>
      </c>
      <c r="BK197" s="89" t="e">
        <f ca="true">+IF(AND(ISNUMBER(OFFSET('Hygiene Data'!$G$9,0,10*ROW('Hygiene Data'!G191))),'Data Summary'!DZ197="Yes"),OFFSET('Hygiene Data'!$G$9,0,10*ROW('Hygiene Data'!G191)),NA())</f>
        <v>#N/A</v>
      </c>
      <c r="BL197" s="89" t="e">
        <f ca="true">+IF(AND(ISNUMBER(OFFSET('Hygiene Data'!$H$5,0,10*ROW('Hygiene Data'!H191))),'Data Summary'!EA197="Yes"),OFFSET('Hygiene Data'!$H$5,0,10*ROW('Hygiene Data'!H191)),NA())</f>
        <v>#N/A</v>
      </c>
      <c r="BM197" s="89" t="e">
        <f ca="true">+IF(AND(ISNUMBER(OFFSET('Hygiene Data'!$H$7,0,10*ROW('Hygiene Data'!H191))),'Data Summary'!EB197="Yes"),OFFSET('Hygiene Data'!$H$7,0,10*ROW('Hygiene Data'!H191)),NA())</f>
        <v>#N/A</v>
      </c>
      <c r="BN197" s="89" t="e">
        <f ca="true">+IF(AND(ISNUMBER(OFFSET('Hygiene Data'!$H$9,0,10*ROW('Hygiene Data'!H191))),'Data Summary'!EC197="Yes"),OFFSET('Hygiene Data'!$H$9,0,10*ROW('Hygiene Data'!H191)),NA())</f>
        <v>#N/A</v>
      </c>
      <c r="BO197" s="89" t="e">
        <f ca="true">+IF(AND(ISNUMBER(OFFSET('Hygiene Data'!$I$5,0,10*ROW('Hygiene Data'!I191))),'Data Summary'!ED197="Yes"),OFFSET('Hygiene Data'!$I$5,0,10*ROW('Hygiene Data'!I191)),NA())</f>
        <v>#N/A</v>
      </c>
      <c r="BP197" s="89" t="e">
        <f ca="true">+IF(AND(ISNUMBER(OFFSET('Hygiene Data'!$I$7,0,10*ROW('Hygiene Data'!I191))),'Data Summary'!EE197="Yes"),OFFSET('Hygiene Data'!$I$7,0,10*ROW('Hygiene Data'!I191)),NA())</f>
        <v>#N/A</v>
      </c>
      <c r="BQ197" s="89" t="e">
        <f ca="true">+IF(AND(ISNUMBER(OFFSET('Hygiene Data'!$I$9,0,10*ROW('Hygiene Data'!I191))),'Data Summary'!EF197="Yes"),OFFSET('Hygiene Data'!$I$9,0,10*ROW('Hygiene Data'!I191)),NA())</f>
        <v>#N/A</v>
      </c>
    </row>
    <row xmlns:x14ac="http://schemas.microsoft.com/office/spreadsheetml/2009/9/ac" r="198" x14ac:dyDescent="0.2">
      <c r="A198" s="328" t="e">
        <f ca="true">+RIGHT('Data Summary'!A198,LEN('Data Summary'!A198)-9)</f>
        <v>#VALUE!</v>
      </c>
      <c r="B198" s="34" t="str">
        <f ca="true">+IF(ISTEXT('Data Summary'!B198),'Data Summary'!B198,"")</f>
        <v/>
      </c>
      <c r="C198" s="327" t="e">
        <f ca="true">+VALUE('Data Summary'!C198)</f>
        <v>#VALUE!</v>
      </c>
      <c r="D198" s="87" t="e">
        <f ca="true">+IF(AND(ISNUMBER(OFFSET('Water Data'!$D$4,0,10*ROW('Water Data'!D192))),'Data Summary'!BS198="Yes"),100-OFFSET('Water Data'!$D$4,0,10*ROW('Water Data'!D192)),NA())</f>
        <v>#N/A</v>
      </c>
      <c r="E198" s="87" t="e">
        <f ca="true">+IF(AND(ISNUMBER(OFFSET('Water Data'!$D$6,0,10*ROW('Water Data'!D192))),'Data Summary'!BT198="Yes"),OFFSET('Water Data'!$D$6,0,10*ROW('Water Data'!D192)),NA())</f>
        <v>#N/A</v>
      </c>
      <c r="F198" s="87" t="e">
        <f ca="true">+IF(AND(ISNUMBER(OFFSET('Water Data'!$D$9,0,10*ROW('Water Data'!D192))),'Data Summary'!BU198="Yes"),OFFSET('Water Data'!$D$9,0,10*ROW('Water Data'!D192)),NA())</f>
        <v>#N/A</v>
      </c>
      <c r="G198" s="87" t="e">
        <f ca="true">+IF(AND(ISNUMBER(OFFSET('Water Data'!$E$4,0,10*ROW('Water Data'!E192))),'Data Summary'!BV198="Yes"),100-OFFSET('Water Data'!$E$4,0,10*ROW('Water Data'!E192)),NA())</f>
        <v>#N/A</v>
      </c>
      <c r="H198" s="87" t="e">
        <f ca="true">+IF(AND(ISNUMBER(OFFSET('Water Data'!$E$6,0,10*ROW('Water Data'!E192))),'Data Summary'!BW198="Yes"),OFFSET('Water Data'!$E$6,0,10*ROW('Water Data'!E192)),NA())</f>
        <v>#N/A</v>
      </c>
      <c r="I198" s="87" t="e">
        <f ca="true">+IF(AND(ISNUMBER(OFFSET('Water Data'!$E$9,0,10*ROW('Water Data'!E192))),'Data Summary'!BX198="Yes"),OFFSET('Water Data'!$E$9,0,10*ROW('Water Data'!E192)),NA())</f>
        <v>#N/A</v>
      </c>
      <c r="J198" s="87" t="e">
        <f ca="true">+IF(AND(ISNUMBER(OFFSET('Water Data'!$F$4,0,10*ROW('Water Data'!F192))),'Data Summary'!BY198="Yes"),100-OFFSET('Water Data'!$F$4,0,10*ROW('Water Data'!F192)),NA())</f>
        <v>#N/A</v>
      </c>
      <c r="K198" s="87" t="e">
        <f ca="true">+IF(AND(ISNUMBER(OFFSET('Water Data'!$F$6,0,10*ROW('Water Data'!F192))),'Data Summary'!BZ198="Yes"),OFFSET('Water Data'!$F$6,0,10*ROW('Water Data'!F192)),NA())</f>
        <v>#N/A</v>
      </c>
      <c r="L198" s="87" t="e">
        <f ca="true">+IF(AND(ISNUMBER(OFFSET('Water Data'!$F$9,0,10*ROW('Water Data'!F192))),'Data Summary'!CA198="Yes"),OFFSET('Water Data'!$F$9,0,10*ROW('Water Data'!F192)),NA())</f>
        <v>#N/A</v>
      </c>
      <c r="M198" s="87" t="e">
        <f ca="true">+IF(AND(ISNUMBER(OFFSET('Water Data'!$G$4,0,10*ROW('Water Data'!G192))),'Data Summary'!CB198="Yes"),100-OFFSET('Water Data'!$G$4,0,10*ROW('Water Data'!G192)),NA())</f>
        <v>#N/A</v>
      </c>
      <c r="N198" s="87" t="e">
        <f ca="true">+IF(AND(ISNUMBER(OFFSET('Water Data'!$G$6,0,10*ROW('Water Data'!G192))),'Data Summary'!CC198="Yes"),OFFSET('Water Data'!$G$6,0,10*ROW('Water Data'!G192)),NA())</f>
        <v>#N/A</v>
      </c>
      <c r="O198" s="87" t="e">
        <f ca="true">+IF(AND(ISNUMBER(OFFSET('Water Data'!$G$9,0,10*ROW('Water Data'!G192))),'Data Summary'!CD198="Yes"),OFFSET('Water Data'!$G$9,0,10*ROW('Water Data'!G192)),NA())</f>
        <v>#N/A</v>
      </c>
      <c r="P198" s="87" t="e">
        <f ca="true">+IF(AND(ISNUMBER(OFFSET('Water Data'!$H$4,0,10*ROW('Water Data'!H192))),'Data Summary'!CE198="Yes"),100-OFFSET('Water Data'!$H$4,0,10*ROW('Water Data'!H192)),NA())</f>
        <v>#N/A</v>
      </c>
      <c r="Q198" s="87" t="e">
        <f ca="true">+IF(AND(ISNUMBER(OFFSET('Water Data'!$H$6,0,10*ROW('Water Data'!H192))),'Data Summary'!CF198="Yes"),OFFSET('Water Data'!$H$6,0,10*ROW('Water Data'!H192)),NA())</f>
        <v>#N/A</v>
      </c>
      <c r="R198" s="87" t="e">
        <f ca="true">+IF(AND(ISNUMBER(OFFSET('Water Data'!$H$9,0,10*ROW('Water Data'!H192))),'Data Summary'!CG198="Yes"),OFFSET('Water Data'!$H$9,0,10*ROW('Water Data'!H192)),NA())</f>
        <v>#N/A</v>
      </c>
      <c r="S198" s="87" t="e">
        <f ca="true">+IF(AND(ISNUMBER(OFFSET('Water Data'!$I$4,0,10*ROW('Water Data'!I192))),'Data Summary'!CH198="Yes"),100-OFFSET('Water Data'!$I$4,0,10*ROW('Water Data'!I192)),NA())</f>
        <v>#N/A</v>
      </c>
      <c r="T198" s="87" t="e">
        <f ca="true">+IF(AND(ISNUMBER(OFFSET('Water Data'!$I$6,0,10*ROW('Water Data'!I192))),'Data Summary'!CI198="Yes"),OFFSET('Water Data'!$I$6,0,10*ROW('Water Data'!I192)),NA())</f>
        <v>#N/A</v>
      </c>
      <c r="U198" s="87" t="e">
        <f ca="true">+IF(AND(ISNUMBER(OFFSET('Water Data'!$I$9,0,10*ROW('Water Data'!I192))),'Data Summary'!CJ198="Yes"),OFFSET('Water Data'!$I$9,0,10*ROW('Water Data'!I192)),NA())</f>
        <v>#N/A</v>
      </c>
      <c r="V198" s="88" t="e">
        <f ca="true">+IF(AND(ISNUMBER(OFFSET('Sanitation Data'!$D$4,0,10*ROW('Sanitation Data'!D192))),'Data Summary'!CK198="Yes"),100-OFFSET('Sanitation Data'!$D$4,0,10*ROW('Sanitation Data'!D192)),NA())</f>
        <v>#N/A</v>
      </c>
      <c r="W198" s="88" t="e">
        <f ca="true">+IF(AND(ISNUMBER(OFFSET('Sanitation Data'!$D$6,0,10*ROW('Sanitation Data'!D192))),'Data Summary'!CL198="Yes"),OFFSET('Sanitation Data'!$D$6,0,10*ROW('Sanitation Data'!D192)),NA())</f>
        <v>#N/A</v>
      </c>
      <c r="X198" s="88" t="e">
        <f ca="true">+IF(AND(ISNUMBER(OFFSET('Sanitation Data'!$D$10,0,10*ROW('Sanitation Data'!D192))),'Data Summary'!CM198="Yes"),OFFSET('Sanitation Data'!$D$10,0,10*ROW('Sanitation Data'!D192)),NA())</f>
        <v>#N/A</v>
      </c>
      <c r="Y198" s="88" t="e">
        <f ca="true">+IF(AND(ISNUMBER(OFFSET('Sanitation Data'!$D$11,0,10*ROW('Sanitation Data'!D192))),'Data Summary'!CN198="Yes"),OFFSET('Sanitation Data'!$D$11,0,10*ROW('Sanitation Data'!D192)),NA())</f>
        <v>#N/A</v>
      </c>
      <c r="Z198" s="88" t="e">
        <f ca="true">+IF(AND(ISNUMBER(OFFSET('Sanitation Data'!$D$12,0,10*ROW('Sanitation Data'!D192))),'Data Summary'!CO198="Yes"),OFFSET('Sanitation Data'!$D$12,0,10*ROW('Sanitation Data'!D192)),NA())</f>
        <v>#N/A</v>
      </c>
      <c r="AA198" s="88" t="e">
        <f ca="true">+IF(AND(ISNUMBER(OFFSET('Sanitation Data'!$E$4,0,10*ROW('Sanitation Data'!E192))),'Data Summary'!CP198="Yes"),100-OFFSET('Sanitation Data'!$E$4,0,10*ROW('Sanitation Data'!E192)),NA())</f>
        <v>#N/A</v>
      </c>
      <c r="AB198" s="88" t="e">
        <f ca="true">+IF(AND(ISNUMBER(OFFSET('Sanitation Data'!$E$6,0,10*ROW('Sanitation Data'!E192))),'Data Summary'!CQ198="Yes"),OFFSET('Sanitation Data'!$E$6,0,10*ROW('Sanitation Data'!E192)),NA())</f>
        <v>#N/A</v>
      </c>
      <c r="AC198" s="88" t="e">
        <f ca="true">+IF(AND(ISNUMBER(OFFSET('Sanitation Data'!$E$10,0,10*ROW('Sanitation Data'!E192))),'Data Summary'!CR198="Yes"),OFFSET('Sanitation Data'!$E$10,0,10*ROW('Sanitation Data'!E192)),NA())</f>
        <v>#N/A</v>
      </c>
      <c r="AD198" s="88" t="e">
        <f ca="true">+IF(AND(ISNUMBER(OFFSET('Sanitation Data'!$E$11,0,10*ROW('Sanitation Data'!E192))),'Data Summary'!CS198="Yes"),OFFSET('Sanitation Data'!$E$11,0,10*ROW('Sanitation Data'!E192)),NA())</f>
        <v>#N/A</v>
      </c>
      <c r="AE198" s="88" t="e">
        <f ca="true">+IF(AND(ISNUMBER(OFFSET('Sanitation Data'!$E$12,0,10*ROW('Sanitation Data'!E192))),'Data Summary'!CT198="Yes"),OFFSET('Sanitation Data'!$E$12,0,10*ROW('Sanitation Data'!E192)),NA())</f>
        <v>#N/A</v>
      </c>
      <c r="AF198" s="88" t="e">
        <f ca="true">+IF(AND(ISNUMBER(OFFSET('Sanitation Data'!$F$4,0,10*ROW('Sanitation Data'!F192))),'Data Summary'!CU198="Yes"),100-OFFSET('Sanitation Data'!$F$4,0,10*ROW('Sanitation Data'!F192)),NA())</f>
        <v>#N/A</v>
      </c>
      <c r="AG198" s="88" t="e">
        <f ca="true">+IF(AND(ISNUMBER(OFFSET('Sanitation Data'!$F$6,0,10*ROW('Sanitation Data'!F192))),'Data Summary'!CV198="Yes"),OFFSET('Sanitation Data'!$F$6,0,10*ROW('Sanitation Data'!F192)),NA())</f>
        <v>#N/A</v>
      </c>
      <c r="AH198" s="88" t="e">
        <f ca="true">+IF(AND(ISNUMBER(OFFSET('Sanitation Data'!$F$10,0,10*ROW('Sanitation Data'!F192))),'Data Summary'!CW198="Yes"),OFFSET('Sanitation Data'!$F$10,0,10*ROW('Sanitation Data'!F192)),NA())</f>
        <v>#N/A</v>
      </c>
      <c r="AI198" s="88" t="e">
        <f ca="true">+IF(AND(ISNUMBER(OFFSET('Sanitation Data'!$F$11,0,10*ROW('Sanitation Data'!F192))),'Data Summary'!CX198="Yes"),OFFSET('Sanitation Data'!$F$11,0,10*ROW('Sanitation Data'!F192)),NA())</f>
        <v>#N/A</v>
      </c>
      <c r="AJ198" s="88" t="e">
        <f ca="true">+IF(AND(ISNUMBER(OFFSET('Sanitation Data'!$F$12,0,10*ROW('Sanitation Data'!F192))),'Data Summary'!CY198="Yes"),OFFSET('Sanitation Data'!$F$12,0,10*ROW('Sanitation Data'!F192)),NA())</f>
        <v>#N/A</v>
      </c>
      <c r="AK198" s="88" t="e">
        <f ca="true">+IF(AND(ISNUMBER(OFFSET('Sanitation Data'!$G$4,0,10*ROW('Sanitation Data'!G192))),'Data Summary'!CZ198="Yes"),100-OFFSET('Sanitation Data'!$G$4,0,10*ROW('Sanitation Data'!G192)),NA())</f>
        <v>#N/A</v>
      </c>
      <c r="AL198" s="88" t="e">
        <f ca="true">+IF(AND(ISNUMBER(OFFSET('Sanitation Data'!$G$6,0,10*ROW('Sanitation Data'!G192))),'Data Summary'!DA198="Yes"),OFFSET('Sanitation Data'!$G$6,0,10*ROW('Sanitation Data'!G192)),NA())</f>
        <v>#N/A</v>
      </c>
      <c r="AM198" s="88" t="e">
        <f ca="true">+IF(AND(ISNUMBER(OFFSET('Sanitation Data'!$G$10,0,10*ROW('Sanitation Data'!G192))),'Data Summary'!DB198="Yes"),OFFSET('Sanitation Data'!$G$10,0,10*ROW('Sanitation Data'!G192)),NA())</f>
        <v>#N/A</v>
      </c>
      <c r="AN198" s="88" t="e">
        <f ca="true">+IF(AND(ISNUMBER(OFFSET('Sanitation Data'!$G$11,0,10*ROW('Sanitation Data'!G192))),'Data Summary'!DC198="Yes"),OFFSET('Sanitation Data'!$G$11,0,10*ROW('Sanitation Data'!G192)),NA())</f>
        <v>#N/A</v>
      </c>
      <c r="AO198" s="88" t="e">
        <f ca="true">+IF(AND(ISNUMBER(OFFSET('Sanitation Data'!$G$12,0,10*ROW('Sanitation Data'!G192))),'Data Summary'!DD198="Yes"),OFFSET('Sanitation Data'!$G$12,0,10*ROW('Sanitation Data'!G192)),NA())</f>
        <v>#N/A</v>
      </c>
      <c r="AP198" s="88" t="e">
        <f ca="true">+IF(AND(ISNUMBER(OFFSET('Sanitation Data'!$H$4,0,10*ROW('Sanitation Data'!H192))),'Data Summary'!DE198="Yes"),100-OFFSET('Sanitation Data'!$H$4,0,10*ROW('Sanitation Data'!H192)),NA())</f>
        <v>#N/A</v>
      </c>
      <c r="AQ198" s="88" t="e">
        <f ca="true">+IF(AND(ISNUMBER(OFFSET('Sanitation Data'!$H$6,0,10*ROW('Sanitation Data'!H192))),'Data Summary'!DF198="Yes"),OFFSET('Sanitation Data'!$H$6,0,10*ROW('Sanitation Data'!H192)),NA())</f>
        <v>#N/A</v>
      </c>
      <c r="AR198" s="88" t="e">
        <f ca="true">+IF(AND(ISNUMBER(OFFSET('Sanitation Data'!$H$10,0,10*ROW('Sanitation Data'!H192))),'Data Summary'!DG198="Yes"),OFFSET('Sanitation Data'!$H$10,0,10*ROW('Sanitation Data'!H192)),NA())</f>
        <v>#N/A</v>
      </c>
      <c r="AS198" s="88" t="e">
        <f ca="true">+IF(AND(ISNUMBER(OFFSET('Sanitation Data'!$H$11,0,10*ROW('Sanitation Data'!H192))),'Data Summary'!DH198="Yes"),OFFSET('Sanitation Data'!$H$11,0,10*ROW('Sanitation Data'!H192)),NA())</f>
        <v>#N/A</v>
      </c>
      <c r="AT198" s="88" t="e">
        <f ca="true">+IF(AND(ISNUMBER(OFFSET('Sanitation Data'!$H$12,0,10*ROW('Sanitation Data'!H192))),'Data Summary'!DI198="Yes"),OFFSET('Sanitation Data'!$H$12,0,10*ROW('Sanitation Data'!H192)),NA())</f>
        <v>#N/A</v>
      </c>
      <c r="AU198" s="88" t="e">
        <f ca="true">+IF(AND(ISNUMBER(OFFSET('Sanitation Data'!$I$4,0,10*ROW('Sanitation Data'!I192))),'Data Summary'!DJ198="Yes"),100-OFFSET('Sanitation Data'!$I$4,0,10*ROW('Sanitation Data'!I192)),NA())</f>
        <v>#N/A</v>
      </c>
      <c r="AV198" s="88" t="e">
        <f ca="true">+IF(AND(ISNUMBER(OFFSET('Sanitation Data'!$I$6,0,10*ROW('Sanitation Data'!I192))),'Data Summary'!DK198="Yes"),OFFSET('Sanitation Data'!$I$6,0,10*ROW('Sanitation Data'!I192)),NA())</f>
        <v>#N/A</v>
      </c>
      <c r="AW198" s="88" t="e">
        <f ca="true">+IF(AND(ISNUMBER(OFFSET('Sanitation Data'!$I$10,0,10*ROW('Sanitation Data'!I192))),'Data Summary'!DL198="Yes"),OFFSET('Sanitation Data'!$I$10,0,10*ROW('Sanitation Data'!I192)),NA())</f>
        <v>#N/A</v>
      </c>
      <c r="AX198" s="88" t="e">
        <f ca="true">+IF(AND(ISNUMBER(OFFSET('Sanitation Data'!$I$11,0,10*ROW('Sanitation Data'!I192))),'Data Summary'!DM198="Yes"),OFFSET('Sanitation Data'!$I$11,0,10*ROW('Sanitation Data'!I192)),NA())</f>
        <v>#N/A</v>
      </c>
      <c r="AY198" s="88" t="e">
        <f ca="true">+IF(AND(ISNUMBER(OFFSET('Sanitation Data'!$I$12,0,10*ROW('Sanitation Data'!I192))),'Data Summary'!DN198="Yes"),OFFSET('Sanitation Data'!$I$12,0,10*ROW('Sanitation Data'!I192)),NA())</f>
        <v>#N/A</v>
      </c>
      <c r="AZ198" s="89" t="e">
        <f ca="true">+IF(AND(ISNUMBER(OFFSET('Hygiene Data'!$D$5,0,10*ROW('Hygiene Data'!D192))),'Data Summary'!DO198="Yes"),OFFSET('Hygiene Data'!$D$5,0,10*ROW('Hygiene Data'!D192)),NA())</f>
        <v>#N/A</v>
      </c>
      <c r="BA198" s="89" t="e">
        <f ca="true">+IF(AND(ISNUMBER(OFFSET('Hygiene Data'!$D$7,0,10*ROW('Hygiene Data'!D192))),'Data Summary'!DP198="Yes"),OFFSET('Hygiene Data'!$D$7,0,10*ROW('Hygiene Data'!D192)),NA())</f>
        <v>#N/A</v>
      </c>
      <c r="BB198" s="89" t="e">
        <f ca="true">+IF(AND(ISNUMBER(OFFSET('Hygiene Data'!$D$9,0,10*ROW('Hygiene Data'!D192))),'Data Summary'!DQ198="Yes"),OFFSET('Hygiene Data'!$D$9,0,10*ROW('Hygiene Data'!D192)),NA())</f>
        <v>#N/A</v>
      </c>
      <c r="BC198" s="89" t="e">
        <f ca="true">+IF(AND(ISNUMBER(OFFSET('Hygiene Data'!$E$5,0,10*ROW('Hygiene Data'!E192))),'Data Summary'!DR198="Yes"),OFFSET('Hygiene Data'!$E$5,0,10*ROW('Hygiene Data'!E192)),NA())</f>
        <v>#N/A</v>
      </c>
      <c r="BD198" s="89" t="e">
        <f ca="true">+IF(AND(ISNUMBER(OFFSET('Hygiene Data'!$E$7,0,10*ROW('Hygiene Data'!E192))),'Data Summary'!DS198="Yes"),OFFSET('Hygiene Data'!$E$7,0,10*ROW('Hygiene Data'!E192)),NA())</f>
        <v>#N/A</v>
      </c>
      <c r="BE198" s="89" t="e">
        <f ca="true">+IF(AND(ISNUMBER(OFFSET('Hygiene Data'!$E$9,0,10*ROW('Hygiene Data'!E192))),'Data Summary'!DT198="Yes"),OFFSET('Hygiene Data'!$E$9,0,10*ROW('Hygiene Data'!E192)),NA())</f>
        <v>#N/A</v>
      </c>
      <c r="BF198" s="89" t="e">
        <f ca="true">+IF(AND(ISNUMBER(OFFSET('Hygiene Data'!$F$5,0,10*ROW('Hygiene Data'!F192))),'Data Summary'!DU198="Yes"),OFFSET('Hygiene Data'!$F$5,0,10*ROW('Hygiene Data'!F192)),NA())</f>
        <v>#N/A</v>
      </c>
      <c r="BG198" s="89" t="e">
        <f ca="true">+IF(AND(ISNUMBER(OFFSET('Hygiene Data'!$F$7,0,10*ROW('Hygiene Data'!F192))),'Data Summary'!DV198="Yes"),OFFSET('Hygiene Data'!$F$7,0,10*ROW('Hygiene Data'!F192)),NA())</f>
        <v>#N/A</v>
      </c>
      <c r="BH198" s="89" t="e">
        <f ca="true">+IF(AND(ISNUMBER(OFFSET('Hygiene Data'!$F$9,0,10*ROW('Hygiene Data'!F192))),'Data Summary'!DW198="Yes"),OFFSET('Hygiene Data'!$F$9,0,10*ROW('Hygiene Data'!F192)),NA())</f>
        <v>#N/A</v>
      </c>
      <c r="BI198" s="89" t="e">
        <f ca="true">+IF(AND(ISNUMBER(OFFSET('Hygiene Data'!$G$5,0,10*ROW('Hygiene Data'!G192))),'Data Summary'!DX198="Yes"),OFFSET('Hygiene Data'!$G$5,0,10*ROW('Hygiene Data'!G192)),NA())</f>
        <v>#N/A</v>
      </c>
      <c r="BJ198" s="89" t="e">
        <f ca="true">+IF(AND(ISNUMBER(OFFSET('Hygiene Data'!$G$7,0,10*ROW('Hygiene Data'!G192))),'Data Summary'!DY198="Yes"),OFFSET('Hygiene Data'!$G$7,0,10*ROW('Hygiene Data'!G192)),NA())</f>
        <v>#N/A</v>
      </c>
      <c r="BK198" s="89" t="e">
        <f ca="true">+IF(AND(ISNUMBER(OFFSET('Hygiene Data'!$G$9,0,10*ROW('Hygiene Data'!G192))),'Data Summary'!DZ198="Yes"),OFFSET('Hygiene Data'!$G$9,0,10*ROW('Hygiene Data'!G192)),NA())</f>
        <v>#N/A</v>
      </c>
      <c r="BL198" s="89" t="e">
        <f ca="true">+IF(AND(ISNUMBER(OFFSET('Hygiene Data'!$H$5,0,10*ROW('Hygiene Data'!H192))),'Data Summary'!EA198="Yes"),OFFSET('Hygiene Data'!$H$5,0,10*ROW('Hygiene Data'!H192)),NA())</f>
        <v>#N/A</v>
      </c>
      <c r="BM198" s="89" t="e">
        <f ca="true">+IF(AND(ISNUMBER(OFFSET('Hygiene Data'!$H$7,0,10*ROW('Hygiene Data'!H192))),'Data Summary'!EB198="Yes"),OFFSET('Hygiene Data'!$H$7,0,10*ROW('Hygiene Data'!H192)),NA())</f>
        <v>#N/A</v>
      </c>
      <c r="BN198" s="89" t="e">
        <f ca="true">+IF(AND(ISNUMBER(OFFSET('Hygiene Data'!$H$9,0,10*ROW('Hygiene Data'!H192))),'Data Summary'!EC198="Yes"),OFFSET('Hygiene Data'!$H$9,0,10*ROW('Hygiene Data'!H192)),NA())</f>
        <v>#N/A</v>
      </c>
      <c r="BO198" s="89" t="e">
        <f ca="true">+IF(AND(ISNUMBER(OFFSET('Hygiene Data'!$I$5,0,10*ROW('Hygiene Data'!I192))),'Data Summary'!ED198="Yes"),OFFSET('Hygiene Data'!$I$5,0,10*ROW('Hygiene Data'!I192)),NA())</f>
        <v>#N/A</v>
      </c>
      <c r="BP198" s="89" t="e">
        <f ca="true">+IF(AND(ISNUMBER(OFFSET('Hygiene Data'!$I$7,0,10*ROW('Hygiene Data'!I192))),'Data Summary'!EE198="Yes"),OFFSET('Hygiene Data'!$I$7,0,10*ROW('Hygiene Data'!I192)),NA())</f>
        <v>#N/A</v>
      </c>
      <c r="BQ198" s="89" t="e">
        <f ca="true">+IF(AND(ISNUMBER(OFFSET('Hygiene Data'!$I$9,0,10*ROW('Hygiene Data'!I192))),'Data Summary'!EF198="Yes"),OFFSET('Hygiene Data'!$I$9,0,10*ROW('Hygiene Data'!I192)),NA())</f>
        <v>#N/A</v>
      </c>
    </row>
    <row xmlns:x14ac="http://schemas.microsoft.com/office/spreadsheetml/2009/9/ac" r="199" x14ac:dyDescent="0.2">
      <c r="A199" s="328" t="e">
        <f ca="true">+RIGHT('Data Summary'!A199,LEN('Data Summary'!A199)-9)</f>
        <v>#VALUE!</v>
      </c>
      <c r="B199" s="34" t="str">
        <f ca="true">+IF(ISTEXT('Data Summary'!B199),'Data Summary'!B199,"")</f>
        <v/>
      </c>
      <c r="C199" s="327" t="e">
        <f ca="true">+VALUE('Data Summary'!C199)</f>
        <v>#VALUE!</v>
      </c>
      <c r="D199" s="87" t="e">
        <f ca="true">+IF(AND(ISNUMBER(OFFSET('Water Data'!$D$4,0,10*ROW('Water Data'!D193))),'Data Summary'!BS199="Yes"),100-OFFSET('Water Data'!$D$4,0,10*ROW('Water Data'!D193)),NA())</f>
        <v>#N/A</v>
      </c>
      <c r="E199" s="87" t="e">
        <f ca="true">+IF(AND(ISNUMBER(OFFSET('Water Data'!$D$6,0,10*ROW('Water Data'!D193))),'Data Summary'!BT199="Yes"),OFFSET('Water Data'!$D$6,0,10*ROW('Water Data'!D193)),NA())</f>
        <v>#N/A</v>
      </c>
      <c r="F199" s="87" t="e">
        <f ca="true">+IF(AND(ISNUMBER(OFFSET('Water Data'!$D$9,0,10*ROW('Water Data'!D193))),'Data Summary'!BU199="Yes"),OFFSET('Water Data'!$D$9,0,10*ROW('Water Data'!D193)),NA())</f>
        <v>#N/A</v>
      </c>
      <c r="G199" s="87" t="e">
        <f ca="true">+IF(AND(ISNUMBER(OFFSET('Water Data'!$E$4,0,10*ROW('Water Data'!E193))),'Data Summary'!BV199="Yes"),100-OFFSET('Water Data'!$E$4,0,10*ROW('Water Data'!E193)),NA())</f>
        <v>#N/A</v>
      </c>
      <c r="H199" s="87" t="e">
        <f ca="true">+IF(AND(ISNUMBER(OFFSET('Water Data'!$E$6,0,10*ROW('Water Data'!E193))),'Data Summary'!BW199="Yes"),OFFSET('Water Data'!$E$6,0,10*ROW('Water Data'!E193)),NA())</f>
        <v>#N/A</v>
      </c>
      <c r="I199" s="87" t="e">
        <f ca="true">+IF(AND(ISNUMBER(OFFSET('Water Data'!$E$9,0,10*ROW('Water Data'!E193))),'Data Summary'!BX199="Yes"),OFFSET('Water Data'!$E$9,0,10*ROW('Water Data'!E193)),NA())</f>
        <v>#N/A</v>
      </c>
      <c r="J199" s="87" t="e">
        <f ca="true">+IF(AND(ISNUMBER(OFFSET('Water Data'!$F$4,0,10*ROW('Water Data'!F193))),'Data Summary'!BY199="Yes"),100-OFFSET('Water Data'!$F$4,0,10*ROW('Water Data'!F193)),NA())</f>
        <v>#N/A</v>
      </c>
      <c r="K199" s="87" t="e">
        <f ca="true">+IF(AND(ISNUMBER(OFFSET('Water Data'!$F$6,0,10*ROW('Water Data'!F193))),'Data Summary'!BZ199="Yes"),OFFSET('Water Data'!$F$6,0,10*ROW('Water Data'!F193)),NA())</f>
        <v>#N/A</v>
      </c>
      <c r="L199" s="87" t="e">
        <f ca="true">+IF(AND(ISNUMBER(OFFSET('Water Data'!$F$9,0,10*ROW('Water Data'!F193))),'Data Summary'!CA199="Yes"),OFFSET('Water Data'!$F$9,0,10*ROW('Water Data'!F193)),NA())</f>
        <v>#N/A</v>
      </c>
      <c r="M199" s="87" t="e">
        <f ca="true">+IF(AND(ISNUMBER(OFFSET('Water Data'!$G$4,0,10*ROW('Water Data'!G193))),'Data Summary'!CB199="Yes"),100-OFFSET('Water Data'!$G$4,0,10*ROW('Water Data'!G193)),NA())</f>
        <v>#N/A</v>
      </c>
      <c r="N199" s="87" t="e">
        <f ca="true">+IF(AND(ISNUMBER(OFFSET('Water Data'!$G$6,0,10*ROW('Water Data'!G193))),'Data Summary'!CC199="Yes"),OFFSET('Water Data'!$G$6,0,10*ROW('Water Data'!G193)),NA())</f>
        <v>#N/A</v>
      </c>
      <c r="O199" s="87" t="e">
        <f ca="true">+IF(AND(ISNUMBER(OFFSET('Water Data'!$G$9,0,10*ROW('Water Data'!G193))),'Data Summary'!CD199="Yes"),OFFSET('Water Data'!$G$9,0,10*ROW('Water Data'!G193)),NA())</f>
        <v>#N/A</v>
      </c>
      <c r="P199" s="87" t="e">
        <f ca="true">+IF(AND(ISNUMBER(OFFSET('Water Data'!$H$4,0,10*ROW('Water Data'!H193))),'Data Summary'!CE199="Yes"),100-OFFSET('Water Data'!$H$4,0,10*ROW('Water Data'!H193)),NA())</f>
        <v>#N/A</v>
      </c>
      <c r="Q199" s="87" t="e">
        <f ca="true">+IF(AND(ISNUMBER(OFFSET('Water Data'!$H$6,0,10*ROW('Water Data'!H193))),'Data Summary'!CF199="Yes"),OFFSET('Water Data'!$H$6,0,10*ROW('Water Data'!H193)),NA())</f>
        <v>#N/A</v>
      </c>
      <c r="R199" s="87" t="e">
        <f ca="true">+IF(AND(ISNUMBER(OFFSET('Water Data'!$H$9,0,10*ROW('Water Data'!H193))),'Data Summary'!CG199="Yes"),OFFSET('Water Data'!$H$9,0,10*ROW('Water Data'!H193)),NA())</f>
        <v>#N/A</v>
      </c>
      <c r="S199" s="87" t="e">
        <f ca="true">+IF(AND(ISNUMBER(OFFSET('Water Data'!$I$4,0,10*ROW('Water Data'!I193))),'Data Summary'!CH199="Yes"),100-OFFSET('Water Data'!$I$4,0,10*ROW('Water Data'!I193)),NA())</f>
        <v>#N/A</v>
      </c>
      <c r="T199" s="87" t="e">
        <f ca="true">+IF(AND(ISNUMBER(OFFSET('Water Data'!$I$6,0,10*ROW('Water Data'!I193))),'Data Summary'!CI199="Yes"),OFFSET('Water Data'!$I$6,0,10*ROW('Water Data'!I193)),NA())</f>
        <v>#N/A</v>
      </c>
      <c r="U199" s="87" t="e">
        <f ca="true">+IF(AND(ISNUMBER(OFFSET('Water Data'!$I$9,0,10*ROW('Water Data'!I193))),'Data Summary'!CJ199="Yes"),OFFSET('Water Data'!$I$9,0,10*ROW('Water Data'!I193)),NA())</f>
        <v>#N/A</v>
      </c>
      <c r="V199" s="88" t="e">
        <f ca="true">+IF(AND(ISNUMBER(OFFSET('Sanitation Data'!$D$4,0,10*ROW('Sanitation Data'!D193))),'Data Summary'!CK199="Yes"),100-OFFSET('Sanitation Data'!$D$4,0,10*ROW('Sanitation Data'!D193)),NA())</f>
        <v>#N/A</v>
      </c>
      <c r="W199" s="88" t="e">
        <f ca="true">+IF(AND(ISNUMBER(OFFSET('Sanitation Data'!$D$6,0,10*ROW('Sanitation Data'!D193))),'Data Summary'!CL199="Yes"),OFFSET('Sanitation Data'!$D$6,0,10*ROW('Sanitation Data'!D193)),NA())</f>
        <v>#N/A</v>
      </c>
      <c r="X199" s="88" t="e">
        <f ca="true">+IF(AND(ISNUMBER(OFFSET('Sanitation Data'!$D$10,0,10*ROW('Sanitation Data'!D193))),'Data Summary'!CM199="Yes"),OFFSET('Sanitation Data'!$D$10,0,10*ROW('Sanitation Data'!D193)),NA())</f>
        <v>#N/A</v>
      </c>
      <c r="Y199" s="88" t="e">
        <f ca="true">+IF(AND(ISNUMBER(OFFSET('Sanitation Data'!$D$11,0,10*ROW('Sanitation Data'!D193))),'Data Summary'!CN199="Yes"),OFFSET('Sanitation Data'!$D$11,0,10*ROW('Sanitation Data'!D193)),NA())</f>
        <v>#N/A</v>
      </c>
      <c r="Z199" s="88" t="e">
        <f ca="true">+IF(AND(ISNUMBER(OFFSET('Sanitation Data'!$D$12,0,10*ROW('Sanitation Data'!D193))),'Data Summary'!CO199="Yes"),OFFSET('Sanitation Data'!$D$12,0,10*ROW('Sanitation Data'!D193)),NA())</f>
        <v>#N/A</v>
      </c>
      <c r="AA199" s="88" t="e">
        <f ca="true">+IF(AND(ISNUMBER(OFFSET('Sanitation Data'!$E$4,0,10*ROW('Sanitation Data'!E193))),'Data Summary'!CP199="Yes"),100-OFFSET('Sanitation Data'!$E$4,0,10*ROW('Sanitation Data'!E193)),NA())</f>
        <v>#N/A</v>
      </c>
      <c r="AB199" s="88" t="e">
        <f ca="true">+IF(AND(ISNUMBER(OFFSET('Sanitation Data'!$E$6,0,10*ROW('Sanitation Data'!E193))),'Data Summary'!CQ199="Yes"),OFFSET('Sanitation Data'!$E$6,0,10*ROW('Sanitation Data'!E193)),NA())</f>
        <v>#N/A</v>
      </c>
      <c r="AC199" s="88" t="e">
        <f ca="true">+IF(AND(ISNUMBER(OFFSET('Sanitation Data'!$E$10,0,10*ROW('Sanitation Data'!E193))),'Data Summary'!CR199="Yes"),OFFSET('Sanitation Data'!$E$10,0,10*ROW('Sanitation Data'!E193)),NA())</f>
        <v>#N/A</v>
      </c>
      <c r="AD199" s="88" t="e">
        <f ca="true">+IF(AND(ISNUMBER(OFFSET('Sanitation Data'!$E$11,0,10*ROW('Sanitation Data'!E193))),'Data Summary'!CS199="Yes"),OFFSET('Sanitation Data'!$E$11,0,10*ROW('Sanitation Data'!E193)),NA())</f>
        <v>#N/A</v>
      </c>
      <c r="AE199" s="88" t="e">
        <f ca="true">+IF(AND(ISNUMBER(OFFSET('Sanitation Data'!$E$12,0,10*ROW('Sanitation Data'!E193))),'Data Summary'!CT199="Yes"),OFFSET('Sanitation Data'!$E$12,0,10*ROW('Sanitation Data'!E193)),NA())</f>
        <v>#N/A</v>
      </c>
      <c r="AF199" s="88" t="e">
        <f ca="true">+IF(AND(ISNUMBER(OFFSET('Sanitation Data'!$F$4,0,10*ROW('Sanitation Data'!F193))),'Data Summary'!CU199="Yes"),100-OFFSET('Sanitation Data'!$F$4,0,10*ROW('Sanitation Data'!F193)),NA())</f>
        <v>#N/A</v>
      </c>
      <c r="AG199" s="88" t="e">
        <f ca="true">+IF(AND(ISNUMBER(OFFSET('Sanitation Data'!$F$6,0,10*ROW('Sanitation Data'!F193))),'Data Summary'!CV199="Yes"),OFFSET('Sanitation Data'!$F$6,0,10*ROW('Sanitation Data'!F193)),NA())</f>
        <v>#N/A</v>
      </c>
      <c r="AH199" s="88" t="e">
        <f ca="true">+IF(AND(ISNUMBER(OFFSET('Sanitation Data'!$F$10,0,10*ROW('Sanitation Data'!F193))),'Data Summary'!CW199="Yes"),OFFSET('Sanitation Data'!$F$10,0,10*ROW('Sanitation Data'!F193)),NA())</f>
        <v>#N/A</v>
      </c>
      <c r="AI199" s="88" t="e">
        <f ca="true">+IF(AND(ISNUMBER(OFFSET('Sanitation Data'!$F$11,0,10*ROW('Sanitation Data'!F193))),'Data Summary'!CX199="Yes"),OFFSET('Sanitation Data'!$F$11,0,10*ROW('Sanitation Data'!F193)),NA())</f>
        <v>#N/A</v>
      </c>
      <c r="AJ199" s="88" t="e">
        <f ca="true">+IF(AND(ISNUMBER(OFFSET('Sanitation Data'!$F$12,0,10*ROW('Sanitation Data'!F193))),'Data Summary'!CY199="Yes"),OFFSET('Sanitation Data'!$F$12,0,10*ROW('Sanitation Data'!F193)),NA())</f>
        <v>#N/A</v>
      </c>
      <c r="AK199" s="88" t="e">
        <f ca="true">+IF(AND(ISNUMBER(OFFSET('Sanitation Data'!$G$4,0,10*ROW('Sanitation Data'!G193))),'Data Summary'!CZ199="Yes"),100-OFFSET('Sanitation Data'!$G$4,0,10*ROW('Sanitation Data'!G193)),NA())</f>
        <v>#N/A</v>
      </c>
      <c r="AL199" s="88" t="e">
        <f ca="true">+IF(AND(ISNUMBER(OFFSET('Sanitation Data'!$G$6,0,10*ROW('Sanitation Data'!G193))),'Data Summary'!DA199="Yes"),OFFSET('Sanitation Data'!$G$6,0,10*ROW('Sanitation Data'!G193)),NA())</f>
        <v>#N/A</v>
      </c>
      <c r="AM199" s="88" t="e">
        <f ca="true">+IF(AND(ISNUMBER(OFFSET('Sanitation Data'!$G$10,0,10*ROW('Sanitation Data'!G193))),'Data Summary'!DB199="Yes"),OFFSET('Sanitation Data'!$G$10,0,10*ROW('Sanitation Data'!G193)),NA())</f>
        <v>#N/A</v>
      </c>
      <c r="AN199" s="88" t="e">
        <f ca="true">+IF(AND(ISNUMBER(OFFSET('Sanitation Data'!$G$11,0,10*ROW('Sanitation Data'!G193))),'Data Summary'!DC199="Yes"),OFFSET('Sanitation Data'!$G$11,0,10*ROW('Sanitation Data'!G193)),NA())</f>
        <v>#N/A</v>
      </c>
      <c r="AO199" s="88" t="e">
        <f ca="true">+IF(AND(ISNUMBER(OFFSET('Sanitation Data'!$G$12,0,10*ROW('Sanitation Data'!G193))),'Data Summary'!DD199="Yes"),OFFSET('Sanitation Data'!$G$12,0,10*ROW('Sanitation Data'!G193)),NA())</f>
        <v>#N/A</v>
      </c>
      <c r="AP199" s="88" t="e">
        <f ca="true">+IF(AND(ISNUMBER(OFFSET('Sanitation Data'!$H$4,0,10*ROW('Sanitation Data'!H193))),'Data Summary'!DE199="Yes"),100-OFFSET('Sanitation Data'!$H$4,0,10*ROW('Sanitation Data'!H193)),NA())</f>
        <v>#N/A</v>
      </c>
      <c r="AQ199" s="88" t="e">
        <f ca="true">+IF(AND(ISNUMBER(OFFSET('Sanitation Data'!$H$6,0,10*ROW('Sanitation Data'!H193))),'Data Summary'!DF199="Yes"),OFFSET('Sanitation Data'!$H$6,0,10*ROW('Sanitation Data'!H193)),NA())</f>
        <v>#N/A</v>
      </c>
      <c r="AR199" s="88" t="e">
        <f ca="true">+IF(AND(ISNUMBER(OFFSET('Sanitation Data'!$H$10,0,10*ROW('Sanitation Data'!H193))),'Data Summary'!DG199="Yes"),OFFSET('Sanitation Data'!$H$10,0,10*ROW('Sanitation Data'!H193)),NA())</f>
        <v>#N/A</v>
      </c>
      <c r="AS199" s="88" t="e">
        <f ca="true">+IF(AND(ISNUMBER(OFFSET('Sanitation Data'!$H$11,0,10*ROW('Sanitation Data'!H193))),'Data Summary'!DH199="Yes"),OFFSET('Sanitation Data'!$H$11,0,10*ROW('Sanitation Data'!H193)),NA())</f>
        <v>#N/A</v>
      </c>
      <c r="AT199" s="88" t="e">
        <f ca="true">+IF(AND(ISNUMBER(OFFSET('Sanitation Data'!$H$12,0,10*ROW('Sanitation Data'!H193))),'Data Summary'!DI199="Yes"),OFFSET('Sanitation Data'!$H$12,0,10*ROW('Sanitation Data'!H193)),NA())</f>
        <v>#N/A</v>
      </c>
      <c r="AU199" s="88" t="e">
        <f ca="true">+IF(AND(ISNUMBER(OFFSET('Sanitation Data'!$I$4,0,10*ROW('Sanitation Data'!I193))),'Data Summary'!DJ199="Yes"),100-OFFSET('Sanitation Data'!$I$4,0,10*ROW('Sanitation Data'!I193)),NA())</f>
        <v>#N/A</v>
      </c>
      <c r="AV199" s="88" t="e">
        <f ca="true">+IF(AND(ISNUMBER(OFFSET('Sanitation Data'!$I$6,0,10*ROW('Sanitation Data'!I193))),'Data Summary'!DK199="Yes"),OFFSET('Sanitation Data'!$I$6,0,10*ROW('Sanitation Data'!I193)),NA())</f>
        <v>#N/A</v>
      </c>
      <c r="AW199" s="88" t="e">
        <f ca="true">+IF(AND(ISNUMBER(OFFSET('Sanitation Data'!$I$10,0,10*ROW('Sanitation Data'!I193))),'Data Summary'!DL199="Yes"),OFFSET('Sanitation Data'!$I$10,0,10*ROW('Sanitation Data'!I193)),NA())</f>
        <v>#N/A</v>
      </c>
      <c r="AX199" s="88" t="e">
        <f ca="true">+IF(AND(ISNUMBER(OFFSET('Sanitation Data'!$I$11,0,10*ROW('Sanitation Data'!I193))),'Data Summary'!DM199="Yes"),OFFSET('Sanitation Data'!$I$11,0,10*ROW('Sanitation Data'!I193)),NA())</f>
        <v>#N/A</v>
      </c>
      <c r="AY199" s="88" t="e">
        <f ca="true">+IF(AND(ISNUMBER(OFFSET('Sanitation Data'!$I$12,0,10*ROW('Sanitation Data'!I193))),'Data Summary'!DN199="Yes"),OFFSET('Sanitation Data'!$I$12,0,10*ROW('Sanitation Data'!I193)),NA())</f>
        <v>#N/A</v>
      </c>
      <c r="AZ199" s="89" t="e">
        <f ca="true">+IF(AND(ISNUMBER(OFFSET('Hygiene Data'!$D$5,0,10*ROW('Hygiene Data'!D193))),'Data Summary'!DO199="Yes"),OFFSET('Hygiene Data'!$D$5,0,10*ROW('Hygiene Data'!D193)),NA())</f>
        <v>#N/A</v>
      </c>
      <c r="BA199" s="89" t="e">
        <f ca="true">+IF(AND(ISNUMBER(OFFSET('Hygiene Data'!$D$7,0,10*ROW('Hygiene Data'!D193))),'Data Summary'!DP199="Yes"),OFFSET('Hygiene Data'!$D$7,0,10*ROW('Hygiene Data'!D193)),NA())</f>
        <v>#N/A</v>
      </c>
      <c r="BB199" s="89" t="e">
        <f ca="true">+IF(AND(ISNUMBER(OFFSET('Hygiene Data'!$D$9,0,10*ROW('Hygiene Data'!D193))),'Data Summary'!DQ199="Yes"),OFFSET('Hygiene Data'!$D$9,0,10*ROW('Hygiene Data'!D193)),NA())</f>
        <v>#N/A</v>
      </c>
      <c r="BC199" s="89" t="e">
        <f ca="true">+IF(AND(ISNUMBER(OFFSET('Hygiene Data'!$E$5,0,10*ROW('Hygiene Data'!E193))),'Data Summary'!DR199="Yes"),OFFSET('Hygiene Data'!$E$5,0,10*ROW('Hygiene Data'!E193)),NA())</f>
        <v>#N/A</v>
      </c>
      <c r="BD199" s="89" t="e">
        <f ca="true">+IF(AND(ISNUMBER(OFFSET('Hygiene Data'!$E$7,0,10*ROW('Hygiene Data'!E193))),'Data Summary'!DS199="Yes"),OFFSET('Hygiene Data'!$E$7,0,10*ROW('Hygiene Data'!E193)),NA())</f>
        <v>#N/A</v>
      </c>
      <c r="BE199" s="89" t="e">
        <f ca="true">+IF(AND(ISNUMBER(OFFSET('Hygiene Data'!$E$9,0,10*ROW('Hygiene Data'!E193))),'Data Summary'!DT199="Yes"),OFFSET('Hygiene Data'!$E$9,0,10*ROW('Hygiene Data'!E193)),NA())</f>
        <v>#N/A</v>
      </c>
      <c r="BF199" s="89" t="e">
        <f ca="true">+IF(AND(ISNUMBER(OFFSET('Hygiene Data'!$F$5,0,10*ROW('Hygiene Data'!F193))),'Data Summary'!DU199="Yes"),OFFSET('Hygiene Data'!$F$5,0,10*ROW('Hygiene Data'!F193)),NA())</f>
        <v>#N/A</v>
      </c>
      <c r="BG199" s="89" t="e">
        <f ca="true">+IF(AND(ISNUMBER(OFFSET('Hygiene Data'!$F$7,0,10*ROW('Hygiene Data'!F193))),'Data Summary'!DV199="Yes"),OFFSET('Hygiene Data'!$F$7,0,10*ROW('Hygiene Data'!F193)),NA())</f>
        <v>#N/A</v>
      </c>
      <c r="BH199" s="89" t="e">
        <f ca="true">+IF(AND(ISNUMBER(OFFSET('Hygiene Data'!$F$9,0,10*ROW('Hygiene Data'!F193))),'Data Summary'!DW199="Yes"),OFFSET('Hygiene Data'!$F$9,0,10*ROW('Hygiene Data'!F193)),NA())</f>
        <v>#N/A</v>
      </c>
      <c r="BI199" s="89" t="e">
        <f ca="true">+IF(AND(ISNUMBER(OFFSET('Hygiene Data'!$G$5,0,10*ROW('Hygiene Data'!G193))),'Data Summary'!DX199="Yes"),OFFSET('Hygiene Data'!$G$5,0,10*ROW('Hygiene Data'!G193)),NA())</f>
        <v>#N/A</v>
      </c>
      <c r="BJ199" s="89" t="e">
        <f ca="true">+IF(AND(ISNUMBER(OFFSET('Hygiene Data'!$G$7,0,10*ROW('Hygiene Data'!G193))),'Data Summary'!DY199="Yes"),OFFSET('Hygiene Data'!$G$7,0,10*ROW('Hygiene Data'!G193)),NA())</f>
        <v>#N/A</v>
      </c>
      <c r="BK199" s="89" t="e">
        <f ca="true">+IF(AND(ISNUMBER(OFFSET('Hygiene Data'!$G$9,0,10*ROW('Hygiene Data'!G193))),'Data Summary'!DZ199="Yes"),OFFSET('Hygiene Data'!$G$9,0,10*ROW('Hygiene Data'!G193)),NA())</f>
        <v>#N/A</v>
      </c>
      <c r="BL199" s="89" t="e">
        <f ca="true">+IF(AND(ISNUMBER(OFFSET('Hygiene Data'!$H$5,0,10*ROW('Hygiene Data'!H193))),'Data Summary'!EA199="Yes"),OFFSET('Hygiene Data'!$H$5,0,10*ROW('Hygiene Data'!H193)),NA())</f>
        <v>#N/A</v>
      </c>
      <c r="BM199" s="89" t="e">
        <f ca="true">+IF(AND(ISNUMBER(OFFSET('Hygiene Data'!$H$7,0,10*ROW('Hygiene Data'!H193))),'Data Summary'!EB199="Yes"),OFFSET('Hygiene Data'!$H$7,0,10*ROW('Hygiene Data'!H193)),NA())</f>
        <v>#N/A</v>
      </c>
      <c r="BN199" s="89" t="e">
        <f ca="true">+IF(AND(ISNUMBER(OFFSET('Hygiene Data'!$H$9,0,10*ROW('Hygiene Data'!H193))),'Data Summary'!EC199="Yes"),OFFSET('Hygiene Data'!$H$9,0,10*ROW('Hygiene Data'!H193)),NA())</f>
        <v>#N/A</v>
      </c>
      <c r="BO199" s="89" t="e">
        <f ca="true">+IF(AND(ISNUMBER(OFFSET('Hygiene Data'!$I$5,0,10*ROW('Hygiene Data'!I193))),'Data Summary'!ED199="Yes"),OFFSET('Hygiene Data'!$I$5,0,10*ROW('Hygiene Data'!I193)),NA())</f>
        <v>#N/A</v>
      </c>
      <c r="BP199" s="89" t="e">
        <f ca="true">+IF(AND(ISNUMBER(OFFSET('Hygiene Data'!$I$7,0,10*ROW('Hygiene Data'!I193))),'Data Summary'!EE199="Yes"),OFFSET('Hygiene Data'!$I$7,0,10*ROW('Hygiene Data'!I193)),NA())</f>
        <v>#N/A</v>
      </c>
      <c r="BQ199" s="89" t="e">
        <f ca="true">+IF(AND(ISNUMBER(OFFSET('Hygiene Data'!$I$9,0,10*ROW('Hygiene Data'!I193))),'Data Summary'!EF199="Yes"),OFFSET('Hygiene Data'!$I$9,0,10*ROW('Hygiene Data'!I193)),NA())</f>
        <v>#N/A</v>
      </c>
    </row>
    <row xmlns:x14ac="http://schemas.microsoft.com/office/spreadsheetml/2009/9/ac" r="200" x14ac:dyDescent="0.2">
      <c r="A200" s="328" t="e">
        <f ca="true">+RIGHT('Data Summary'!A200,LEN('Data Summary'!A200)-9)</f>
        <v>#VALUE!</v>
      </c>
      <c r="B200" s="34" t="str">
        <f ca="true">+IF(ISTEXT('Data Summary'!B200),'Data Summary'!B200,"")</f>
        <v/>
      </c>
      <c r="C200" s="327" t="e">
        <f ca="true">+VALUE('Data Summary'!C200)</f>
        <v>#VALUE!</v>
      </c>
      <c r="D200" s="87" t="e">
        <f ca="true">+IF(AND(ISNUMBER(OFFSET('Water Data'!$D$4,0,10*ROW('Water Data'!D194))),'Data Summary'!BS200="Yes"),100-OFFSET('Water Data'!$D$4,0,10*ROW('Water Data'!D194)),NA())</f>
        <v>#N/A</v>
      </c>
      <c r="E200" s="87" t="e">
        <f ca="true">+IF(AND(ISNUMBER(OFFSET('Water Data'!$D$6,0,10*ROW('Water Data'!D194))),'Data Summary'!BT200="Yes"),OFFSET('Water Data'!$D$6,0,10*ROW('Water Data'!D194)),NA())</f>
        <v>#N/A</v>
      </c>
      <c r="F200" s="87" t="e">
        <f ca="true">+IF(AND(ISNUMBER(OFFSET('Water Data'!$D$9,0,10*ROW('Water Data'!D194))),'Data Summary'!BU200="Yes"),OFFSET('Water Data'!$D$9,0,10*ROW('Water Data'!D194)),NA())</f>
        <v>#N/A</v>
      </c>
      <c r="G200" s="87" t="e">
        <f ca="true">+IF(AND(ISNUMBER(OFFSET('Water Data'!$E$4,0,10*ROW('Water Data'!E194))),'Data Summary'!BV200="Yes"),100-OFFSET('Water Data'!$E$4,0,10*ROW('Water Data'!E194)),NA())</f>
        <v>#N/A</v>
      </c>
      <c r="H200" s="87" t="e">
        <f ca="true">+IF(AND(ISNUMBER(OFFSET('Water Data'!$E$6,0,10*ROW('Water Data'!E194))),'Data Summary'!BW200="Yes"),OFFSET('Water Data'!$E$6,0,10*ROW('Water Data'!E194)),NA())</f>
        <v>#N/A</v>
      </c>
      <c r="I200" s="87" t="e">
        <f ca="true">+IF(AND(ISNUMBER(OFFSET('Water Data'!$E$9,0,10*ROW('Water Data'!E194))),'Data Summary'!BX200="Yes"),OFFSET('Water Data'!$E$9,0,10*ROW('Water Data'!E194)),NA())</f>
        <v>#N/A</v>
      </c>
      <c r="J200" s="87" t="e">
        <f ca="true">+IF(AND(ISNUMBER(OFFSET('Water Data'!$F$4,0,10*ROW('Water Data'!F194))),'Data Summary'!BY200="Yes"),100-OFFSET('Water Data'!$F$4,0,10*ROW('Water Data'!F194)),NA())</f>
        <v>#N/A</v>
      </c>
      <c r="K200" s="87" t="e">
        <f ca="true">+IF(AND(ISNUMBER(OFFSET('Water Data'!$F$6,0,10*ROW('Water Data'!F194))),'Data Summary'!BZ200="Yes"),OFFSET('Water Data'!$F$6,0,10*ROW('Water Data'!F194)),NA())</f>
        <v>#N/A</v>
      </c>
      <c r="L200" s="87" t="e">
        <f ca="true">+IF(AND(ISNUMBER(OFFSET('Water Data'!$F$9,0,10*ROW('Water Data'!F194))),'Data Summary'!CA200="Yes"),OFFSET('Water Data'!$F$9,0,10*ROW('Water Data'!F194)),NA())</f>
        <v>#N/A</v>
      </c>
      <c r="M200" s="87" t="e">
        <f ca="true">+IF(AND(ISNUMBER(OFFSET('Water Data'!$G$4,0,10*ROW('Water Data'!G194))),'Data Summary'!CB200="Yes"),100-OFFSET('Water Data'!$G$4,0,10*ROW('Water Data'!G194)),NA())</f>
        <v>#N/A</v>
      </c>
      <c r="N200" s="87" t="e">
        <f ca="true">+IF(AND(ISNUMBER(OFFSET('Water Data'!$G$6,0,10*ROW('Water Data'!G194))),'Data Summary'!CC200="Yes"),OFFSET('Water Data'!$G$6,0,10*ROW('Water Data'!G194)),NA())</f>
        <v>#N/A</v>
      </c>
      <c r="O200" s="87" t="e">
        <f ca="true">+IF(AND(ISNUMBER(OFFSET('Water Data'!$G$9,0,10*ROW('Water Data'!G194))),'Data Summary'!CD200="Yes"),OFFSET('Water Data'!$G$9,0,10*ROW('Water Data'!G194)),NA())</f>
        <v>#N/A</v>
      </c>
      <c r="P200" s="87" t="e">
        <f ca="true">+IF(AND(ISNUMBER(OFFSET('Water Data'!$H$4,0,10*ROW('Water Data'!H194))),'Data Summary'!CE200="Yes"),100-OFFSET('Water Data'!$H$4,0,10*ROW('Water Data'!H194)),NA())</f>
        <v>#N/A</v>
      </c>
      <c r="Q200" s="87" t="e">
        <f ca="true">+IF(AND(ISNUMBER(OFFSET('Water Data'!$H$6,0,10*ROW('Water Data'!H194))),'Data Summary'!CF200="Yes"),OFFSET('Water Data'!$H$6,0,10*ROW('Water Data'!H194)),NA())</f>
        <v>#N/A</v>
      </c>
      <c r="R200" s="87" t="e">
        <f ca="true">+IF(AND(ISNUMBER(OFFSET('Water Data'!$H$9,0,10*ROW('Water Data'!H194))),'Data Summary'!CG200="Yes"),OFFSET('Water Data'!$H$9,0,10*ROW('Water Data'!H194)),NA())</f>
        <v>#N/A</v>
      </c>
      <c r="S200" s="87" t="e">
        <f ca="true">+IF(AND(ISNUMBER(OFFSET('Water Data'!$I$4,0,10*ROW('Water Data'!I194))),'Data Summary'!CH200="Yes"),100-OFFSET('Water Data'!$I$4,0,10*ROW('Water Data'!I194)),NA())</f>
        <v>#N/A</v>
      </c>
      <c r="T200" s="87" t="e">
        <f ca="true">+IF(AND(ISNUMBER(OFFSET('Water Data'!$I$6,0,10*ROW('Water Data'!I194))),'Data Summary'!CI200="Yes"),OFFSET('Water Data'!$I$6,0,10*ROW('Water Data'!I194)),NA())</f>
        <v>#N/A</v>
      </c>
      <c r="U200" s="87" t="e">
        <f ca="true">+IF(AND(ISNUMBER(OFFSET('Water Data'!$I$9,0,10*ROW('Water Data'!I194))),'Data Summary'!CJ200="Yes"),OFFSET('Water Data'!$I$9,0,10*ROW('Water Data'!I194)),NA())</f>
        <v>#N/A</v>
      </c>
      <c r="V200" s="88" t="e">
        <f ca="true">+IF(AND(ISNUMBER(OFFSET('Sanitation Data'!$D$4,0,10*ROW('Sanitation Data'!D194))),'Data Summary'!CK200="Yes"),100-OFFSET('Sanitation Data'!$D$4,0,10*ROW('Sanitation Data'!D194)),NA())</f>
        <v>#N/A</v>
      </c>
      <c r="W200" s="88" t="e">
        <f ca="true">+IF(AND(ISNUMBER(OFFSET('Sanitation Data'!$D$6,0,10*ROW('Sanitation Data'!D194))),'Data Summary'!CL200="Yes"),OFFSET('Sanitation Data'!$D$6,0,10*ROW('Sanitation Data'!D194)),NA())</f>
        <v>#N/A</v>
      </c>
      <c r="X200" s="88" t="e">
        <f ca="true">+IF(AND(ISNUMBER(OFFSET('Sanitation Data'!$D$10,0,10*ROW('Sanitation Data'!D194))),'Data Summary'!CM200="Yes"),OFFSET('Sanitation Data'!$D$10,0,10*ROW('Sanitation Data'!D194)),NA())</f>
        <v>#N/A</v>
      </c>
      <c r="Y200" s="88" t="e">
        <f ca="true">+IF(AND(ISNUMBER(OFFSET('Sanitation Data'!$D$11,0,10*ROW('Sanitation Data'!D194))),'Data Summary'!CN200="Yes"),OFFSET('Sanitation Data'!$D$11,0,10*ROW('Sanitation Data'!D194)),NA())</f>
        <v>#N/A</v>
      </c>
      <c r="Z200" s="88" t="e">
        <f ca="true">+IF(AND(ISNUMBER(OFFSET('Sanitation Data'!$D$12,0,10*ROW('Sanitation Data'!D194))),'Data Summary'!CO200="Yes"),OFFSET('Sanitation Data'!$D$12,0,10*ROW('Sanitation Data'!D194)),NA())</f>
        <v>#N/A</v>
      </c>
      <c r="AA200" s="88" t="e">
        <f ca="true">+IF(AND(ISNUMBER(OFFSET('Sanitation Data'!$E$4,0,10*ROW('Sanitation Data'!E194))),'Data Summary'!CP200="Yes"),100-OFFSET('Sanitation Data'!$E$4,0,10*ROW('Sanitation Data'!E194)),NA())</f>
        <v>#N/A</v>
      </c>
      <c r="AB200" s="88" t="e">
        <f ca="true">+IF(AND(ISNUMBER(OFFSET('Sanitation Data'!$E$6,0,10*ROW('Sanitation Data'!E194))),'Data Summary'!CQ200="Yes"),OFFSET('Sanitation Data'!$E$6,0,10*ROW('Sanitation Data'!E194)),NA())</f>
        <v>#N/A</v>
      </c>
      <c r="AC200" s="88" t="e">
        <f ca="true">+IF(AND(ISNUMBER(OFFSET('Sanitation Data'!$E$10,0,10*ROW('Sanitation Data'!E194))),'Data Summary'!CR200="Yes"),OFFSET('Sanitation Data'!$E$10,0,10*ROW('Sanitation Data'!E194)),NA())</f>
        <v>#N/A</v>
      </c>
      <c r="AD200" s="88" t="e">
        <f ca="true">+IF(AND(ISNUMBER(OFFSET('Sanitation Data'!$E$11,0,10*ROW('Sanitation Data'!E194))),'Data Summary'!CS200="Yes"),OFFSET('Sanitation Data'!$E$11,0,10*ROW('Sanitation Data'!E194)),NA())</f>
        <v>#N/A</v>
      </c>
      <c r="AE200" s="88" t="e">
        <f ca="true">+IF(AND(ISNUMBER(OFFSET('Sanitation Data'!$E$12,0,10*ROW('Sanitation Data'!E194))),'Data Summary'!CT200="Yes"),OFFSET('Sanitation Data'!$E$12,0,10*ROW('Sanitation Data'!E194)),NA())</f>
        <v>#N/A</v>
      </c>
      <c r="AF200" s="88" t="e">
        <f ca="true">+IF(AND(ISNUMBER(OFFSET('Sanitation Data'!$F$4,0,10*ROW('Sanitation Data'!F194))),'Data Summary'!CU200="Yes"),100-OFFSET('Sanitation Data'!$F$4,0,10*ROW('Sanitation Data'!F194)),NA())</f>
        <v>#N/A</v>
      </c>
      <c r="AG200" s="88" t="e">
        <f ca="true">+IF(AND(ISNUMBER(OFFSET('Sanitation Data'!$F$6,0,10*ROW('Sanitation Data'!F194))),'Data Summary'!CV200="Yes"),OFFSET('Sanitation Data'!$F$6,0,10*ROW('Sanitation Data'!F194)),NA())</f>
        <v>#N/A</v>
      </c>
      <c r="AH200" s="88" t="e">
        <f ca="true">+IF(AND(ISNUMBER(OFFSET('Sanitation Data'!$F$10,0,10*ROW('Sanitation Data'!F194))),'Data Summary'!CW200="Yes"),OFFSET('Sanitation Data'!$F$10,0,10*ROW('Sanitation Data'!F194)),NA())</f>
        <v>#N/A</v>
      </c>
      <c r="AI200" s="88" t="e">
        <f ca="true">+IF(AND(ISNUMBER(OFFSET('Sanitation Data'!$F$11,0,10*ROW('Sanitation Data'!F194))),'Data Summary'!CX200="Yes"),OFFSET('Sanitation Data'!$F$11,0,10*ROW('Sanitation Data'!F194)),NA())</f>
        <v>#N/A</v>
      </c>
      <c r="AJ200" s="88" t="e">
        <f ca="true">+IF(AND(ISNUMBER(OFFSET('Sanitation Data'!$F$12,0,10*ROW('Sanitation Data'!F194))),'Data Summary'!CY200="Yes"),OFFSET('Sanitation Data'!$F$12,0,10*ROW('Sanitation Data'!F194)),NA())</f>
        <v>#N/A</v>
      </c>
      <c r="AK200" s="88" t="e">
        <f ca="true">+IF(AND(ISNUMBER(OFFSET('Sanitation Data'!$G$4,0,10*ROW('Sanitation Data'!G194))),'Data Summary'!CZ200="Yes"),100-OFFSET('Sanitation Data'!$G$4,0,10*ROW('Sanitation Data'!G194)),NA())</f>
        <v>#N/A</v>
      </c>
      <c r="AL200" s="88" t="e">
        <f ca="true">+IF(AND(ISNUMBER(OFFSET('Sanitation Data'!$G$6,0,10*ROW('Sanitation Data'!G194))),'Data Summary'!DA200="Yes"),OFFSET('Sanitation Data'!$G$6,0,10*ROW('Sanitation Data'!G194)),NA())</f>
        <v>#N/A</v>
      </c>
      <c r="AM200" s="88" t="e">
        <f ca="true">+IF(AND(ISNUMBER(OFFSET('Sanitation Data'!$G$10,0,10*ROW('Sanitation Data'!G194))),'Data Summary'!DB200="Yes"),OFFSET('Sanitation Data'!$G$10,0,10*ROW('Sanitation Data'!G194)),NA())</f>
        <v>#N/A</v>
      </c>
      <c r="AN200" s="88" t="e">
        <f ca="true">+IF(AND(ISNUMBER(OFFSET('Sanitation Data'!$G$11,0,10*ROW('Sanitation Data'!G194))),'Data Summary'!DC200="Yes"),OFFSET('Sanitation Data'!$G$11,0,10*ROW('Sanitation Data'!G194)),NA())</f>
        <v>#N/A</v>
      </c>
      <c r="AO200" s="88" t="e">
        <f ca="true">+IF(AND(ISNUMBER(OFFSET('Sanitation Data'!$G$12,0,10*ROW('Sanitation Data'!G194))),'Data Summary'!DD200="Yes"),OFFSET('Sanitation Data'!$G$12,0,10*ROW('Sanitation Data'!G194)),NA())</f>
        <v>#N/A</v>
      </c>
      <c r="AP200" s="88" t="e">
        <f ca="true">+IF(AND(ISNUMBER(OFFSET('Sanitation Data'!$H$4,0,10*ROW('Sanitation Data'!H194))),'Data Summary'!DE200="Yes"),100-OFFSET('Sanitation Data'!$H$4,0,10*ROW('Sanitation Data'!H194)),NA())</f>
        <v>#N/A</v>
      </c>
      <c r="AQ200" s="88" t="e">
        <f ca="true">+IF(AND(ISNUMBER(OFFSET('Sanitation Data'!$H$6,0,10*ROW('Sanitation Data'!H194))),'Data Summary'!DF200="Yes"),OFFSET('Sanitation Data'!$H$6,0,10*ROW('Sanitation Data'!H194)),NA())</f>
        <v>#N/A</v>
      </c>
      <c r="AR200" s="88" t="e">
        <f ca="true">+IF(AND(ISNUMBER(OFFSET('Sanitation Data'!$H$10,0,10*ROW('Sanitation Data'!H194))),'Data Summary'!DG200="Yes"),OFFSET('Sanitation Data'!$H$10,0,10*ROW('Sanitation Data'!H194)),NA())</f>
        <v>#N/A</v>
      </c>
      <c r="AS200" s="88" t="e">
        <f ca="true">+IF(AND(ISNUMBER(OFFSET('Sanitation Data'!$H$11,0,10*ROW('Sanitation Data'!H194))),'Data Summary'!DH200="Yes"),OFFSET('Sanitation Data'!$H$11,0,10*ROW('Sanitation Data'!H194)),NA())</f>
        <v>#N/A</v>
      </c>
      <c r="AT200" s="88" t="e">
        <f ca="true">+IF(AND(ISNUMBER(OFFSET('Sanitation Data'!$H$12,0,10*ROW('Sanitation Data'!H194))),'Data Summary'!DI200="Yes"),OFFSET('Sanitation Data'!$H$12,0,10*ROW('Sanitation Data'!H194)),NA())</f>
        <v>#N/A</v>
      </c>
      <c r="AU200" s="88" t="e">
        <f ca="true">+IF(AND(ISNUMBER(OFFSET('Sanitation Data'!$I$4,0,10*ROW('Sanitation Data'!I194))),'Data Summary'!DJ200="Yes"),100-OFFSET('Sanitation Data'!$I$4,0,10*ROW('Sanitation Data'!I194)),NA())</f>
        <v>#N/A</v>
      </c>
      <c r="AV200" s="88" t="e">
        <f ca="true">+IF(AND(ISNUMBER(OFFSET('Sanitation Data'!$I$6,0,10*ROW('Sanitation Data'!I194))),'Data Summary'!DK200="Yes"),OFFSET('Sanitation Data'!$I$6,0,10*ROW('Sanitation Data'!I194)),NA())</f>
        <v>#N/A</v>
      </c>
      <c r="AW200" s="88" t="e">
        <f ca="true">+IF(AND(ISNUMBER(OFFSET('Sanitation Data'!$I$10,0,10*ROW('Sanitation Data'!I194))),'Data Summary'!DL200="Yes"),OFFSET('Sanitation Data'!$I$10,0,10*ROW('Sanitation Data'!I194)),NA())</f>
        <v>#N/A</v>
      </c>
      <c r="AX200" s="88" t="e">
        <f ca="true">+IF(AND(ISNUMBER(OFFSET('Sanitation Data'!$I$11,0,10*ROW('Sanitation Data'!I194))),'Data Summary'!DM200="Yes"),OFFSET('Sanitation Data'!$I$11,0,10*ROW('Sanitation Data'!I194)),NA())</f>
        <v>#N/A</v>
      </c>
      <c r="AY200" s="88" t="e">
        <f ca="true">+IF(AND(ISNUMBER(OFFSET('Sanitation Data'!$I$12,0,10*ROW('Sanitation Data'!I194))),'Data Summary'!DN200="Yes"),OFFSET('Sanitation Data'!$I$12,0,10*ROW('Sanitation Data'!I194)),NA())</f>
        <v>#N/A</v>
      </c>
      <c r="AZ200" s="89" t="e">
        <f ca="true">+IF(AND(ISNUMBER(OFFSET('Hygiene Data'!$D$5,0,10*ROW('Hygiene Data'!D194))),'Data Summary'!DO200="Yes"),OFFSET('Hygiene Data'!$D$5,0,10*ROW('Hygiene Data'!D194)),NA())</f>
        <v>#N/A</v>
      </c>
      <c r="BA200" s="89" t="e">
        <f ca="true">+IF(AND(ISNUMBER(OFFSET('Hygiene Data'!$D$7,0,10*ROW('Hygiene Data'!D194))),'Data Summary'!DP200="Yes"),OFFSET('Hygiene Data'!$D$7,0,10*ROW('Hygiene Data'!D194)),NA())</f>
        <v>#N/A</v>
      </c>
      <c r="BB200" s="89" t="e">
        <f ca="true">+IF(AND(ISNUMBER(OFFSET('Hygiene Data'!$D$9,0,10*ROW('Hygiene Data'!D194))),'Data Summary'!DQ200="Yes"),OFFSET('Hygiene Data'!$D$9,0,10*ROW('Hygiene Data'!D194)),NA())</f>
        <v>#N/A</v>
      </c>
      <c r="BC200" s="89" t="e">
        <f ca="true">+IF(AND(ISNUMBER(OFFSET('Hygiene Data'!$E$5,0,10*ROW('Hygiene Data'!E194))),'Data Summary'!DR200="Yes"),OFFSET('Hygiene Data'!$E$5,0,10*ROW('Hygiene Data'!E194)),NA())</f>
        <v>#N/A</v>
      </c>
      <c r="BD200" s="89" t="e">
        <f ca="true">+IF(AND(ISNUMBER(OFFSET('Hygiene Data'!$E$7,0,10*ROW('Hygiene Data'!E194))),'Data Summary'!DS200="Yes"),OFFSET('Hygiene Data'!$E$7,0,10*ROW('Hygiene Data'!E194)),NA())</f>
        <v>#N/A</v>
      </c>
      <c r="BE200" s="89" t="e">
        <f ca="true">+IF(AND(ISNUMBER(OFFSET('Hygiene Data'!$E$9,0,10*ROW('Hygiene Data'!E194))),'Data Summary'!DT200="Yes"),OFFSET('Hygiene Data'!$E$9,0,10*ROW('Hygiene Data'!E194)),NA())</f>
        <v>#N/A</v>
      </c>
      <c r="BF200" s="89" t="e">
        <f ca="true">+IF(AND(ISNUMBER(OFFSET('Hygiene Data'!$F$5,0,10*ROW('Hygiene Data'!F194))),'Data Summary'!DU200="Yes"),OFFSET('Hygiene Data'!$F$5,0,10*ROW('Hygiene Data'!F194)),NA())</f>
        <v>#N/A</v>
      </c>
      <c r="BG200" s="89" t="e">
        <f ca="true">+IF(AND(ISNUMBER(OFFSET('Hygiene Data'!$F$7,0,10*ROW('Hygiene Data'!F194))),'Data Summary'!DV200="Yes"),OFFSET('Hygiene Data'!$F$7,0,10*ROW('Hygiene Data'!F194)),NA())</f>
        <v>#N/A</v>
      </c>
      <c r="BH200" s="89" t="e">
        <f ca="true">+IF(AND(ISNUMBER(OFFSET('Hygiene Data'!$F$9,0,10*ROW('Hygiene Data'!F194))),'Data Summary'!DW200="Yes"),OFFSET('Hygiene Data'!$F$9,0,10*ROW('Hygiene Data'!F194)),NA())</f>
        <v>#N/A</v>
      </c>
      <c r="BI200" s="89" t="e">
        <f ca="true">+IF(AND(ISNUMBER(OFFSET('Hygiene Data'!$G$5,0,10*ROW('Hygiene Data'!G194))),'Data Summary'!DX200="Yes"),OFFSET('Hygiene Data'!$G$5,0,10*ROW('Hygiene Data'!G194)),NA())</f>
        <v>#N/A</v>
      </c>
      <c r="BJ200" s="89" t="e">
        <f ca="true">+IF(AND(ISNUMBER(OFFSET('Hygiene Data'!$G$7,0,10*ROW('Hygiene Data'!G194))),'Data Summary'!DY200="Yes"),OFFSET('Hygiene Data'!$G$7,0,10*ROW('Hygiene Data'!G194)),NA())</f>
        <v>#N/A</v>
      </c>
      <c r="BK200" s="89" t="e">
        <f ca="true">+IF(AND(ISNUMBER(OFFSET('Hygiene Data'!$G$9,0,10*ROW('Hygiene Data'!G194))),'Data Summary'!DZ200="Yes"),OFFSET('Hygiene Data'!$G$9,0,10*ROW('Hygiene Data'!G194)),NA())</f>
        <v>#N/A</v>
      </c>
      <c r="BL200" s="89" t="e">
        <f ca="true">+IF(AND(ISNUMBER(OFFSET('Hygiene Data'!$H$5,0,10*ROW('Hygiene Data'!H194))),'Data Summary'!EA200="Yes"),OFFSET('Hygiene Data'!$H$5,0,10*ROW('Hygiene Data'!H194)),NA())</f>
        <v>#N/A</v>
      </c>
      <c r="BM200" s="89" t="e">
        <f ca="true">+IF(AND(ISNUMBER(OFFSET('Hygiene Data'!$H$7,0,10*ROW('Hygiene Data'!H194))),'Data Summary'!EB200="Yes"),OFFSET('Hygiene Data'!$H$7,0,10*ROW('Hygiene Data'!H194)),NA())</f>
        <v>#N/A</v>
      </c>
      <c r="BN200" s="89" t="e">
        <f ca="true">+IF(AND(ISNUMBER(OFFSET('Hygiene Data'!$H$9,0,10*ROW('Hygiene Data'!H194))),'Data Summary'!EC200="Yes"),OFFSET('Hygiene Data'!$H$9,0,10*ROW('Hygiene Data'!H194)),NA())</f>
        <v>#N/A</v>
      </c>
      <c r="BO200" s="89" t="e">
        <f ca="true">+IF(AND(ISNUMBER(OFFSET('Hygiene Data'!$I$5,0,10*ROW('Hygiene Data'!I194))),'Data Summary'!ED200="Yes"),OFFSET('Hygiene Data'!$I$5,0,10*ROW('Hygiene Data'!I194)),NA())</f>
        <v>#N/A</v>
      </c>
      <c r="BP200" s="89" t="e">
        <f ca="true">+IF(AND(ISNUMBER(OFFSET('Hygiene Data'!$I$7,0,10*ROW('Hygiene Data'!I194))),'Data Summary'!EE200="Yes"),OFFSET('Hygiene Data'!$I$7,0,10*ROW('Hygiene Data'!I194)),NA())</f>
        <v>#N/A</v>
      </c>
      <c r="BQ200" s="89" t="e">
        <f ca="true">+IF(AND(ISNUMBER(OFFSET('Hygiene Data'!$I$9,0,10*ROW('Hygiene Data'!I194))),'Data Summary'!EF200="Yes"),OFFSET('Hygiene Data'!$I$9,0,10*ROW('Hygiene Data'!I194)),NA())</f>
        <v>#N/A</v>
      </c>
    </row>
    <row xmlns:x14ac="http://schemas.microsoft.com/office/spreadsheetml/2009/9/ac" r="201" x14ac:dyDescent="0.2">
      <c r="A201" s="328" t="e">
        <f ca="true">+RIGHT('Data Summary'!A201,LEN('Data Summary'!A201)-9)</f>
        <v>#VALUE!</v>
      </c>
      <c r="B201" s="34" t="str">
        <f ca="true">+IF(ISTEXT('Data Summary'!B201),'Data Summary'!B201,"")</f>
        <v/>
      </c>
      <c r="C201" s="327" t="e">
        <f ca="true">+VALUE('Data Summary'!C201)</f>
        <v>#VALUE!</v>
      </c>
      <c r="D201" s="87" t="e">
        <f ca="true">+IF(AND(ISNUMBER(OFFSET('Water Data'!$D$4,0,10*ROW('Water Data'!D195))),'Data Summary'!BS201="Yes"),100-OFFSET('Water Data'!$D$4,0,10*ROW('Water Data'!D195)),NA())</f>
        <v>#N/A</v>
      </c>
      <c r="E201" s="87" t="e">
        <f ca="true">+IF(AND(ISNUMBER(OFFSET('Water Data'!$D$6,0,10*ROW('Water Data'!D195))),'Data Summary'!BT201="Yes"),OFFSET('Water Data'!$D$6,0,10*ROW('Water Data'!D195)),NA())</f>
        <v>#N/A</v>
      </c>
      <c r="F201" s="87" t="e">
        <f ca="true">+IF(AND(ISNUMBER(OFFSET('Water Data'!$D$9,0,10*ROW('Water Data'!D195))),'Data Summary'!BU201="Yes"),OFFSET('Water Data'!$D$9,0,10*ROW('Water Data'!D195)),NA())</f>
        <v>#N/A</v>
      </c>
      <c r="G201" s="87" t="e">
        <f ca="true">+IF(AND(ISNUMBER(OFFSET('Water Data'!$E$4,0,10*ROW('Water Data'!E195))),'Data Summary'!BV201="Yes"),100-OFFSET('Water Data'!$E$4,0,10*ROW('Water Data'!E195)),NA())</f>
        <v>#N/A</v>
      </c>
      <c r="H201" s="87" t="e">
        <f ca="true">+IF(AND(ISNUMBER(OFFSET('Water Data'!$E$6,0,10*ROW('Water Data'!E195))),'Data Summary'!BW201="Yes"),OFFSET('Water Data'!$E$6,0,10*ROW('Water Data'!E195)),NA())</f>
        <v>#N/A</v>
      </c>
      <c r="I201" s="87" t="e">
        <f ca="true">+IF(AND(ISNUMBER(OFFSET('Water Data'!$E$9,0,10*ROW('Water Data'!E195))),'Data Summary'!BX201="Yes"),OFFSET('Water Data'!$E$9,0,10*ROW('Water Data'!E195)),NA())</f>
        <v>#N/A</v>
      </c>
      <c r="J201" s="87" t="e">
        <f ca="true">+IF(AND(ISNUMBER(OFFSET('Water Data'!$F$4,0,10*ROW('Water Data'!F195))),'Data Summary'!BY201="Yes"),100-OFFSET('Water Data'!$F$4,0,10*ROW('Water Data'!F195)),NA())</f>
        <v>#N/A</v>
      </c>
      <c r="K201" s="87" t="e">
        <f ca="true">+IF(AND(ISNUMBER(OFFSET('Water Data'!$F$6,0,10*ROW('Water Data'!F195))),'Data Summary'!BZ201="Yes"),OFFSET('Water Data'!$F$6,0,10*ROW('Water Data'!F195)),NA())</f>
        <v>#N/A</v>
      </c>
      <c r="L201" s="87" t="e">
        <f ca="true">+IF(AND(ISNUMBER(OFFSET('Water Data'!$F$9,0,10*ROW('Water Data'!F195))),'Data Summary'!CA201="Yes"),OFFSET('Water Data'!$F$9,0,10*ROW('Water Data'!F195)),NA())</f>
        <v>#N/A</v>
      </c>
      <c r="M201" s="87" t="e">
        <f ca="true">+IF(AND(ISNUMBER(OFFSET('Water Data'!$G$4,0,10*ROW('Water Data'!G195))),'Data Summary'!CB201="Yes"),100-OFFSET('Water Data'!$G$4,0,10*ROW('Water Data'!G195)),NA())</f>
        <v>#N/A</v>
      </c>
      <c r="N201" s="87" t="e">
        <f ca="true">+IF(AND(ISNUMBER(OFFSET('Water Data'!$G$6,0,10*ROW('Water Data'!G195))),'Data Summary'!CC201="Yes"),OFFSET('Water Data'!$G$6,0,10*ROW('Water Data'!G195)),NA())</f>
        <v>#N/A</v>
      </c>
      <c r="O201" s="87" t="e">
        <f ca="true">+IF(AND(ISNUMBER(OFFSET('Water Data'!$G$9,0,10*ROW('Water Data'!G195))),'Data Summary'!CD201="Yes"),OFFSET('Water Data'!$G$9,0,10*ROW('Water Data'!G195)),NA())</f>
        <v>#N/A</v>
      </c>
      <c r="P201" s="87" t="e">
        <f ca="true">+IF(AND(ISNUMBER(OFFSET('Water Data'!$H$4,0,10*ROW('Water Data'!H195))),'Data Summary'!CE201="Yes"),100-OFFSET('Water Data'!$H$4,0,10*ROW('Water Data'!H195)),NA())</f>
        <v>#N/A</v>
      </c>
      <c r="Q201" s="87" t="e">
        <f ca="true">+IF(AND(ISNUMBER(OFFSET('Water Data'!$H$6,0,10*ROW('Water Data'!H195))),'Data Summary'!CF201="Yes"),OFFSET('Water Data'!$H$6,0,10*ROW('Water Data'!H195)),NA())</f>
        <v>#N/A</v>
      </c>
      <c r="R201" s="87" t="e">
        <f ca="true">+IF(AND(ISNUMBER(OFFSET('Water Data'!$H$9,0,10*ROW('Water Data'!H195))),'Data Summary'!CG201="Yes"),OFFSET('Water Data'!$H$9,0,10*ROW('Water Data'!H195)),NA())</f>
        <v>#N/A</v>
      </c>
      <c r="S201" s="87" t="e">
        <f ca="true">+IF(AND(ISNUMBER(OFFSET('Water Data'!$I$4,0,10*ROW('Water Data'!I195))),'Data Summary'!CH201="Yes"),100-OFFSET('Water Data'!$I$4,0,10*ROW('Water Data'!I195)),NA())</f>
        <v>#N/A</v>
      </c>
      <c r="T201" s="87" t="e">
        <f ca="true">+IF(AND(ISNUMBER(OFFSET('Water Data'!$I$6,0,10*ROW('Water Data'!I195))),'Data Summary'!CI201="Yes"),OFFSET('Water Data'!$I$6,0,10*ROW('Water Data'!I195)),NA())</f>
        <v>#N/A</v>
      </c>
      <c r="U201" s="87" t="e">
        <f ca="true">+IF(AND(ISNUMBER(OFFSET('Water Data'!$I$9,0,10*ROW('Water Data'!I195))),'Data Summary'!CJ201="Yes"),OFFSET('Water Data'!$I$9,0,10*ROW('Water Data'!I195)),NA())</f>
        <v>#N/A</v>
      </c>
      <c r="V201" s="88" t="e">
        <f ca="true">+IF(AND(ISNUMBER(OFFSET('Sanitation Data'!$D$4,0,10*ROW('Sanitation Data'!D195))),'Data Summary'!CK201="Yes"),100-OFFSET('Sanitation Data'!$D$4,0,10*ROW('Sanitation Data'!D195)),NA())</f>
        <v>#N/A</v>
      </c>
      <c r="W201" s="88" t="e">
        <f ca="true">+IF(AND(ISNUMBER(OFFSET('Sanitation Data'!$D$6,0,10*ROW('Sanitation Data'!D195))),'Data Summary'!CL201="Yes"),OFFSET('Sanitation Data'!$D$6,0,10*ROW('Sanitation Data'!D195)),NA())</f>
        <v>#N/A</v>
      </c>
      <c r="X201" s="88" t="e">
        <f ca="true">+IF(AND(ISNUMBER(OFFSET('Sanitation Data'!$D$10,0,10*ROW('Sanitation Data'!D195))),'Data Summary'!CM201="Yes"),OFFSET('Sanitation Data'!$D$10,0,10*ROW('Sanitation Data'!D195)),NA())</f>
        <v>#N/A</v>
      </c>
      <c r="Y201" s="88" t="e">
        <f ca="true">+IF(AND(ISNUMBER(OFFSET('Sanitation Data'!$D$11,0,10*ROW('Sanitation Data'!D195))),'Data Summary'!CN201="Yes"),OFFSET('Sanitation Data'!$D$11,0,10*ROW('Sanitation Data'!D195)),NA())</f>
        <v>#N/A</v>
      </c>
      <c r="Z201" s="88" t="e">
        <f ca="true">+IF(AND(ISNUMBER(OFFSET('Sanitation Data'!$D$12,0,10*ROW('Sanitation Data'!D195))),'Data Summary'!CO201="Yes"),OFFSET('Sanitation Data'!$D$12,0,10*ROW('Sanitation Data'!D195)),NA())</f>
        <v>#N/A</v>
      </c>
      <c r="AA201" s="88" t="e">
        <f ca="true">+IF(AND(ISNUMBER(OFFSET('Sanitation Data'!$E$4,0,10*ROW('Sanitation Data'!E195))),'Data Summary'!CP201="Yes"),100-OFFSET('Sanitation Data'!$E$4,0,10*ROW('Sanitation Data'!E195)),NA())</f>
        <v>#N/A</v>
      </c>
      <c r="AB201" s="88" t="e">
        <f ca="true">+IF(AND(ISNUMBER(OFFSET('Sanitation Data'!$E$6,0,10*ROW('Sanitation Data'!E195))),'Data Summary'!CQ201="Yes"),OFFSET('Sanitation Data'!$E$6,0,10*ROW('Sanitation Data'!E195)),NA())</f>
        <v>#N/A</v>
      </c>
      <c r="AC201" s="88" t="e">
        <f ca="true">+IF(AND(ISNUMBER(OFFSET('Sanitation Data'!$E$10,0,10*ROW('Sanitation Data'!E195))),'Data Summary'!CR201="Yes"),OFFSET('Sanitation Data'!$E$10,0,10*ROW('Sanitation Data'!E195)),NA())</f>
        <v>#N/A</v>
      </c>
      <c r="AD201" s="88" t="e">
        <f ca="true">+IF(AND(ISNUMBER(OFFSET('Sanitation Data'!$E$11,0,10*ROW('Sanitation Data'!E195))),'Data Summary'!CS201="Yes"),OFFSET('Sanitation Data'!$E$11,0,10*ROW('Sanitation Data'!E195)),NA())</f>
        <v>#N/A</v>
      </c>
      <c r="AE201" s="88" t="e">
        <f ca="true">+IF(AND(ISNUMBER(OFFSET('Sanitation Data'!$E$12,0,10*ROW('Sanitation Data'!E195))),'Data Summary'!CT201="Yes"),OFFSET('Sanitation Data'!$E$12,0,10*ROW('Sanitation Data'!E195)),NA())</f>
        <v>#N/A</v>
      </c>
      <c r="AF201" s="88" t="e">
        <f ca="true">+IF(AND(ISNUMBER(OFFSET('Sanitation Data'!$F$4,0,10*ROW('Sanitation Data'!F195))),'Data Summary'!CU201="Yes"),100-OFFSET('Sanitation Data'!$F$4,0,10*ROW('Sanitation Data'!F195)),NA())</f>
        <v>#N/A</v>
      </c>
      <c r="AG201" s="88" t="e">
        <f ca="true">+IF(AND(ISNUMBER(OFFSET('Sanitation Data'!$F$6,0,10*ROW('Sanitation Data'!F195))),'Data Summary'!CV201="Yes"),OFFSET('Sanitation Data'!$F$6,0,10*ROW('Sanitation Data'!F195)),NA())</f>
        <v>#N/A</v>
      </c>
      <c r="AH201" s="88" t="e">
        <f ca="true">+IF(AND(ISNUMBER(OFFSET('Sanitation Data'!$F$10,0,10*ROW('Sanitation Data'!F195))),'Data Summary'!CW201="Yes"),OFFSET('Sanitation Data'!$F$10,0,10*ROW('Sanitation Data'!F195)),NA())</f>
        <v>#N/A</v>
      </c>
      <c r="AI201" s="88" t="e">
        <f ca="true">+IF(AND(ISNUMBER(OFFSET('Sanitation Data'!$F$11,0,10*ROW('Sanitation Data'!F195))),'Data Summary'!CX201="Yes"),OFFSET('Sanitation Data'!$F$11,0,10*ROW('Sanitation Data'!F195)),NA())</f>
        <v>#N/A</v>
      </c>
      <c r="AJ201" s="88" t="e">
        <f ca="true">+IF(AND(ISNUMBER(OFFSET('Sanitation Data'!$F$12,0,10*ROW('Sanitation Data'!F195))),'Data Summary'!CY201="Yes"),OFFSET('Sanitation Data'!$F$12,0,10*ROW('Sanitation Data'!F195)),NA())</f>
        <v>#N/A</v>
      </c>
      <c r="AK201" s="88" t="e">
        <f ca="true">+IF(AND(ISNUMBER(OFFSET('Sanitation Data'!$G$4,0,10*ROW('Sanitation Data'!G195))),'Data Summary'!CZ201="Yes"),100-OFFSET('Sanitation Data'!$G$4,0,10*ROW('Sanitation Data'!G195)),NA())</f>
        <v>#N/A</v>
      </c>
      <c r="AL201" s="88" t="e">
        <f ca="true">+IF(AND(ISNUMBER(OFFSET('Sanitation Data'!$G$6,0,10*ROW('Sanitation Data'!G195))),'Data Summary'!DA201="Yes"),OFFSET('Sanitation Data'!$G$6,0,10*ROW('Sanitation Data'!G195)),NA())</f>
        <v>#N/A</v>
      </c>
      <c r="AM201" s="88" t="e">
        <f ca="true">+IF(AND(ISNUMBER(OFFSET('Sanitation Data'!$G$10,0,10*ROW('Sanitation Data'!G195))),'Data Summary'!DB201="Yes"),OFFSET('Sanitation Data'!$G$10,0,10*ROW('Sanitation Data'!G195)),NA())</f>
        <v>#N/A</v>
      </c>
      <c r="AN201" s="88" t="e">
        <f ca="true">+IF(AND(ISNUMBER(OFFSET('Sanitation Data'!$G$11,0,10*ROW('Sanitation Data'!G195))),'Data Summary'!DC201="Yes"),OFFSET('Sanitation Data'!$G$11,0,10*ROW('Sanitation Data'!G195)),NA())</f>
        <v>#N/A</v>
      </c>
      <c r="AO201" s="88" t="e">
        <f ca="true">+IF(AND(ISNUMBER(OFFSET('Sanitation Data'!$G$12,0,10*ROW('Sanitation Data'!G195))),'Data Summary'!DD201="Yes"),OFFSET('Sanitation Data'!$G$12,0,10*ROW('Sanitation Data'!G195)),NA())</f>
        <v>#N/A</v>
      </c>
      <c r="AP201" s="88" t="e">
        <f ca="true">+IF(AND(ISNUMBER(OFFSET('Sanitation Data'!$H$4,0,10*ROW('Sanitation Data'!H195))),'Data Summary'!DE201="Yes"),100-OFFSET('Sanitation Data'!$H$4,0,10*ROW('Sanitation Data'!H195)),NA())</f>
        <v>#N/A</v>
      </c>
      <c r="AQ201" s="88" t="e">
        <f ca="true">+IF(AND(ISNUMBER(OFFSET('Sanitation Data'!$H$6,0,10*ROW('Sanitation Data'!H195))),'Data Summary'!DF201="Yes"),OFFSET('Sanitation Data'!$H$6,0,10*ROW('Sanitation Data'!H195)),NA())</f>
        <v>#N/A</v>
      </c>
      <c r="AR201" s="88" t="e">
        <f ca="true">+IF(AND(ISNUMBER(OFFSET('Sanitation Data'!$H$10,0,10*ROW('Sanitation Data'!H195))),'Data Summary'!DG201="Yes"),OFFSET('Sanitation Data'!$H$10,0,10*ROW('Sanitation Data'!H195)),NA())</f>
        <v>#N/A</v>
      </c>
      <c r="AS201" s="88" t="e">
        <f ca="true">+IF(AND(ISNUMBER(OFFSET('Sanitation Data'!$H$11,0,10*ROW('Sanitation Data'!H195))),'Data Summary'!DH201="Yes"),OFFSET('Sanitation Data'!$H$11,0,10*ROW('Sanitation Data'!H195)),NA())</f>
        <v>#N/A</v>
      </c>
      <c r="AT201" s="88" t="e">
        <f ca="true">+IF(AND(ISNUMBER(OFFSET('Sanitation Data'!$H$12,0,10*ROW('Sanitation Data'!H195))),'Data Summary'!DI201="Yes"),OFFSET('Sanitation Data'!$H$12,0,10*ROW('Sanitation Data'!H195)),NA())</f>
        <v>#N/A</v>
      </c>
      <c r="AU201" s="88" t="e">
        <f ca="true">+IF(AND(ISNUMBER(OFFSET('Sanitation Data'!$I$4,0,10*ROW('Sanitation Data'!I195))),'Data Summary'!DJ201="Yes"),100-OFFSET('Sanitation Data'!$I$4,0,10*ROW('Sanitation Data'!I195)),NA())</f>
        <v>#N/A</v>
      </c>
      <c r="AV201" s="88" t="e">
        <f ca="true">+IF(AND(ISNUMBER(OFFSET('Sanitation Data'!$I$6,0,10*ROW('Sanitation Data'!I195))),'Data Summary'!DK201="Yes"),OFFSET('Sanitation Data'!$I$6,0,10*ROW('Sanitation Data'!I195)),NA())</f>
        <v>#N/A</v>
      </c>
      <c r="AW201" s="88" t="e">
        <f ca="true">+IF(AND(ISNUMBER(OFFSET('Sanitation Data'!$I$10,0,10*ROW('Sanitation Data'!I195))),'Data Summary'!DL201="Yes"),OFFSET('Sanitation Data'!$I$10,0,10*ROW('Sanitation Data'!I195)),NA())</f>
        <v>#N/A</v>
      </c>
      <c r="AX201" s="88" t="e">
        <f ca="true">+IF(AND(ISNUMBER(OFFSET('Sanitation Data'!$I$11,0,10*ROW('Sanitation Data'!I195))),'Data Summary'!DM201="Yes"),OFFSET('Sanitation Data'!$I$11,0,10*ROW('Sanitation Data'!I195)),NA())</f>
        <v>#N/A</v>
      </c>
      <c r="AY201" s="88" t="e">
        <f ca="true">+IF(AND(ISNUMBER(OFFSET('Sanitation Data'!$I$12,0,10*ROW('Sanitation Data'!I195))),'Data Summary'!DN201="Yes"),OFFSET('Sanitation Data'!$I$12,0,10*ROW('Sanitation Data'!I195)),NA())</f>
        <v>#N/A</v>
      </c>
      <c r="AZ201" s="89" t="e">
        <f ca="true">+IF(AND(ISNUMBER(OFFSET('Hygiene Data'!$D$5,0,10*ROW('Hygiene Data'!D195))),'Data Summary'!DO201="Yes"),OFFSET('Hygiene Data'!$D$5,0,10*ROW('Hygiene Data'!D195)),NA())</f>
        <v>#N/A</v>
      </c>
      <c r="BA201" s="89" t="e">
        <f ca="true">+IF(AND(ISNUMBER(OFFSET('Hygiene Data'!$D$7,0,10*ROW('Hygiene Data'!D195))),'Data Summary'!DP201="Yes"),OFFSET('Hygiene Data'!$D$7,0,10*ROW('Hygiene Data'!D195)),NA())</f>
        <v>#N/A</v>
      </c>
      <c r="BB201" s="89" t="e">
        <f ca="true">+IF(AND(ISNUMBER(OFFSET('Hygiene Data'!$D$9,0,10*ROW('Hygiene Data'!D195))),'Data Summary'!DQ201="Yes"),OFFSET('Hygiene Data'!$D$9,0,10*ROW('Hygiene Data'!D195)),NA())</f>
        <v>#N/A</v>
      </c>
      <c r="BC201" s="89" t="e">
        <f ca="true">+IF(AND(ISNUMBER(OFFSET('Hygiene Data'!$E$5,0,10*ROW('Hygiene Data'!E195))),'Data Summary'!DR201="Yes"),OFFSET('Hygiene Data'!$E$5,0,10*ROW('Hygiene Data'!E195)),NA())</f>
        <v>#N/A</v>
      </c>
      <c r="BD201" s="89" t="e">
        <f ca="true">+IF(AND(ISNUMBER(OFFSET('Hygiene Data'!$E$7,0,10*ROW('Hygiene Data'!E195))),'Data Summary'!DS201="Yes"),OFFSET('Hygiene Data'!$E$7,0,10*ROW('Hygiene Data'!E195)),NA())</f>
        <v>#N/A</v>
      </c>
      <c r="BE201" s="89" t="e">
        <f ca="true">+IF(AND(ISNUMBER(OFFSET('Hygiene Data'!$E$9,0,10*ROW('Hygiene Data'!E195))),'Data Summary'!DT201="Yes"),OFFSET('Hygiene Data'!$E$9,0,10*ROW('Hygiene Data'!E195)),NA())</f>
        <v>#N/A</v>
      </c>
      <c r="BF201" s="89" t="e">
        <f ca="true">+IF(AND(ISNUMBER(OFFSET('Hygiene Data'!$F$5,0,10*ROW('Hygiene Data'!F195))),'Data Summary'!DU201="Yes"),OFFSET('Hygiene Data'!$F$5,0,10*ROW('Hygiene Data'!F195)),NA())</f>
        <v>#N/A</v>
      </c>
      <c r="BG201" s="89" t="e">
        <f ca="true">+IF(AND(ISNUMBER(OFFSET('Hygiene Data'!$F$7,0,10*ROW('Hygiene Data'!F195))),'Data Summary'!DV201="Yes"),OFFSET('Hygiene Data'!$F$7,0,10*ROW('Hygiene Data'!F195)),NA())</f>
        <v>#N/A</v>
      </c>
      <c r="BH201" s="89" t="e">
        <f ca="true">+IF(AND(ISNUMBER(OFFSET('Hygiene Data'!$F$9,0,10*ROW('Hygiene Data'!F195))),'Data Summary'!DW201="Yes"),OFFSET('Hygiene Data'!$F$9,0,10*ROW('Hygiene Data'!F195)),NA())</f>
        <v>#N/A</v>
      </c>
      <c r="BI201" s="89" t="e">
        <f ca="true">+IF(AND(ISNUMBER(OFFSET('Hygiene Data'!$G$5,0,10*ROW('Hygiene Data'!G195))),'Data Summary'!DX201="Yes"),OFFSET('Hygiene Data'!$G$5,0,10*ROW('Hygiene Data'!G195)),NA())</f>
        <v>#N/A</v>
      </c>
      <c r="BJ201" s="89" t="e">
        <f ca="true">+IF(AND(ISNUMBER(OFFSET('Hygiene Data'!$G$7,0,10*ROW('Hygiene Data'!G195))),'Data Summary'!DY201="Yes"),OFFSET('Hygiene Data'!$G$7,0,10*ROW('Hygiene Data'!G195)),NA())</f>
        <v>#N/A</v>
      </c>
      <c r="BK201" s="89" t="e">
        <f ca="true">+IF(AND(ISNUMBER(OFFSET('Hygiene Data'!$G$9,0,10*ROW('Hygiene Data'!G195))),'Data Summary'!DZ201="Yes"),OFFSET('Hygiene Data'!$G$9,0,10*ROW('Hygiene Data'!G195)),NA())</f>
        <v>#N/A</v>
      </c>
      <c r="BL201" s="89" t="e">
        <f ca="true">+IF(AND(ISNUMBER(OFFSET('Hygiene Data'!$H$5,0,10*ROW('Hygiene Data'!H195))),'Data Summary'!EA201="Yes"),OFFSET('Hygiene Data'!$H$5,0,10*ROW('Hygiene Data'!H195)),NA())</f>
        <v>#N/A</v>
      </c>
      <c r="BM201" s="89" t="e">
        <f ca="true">+IF(AND(ISNUMBER(OFFSET('Hygiene Data'!$H$7,0,10*ROW('Hygiene Data'!H195))),'Data Summary'!EB201="Yes"),OFFSET('Hygiene Data'!$H$7,0,10*ROW('Hygiene Data'!H195)),NA())</f>
        <v>#N/A</v>
      </c>
      <c r="BN201" s="89" t="e">
        <f ca="true">+IF(AND(ISNUMBER(OFFSET('Hygiene Data'!$H$9,0,10*ROW('Hygiene Data'!H195))),'Data Summary'!EC201="Yes"),OFFSET('Hygiene Data'!$H$9,0,10*ROW('Hygiene Data'!H195)),NA())</f>
        <v>#N/A</v>
      </c>
      <c r="BO201" s="89" t="e">
        <f ca="true">+IF(AND(ISNUMBER(OFFSET('Hygiene Data'!$I$5,0,10*ROW('Hygiene Data'!I195))),'Data Summary'!ED201="Yes"),OFFSET('Hygiene Data'!$I$5,0,10*ROW('Hygiene Data'!I195)),NA())</f>
        <v>#N/A</v>
      </c>
      <c r="BP201" s="89" t="e">
        <f ca="true">+IF(AND(ISNUMBER(OFFSET('Hygiene Data'!$I$7,0,10*ROW('Hygiene Data'!I195))),'Data Summary'!EE201="Yes"),OFFSET('Hygiene Data'!$I$7,0,10*ROW('Hygiene Data'!I195)),NA())</f>
        <v>#N/A</v>
      </c>
      <c r="BQ201" s="89" t="e">
        <f ca="true">+IF(AND(ISNUMBER(OFFSET('Hygiene Data'!$I$9,0,10*ROW('Hygiene Data'!I195))),'Data Summary'!EF201="Yes"),OFFSET('Hygiene Data'!$I$9,0,10*ROW('Hygiene Data'!I195)),NA())</f>
        <v>#N/A</v>
      </c>
    </row>
    <row xmlns:x14ac="http://schemas.microsoft.com/office/spreadsheetml/2009/9/ac" r="202" x14ac:dyDescent="0.2">
      <c r="A202" s="328" t="e">
        <f ca="true">+RIGHT('Data Summary'!A202,LEN('Data Summary'!A202)-9)</f>
        <v>#VALUE!</v>
      </c>
      <c r="B202" s="34" t="str">
        <f ca="true">+IF(ISTEXT('Data Summary'!B202),'Data Summary'!B202,"")</f>
        <v/>
      </c>
      <c r="C202" s="327" t="e">
        <f ca="true">+VALUE('Data Summary'!C202)</f>
        <v>#VALUE!</v>
      </c>
      <c r="D202" s="87" t="e">
        <f ca="true">+IF(AND(ISNUMBER(OFFSET('Water Data'!$D$4,0,10*ROW('Water Data'!D196))),'Data Summary'!BS202="Yes"),100-OFFSET('Water Data'!$D$4,0,10*ROW('Water Data'!D196)),NA())</f>
        <v>#N/A</v>
      </c>
      <c r="E202" s="87" t="e">
        <f ca="true">+IF(AND(ISNUMBER(OFFSET('Water Data'!$D$6,0,10*ROW('Water Data'!D196))),'Data Summary'!BT202="Yes"),OFFSET('Water Data'!$D$6,0,10*ROW('Water Data'!D196)),NA())</f>
        <v>#N/A</v>
      </c>
      <c r="F202" s="87" t="e">
        <f ca="true">+IF(AND(ISNUMBER(OFFSET('Water Data'!$D$9,0,10*ROW('Water Data'!D196))),'Data Summary'!BU202="Yes"),OFFSET('Water Data'!$D$9,0,10*ROW('Water Data'!D196)),NA())</f>
        <v>#N/A</v>
      </c>
      <c r="G202" s="87" t="e">
        <f ca="true">+IF(AND(ISNUMBER(OFFSET('Water Data'!$E$4,0,10*ROW('Water Data'!E196))),'Data Summary'!BV202="Yes"),100-OFFSET('Water Data'!$E$4,0,10*ROW('Water Data'!E196)),NA())</f>
        <v>#N/A</v>
      </c>
      <c r="H202" s="87" t="e">
        <f ca="true">+IF(AND(ISNUMBER(OFFSET('Water Data'!$E$6,0,10*ROW('Water Data'!E196))),'Data Summary'!BW202="Yes"),OFFSET('Water Data'!$E$6,0,10*ROW('Water Data'!E196)),NA())</f>
        <v>#N/A</v>
      </c>
      <c r="I202" s="87" t="e">
        <f ca="true">+IF(AND(ISNUMBER(OFFSET('Water Data'!$E$9,0,10*ROW('Water Data'!E196))),'Data Summary'!BX202="Yes"),OFFSET('Water Data'!$E$9,0,10*ROW('Water Data'!E196)),NA())</f>
        <v>#N/A</v>
      </c>
      <c r="J202" s="87" t="e">
        <f ca="true">+IF(AND(ISNUMBER(OFFSET('Water Data'!$F$4,0,10*ROW('Water Data'!F196))),'Data Summary'!BY202="Yes"),100-OFFSET('Water Data'!$F$4,0,10*ROW('Water Data'!F196)),NA())</f>
        <v>#N/A</v>
      </c>
      <c r="K202" s="87" t="e">
        <f ca="true">+IF(AND(ISNUMBER(OFFSET('Water Data'!$F$6,0,10*ROW('Water Data'!F196))),'Data Summary'!BZ202="Yes"),OFFSET('Water Data'!$F$6,0,10*ROW('Water Data'!F196)),NA())</f>
        <v>#N/A</v>
      </c>
      <c r="L202" s="87" t="e">
        <f ca="true">+IF(AND(ISNUMBER(OFFSET('Water Data'!$F$9,0,10*ROW('Water Data'!F196))),'Data Summary'!CA202="Yes"),OFFSET('Water Data'!$F$9,0,10*ROW('Water Data'!F196)),NA())</f>
        <v>#N/A</v>
      </c>
      <c r="M202" s="87" t="e">
        <f ca="true">+IF(AND(ISNUMBER(OFFSET('Water Data'!$G$4,0,10*ROW('Water Data'!G196))),'Data Summary'!CB202="Yes"),100-OFFSET('Water Data'!$G$4,0,10*ROW('Water Data'!G196)),NA())</f>
        <v>#N/A</v>
      </c>
      <c r="N202" s="87" t="e">
        <f ca="true">+IF(AND(ISNUMBER(OFFSET('Water Data'!$G$6,0,10*ROW('Water Data'!G196))),'Data Summary'!CC202="Yes"),OFFSET('Water Data'!$G$6,0,10*ROW('Water Data'!G196)),NA())</f>
        <v>#N/A</v>
      </c>
      <c r="O202" s="87" t="e">
        <f ca="true">+IF(AND(ISNUMBER(OFFSET('Water Data'!$G$9,0,10*ROW('Water Data'!G196))),'Data Summary'!CD202="Yes"),OFFSET('Water Data'!$G$9,0,10*ROW('Water Data'!G196)),NA())</f>
        <v>#N/A</v>
      </c>
      <c r="P202" s="87" t="e">
        <f ca="true">+IF(AND(ISNUMBER(OFFSET('Water Data'!$H$4,0,10*ROW('Water Data'!H196))),'Data Summary'!CE202="Yes"),100-OFFSET('Water Data'!$H$4,0,10*ROW('Water Data'!H196)),NA())</f>
        <v>#N/A</v>
      </c>
      <c r="Q202" s="87" t="e">
        <f ca="true">+IF(AND(ISNUMBER(OFFSET('Water Data'!$H$6,0,10*ROW('Water Data'!H196))),'Data Summary'!CF202="Yes"),OFFSET('Water Data'!$H$6,0,10*ROW('Water Data'!H196)),NA())</f>
        <v>#N/A</v>
      </c>
      <c r="R202" s="87" t="e">
        <f ca="true">+IF(AND(ISNUMBER(OFFSET('Water Data'!$H$9,0,10*ROW('Water Data'!H196))),'Data Summary'!CG202="Yes"),OFFSET('Water Data'!$H$9,0,10*ROW('Water Data'!H196)),NA())</f>
        <v>#N/A</v>
      </c>
      <c r="S202" s="87" t="e">
        <f ca="true">+IF(AND(ISNUMBER(OFFSET('Water Data'!$I$4,0,10*ROW('Water Data'!I196))),'Data Summary'!CH202="Yes"),100-OFFSET('Water Data'!$I$4,0,10*ROW('Water Data'!I196)),NA())</f>
        <v>#N/A</v>
      </c>
      <c r="T202" s="87" t="e">
        <f ca="true">+IF(AND(ISNUMBER(OFFSET('Water Data'!$I$6,0,10*ROW('Water Data'!I196))),'Data Summary'!CI202="Yes"),OFFSET('Water Data'!$I$6,0,10*ROW('Water Data'!I196)),NA())</f>
        <v>#N/A</v>
      </c>
      <c r="U202" s="87" t="e">
        <f ca="true">+IF(AND(ISNUMBER(OFFSET('Water Data'!$I$9,0,10*ROW('Water Data'!I196))),'Data Summary'!CJ202="Yes"),OFFSET('Water Data'!$I$9,0,10*ROW('Water Data'!I196)),NA())</f>
        <v>#N/A</v>
      </c>
      <c r="V202" s="88" t="e">
        <f ca="true">+IF(AND(ISNUMBER(OFFSET('Sanitation Data'!$D$4,0,10*ROW('Sanitation Data'!D196))),'Data Summary'!CK202="Yes"),100-OFFSET('Sanitation Data'!$D$4,0,10*ROW('Sanitation Data'!D196)),NA())</f>
        <v>#N/A</v>
      </c>
      <c r="W202" s="88" t="e">
        <f ca="true">+IF(AND(ISNUMBER(OFFSET('Sanitation Data'!$D$6,0,10*ROW('Sanitation Data'!D196))),'Data Summary'!CL202="Yes"),OFFSET('Sanitation Data'!$D$6,0,10*ROW('Sanitation Data'!D196)),NA())</f>
        <v>#N/A</v>
      </c>
      <c r="X202" s="88" t="e">
        <f ca="true">+IF(AND(ISNUMBER(OFFSET('Sanitation Data'!$D$10,0,10*ROW('Sanitation Data'!D196))),'Data Summary'!CM202="Yes"),OFFSET('Sanitation Data'!$D$10,0,10*ROW('Sanitation Data'!D196)),NA())</f>
        <v>#N/A</v>
      </c>
      <c r="Y202" s="88" t="e">
        <f ca="true">+IF(AND(ISNUMBER(OFFSET('Sanitation Data'!$D$11,0,10*ROW('Sanitation Data'!D196))),'Data Summary'!CN202="Yes"),OFFSET('Sanitation Data'!$D$11,0,10*ROW('Sanitation Data'!D196)),NA())</f>
        <v>#N/A</v>
      </c>
      <c r="Z202" s="88" t="e">
        <f ca="true">+IF(AND(ISNUMBER(OFFSET('Sanitation Data'!$D$12,0,10*ROW('Sanitation Data'!D196))),'Data Summary'!CO202="Yes"),OFFSET('Sanitation Data'!$D$12,0,10*ROW('Sanitation Data'!D196)),NA())</f>
        <v>#N/A</v>
      </c>
      <c r="AA202" s="88" t="e">
        <f ca="true">+IF(AND(ISNUMBER(OFFSET('Sanitation Data'!$E$4,0,10*ROW('Sanitation Data'!E196))),'Data Summary'!CP202="Yes"),100-OFFSET('Sanitation Data'!$E$4,0,10*ROW('Sanitation Data'!E196)),NA())</f>
        <v>#N/A</v>
      </c>
      <c r="AB202" s="88" t="e">
        <f ca="true">+IF(AND(ISNUMBER(OFFSET('Sanitation Data'!$E$6,0,10*ROW('Sanitation Data'!E196))),'Data Summary'!CQ202="Yes"),OFFSET('Sanitation Data'!$E$6,0,10*ROW('Sanitation Data'!E196)),NA())</f>
        <v>#N/A</v>
      </c>
      <c r="AC202" s="88" t="e">
        <f ca="true">+IF(AND(ISNUMBER(OFFSET('Sanitation Data'!$E$10,0,10*ROW('Sanitation Data'!E196))),'Data Summary'!CR202="Yes"),OFFSET('Sanitation Data'!$E$10,0,10*ROW('Sanitation Data'!E196)),NA())</f>
        <v>#N/A</v>
      </c>
      <c r="AD202" s="88" t="e">
        <f ca="true">+IF(AND(ISNUMBER(OFFSET('Sanitation Data'!$E$11,0,10*ROW('Sanitation Data'!E196))),'Data Summary'!CS202="Yes"),OFFSET('Sanitation Data'!$E$11,0,10*ROW('Sanitation Data'!E196)),NA())</f>
        <v>#N/A</v>
      </c>
      <c r="AE202" s="88" t="e">
        <f ca="true">+IF(AND(ISNUMBER(OFFSET('Sanitation Data'!$E$12,0,10*ROW('Sanitation Data'!E196))),'Data Summary'!CT202="Yes"),OFFSET('Sanitation Data'!$E$12,0,10*ROW('Sanitation Data'!E196)),NA())</f>
        <v>#N/A</v>
      </c>
      <c r="AF202" s="88" t="e">
        <f ca="true">+IF(AND(ISNUMBER(OFFSET('Sanitation Data'!$F$4,0,10*ROW('Sanitation Data'!F196))),'Data Summary'!CU202="Yes"),100-OFFSET('Sanitation Data'!$F$4,0,10*ROW('Sanitation Data'!F196)),NA())</f>
        <v>#N/A</v>
      </c>
      <c r="AG202" s="88" t="e">
        <f ca="true">+IF(AND(ISNUMBER(OFFSET('Sanitation Data'!$F$6,0,10*ROW('Sanitation Data'!F196))),'Data Summary'!CV202="Yes"),OFFSET('Sanitation Data'!$F$6,0,10*ROW('Sanitation Data'!F196)),NA())</f>
        <v>#N/A</v>
      </c>
      <c r="AH202" s="88" t="e">
        <f ca="true">+IF(AND(ISNUMBER(OFFSET('Sanitation Data'!$F$10,0,10*ROW('Sanitation Data'!F196))),'Data Summary'!CW202="Yes"),OFFSET('Sanitation Data'!$F$10,0,10*ROW('Sanitation Data'!F196)),NA())</f>
        <v>#N/A</v>
      </c>
      <c r="AI202" s="88" t="e">
        <f ca="true">+IF(AND(ISNUMBER(OFFSET('Sanitation Data'!$F$11,0,10*ROW('Sanitation Data'!F196))),'Data Summary'!CX202="Yes"),OFFSET('Sanitation Data'!$F$11,0,10*ROW('Sanitation Data'!F196)),NA())</f>
        <v>#N/A</v>
      </c>
      <c r="AJ202" s="88" t="e">
        <f ca="true">+IF(AND(ISNUMBER(OFFSET('Sanitation Data'!$F$12,0,10*ROW('Sanitation Data'!F196))),'Data Summary'!CY202="Yes"),OFFSET('Sanitation Data'!$F$12,0,10*ROW('Sanitation Data'!F196)),NA())</f>
        <v>#N/A</v>
      </c>
      <c r="AK202" s="88" t="e">
        <f ca="true">+IF(AND(ISNUMBER(OFFSET('Sanitation Data'!$G$4,0,10*ROW('Sanitation Data'!G196))),'Data Summary'!CZ202="Yes"),100-OFFSET('Sanitation Data'!$G$4,0,10*ROW('Sanitation Data'!G196)),NA())</f>
        <v>#N/A</v>
      </c>
      <c r="AL202" s="88" t="e">
        <f ca="true">+IF(AND(ISNUMBER(OFFSET('Sanitation Data'!$G$6,0,10*ROW('Sanitation Data'!G196))),'Data Summary'!DA202="Yes"),OFFSET('Sanitation Data'!$G$6,0,10*ROW('Sanitation Data'!G196)),NA())</f>
        <v>#N/A</v>
      </c>
      <c r="AM202" s="88" t="e">
        <f ca="true">+IF(AND(ISNUMBER(OFFSET('Sanitation Data'!$G$10,0,10*ROW('Sanitation Data'!G196))),'Data Summary'!DB202="Yes"),OFFSET('Sanitation Data'!$G$10,0,10*ROW('Sanitation Data'!G196)),NA())</f>
        <v>#N/A</v>
      </c>
      <c r="AN202" s="88" t="e">
        <f ca="true">+IF(AND(ISNUMBER(OFFSET('Sanitation Data'!$G$11,0,10*ROW('Sanitation Data'!G196))),'Data Summary'!DC202="Yes"),OFFSET('Sanitation Data'!$G$11,0,10*ROW('Sanitation Data'!G196)),NA())</f>
        <v>#N/A</v>
      </c>
      <c r="AO202" s="88" t="e">
        <f ca="true">+IF(AND(ISNUMBER(OFFSET('Sanitation Data'!$G$12,0,10*ROW('Sanitation Data'!G196))),'Data Summary'!DD202="Yes"),OFFSET('Sanitation Data'!$G$12,0,10*ROW('Sanitation Data'!G196)),NA())</f>
        <v>#N/A</v>
      </c>
      <c r="AP202" s="88" t="e">
        <f ca="true">+IF(AND(ISNUMBER(OFFSET('Sanitation Data'!$H$4,0,10*ROW('Sanitation Data'!H196))),'Data Summary'!DE202="Yes"),100-OFFSET('Sanitation Data'!$H$4,0,10*ROW('Sanitation Data'!H196)),NA())</f>
        <v>#N/A</v>
      </c>
      <c r="AQ202" s="88" t="e">
        <f ca="true">+IF(AND(ISNUMBER(OFFSET('Sanitation Data'!$H$6,0,10*ROW('Sanitation Data'!H196))),'Data Summary'!DF202="Yes"),OFFSET('Sanitation Data'!$H$6,0,10*ROW('Sanitation Data'!H196)),NA())</f>
        <v>#N/A</v>
      </c>
      <c r="AR202" s="88" t="e">
        <f ca="true">+IF(AND(ISNUMBER(OFFSET('Sanitation Data'!$H$10,0,10*ROW('Sanitation Data'!H196))),'Data Summary'!DG202="Yes"),OFFSET('Sanitation Data'!$H$10,0,10*ROW('Sanitation Data'!H196)),NA())</f>
        <v>#N/A</v>
      </c>
      <c r="AS202" s="88" t="e">
        <f ca="true">+IF(AND(ISNUMBER(OFFSET('Sanitation Data'!$H$11,0,10*ROW('Sanitation Data'!H196))),'Data Summary'!DH202="Yes"),OFFSET('Sanitation Data'!$H$11,0,10*ROW('Sanitation Data'!H196)),NA())</f>
        <v>#N/A</v>
      </c>
      <c r="AT202" s="88" t="e">
        <f ca="true">+IF(AND(ISNUMBER(OFFSET('Sanitation Data'!$H$12,0,10*ROW('Sanitation Data'!H196))),'Data Summary'!DI202="Yes"),OFFSET('Sanitation Data'!$H$12,0,10*ROW('Sanitation Data'!H196)),NA())</f>
        <v>#N/A</v>
      </c>
      <c r="AU202" s="88" t="e">
        <f ca="true">+IF(AND(ISNUMBER(OFFSET('Sanitation Data'!$I$4,0,10*ROW('Sanitation Data'!I196))),'Data Summary'!DJ202="Yes"),100-OFFSET('Sanitation Data'!$I$4,0,10*ROW('Sanitation Data'!I196)),NA())</f>
        <v>#N/A</v>
      </c>
      <c r="AV202" s="88" t="e">
        <f ca="true">+IF(AND(ISNUMBER(OFFSET('Sanitation Data'!$I$6,0,10*ROW('Sanitation Data'!I196))),'Data Summary'!DK202="Yes"),OFFSET('Sanitation Data'!$I$6,0,10*ROW('Sanitation Data'!I196)),NA())</f>
        <v>#N/A</v>
      </c>
      <c r="AW202" s="88" t="e">
        <f ca="true">+IF(AND(ISNUMBER(OFFSET('Sanitation Data'!$I$10,0,10*ROW('Sanitation Data'!I196))),'Data Summary'!DL202="Yes"),OFFSET('Sanitation Data'!$I$10,0,10*ROW('Sanitation Data'!I196)),NA())</f>
        <v>#N/A</v>
      </c>
      <c r="AX202" s="88" t="e">
        <f ca="true">+IF(AND(ISNUMBER(OFFSET('Sanitation Data'!$I$11,0,10*ROW('Sanitation Data'!I196))),'Data Summary'!DM202="Yes"),OFFSET('Sanitation Data'!$I$11,0,10*ROW('Sanitation Data'!I196)),NA())</f>
        <v>#N/A</v>
      </c>
      <c r="AY202" s="88" t="e">
        <f ca="true">+IF(AND(ISNUMBER(OFFSET('Sanitation Data'!$I$12,0,10*ROW('Sanitation Data'!I196))),'Data Summary'!DN202="Yes"),OFFSET('Sanitation Data'!$I$12,0,10*ROW('Sanitation Data'!I196)),NA())</f>
        <v>#N/A</v>
      </c>
      <c r="AZ202" s="89" t="e">
        <f ca="true">+IF(AND(ISNUMBER(OFFSET('Hygiene Data'!$D$5,0,10*ROW('Hygiene Data'!D196))),'Data Summary'!DO202="Yes"),OFFSET('Hygiene Data'!$D$5,0,10*ROW('Hygiene Data'!D196)),NA())</f>
        <v>#N/A</v>
      </c>
      <c r="BA202" s="89" t="e">
        <f ca="true">+IF(AND(ISNUMBER(OFFSET('Hygiene Data'!$D$7,0,10*ROW('Hygiene Data'!D196))),'Data Summary'!DP202="Yes"),OFFSET('Hygiene Data'!$D$7,0,10*ROW('Hygiene Data'!D196)),NA())</f>
        <v>#N/A</v>
      </c>
      <c r="BB202" s="89" t="e">
        <f ca="true">+IF(AND(ISNUMBER(OFFSET('Hygiene Data'!$D$9,0,10*ROW('Hygiene Data'!D196))),'Data Summary'!DQ202="Yes"),OFFSET('Hygiene Data'!$D$9,0,10*ROW('Hygiene Data'!D196)),NA())</f>
        <v>#N/A</v>
      </c>
      <c r="BC202" s="89" t="e">
        <f ca="true">+IF(AND(ISNUMBER(OFFSET('Hygiene Data'!$E$5,0,10*ROW('Hygiene Data'!E196))),'Data Summary'!DR202="Yes"),OFFSET('Hygiene Data'!$E$5,0,10*ROW('Hygiene Data'!E196)),NA())</f>
        <v>#N/A</v>
      </c>
      <c r="BD202" s="89" t="e">
        <f ca="true">+IF(AND(ISNUMBER(OFFSET('Hygiene Data'!$E$7,0,10*ROW('Hygiene Data'!E196))),'Data Summary'!DS202="Yes"),OFFSET('Hygiene Data'!$E$7,0,10*ROW('Hygiene Data'!E196)),NA())</f>
        <v>#N/A</v>
      </c>
      <c r="BE202" s="89" t="e">
        <f ca="true">+IF(AND(ISNUMBER(OFFSET('Hygiene Data'!$E$9,0,10*ROW('Hygiene Data'!E196))),'Data Summary'!DT202="Yes"),OFFSET('Hygiene Data'!$E$9,0,10*ROW('Hygiene Data'!E196)),NA())</f>
        <v>#N/A</v>
      </c>
      <c r="BF202" s="89" t="e">
        <f ca="true">+IF(AND(ISNUMBER(OFFSET('Hygiene Data'!$F$5,0,10*ROW('Hygiene Data'!F196))),'Data Summary'!DU202="Yes"),OFFSET('Hygiene Data'!$F$5,0,10*ROW('Hygiene Data'!F196)),NA())</f>
        <v>#N/A</v>
      </c>
      <c r="BG202" s="89" t="e">
        <f ca="true">+IF(AND(ISNUMBER(OFFSET('Hygiene Data'!$F$7,0,10*ROW('Hygiene Data'!F196))),'Data Summary'!DV202="Yes"),OFFSET('Hygiene Data'!$F$7,0,10*ROW('Hygiene Data'!F196)),NA())</f>
        <v>#N/A</v>
      </c>
      <c r="BH202" s="89" t="e">
        <f ca="true">+IF(AND(ISNUMBER(OFFSET('Hygiene Data'!$F$9,0,10*ROW('Hygiene Data'!F196))),'Data Summary'!DW202="Yes"),OFFSET('Hygiene Data'!$F$9,0,10*ROW('Hygiene Data'!F196)),NA())</f>
        <v>#N/A</v>
      </c>
      <c r="BI202" s="89" t="e">
        <f ca="true">+IF(AND(ISNUMBER(OFFSET('Hygiene Data'!$G$5,0,10*ROW('Hygiene Data'!G196))),'Data Summary'!DX202="Yes"),OFFSET('Hygiene Data'!$G$5,0,10*ROW('Hygiene Data'!G196)),NA())</f>
        <v>#N/A</v>
      </c>
      <c r="BJ202" s="89" t="e">
        <f ca="true">+IF(AND(ISNUMBER(OFFSET('Hygiene Data'!$G$7,0,10*ROW('Hygiene Data'!G196))),'Data Summary'!DY202="Yes"),OFFSET('Hygiene Data'!$G$7,0,10*ROW('Hygiene Data'!G196)),NA())</f>
        <v>#N/A</v>
      </c>
      <c r="BK202" s="89" t="e">
        <f ca="true">+IF(AND(ISNUMBER(OFFSET('Hygiene Data'!$G$9,0,10*ROW('Hygiene Data'!G196))),'Data Summary'!DZ202="Yes"),OFFSET('Hygiene Data'!$G$9,0,10*ROW('Hygiene Data'!G196)),NA())</f>
        <v>#N/A</v>
      </c>
      <c r="BL202" s="89" t="e">
        <f ca="true">+IF(AND(ISNUMBER(OFFSET('Hygiene Data'!$H$5,0,10*ROW('Hygiene Data'!H196))),'Data Summary'!EA202="Yes"),OFFSET('Hygiene Data'!$H$5,0,10*ROW('Hygiene Data'!H196)),NA())</f>
        <v>#N/A</v>
      </c>
      <c r="BM202" s="89" t="e">
        <f ca="true">+IF(AND(ISNUMBER(OFFSET('Hygiene Data'!$H$7,0,10*ROW('Hygiene Data'!H196))),'Data Summary'!EB202="Yes"),OFFSET('Hygiene Data'!$H$7,0,10*ROW('Hygiene Data'!H196)),NA())</f>
        <v>#N/A</v>
      </c>
      <c r="BN202" s="89" t="e">
        <f ca="true">+IF(AND(ISNUMBER(OFFSET('Hygiene Data'!$H$9,0,10*ROW('Hygiene Data'!H196))),'Data Summary'!EC202="Yes"),OFFSET('Hygiene Data'!$H$9,0,10*ROW('Hygiene Data'!H196)),NA())</f>
        <v>#N/A</v>
      </c>
      <c r="BO202" s="89" t="e">
        <f ca="true">+IF(AND(ISNUMBER(OFFSET('Hygiene Data'!$I$5,0,10*ROW('Hygiene Data'!I196))),'Data Summary'!ED202="Yes"),OFFSET('Hygiene Data'!$I$5,0,10*ROW('Hygiene Data'!I196)),NA())</f>
        <v>#N/A</v>
      </c>
      <c r="BP202" s="89" t="e">
        <f ca="true">+IF(AND(ISNUMBER(OFFSET('Hygiene Data'!$I$7,0,10*ROW('Hygiene Data'!I196))),'Data Summary'!EE202="Yes"),OFFSET('Hygiene Data'!$I$7,0,10*ROW('Hygiene Data'!I196)),NA())</f>
        <v>#N/A</v>
      </c>
      <c r="BQ202" s="89" t="e">
        <f ca="true">+IF(AND(ISNUMBER(OFFSET('Hygiene Data'!$I$9,0,10*ROW('Hygiene Data'!I196))),'Data Summary'!EF202="Yes"),OFFSET('Hygiene Data'!$I$9,0,10*ROW('Hygiene Data'!I196)),NA())</f>
        <v>#N/A</v>
      </c>
    </row>
    <row xmlns:x14ac="http://schemas.microsoft.com/office/spreadsheetml/2009/9/ac" r="203" x14ac:dyDescent="0.2">
      <c r="A203" s="328" t="e">
        <f ca="true">+RIGHT('Data Summary'!A203,LEN('Data Summary'!A203)-9)</f>
        <v>#VALUE!</v>
      </c>
      <c r="B203" s="34" t="str">
        <f ca="true">+IF(ISTEXT('Data Summary'!B203),'Data Summary'!B203,"")</f>
        <v/>
      </c>
      <c r="C203" s="327" t="e">
        <f ca="true">+VALUE('Data Summary'!C203)</f>
        <v>#VALUE!</v>
      </c>
      <c r="D203" s="87" t="e">
        <f ca="true">+IF(AND(ISNUMBER(OFFSET('Water Data'!$D$4,0,10*ROW('Water Data'!D197))),'Data Summary'!BS203="Yes"),100-OFFSET('Water Data'!$D$4,0,10*ROW('Water Data'!D197)),NA())</f>
        <v>#N/A</v>
      </c>
      <c r="E203" s="87" t="e">
        <f ca="true">+IF(AND(ISNUMBER(OFFSET('Water Data'!$D$6,0,10*ROW('Water Data'!D197))),'Data Summary'!BT203="Yes"),OFFSET('Water Data'!$D$6,0,10*ROW('Water Data'!D197)),NA())</f>
        <v>#N/A</v>
      </c>
      <c r="F203" s="87" t="e">
        <f ca="true">+IF(AND(ISNUMBER(OFFSET('Water Data'!$D$9,0,10*ROW('Water Data'!D197))),'Data Summary'!BU203="Yes"),OFFSET('Water Data'!$D$9,0,10*ROW('Water Data'!D197)),NA())</f>
        <v>#N/A</v>
      </c>
      <c r="G203" s="87" t="e">
        <f ca="true">+IF(AND(ISNUMBER(OFFSET('Water Data'!$E$4,0,10*ROW('Water Data'!E197))),'Data Summary'!BV203="Yes"),100-OFFSET('Water Data'!$E$4,0,10*ROW('Water Data'!E197)),NA())</f>
        <v>#N/A</v>
      </c>
      <c r="H203" s="87" t="e">
        <f ca="true">+IF(AND(ISNUMBER(OFFSET('Water Data'!$E$6,0,10*ROW('Water Data'!E197))),'Data Summary'!BW203="Yes"),OFFSET('Water Data'!$E$6,0,10*ROW('Water Data'!E197)),NA())</f>
        <v>#N/A</v>
      </c>
      <c r="I203" s="87" t="e">
        <f ca="true">+IF(AND(ISNUMBER(OFFSET('Water Data'!$E$9,0,10*ROW('Water Data'!E197))),'Data Summary'!BX203="Yes"),OFFSET('Water Data'!$E$9,0,10*ROW('Water Data'!E197)),NA())</f>
        <v>#N/A</v>
      </c>
      <c r="J203" s="87" t="e">
        <f ca="true">+IF(AND(ISNUMBER(OFFSET('Water Data'!$F$4,0,10*ROW('Water Data'!F197))),'Data Summary'!BY203="Yes"),100-OFFSET('Water Data'!$F$4,0,10*ROW('Water Data'!F197)),NA())</f>
        <v>#N/A</v>
      </c>
      <c r="K203" s="87" t="e">
        <f ca="true">+IF(AND(ISNUMBER(OFFSET('Water Data'!$F$6,0,10*ROW('Water Data'!F197))),'Data Summary'!BZ203="Yes"),OFFSET('Water Data'!$F$6,0,10*ROW('Water Data'!F197)),NA())</f>
        <v>#N/A</v>
      </c>
      <c r="L203" s="87" t="e">
        <f ca="true">+IF(AND(ISNUMBER(OFFSET('Water Data'!$F$9,0,10*ROW('Water Data'!F197))),'Data Summary'!CA203="Yes"),OFFSET('Water Data'!$F$9,0,10*ROW('Water Data'!F197)),NA())</f>
        <v>#N/A</v>
      </c>
      <c r="M203" s="87" t="e">
        <f ca="true">+IF(AND(ISNUMBER(OFFSET('Water Data'!$G$4,0,10*ROW('Water Data'!G197))),'Data Summary'!CB203="Yes"),100-OFFSET('Water Data'!$G$4,0,10*ROW('Water Data'!G197)),NA())</f>
        <v>#N/A</v>
      </c>
      <c r="N203" s="87" t="e">
        <f ca="true">+IF(AND(ISNUMBER(OFFSET('Water Data'!$G$6,0,10*ROW('Water Data'!G197))),'Data Summary'!CC203="Yes"),OFFSET('Water Data'!$G$6,0,10*ROW('Water Data'!G197)),NA())</f>
        <v>#N/A</v>
      </c>
      <c r="O203" s="87" t="e">
        <f ca="true">+IF(AND(ISNUMBER(OFFSET('Water Data'!$G$9,0,10*ROW('Water Data'!G197))),'Data Summary'!CD203="Yes"),OFFSET('Water Data'!$G$9,0,10*ROW('Water Data'!G197)),NA())</f>
        <v>#N/A</v>
      </c>
      <c r="P203" s="87" t="e">
        <f ca="true">+IF(AND(ISNUMBER(OFFSET('Water Data'!$H$4,0,10*ROW('Water Data'!H197))),'Data Summary'!CE203="Yes"),100-OFFSET('Water Data'!$H$4,0,10*ROW('Water Data'!H197)),NA())</f>
        <v>#N/A</v>
      </c>
      <c r="Q203" s="87" t="e">
        <f ca="true">+IF(AND(ISNUMBER(OFFSET('Water Data'!$H$6,0,10*ROW('Water Data'!H197))),'Data Summary'!CF203="Yes"),OFFSET('Water Data'!$H$6,0,10*ROW('Water Data'!H197)),NA())</f>
        <v>#N/A</v>
      </c>
      <c r="R203" s="87" t="e">
        <f ca="true">+IF(AND(ISNUMBER(OFFSET('Water Data'!$H$9,0,10*ROW('Water Data'!H197))),'Data Summary'!CG203="Yes"),OFFSET('Water Data'!$H$9,0,10*ROW('Water Data'!H197)),NA())</f>
        <v>#N/A</v>
      </c>
      <c r="S203" s="87" t="e">
        <f ca="true">+IF(AND(ISNUMBER(OFFSET('Water Data'!$I$4,0,10*ROW('Water Data'!I197))),'Data Summary'!CH203="Yes"),100-OFFSET('Water Data'!$I$4,0,10*ROW('Water Data'!I197)),NA())</f>
        <v>#N/A</v>
      </c>
      <c r="T203" s="87" t="e">
        <f ca="true">+IF(AND(ISNUMBER(OFFSET('Water Data'!$I$6,0,10*ROW('Water Data'!I197))),'Data Summary'!CI203="Yes"),OFFSET('Water Data'!$I$6,0,10*ROW('Water Data'!I197)),NA())</f>
        <v>#N/A</v>
      </c>
      <c r="U203" s="87" t="e">
        <f ca="true">+IF(AND(ISNUMBER(OFFSET('Water Data'!$I$9,0,10*ROW('Water Data'!I197))),'Data Summary'!CJ203="Yes"),OFFSET('Water Data'!$I$9,0,10*ROW('Water Data'!I197)),NA())</f>
        <v>#N/A</v>
      </c>
      <c r="V203" s="88" t="e">
        <f ca="true">+IF(AND(ISNUMBER(OFFSET('Sanitation Data'!$D$4,0,10*ROW('Sanitation Data'!D197))),'Data Summary'!CK203="Yes"),100-OFFSET('Sanitation Data'!$D$4,0,10*ROW('Sanitation Data'!D197)),NA())</f>
        <v>#N/A</v>
      </c>
      <c r="W203" s="88" t="e">
        <f ca="true">+IF(AND(ISNUMBER(OFFSET('Sanitation Data'!$D$6,0,10*ROW('Sanitation Data'!D197))),'Data Summary'!CL203="Yes"),OFFSET('Sanitation Data'!$D$6,0,10*ROW('Sanitation Data'!D197)),NA())</f>
        <v>#N/A</v>
      </c>
      <c r="X203" s="88" t="e">
        <f ca="true">+IF(AND(ISNUMBER(OFFSET('Sanitation Data'!$D$10,0,10*ROW('Sanitation Data'!D197))),'Data Summary'!CM203="Yes"),OFFSET('Sanitation Data'!$D$10,0,10*ROW('Sanitation Data'!D197)),NA())</f>
        <v>#N/A</v>
      </c>
      <c r="Y203" s="88" t="e">
        <f ca="true">+IF(AND(ISNUMBER(OFFSET('Sanitation Data'!$D$11,0,10*ROW('Sanitation Data'!D197))),'Data Summary'!CN203="Yes"),OFFSET('Sanitation Data'!$D$11,0,10*ROW('Sanitation Data'!D197)),NA())</f>
        <v>#N/A</v>
      </c>
      <c r="Z203" s="88" t="e">
        <f ca="true">+IF(AND(ISNUMBER(OFFSET('Sanitation Data'!$D$12,0,10*ROW('Sanitation Data'!D197))),'Data Summary'!CO203="Yes"),OFFSET('Sanitation Data'!$D$12,0,10*ROW('Sanitation Data'!D197)),NA())</f>
        <v>#N/A</v>
      </c>
      <c r="AA203" s="88" t="e">
        <f ca="true">+IF(AND(ISNUMBER(OFFSET('Sanitation Data'!$E$4,0,10*ROW('Sanitation Data'!E197))),'Data Summary'!CP203="Yes"),100-OFFSET('Sanitation Data'!$E$4,0,10*ROW('Sanitation Data'!E197)),NA())</f>
        <v>#N/A</v>
      </c>
      <c r="AB203" s="88" t="e">
        <f ca="true">+IF(AND(ISNUMBER(OFFSET('Sanitation Data'!$E$6,0,10*ROW('Sanitation Data'!E197))),'Data Summary'!CQ203="Yes"),OFFSET('Sanitation Data'!$E$6,0,10*ROW('Sanitation Data'!E197)),NA())</f>
        <v>#N/A</v>
      </c>
      <c r="AC203" s="88" t="e">
        <f ca="true">+IF(AND(ISNUMBER(OFFSET('Sanitation Data'!$E$10,0,10*ROW('Sanitation Data'!E197))),'Data Summary'!CR203="Yes"),OFFSET('Sanitation Data'!$E$10,0,10*ROW('Sanitation Data'!E197)),NA())</f>
        <v>#N/A</v>
      </c>
      <c r="AD203" s="88" t="e">
        <f ca="true">+IF(AND(ISNUMBER(OFFSET('Sanitation Data'!$E$11,0,10*ROW('Sanitation Data'!E197))),'Data Summary'!CS203="Yes"),OFFSET('Sanitation Data'!$E$11,0,10*ROW('Sanitation Data'!E197)),NA())</f>
        <v>#N/A</v>
      </c>
      <c r="AE203" s="88" t="e">
        <f ca="true">+IF(AND(ISNUMBER(OFFSET('Sanitation Data'!$E$12,0,10*ROW('Sanitation Data'!E197))),'Data Summary'!CT203="Yes"),OFFSET('Sanitation Data'!$E$12,0,10*ROW('Sanitation Data'!E197)),NA())</f>
        <v>#N/A</v>
      </c>
      <c r="AF203" s="88" t="e">
        <f ca="true">+IF(AND(ISNUMBER(OFFSET('Sanitation Data'!$F$4,0,10*ROW('Sanitation Data'!F197))),'Data Summary'!CU203="Yes"),100-OFFSET('Sanitation Data'!$F$4,0,10*ROW('Sanitation Data'!F197)),NA())</f>
        <v>#N/A</v>
      </c>
      <c r="AG203" s="88" t="e">
        <f ca="true">+IF(AND(ISNUMBER(OFFSET('Sanitation Data'!$F$6,0,10*ROW('Sanitation Data'!F197))),'Data Summary'!CV203="Yes"),OFFSET('Sanitation Data'!$F$6,0,10*ROW('Sanitation Data'!F197)),NA())</f>
        <v>#N/A</v>
      </c>
      <c r="AH203" s="88" t="e">
        <f ca="true">+IF(AND(ISNUMBER(OFFSET('Sanitation Data'!$F$10,0,10*ROW('Sanitation Data'!F197))),'Data Summary'!CW203="Yes"),OFFSET('Sanitation Data'!$F$10,0,10*ROW('Sanitation Data'!F197)),NA())</f>
        <v>#N/A</v>
      </c>
      <c r="AI203" s="88" t="e">
        <f ca="true">+IF(AND(ISNUMBER(OFFSET('Sanitation Data'!$F$11,0,10*ROW('Sanitation Data'!F197))),'Data Summary'!CX203="Yes"),OFFSET('Sanitation Data'!$F$11,0,10*ROW('Sanitation Data'!F197)),NA())</f>
        <v>#N/A</v>
      </c>
      <c r="AJ203" s="88" t="e">
        <f ca="true">+IF(AND(ISNUMBER(OFFSET('Sanitation Data'!$F$12,0,10*ROW('Sanitation Data'!F197))),'Data Summary'!CY203="Yes"),OFFSET('Sanitation Data'!$F$12,0,10*ROW('Sanitation Data'!F197)),NA())</f>
        <v>#N/A</v>
      </c>
      <c r="AK203" s="88" t="e">
        <f ca="true">+IF(AND(ISNUMBER(OFFSET('Sanitation Data'!$G$4,0,10*ROW('Sanitation Data'!G197))),'Data Summary'!CZ203="Yes"),100-OFFSET('Sanitation Data'!$G$4,0,10*ROW('Sanitation Data'!G197)),NA())</f>
        <v>#N/A</v>
      </c>
      <c r="AL203" s="88" t="e">
        <f ca="true">+IF(AND(ISNUMBER(OFFSET('Sanitation Data'!$G$6,0,10*ROW('Sanitation Data'!G197))),'Data Summary'!DA203="Yes"),OFFSET('Sanitation Data'!$G$6,0,10*ROW('Sanitation Data'!G197)),NA())</f>
        <v>#N/A</v>
      </c>
      <c r="AM203" s="88" t="e">
        <f ca="true">+IF(AND(ISNUMBER(OFFSET('Sanitation Data'!$G$10,0,10*ROW('Sanitation Data'!G197))),'Data Summary'!DB203="Yes"),OFFSET('Sanitation Data'!$G$10,0,10*ROW('Sanitation Data'!G197)),NA())</f>
        <v>#N/A</v>
      </c>
      <c r="AN203" s="88" t="e">
        <f ca="true">+IF(AND(ISNUMBER(OFFSET('Sanitation Data'!$G$11,0,10*ROW('Sanitation Data'!G197))),'Data Summary'!DC203="Yes"),OFFSET('Sanitation Data'!$G$11,0,10*ROW('Sanitation Data'!G197)),NA())</f>
        <v>#N/A</v>
      </c>
      <c r="AO203" s="88" t="e">
        <f ca="true">+IF(AND(ISNUMBER(OFFSET('Sanitation Data'!$G$12,0,10*ROW('Sanitation Data'!G197))),'Data Summary'!DD203="Yes"),OFFSET('Sanitation Data'!$G$12,0,10*ROW('Sanitation Data'!G197)),NA())</f>
        <v>#N/A</v>
      </c>
      <c r="AP203" s="88" t="e">
        <f ca="true">+IF(AND(ISNUMBER(OFFSET('Sanitation Data'!$H$4,0,10*ROW('Sanitation Data'!H197))),'Data Summary'!DE203="Yes"),100-OFFSET('Sanitation Data'!$H$4,0,10*ROW('Sanitation Data'!H197)),NA())</f>
        <v>#N/A</v>
      </c>
      <c r="AQ203" s="88" t="e">
        <f ca="true">+IF(AND(ISNUMBER(OFFSET('Sanitation Data'!$H$6,0,10*ROW('Sanitation Data'!H197))),'Data Summary'!DF203="Yes"),OFFSET('Sanitation Data'!$H$6,0,10*ROW('Sanitation Data'!H197)),NA())</f>
        <v>#N/A</v>
      </c>
      <c r="AR203" s="88" t="e">
        <f ca="true">+IF(AND(ISNUMBER(OFFSET('Sanitation Data'!$H$10,0,10*ROW('Sanitation Data'!H197))),'Data Summary'!DG203="Yes"),OFFSET('Sanitation Data'!$H$10,0,10*ROW('Sanitation Data'!H197)),NA())</f>
        <v>#N/A</v>
      </c>
      <c r="AS203" s="88" t="e">
        <f ca="true">+IF(AND(ISNUMBER(OFFSET('Sanitation Data'!$H$11,0,10*ROW('Sanitation Data'!H197))),'Data Summary'!DH203="Yes"),OFFSET('Sanitation Data'!$H$11,0,10*ROW('Sanitation Data'!H197)),NA())</f>
        <v>#N/A</v>
      </c>
      <c r="AT203" s="88" t="e">
        <f ca="true">+IF(AND(ISNUMBER(OFFSET('Sanitation Data'!$H$12,0,10*ROW('Sanitation Data'!H197))),'Data Summary'!DI203="Yes"),OFFSET('Sanitation Data'!$H$12,0,10*ROW('Sanitation Data'!H197)),NA())</f>
        <v>#N/A</v>
      </c>
      <c r="AU203" s="88" t="e">
        <f ca="true">+IF(AND(ISNUMBER(OFFSET('Sanitation Data'!$I$4,0,10*ROW('Sanitation Data'!I197))),'Data Summary'!DJ203="Yes"),100-OFFSET('Sanitation Data'!$I$4,0,10*ROW('Sanitation Data'!I197)),NA())</f>
        <v>#N/A</v>
      </c>
      <c r="AV203" s="88" t="e">
        <f ca="true">+IF(AND(ISNUMBER(OFFSET('Sanitation Data'!$I$6,0,10*ROW('Sanitation Data'!I197))),'Data Summary'!DK203="Yes"),OFFSET('Sanitation Data'!$I$6,0,10*ROW('Sanitation Data'!I197)),NA())</f>
        <v>#N/A</v>
      </c>
      <c r="AW203" s="88" t="e">
        <f ca="true">+IF(AND(ISNUMBER(OFFSET('Sanitation Data'!$I$10,0,10*ROW('Sanitation Data'!I197))),'Data Summary'!DL203="Yes"),OFFSET('Sanitation Data'!$I$10,0,10*ROW('Sanitation Data'!I197)),NA())</f>
        <v>#N/A</v>
      </c>
      <c r="AX203" s="88" t="e">
        <f ca="true">+IF(AND(ISNUMBER(OFFSET('Sanitation Data'!$I$11,0,10*ROW('Sanitation Data'!I197))),'Data Summary'!DM203="Yes"),OFFSET('Sanitation Data'!$I$11,0,10*ROW('Sanitation Data'!I197)),NA())</f>
        <v>#N/A</v>
      </c>
      <c r="AY203" s="88" t="e">
        <f ca="true">+IF(AND(ISNUMBER(OFFSET('Sanitation Data'!$I$12,0,10*ROW('Sanitation Data'!I197))),'Data Summary'!DN203="Yes"),OFFSET('Sanitation Data'!$I$12,0,10*ROW('Sanitation Data'!I197)),NA())</f>
        <v>#N/A</v>
      </c>
      <c r="AZ203" s="89" t="e">
        <f ca="true">+IF(AND(ISNUMBER(OFFSET('Hygiene Data'!$D$5,0,10*ROW('Hygiene Data'!D197))),'Data Summary'!DO203="Yes"),OFFSET('Hygiene Data'!$D$5,0,10*ROW('Hygiene Data'!D197)),NA())</f>
        <v>#N/A</v>
      </c>
      <c r="BA203" s="89" t="e">
        <f ca="true">+IF(AND(ISNUMBER(OFFSET('Hygiene Data'!$D$7,0,10*ROW('Hygiene Data'!D197))),'Data Summary'!DP203="Yes"),OFFSET('Hygiene Data'!$D$7,0,10*ROW('Hygiene Data'!D197)),NA())</f>
        <v>#N/A</v>
      </c>
      <c r="BB203" s="89" t="e">
        <f ca="true">+IF(AND(ISNUMBER(OFFSET('Hygiene Data'!$D$9,0,10*ROW('Hygiene Data'!D197))),'Data Summary'!DQ203="Yes"),OFFSET('Hygiene Data'!$D$9,0,10*ROW('Hygiene Data'!D197)),NA())</f>
        <v>#N/A</v>
      </c>
      <c r="BC203" s="89" t="e">
        <f ca="true">+IF(AND(ISNUMBER(OFFSET('Hygiene Data'!$E$5,0,10*ROW('Hygiene Data'!E197))),'Data Summary'!DR203="Yes"),OFFSET('Hygiene Data'!$E$5,0,10*ROW('Hygiene Data'!E197)),NA())</f>
        <v>#N/A</v>
      </c>
      <c r="BD203" s="89" t="e">
        <f ca="true">+IF(AND(ISNUMBER(OFFSET('Hygiene Data'!$E$7,0,10*ROW('Hygiene Data'!E197))),'Data Summary'!DS203="Yes"),OFFSET('Hygiene Data'!$E$7,0,10*ROW('Hygiene Data'!E197)),NA())</f>
        <v>#N/A</v>
      </c>
      <c r="BE203" s="89" t="e">
        <f ca="true">+IF(AND(ISNUMBER(OFFSET('Hygiene Data'!$E$9,0,10*ROW('Hygiene Data'!E197))),'Data Summary'!DT203="Yes"),OFFSET('Hygiene Data'!$E$9,0,10*ROW('Hygiene Data'!E197)),NA())</f>
        <v>#N/A</v>
      </c>
      <c r="BF203" s="89" t="e">
        <f ca="true">+IF(AND(ISNUMBER(OFFSET('Hygiene Data'!$F$5,0,10*ROW('Hygiene Data'!F197))),'Data Summary'!DU203="Yes"),OFFSET('Hygiene Data'!$F$5,0,10*ROW('Hygiene Data'!F197)),NA())</f>
        <v>#N/A</v>
      </c>
      <c r="BG203" s="89" t="e">
        <f ca="true">+IF(AND(ISNUMBER(OFFSET('Hygiene Data'!$F$7,0,10*ROW('Hygiene Data'!F197))),'Data Summary'!DV203="Yes"),OFFSET('Hygiene Data'!$F$7,0,10*ROW('Hygiene Data'!F197)),NA())</f>
        <v>#N/A</v>
      </c>
      <c r="BH203" s="89" t="e">
        <f ca="true">+IF(AND(ISNUMBER(OFFSET('Hygiene Data'!$F$9,0,10*ROW('Hygiene Data'!F197))),'Data Summary'!DW203="Yes"),OFFSET('Hygiene Data'!$F$9,0,10*ROW('Hygiene Data'!F197)),NA())</f>
        <v>#N/A</v>
      </c>
      <c r="BI203" s="89" t="e">
        <f ca="true">+IF(AND(ISNUMBER(OFFSET('Hygiene Data'!$G$5,0,10*ROW('Hygiene Data'!G197))),'Data Summary'!DX203="Yes"),OFFSET('Hygiene Data'!$G$5,0,10*ROW('Hygiene Data'!G197)),NA())</f>
        <v>#N/A</v>
      </c>
      <c r="BJ203" s="89" t="e">
        <f ca="true">+IF(AND(ISNUMBER(OFFSET('Hygiene Data'!$G$7,0,10*ROW('Hygiene Data'!G197))),'Data Summary'!DY203="Yes"),OFFSET('Hygiene Data'!$G$7,0,10*ROW('Hygiene Data'!G197)),NA())</f>
        <v>#N/A</v>
      </c>
      <c r="BK203" s="89" t="e">
        <f ca="true">+IF(AND(ISNUMBER(OFFSET('Hygiene Data'!$G$9,0,10*ROW('Hygiene Data'!G197))),'Data Summary'!DZ203="Yes"),OFFSET('Hygiene Data'!$G$9,0,10*ROW('Hygiene Data'!G197)),NA())</f>
        <v>#N/A</v>
      </c>
      <c r="BL203" s="89" t="e">
        <f ca="true">+IF(AND(ISNUMBER(OFFSET('Hygiene Data'!$H$5,0,10*ROW('Hygiene Data'!H197))),'Data Summary'!EA203="Yes"),OFFSET('Hygiene Data'!$H$5,0,10*ROW('Hygiene Data'!H197)),NA())</f>
        <v>#N/A</v>
      </c>
      <c r="BM203" s="89" t="e">
        <f ca="true">+IF(AND(ISNUMBER(OFFSET('Hygiene Data'!$H$7,0,10*ROW('Hygiene Data'!H197))),'Data Summary'!EB203="Yes"),OFFSET('Hygiene Data'!$H$7,0,10*ROW('Hygiene Data'!H197)),NA())</f>
        <v>#N/A</v>
      </c>
      <c r="BN203" s="89" t="e">
        <f ca="true">+IF(AND(ISNUMBER(OFFSET('Hygiene Data'!$H$9,0,10*ROW('Hygiene Data'!H197))),'Data Summary'!EC203="Yes"),OFFSET('Hygiene Data'!$H$9,0,10*ROW('Hygiene Data'!H197)),NA())</f>
        <v>#N/A</v>
      </c>
      <c r="BO203" s="89" t="e">
        <f ca="true">+IF(AND(ISNUMBER(OFFSET('Hygiene Data'!$I$5,0,10*ROW('Hygiene Data'!I197))),'Data Summary'!ED203="Yes"),OFFSET('Hygiene Data'!$I$5,0,10*ROW('Hygiene Data'!I197)),NA())</f>
        <v>#N/A</v>
      </c>
      <c r="BP203" s="89" t="e">
        <f ca="true">+IF(AND(ISNUMBER(OFFSET('Hygiene Data'!$I$7,0,10*ROW('Hygiene Data'!I197))),'Data Summary'!EE203="Yes"),OFFSET('Hygiene Data'!$I$7,0,10*ROW('Hygiene Data'!I197)),NA())</f>
        <v>#N/A</v>
      </c>
      <c r="BQ203" s="89" t="e">
        <f ca="true">+IF(AND(ISNUMBER(OFFSET('Hygiene Data'!$I$9,0,10*ROW('Hygiene Data'!I197))),'Data Summary'!EF203="Yes"),OFFSET('Hygiene Data'!$I$9,0,10*ROW('Hygiene Data'!I197)),NA())</f>
        <v>#N/A</v>
      </c>
    </row>
    <row xmlns:x14ac="http://schemas.microsoft.com/office/spreadsheetml/2009/9/ac" r="204" x14ac:dyDescent="0.2">
      <c r="A204" s="328" t="e">
        <f ca="true">+RIGHT('Data Summary'!A204,LEN('Data Summary'!A204)-9)</f>
        <v>#VALUE!</v>
      </c>
      <c r="B204" s="34" t="str">
        <f ca="true">+IF(ISTEXT('Data Summary'!B204),'Data Summary'!B204,"")</f>
        <v/>
      </c>
      <c r="C204" s="327" t="e">
        <f ca="true">+VALUE('Data Summary'!C204)</f>
        <v>#VALUE!</v>
      </c>
      <c r="D204" s="87" t="e">
        <f ca="true">+IF(AND(ISNUMBER(OFFSET('Water Data'!$D$4,0,10*ROW('Water Data'!D198))),'Data Summary'!BS204="Yes"),100-OFFSET('Water Data'!$D$4,0,10*ROW('Water Data'!D198)),NA())</f>
        <v>#N/A</v>
      </c>
      <c r="E204" s="87" t="e">
        <f ca="true">+IF(AND(ISNUMBER(OFFSET('Water Data'!$D$6,0,10*ROW('Water Data'!D198))),'Data Summary'!BT204="Yes"),OFFSET('Water Data'!$D$6,0,10*ROW('Water Data'!D198)),NA())</f>
        <v>#N/A</v>
      </c>
      <c r="F204" s="87" t="e">
        <f ca="true">+IF(AND(ISNUMBER(OFFSET('Water Data'!$D$9,0,10*ROW('Water Data'!D198))),'Data Summary'!BU204="Yes"),OFFSET('Water Data'!$D$9,0,10*ROW('Water Data'!D198)),NA())</f>
        <v>#N/A</v>
      </c>
      <c r="G204" s="87" t="e">
        <f ca="true">+IF(AND(ISNUMBER(OFFSET('Water Data'!$E$4,0,10*ROW('Water Data'!E198))),'Data Summary'!BV204="Yes"),100-OFFSET('Water Data'!$E$4,0,10*ROW('Water Data'!E198)),NA())</f>
        <v>#N/A</v>
      </c>
      <c r="H204" s="87" t="e">
        <f ca="true">+IF(AND(ISNUMBER(OFFSET('Water Data'!$E$6,0,10*ROW('Water Data'!E198))),'Data Summary'!BW204="Yes"),OFFSET('Water Data'!$E$6,0,10*ROW('Water Data'!E198)),NA())</f>
        <v>#N/A</v>
      </c>
      <c r="I204" s="87" t="e">
        <f ca="true">+IF(AND(ISNUMBER(OFFSET('Water Data'!$E$9,0,10*ROW('Water Data'!E198))),'Data Summary'!BX204="Yes"),OFFSET('Water Data'!$E$9,0,10*ROW('Water Data'!E198)),NA())</f>
        <v>#N/A</v>
      </c>
      <c r="J204" s="87" t="e">
        <f ca="true">+IF(AND(ISNUMBER(OFFSET('Water Data'!$F$4,0,10*ROW('Water Data'!F198))),'Data Summary'!BY204="Yes"),100-OFFSET('Water Data'!$F$4,0,10*ROW('Water Data'!F198)),NA())</f>
        <v>#N/A</v>
      </c>
      <c r="K204" s="87" t="e">
        <f ca="true">+IF(AND(ISNUMBER(OFFSET('Water Data'!$F$6,0,10*ROW('Water Data'!F198))),'Data Summary'!BZ204="Yes"),OFFSET('Water Data'!$F$6,0,10*ROW('Water Data'!F198)),NA())</f>
        <v>#N/A</v>
      </c>
      <c r="L204" s="87" t="e">
        <f ca="true">+IF(AND(ISNUMBER(OFFSET('Water Data'!$F$9,0,10*ROW('Water Data'!F198))),'Data Summary'!CA204="Yes"),OFFSET('Water Data'!$F$9,0,10*ROW('Water Data'!F198)),NA())</f>
        <v>#N/A</v>
      </c>
      <c r="M204" s="87" t="e">
        <f ca="true">+IF(AND(ISNUMBER(OFFSET('Water Data'!$G$4,0,10*ROW('Water Data'!G198))),'Data Summary'!CB204="Yes"),100-OFFSET('Water Data'!$G$4,0,10*ROW('Water Data'!G198)),NA())</f>
        <v>#N/A</v>
      </c>
      <c r="N204" s="87" t="e">
        <f ca="true">+IF(AND(ISNUMBER(OFFSET('Water Data'!$G$6,0,10*ROW('Water Data'!G198))),'Data Summary'!CC204="Yes"),OFFSET('Water Data'!$G$6,0,10*ROW('Water Data'!G198)),NA())</f>
        <v>#N/A</v>
      </c>
      <c r="O204" s="87" t="e">
        <f ca="true">+IF(AND(ISNUMBER(OFFSET('Water Data'!$G$9,0,10*ROW('Water Data'!G198))),'Data Summary'!CD204="Yes"),OFFSET('Water Data'!$G$9,0,10*ROW('Water Data'!G198)),NA())</f>
        <v>#N/A</v>
      </c>
      <c r="P204" s="87" t="e">
        <f ca="true">+IF(AND(ISNUMBER(OFFSET('Water Data'!$H$4,0,10*ROW('Water Data'!H198))),'Data Summary'!CE204="Yes"),100-OFFSET('Water Data'!$H$4,0,10*ROW('Water Data'!H198)),NA())</f>
        <v>#N/A</v>
      </c>
      <c r="Q204" s="87" t="e">
        <f ca="true">+IF(AND(ISNUMBER(OFFSET('Water Data'!$H$6,0,10*ROW('Water Data'!H198))),'Data Summary'!CF204="Yes"),OFFSET('Water Data'!$H$6,0,10*ROW('Water Data'!H198)),NA())</f>
        <v>#N/A</v>
      </c>
      <c r="R204" s="87" t="e">
        <f ca="true">+IF(AND(ISNUMBER(OFFSET('Water Data'!$H$9,0,10*ROW('Water Data'!H198))),'Data Summary'!CG204="Yes"),OFFSET('Water Data'!$H$9,0,10*ROW('Water Data'!H198)),NA())</f>
        <v>#N/A</v>
      </c>
      <c r="S204" s="87" t="e">
        <f ca="true">+IF(AND(ISNUMBER(OFFSET('Water Data'!$I$4,0,10*ROW('Water Data'!I198))),'Data Summary'!CH204="Yes"),100-OFFSET('Water Data'!$I$4,0,10*ROW('Water Data'!I198)),NA())</f>
        <v>#N/A</v>
      </c>
      <c r="T204" s="87" t="e">
        <f ca="true">+IF(AND(ISNUMBER(OFFSET('Water Data'!$I$6,0,10*ROW('Water Data'!I198))),'Data Summary'!CI204="Yes"),OFFSET('Water Data'!$I$6,0,10*ROW('Water Data'!I198)),NA())</f>
        <v>#N/A</v>
      </c>
      <c r="U204" s="87" t="e">
        <f ca="true">+IF(AND(ISNUMBER(OFFSET('Water Data'!$I$9,0,10*ROW('Water Data'!I198))),'Data Summary'!CJ204="Yes"),OFFSET('Water Data'!$I$9,0,10*ROW('Water Data'!I198)),NA())</f>
        <v>#N/A</v>
      </c>
      <c r="V204" s="88" t="e">
        <f ca="true">+IF(AND(ISNUMBER(OFFSET('Sanitation Data'!$D$4,0,10*ROW('Sanitation Data'!D198))),'Data Summary'!CK204="Yes"),100-OFFSET('Sanitation Data'!$D$4,0,10*ROW('Sanitation Data'!D198)),NA())</f>
        <v>#N/A</v>
      </c>
      <c r="W204" s="88" t="e">
        <f ca="true">+IF(AND(ISNUMBER(OFFSET('Sanitation Data'!$D$6,0,10*ROW('Sanitation Data'!D198))),'Data Summary'!CL204="Yes"),OFFSET('Sanitation Data'!$D$6,0,10*ROW('Sanitation Data'!D198)),NA())</f>
        <v>#N/A</v>
      </c>
      <c r="X204" s="88" t="e">
        <f ca="true">+IF(AND(ISNUMBER(OFFSET('Sanitation Data'!$D$10,0,10*ROW('Sanitation Data'!D198))),'Data Summary'!CM204="Yes"),OFFSET('Sanitation Data'!$D$10,0,10*ROW('Sanitation Data'!D198)),NA())</f>
        <v>#N/A</v>
      </c>
      <c r="Y204" s="88" t="e">
        <f ca="true">+IF(AND(ISNUMBER(OFFSET('Sanitation Data'!$D$11,0,10*ROW('Sanitation Data'!D198))),'Data Summary'!CN204="Yes"),OFFSET('Sanitation Data'!$D$11,0,10*ROW('Sanitation Data'!D198)),NA())</f>
        <v>#N/A</v>
      </c>
      <c r="Z204" s="88" t="e">
        <f ca="true">+IF(AND(ISNUMBER(OFFSET('Sanitation Data'!$D$12,0,10*ROW('Sanitation Data'!D198))),'Data Summary'!CO204="Yes"),OFFSET('Sanitation Data'!$D$12,0,10*ROW('Sanitation Data'!D198)),NA())</f>
        <v>#N/A</v>
      </c>
      <c r="AA204" s="88" t="e">
        <f ca="true">+IF(AND(ISNUMBER(OFFSET('Sanitation Data'!$E$4,0,10*ROW('Sanitation Data'!E198))),'Data Summary'!CP204="Yes"),100-OFFSET('Sanitation Data'!$E$4,0,10*ROW('Sanitation Data'!E198)),NA())</f>
        <v>#N/A</v>
      </c>
      <c r="AB204" s="88" t="e">
        <f ca="true">+IF(AND(ISNUMBER(OFFSET('Sanitation Data'!$E$6,0,10*ROW('Sanitation Data'!E198))),'Data Summary'!CQ204="Yes"),OFFSET('Sanitation Data'!$E$6,0,10*ROW('Sanitation Data'!E198)),NA())</f>
        <v>#N/A</v>
      </c>
      <c r="AC204" s="88" t="e">
        <f ca="true">+IF(AND(ISNUMBER(OFFSET('Sanitation Data'!$E$10,0,10*ROW('Sanitation Data'!E198))),'Data Summary'!CR204="Yes"),OFFSET('Sanitation Data'!$E$10,0,10*ROW('Sanitation Data'!E198)),NA())</f>
        <v>#N/A</v>
      </c>
      <c r="AD204" s="88" t="e">
        <f ca="true">+IF(AND(ISNUMBER(OFFSET('Sanitation Data'!$E$11,0,10*ROW('Sanitation Data'!E198))),'Data Summary'!CS204="Yes"),OFFSET('Sanitation Data'!$E$11,0,10*ROW('Sanitation Data'!E198)),NA())</f>
        <v>#N/A</v>
      </c>
      <c r="AE204" s="88" t="e">
        <f ca="true">+IF(AND(ISNUMBER(OFFSET('Sanitation Data'!$E$12,0,10*ROW('Sanitation Data'!E198))),'Data Summary'!CT204="Yes"),OFFSET('Sanitation Data'!$E$12,0,10*ROW('Sanitation Data'!E198)),NA())</f>
        <v>#N/A</v>
      </c>
      <c r="AF204" s="88" t="e">
        <f ca="true">+IF(AND(ISNUMBER(OFFSET('Sanitation Data'!$F$4,0,10*ROW('Sanitation Data'!F198))),'Data Summary'!CU204="Yes"),100-OFFSET('Sanitation Data'!$F$4,0,10*ROW('Sanitation Data'!F198)),NA())</f>
        <v>#N/A</v>
      </c>
      <c r="AG204" s="88" t="e">
        <f ca="true">+IF(AND(ISNUMBER(OFFSET('Sanitation Data'!$F$6,0,10*ROW('Sanitation Data'!F198))),'Data Summary'!CV204="Yes"),OFFSET('Sanitation Data'!$F$6,0,10*ROW('Sanitation Data'!F198)),NA())</f>
        <v>#N/A</v>
      </c>
      <c r="AH204" s="88" t="e">
        <f ca="true">+IF(AND(ISNUMBER(OFFSET('Sanitation Data'!$F$10,0,10*ROW('Sanitation Data'!F198))),'Data Summary'!CW204="Yes"),OFFSET('Sanitation Data'!$F$10,0,10*ROW('Sanitation Data'!F198)),NA())</f>
        <v>#N/A</v>
      </c>
      <c r="AI204" s="88" t="e">
        <f ca="true">+IF(AND(ISNUMBER(OFFSET('Sanitation Data'!$F$11,0,10*ROW('Sanitation Data'!F198))),'Data Summary'!CX204="Yes"),OFFSET('Sanitation Data'!$F$11,0,10*ROW('Sanitation Data'!F198)),NA())</f>
        <v>#N/A</v>
      </c>
      <c r="AJ204" s="88" t="e">
        <f ca="true">+IF(AND(ISNUMBER(OFFSET('Sanitation Data'!$F$12,0,10*ROW('Sanitation Data'!F198))),'Data Summary'!CY204="Yes"),OFFSET('Sanitation Data'!$F$12,0,10*ROW('Sanitation Data'!F198)),NA())</f>
        <v>#N/A</v>
      </c>
      <c r="AK204" s="88" t="e">
        <f ca="true">+IF(AND(ISNUMBER(OFFSET('Sanitation Data'!$G$4,0,10*ROW('Sanitation Data'!G198))),'Data Summary'!CZ204="Yes"),100-OFFSET('Sanitation Data'!$G$4,0,10*ROW('Sanitation Data'!G198)),NA())</f>
        <v>#N/A</v>
      </c>
      <c r="AL204" s="88" t="e">
        <f ca="true">+IF(AND(ISNUMBER(OFFSET('Sanitation Data'!$G$6,0,10*ROW('Sanitation Data'!G198))),'Data Summary'!DA204="Yes"),OFFSET('Sanitation Data'!$G$6,0,10*ROW('Sanitation Data'!G198)),NA())</f>
        <v>#N/A</v>
      </c>
      <c r="AM204" s="88" t="e">
        <f ca="true">+IF(AND(ISNUMBER(OFFSET('Sanitation Data'!$G$10,0,10*ROW('Sanitation Data'!G198))),'Data Summary'!DB204="Yes"),OFFSET('Sanitation Data'!$G$10,0,10*ROW('Sanitation Data'!G198)),NA())</f>
        <v>#N/A</v>
      </c>
      <c r="AN204" s="88" t="e">
        <f ca="true">+IF(AND(ISNUMBER(OFFSET('Sanitation Data'!$G$11,0,10*ROW('Sanitation Data'!G198))),'Data Summary'!DC204="Yes"),OFFSET('Sanitation Data'!$G$11,0,10*ROW('Sanitation Data'!G198)),NA())</f>
        <v>#N/A</v>
      </c>
      <c r="AO204" s="88" t="e">
        <f ca="true">+IF(AND(ISNUMBER(OFFSET('Sanitation Data'!$G$12,0,10*ROW('Sanitation Data'!G198))),'Data Summary'!DD204="Yes"),OFFSET('Sanitation Data'!$G$12,0,10*ROW('Sanitation Data'!G198)),NA())</f>
        <v>#N/A</v>
      </c>
      <c r="AP204" s="88" t="e">
        <f ca="true">+IF(AND(ISNUMBER(OFFSET('Sanitation Data'!$H$4,0,10*ROW('Sanitation Data'!H198))),'Data Summary'!DE204="Yes"),100-OFFSET('Sanitation Data'!$H$4,0,10*ROW('Sanitation Data'!H198)),NA())</f>
        <v>#N/A</v>
      </c>
      <c r="AQ204" s="88" t="e">
        <f ca="true">+IF(AND(ISNUMBER(OFFSET('Sanitation Data'!$H$6,0,10*ROW('Sanitation Data'!H198))),'Data Summary'!DF204="Yes"),OFFSET('Sanitation Data'!$H$6,0,10*ROW('Sanitation Data'!H198)),NA())</f>
        <v>#N/A</v>
      </c>
      <c r="AR204" s="88" t="e">
        <f ca="true">+IF(AND(ISNUMBER(OFFSET('Sanitation Data'!$H$10,0,10*ROW('Sanitation Data'!H198))),'Data Summary'!DG204="Yes"),OFFSET('Sanitation Data'!$H$10,0,10*ROW('Sanitation Data'!H198)),NA())</f>
        <v>#N/A</v>
      </c>
      <c r="AS204" s="88" t="e">
        <f ca="true">+IF(AND(ISNUMBER(OFFSET('Sanitation Data'!$H$11,0,10*ROW('Sanitation Data'!H198))),'Data Summary'!DH204="Yes"),OFFSET('Sanitation Data'!$H$11,0,10*ROW('Sanitation Data'!H198)),NA())</f>
        <v>#N/A</v>
      </c>
      <c r="AT204" s="88" t="e">
        <f ca="true">+IF(AND(ISNUMBER(OFFSET('Sanitation Data'!$H$12,0,10*ROW('Sanitation Data'!H198))),'Data Summary'!DI204="Yes"),OFFSET('Sanitation Data'!$H$12,0,10*ROW('Sanitation Data'!H198)),NA())</f>
        <v>#N/A</v>
      </c>
      <c r="AU204" s="88" t="e">
        <f ca="true">+IF(AND(ISNUMBER(OFFSET('Sanitation Data'!$I$4,0,10*ROW('Sanitation Data'!I198))),'Data Summary'!DJ204="Yes"),100-OFFSET('Sanitation Data'!$I$4,0,10*ROW('Sanitation Data'!I198)),NA())</f>
        <v>#N/A</v>
      </c>
      <c r="AV204" s="88" t="e">
        <f ca="true">+IF(AND(ISNUMBER(OFFSET('Sanitation Data'!$I$6,0,10*ROW('Sanitation Data'!I198))),'Data Summary'!DK204="Yes"),OFFSET('Sanitation Data'!$I$6,0,10*ROW('Sanitation Data'!I198)),NA())</f>
        <v>#N/A</v>
      </c>
      <c r="AW204" s="88" t="e">
        <f ca="true">+IF(AND(ISNUMBER(OFFSET('Sanitation Data'!$I$10,0,10*ROW('Sanitation Data'!I198))),'Data Summary'!DL204="Yes"),OFFSET('Sanitation Data'!$I$10,0,10*ROW('Sanitation Data'!I198)),NA())</f>
        <v>#N/A</v>
      </c>
      <c r="AX204" s="88" t="e">
        <f ca="true">+IF(AND(ISNUMBER(OFFSET('Sanitation Data'!$I$11,0,10*ROW('Sanitation Data'!I198))),'Data Summary'!DM204="Yes"),OFFSET('Sanitation Data'!$I$11,0,10*ROW('Sanitation Data'!I198)),NA())</f>
        <v>#N/A</v>
      </c>
      <c r="AY204" s="88" t="e">
        <f ca="true">+IF(AND(ISNUMBER(OFFSET('Sanitation Data'!$I$12,0,10*ROW('Sanitation Data'!I198))),'Data Summary'!DN204="Yes"),OFFSET('Sanitation Data'!$I$12,0,10*ROW('Sanitation Data'!I198)),NA())</f>
        <v>#N/A</v>
      </c>
      <c r="AZ204" s="89" t="e">
        <f ca="true">+IF(AND(ISNUMBER(OFFSET('Hygiene Data'!$D$5,0,10*ROW('Hygiene Data'!D198))),'Data Summary'!DO204="Yes"),OFFSET('Hygiene Data'!$D$5,0,10*ROW('Hygiene Data'!D198)),NA())</f>
        <v>#N/A</v>
      </c>
      <c r="BA204" s="89" t="e">
        <f ca="true">+IF(AND(ISNUMBER(OFFSET('Hygiene Data'!$D$7,0,10*ROW('Hygiene Data'!D198))),'Data Summary'!DP204="Yes"),OFFSET('Hygiene Data'!$D$7,0,10*ROW('Hygiene Data'!D198)),NA())</f>
        <v>#N/A</v>
      </c>
      <c r="BB204" s="89" t="e">
        <f ca="true">+IF(AND(ISNUMBER(OFFSET('Hygiene Data'!$D$9,0,10*ROW('Hygiene Data'!D198))),'Data Summary'!DQ204="Yes"),OFFSET('Hygiene Data'!$D$9,0,10*ROW('Hygiene Data'!D198)),NA())</f>
        <v>#N/A</v>
      </c>
      <c r="BC204" s="89" t="e">
        <f ca="true">+IF(AND(ISNUMBER(OFFSET('Hygiene Data'!$E$5,0,10*ROW('Hygiene Data'!E198))),'Data Summary'!DR204="Yes"),OFFSET('Hygiene Data'!$E$5,0,10*ROW('Hygiene Data'!E198)),NA())</f>
        <v>#N/A</v>
      </c>
      <c r="BD204" s="89" t="e">
        <f ca="true">+IF(AND(ISNUMBER(OFFSET('Hygiene Data'!$E$7,0,10*ROW('Hygiene Data'!E198))),'Data Summary'!DS204="Yes"),OFFSET('Hygiene Data'!$E$7,0,10*ROW('Hygiene Data'!E198)),NA())</f>
        <v>#N/A</v>
      </c>
      <c r="BE204" s="89" t="e">
        <f ca="true">+IF(AND(ISNUMBER(OFFSET('Hygiene Data'!$E$9,0,10*ROW('Hygiene Data'!E198))),'Data Summary'!DT204="Yes"),OFFSET('Hygiene Data'!$E$9,0,10*ROW('Hygiene Data'!E198)),NA())</f>
        <v>#N/A</v>
      </c>
      <c r="BF204" s="89" t="e">
        <f ca="true">+IF(AND(ISNUMBER(OFFSET('Hygiene Data'!$F$5,0,10*ROW('Hygiene Data'!F198))),'Data Summary'!DU204="Yes"),OFFSET('Hygiene Data'!$F$5,0,10*ROW('Hygiene Data'!F198)),NA())</f>
        <v>#N/A</v>
      </c>
      <c r="BG204" s="89" t="e">
        <f ca="true">+IF(AND(ISNUMBER(OFFSET('Hygiene Data'!$F$7,0,10*ROW('Hygiene Data'!F198))),'Data Summary'!DV204="Yes"),OFFSET('Hygiene Data'!$F$7,0,10*ROW('Hygiene Data'!F198)),NA())</f>
        <v>#N/A</v>
      </c>
      <c r="BH204" s="89" t="e">
        <f ca="true">+IF(AND(ISNUMBER(OFFSET('Hygiene Data'!$F$9,0,10*ROW('Hygiene Data'!F198))),'Data Summary'!DW204="Yes"),OFFSET('Hygiene Data'!$F$9,0,10*ROW('Hygiene Data'!F198)),NA())</f>
        <v>#N/A</v>
      </c>
      <c r="BI204" s="89" t="e">
        <f ca="true">+IF(AND(ISNUMBER(OFFSET('Hygiene Data'!$G$5,0,10*ROW('Hygiene Data'!G198))),'Data Summary'!DX204="Yes"),OFFSET('Hygiene Data'!$G$5,0,10*ROW('Hygiene Data'!G198)),NA())</f>
        <v>#N/A</v>
      </c>
      <c r="BJ204" s="89" t="e">
        <f ca="true">+IF(AND(ISNUMBER(OFFSET('Hygiene Data'!$G$7,0,10*ROW('Hygiene Data'!G198))),'Data Summary'!DY204="Yes"),OFFSET('Hygiene Data'!$G$7,0,10*ROW('Hygiene Data'!G198)),NA())</f>
        <v>#N/A</v>
      </c>
      <c r="BK204" s="89" t="e">
        <f ca="true">+IF(AND(ISNUMBER(OFFSET('Hygiene Data'!$G$9,0,10*ROW('Hygiene Data'!G198))),'Data Summary'!DZ204="Yes"),OFFSET('Hygiene Data'!$G$9,0,10*ROW('Hygiene Data'!G198)),NA())</f>
        <v>#N/A</v>
      </c>
      <c r="BL204" s="89" t="e">
        <f ca="true">+IF(AND(ISNUMBER(OFFSET('Hygiene Data'!$H$5,0,10*ROW('Hygiene Data'!H198))),'Data Summary'!EA204="Yes"),OFFSET('Hygiene Data'!$H$5,0,10*ROW('Hygiene Data'!H198)),NA())</f>
        <v>#N/A</v>
      </c>
      <c r="BM204" s="89" t="e">
        <f ca="true">+IF(AND(ISNUMBER(OFFSET('Hygiene Data'!$H$7,0,10*ROW('Hygiene Data'!H198))),'Data Summary'!EB204="Yes"),OFFSET('Hygiene Data'!$H$7,0,10*ROW('Hygiene Data'!H198)),NA())</f>
        <v>#N/A</v>
      </c>
      <c r="BN204" s="89" t="e">
        <f ca="true">+IF(AND(ISNUMBER(OFFSET('Hygiene Data'!$H$9,0,10*ROW('Hygiene Data'!H198))),'Data Summary'!EC204="Yes"),OFFSET('Hygiene Data'!$H$9,0,10*ROW('Hygiene Data'!H198)),NA())</f>
        <v>#N/A</v>
      </c>
      <c r="BO204" s="89" t="e">
        <f ca="true">+IF(AND(ISNUMBER(OFFSET('Hygiene Data'!$I$5,0,10*ROW('Hygiene Data'!I198))),'Data Summary'!ED204="Yes"),OFFSET('Hygiene Data'!$I$5,0,10*ROW('Hygiene Data'!I198)),NA())</f>
        <v>#N/A</v>
      </c>
      <c r="BP204" s="89" t="e">
        <f ca="true">+IF(AND(ISNUMBER(OFFSET('Hygiene Data'!$I$7,0,10*ROW('Hygiene Data'!I198))),'Data Summary'!EE204="Yes"),OFFSET('Hygiene Data'!$I$7,0,10*ROW('Hygiene Data'!I198)),NA())</f>
        <v>#N/A</v>
      </c>
      <c r="BQ204" s="89" t="e">
        <f ca="true">+IF(AND(ISNUMBER(OFFSET('Hygiene Data'!$I$9,0,10*ROW('Hygiene Data'!I198))),'Data Summary'!EF204="Yes"),OFFSET('Hygiene Data'!$I$9,0,10*ROW('Hygiene Data'!I198)),NA())</f>
        <v>#N/A</v>
      </c>
    </row>
    <row xmlns:x14ac="http://schemas.microsoft.com/office/spreadsheetml/2009/9/ac" r="205" x14ac:dyDescent="0.2">
      <c r="A205" s="328" t="e">
        <f ca="true">+RIGHT('Data Summary'!A205,LEN('Data Summary'!A205)-9)</f>
        <v>#VALUE!</v>
      </c>
      <c r="B205" s="34" t="str">
        <f ca="true">+IF(ISTEXT('Data Summary'!B205),'Data Summary'!B205,"")</f>
        <v/>
      </c>
      <c r="C205" s="327" t="e">
        <f ca="true">+VALUE('Data Summary'!C205)</f>
        <v>#VALUE!</v>
      </c>
      <c r="D205" s="87" t="e">
        <f ca="true">+IF(AND(ISNUMBER(OFFSET('Water Data'!$D$4,0,10*ROW('Water Data'!D199))),'Data Summary'!BS205="Yes"),100-OFFSET('Water Data'!$D$4,0,10*ROW('Water Data'!D199)),NA())</f>
        <v>#N/A</v>
      </c>
      <c r="E205" s="87" t="e">
        <f ca="true">+IF(AND(ISNUMBER(OFFSET('Water Data'!$D$6,0,10*ROW('Water Data'!D199))),'Data Summary'!BT205="Yes"),OFFSET('Water Data'!$D$6,0,10*ROW('Water Data'!D199)),NA())</f>
        <v>#N/A</v>
      </c>
      <c r="F205" s="87" t="e">
        <f ca="true">+IF(AND(ISNUMBER(OFFSET('Water Data'!$D$9,0,10*ROW('Water Data'!D199))),'Data Summary'!BU205="Yes"),OFFSET('Water Data'!$D$9,0,10*ROW('Water Data'!D199)),NA())</f>
        <v>#N/A</v>
      </c>
      <c r="G205" s="87" t="e">
        <f ca="true">+IF(AND(ISNUMBER(OFFSET('Water Data'!$E$4,0,10*ROW('Water Data'!E199))),'Data Summary'!BV205="Yes"),100-OFFSET('Water Data'!$E$4,0,10*ROW('Water Data'!E199)),NA())</f>
        <v>#N/A</v>
      </c>
      <c r="H205" s="87" t="e">
        <f ca="true">+IF(AND(ISNUMBER(OFFSET('Water Data'!$E$6,0,10*ROW('Water Data'!E199))),'Data Summary'!BW205="Yes"),OFFSET('Water Data'!$E$6,0,10*ROW('Water Data'!E199)),NA())</f>
        <v>#N/A</v>
      </c>
      <c r="I205" s="87" t="e">
        <f ca="true">+IF(AND(ISNUMBER(OFFSET('Water Data'!$E$9,0,10*ROW('Water Data'!E199))),'Data Summary'!BX205="Yes"),OFFSET('Water Data'!$E$9,0,10*ROW('Water Data'!E199)),NA())</f>
        <v>#N/A</v>
      </c>
      <c r="J205" s="87" t="e">
        <f ca="true">+IF(AND(ISNUMBER(OFFSET('Water Data'!$F$4,0,10*ROW('Water Data'!F199))),'Data Summary'!BY205="Yes"),100-OFFSET('Water Data'!$F$4,0,10*ROW('Water Data'!F199)),NA())</f>
        <v>#N/A</v>
      </c>
      <c r="K205" s="87" t="e">
        <f ca="true">+IF(AND(ISNUMBER(OFFSET('Water Data'!$F$6,0,10*ROW('Water Data'!F199))),'Data Summary'!BZ205="Yes"),OFFSET('Water Data'!$F$6,0,10*ROW('Water Data'!F199)),NA())</f>
        <v>#N/A</v>
      </c>
      <c r="L205" s="87" t="e">
        <f ca="true">+IF(AND(ISNUMBER(OFFSET('Water Data'!$F$9,0,10*ROW('Water Data'!F199))),'Data Summary'!CA205="Yes"),OFFSET('Water Data'!$F$9,0,10*ROW('Water Data'!F199)),NA())</f>
        <v>#N/A</v>
      </c>
      <c r="M205" s="87" t="e">
        <f ca="true">+IF(AND(ISNUMBER(OFFSET('Water Data'!$G$4,0,10*ROW('Water Data'!G199))),'Data Summary'!CB205="Yes"),100-OFFSET('Water Data'!$G$4,0,10*ROW('Water Data'!G199)),NA())</f>
        <v>#N/A</v>
      </c>
      <c r="N205" s="87" t="e">
        <f ca="true">+IF(AND(ISNUMBER(OFFSET('Water Data'!$G$6,0,10*ROW('Water Data'!G199))),'Data Summary'!CC205="Yes"),OFFSET('Water Data'!$G$6,0,10*ROW('Water Data'!G199)),NA())</f>
        <v>#N/A</v>
      </c>
      <c r="O205" s="87" t="e">
        <f ca="true">+IF(AND(ISNUMBER(OFFSET('Water Data'!$G$9,0,10*ROW('Water Data'!G199))),'Data Summary'!CD205="Yes"),OFFSET('Water Data'!$G$9,0,10*ROW('Water Data'!G199)),NA())</f>
        <v>#N/A</v>
      </c>
      <c r="P205" s="87" t="e">
        <f ca="true">+IF(AND(ISNUMBER(OFFSET('Water Data'!$H$4,0,10*ROW('Water Data'!H199))),'Data Summary'!CE205="Yes"),100-OFFSET('Water Data'!$H$4,0,10*ROW('Water Data'!H199)),NA())</f>
        <v>#N/A</v>
      </c>
      <c r="Q205" s="87" t="e">
        <f ca="true">+IF(AND(ISNUMBER(OFFSET('Water Data'!$H$6,0,10*ROW('Water Data'!H199))),'Data Summary'!CF205="Yes"),OFFSET('Water Data'!$H$6,0,10*ROW('Water Data'!H199)),NA())</f>
        <v>#N/A</v>
      </c>
      <c r="R205" s="87" t="e">
        <f ca="true">+IF(AND(ISNUMBER(OFFSET('Water Data'!$H$9,0,10*ROW('Water Data'!H199))),'Data Summary'!CG205="Yes"),OFFSET('Water Data'!$H$9,0,10*ROW('Water Data'!H199)),NA())</f>
        <v>#N/A</v>
      </c>
      <c r="S205" s="87" t="e">
        <f ca="true">+IF(AND(ISNUMBER(OFFSET('Water Data'!$I$4,0,10*ROW('Water Data'!I199))),'Data Summary'!CH205="Yes"),100-OFFSET('Water Data'!$I$4,0,10*ROW('Water Data'!I199)),NA())</f>
        <v>#N/A</v>
      </c>
      <c r="T205" s="87" t="e">
        <f ca="true">+IF(AND(ISNUMBER(OFFSET('Water Data'!$I$6,0,10*ROW('Water Data'!I199))),'Data Summary'!CI205="Yes"),OFFSET('Water Data'!$I$6,0,10*ROW('Water Data'!I199)),NA())</f>
        <v>#N/A</v>
      </c>
      <c r="U205" s="87" t="e">
        <f ca="true">+IF(AND(ISNUMBER(OFFSET('Water Data'!$I$9,0,10*ROW('Water Data'!I199))),'Data Summary'!CJ205="Yes"),OFFSET('Water Data'!$I$9,0,10*ROW('Water Data'!I199)),NA())</f>
        <v>#N/A</v>
      </c>
      <c r="V205" s="88" t="e">
        <f ca="true">+IF(AND(ISNUMBER(OFFSET('Sanitation Data'!$D$4,0,10*ROW('Sanitation Data'!D199))),'Data Summary'!CK205="Yes"),100-OFFSET('Sanitation Data'!$D$4,0,10*ROW('Sanitation Data'!D199)),NA())</f>
        <v>#N/A</v>
      </c>
      <c r="W205" s="88" t="e">
        <f ca="true">+IF(AND(ISNUMBER(OFFSET('Sanitation Data'!$D$6,0,10*ROW('Sanitation Data'!D199))),'Data Summary'!CL205="Yes"),OFFSET('Sanitation Data'!$D$6,0,10*ROW('Sanitation Data'!D199)),NA())</f>
        <v>#N/A</v>
      </c>
      <c r="X205" s="88" t="e">
        <f ca="true">+IF(AND(ISNUMBER(OFFSET('Sanitation Data'!$D$10,0,10*ROW('Sanitation Data'!D199))),'Data Summary'!CM205="Yes"),OFFSET('Sanitation Data'!$D$10,0,10*ROW('Sanitation Data'!D199)),NA())</f>
        <v>#N/A</v>
      </c>
      <c r="Y205" s="88" t="e">
        <f ca="true">+IF(AND(ISNUMBER(OFFSET('Sanitation Data'!$D$11,0,10*ROW('Sanitation Data'!D199))),'Data Summary'!CN205="Yes"),OFFSET('Sanitation Data'!$D$11,0,10*ROW('Sanitation Data'!D199)),NA())</f>
        <v>#N/A</v>
      </c>
      <c r="Z205" s="88" t="e">
        <f ca="true">+IF(AND(ISNUMBER(OFFSET('Sanitation Data'!$D$12,0,10*ROW('Sanitation Data'!D199))),'Data Summary'!CO205="Yes"),OFFSET('Sanitation Data'!$D$12,0,10*ROW('Sanitation Data'!D199)),NA())</f>
        <v>#N/A</v>
      </c>
      <c r="AA205" s="88" t="e">
        <f ca="true">+IF(AND(ISNUMBER(OFFSET('Sanitation Data'!$E$4,0,10*ROW('Sanitation Data'!E199))),'Data Summary'!CP205="Yes"),100-OFFSET('Sanitation Data'!$E$4,0,10*ROW('Sanitation Data'!E199)),NA())</f>
        <v>#N/A</v>
      </c>
      <c r="AB205" s="88" t="e">
        <f ca="true">+IF(AND(ISNUMBER(OFFSET('Sanitation Data'!$E$6,0,10*ROW('Sanitation Data'!E199))),'Data Summary'!CQ205="Yes"),OFFSET('Sanitation Data'!$E$6,0,10*ROW('Sanitation Data'!E199)),NA())</f>
        <v>#N/A</v>
      </c>
      <c r="AC205" s="88" t="e">
        <f ca="true">+IF(AND(ISNUMBER(OFFSET('Sanitation Data'!$E$10,0,10*ROW('Sanitation Data'!E199))),'Data Summary'!CR205="Yes"),OFFSET('Sanitation Data'!$E$10,0,10*ROW('Sanitation Data'!E199)),NA())</f>
        <v>#N/A</v>
      </c>
      <c r="AD205" s="88" t="e">
        <f ca="true">+IF(AND(ISNUMBER(OFFSET('Sanitation Data'!$E$11,0,10*ROW('Sanitation Data'!E199))),'Data Summary'!CS205="Yes"),OFFSET('Sanitation Data'!$E$11,0,10*ROW('Sanitation Data'!E199)),NA())</f>
        <v>#N/A</v>
      </c>
      <c r="AE205" s="88" t="e">
        <f ca="true">+IF(AND(ISNUMBER(OFFSET('Sanitation Data'!$E$12,0,10*ROW('Sanitation Data'!E199))),'Data Summary'!CT205="Yes"),OFFSET('Sanitation Data'!$E$12,0,10*ROW('Sanitation Data'!E199)),NA())</f>
        <v>#N/A</v>
      </c>
      <c r="AF205" s="88" t="e">
        <f ca="true">+IF(AND(ISNUMBER(OFFSET('Sanitation Data'!$F$4,0,10*ROW('Sanitation Data'!F199))),'Data Summary'!CU205="Yes"),100-OFFSET('Sanitation Data'!$F$4,0,10*ROW('Sanitation Data'!F199)),NA())</f>
        <v>#N/A</v>
      </c>
      <c r="AG205" s="88" t="e">
        <f ca="true">+IF(AND(ISNUMBER(OFFSET('Sanitation Data'!$F$6,0,10*ROW('Sanitation Data'!F199))),'Data Summary'!CV205="Yes"),OFFSET('Sanitation Data'!$F$6,0,10*ROW('Sanitation Data'!F199)),NA())</f>
        <v>#N/A</v>
      </c>
      <c r="AH205" s="88" t="e">
        <f ca="true">+IF(AND(ISNUMBER(OFFSET('Sanitation Data'!$F$10,0,10*ROW('Sanitation Data'!F199))),'Data Summary'!CW205="Yes"),OFFSET('Sanitation Data'!$F$10,0,10*ROW('Sanitation Data'!F199)),NA())</f>
        <v>#N/A</v>
      </c>
      <c r="AI205" s="88" t="e">
        <f ca="true">+IF(AND(ISNUMBER(OFFSET('Sanitation Data'!$F$11,0,10*ROW('Sanitation Data'!F199))),'Data Summary'!CX205="Yes"),OFFSET('Sanitation Data'!$F$11,0,10*ROW('Sanitation Data'!F199)),NA())</f>
        <v>#N/A</v>
      </c>
      <c r="AJ205" s="88" t="e">
        <f ca="true">+IF(AND(ISNUMBER(OFFSET('Sanitation Data'!$F$12,0,10*ROW('Sanitation Data'!F199))),'Data Summary'!CY205="Yes"),OFFSET('Sanitation Data'!$F$12,0,10*ROW('Sanitation Data'!F199)),NA())</f>
        <v>#N/A</v>
      </c>
      <c r="AK205" s="88" t="e">
        <f ca="true">+IF(AND(ISNUMBER(OFFSET('Sanitation Data'!$G$4,0,10*ROW('Sanitation Data'!G199))),'Data Summary'!CZ205="Yes"),100-OFFSET('Sanitation Data'!$G$4,0,10*ROW('Sanitation Data'!G199)),NA())</f>
        <v>#N/A</v>
      </c>
      <c r="AL205" s="88" t="e">
        <f ca="true">+IF(AND(ISNUMBER(OFFSET('Sanitation Data'!$G$6,0,10*ROW('Sanitation Data'!G199))),'Data Summary'!DA205="Yes"),OFFSET('Sanitation Data'!$G$6,0,10*ROW('Sanitation Data'!G199)),NA())</f>
        <v>#N/A</v>
      </c>
      <c r="AM205" s="88" t="e">
        <f ca="true">+IF(AND(ISNUMBER(OFFSET('Sanitation Data'!$G$10,0,10*ROW('Sanitation Data'!G199))),'Data Summary'!DB205="Yes"),OFFSET('Sanitation Data'!$G$10,0,10*ROW('Sanitation Data'!G199)),NA())</f>
        <v>#N/A</v>
      </c>
      <c r="AN205" s="88" t="e">
        <f ca="true">+IF(AND(ISNUMBER(OFFSET('Sanitation Data'!$G$11,0,10*ROW('Sanitation Data'!G199))),'Data Summary'!DC205="Yes"),OFFSET('Sanitation Data'!$G$11,0,10*ROW('Sanitation Data'!G199)),NA())</f>
        <v>#N/A</v>
      </c>
      <c r="AO205" s="88" t="e">
        <f ca="true">+IF(AND(ISNUMBER(OFFSET('Sanitation Data'!$G$12,0,10*ROW('Sanitation Data'!G199))),'Data Summary'!DD205="Yes"),OFFSET('Sanitation Data'!$G$12,0,10*ROW('Sanitation Data'!G199)),NA())</f>
        <v>#N/A</v>
      </c>
      <c r="AP205" s="88" t="e">
        <f ca="true">+IF(AND(ISNUMBER(OFFSET('Sanitation Data'!$H$4,0,10*ROW('Sanitation Data'!H199))),'Data Summary'!DE205="Yes"),100-OFFSET('Sanitation Data'!$H$4,0,10*ROW('Sanitation Data'!H199)),NA())</f>
        <v>#N/A</v>
      </c>
      <c r="AQ205" s="88" t="e">
        <f ca="true">+IF(AND(ISNUMBER(OFFSET('Sanitation Data'!$H$6,0,10*ROW('Sanitation Data'!H199))),'Data Summary'!DF205="Yes"),OFFSET('Sanitation Data'!$H$6,0,10*ROW('Sanitation Data'!H199)),NA())</f>
        <v>#N/A</v>
      </c>
      <c r="AR205" s="88" t="e">
        <f ca="true">+IF(AND(ISNUMBER(OFFSET('Sanitation Data'!$H$10,0,10*ROW('Sanitation Data'!H199))),'Data Summary'!DG205="Yes"),OFFSET('Sanitation Data'!$H$10,0,10*ROW('Sanitation Data'!H199)),NA())</f>
        <v>#N/A</v>
      </c>
      <c r="AS205" s="88" t="e">
        <f ca="true">+IF(AND(ISNUMBER(OFFSET('Sanitation Data'!$H$11,0,10*ROW('Sanitation Data'!H199))),'Data Summary'!DH205="Yes"),OFFSET('Sanitation Data'!$H$11,0,10*ROW('Sanitation Data'!H199)),NA())</f>
        <v>#N/A</v>
      </c>
      <c r="AT205" s="88" t="e">
        <f ca="true">+IF(AND(ISNUMBER(OFFSET('Sanitation Data'!$H$12,0,10*ROW('Sanitation Data'!H199))),'Data Summary'!DI205="Yes"),OFFSET('Sanitation Data'!$H$12,0,10*ROW('Sanitation Data'!H199)),NA())</f>
        <v>#N/A</v>
      </c>
      <c r="AU205" s="88" t="e">
        <f ca="true">+IF(AND(ISNUMBER(OFFSET('Sanitation Data'!$I$4,0,10*ROW('Sanitation Data'!I199))),'Data Summary'!DJ205="Yes"),100-OFFSET('Sanitation Data'!$I$4,0,10*ROW('Sanitation Data'!I199)),NA())</f>
        <v>#N/A</v>
      </c>
      <c r="AV205" s="88" t="e">
        <f ca="true">+IF(AND(ISNUMBER(OFFSET('Sanitation Data'!$I$6,0,10*ROW('Sanitation Data'!I199))),'Data Summary'!DK205="Yes"),OFFSET('Sanitation Data'!$I$6,0,10*ROW('Sanitation Data'!I199)),NA())</f>
        <v>#N/A</v>
      </c>
      <c r="AW205" s="88" t="e">
        <f ca="true">+IF(AND(ISNUMBER(OFFSET('Sanitation Data'!$I$10,0,10*ROW('Sanitation Data'!I199))),'Data Summary'!DL205="Yes"),OFFSET('Sanitation Data'!$I$10,0,10*ROW('Sanitation Data'!I199)),NA())</f>
        <v>#N/A</v>
      </c>
      <c r="AX205" s="88" t="e">
        <f ca="true">+IF(AND(ISNUMBER(OFFSET('Sanitation Data'!$I$11,0,10*ROW('Sanitation Data'!I199))),'Data Summary'!DM205="Yes"),OFFSET('Sanitation Data'!$I$11,0,10*ROW('Sanitation Data'!I199)),NA())</f>
        <v>#N/A</v>
      </c>
      <c r="AY205" s="88" t="e">
        <f ca="true">+IF(AND(ISNUMBER(OFFSET('Sanitation Data'!$I$12,0,10*ROW('Sanitation Data'!I199))),'Data Summary'!DN205="Yes"),OFFSET('Sanitation Data'!$I$12,0,10*ROW('Sanitation Data'!I199)),NA())</f>
        <v>#N/A</v>
      </c>
      <c r="AZ205" s="89" t="e">
        <f ca="true">+IF(AND(ISNUMBER(OFFSET('Hygiene Data'!$D$5,0,10*ROW('Hygiene Data'!D199))),'Data Summary'!DO205="Yes"),OFFSET('Hygiene Data'!$D$5,0,10*ROW('Hygiene Data'!D199)),NA())</f>
        <v>#N/A</v>
      </c>
      <c r="BA205" s="89" t="e">
        <f ca="true">+IF(AND(ISNUMBER(OFFSET('Hygiene Data'!$D$7,0,10*ROW('Hygiene Data'!D199))),'Data Summary'!DP205="Yes"),OFFSET('Hygiene Data'!$D$7,0,10*ROW('Hygiene Data'!D199)),NA())</f>
        <v>#N/A</v>
      </c>
      <c r="BB205" s="89" t="e">
        <f ca="true">+IF(AND(ISNUMBER(OFFSET('Hygiene Data'!$D$9,0,10*ROW('Hygiene Data'!D199))),'Data Summary'!DQ205="Yes"),OFFSET('Hygiene Data'!$D$9,0,10*ROW('Hygiene Data'!D199)),NA())</f>
        <v>#N/A</v>
      </c>
      <c r="BC205" s="89" t="e">
        <f ca="true">+IF(AND(ISNUMBER(OFFSET('Hygiene Data'!$E$5,0,10*ROW('Hygiene Data'!E199))),'Data Summary'!DR205="Yes"),OFFSET('Hygiene Data'!$E$5,0,10*ROW('Hygiene Data'!E199)),NA())</f>
        <v>#N/A</v>
      </c>
      <c r="BD205" s="89" t="e">
        <f ca="true">+IF(AND(ISNUMBER(OFFSET('Hygiene Data'!$E$7,0,10*ROW('Hygiene Data'!E199))),'Data Summary'!DS205="Yes"),OFFSET('Hygiene Data'!$E$7,0,10*ROW('Hygiene Data'!E199)),NA())</f>
        <v>#N/A</v>
      </c>
      <c r="BE205" s="89" t="e">
        <f ca="true">+IF(AND(ISNUMBER(OFFSET('Hygiene Data'!$E$9,0,10*ROW('Hygiene Data'!E199))),'Data Summary'!DT205="Yes"),OFFSET('Hygiene Data'!$E$9,0,10*ROW('Hygiene Data'!E199)),NA())</f>
        <v>#N/A</v>
      </c>
      <c r="BF205" s="89" t="e">
        <f ca="true">+IF(AND(ISNUMBER(OFFSET('Hygiene Data'!$F$5,0,10*ROW('Hygiene Data'!F199))),'Data Summary'!DU205="Yes"),OFFSET('Hygiene Data'!$F$5,0,10*ROW('Hygiene Data'!F199)),NA())</f>
        <v>#N/A</v>
      </c>
      <c r="BG205" s="89" t="e">
        <f ca="true">+IF(AND(ISNUMBER(OFFSET('Hygiene Data'!$F$7,0,10*ROW('Hygiene Data'!F199))),'Data Summary'!DV205="Yes"),OFFSET('Hygiene Data'!$F$7,0,10*ROW('Hygiene Data'!F199)),NA())</f>
        <v>#N/A</v>
      </c>
      <c r="BH205" s="89" t="e">
        <f ca="true">+IF(AND(ISNUMBER(OFFSET('Hygiene Data'!$F$9,0,10*ROW('Hygiene Data'!F199))),'Data Summary'!DW205="Yes"),OFFSET('Hygiene Data'!$F$9,0,10*ROW('Hygiene Data'!F199)),NA())</f>
        <v>#N/A</v>
      </c>
      <c r="BI205" s="89" t="e">
        <f ca="true">+IF(AND(ISNUMBER(OFFSET('Hygiene Data'!$G$5,0,10*ROW('Hygiene Data'!G199))),'Data Summary'!DX205="Yes"),OFFSET('Hygiene Data'!$G$5,0,10*ROW('Hygiene Data'!G199)),NA())</f>
        <v>#N/A</v>
      </c>
      <c r="BJ205" s="89" t="e">
        <f ca="true">+IF(AND(ISNUMBER(OFFSET('Hygiene Data'!$G$7,0,10*ROW('Hygiene Data'!G199))),'Data Summary'!DY205="Yes"),OFFSET('Hygiene Data'!$G$7,0,10*ROW('Hygiene Data'!G199)),NA())</f>
        <v>#N/A</v>
      </c>
      <c r="BK205" s="89" t="e">
        <f ca="true">+IF(AND(ISNUMBER(OFFSET('Hygiene Data'!$G$9,0,10*ROW('Hygiene Data'!G199))),'Data Summary'!DZ205="Yes"),OFFSET('Hygiene Data'!$G$9,0,10*ROW('Hygiene Data'!G199)),NA())</f>
        <v>#N/A</v>
      </c>
      <c r="BL205" s="89" t="e">
        <f ca="true">+IF(AND(ISNUMBER(OFFSET('Hygiene Data'!$H$5,0,10*ROW('Hygiene Data'!H199))),'Data Summary'!EA205="Yes"),OFFSET('Hygiene Data'!$H$5,0,10*ROW('Hygiene Data'!H199)),NA())</f>
        <v>#N/A</v>
      </c>
      <c r="BM205" s="89" t="e">
        <f ca="true">+IF(AND(ISNUMBER(OFFSET('Hygiene Data'!$H$7,0,10*ROW('Hygiene Data'!H199))),'Data Summary'!EB205="Yes"),OFFSET('Hygiene Data'!$H$7,0,10*ROW('Hygiene Data'!H199)),NA())</f>
        <v>#N/A</v>
      </c>
      <c r="BN205" s="89" t="e">
        <f ca="true">+IF(AND(ISNUMBER(OFFSET('Hygiene Data'!$H$9,0,10*ROW('Hygiene Data'!H199))),'Data Summary'!EC205="Yes"),OFFSET('Hygiene Data'!$H$9,0,10*ROW('Hygiene Data'!H199)),NA())</f>
        <v>#N/A</v>
      </c>
      <c r="BO205" s="89" t="e">
        <f ca="true">+IF(AND(ISNUMBER(OFFSET('Hygiene Data'!$I$5,0,10*ROW('Hygiene Data'!I199))),'Data Summary'!ED205="Yes"),OFFSET('Hygiene Data'!$I$5,0,10*ROW('Hygiene Data'!I199)),NA())</f>
        <v>#N/A</v>
      </c>
      <c r="BP205" s="89" t="e">
        <f ca="true">+IF(AND(ISNUMBER(OFFSET('Hygiene Data'!$I$7,0,10*ROW('Hygiene Data'!I199))),'Data Summary'!EE205="Yes"),OFFSET('Hygiene Data'!$I$7,0,10*ROW('Hygiene Data'!I199)),NA())</f>
        <v>#N/A</v>
      </c>
      <c r="BQ205" s="89" t="e">
        <f ca="true">+IF(AND(ISNUMBER(OFFSET('Hygiene Data'!$I$9,0,10*ROW('Hygiene Data'!I199))),'Data Summary'!EF205="Yes"),OFFSET('Hygiene Data'!$I$9,0,10*ROW('Hygiene Data'!I199)),NA())</f>
        <v>#N/A</v>
      </c>
    </row>
    <row xmlns:x14ac="http://schemas.microsoft.com/office/spreadsheetml/2009/9/ac" r="206" x14ac:dyDescent="0.2">
      <c r="A206" s="328" t="e">
        <f ca="true">+RIGHT('Data Summary'!A206,LEN('Data Summary'!A206)-9)</f>
        <v>#VALUE!</v>
      </c>
      <c r="B206" s="34" t="str">
        <f ca="true">+IF(ISTEXT('Data Summary'!B206),'Data Summary'!B206,"")</f>
        <v/>
      </c>
      <c r="C206" s="327" t="e">
        <f ca="true">+VALUE('Data Summary'!C206)</f>
        <v>#VALUE!</v>
      </c>
      <c r="D206" s="87" t="e">
        <f ca="true">+IF(AND(ISNUMBER(OFFSET('Water Data'!$D$4,0,10*ROW('Water Data'!D200))),'Data Summary'!BS206="Yes"),100-OFFSET('Water Data'!$D$4,0,10*ROW('Water Data'!D200)),NA())</f>
        <v>#N/A</v>
      </c>
      <c r="E206" s="87" t="e">
        <f ca="true">+IF(AND(ISNUMBER(OFFSET('Water Data'!$D$6,0,10*ROW('Water Data'!D200))),'Data Summary'!BT206="Yes"),OFFSET('Water Data'!$D$6,0,10*ROW('Water Data'!D200)),NA())</f>
        <v>#N/A</v>
      </c>
      <c r="F206" s="87" t="e">
        <f ca="true">+IF(AND(ISNUMBER(OFFSET('Water Data'!$D$9,0,10*ROW('Water Data'!D200))),'Data Summary'!BU206="Yes"),OFFSET('Water Data'!$D$9,0,10*ROW('Water Data'!D200)),NA())</f>
        <v>#N/A</v>
      </c>
      <c r="G206" s="87" t="e">
        <f ca="true">+IF(AND(ISNUMBER(OFFSET('Water Data'!$E$4,0,10*ROW('Water Data'!E200))),'Data Summary'!BV206="Yes"),100-OFFSET('Water Data'!$E$4,0,10*ROW('Water Data'!E200)),NA())</f>
        <v>#N/A</v>
      </c>
      <c r="H206" s="87" t="e">
        <f ca="true">+IF(AND(ISNUMBER(OFFSET('Water Data'!$E$6,0,10*ROW('Water Data'!E200))),'Data Summary'!BW206="Yes"),OFFSET('Water Data'!$E$6,0,10*ROW('Water Data'!E200)),NA())</f>
        <v>#N/A</v>
      </c>
      <c r="I206" s="87" t="e">
        <f ca="true">+IF(AND(ISNUMBER(OFFSET('Water Data'!$E$9,0,10*ROW('Water Data'!E200))),'Data Summary'!BX206="Yes"),OFFSET('Water Data'!$E$9,0,10*ROW('Water Data'!E200)),NA())</f>
        <v>#N/A</v>
      </c>
      <c r="J206" s="87" t="e">
        <f ca="true">+IF(AND(ISNUMBER(OFFSET('Water Data'!$F$4,0,10*ROW('Water Data'!F200))),'Data Summary'!BY206="Yes"),100-OFFSET('Water Data'!$F$4,0,10*ROW('Water Data'!F200)),NA())</f>
        <v>#N/A</v>
      </c>
      <c r="K206" s="87" t="e">
        <f ca="true">+IF(AND(ISNUMBER(OFFSET('Water Data'!$F$6,0,10*ROW('Water Data'!F200))),'Data Summary'!BZ206="Yes"),OFFSET('Water Data'!$F$6,0,10*ROW('Water Data'!F200)),NA())</f>
        <v>#N/A</v>
      </c>
      <c r="L206" s="87" t="e">
        <f ca="true">+IF(AND(ISNUMBER(OFFSET('Water Data'!$F$9,0,10*ROW('Water Data'!F200))),'Data Summary'!CA206="Yes"),OFFSET('Water Data'!$F$9,0,10*ROW('Water Data'!F200)),NA())</f>
        <v>#N/A</v>
      </c>
      <c r="M206" s="87" t="e">
        <f ca="true">+IF(AND(ISNUMBER(OFFSET('Water Data'!$G$4,0,10*ROW('Water Data'!G200))),'Data Summary'!CB206="Yes"),100-OFFSET('Water Data'!$G$4,0,10*ROW('Water Data'!G200)),NA())</f>
        <v>#N/A</v>
      </c>
      <c r="N206" s="87" t="e">
        <f ca="true">+IF(AND(ISNUMBER(OFFSET('Water Data'!$G$6,0,10*ROW('Water Data'!G200))),'Data Summary'!CC206="Yes"),OFFSET('Water Data'!$G$6,0,10*ROW('Water Data'!G200)),NA())</f>
        <v>#N/A</v>
      </c>
      <c r="O206" s="87" t="e">
        <f ca="true">+IF(AND(ISNUMBER(OFFSET('Water Data'!$G$9,0,10*ROW('Water Data'!G200))),'Data Summary'!CD206="Yes"),OFFSET('Water Data'!$G$9,0,10*ROW('Water Data'!G200)),NA())</f>
        <v>#N/A</v>
      </c>
      <c r="P206" s="87" t="e">
        <f ca="true">+IF(AND(ISNUMBER(OFFSET('Water Data'!$H$4,0,10*ROW('Water Data'!H200))),'Data Summary'!CE206="Yes"),100-OFFSET('Water Data'!$H$4,0,10*ROW('Water Data'!H200)),NA())</f>
        <v>#N/A</v>
      </c>
      <c r="Q206" s="87" t="e">
        <f ca="true">+IF(AND(ISNUMBER(OFFSET('Water Data'!$H$6,0,10*ROW('Water Data'!H200))),'Data Summary'!CF206="Yes"),OFFSET('Water Data'!$H$6,0,10*ROW('Water Data'!H200)),NA())</f>
        <v>#N/A</v>
      </c>
      <c r="R206" s="87" t="e">
        <f ca="true">+IF(AND(ISNUMBER(OFFSET('Water Data'!$H$9,0,10*ROW('Water Data'!H200))),'Data Summary'!CG206="Yes"),OFFSET('Water Data'!$H$9,0,10*ROW('Water Data'!H200)),NA())</f>
        <v>#N/A</v>
      </c>
      <c r="S206" s="87" t="e">
        <f ca="true">+IF(AND(ISNUMBER(OFFSET('Water Data'!$I$4,0,10*ROW('Water Data'!I200))),'Data Summary'!CH206="Yes"),100-OFFSET('Water Data'!$I$4,0,10*ROW('Water Data'!I200)),NA())</f>
        <v>#N/A</v>
      </c>
      <c r="T206" s="87" t="e">
        <f ca="true">+IF(AND(ISNUMBER(OFFSET('Water Data'!$I$6,0,10*ROW('Water Data'!I200))),'Data Summary'!CI206="Yes"),OFFSET('Water Data'!$I$6,0,10*ROW('Water Data'!I200)),NA())</f>
        <v>#N/A</v>
      </c>
      <c r="U206" s="87" t="e">
        <f ca="true">+IF(AND(ISNUMBER(OFFSET('Water Data'!$I$9,0,10*ROW('Water Data'!I200))),'Data Summary'!CJ206="Yes"),OFFSET('Water Data'!$I$9,0,10*ROW('Water Data'!I200)),NA())</f>
        <v>#N/A</v>
      </c>
      <c r="V206" s="88" t="e">
        <f ca="true">+IF(AND(ISNUMBER(OFFSET('Sanitation Data'!$D$4,0,10*ROW('Sanitation Data'!D200))),'Data Summary'!CK206="Yes"),100-OFFSET('Sanitation Data'!$D$4,0,10*ROW('Sanitation Data'!D200)),NA())</f>
        <v>#N/A</v>
      </c>
      <c r="W206" s="88" t="e">
        <f ca="true">+IF(AND(ISNUMBER(OFFSET('Sanitation Data'!$D$6,0,10*ROW('Sanitation Data'!D200))),'Data Summary'!CL206="Yes"),OFFSET('Sanitation Data'!$D$6,0,10*ROW('Sanitation Data'!D200)),NA())</f>
        <v>#N/A</v>
      </c>
      <c r="X206" s="88" t="e">
        <f ca="true">+IF(AND(ISNUMBER(OFFSET('Sanitation Data'!$D$10,0,10*ROW('Sanitation Data'!D200))),'Data Summary'!CM206="Yes"),OFFSET('Sanitation Data'!$D$10,0,10*ROW('Sanitation Data'!D200)),NA())</f>
        <v>#N/A</v>
      </c>
      <c r="Y206" s="88" t="e">
        <f ca="true">+IF(AND(ISNUMBER(OFFSET('Sanitation Data'!$D$11,0,10*ROW('Sanitation Data'!D200))),'Data Summary'!CN206="Yes"),OFFSET('Sanitation Data'!$D$11,0,10*ROW('Sanitation Data'!D200)),NA())</f>
        <v>#N/A</v>
      </c>
      <c r="Z206" s="88" t="e">
        <f ca="true">+IF(AND(ISNUMBER(OFFSET('Sanitation Data'!$D$12,0,10*ROW('Sanitation Data'!D200))),'Data Summary'!CO206="Yes"),OFFSET('Sanitation Data'!$D$12,0,10*ROW('Sanitation Data'!D200)),NA())</f>
        <v>#N/A</v>
      </c>
      <c r="AA206" s="88" t="e">
        <f ca="true">+IF(AND(ISNUMBER(OFFSET('Sanitation Data'!$E$4,0,10*ROW('Sanitation Data'!E200))),'Data Summary'!CP206="Yes"),100-OFFSET('Sanitation Data'!$E$4,0,10*ROW('Sanitation Data'!E200)),NA())</f>
        <v>#N/A</v>
      </c>
      <c r="AB206" s="88" t="e">
        <f ca="true">+IF(AND(ISNUMBER(OFFSET('Sanitation Data'!$E$6,0,10*ROW('Sanitation Data'!E200))),'Data Summary'!CQ206="Yes"),OFFSET('Sanitation Data'!$E$6,0,10*ROW('Sanitation Data'!E200)),NA())</f>
        <v>#N/A</v>
      </c>
      <c r="AC206" s="88" t="e">
        <f ca="true">+IF(AND(ISNUMBER(OFFSET('Sanitation Data'!$E$10,0,10*ROW('Sanitation Data'!E200))),'Data Summary'!CR206="Yes"),OFFSET('Sanitation Data'!$E$10,0,10*ROW('Sanitation Data'!E200)),NA())</f>
        <v>#N/A</v>
      </c>
      <c r="AD206" s="88" t="e">
        <f ca="true">+IF(AND(ISNUMBER(OFFSET('Sanitation Data'!$E$11,0,10*ROW('Sanitation Data'!E200))),'Data Summary'!CS206="Yes"),OFFSET('Sanitation Data'!$E$11,0,10*ROW('Sanitation Data'!E200)),NA())</f>
        <v>#N/A</v>
      </c>
      <c r="AE206" s="88" t="e">
        <f ca="true">+IF(AND(ISNUMBER(OFFSET('Sanitation Data'!$E$12,0,10*ROW('Sanitation Data'!E200))),'Data Summary'!CT206="Yes"),OFFSET('Sanitation Data'!$E$12,0,10*ROW('Sanitation Data'!E200)),NA())</f>
        <v>#N/A</v>
      </c>
      <c r="AF206" s="88" t="e">
        <f ca="true">+IF(AND(ISNUMBER(OFFSET('Sanitation Data'!$F$4,0,10*ROW('Sanitation Data'!F200))),'Data Summary'!CU206="Yes"),100-OFFSET('Sanitation Data'!$F$4,0,10*ROW('Sanitation Data'!F200)),NA())</f>
        <v>#N/A</v>
      </c>
      <c r="AG206" s="88" t="e">
        <f ca="true">+IF(AND(ISNUMBER(OFFSET('Sanitation Data'!$F$6,0,10*ROW('Sanitation Data'!F200))),'Data Summary'!CV206="Yes"),OFFSET('Sanitation Data'!$F$6,0,10*ROW('Sanitation Data'!F200)),NA())</f>
        <v>#N/A</v>
      </c>
      <c r="AH206" s="88" t="e">
        <f ca="true">+IF(AND(ISNUMBER(OFFSET('Sanitation Data'!$F$10,0,10*ROW('Sanitation Data'!F200))),'Data Summary'!CW206="Yes"),OFFSET('Sanitation Data'!$F$10,0,10*ROW('Sanitation Data'!F200)),NA())</f>
        <v>#N/A</v>
      </c>
      <c r="AI206" s="88" t="e">
        <f ca="true">+IF(AND(ISNUMBER(OFFSET('Sanitation Data'!$F$11,0,10*ROW('Sanitation Data'!F200))),'Data Summary'!CX206="Yes"),OFFSET('Sanitation Data'!$F$11,0,10*ROW('Sanitation Data'!F200)),NA())</f>
        <v>#N/A</v>
      </c>
      <c r="AJ206" s="88" t="e">
        <f ca="true">+IF(AND(ISNUMBER(OFFSET('Sanitation Data'!$F$12,0,10*ROW('Sanitation Data'!F200))),'Data Summary'!CY206="Yes"),OFFSET('Sanitation Data'!$F$12,0,10*ROW('Sanitation Data'!F200)),NA())</f>
        <v>#N/A</v>
      </c>
      <c r="AK206" s="88" t="e">
        <f ca="true">+IF(AND(ISNUMBER(OFFSET('Sanitation Data'!$G$4,0,10*ROW('Sanitation Data'!G200))),'Data Summary'!CZ206="Yes"),100-OFFSET('Sanitation Data'!$G$4,0,10*ROW('Sanitation Data'!G200)),NA())</f>
        <v>#N/A</v>
      </c>
      <c r="AL206" s="88" t="e">
        <f ca="true">+IF(AND(ISNUMBER(OFFSET('Sanitation Data'!$G$6,0,10*ROW('Sanitation Data'!G200))),'Data Summary'!DA206="Yes"),OFFSET('Sanitation Data'!$G$6,0,10*ROW('Sanitation Data'!G200)),NA())</f>
        <v>#N/A</v>
      </c>
      <c r="AM206" s="88" t="e">
        <f ca="true">+IF(AND(ISNUMBER(OFFSET('Sanitation Data'!$G$10,0,10*ROW('Sanitation Data'!G200))),'Data Summary'!DB206="Yes"),OFFSET('Sanitation Data'!$G$10,0,10*ROW('Sanitation Data'!G200)),NA())</f>
        <v>#N/A</v>
      </c>
      <c r="AN206" s="88" t="e">
        <f ca="true">+IF(AND(ISNUMBER(OFFSET('Sanitation Data'!$G$11,0,10*ROW('Sanitation Data'!G200))),'Data Summary'!DC206="Yes"),OFFSET('Sanitation Data'!$G$11,0,10*ROW('Sanitation Data'!G200)),NA())</f>
        <v>#N/A</v>
      </c>
      <c r="AO206" s="88" t="e">
        <f ca="true">+IF(AND(ISNUMBER(OFFSET('Sanitation Data'!$G$12,0,10*ROW('Sanitation Data'!G200))),'Data Summary'!DD206="Yes"),OFFSET('Sanitation Data'!$G$12,0,10*ROW('Sanitation Data'!G200)),NA())</f>
        <v>#N/A</v>
      </c>
      <c r="AP206" s="88" t="e">
        <f ca="true">+IF(AND(ISNUMBER(OFFSET('Sanitation Data'!$H$4,0,10*ROW('Sanitation Data'!H200))),'Data Summary'!DE206="Yes"),100-OFFSET('Sanitation Data'!$H$4,0,10*ROW('Sanitation Data'!H200)),NA())</f>
        <v>#N/A</v>
      </c>
      <c r="AQ206" s="88" t="e">
        <f ca="true">+IF(AND(ISNUMBER(OFFSET('Sanitation Data'!$H$6,0,10*ROW('Sanitation Data'!H200))),'Data Summary'!DF206="Yes"),OFFSET('Sanitation Data'!$H$6,0,10*ROW('Sanitation Data'!H200)),NA())</f>
        <v>#N/A</v>
      </c>
      <c r="AR206" s="88" t="e">
        <f ca="true">+IF(AND(ISNUMBER(OFFSET('Sanitation Data'!$H$10,0,10*ROW('Sanitation Data'!H200))),'Data Summary'!DG206="Yes"),OFFSET('Sanitation Data'!$H$10,0,10*ROW('Sanitation Data'!H200)),NA())</f>
        <v>#N/A</v>
      </c>
      <c r="AS206" s="88" t="e">
        <f ca="true">+IF(AND(ISNUMBER(OFFSET('Sanitation Data'!$H$11,0,10*ROW('Sanitation Data'!H200))),'Data Summary'!DH206="Yes"),OFFSET('Sanitation Data'!$H$11,0,10*ROW('Sanitation Data'!H200)),NA())</f>
        <v>#N/A</v>
      </c>
      <c r="AT206" s="88" t="e">
        <f ca="true">+IF(AND(ISNUMBER(OFFSET('Sanitation Data'!$H$12,0,10*ROW('Sanitation Data'!H200))),'Data Summary'!DI206="Yes"),OFFSET('Sanitation Data'!$H$12,0,10*ROW('Sanitation Data'!H200)),NA())</f>
        <v>#N/A</v>
      </c>
      <c r="AU206" s="88" t="e">
        <f ca="true">+IF(AND(ISNUMBER(OFFSET('Sanitation Data'!$I$4,0,10*ROW('Sanitation Data'!I200))),'Data Summary'!DJ206="Yes"),100-OFFSET('Sanitation Data'!$I$4,0,10*ROW('Sanitation Data'!I200)),NA())</f>
        <v>#N/A</v>
      </c>
      <c r="AV206" s="88" t="e">
        <f ca="true">+IF(AND(ISNUMBER(OFFSET('Sanitation Data'!$I$6,0,10*ROW('Sanitation Data'!I200))),'Data Summary'!DK206="Yes"),OFFSET('Sanitation Data'!$I$6,0,10*ROW('Sanitation Data'!I200)),NA())</f>
        <v>#N/A</v>
      </c>
      <c r="AW206" s="88" t="e">
        <f ca="true">+IF(AND(ISNUMBER(OFFSET('Sanitation Data'!$I$10,0,10*ROW('Sanitation Data'!I200))),'Data Summary'!DL206="Yes"),OFFSET('Sanitation Data'!$I$10,0,10*ROW('Sanitation Data'!I200)),NA())</f>
        <v>#N/A</v>
      </c>
      <c r="AX206" s="88" t="e">
        <f ca="true">+IF(AND(ISNUMBER(OFFSET('Sanitation Data'!$I$11,0,10*ROW('Sanitation Data'!I200))),'Data Summary'!DM206="Yes"),OFFSET('Sanitation Data'!$I$11,0,10*ROW('Sanitation Data'!I200)),NA())</f>
        <v>#N/A</v>
      </c>
      <c r="AY206" s="88" t="e">
        <f ca="true">+IF(AND(ISNUMBER(OFFSET('Sanitation Data'!$I$12,0,10*ROW('Sanitation Data'!I200))),'Data Summary'!DN206="Yes"),OFFSET('Sanitation Data'!$I$12,0,10*ROW('Sanitation Data'!I200)),NA())</f>
        <v>#N/A</v>
      </c>
      <c r="AZ206" s="89" t="e">
        <f ca="true">+IF(AND(ISNUMBER(OFFSET('Hygiene Data'!$D$5,0,10*ROW('Hygiene Data'!D200))),'Data Summary'!DO206="Yes"),OFFSET('Hygiene Data'!$D$5,0,10*ROW('Hygiene Data'!D200)),NA())</f>
        <v>#N/A</v>
      </c>
      <c r="BA206" s="89" t="e">
        <f ca="true">+IF(AND(ISNUMBER(OFFSET('Hygiene Data'!$D$7,0,10*ROW('Hygiene Data'!D200))),'Data Summary'!DP206="Yes"),OFFSET('Hygiene Data'!$D$7,0,10*ROW('Hygiene Data'!D200)),NA())</f>
        <v>#N/A</v>
      </c>
      <c r="BB206" s="89" t="e">
        <f ca="true">+IF(AND(ISNUMBER(OFFSET('Hygiene Data'!$D$9,0,10*ROW('Hygiene Data'!D200))),'Data Summary'!DQ206="Yes"),OFFSET('Hygiene Data'!$D$9,0,10*ROW('Hygiene Data'!D200)),NA())</f>
        <v>#N/A</v>
      </c>
      <c r="BC206" s="89" t="e">
        <f ca="true">+IF(AND(ISNUMBER(OFFSET('Hygiene Data'!$E$5,0,10*ROW('Hygiene Data'!E200))),'Data Summary'!DR206="Yes"),OFFSET('Hygiene Data'!$E$5,0,10*ROW('Hygiene Data'!E200)),NA())</f>
        <v>#N/A</v>
      </c>
      <c r="BD206" s="89" t="e">
        <f ca="true">+IF(AND(ISNUMBER(OFFSET('Hygiene Data'!$E$7,0,10*ROW('Hygiene Data'!E200))),'Data Summary'!DS206="Yes"),OFFSET('Hygiene Data'!$E$7,0,10*ROW('Hygiene Data'!E200)),NA())</f>
        <v>#N/A</v>
      </c>
      <c r="BE206" s="89" t="e">
        <f ca="true">+IF(AND(ISNUMBER(OFFSET('Hygiene Data'!$E$9,0,10*ROW('Hygiene Data'!E200))),'Data Summary'!DT206="Yes"),OFFSET('Hygiene Data'!$E$9,0,10*ROW('Hygiene Data'!E200)),NA())</f>
        <v>#N/A</v>
      </c>
      <c r="BF206" s="89" t="e">
        <f ca="true">+IF(AND(ISNUMBER(OFFSET('Hygiene Data'!$F$5,0,10*ROW('Hygiene Data'!F200))),'Data Summary'!DU206="Yes"),OFFSET('Hygiene Data'!$F$5,0,10*ROW('Hygiene Data'!F200)),NA())</f>
        <v>#N/A</v>
      </c>
      <c r="BG206" s="89" t="e">
        <f ca="true">+IF(AND(ISNUMBER(OFFSET('Hygiene Data'!$F$7,0,10*ROW('Hygiene Data'!F200))),'Data Summary'!DV206="Yes"),OFFSET('Hygiene Data'!$F$7,0,10*ROW('Hygiene Data'!F200)),NA())</f>
        <v>#N/A</v>
      </c>
      <c r="BH206" s="89" t="e">
        <f ca="true">+IF(AND(ISNUMBER(OFFSET('Hygiene Data'!$F$9,0,10*ROW('Hygiene Data'!F200))),'Data Summary'!DW206="Yes"),OFFSET('Hygiene Data'!$F$9,0,10*ROW('Hygiene Data'!F200)),NA())</f>
        <v>#N/A</v>
      </c>
      <c r="BI206" s="89" t="e">
        <f ca="true">+IF(AND(ISNUMBER(OFFSET('Hygiene Data'!$G$5,0,10*ROW('Hygiene Data'!G200))),'Data Summary'!DX206="Yes"),OFFSET('Hygiene Data'!$G$5,0,10*ROW('Hygiene Data'!G200)),NA())</f>
        <v>#N/A</v>
      </c>
      <c r="BJ206" s="89" t="e">
        <f ca="true">+IF(AND(ISNUMBER(OFFSET('Hygiene Data'!$G$7,0,10*ROW('Hygiene Data'!G200))),'Data Summary'!DY206="Yes"),OFFSET('Hygiene Data'!$G$7,0,10*ROW('Hygiene Data'!G200)),NA())</f>
        <v>#N/A</v>
      </c>
      <c r="BK206" s="89" t="e">
        <f ca="true">+IF(AND(ISNUMBER(OFFSET('Hygiene Data'!$G$9,0,10*ROW('Hygiene Data'!G200))),'Data Summary'!DZ206="Yes"),OFFSET('Hygiene Data'!$G$9,0,10*ROW('Hygiene Data'!G200)),NA())</f>
        <v>#N/A</v>
      </c>
      <c r="BL206" s="89" t="e">
        <f ca="true">+IF(AND(ISNUMBER(OFFSET('Hygiene Data'!$H$5,0,10*ROW('Hygiene Data'!H200))),'Data Summary'!EA206="Yes"),OFFSET('Hygiene Data'!$H$5,0,10*ROW('Hygiene Data'!H200)),NA())</f>
        <v>#N/A</v>
      </c>
      <c r="BM206" s="89" t="e">
        <f ca="true">+IF(AND(ISNUMBER(OFFSET('Hygiene Data'!$H$7,0,10*ROW('Hygiene Data'!H200))),'Data Summary'!EB206="Yes"),OFFSET('Hygiene Data'!$H$7,0,10*ROW('Hygiene Data'!H200)),NA())</f>
        <v>#N/A</v>
      </c>
      <c r="BN206" s="89" t="e">
        <f ca="true">+IF(AND(ISNUMBER(OFFSET('Hygiene Data'!$H$9,0,10*ROW('Hygiene Data'!H200))),'Data Summary'!EC206="Yes"),OFFSET('Hygiene Data'!$H$9,0,10*ROW('Hygiene Data'!H200)),NA())</f>
        <v>#N/A</v>
      </c>
      <c r="BO206" s="89" t="e">
        <f ca="true">+IF(AND(ISNUMBER(OFFSET('Hygiene Data'!$I$5,0,10*ROW('Hygiene Data'!I200))),'Data Summary'!ED206="Yes"),OFFSET('Hygiene Data'!$I$5,0,10*ROW('Hygiene Data'!I200)),NA())</f>
        <v>#N/A</v>
      </c>
      <c r="BP206" s="89" t="e">
        <f ca="true">+IF(AND(ISNUMBER(OFFSET('Hygiene Data'!$I$7,0,10*ROW('Hygiene Data'!I200))),'Data Summary'!EE206="Yes"),OFFSET('Hygiene Data'!$I$7,0,10*ROW('Hygiene Data'!I200)),NA())</f>
        <v>#N/A</v>
      </c>
      <c r="BQ206" s="89" t="e">
        <f ca="true">+IF(AND(ISNUMBER(OFFSET('Hygiene Data'!$I$9,0,10*ROW('Hygiene Data'!I200))),'Data Summary'!EF206="Yes"),OFFSET('Hygiene Data'!$I$9,0,10*ROW('Hygiene Data'!I200)),NA())</f>
        <v>#N/A</v>
      </c>
    </row>
    <row xmlns:x14ac="http://schemas.microsoft.com/office/spreadsheetml/2009/9/ac" r="207" x14ac:dyDescent="0.2">
      <c r="A207" s="328" t="e">
        <f ca="true">+RIGHT('Data Summary'!A207,LEN('Data Summary'!A207)-9)</f>
        <v>#VALUE!</v>
      </c>
      <c r="B207" s="34" t="str">
        <f ca="true">+IF(ISTEXT('Data Summary'!B207),'Data Summary'!B207,"")</f>
        <v/>
      </c>
      <c r="C207" s="327" t="e">
        <f ca="true">+VALUE('Data Summary'!C207)</f>
        <v>#VALUE!</v>
      </c>
      <c r="D207" s="87" t="e">
        <f ca="true">+IF(AND(ISNUMBER(OFFSET('Water Data'!$D$4,0,10*ROW('Water Data'!D201))),'Data Summary'!BS207="Yes"),100-OFFSET('Water Data'!$D$4,0,10*ROW('Water Data'!D201)),NA())</f>
        <v>#N/A</v>
      </c>
      <c r="E207" s="87" t="e">
        <f ca="true">+IF(AND(ISNUMBER(OFFSET('Water Data'!$D$6,0,10*ROW('Water Data'!D201))),'Data Summary'!BT207="Yes"),OFFSET('Water Data'!$D$6,0,10*ROW('Water Data'!D201)),NA())</f>
        <v>#N/A</v>
      </c>
      <c r="F207" s="87" t="e">
        <f ca="true">+IF(AND(ISNUMBER(OFFSET('Water Data'!$D$9,0,10*ROW('Water Data'!D201))),'Data Summary'!BU207="Yes"),OFFSET('Water Data'!$D$9,0,10*ROW('Water Data'!D201)),NA())</f>
        <v>#N/A</v>
      </c>
      <c r="G207" s="87" t="e">
        <f ca="true">+IF(AND(ISNUMBER(OFFSET('Water Data'!$E$4,0,10*ROW('Water Data'!E201))),'Data Summary'!BV207="Yes"),100-OFFSET('Water Data'!$E$4,0,10*ROW('Water Data'!E201)),NA())</f>
        <v>#N/A</v>
      </c>
      <c r="H207" s="87" t="e">
        <f ca="true">+IF(AND(ISNUMBER(OFFSET('Water Data'!$E$6,0,10*ROW('Water Data'!E201))),'Data Summary'!BW207="Yes"),OFFSET('Water Data'!$E$6,0,10*ROW('Water Data'!E201)),NA())</f>
        <v>#N/A</v>
      </c>
      <c r="I207" s="87" t="e">
        <f ca="true">+IF(AND(ISNUMBER(OFFSET('Water Data'!$E$9,0,10*ROW('Water Data'!E201))),'Data Summary'!BX207="Yes"),OFFSET('Water Data'!$E$9,0,10*ROW('Water Data'!E201)),NA())</f>
        <v>#N/A</v>
      </c>
      <c r="J207" s="87" t="e">
        <f ca="true">+IF(AND(ISNUMBER(OFFSET('Water Data'!$F$4,0,10*ROW('Water Data'!F201))),'Data Summary'!BY207="Yes"),100-OFFSET('Water Data'!$F$4,0,10*ROW('Water Data'!F201)),NA())</f>
        <v>#N/A</v>
      </c>
      <c r="K207" s="87" t="e">
        <f ca="true">+IF(AND(ISNUMBER(OFFSET('Water Data'!$F$6,0,10*ROW('Water Data'!F201))),'Data Summary'!BZ207="Yes"),OFFSET('Water Data'!$F$6,0,10*ROW('Water Data'!F201)),NA())</f>
        <v>#N/A</v>
      </c>
      <c r="L207" s="87" t="e">
        <f ca="true">+IF(AND(ISNUMBER(OFFSET('Water Data'!$F$9,0,10*ROW('Water Data'!F201))),'Data Summary'!CA207="Yes"),OFFSET('Water Data'!$F$9,0,10*ROW('Water Data'!F201)),NA())</f>
        <v>#N/A</v>
      </c>
      <c r="M207" s="87" t="e">
        <f ca="true">+IF(AND(ISNUMBER(OFFSET('Water Data'!$G$4,0,10*ROW('Water Data'!G201))),'Data Summary'!CB207="Yes"),100-OFFSET('Water Data'!$G$4,0,10*ROW('Water Data'!G201)),NA())</f>
        <v>#N/A</v>
      </c>
      <c r="N207" s="87" t="e">
        <f ca="true">+IF(AND(ISNUMBER(OFFSET('Water Data'!$G$6,0,10*ROW('Water Data'!G201))),'Data Summary'!CC207="Yes"),OFFSET('Water Data'!$G$6,0,10*ROW('Water Data'!G201)),NA())</f>
        <v>#N/A</v>
      </c>
      <c r="O207" s="87" t="e">
        <f ca="true">+IF(AND(ISNUMBER(OFFSET('Water Data'!$G$9,0,10*ROW('Water Data'!G201))),'Data Summary'!CD207="Yes"),OFFSET('Water Data'!$G$9,0,10*ROW('Water Data'!G201)),NA())</f>
        <v>#N/A</v>
      </c>
      <c r="P207" s="87" t="e">
        <f ca="true">+IF(AND(ISNUMBER(OFFSET('Water Data'!$H$4,0,10*ROW('Water Data'!H201))),'Data Summary'!CE207="Yes"),100-OFFSET('Water Data'!$H$4,0,10*ROW('Water Data'!H201)),NA())</f>
        <v>#N/A</v>
      </c>
      <c r="Q207" s="87" t="e">
        <f ca="true">+IF(AND(ISNUMBER(OFFSET('Water Data'!$H$6,0,10*ROW('Water Data'!H201))),'Data Summary'!CF207="Yes"),OFFSET('Water Data'!$H$6,0,10*ROW('Water Data'!H201)),NA())</f>
        <v>#N/A</v>
      </c>
      <c r="R207" s="87" t="e">
        <f ca="true">+IF(AND(ISNUMBER(OFFSET('Water Data'!$H$9,0,10*ROW('Water Data'!H201))),'Data Summary'!CG207="Yes"),OFFSET('Water Data'!$H$9,0,10*ROW('Water Data'!H201)),NA())</f>
        <v>#N/A</v>
      </c>
      <c r="S207" s="87" t="e">
        <f ca="true">+IF(AND(ISNUMBER(OFFSET('Water Data'!$I$4,0,10*ROW('Water Data'!I201))),'Data Summary'!CH207="Yes"),100-OFFSET('Water Data'!$I$4,0,10*ROW('Water Data'!I201)),NA())</f>
        <v>#N/A</v>
      </c>
      <c r="T207" s="87" t="e">
        <f ca="true">+IF(AND(ISNUMBER(OFFSET('Water Data'!$I$6,0,10*ROW('Water Data'!I201))),'Data Summary'!CI207="Yes"),OFFSET('Water Data'!$I$6,0,10*ROW('Water Data'!I201)),NA())</f>
        <v>#N/A</v>
      </c>
      <c r="U207" s="87" t="e">
        <f ca="true">+IF(AND(ISNUMBER(OFFSET('Water Data'!$I$9,0,10*ROW('Water Data'!I201))),'Data Summary'!CJ207="Yes"),OFFSET('Water Data'!$I$9,0,10*ROW('Water Data'!I201)),NA())</f>
        <v>#N/A</v>
      </c>
      <c r="V207" s="88" t="e">
        <f ca="true">+IF(AND(ISNUMBER(OFFSET('Sanitation Data'!$D$4,0,10*ROW('Sanitation Data'!D201))),'Data Summary'!CK207="Yes"),100-OFFSET('Sanitation Data'!$D$4,0,10*ROW('Sanitation Data'!D201)),NA())</f>
        <v>#N/A</v>
      </c>
      <c r="W207" s="88" t="e">
        <f ca="true">+IF(AND(ISNUMBER(OFFSET('Sanitation Data'!$D$6,0,10*ROW('Sanitation Data'!D201))),'Data Summary'!CL207="Yes"),OFFSET('Sanitation Data'!$D$6,0,10*ROW('Sanitation Data'!D201)),NA())</f>
        <v>#N/A</v>
      </c>
      <c r="X207" s="88" t="e">
        <f ca="true">+IF(AND(ISNUMBER(OFFSET('Sanitation Data'!$D$10,0,10*ROW('Sanitation Data'!D201))),'Data Summary'!CM207="Yes"),OFFSET('Sanitation Data'!$D$10,0,10*ROW('Sanitation Data'!D201)),NA())</f>
        <v>#N/A</v>
      </c>
      <c r="Y207" s="88" t="e">
        <f ca="true">+IF(AND(ISNUMBER(OFFSET('Sanitation Data'!$D$11,0,10*ROW('Sanitation Data'!D201))),'Data Summary'!CN207="Yes"),OFFSET('Sanitation Data'!$D$11,0,10*ROW('Sanitation Data'!D201)),NA())</f>
        <v>#N/A</v>
      </c>
      <c r="Z207" s="88" t="e">
        <f ca="true">+IF(AND(ISNUMBER(OFFSET('Sanitation Data'!$D$12,0,10*ROW('Sanitation Data'!D201))),'Data Summary'!CO207="Yes"),OFFSET('Sanitation Data'!$D$12,0,10*ROW('Sanitation Data'!D201)),NA())</f>
        <v>#N/A</v>
      </c>
      <c r="AA207" s="88" t="e">
        <f ca="true">+IF(AND(ISNUMBER(OFFSET('Sanitation Data'!$E$4,0,10*ROW('Sanitation Data'!E201))),'Data Summary'!CP207="Yes"),100-OFFSET('Sanitation Data'!$E$4,0,10*ROW('Sanitation Data'!E201)),NA())</f>
        <v>#N/A</v>
      </c>
      <c r="AB207" s="88" t="e">
        <f ca="true">+IF(AND(ISNUMBER(OFFSET('Sanitation Data'!$E$6,0,10*ROW('Sanitation Data'!E201))),'Data Summary'!CQ207="Yes"),OFFSET('Sanitation Data'!$E$6,0,10*ROW('Sanitation Data'!E201)),NA())</f>
        <v>#N/A</v>
      </c>
      <c r="AC207" s="88" t="e">
        <f ca="true">+IF(AND(ISNUMBER(OFFSET('Sanitation Data'!$E$10,0,10*ROW('Sanitation Data'!E201))),'Data Summary'!CR207="Yes"),OFFSET('Sanitation Data'!$E$10,0,10*ROW('Sanitation Data'!E201)),NA())</f>
        <v>#N/A</v>
      </c>
      <c r="AD207" s="88" t="e">
        <f ca="true">+IF(AND(ISNUMBER(OFFSET('Sanitation Data'!$E$11,0,10*ROW('Sanitation Data'!E201))),'Data Summary'!CS207="Yes"),OFFSET('Sanitation Data'!$E$11,0,10*ROW('Sanitation Data'!E201)),NA())</f>
        <v>#N/A</v>
      </c>
      <c r="AE207" s="88" t="e">
        <f ca="true">+IF(AND(ISNUMBER(OFFSET('Sanitation Data'!$E$12,0,10*ROW('Sanitation Data'!E201))),'Data Summary'!CT207="Yes"),OFFSET('Sanitation Data'!$E$12,0,10*ROW('Sanitation Data'!E201)),NA())</f>
        <v>#N/A</v>
      </c>
      <c r="AF207" s="88" t="e">
        <f ca="true">+IF(AND(ISNUMBER(OFFSET('Sanitation Data'!$F$4,0,10*ROW('Sanitation Data'!F201))),'Data Summary'!CU207="Yes"),100-OFFSET('Sanitation Data'!$F$4,0,10*ROW('Sanitation Data'!F201)),NA())</f>
        <v>#N/A</v>
      </c>
      <c r="AG207" s="88" t="e">
        <f ca="true">+IF(AND(ISNUMBER(OFFSET('Sanitation Data'!$F$6,0,10*ROW('Sanitation Data'!F201))),'Data Summary'!CV207="Yes"),OFFSET('Sanitation Data'!$F$6,0,10*ROW('Sanitation Data'!F201)),NA())</f>
        <v>#N/A</v>
      </c>
      <c r="AH207" s="88" t="e">
        <f ca="true">+IF(AND(ISNUMBER(OFFSET('Sanitation Data'!$F$10,0,10*ROW('Sanitation Data'!F201))),'Data Summary'!CW207="Yes"),OFFSET('Sanitation Data'!$F$10,0,10*ROW('Sanitation Data'!F201)),NA())</f>
        <v>#N/A</v>
      </c>
      <c r="AI207" s="88" t="e">
        <f ca="true">+IF(AND(ISNUMBER(OFFSET('Sanitation Data'!$F$11,0,10*ROW('Sanitation Data'!F201))),'Data Summary'!CX207="Yes"),OFFSET('Sanitation Data'!$F$11,0,10*ROW('Sanitation Data'!F201)),NA())</f>
        <v>#N/A</v>
      </c>
      <c r="AJ207" s="88" t="e">
        <f ca="true">+IF(AND(ISNUMBER(OFFSET('Sanitation Data'!$F$12,0,10*ROW('Sanitation Data'!F201))),'Data Summary'!CY207="Yes"),OFFSET('Sanitation Data'!$F$12,0,10*ROW('Sanitation Data'!F201)),NA())</f>
        <v>#N/A</v>
      </c>
      <c r="AK207" s="88" t="e">
        <f ca="true">+IF(AND(ISNUMBER(OFFSET('Sanitation Data'!$G$4,0,10*ROW('Sanitation Data'!G201))),'Data Summary'!CZ207="Yes"),100-OFFSET('Sanitation Data'!$G$4,0,10*ROW('Sanitation Data'!G201)),NA())</f>
        <v>#N/A</v>
      </c>
      <c r="AL207" s="88" t="e">
        <f ca="true">+IF(AND(ISNUMBER(OFFSET('Sanitation Data'!$G$6,0,10*ROW('Sanitation Data'!G201))),'Data Summary'!DA207="Yes"),OFFSET('Sanitation Data'!$G$6,0,10*ROW('Sanitation Data'!G201)),NA())</f>
        <v>#N/A</v>
      </c>
      <c r="AM207" s="88" t="e">
        <f ca="true">+IF(AND(ISNUMBER(OFFSET('Sanitation Data'!$G$10,0,10*ROW('Sanitation Data'!G201))),'Data Summary'!DB207="Yes"),OFFSET('Sanitation Data'!$G$10,0,10*ROW('Sanitation Data'!G201)),NA())</f>
        <v>#N/A</v>
      </c>
      <c r="AN207" s="88" t="e">
        <f ca="true">+IF(AND(ISNUMBER(OFFSET('Sanitation Data'!$G$11,0,10*ROW('Sanitation Data'!G201))),'Data Summary'!DC207="Yes"),OFFSET('Sanitation Data'!$G$11,0,10*ROW('Sanitation Data'!G201)),NA())</f>
        <v>#N/A</v>
      </c>
      <c r="AO207" s="88" t="e">
        <f ca="true">+IF(AND(ISNUMBER(OFFSET('Sanitation Data'!$G$12,0,10*ROW('Sanitation Data'!G201))),'Data Summary'!DD207="Yes"),OFFSET('Sanitation Data'!$G$12,0,10*ROW('Sanitation Data'!G201)),NA())</f>
        <v>#N/A</v>
      </c>
      <c r="AP207" s="88" t="e">
        <f ca="true">+IF(AND(ISNUMBER(OFFSET('Sanitation Data'!$H$4,0,10*ROW('Sanitation Data'!H201))),'Data Summary'!DE207="Yes"),100-OFFSET('Sanitation Data'!$H$4,0,10*ROW('Sanitation Data'!H201)),NA())</f>
        <v>#N/A</v>
      </c>
      <c r="AQ207" s="88" t="e">
        <f ca="true">+IF(AND(ISNUMBER(OFFSET('Sanitation Data'!$H$6,0,10*ROW('Sanitation Data'!H201))),'Data Summary'!DF207="Yes"),OFFSET('Sanitation Data'!$H$6,0,10*ROW('Sanitation Data'!H201)),NA())</f>
        <v>#N/A</v>
      </c>
      <c r="AR207" s="88" t="e">
        <f ca="true">+IF(AND(ISNUMBER(OFFSET('Sanitation Data'!$H$10,0,10*ROW('Sanitation Data'!H201))),'Data Summary'!DG207="Yes"),OFFSET('Sanitation Data'!$H$10,0,10*ROW('Sanitation Data'!H201)),NA())</f>
        <v>#N/A</v>
      </c>
      <c r="AS207" s="88" t="e">
        <f ca="true">+IF(AND(ISNUMBER(OFFSET('Sanitation Data'!$H$11,0,10*ROW('Sanitation Data'!H201))),'Data Summary'!DH207="Yes"),OFFSET('Sanitation Data'!$H$11,0,10*ROW('Sanitation Data'!H201)),NA())</f>
        <v>#N/A</v>
      </c>
      <c r="AT207" s="88" t="e">
        <f ca="true">+IF(AND(ISNUMBER(OFFSET('Sanitation Data'!$H$12,0,10*ROW('Sanitation Data'!H201))),'Data Summary'!DI207="Yes"),OFFSET('Sanitation Data'!$H$12,0,10*ROW('Sanitation Data'!H201)),NA())</f>
        <v>#N/A</v>
      </c>
      <c r="AU207" s="88" t="e">
        <f ca="true">+IF(AND(ISNUMBER(OFFSET('Sanitation Data'!$I$4,0,10*ROW('Sanitation Data'!I201))),'Data Summary'!DJ207="Yes"),100-OFFSET('Sanitation Data'!$I$4,0,10*ROW('Sanitation Data'!I201)),NA())</f>
        <v>#N/A</v>
      </c>
      <c r="AV207" s="88" t="e">
        <f ca="true">+IF(AND(ISNUMBER(OFFSET('Sanitation Data'!$I$6,0,10*ROW('Sanitation Data'!I201))),'Data Summary'!DK207="Yes"),OFFSET('Sanitation Data'!$I$6,0,10*ROW('Sanitation Data'!I201)),NA())</f>
        <v>#N/A</v>
      </c>
      <c r="AW207" s="88" t="e">
        <f ca="true">+IF(AND(ISNUMBER(OFFSET('Sanitation Data'!$I$10,0,10*ROW('Sanitation Data'!I201))),'Data Summary'!DL207="Yes"),OFFSET('Sanitation Data'!$I$10,0,10*ROW('Sanitation Data'!I201)),NA())</f>
        <v>#N/A</v>
      </c>
      <c r="AX207" s="88" t="e">
        <f ca="true">+IF(AND(ISNUMBER(OFFSET('Sanitation Data'!$I$11,0,10*ROW('Sanitation Data'!I201))),'Data Summary'!DM207="Yes"),OFFSET('Sanitation Data'!$I$11,0,10*ROW('Sanitation Data'!I201)),NA())</f>
        <v>#N/A</v>
      </c>
      <c r="AY207" s="88" t="e">
        <f ca="true">+IF(AND(ISNUMBER(OFFSET('Sanitation Data'!$I$12,0,10*ROW('Sanitation Data'!I201))),'Data Summary'!DN207="Yes"),OFFSET('Sanitation Data'!$I$12,0,10*ROW('Sanitation Data'!I201)),NA())</f>
        <v>#N/A</v>
      </c>
      <c r="AZ207" s="89" t="e">
        <f ca="true">+IF(AND(ISNUMBER(OFFSET('Hygiene Data'!$D$5,0,10*ROW('Hygiene Data'!D201))),'Data Summary'!DO207="Yes"),OFFSET('Hygiene Data'!$D$5,0,10*ROW('Hygiene Data'!D201)),NA())</f>
        <v>#N/A</v>
      </c>
      <c r="BA207" s="89" t="e">
        <f ca="true">+IF(AND(ISNUMBER(OFFSET('Hygiene Data'!$D$7,0,10*ROW('Hygiene Data'!D201))),'Data Summary'!DP207="Yes"),OFFSET('Hygiene Data'!$D$7,0,10*ROW('Hygiene Data'!D201)),NA())</f>
        <v>#N/A</v>
      </c>
      <c r="BB207" s="89" t="e">
        <f ca="true">+IF(AND(ISNUMBER(OFFSET('Hygiene Data'!$D$9,0,10*ROW('Hygiene Data'!D201))),'Data Summary'!DQ207="Yes"),OFFSET('Hygiene Data'!$D$9,0,10*ROW('Hygiene Data'!D201)),NA())</f>
        <v>#N/A</v>
      </c>
      <c r="BC207" s="89" t="e">
        <f ca="true">+IF(AND(ISNUMBER(OFFSET('Hygiene Data'!$E$5,0,10*ROW('Hygiene Data'!E201))),'Data Summary'!DR207="Yes"),OFFSET('Hygiene Data'!$E$5,0,10*ROW('Hygiene Data'!E201)),NA())</f>
        <v>#N/A</v>
      </c>
      <c r="BD207" s="89" t="e">
        <f ca="true">+IF(AND(ISNUMBER(OFFSET('Hygiene Data'!$E$7,0,10*ROW('Hygiene Data'!E201))),'Data Summary'!DS207="Yes"),OFFSET('Hygiene Data'!$E$7,0,10*ROW('Hygiene Data'!E201)),NA())</f>
        <v>#N/A</v>
      </c>
      <c r="BE207" s="89" t="e">
        <f ca="true">+IF(AND(ISNUMBER(OFFSET('Hygiene Data'!$E$9,0,10*ROW('Hygiene Data'!E201))),'Data Summary'!DT207="Yes"),OFFSET('Hygiene Data'!$E$9,0,10*ROW('Hygiene Data'!E201)),NA())</f>
        <v>#N/A</v>
      </c>
      <c r="BF207" s="89" t="e">
        <f ca="true">+IF(AND(ISNUMBER(OFFSET('Hygiene Data'!$F$5,0,10*ROW('Hygiene Data'!F201))),'Data Summary'!DU207="Yes"),OFFSET('Hygiene Data'!$F$5,0,10*ROW('Hygiene Data'!F201)),NA())</f>
        <v>#N/A</v>
      </c>
      <c r="BG207" s="89" t="e">
        <f ca="true">+IF(AND(ISNUMBER(OFFSET('Hygiene Data'!$F$7,0,10*ROW('Hygiene Data'!F201))),'Data Summary'!DV207="Yes"),OFFSET('Hygiene Data'!$F$7,0,10*ROW('Hygiene Data'!F201)),NA())</f>
        <v>#N/A</v>
      </c>
      <c r="BH207" s="89" t="e">
        <f ca="true">+IF(AND(ISNUMBER(OFFSET('Hygiene Data'!$F$9,0,10*ROW('Hygiene Data'!F201))),'Data Summary'!DW207="Yes"),OFFSET('Hygiene Data'!$F$9,0,10*ROW('Hygiene Data'!F201)),NA())</f>
        <v>#N/A</v>
      </c>
      <c r="BI207" s="89" t="e">
        <f ca="true">+IF(AND(ISNUMBER(OFFSET('Hygiene Data'!$G$5,0,10*ROW('Hygiene Data'!G201))),'Data Summary'!DX207="Yes"),OFFSET('Hygiene Data'!$G$5,0,10*ROW('Hygiene Data'!G201)),NA())</f>
        <v>#N/A</v>
      </c>
      <c r="BJ207" s="89" t="e">
        <f ca="true">+IF(AND(ISNUMBER(OFFSET('Hygiene Data'!$G$7,0,10*ROW('Hygiene Data'!G201))),'Data Summary'!DY207="Yes"),OFFSET('Hygiene Data'!$G$7,0,10*ROW('Hygiene Data'!G201)),NA())</f>
        <v>#N/A</v>
      </c>
      <c r="BK207" s="89" t="e">
        <f ca="true">+IF(AND(ISNUMBER(OFFSET('Hygiene Data'!$G$9,0,10*ROW('Hygiene Data'!G201))),'Data Summary'!DZ207="Yes"),OFFSET('Hygiene Data'!$G$9,0,10*ROW('Hygiene Data'!G201)),NA())</f>
        <v>#N/A</v>
      </c>
      <c r="BL207" s="89" t="e">
        <f ca="true">+IF(AND(ISNUMBER(OFFSET('Hygiene Data'!$H$5,0,10*ROW('Hygiene Data'!H201))),'Data Summary'!EA207="Yes"),OFFSET('Hygiene Data'!$H$5,0,10*ROW('Hygiene Data'!H201)),NA())</f>
        <v>#N/A</v>
      </c>
      <c r="BM207" s="89" t="e">
        <f ca="true">+IF(AND(ISNUMBER(OFFSET('Hygiene Data'!$H$7,0,10*ROW('Hygiene Data'!H201))),'Data Summary'!EB207="Yes"),OFFSET('Hygiene Data'!$H$7,0,10*ROW('Hygiene Data'!H201)),NA())</f>
        <v>#N/A</v>
      </c>
      <c r="BN207" s="89" t="e">
        <f ca="true">+IF(AND(ISNUMBER(OFFSET('Hygiene Data'!$H$9,0,10*ROW('Hygiene Data'!H201))),'Data Summary'!EC207="Yes"),OFFSET('Hygiene Data'!$H$9,0,10*ROW('Hygiene Data'!H201)),NA())</f>
        <v>#N/A</v>
      </c>
      <c r="BO207" s="89" t="e">
        <f ca="true">+IF(AND(ISNUMBER(OFFSET('Hygiene Data'!$I$5,0,10*ROW('Hygiene Data'!I201))),'Data Summary'!ED207="Yes"),OFFSET('Hygiene Data'!$I$5,0,10*ROW('Hygiene Data'!I201)),NA())</f>
        <v>#N/A</v>
      </c>
      <c r="BP207" s="89" t="e">
        <f ca="true">+IF(AND(ISNUMBER(OFFSET('Hygiene Data'!$I$7,0,10*ROW('Hygiene Data'!I201))),'Data Summary'!EE207="Yes"),OFFSET('Hygiene Data'!$I$7,0,10*ROW('Hygiene Data'!I201)),NA())</f>
        <v>#N/A</v>
      </c>
      <c r="BQ207" s="89"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ED855-B449-4DC0-8DF8-5CAF351AF421}">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2" customWidth="true"/>
    <col min="2" max="2" width="7.5" style="168" customWidth="true"/>
    <col min="3" max="8" width="8.75" style="132" customWidth="true"/>
    <col min="9" max="9" width="9.375" style="132" customWidth="true"/>
    <col min="10" max="10" width="13.375" style="132" customWidth="true"/>
    <col min="11" max="11" width="7.5" style="132" customWidth="true"/>
    <col min="12" max="17" width="8.625" style="132" customWidth="true"/>
    <col min="18" max="18" width="6.5" style="132" customWidth="true"/>
    <col min="19" max="19" width="13.375" style="132" customWidth="true"/>
    <col min="20" max="20" width="7.5" style="132" customWidth="true"/>
    <col min="21" max="26" width="9.125" style="132" customWidth="true"/>
    <col min="27" max="16384" width="9" style="132"/>
  </cols>
  <sheetData>
    <row xmlns:x14ac="http://schemas.microsoft.com/office/spreadsheetml/2009/9/ac" r="1" ht="15.75" x14ac:dyDescent="0.25">
      <c r="A1" s="128" t="s">
        <v>48</v>
      </c>
      <c r="B1" s="129"/>
      <c r="C1" s="130"/>
      <c r="D1" s="130"/>
      <c r="E1" s="130"/>
      <c r="F1" s="130"/>
      <c r="G1" s="130"/>
      <c r="H1" s="559"/>
      <c r="I1" s="559"/>
      <c r="J1" s="559"/>
      <c r="K1" s="559"/>
      <c r="L1" s="559"/>
      <c r="M1" s="559"/>
      <c r="N1" s="559"/>
      <c r="O1" s="559"/>
      <c r="P1" s="559"/>
      <c r="Q1" s="130"/>
      <c r="R1" s="130"/>
      <c r="S1" s="130"/>
      <c r="T1" s="131"/>
      <c r="U1" s="131"/>
      <c r="V1" s="131"/>
      <c r="W1" s="131"/>
      <c r="X1" s="131"/>
      <c r="Y1" s="131"/>
      <c r="Z1" s="131"/>
      <c r="AA1" s="131"/>
    </row>
    <row xmlns:x14ac="http://schemas.microsoft.com/office/spreadsheetml/2009/9/ac" r="2" s="135" customFormat="true" ht="26.25" customHeight="true" x14ac:dyDescent="0.25">
      <c r="A2" s="133" t="s">
        <v>13</v>
      </c>
      <c r="B2" s="134"/>
      <c r="J2" s="133" t="s">
        <v>14</v>
      </c>
      <c r="R2" s="136"/>
      <c r="S2" s="137" t="s">
        <v>15</v>
      </c>
      <c r="W2" s="136"/>
      <c r="X2" s="136"/>
      <c r="Y2" s="138"/>
      <c r="Z2" s="138"/>
      <c r="AD2" s="139"/>
      <c r="AE2" s="139"/>
      <c r="AF2" s="139"/>
      <c r="AG2" s="139"/>
      <c r="AH2" s="139"/>
      <c r="AI2" s="139"/>
    </row>
    <row xmlns:x14ac="http://schemas.microsoft.com/office/spreadsheetml/2009/9/ac" r="3" ht="15.75" x14ac:dyDescent="0.25">
      <c r="A3" s="140"/>
      <c r="B3" s="141" t="s">
        <v>4</v>
      </c>
      <c r="C3" s="136" t="s">
        <v>7</v>
      </c>
      <c r="D3" s="136" t="s">
        <v>2</v>
      </c>
      <c r="E3" s="136" t="s">
        <v>1</v>
      </c>
      <c r="F3" s="136" t="s">
        <v>54</v>
      </c>
      <c r="G3" s="136" t="s">
        <v>17</v>
      </c>
      <c r="H3" s="136" t="s">
        <v>18</v>
      </c>
      <c r="I3" s="142"/>
      <c r="J3" s="140"/>
      <c r="K3" s="141" t="s">
        <v>4</v>
      </c>
      <c r="L3" s="136" t="s">
        <v>7</v>
      </c>
      <c r="M3" s="136" t="s">
        <v>2</v>
      </c>
      <c r="N3" s="136" t="s">
        <v>1</v>
      </c>
      <c r="O3" s="136" t="s">
        <v>54</v>
      </c>
      <c r="P3" s="136" t="s">
        <v>17</v>
      </c>
      <c r="Q3" s="136" t="s">
        <v>18</v>
      </c>
      <c r="R3" s="138"/>
      <c r="S3" s="143"/>
      <c r="T3" s="141" t="s">
        <v>4</v>
      </c>
      <c r="U3" s="136" t="s">
        <v>7</v>
      </c>
      <c r="V3" s="136" t="s">
        <v>2</v>
      </c>
      <c r="W3" s="136" t="s">
        <v>1</v>
      </c>
      <c r="X3" s="136" t="s">
        <v>54</v>
      </c>
      <c r="Y3" s="136" t="s">
        <v>17</v>
      </c>
      <c r="Z3" s="136" t="s">
        <v>18</v>
      </c>
      <c r="AB3" s="139"/>
      <c r="AC3" s="139"/>
      <c r="AD3" s="139"/>
      <c r="AE3" s="139"/>
      <c r="AF3" s="139"/>
      <c r="AG3" s="139"/>
    </row>
    <row xmlns:x14ac="http://schemas.microsoft.com/office/spreadsheetml/2009/9/ac" r="4" ht="15.75" x14ac:dyDescent="0.25">
      <c r="A4" s="140" t="s">
        <v>34</v>
      </c>
      <c r="B4" s="66">
        <v>2023</v>
      </c>
      <c r="C4" s="66">
        <v>70.27869518</v>
      </c>
      <c r="D4" s="66"/>
      <c r="E4" s="66"/>
      <c r="F4" s="66"/>
      <c r="G4" s="66">
        <v>71.153950910000006</v>
      </c>
      <c r="H4" s="66">
        <v>68.452596099999994</v>
      </c>
      <c r="I4" s="142"/>
      <c r="J4" s="140" t="s">
        <v>34</v>
      </c>
      <c r="K4" s="66">
        <v>2019</v>
      </c>
      <c r="L4" s="66">
        <v>37.924875309999997</v>
      </c>
      <c r="M4" s="66"/>
      <c r="N4" s="66"/>
      <c r="O4" s="66"/>
      <c r="P4" s="66">
        <v>37.288364780000002</v>
      </c>
      <c r="Q4" s="66">
        <v>42.577551020000001</v>
      </c>
      <c r="R4" s="139"/>
      <c r="S4" s="140" t="s">
        <v>34</v>
      </c>
      <c r="T4" s="66">
        <v>2023</v>
      </c>
      <c r="U4" s="66">
        <v>65.722422789999996</v>
      </c>
      <c r="V4" s="66"/>
      <c r="W4" s="66"/>
      <c r="X4" s="66"/>
      <c r="Y4" s="66">
        <v>68.302180000000007</v>
      </c>
      <c r="Z4" s="66">
        <v>63.187131290000004</v>
      </c>
      <c r="AA4" s="139"/>
      <c r="AB4" s="139"/>
      <c r="AC4" s="139"/>
      <c r="AD4" s="139"/>
      <c r="AE4" s="139"/>
      <c r="AF4" s="139"/>
      <c r="AG4" s="139"/>
    </row>
    <row xmlns:x14ac="http://schemas.microsoft.com/office/spreadsheetml/2009/9/ac" r="5" ht="15.75" x14ac:dyDescent="0.25">
      <c r="A5" s="140" t="s">
        <v>35</v>
      </c>
      <c r="B5" s="66">
        <v>2023</v>
      </c>
      <c r="C5" s="66"/>
      <c r="D5" s="66"/>
      <c r="E5" s="66"/>
      <c r="F5" s="66"/>
      <c r="G5" s="66"/>
      <c r="H5" s="66"/>
      <c r="I5" s="142"/>
      <c r="J5" s="140" t="s">
        <v>35</v>
      </c>
      <c r="K5" s="66">
        <v>2019</v>
      </c>
      <c r="L5" s="66">
        <v>28.26109726</v>
      </c>
      <c r="M5" s="66"/>
      <c r="N5" s="66"/>
      <c r="O5" s="66"/>
      <c r="P5" s="66">
        <v>28.82578616</v>
      </c>
      <c r="Q5" s="66">
        <v>35.236734689999999</v>
      </c>
      <c r="R5" s="139"/>
      <c r="S5" s="140" t="s">
        <v>35</v>
      </c>
      <c r="T5" s="66">
        <v>2023</v>
      </c>
      <c r="U5" s="66"/>
      <c r="V5" s="66"/>
      <c r="W5" s="66"/>
      <c r="X5" s="66"/>
      <c r="Y5" s="66"/>
      <c r="Z5" s="66"/>
      <c r="AA5" s="139"/>
      <c r="AB5" s="139"/>
      <c r="AC5" s="139"/>
      <c r="AD5" s="139"/>
      <c r="AE5" s="139"/>
      <c r="AF5" s="139"/>
      <c r="AG5" s="139"/>
    </row>
    <row xmlns:x14ac="http://schemas.microsoft.com/office/spreadsheetml/2009/9/ac" r="6" s="135" customFormat="true" ht="15.75" x14ac:dyDescent="0.25">
      <c r="A6" s="140" t="s">
        <v>36</v>
      </c>
      <c r="B6" s="66">
        <v>2023</v>
      </c>
      <c r="C6" s="66"/>
      <c r="D6" s="66"/>
      <c r="E6" s="66"/>
      <c r="F6" s="66"/>
      <c r="G6" s="66"/>
      <c r="H6" s="66"/>
      <c r="I6" s="142"/>
      <c r="J6" s="140" t="s">
        <v>36</v>
      </c>
      <c r="K6" s="66">
        <v>2019</v>
      </c>
      <c r="L6" s="66">
        <v>33.814027430000003</v>
      </c>
      <c r="M6" s="66"/>
      <c r="N6" s="66"/>
      <c r="O6" s="66"/>
      <c r="P6" s="66">
        <v>33.885849059999998</v>
      </c>
      <c r="Q6" s="66">
        <v>22.18571429</v>
      </c>
      <c r="R6" s="138"/>
      <c r="S6" s="140" t="s">
        <v>36</v>
      </c>
      <c r="T6" s="66">
        <v>2023</v>
      </c>
      <c r="U6" s="66"/>
      <c r="V6" s="66"/>
      <c r="W6" s="66"/>
      <c r="X6" s="66"/>
      <c r="Y6" s="66"/>
      <c r="Z6" s="66"/>
      <c r="AA6" s="139"/>
      <c r="AB6" s="139"/>
      <c r="AC6" s="139"/>
      <c r="AD6" s="139"/>
      <c r="AE6" s="139"/>
      <c r="AF6" s="139"/>
      <c r="AG6" s="139"/>
    </row>
    <row xmlns:x14ac="http://schemas.microsoft.com/office/spreadsheetml/2009/9/ac" r="7" s="135" customFormat="true" ht="15.75" x14ac:dyDescent="0.25">
      <c r="A7" s="144" t="s">
        <v>201</v>
      </c>
      <c r="B7" s="66">
        <v>2023</v>
      </c>
      <c r="C7" s="66">
        <v>29.72130482</v>
      </c>
      <c r="D7" s="66">
        <v>100</v>
      </c>
      <c r="E7" s="66">
        <v>100</v>
      </c>
      <c r="F7" s="66">
        <v>100</v>
      </c>
      <c r="G7" s="66">
        <v>28.846049090000001</v>
      </c>
      <c r="H7" s="66">
        <v>31.547403899999999</v>
      </c>
      <c r="I7" s="139"/>
      <c r="J7" s="144" t="s">
        <v>201</v>
      </c>
      <c r="K7" s="66">
        <v>2019</v>
      </c>
      <c r="L7" s="66">
        <v>0</v>
      </c>
      <c r="M7" s="66">
        <v>100</v>
      </c>
      <c r="N7" s="66">
        <v>100</v>
      </c>
      <c r="O7" s="66">
        <v>100</v>
      </c>
      <c r="P7" s="66">
        <v>0</v>
      </c>
      <c r="Q7" s="66">
        <v>0</v>
      </c>
      <c r="R7" s="139"/>
      <c r="S7" s="144" t="s">
        <v>201</v>
      </c>
      <c r="T7" s="66">
        <v>2023</v>
      </c>
      <c r="U7" s="66">
        <v>34.277577209999997</v>
      </c>
      <c r="V7" s="66">
        <v>100</v>
      </c>
      <c r="W7" s="66">
        <v>100</v>
      </c>
      <c r="X7" s="66">
        <v>100</v>
      </c>
      <c r="Y7" s="66">
        <v>31.69782</v>
      </c>
      <c r="Z7" s="66">
        <v>36.812868709999996</v>
      </c>
      <c r="AA7" s="145"/>
    </row>
    <row xmlns:x14ac="http://schemas.microsoft.com/office/spreadsheetml/2009/9/ac" r="8" s="135" customFormat="true" ht="15.75" x14ac:dyDescent="0.25">
      <c r="A8" s="146"/>
      <c r="B8" s="147"/>
      <c r="H8" s="145"/>
      <c r="I8" s="145"/>
      <c r="J8" s="145"/>
      <c r="K8" s="145"/>
      <c r="L8" s="145"/>
      <c r="M8" s="145"/>
      <c r="N8" s="145"/>
      <c r="O8" s="145"/>
      <c r="P8" s="145"/>
      <c r="Q8" s="145"/>
      <c r="R8" s="145"/>
      <c r="S8" s="145"/>
      <c r="T8" s="145"/>
      <c r="U8" s="145"/>
      <c r="V8" s="145"/>
      <c r="W8" s="145"/>
      <c r="X8" s="145"/>
      <c r="Y8" s="145"/>
      <c r="Z8" s="145"/>
      <c r="AA8" s="145"/>
    </row>
    <row xmlns:x14ac="http://schemas.microsoft.com/office/spreadsheetml/2009/9/ac" r="9" s="135" customFormat="true" ht="15.75" x14ac:dyDescent="0.25">
      <c r="A9" s="146"/>
      <c r="B9" s="147"/>
      <c r="H9" s="145"/>
      <c r="I9" s="145"/>
      <c r="J9" s="145"/>
      <c r="K9" s="145"/>
      <c r="L9" s="145"/>
      <c r="M9" s="145"/>
      <c r="N9" s="145"/>
      <c r="O9" s="145"/>
      <c r="P9" s="145"/>
      <c r="Q9" s="145"/>
      <c r="R9" s="145"/>
      <c r="S9" s="145"/>
      <c r="T9" s="145"/>
      <c r="U9" s="145"/>
      <c r="V9" s="145"/>
      <c r="W9" s="145"/>
      <c r="X9" s="145"/>
      <c r="Y9" s="145"/>
      <c r="Z9" s="145"/>
      <c r="AA9" s="145"/>
    </row>
    <row xmlns:x14ac="http://schemas.microsoft.com/office/spreadsheetml/2009/9/ac" r="10" s="135" customFormat="true" ht="15.75" x14ac:dyDescent="0.25">
      <c r="A10" s="148"/>
      <c r="B10" s="147"/>
      <c r="C10" s="145"/>
      <c r="D10" s="145"/>
      <c r="E10" s="145"/>
      <c r="F10" s="145"/>
      <c r="G10" s="145"/>
      <c r="H10" s="145"/>
      <c r="I10" s="145"/>
      <c r="J10" s="145"/>
      <c r="K10" s="145"/>
      <c r="L10" s="145"/>
      <c r="M10" s="145"/>
      <c r="N10" s="145"/>
      <c r="O10" s="145"/>
      <c r="P10" s="145"/>
      <c r="Q10" s="145"/>
      <c r="R10" s="145"/>
      <c r="S10" s="145"/>
      <c r="T10" s="145"/>
      <c r="U10" s="145"/>
      <c r="V10" s="145"/>
      <c r="W10" s="145"/>
      <c r="X10" s="145"/>
      <c r="Y10" s="145"/>
      <c r="Z10" s="145"/>
      <c r="AA10" s="145"/>
    </row>
    <row xmlns:x14ac="http://schemas.microsoft.com/office/spreadsheetml/2009/9/ac" r="11" ht="15.75" x14ac:dyDescent="0.25">
      <c r="A11" s="149"/>
      <c r="B11" s="150"/>
      <c r="C11" s="145"/>
      <c r="D11" s="145"/>
      <c r="E11" s="145"/>
      <c r="F11" s="145"/>
      <c r="G11" s="145"/>
      <c r="H11" s="145"/>
      <c r="I11" s="145"/>
      <c r="J11" s="145"/>
      <c r="K11" s="145"/>
      <c r="L11" s="145"/>
      <c r="M11" s="145"/>
      <c r="N11" s="145"/>
      <c r="O11" s="145"/>
      <c r="P11" s="145"/>
      <c r="Q11" s="145"/>
    </row>
    <row xmlns:x14ac="http://schemas.microsoft.com/office/spreadsheetml/2009/9/ac" r="12" ht="15.75" x14ac:dyDescent="0.25">
      <c r="A12" s="151" t="s">
        <v>49</v>
      </c>
      <c r="B12" s="152"/>
      <c r="C12" s="153"/>
      <c r="D12" s="153"/>
      <c r="E12" s="153"/>
      <c r="F12" s="153"/>
      <c r="G12" s="153"/>
      <c r="H12" s="153"/>
      <c r="I12" s="153"/>
      <c r="J12" s="153"/>
      <c r="K12" s="153"/>
      <c r="L12" s="153"/>
      <c r="M12" s="153"/>
      <c r="N12" s="153"/>
      <c r="O12" s="153"/>
      <c r="P12" s="153"/>
      <c r="Q12" s="153"/>
      <c r="R12" s="154"/>
      <c r="S12" s="154"/>
      <c r="T12" s="154"/>
      <c r="U12" s="154"/>
      <c r="V12" s="154"/>
    </row>
    <row xmlns:x14ac="http://schemas.microsoft.com/office/spreadsheetml/2009/9/ac" r="13" s="157" customFormat="true" x14ac:dyDescent="0.2">
      <c r="A13" s="155" t="s">
        <v>50</v>
      </c>
      <c r="B13" s="156" t="s">
        <v>41</v>
      </c>
      <c r="C13" s="155" t="s">
        <v>89</v>
      </c>
      <c r="D13" s="155" t="s">
        <v>51</v>
      </c>
      <c r="E13" s="155" t="s">
        <v>165</v>
      </c>
      <c r="F13" s="155" t="s">
        <v>90</v>
      </c>
      <c r="G13" s="155" t="s">
        <v>91</v>
      </c>
      <c r="H13" s="155" t="s">
        <v>92</v>
      </c>
      <c r="I13" s="155" t="s">
        <v>93</v>
      </c>
      <c r="J13" s="155" t="s">
        <v>198</v>
      </c>
      <c r="K13" s="155" t="s">
        <v>166</v>
      </c>
      <c r="L13" s="155" t="s">
        <v>94</v>
      </c>
      <c r="M13" s="155" t="s">
        <v>95</v>
      </c>
      <c r="N13" s="155" t="s">
        <v>96</v>
      </c>
      <c r="O13" s="157" t="s">
        <v>97</v>
      </c>
      <c r="P13" s="157" t="s">
        <v>199</v>
      </c>
      <c r="Q13" s="155" t="s">
        <v>123</v>
      </c>
      <c r="R13" s="155" t="s">
        <v>157</v>
      </c>
      <c r="S13" s="158" t="s">
        <v>98</v>
      </c>
      <c r="T13" s="159" t="s">
        <v>99</v>
      </c>
      <c r="U13" s="159" t="s">
        <v>100</v>
      </c>
      <c r="V13" s="159" t="s">
        <v>200</v>
      </c>
    </row>
    <row xmlns:x14ac="http://schemas.microsoft.com/office/spreadsheetml/2009/9/ac" r="14" s="162" customFormat="true" ht="12" x14ac:dyDescent="0.2">
      <c r="A14" s="160" t="s">
        <v>205</v>
      </c>
      <c r="B14" s="66">
        <v>2000</v>
      </c>
      <c r="C14" s="161" t="s">
        <v>7</v>
      </c>
      <c r="D14" s="66"/>
      <c r="E14" s="66"/>
      <c r="F14" s="66"/>
      <c r="G14" s="66"/>
      <c r="H14" s="66"/>
      <c r="I14" s="66"/>
      <c r="J14" s="66">
        <v>100</v>
      </c>
      <c r="K14" s="66"/>
      <c r="L14" s="66"/>
      <c r="M14" s="66"/>
      <c r="N14" s="66"/>
      <c r="O14" s="66"/>
      <c r="P14" s="66">
        <v>100</v>
      </c>
      <c r="Q14" s="66"/>
      <c r="R14" s="66"/>
      <c r="S14" s="66"/>
      <c r="T14" s="66"/>
      <c r="U14" s="66"/>
      <c r="V14" s="66">
        <v>100</v>
      </c>
    </row>
    <row xmlns:x14ac="http://schemas.microsoft.com/office/spreadsheetml/2009/9/ac" r="15" s="162" customFormat="true" ht="12" x14ac:dyDescent="0.2">
      <c r="A15" s="160" t="s">
        <v>205</v>
      </c>
      <c r="B15" s="66">
        <v>2001</v>
      </c>
      <c r="C15" s="161" t="s">
        <v>7</v>
      </c>
      <c r="D15" s="66"/>
      <c r="E15" s="66"/>
      <c r="F15" s="66"/>
      <c r="G15" s="66"/>
      <c r="H15" s="66"/>
      <c r="I15" s="66"/>
      <c r="J15" s="66">
        <v>100</v>
      </c>
      <c r="K15" s="66"/>
      <c r="L15" s="66"/>
      <c r="M15" s="66"/>
      <c r="N15" s="66"/>
      <c r="O15" s="66"/>
      <c r="P15" s="66">
        <v>100</v>
      </c>
      <c r="Q15" s="66"/>
      <c r="R15" s="66"/>
      <c r="S15" s="66"/>
      <c r="T15" s="66"/>
      <c r="U15" s="66"/>
      <c r="V15" s="66">
        <v>100</v>
      </c>
    </row>
    <row xmlns:x14ac="http://schemas.microsoft.com/office/spreadsheetml/2009/9/ac" r="16" s="162" customFormat="true" ht="12" x14ac:dyDescent="0.2">
      <c r="A16" s="160" t="s">
        <v>205</v>
      </c>
      <c r="B16" s="66">
        <v>2002</v>
      </c>
      <c r="C16" s="161" t="s">
        <v>7</v>
      </c>
      <c r="D16" s="66">
        <v>326378</v>
      </c>
      <c r="E16" s="66"/>
      <c r="F16" s="66"/>
      <c r="G16" s="66"/>
      <c r="H16" s="66"/>
      <c r="I16" s="66"/>
      <c r="J16" s="66">
        <v>100</v>
      </c>
      <c r="K16" s="66"/>
      <c r="L16" s="66"/>
      <c r="M16" s="66"/>
      <c r="N16" s="66"/>
      <c r="O16" s="66"/>
      <c r="P16" s="66">
        <v>100</v>
      </c>
      <c r="Q16" s="66"/>
      <c r="R16" s="66"/>
      <c r="S16" s="66"/>
      <c r="T16" s="66"/>
      <c r="U16" s="66"/>
      <c r="V16" s="66">
        <v>100</v>
      </c>
    </row>
    <row xmlns:x14ac="http://schemas.microsoft.com/office/spreadsheetml/2009/9/ac" r="17" s="162" customFormat="true" ht="12" x14ac:dyDescent="0.2">
      <c r="A17" s="160" t="s">
        <v>205</v>
      </c>
      <c r="B17" s="66">
        <v>2003</v>
      </c>
      <c r="C17" s="161" t="s">
        <v>7</v>
      </c>
      <c r="D17" s="66">
        <v>332775</v>
      </c>
      <c r="E17" s="66"/>
      <c r="F17" s="66"/>
      <c r="G17" s="66"/>
      <c r="H17" s="66"/>
      <c r="I17" s="66"/>
      <c r="J17" s="66">
        <v>100</v>
      </c>
      <c r="K17" s="66"/>
      <c r="L17" s="66"/>
      <c r="M17" s="66"/>
      <c r="N17" s="66"/>
      <c r="O17" s="66"/>
      <c r="P17" s="66">
        <v>100</v>
      </c>
      <c r="Q17" s="66"/>
      <c r="R17" s="66"/>
      <c r="S17" s="66"/>
      <c r="T17" s="66"/>
      <c r="U17" s="66"/>
      <c r="V17" s="66">
        <v>100</v>
      </c>
    </row>
    <row xmlns:x14ac="http://schemas.microsoft.com/office/spreadsheetml/2009/9/ac" r="18" s="162" customFormat="true" ht="12" x14ac:dyDescent="0.2">
      <c r="A18" s="160" t="s">
        <v>205</v>
      </c>
      <c r="B18" s="66">
        <v>2004</v>
      </c>
      <c r="C18" s="161" t="s">
        <v>7</v>
      </c>
      <c r="D18" s="66">
        <v>339676</v>
      </c>
      <c r="E18" s="66">
        <v>62.826101169057893</v>
      </c>
      <c r="F18" s="66">
        <v>52.92209231459583</v>
      </c>
      <c r="G18" s="66"/>
      <c r="H18" s="66"/>
      <c r="I18" s="66">
        <v>47.07790768540417</v>
      </c>
      <c r="J18" s="66">
        <v>52.92209231459583</v>
      </c>
      <c r="K18" s="66"/>
      <c r="L18" s="66"/>
      <c r="M18" s="66"/>
      <c r="N18" s="66"/>
      <c r="O18" s="66"/>
      <c r="P18" s="66">
        <v>100</v>
      </c>
      <c r="Q18" s="66"/>
      <c r="R18" s="66"/>
      <c r="S18" s="66"/>
      <c r="T18" s="66"/>
      <c r="U18" s="66"/>
      <c r="V18" s="66">
        <v>100</v>
      </c>
    </row>
    <row xmlns:x14ac="http://schemas.microsoft.com/office/spreadsheetml/2009/9/ac" r="19" s="162" customFormat="true" ht="12" x14ac:dyDescent="0.2">
      <c r="A19" s="160" t="s">
        <v>205</v>
      </c>
      <c r="B19" s="66">
        <v>2005</v>
      </c>
      <c r="C19" s="161" t="s">
        <v>7</v>
      </c>
      <c r="D19" s="66">
        <v>347639</v>
      </c>
      <c r="E19" s="66">
        <v>62.826101169057893</v>
      </c>
      <c r="F19" s="66">
        <v>52.92209231459583</v>
      </c>
      <c r="G19" s="66"/>
      <c r="H19" s="66"/>
      <c r="I19" s="66">
        <v>47.07790768540417</v>
      </c>
      <c r="J19" s="66">
        <v>52.92209231459583</v>
      </c>
      <c r="K19" s="66"/>
      <c r="L19" s="66"/>
      <c r="M19" s="66"/>
      <c r="N19" s="66"/>
      <c r="O19" s="66"/>
      <c r="P19" s="66">
        <v>100</v>
      </c>
      <c r="Q19" s="66"/>
      <c r="R19" s="66"/>
      <c r="S19" s="66"/>
      <c r="T19" s="66"/>
      <c r="U19" s="66"/>
      <c r="V19" s="66">
        <v>100</v>
      </c>
    </row>
    <row xmlns:x14ac="http://schemas.microsoft.com/office/spreadsheetml/2009/9/ac" r="20" s="162" customFormat="true" ht="12" x14ac:dyDescent="0.2">
      <c r="A20" s="160" t="s">
        <v>205</v>
      </c>
      <c r="B20" s="66">
        <v>2006</v>
      </c>
      <c r="C20" s="161" t="s">
        <v>7</v>
      </c>
      <c r="D20" s="66">
        <v>356694</v>
      </c>
      <c r="E20" s="66">
        <v>62.826101169057893</v>
      </c>
      <c r="F20" s="66">
        <v>52.92209231459583</v>
      </c>
      <c r="G20" s="66">
        <v>52.92209231459583</v>
      </c>
      <c r="H20" s="66">
        <v>0</v>
      </c>
      <c r="I20" s="66">
        <v>47.07790768540417</v>
      </c>
      <c r="J20" s="66">
        <v>0</v>
      </c>
      <c r="K20" s="66">
        <v>93.644161843036272</v>
      </c>
      <c r="L20" s="66">
        <v>66.185972568578563</v>
      </c>
      <c r="M20" s="66">
        <v>37.924875311720697</v>
      </c>
      <c r="N20" s="66">
        <v>28.26109725685787</v>
      </c>
      <c r="O20" s="66">
        <v>33.814027431421437</v>
      </c>
      <c r="P20" s="66">
        <v>0</v>
      </c>
      <c r="Q20" s="66"/>
      <c r="R20" s="66"/>
      <c r="S20" s="66"/>
      <c r="T20" s="66"/>
      <c r="U20" s="66"/>
      <c r="V20" s="66">
        <v>100</v>
      </c>
    </row>
    <row xmlns:x14ac="http://schemas.microsoft.com/office/spreadsheetml/2009/9/ac" r="21" s="162" customFormat="true" ht="12" x14ac:dyDescent="0.2">
      <c r="A21" s="160" t="s">
        <v>205</v>
      </c>
      <c r="B21" s="66">
        <v>2007</v>
      </c>
      <c r="C21" s="161" t="s">
        <v>7</v>
      </c>
      <c r="D21" s="66">
        <v>366011</v>
      </c>
      <c r="E21" s="66">
        <v>62.826101169057893</v>
      </c>
      <c r="F21" s="66">
        <v>52.92209231459583</v>
      </c>
      <c r="G21" s="66">
        <v>52.92209231459583</v>
      </c>
      <c r="H21" s="66">
        <v>0</v>
      </c>
      <c r="I21" s="66">
        <v>47.07790768540417</v>
      </c>
      <c r="J21" s="66">
        <v>0</v>
      </c>
      <c r="K21" s="66">
        <v>93.644161843036272</v>
      </c>
      <c r="L21" s="66">
        <v>66.185972568578563</v>
      </c>
      <c r="M21" s="66">
        <v>37.924875311720697</v>
      </c>
      <c r="N21" s="66">
        <v>28.26109725685787</v>
      </c>
      <c r="O21" s="66">
        <v>33.814027431421437</v>
      </c>
      <c r="P21" s="66">
        <v>0</v>
      </c>
      <c r="Q21" s="66"/>
      <c r="R21" s="66"/>
      <c r="S21" s="66"/>
      <c r="T21" s="66"/>
      <c r="U21" s="66"/>
      <c r="V21" s="66">
        <v>100</v>
      </c>
    </row>
    <row xmlns:x14ac="http://schemas.microsoft.com/office/spreadsheetml/2009/9/ac" r="22" s="162" customFormat="true" ht="12" x14ac:dyDescent="0.2">
      <c r="A22" s="160" t="s">
        <v>205</v>
      </c>
      <c r="B22" s="66">
        <v>2008</v>
      </c>
      <c r="C22" s="161" t="s">
        <v>7</v>
      </c>
      <c r="D22" s="66">
        <v>375296</v>
      </c>
      <c r="E22" s="66">
        <v>62.826101169057893</v>
      </c>
      <c r="F22" s="66">
        <v>52.92209231459583</v>
      </c>
      <c r="G22" s="66">
        <v>52.92209231459583</v>
      </c>
      <c r="H22" s="66">
        <v>0</v>
      </c>
      <c r="I22" s="66">
        <v>47.07790768540417</v>
      </c>
      <c r="J22" s="66">
        <v>0</v>
      </c>
      <c r="K22" s="66">
        <v>93.644161843036272</v>
      </c>
      <c r="L22" s="66">
        <v>66.185972568578563</v>
      </c>
      <c r="M22" s="66">
        <v>37.924875311720697</v>
      </c>
      <c r="N22" s="66">
        <v>28.26109725685787</v>
      </c>
      <c r="O22" s="66">
        <v>33.814027431421437</v>
      </c>
      <c r="P22" s="66">
        <v>0</v>
      </c>
      <c r="Q22" s="66"/>
      <c r="R22" s="66"/>
      <c r="S22" s="66"/>
      <c r="T22" s="66"/>
      <c r="U22" s="66"/>
      <c r="V22" s="66">
        <v>100</v>
      </c>
    </row>
    <row xmlns:x14ac="http://schemas.microsoft.com/office/spreadsheetml/2009/9/ac" r="23" s="162" customFormat="true" ht="12" x14ac:dyDescent="0.2">
      <c r="A23" s="160" t="s">
        <v>205</v>
      </c>
      <c r="B23" s="66">
        <v>2009</v>
      </c>
      <c r="C23" s="161" t="s">
        <v>7</v>
      </c>
      <c r="D23" s="66">
        <v>384726</v>
      </c>
      <c r="E23" s="66">
        <v>64.87826174790689</v>
      </c>
      <c r="F23" s="66">
        <v>55.453101318679728</v>
      </c>
      <c r="G23" s="66">
        <v>55.453101318679728</v>
      </c>
      <c r="H23" s="66">
        <v>0</v>
      </c>
      <c r="I23" s="66">
        <v>44.546898681320272</v>
      </c>
      <c r="J23" s="66">
        <v>0</v>
      </c>
      <c r="K23" s="66">
        <v>93.644161843036272</v>
      </c>
      <c r="L23" s="66">
        <v>66.185972568578563</v>
      </c>
      <c r="M23" s="66">
        <v>37.924875311720697</v>
      </c>
      <c r="N23" s="66">
        <v>28.26109725685787</v>
      </c>
      <c r="O23" s="66">
        <v>33.814027431421437</v>
      </c>
      <c r="P23" s="66">
        <v>0</v>
      </c>
      <c r="Q23" s="66"/>
      <c r="R23" s="66"/>
      <c r="S23" s="66"/>
      <c r="T23" s="66"/>
      <c r="U23" s="66"/>
      <c r="V23" s="66">
        <v>100</v>
      </c>
    </row>
    <row xmlns:x14ac="http://schemas.microsoft.com/office/spreadsheetml/2009/9/ac" r="24" s="162" customFormat="true" ht="12" x14ac:dyDescent="0.2">
      <c r="A24" s="160" t="s">
        <v>205</v>
      </c>
      <c r="B24" s="66">
        <v>2010</v>
      </c>
      <c r="C24" s="161" t="s">
        <v>7</v>
      </c>
      <c r="D24" s="66">
        <v>394015</v>
      </c>
      <c r="E24" s="66">
        <v>66.930422326755888</v>
      </c>
      <c r="F24" s="66">
        <v>57.984110322763627</v>
      </c>
      <c r="G24" s="66">
        <v>57.681824262473128</v>
      </c>
      <c r="H24" s="66">
        <v>0.30228606029049843</v>
      </c>
      <c r="I24" s="66">
        <v>42.015889677236373</v>
      </c>
      <c r="J24" s="66">
        <v>0</v>
      </c>
      <c r="K24" s="66">
        <v>93.644161843036272</v>
      </c>
      <c r="L24" s="66">
        <v>66.185972568578563</v>
      </c>
      <c r="M24" s="66">
        <v>37.924875311720697</v>
      </c>
      <c r="N24" s="66">
        <v>28.26109725685787</v>
      </c>
      <c r="O24" s="66">
        <v>33.814027431421437</v>
      </c>
      <c r="P24" s="66">
        <v>0</v>
      </c>
      <c r="Q24" s="66"/>
      <c r="R24" s="66"/>
      <c r="S24" s="66"/>
      <c r="T24" s="66"/>
      <c r="U24" s="66"/>
      <c r="V24" s="66">
        <v>100</v>
      </c>
    </row>
    <row xmlns:x14ac="http://schemas.microsoft.com/office/spreadsheetml/2009/9/ac" r="25" s="162" customFormat="true" ht="12" x14ac:dyDescent="0.2">
      <c r="A25" s="160" t="s">
        <v>205</v>
      </c>
      <c r="B25" s="66">
        <v>2011</v>
      </c>
      <c r="C25" s="161" t="s">
        <v>7</v>
      </c>
      <c r="D25" s="66">
        <v>402810</v>
      </c>
      <c r="E25" s="66">
        <v>68.982582905603977</v>
      </c>
      <c r="F25" s="66">
        <v>60.515119326847532</v>
      </c>
      <c r="G25" s="66">
        <v>58.826994345477033</v>
      </c>
      <c r="H25" s="66">
        <v>1.688124981370493</v>
      </c>
      <c r="I25" s="66">
        <v>39.484880673152468</v>
      </c>
      <c r="J25" s="66">
        <v>0</v>
      </c>
      <c r="K25" s="66">
        <v>91.262001097044958</v>
      </c>
      <c r="L25" s="66">
        <v>66.185972568578563</v>
      </c>
      <c r="M25" s="66">
        <v>37.924875311720697</v>
      </c>
      <c r="N25" s="66">
        <v>28.26109725685787</v>
      </c>
      <c r="O25" s="66">
        <v>33.814027431421437</v>
      </c>
      <c r="P25" s="66">
        <v>0</v>
      </c>
      <c r="Q25" s="66"/>
      <c r="R25" s="66"/>
      <c r="S25" s="66"/>
      <c r="T25" s="66"/>
      <c r="U25" s="66"/>
      <c r="V25" s="66">
        <v>100</v>
      </c>
    </row>
    <row xmlns:x14ac="http://schemas.microsoft.com/office/spreadsheetml/2009/9/ac" r="26" s="162" customFormat="true" ht="12" x14ac:dyDescent="0.2">
      <c r="A26" s="160" t="s">
        <v>205</v>
      </c>
      <c r="B26" s="66">
        <v>2012</v>
      </c>
      <c r="C26" s="161" t="s">
        <v>7</v>
      </c>
      <c r="D26" s="66">
        <v>441272</v>
      </c>
      <c r="E26" s="66">
        <v>71.034743484452974</v>
      </c>
      <c r="F26" s="66">
        <v>63.046128330931417</v>
      </c>
      <c r="G26" s="66">
        <v>59.972164428481392</v>
      </c>
      <c r="H26" s="66">
        <v>3.073963902450032</v>
      </c>
      <c r="I26" s="66">
        <v>36.953871669068583</v>
      </c>
      <c r="J26" s="66">
        <v>0</v>
      </c>
      <c r="K26" s="66">
        <v>88.879840351054554</v>
      </c>
      <c r="L26" s="66">
        <v>66.185972568578563</v>
      </c>
      <c r="M26" s="66">
        <v>37.924875311720697</v>
      </c>
      <c r="N26" s="66">
        <v>28.26109725685787</v>
      </c>
      <c r="O26" s="66">
        <v>33.814027431421437</v>
      </c>
      <c r="P26" s="66">
        <v>0</v>
      </c>
      <c r="Q26" s="66"/>
      <c r="R26" s="66"/>
      <c r="S26" s="66"/>
      <c r="T26" s="66"/>
      <c r="U26" s="66"/>
      <c r="V26" s="66">
        <v>100</v>
      </c>
    </row>
    <row xmlns:x14ac="http://schemas.microsoft.com/office/spreadsheetml/2009/9/ac" r="27" s="162" customFormat="true" ht="12" x14ac:dyDescent="0.2">
      <c r="A27" s="160" t="s">
        <v>205</v>
      </c>
      <c r="B27" s="66">
        <v>2013</v>
      </c>
      <c r="C27" s="161" t="s">
        <v>7</v>
      </c>
      <c r="D27" s="66">
        <v>448354</v>
      </c>
      <c r="E27" s="66">
        <v>73.086904063301972</v>
      </c>
      <c r="F27" s="66">
        <v>65.577137335015323</v>
      </c>
      <c r="G27" s="66">
        <v>61.117334511485751</v>
      </c>
      <c r="H27" s="66">
        <v>4.4598028235295706</v>
      </c>
      <c r="I27" s="66">
        <v>34.422862664984677</v>
      </c>
      <c r="J27" s="66">
        <v>0</v>
      </c>
      <c r="K27" s="66">
        <v>86.49767960506415</v>
      </c>
      <c r="L27" s="66">
        <v>66.185972568578563</v>
      </c>
      <c r="M27" s="66">
        <v>37.924875311720697</v>
      </c>
      <c r="N27" s="66">
        <v>28.26109725685787</v>
      </c>
      <c r="O27" s="66">
        <v>33.814027431421437</v>
      </c>
      <c r="P27" s="66">
        <v>0</v>
      </c>
      <c r="Q27" s="66"/>
      <c r="R27" s="66"/>
      <c r="S27" s="66"/>
      <c r="T27" s="66"/>
      <c r="U27" s="66"/>
      <c r="V27" s="66">
        <v>100</v>
      </c>
    </row>
    <row xmlns:x14ac="http://schemas.microsoft.com/office/spreadsheetml/2009/9/ac" r="28" s="162" customFormat="true" ht="12" x14ac:dyDescent="0.2">
      <c r="A28" s="160" t="s">
        <v>205</v>
      </c>
      <c r="B28" s="66">
        <v>2014</v>
      </c>
      <c r="C28" s="161" t="s">
        <v>7</v>
      </c>
      <c r="D28" s="66">
        <v>455781</v>
      </c>
      <c r="E28" s="66">
        <v>75.13906464215097</v>
      </c>
      <c r="F28" s="66">
        <v>68.108146339098312</v>
      </c>
      <c r="G28" s="66">
        <v>62.262504594489663</v>
      </c>
      <c r="H28" s="66">
        <v>5.8456417446086562</v>
      </c>
      <c r="I28" s="66">
        <v>31.891853660901688</v>
      </c>
      <c r="J28" s="66">
        <v>0</v>
      </c>
      <c r="K28" s="66">
        <v>84.115518859072836</v>
      </c>
      <c r="L28" s="66">
        <v>66.185972568578563</v>
      </c>
      <c r="M28" s="66">
        <v>37.924875311720697</v>
      </c>
      <c r="N28" s="66">
        <v>28.26109725685787</v>
      </c>
      <c r="O28" s="66">
        <v>33.814027431421437</v>
      </c>
      <c r="P28" s="66">
        <v>0</v>
      </c>
      <c r="Q28" s="66"/>
      <c r="R28" s="66"/>
      <c r="S28" s="66"/>
      <c r="T28" s="66"/>
      <c r="U28" s="66"/>
      <c r="V28" s="66">
        <v>100</v>
      </c>
    </row>
    <row xmlns:x14ac="http://schemas.microsoft.com/office/spreadsheetml/2009/9/ac" r="29" s="162" customFormat="true" ht="12" x14ac:dyDescent="0.2">
      <c r="A29" s="160" t="s">
        <v>205</v>
      </c>
      <c r="B29" s="66">
        <v>2015</v>
      </c>
      <c r="C29" s="161" t="s">
        <v>7</v>
      </c>
      <c r="D29" s="66">
        <v>461904</v>
      </c>
      <c r="E29" s="66">
        <v>77.191225220999058</v>
      </c>
      <c r="F29" s="66">
        <v>70.63915534318221</v>
      </c>
      <c r="G29" s="66">
        <v>63.407674677494008</v>
      </c>
      <c r="H29" s="66">
        <v>7.2314806656881956</v>
      </c>
      <c r="I29" s="66">
        <v>29.36084465681779</v>
      </c>
      <c r="J29" s="66">
        <v>0</v>
      </c>
      <c r="K29" s="66">
        <v>81.733358113082431</v>
      </c>
      <c r="L29" s="66">
        <v>66.185972568578563</v>
      </c>
      <c r="M29" s="66">
        <v>37.924875311720697</v>
      </c>
      <c r="N29" s="66">
        <v>28.26109725685787</v>
      </c>
      <c r="O29" s="66">
        <v>33.814027431421437</v>
      </c>
      <c r="P29" s="66">
        <v>0</v>
      </c>
      <c r="Q29" s="66"/>
      <c r="R29" s="66"/>
      <c r="S29" s="66">
        <v>65.722422788816672</v>
      </c>
      <c r="T29" s="66"/>
      <c r="U29" s="66"/>
      <c r="V29" s="66">
        <v>34.277577211183328</v>
      </c>
    </row>
    <row xmlns:x14ac="http://schemas.microsoft.com/office/spreadsheetml/2009/9/ac" r="30" s="162" customFormat="true" ht="12" x14ac:dyDescent="0.2">
      <c r="A30" s="160" t="s">
        <v>205</v>
      </c>
      <c r="B30" s="66">
        <v>2016</v>
      </c>
      <c r="C30" s="161" t="s">
        <v>7</v>
      </c>
      <c r="D30" s="66">
        <v>464419</v>
      </c>
      <c r="E30" s="66">
        <v>79.243385799848056</v>
      </c>
      <c r="F30" s="66">
        <v>73.170164347266109</v>
      </c>
      <c r="G30" s="66">
        <v>64.552844760497919</v>
      </c>
      <c r="H30" s="66">
        <v>8.6173195867681898</v>
      </c>
      <c r="I30" s="66">
        <v>26.829835652733891</v>
      </c>
      <c r="J30" s="66">
        <v>0</v>
      </c>
      <c r="K30" s="66">
        <v>79.351197367092027</v>
      </c>
      <c r="L30" s="66">
        <v>66.185972568578563</v>
      </c>
      <c r="M30" s="66">
        <v>37.924875311720697</v>
      </c>
      <c r="N30" s="66">
        <v>28.26109725685787</v>
      </c>
      <c r="O30" s="66">
        <v>33.814027431421437</v>
      </c>
      <c r="P30" s="66">
        <v>0</v>
      </c>
      <c r="Q30" s="66"/>
      <c r="R30" s="66"/>
      <c r="S30" s="66">
        <v>65.722422788816672</v>
      </c>
      <c r="T30" s="66"/>
      <c r="U30" s="66"/>
      <c r="V30" s="66">
        <v>34.277577211183328</v>
      </c>
    </row>
    <row xmlns:x14ac="http://schemas.microsoft.com/office/spreadsheetml/2009/9/ac" r="31" s="162" customFormat="true" ht="12" x14ac:dyDescent="0.2">
      <c r="A31" s="160" t="s">
        <v>205</v>
      </c>
      <c r="B31" s="66">
        <v>2017</v>
      </c>
      <c r="C31" s="161" t="s">
        <v>7</v>
      </c>
      <c r="D31" s="66">
        <v>465513</v>
      </c>
      <c r="E31" s="66">
        <v>81.295546378697054</v>
      </c>
      <c r="F31" s="66">
        <v>73.170164347266109</v>
      </c>
      <c r="G31" s="66">
        <v>65.698014843502278</v>
      </c>
      <c r="H31" s="66">
        <v>7.4721495037638306</v>
      </c>
      <c r="I31" s="66">
        <v>26.829835652733891</v>
      </c>
      <c r="J31" s="66">
        <v>0</v>
      </c>
      <c r="K31" s="66">
        <v>76.969036621100713</v>
      </c>
      <c r="L31" s="66">
        <v>66.185972568578563</v>
      </c>
      <c r="M31" s="66">
        <v>37.924875311720697</v>
      </c>
      <c r="N31" s="66">
        <v>28.26109725685787</v>
      </c>
      <c r="O31" s="66">
        <v>33.814027431421437</v>
      </c>
      <c r="P31" s="66">
        <v>0</v>
      </c>
      <c r="Q31" s="66"/>
      <c r="R31" s="66"/>
      <c r="S31" s="66">
        <v>65.722422788816672</v>
      </c>
      <c r="T31" s="66"/>
      <c r="U31" s="66"/>
      <c r="V31" s="66">
        <v>34.277577211183328</v>
      </c>
    </row>
    <row xmlns:x14ac="http://schemas.microsoft.com/office/spreadsheetml/2009/9/ac" r="32" s="162" customFormat="true" ht="12" x14ac:dyDescent="0.2">
      <c r="A32" s="160" t="s">
        <v>205</v>
      </c>
      <c r="B32" s="66">
        <v>2018</v>
      </c>
      <c r="C32" s="161" t="s">
        <v>7</v>
      </c>
      <c r="D32" s="66">
        <v>466697</v>
      </c>
      <c r="E32" s="66">
        <v>83.347706957546052</v>
      </c>
      <c r="F32" s="66">
        <v>73.170164347266109</v>
      </c>
      <c r="G32" s="66">
        <v>66.843184926506638</v>
      </c>
      <c r="H32" s="66">
        <v>6.3269794207594714</v>
      </c>
      <c r="I32" s="66">
        <v>26.829835652733891</v>
      </c>
      <c r="J32" s="66">
        <v>0</v>
      </c>
      <c r="K32" s="66">
        <v>74.586875875110309</v>
      </c>
      <c r="L32" s="66">
        <v>66.185972568578563</v>
      </c>
      <c r="M32" s="66">
        <v>37.924875311720697</v>
      </c>
      <c r="N32" s="66">
        <v>28.26109725685787</v>
      </c>
      <c r="O32" s="66">
        <v>33.814027431421437</v>
      </c>
      <c r="P32" s="66">
        <v>0</v>
      </c>
      <c r="Q32" s="66"/>
      <c r="R32" s="66"/>
      <c r="S32" s="66">
        <v>65.722422788816672</v>
      </c>
      <c r="T32" s="66"/>
      <c r="U32" s="66"/>
      <c r="V32" s="66">
        <v>34.277577211183328</v>
      </c>
    </row>
    <row xmlns:x14ac="http://schemas.microsoft.com/office/spreadsheetml/2009/9/ac" r="33" s="162" customFormat="true" ht="12" x14ac:dyDescent="0.2">
      <c r="A33" s="160" t="s">
        <v>205</v>
      </c>
      <c r="B33" s="66">
        <v>2019</v>
      </c>
      <c r="C33" s="161" t="s">
        <v>7</v>
      </c>
      <c r="D33" s="66">
        <v>467720</v>
      </c>
      <c r="E33" s="66">
        <v>85.39986753639414</v>
      </c>
      <c r="F33" s="66">
        <v>73.170164347266109</v>
      </c>
      <c r="G33" s="66">
        <v>67.988355009510542</v>
      </c>
      <c r="H33" s="66">
        <v>5.181809337755567</v>
      </c>
      <c r="I33" s="66">
        <v>26.829835652733891</v>
      </c>
      <c r="J33" s="66">
        <v>0</v>
      </c>
      <c r="K33" s="66">
        <v>72.204715129119904</v>
      </c>
      <c r="L33" s="66">
        <v>66.185972568578563</v>
      </c>
      <c r="M33" s="66">
        <v>37.924875311720697</v>
      </c>
      <c r="N33" s="66">
        <v>28.26109725685787</v>
      </c>
      <c r="O33" s="66">
        <v>33.814027431421437</v>
      </c>
      <c r="P33" s="66">
        <v>0</v>
      </c>
      <c r="Q33" s="66"/>
      <c r="R33" s="66"/>
      <c r="S33" s="66">
        <v>65.722422788816672</v>
      </c>
      <c r="T33" s="66"/>
      <c r="U33" s="66"/>
      <c r="V33" s="66">
        <v>34.277577211183328</v>
      </c>
    </row>
    <row xmlns:x14ac="http://schemas.microsoft.com/office/spreadsheetml/2009/9/ac" r="34" s="162" customFormat="true" ht="12" x14ac:dyDescent="0.2">
      <c r="A34" s="160" t="s">
        <v>205</v>
      </c>
      <c r="B34" s="66">
        <v>2020</v>
      </c>
      <c r="C34" s="161" t="s">
        <v>7</v>
      </c>
      <c r="D34" s="66">
        <v>467829</v>
      </c>
      <c r="E34" s="66">
        <v>87.452028115243138</v>
      </c>
      <c r="F34" s="66">
        <v>73.170164347266109</v>
      </c>
      <c r="G34" s="66">
        <v>69.133525092514901</v>
      </c>
      <c r="H34" s="66">
        <v>4.0366392547512078</v>
      </c>
      <c r="I34" s="66">
        <v>26.829835652733891</v>
      </c>
      <c r="J34" s="66">
        <v>0</v>
      </c>
      <c r="K34" s="66">
        <v>69.82255438312859</v>
      </c>
      <c r="L34" s="66"/>
      <c r="M34" s="66"/>
      <c r="N34" s="66"/>
      <c r="O34" s="66"/>
      <c r="P34" s="66">
        <v>100</v>
      </c>
      <c r="Q34" s="66"/>
      <c r="R34" s="66"/>
      <c r="S34" s="66">
        <v>65.722422788816672</v>
      </c>
      <c r="T34" s="66"/>
      <c r="U34" s="66"/>
      <c r="V34" s="66">
        <v>34.277577211183328</v>
      </c>
    </row>
    <row xmlns:x14ac="http://schemas.microsoft.com/office/spreadsheetml/2009/9/ac" r="35" s="162" customFormat="true" ht="12" x14ac:dyDescent="0.2">
      <c r="A35" s="160" t="s">
        <v>205</v>
      </c>
      <c r="B35" s="66">
        <v>2021</v>
      </c>
      <c r="C35" s="161" t="s">
        <v>7</v>
      </c>
      <c r="D35" s="66">
        <v>467650</v>
      </c>
      <c r="E35" s="66">
        <v>89.504188694092136</v>
      </c>
      <c r="F35" s="66"/>
      <c r="G35" s="66">
        <v>70.27869517551926</v>
      </c>
      <c r="H35" s="66"/>
      <c r="I35" s="66"/>
      <c r="J35" s="66">
        <v>29.72130482448074</v>
      </c>
      <c r="K35" s="66">
        <v>67.440393637138186</v>
      </c>
      <c r="L35" s="66"/>
      <c r="M35" s="66"/>
      <c r="N35" s="66"/>
      <c r="O35" s="66"/>
      <c r="P35" s="66">
        <v>100</v>
      </c>
      <c r="Q35" s="66"/>
      <c r="R35" s="66"/>
      <c r="S35" s="66">
        <v>65.722422788816672</v>
      </c>
      <c r="T35" s="66"/>
      <c r="U35" s="66"/>
      <c r="V35" s="66">
        <v>34.277577211183328</v>
      </c>
    </row>
    <row xmlns:x14ac="http://schemas.microsoft.com/office/spreadsheetml/2009/9/ac" r="36" s="162" customFormat="true" ht="12" x14ac:dyDescent="0.2">
      <c r="A36" s="160" t="s">
        <v>205</v>
      </c>
      <c r="B36" s="66">
        <v>2022</v>
      </c>
      <c r="C36" s="161" t="s">
        <v>7</v>
      </c>
      <c r="D36" s="66">
        <v>466868</v>
      </c>
      <c r="E36" s="66">
        <v>91.556349272941134</v>
      </c>
      <c r="F36" s="66"/>
      <c r="G36" s="66">
        <v>70.27869517551926</v>
      </c>
      <c r="H36" s="66"/>
      <c r="I36" s="66"/>
      <c r="J36" s="66">
        <v>29.72130482448074</v>
      </c>
      <c r="K36" s="66">
        <v>65.058232891146872</v>
      </c>
      <c r="L36" s="66"/>
      <c r="M36" s="66"/>
      <c r="N36" s="66"/>
      <c r="O36" s="66"/>
      <c r="P36" s="66">
        <v>100</v>
      </c>
      <c r="Q36" s="66"/>
      <c r="R36" s="66"/>
      <c r="S36" s="66">
        <v>65.722422788816672</v>
      </c>
      <c r="T36" s="66"/>
      <c r="U36" s="66"/>
      <c r="V36" s="66">
        <v>34.277577211183328</v>
      </c>
    </row>
    <row xmlns:x14ac="http://schemas.microsoft.com/office/spreadsheetml/2009/9/ac" r="37" s="162" customFormat="true" ht="12" x14ac:dyDescent="0.2">
      <c r="A37" s="160" t="s">
        <v>205</v>
      </c>
      <c r="B37" s="66">
        <v>2023</v>
      </c>
      <c r="C37" s="161" t="s">
        <v>7</v>
      </c>
      <c r="D37" s="66">
        <v>465237</v>
      </c>
      <c r="E37" s="66">
        <v>93.608509851789222</v>
      </c>
      <c r="F37" s="66"/>
      <c r="G37" s="66">
        <v>70.27869517551926</v>
      </c>
      <c r="H37" s="66"/>
      <c r="I37" s="66"/>
      <c r="J37" s="66">
        <v>29.72130482448074</v>
      </c>
      <c r="K37" s="66">
        <v>62.676072145156468</v>
      </c>
      <c r="L37" s="66"/>
      <c r="M37" s="66"/>
      <c r="N37" s="66"/>
      <c r="O37" s="66"/>
      <c r="P37" s="66">
        <v>100</v>
      </c>
      <c r="Q37" s="66"/>
      <c r="R37" s="66"/>
      <c r="S37" s="66">
        <v>65.722422788816672</v>
      </c>
      <c r="T37" s="66"/>
      <c r="U37" s="66"/>
      <c r="V37" s="66">
        <v>34.277577211183328</v>
      </c>
    </row>
    <row xmlns:x14ac="http://schemas.microsoft.com/office/spreadsheetml/2009/9/ac" r="38" s="162" customFormat="true" ht="12" x14ac:dyDescent="0.2">
      <c r="A38" s="160" t="s">
        <v>205</v>
      </c>
      <c r="B38" s="66">
        <v>2024</v>
      </c>
      <c r="C38" s="161" t="s">
        <v>7</v>
      </c>
      <c r="D38" s="66"/>
      <c r="E38" s="66"/>
      <c r="F38" s="66"/>
      <c r="G38" s="66"/>
      <c r="H38" s="66"/>
      <c r="I38" s="66"/>
      <c r="J38" s="66"/>
      <c r="K38" s="66"/>
      <c r="L38" s="66"/>
      <c r="M38" s="66"/>
      <c r="N38" s="66"/>
      <c r="O38" s="66"/>
      <c r="P38" s="66"/>
      <c r="Q38" s="66"/>
      <c r="R38" s="66"/>
      <c r="S38" s="66"/>
      <c r="T38" s="66"/>
      <c r="U38" s="66"/>
      <c r="V38" s="66"/>
    </row>
    <row xmlns:x14ac="http://schemas.microsoft.com/office/spreadsheetml/2009/9/ac" r="39" s="162" customFormat="true" ht="12" x14ac:dyDescent="0.2">
      <c r="A39" s="160" t="s">
        <v>205</v>
      </c>
      <c r="B39" s="66">
        <v>2025</v>
      </c>
      <c r="C39" s="161" t="s">
        <v>7</v>
      </c>
      <c r="D39" s="66"/>
      <c r="E39" s="66"/>
      <c r="F39" s="66"/>
      <c r="G39" s="66"/>
      <c r="H39" s="66"/>
      <c r="I39" s="66"/>
      <c r="J39" s="66"/>
      <c r="K39" s="66"/>
      <c r="L39" s="66"/>
      <c r="M39" s="66"/>
      <c r="N39" s="66"/>
      <c r="O39" s="66"/>
      <c r="P39" s="66"/>
      <c r="Q39" s="66"/>
      <c r="R39" s="66"/>
      <c r="S39" s="66"/>
      <c r="T39" s="66"/>
      <c r="U39" s="66"/>
      <c r="V39" s="66"/>
    </row>
    <row xmlns:x14ac="http://schemas.microsoft.com/office/spreadsheetml/2009/9/ac" r="40" s="162" customFormat="true" ht="12" x14ac:dyDescent="0.2">
      <c r="A40" s="160" t="s">
        <v>205</v>
      </c>
      <c r="B40" s="66">
        <v>2026</v>
      </c>
      <c r="C40" s="161" t="s">
        <v>7</v>
      </c>
      <c r="D40" s="66"/>
      <c r="E40" s="66"/>
      <c r="F40" s="66"/>
      <c r="G40" s="66"/>
      <c r="H40" s="66"/>
      <c r="I40" s="66"/>
      <c r="J40" s="66"/>
      <c r="K40" s="66"/>
      <c r="L40" s="66"/>
      <c r="M40" s="66"/>
      <c r="N40" s="66"/>
      <c r="O40" s="66"/>
      <c r="P40" s="66"/>
      <c r="Q40" s="66"/>
      <c r="R40" s="66"/>
      <c r="S40" s="66"/>
      <c r="T40" s="66"/>
      <c r="U40" s="66"/>
      <c r="V40" s="66"/>
    </row>
    <row xmlns:x14ac="http://schemas.microsoft.com/office/spreadsheetml/2009/9/ac" r="41" s="162" customFormat="true" ht="12" x14ac:dyDescent="0.2">
      <c r="A41" s="160" t="s">
        <v>205</v>
      </c>
      <c r="B41" s="66">
        <v>2027</v>
      </c>
      <c r="C41" s="161" t="s">
        <v>7</v>
      </c>
      <c r="D41" s="66"/>
      <c r="E41" s="66"/>
      <c r="F41" s="66"/>
      <c r="G41" s="66"/>
      <c r="H41" s="66"/>
      <c r="I41" s="66"/>
      <c r="J41" s="66"/>
      <c r="K41" s="66"/>
      <c r="L41" s="66"/>
      <c r="M41" s="66"/>
      <c r="N41" s="66"/>
      <c r="O41" s="66"/>
      <c r="P41" s="66"/>
      <c r="Q41" s="66"/>
      <c r="R41" s="66"/>
      <c r="S41" s="66"/>
      <c r="T41" s="66"/>
      <c r="U41" s="66"/>
      <c r="V41" s="66"/>
    </row>
    <row xmlns:x14ac="http://schemas.microsoft.com/office/spreadsheetml/2009/9/ac" r="42" s="162" customFormat="true" ht="12" x14ac:dyDescent="0.2">
      <c r="A42" s="160" t="s">
        <v>205</v>
      </c>
      <c r="B42" s="66">
        <v>2028</v>
      </c>
      <c r="C42" s="161" t="s">
        <v>7</v>
      </c>
      <c r="D42" s="66"/>
      <c r="E42" s="66"/>
      <c r="F42" s="66"/>
      <c r="G42" s="66"/>
      <c r="H42" s="66"/>
      <c r="I42" s="66"/>
      <c r="J42" s="66"/>
      <c r="K42" s="66"/>
      <c r="L42" s="66"/>
      <c r="M42" s="66"/>
      <c r="N42" s="66"/>
      <c r="O42" s="66"/>
      <c r="P42" s="66"/>
      <c r="Q42" s="66"/>
      <c r="R42" s="66"/>
      <c r="S42" s="66"/>
      <c r="T42" s="66"/>
      <c r="U42" s="66"/>
      <c r="V42" s="66"/>
    </row>
    <row xmlns:x14ac="http://schemas.microsoft.com/office/spreadsheetml/2009/9/ac" r="43" s="162" customFormat="true" ht="12" x14ac:dyDescent="0.2">
      <c r="A43" s="160" t="s">
        <v>205</v>
      </c>
      <c r="B43" s="66">
        <v>2029</v>
      </c>
      <c r="C43" s="161" t="s">
        <v>7</v>
      </c>
      <c r="D43" s="66"/>
      <c r="E43" s="66"/>
      <c r="F43" s="66"/>
      <c r="G43" s="66"/>
      <c r="H43" s="66"/>
      <c r="I43" s="66"/>
      <c r="J43" s="66"/>
      <c r="K43" s="66"/>
      <c r="L43" s="66"/>
      <c r="M43" s="66"/>
      <c r="N43" s="66"/>
      <c r="O43" s="66"/>
      <c r="P43" s="66"/>
      <c r="Q43" s="66"/>
      <c r="R43" s="66"/>
      <c r="S43" s="66"/>
      <c r="T43" s="66"/>
      <c r="U43" s="66"/>
      <c r="V43" s="66"/>
    </row>
    <row xmlns:x14ac="http://schemas.microsoft.com/office/spreadsheetml/2009/9/ac" r="44" s="162" customFormat="true" ht="12" x14ac:dyDescent="0.2">
      <c r="A44" s="160" t="s">
        <v>205</v>
      </c>
      <c r="B44" s="66">
        <v>2030</v>
      </c>
      <c r="C44" s="161" t="s">
        <v>7</v>
      </c>
      <c r="D44" s="66"/>
      <c r="E44" s="66"/>
      <c r="F44" s="66"/>
      <c r="G44" s="66"/>
      <c r="H44" s="66"/>
      <c r="I44" s="66"/>
      <c r="J44" s="66"/>
      <c r="K44" s="66"/>
      <c r="L44" s="66"/>
      <c r="M44" s="66"/>
      <c r="N44" s="66"/>
      <c r="O44" s="66"/>
      <c r="P44" s="66"/>
      <c r="Q44" s="66"/>
      <c r="R44" s="66"/>
      <c r="S44" s="66"/>
      <c r="T44" s="66"/>
      <c r="U44" s="66"/>
      <c r="V44" s="66"/>
    </row>
    <row xmlns:x14ac="http://schemas.microsoft.com/office/spreadsheetml/2009/9/ac" r="45" s="162" customFormat="true" ht="12" x14ac:dyDescent="0.2">
      <c r="A45" s="160" t="s">
        <v>205</v>
      </c>
      <c r="B45" s="66">
        <v>2000</v>
      </c>
      <c r="C45" s="161" t="s">
        <v>1</v>
      </c>
      <c r="D45" s="66"/>
      <c r="E45" s="66"/>
      <c r="F45" s="66"/>
      <c r="G45" s="66"/>
      <c r="H45" s="66"/>
      <c r="I45" s="66"/>
      <c r="J45" s="66">
        <v>100</v>
      </c>
      <c r="K45" s="66"/>
      <c r="L45" s="66"/>
      <c r="M45" s="66"/>
      <c r="N45" s="66"/>
      <c r="O45" s="66"/>
      <c r="P45" s="66">
        <v>100</v>
      </c>
      <c r="Q45" s="66"/>
      <c r="R45" s="66"/>
      <c r="S45" s="66"/>
      <c r="T45" s="66"/>
      <c r="U45" s="66"/>
      <c r="V45" s="66">
        <v>100</v>
      </c>
    </row>
    <row xmlns:x14ac="http://schemas.microsoft.com/office/spreadsheetml/2009/9/ac" r="46" s="162" customFormat="true" ht="12" x14ac:dyDescent="0.2">
      <c r="A46" s="160" t="s">
        <v>205</v>
      </c>
      <c r="B46" s="66">
        <v>2001</v>
      </c>
      <c r="C46" s="161" t="s">
        <v>1</v>
      </c>
      <c r="D46" s="66"/>
      <c r="E46" s="66"/>
      <c r="F46" s="66"/>
      <c r="G46" s="66"/>
      <c r="H46" s="66"/>
      <c r="I46" s="66"/>
      <c r="J46" s="66">
        <v>100</v>
      </c>
      <c r="K46" s="66"/>
      <c r="L46" s="66"/>
      <c r="M46" s="66"/>
      <c r="N46" s="66"/>
      <c r="O46" s="66"/>
      <c r="P46" s="66">
        <v>100</v>
      </c>
      <c r="Q46" s="66"/>
      <c r="R46" s="66"/>
      <c r="S46" s="66"/>
      <c r="T46" s="66"/>
      <c r="U46" s="66"/>
      <c r="V46" s="66">
        <v>100</v>
      </c>
    </row>
    <row xmlns:x14ac="http://schemas.microsoft.com/office/spreadsheetml/2009/9/ac" r="47" s="162" customFormat="true" ht="12" x14ac:dyDescent="0.2">
      <c r="A47" s="160" t="s">
        <v>205</v>
      </c>
      <c r="B47" s="66">
        <v>2002</v>
      </c>
      <c r="C47" s="161" t="s">
        <v>1</v>
      </c>
      <c r="D47" s="66">
        <v>81525.960918807978</v>
      </c>
      <c r="E47" s="66"/>
      <c r="F47" s="66"/>
      <c r="G47" s="66"/>
      <c r="H47" s="66"/>
      <c r="I47" s="66"/>
      <c r="J47" s="66">
        <v>100</v>
      </c>
      <c r="K47" s="66"/>
      <c r="L47" s="66"/>
      <c r="M47" s="66"/>
      <c r="N47" s="66"/>
      <c r="O47" s="66"/>
      <c r="P47" s="66">
        <v>100</v>
      </c>
      <c r="Q47" s="66"/>
      <c r="R47" s="66"/>
      <c r="S47" s="66"/>
      <c r="T47" s="66"/>
      <c r="U47" s="66"/>
      <c r="V47" s="66">
        <v>100</v>
      </c>
    </row>
    <row xmlns:x14ac="http://schemas.microsoft.com/office/spreadsheetml/2009/9/ac" r="48" s="162" customFormat="true" ht="12" x14ac:dyDescent="0.2">
      <c r="A48" s="160" t="s">
        <v>205</v>
      </c>
      <c r="B48" s="66">
        <v>2003</v>
      </c>
      <c r="C48" s="161" t="s">
        <v>1</v>
      </c>
      <c r="D48" s="66">
        <v>84335.169620990739</v>
      </c>
      <c r="E48" s="66"/>
      <c r="F48" s="66"/>
      <c r="G48" s="66"/>
      <c r="H48" s="66"/>
      <c r="I48" s="66"/>
      <c r="J48" s="66">
        <v>100</v>
      </c>
      <c r="K48" s="66"/>
      <c r="L48" s="66"/>
      <c r="M48" s="66"/>
      <c r="N48" s="66"/>
      <c r="O48" s="66"/>
      <c r="P48" s="66">
        <v>100</v>
      </c>
      <c r="Q48" s="66"/>
      <c r="R48" s="66"/>
      <c r="S48" s="66"/>
      <c r="T48" s="66"/>
      <c r="U48" s="66"/>
      <c r="V48" s="66">
        <v>100</v>
      </c>
    </row>
    <row xmlns:x14ac="http://schemas.microsoft.com/office/spreadsheetml/2009/9/ac" r="49" s="162" customFormat="true" ht="12" x14ac:dyDescent="0.2">
      <c r="A49" s="160" t="s">
        <v>205</v>
      </c>
      <c r="B49" s="66">
        <v>2004</v>
      </c>
      <c r="C49" s="161" t="s">
        <v>1</v>
      </c>
      <c r="D49" s="66">
        <v>87330.696490173359</v>
      </c>
      <c r="E49" s="66"/>
      <c r="F49" s="66"/>
      <c r="G49" s="66"/>
      <c r="H49" s="66"/>
      <c r="I49" s="66"/>
      <c r="J49" s="66">
        <v>100</v>
      </c>
      <c r="K49" s="66"/>
      <c r="L49" s="66"/>
      <c r="M49" s="66"/>
      <c r="N49" s="66"/>
      <c r="O49" s="66"/>
      <c r="P49" s="66">
        <v>100</v>
      </c>
      <c r="Q49" s="66"/>
      <c r="R49" s="66"/>
      <c r="S49" s="66"/>
      <c r="T49" s="66"/>
      <c r="U49" s="66"/>
      <c r="V49" s="66">
        <v>100</v>
      </c>
    </row>
    <row xmlns:x14ac="http://schemas.microsoft.com/office/spreadsheetml/2009/9/ac" r="50" s="162" customFormat="true" ht="12" x14ac:dyDescent="0.2">
      <c r="A50" s="160" t="s">
        <v>205</v>
      </c>
      <c r="B50" s="66">
        <v>2005</v>
      </c>
      <c r="C50" s="161" t="s">
        <v>1</v>
      </c>
      <c r="D50" s="66">
        <v>90528.67326309206</v>
      </c>
      <c r="E50" s="66"/>
      <c r="F50" s="66"/>
      <c r="G50" s="66"/>
      <c r="H50" s="66"/>
      <c r="I50" s="66"/>
      <c r="J50" s="66">
        <v>100</v>
      </c>
      <c r="K50" s="66"/>
      <c r="L50" s="66"/>
      <c r="M50" s="66"/>
      <c r="N50" s="66"/>
      <c r="O50" s="66"/>
      <c r="P50" s="66">
        <v>100</v>
      </c>
      <c r="Q50" s="66"/>
      <c r="R50" s="66"/>
      <c r="S50" s="66"/>
      <c r="T50" s="66"/>
      <c r="U50" s="66"/>
      <c r="V50" s="66">
        <v>100</v>
      </c>
    </row>
    <row xmlns:x14ac="http://schemas.microsoft.com/office/spreadsheetml/2009/9/ac" r="51" s="162" customFormat="true" ht="12" x14ac:dyDescent="0.2">
      <c r="A51" s="160" t="s">
        <v>205</v>
      </c>
      <c r="B51" s="66">
        <v>2006</v>
      </c>
      <c r="C51" s="161" t="s">
        <v>1</v>
      </c>
      <c r="D51" s="66">
        <v>94074.477519378677</v>
      </c>
      <c r="E51" s="66"/>
      <c r="F51" s="66"/>
      <c r="G51" s="66"/>
      <c r="H51" s="66"/>
      <c r="I51" s="66"/>
      <c r="J51" s="66">
        <v>100</v>
      </c>
      <c r="K51" s="66"/>
      <c r="L51" s="66"/>
      <c r="M51" s="66"/>
      <c r="N51" s="66"/>
      <c r="O51" s="66"/>
      <c r="P51" s="66">
        <v>100</v>
      </c>
      <c r="Q51" s="66"/>
      <c r="R51" s="66"/>
      <c r="S51" s="66"/>
      <c r="T51" s="66"/>
      <c r="U51" s="66"/>
      <c r="V51" s="66">
        <v>100</v>
      </c>
    </row>
    <row xmlns:x14ac="http://schemas.microsoft.com/office/spreadsheetml/2009/9/ac" r="52" s="162" customFormat="true" ht="12" x14ac:dyDescent="0.2">
      <c r="A52" s="160" t="s">
        <v>205</v>
      </c>
      <c r="B52" s="66">
        <v>2007</v>
      </c>
      <c r="C52" s="161" t="s">
        <v>1</v>
      </c>
      <c r="D52" s="66">
        <v>97757.87664962768</v>
      </c>
      <c r="E52" s="66"/>
      <c r="F52" s="66"/>
      <c r="G52" s="66"/>
      <c r="H52" s="66"/>
      <c r="I52" s="66"/>
      <c r="J52" s="66">
        <v>100</v>
      </c>
      <c r="K52" s="66"/>
      <c r="L52" s="66"/>
      <c r="M52" s="66"/>
      <c r="N52" s="66"/>
      <c r="O52" s="66"/>
      <c r="P52" s="66">
        <v>100</v>
      </c>
      <c r="Q52" s="66"/>
      <c r="R52" s="66"/>
      <c r="S52" s="66"/>
      <c r="T52" s="66"/>
      <c r="U52" s="66"/>
      <c r="V52" s="66">
        <v>100</v>
      </c>
    </row>
    <row xmlns:x14ac="http://schemas.microsoft.com/office/spreadsheetml/2009/9/ac" r="53" s="162" customFormat="true" ht="12" x14ac:dyDescent="0.2">
      <c r="A53" s="160" t="s">
        <v>205</v>
      </c>
      <c r="B53" s="66">
        <v>2008</v>
      </c>
      <c r="C53" s="161" t="s">
        <v>1</v>
      </c>
      <c r="D53" s="66">
        <v>101510.06333984379</v>
      </c>
      <c r="E53" s="66"/>
      <c r="F53" s="66"/>
      <c r="G53" s="66"/>
      <c r="H53" s="66"/>
      <c r="I53" s="66"/>
      <c r="J53" s="66">
        <v>100</v>
      </c>
      <c r="K53" s="66"/>
      <c r="L53" s="66"/>
      <c r="M53" s="66"/>
      <c r="N53" s="66"/>
      <c r="O53" s="66"/>
      <c r="P53" s="66">
        <v>100</v>
      </c>
      <c r="Q53" s="66"/>
      <c r="R53" s="66"/>
      <c r="S53" s="66"/>
      <c r="T53" s="66"/>
      <c r="U53" s="66"/>
      <c r="V53" s="66">
        <v>100</v>
      </c>
    </row>
    <row xmlns:x14ac="http://schemas.microsoft.com/office/spreadsheetml/2009/9/ac" r="54" s="162" customFormat="true" ht="12" x14ac:dyDescent="0.2">
      <c r="A54" s="160" t="s">
        <v>205</v>
      </c>
      <c r="B54" s="66">
        <v>2009</v>
      </c>
      <c r="C54" s="161" t="s">
        <v>1</v>
      </c>
      <c r="D54" s="66">
        <v>105372.6039051819</v>
      </c>
      <c r="E54" s="66"/>
      <c r="F54" s="66"/>
      <c r="G54" s="66"/>
      <c r="H54" s="66"/>
      <c r="I54" s="66"/>
      <c r="J54" s="66">
        <v>100</v>
      </c>
      <c r="K54" s="66"/>
      <c r="L54" s="66"/>
      <c r="M54" s="66"/>
      <c r="N54" s="66"/>
      <c r="O54" s="66"/>
      <c r="P54" s="66">
        <v>100</v>
      </c>
      <c r="Q54" s="66"/>
      <c r="R54" s="66"/>
      <c r="S54" s="66"/>
      <c r="T54" s="66"/>
      <c r="U54" s="66"/>
      <c r="V54" s="66">
        <v>100</v>
      </c>
    </row>
    <row xmlns:x14ac="http://schemas.microsoft.com/office/spreadsheetml/2009/9/ac" r="55" s="162" customFormat="true" ht="12" x14ac:dyDescent="0.2">
      <c r="A55" s="160" t="s">
        <v>205</v>
      </c>
      <c r="B55" s="66">
        <v>2010</v>
      </c>
      <c r="C55" s="161" t="s">
        <v>1</v>
      </c>
      <c r="D55" s="66">
        <v>109268.24118280409</v>
      </c>
      <c r="E55" s="66"/>
      <c r="F55" s="66"/>
      <c r="G55" s="66"/>
      <c r="H55" s="66"/>
      <c r="I55" s="66"/>
      <c r="J55" s="66">
        <v>100</v>
      </c>
      <c r="K55" s="66"/>
      <c r="L55" s="66"/>
      <c r="M55" s="66"/>
      <c r="N55" s="66"/>
      <c r="O55" s="66"/>
      <c r="P55" s="66">
        <v>100</v>
      </c>
      <c r="Q55" s="66"/>
      <c r="R55" s="66"/>
      <c r="S55" s="66"/>
      <c r="T55" s="66"/>
      <c r="U55" s="66"/>
      <c r="V55" s="66">
        <v>100</v>
      </c>
    </row>
    <row xmlns:x14ac="http://schemas.microsoft.com/office/spreadsheetml/2009/9/ac" r="56" s="162" customFormat="true" ht="12" x14ac:dyDescent="0.2">
      <c r="A56" s="160" t="s">
        <v>205</v>
      </c>
      <c r="B56" s="66">
        <v>2011</v>
      </c>
      <c r="C56" s="161" t="s">
        <v>1</v>
      </c>
      <c r="D56" s="66">
        <v>113105.0218053818</v>
      </c>
      <c r="E56" s="66"/>
      <c r="F56" s="66"/>
      <c r="G56" s="66"/>
      <c r="H56" s="66"/>
      <c r="I56" s="66"/>
      <c r="J56" s="66">
        <v>100</v>
      </c>
      <c r="K56" s="66"/>
      <c r="L56" s="66"/>
      <c r="M56" s="66"/>
      <c r="N56" s="66"/>
      <c r="O56" s="66"/>
      <c r="P56" s="66">
        <v>100</v>
      </c>
      <c r="Q56" s="66"/>
      <c r="R56" s="66"/>
      <c r="S56" s="66"/>
      <c r="T56" s="66"/>
      <c r="U56" s="66"/>
      <c r="V56" s="66">
        <v>100</v>
      </c>
    </row>
    <row xmlns:x14ac="http://schemas.microsoft.com/office/spreadsheetml/2009/9/ac" r="57" s="162" customFormat="true" ht="12" x14ac:dyDescent="0.2">
      <c r="A57" s="160" t="s">
        <v>205</v>
      </c>
      <c r="B57" s="66">
        <v>2012</v>
      </c>
      <c r="C57" s="161" t="s">
        <v>1</v>
      </c>
      <c r="D57" s="66">
        <v>125444.80193801881</v>
      </c>
      <c r="E57" s="66"/>
      <c r="F57" s="66"/>
      <c r="G57" s="66"/>
      <c r="H57" s="66"/>
      <c r="I57" s="66"/>
      <c r="J57" s="66">
        <v>100</v>
      </c>
      <c r="K57" s="66"/>
      <c r="L57" s="66"/>
      <c r="M57" s="66"/>
      <c r="N57" s="66"/>
      <c r="O57" s="66"/>
      <c r="P57" s="66">
        <v>100</v>
      </c>
      <c r="Q57" s="66"/>
      <c r="R57" s="66"/>
      <c r="S57" s="66"/>
      <c r="T57" s="66"/>
      <c r="U57" s="66"/>
      <c r="V57" s="66">
        <v>100</v>
      </c>
    </row>
    <row xmlns:x14ac="http://schemas.microsoft.com/office/spreadsheetml/2009/9/ac" r="58" s="162" customFormat="true" ht="12" x14ac:dyDescent="0.2">
      <c r="A58" s="160" t="s">
        <v>205</v>
      </c>
      <c r="B58" s="66">
        <v>2013</v>
      </c>
      <c r="C58" s="161" t="s">
        <v>1</v>
      </c>
      <c r="D58" s="66">
        <v>129031.79464981081</v>
      </c>
      <c r="E58" s="66"/>
      <c r="F58" s="66"/>
      <c r="G58" s="66"/>
      <c r="H58" s="66"/>
      <c r="I58" s="66"/>
      <c r="J58" s="66">
        <v>100</v>
      </c>
      <c r="K58" s="66"/>
      <c r="L58" s="66"/>
      <c r="M58" s="66"/>
      <c r="N58" s="66"/>
      <c r="O58" s="66"/>
      <c r="P58" s="66">
        <v>100</v>
      </c>
      <c r="Q58" s="66"/>
      <c r="R58" s="66"/>
      <c r="S58" s="66"/>
      <c r="T58" s="66"/>
      <c r="U58" s="66"/>
      <c r="V58" s="66">
        <v>100</v>
      </c>
    </row>
    <row xmlns:x14ac="http://schemas.microsoft.com/office/spreadsheetml/2009/9/ac" r="59" s="162" customFormat="true" ht="12" x14ac:dyDescent="0.2">
      <c r="A59" s="160" t="s">
        <v>205</v>
      </c>
      <c r="B59" s="66">
        <v>2014</v>
      </c>
      <c r="C59" s="161" t="s">
        <v>1</v>
      </c>
      <c r="D59" s="66">
        <v>132782.67608722689</v>
      </c>
      <c r="E59" s="66"/>
      <c r="F59" s="66"/>
      <c r="G59" s="66"/>
      <c r="H59" s="66"/>
      <c r="I59" s="66"/>
      <c r="J59" s="66">
        <v>100</v>
      </c>
      <c r="K59" s="66"/>
      <c r="L59" s="66"/>
      <c r="M59" s="66"/>
      <c r="N59" s="66"/>
      <c r="O59" s="66"/>
      <c r="P59" s="66">
        <v>100</v>
      </c>
      <c r="Q59" s="66"/>
      <c r="R59" s="66"/>
      <c r="S59" s="66"/>
      <c r="T59" s="66"/>
      <c r="U59" s="66"/>
      <c r="V59" s="66">
        <v>100</v>
      </c>
    </row>
    <row xmlns:x14ac="http://schemas.microsoft.com/office/spreadsheetml/2009/9/ac" r="60" s="162" customFormat="true" ht="12" x14ac:dyDescent="0.2">
      <c r="A60" s="160" t="s">
        <v>205</v>
      </c>
      <c r="B60" s="66">
        <v>2015</v>
      </c>
      <c r="C60" s="161" t="s">
        <v>1</v>
      </c>
      <c r="D60" s="66">
        <v>136215.48854278561</v>
      </c>
      <c r="E60" s="66"/>
      <c r="F60" s="66"/>
      <c r="G60" s="66"/>
      <c r="H60" s="66"/>
      <c r="I60" s="66"/>
      <c r="J60" s="66">
        <v>100</v>
      </c>
      <c r="K60" s="66"/>
      <c r="L60" s="66"/>
      <c r="M60" s="66"/>
      <c r="N60" s="66"/>
      <c r="O60" s="66"/>
      <c r="P60" s="66">
        <v>100</v>
      </c>
      <c r="Q60" s="66"/>
      <c r="R60" s="66"/>
      <c r="S60" s="66"/>
      <c r="T60" s="66"/>
      <c r="U60" s="66"/>
      <c r="V60" s="66">
        <v>100</v>
      </c>
    </row>
    <row xmlns:x14ac="http://schemas.microsoft.com/office/spreadsheetml/2009/9/ac" r="61" s="162" customFormat="true" ht="12" x14ac:dyDescent="0.2">
      <c r="A61" s="160" t="s">
        <v>205</v>
      </c>
      <c r="B61" s="66">
        <v>2016</v>
      </c>
      <c r="C61" s="161" t="s">
        <v>1</v>
      </c>
      <c r="D61" s="66">
        <v>138629.0732716179</v>
      </c>
      <c r="E61" s="66"/>
      <c r="F61" s="66"/>
      <c r="G61" s="66"/>
      <c r="H61" s="66"/>
      <c r="I61" s="66"/>
      <c r="J61" s="66">
        <v>100</v>
      </c>
      <c r="K61" s="66"/>
      <c r="L61" s="66"/>
      <c r="M61" s="66"/>
      <c r="N61" s="66"/>
      <c r="O61" s="66"/>
      <c r="P61" s="66">
        <v>100</v>
      </c>
      <c r="Q61" s="66"/>
      <c r="R61" s="66"/>
      <c r="S61" s="66"/>
      <c r="T61" s="66"/>
      <c r="U61" s="66"/>
      <c r="V61" s="66">
        <v>100</v>
      </c>
    </row>
    <row xmlns:x14ac="http://schemas.microsoft.com/office/spreadsheetml/2009/9/ac" r="62" s="162" customFormat="true" ht="12" x14ac:dyDescent="0.2">
      <c r="A62" s="160" t="s">
        <v>205</v>
      </c>
      <c r="B62" s="66">
        <v>2017</v>
      </c>
      <c r="C62" s="161" t="s">
        <v>1</v>
      </c>
      <c r="D62" s="66">
        <v>140640.78706277849</v>
      </c>
      <c r="E62" s="66"/>
      <c r="F62" s="66"/>
      <c r="G62" s="66"/>
      <c r="H62" s="66"/>
      <c r="I62" s="66"/>
      <c r="J62" s="66">
        <v>100</v>
      </c>
      <c r="K62" s="66"/>
      <c r="L62" s="66"/>
      <c r="M62" s="66"/>
      <c r="N62" s="66"/>
      <c r="O62" s="66"/>
      <c r="P62" s="66">
        <v>100</v>
      </c>
      <c r="Q62" s="66"/>
      <c r="R62" s="66"/>
      <c r="S62" s="66"/>
      <c r="T62" s="66"/>
      <c r="U62" s="66"/>
      <c r="V62" s="66">
        <v>100</v>
      </c>
    </row>
    <row xmlns:x14ac="http://schemas.microsoft.com/office/spreadsheetml/2009/9/ac" r="63" s="162" customFormat="true" ht="12" x14ac:dyDescent="0.2">
      <c r="A63" s="160" t="s">
        <v>205</v>
      </c>
      <c r="B63" s="66">
        <v>2018</v>
      </c>
      <c r="C63" s="161" t="s">
        <v>1</v>
      </c>
      <c r="D63" s="66">
        <v>142706.60452968601</v>
      </c>
      <c r="E63" s="66"/>
      <c r="F63" s="66"/>
      <c r="G63" s="66"/>
      <c r="H63" s="66"/>
      <c r="I63" s="66"/>
      <c r="J63" s="66">
        <v>100</v>
      </c>
      <c r="K63" s="66"/>
      <c r="L63" s="66"/>
      <c r="M63" s="66"/>
      <c r="N63" s="66"/>
      <c r="O63" s="66"/>
      <c r="P63" s="66">
        <v>100</v>
      </c>
      <c r="Q63" s="66"/>
      <c r="R63" s="66"/>
      <c r="S63" s="66"/>
      <c r="T63" s="66"/>
      <c r="U63" s="66"/>
      <c r="V63" s="66">
        <v>100</v>
      </c>
    </row>
    <row xmlns:x14ac="http://schemas.microsoft.com/office/spreadsheetml/2009/9/ac" r="64" s="162" customFormat="true" ht="12" x14ac:dyDescent="0.2">
      <c r="A64" s="160" t="s">
        <v>205</v>
      </c>
      <c r="B64" s="66">
        <v>2019</v>
      </c>
      <c r="C64" s="161" t="s">
        <v>1</v>
      </c>
      <c r="D64" s="66">
        <v>144745.31075515749</v>
      </c>
      <c r="E64" s="66"/>
      <c r="F64" s="66"/>
      <c r="G64" s="66"/>
      <c r="H64" s="66"/>
      <c r="I64" s="66"/>
      <c r="J64" s="66">
        <v>100</v>
      </c>
      <c r="K64" s="66"/>
      <c r="L64" s="66"/>
      <c r="M64" s="66"/>
      <c r="N64" s="66"/>
      <c r="O64" s="66"/>
      <c r="P64" s="66">
        <v>100</v>
      </c>
      <c r="Q64" s="66"/>
      <c r="R64" s="66"/>
      <c r="S64" s="66"/>
      <c r="T64" s="66"/>
      <c r="U64" s="66"/>
      <c r="V64" s="66">
        <v>100</v>
      </c>
    </row>
    <row xmlns:x14ac="http://schemas.microsoft.com/office/spreadsheetml/2009/9/ac" r="65" s="162" customFormat="true" ht="12" x14ac:dyDescent="0.2">
      <c r="A65" s="160" t="s">
        <v>205</v>
      </c>
      <c r="B65" s="66">
        <v>2020</v>
      </c>
      <c r="C65" s="161" t="s">
        <v>1</v>
      </c>
      <c r="D65" s="66">
        <v>146524.04137229919</v>
      </c>
      <c r="E65" s="66"/>
      <c r="F65" s="66"/>
      <c r="G65" s="66"/>
      <c r="H65" s="66"/>
      <c r="I65" s="66"/>
      <c r="J65" s="66">
        <v>100</v>
      </c>
      <c r="K65" s="66"/>
      <c r="L65" s="66"/>
      <c r="M65" s="66"/>
      <c r="N65" s="66"/>
      <c r="O65" s="66"/>
      <c r="P65" s="66">
        <v>100</v>
      </c>
      <c r="Q65" s="66"/>
      <c r="R65" s="66"/>
      <c r="S65" s="66"/>
      <c r="T65" s="66"/>
      <c r="U65" s="66"/>
      <c r="V65" s="66">
        <v>100</v>
      </c>
    </row>
    <row xmlns:x14ac="http://schemas.microsoft.com/office/spreadsheetml/2009/9/ac" r="66" s="162" customFormat="true" ht="12" x14ac:dyDescent="0.2">
      <c r="A66" s="160" t="s">
        <v>205</v>
      </c>
      <c r="B66" s="66">
        <v>2021</v>
      </c>
      <c r="C66" s="161" t="s">
        <v>1</v>
      </c>
      <c r="D66" s="66">
        <v>148221.66607284549</v>
      </c>
      <c r="E66" s="66"/>
      <c r="F66" s="66"/>
      <c r="G66" s="66"/>
      <c r="H66" s="66"/>
      <c r="I66" s="66"/>
      <c r="J66" s="66">
        <v>100</v>
      </c>
      <c r="K66" s="66"/>
      <c r="L66" s="66"/>
      <c r="M66" s="66"/>
      <c r="N66" s="66"/>
      <c r="O66" s="66"/>
      <c r="P66" s="66">
        <v>100</v>
      </c>
      <c r="Q66" s="66"/>
      <c r="R66" s="66"/>
      <c r="S66" s="66"/>
      <c r="T66" s="66"/>
      <c r="U66" s="66"/>
      <c r="V66" s="66">
        <v>100</v>
      </c>
    </row>
    <row xmlns:x14ac="http://schemas.microsoft.com/office/spreadsheetml/2009/9/ac" r="67" s="162" customFormat="true" ht="12" x14ac:dyDescent="0.2">
      <c r="A67" s="160" t="s">
        <v>205</v>
      </c>
      <c r="B67" s="66">
        <v>2022</v>
      </c>
      <c r="C67" s="161" t="s">
        <v>1</v>
      </c>
      <c r="D67" s="66">
        <v>149743.24844650269</v>
      </c>
      <c r="E67" s="66"/>
      <c r="F67" s="66"/>
      <c r="G67" s="66"/>
      <c r="H67" s="66"/>
      <c r="I67" s="66"/>
      <c r="J67" s="66">
        <v>100</v>
      </c>
      <c r="K67" s="66"/>
      <c r="L67" s="66"/>
      <c r="M67" s="66"/>
      <c r="N67" s="66"/>
      <c r="O67" s="66"/>
      <c r="P67" s="66">
        <v>100</v>
      </c>
      <c r="Q67" s="66"/>
      <c r="R67" s="66"/>
      <c r="S67" s="66"/>
      <c r="T67" s="66"/>
      <c r="U67" s="66"/>
      <c r="V67" s="66">
        <v>100</v>
      </c>
    </row>
    <row xmlns:x14ac="http://schemas.microsoft.com/office/spreadsheetml/2009/9/ac" r="68" s="162" customFormat="true" ht="12" x14ac:dyDescent="0.2">
      <c r="A68" s="160" t="s">
        <v>205</v>
      </c>
      <c r="B68" s="66">
        <v>2023</v>
      </c>
      <c r="C68" s="161" t="s">
        <v>1</v>
      </c>
      <c r="D68" s="66">
        <v>150997.32668312069</v>
      </c>
      <c r="E68" s="66"/>
      <c r="F68" s="66"/>
      <c r="G68" s="66"/>
      <c r="H68" s="66"/>
      <c r="I68" s="66"/>
      <c r="J68" s="66">
        <v>100</v>
      </c>
      <c r="K68" s="66"/>
      <c r="L68" s="66"/>
      <c r="M68" s="66"/>
      <c r="N68" s="66"/>
      <c r="O68" s="66"/>
      <c r="P68" s="66">
        <v>100</v>
      </c>
      <c r="Q68" s="66"/>
      <c r="R68" s="66"/>
      <c r="S68" s="66"/>
      <c r="T68" s="66"/>
      <c r="U68" s="66"/>
      <c r="V68" s="66">
        <v>100</v>
      </c>
    </row>
    <row xmlns:x14ac="http://schemas.microsoft.com/office/spreadsheetml/2009/9/ac" r="69" s="162" customFormat="true" ht="12" x14ac:dyDescent="0.2">
      <c r="A69" s="160" t="s">
        <v>205</v>
      </c>
      <c r="B69" s="66">
        <v>2024</v>
      </c>
      <c r="C69" s="161" t="s">
        <v>1</v>
      </c>
      <c r="D69" s="66"/>
      <c r="E69" s="66"/>
      <c r="F69" s="66"/>
      <c r="G69" s="66"/>
      <c r="H69" s="66"/>
      <c r="I69" s="66"/>
      <c r="J69" s="66"/>
      <c r="K69" s="66"/>
      <c r="L69" s="66"/>
      <c r="M69" s="66"/>
      <c r="N69" s="66"/>
      <c r="O69" s="66"/>
      <c r="P69" s="66"/>
      <c r="Q69" s="66"/>
      <c r="R69" s="66"/>
      <c r="S69" s="66"/>
      <c r="T69" s="66"/>
      <c r="U69" s="66"/>
      <c r="V69" s="66"/>
    </row>
    <row xmlns:x14ac="http://schemas.microsoft.com/office/spreadsheetml/2009/9/ac" r="70" s="162" customFormat="true" ht="12" x14ac:dyDescent="0.2">
      <c r="A70" s="160" t="s">
        <v>205</v>
      </c>
      <c r="B70" s="66">
        <v>2025</v>
      </c>
      <c r="C70" s="161" t="s">
        <v>1</v>
      </c>
      <c r="D70" s="66"/>
      <c r="E70" s="66"/>
      <c r="F70" s="66"/>
      <c r="G70" s="66"/>
      <c r="H70" s="66"/>
      <c r="I70" s="66"/>
      <c r="J70" s="66"/>
      <c r="K70" s="66"/>
      <c r="L70" s="66"/>
      <c r="M70" s="66"/>
      <c r="N70" s="66"/>
      <c r="O70" s="66"/>
      <c r="P70" s="66"/>
      <c r="Q70" s="66"/>
      <c r="R70" s="66"/>
      <c r="S70" s="66"/>
      <c r="T70" s="66"/>
      <c r="U70" s="66"/>
      <c r="V70" s="66"/>
    </row>
    <row xmlns:x14ac="http://schemas.microsoft.com/office/spreadsheetml/2009/9/ac" r="71" s="162" customFormat="true" ht="12" x14ac:dyDescent="0.2">
      <c r="A71" s="160" t="s">
        <v>205</v>
      </c>
      <c r="B71" s="66">
        <v>2026</v>
      </c>
      <c r="C71" s="161" t="s">
        <v>1</v>
      </c>
      <c r="D71" s="66"/>
      <c r="E71" s="66"/>
      <c r="F71" s="66"/>
      <c r="G71" s="66"/>
      <c r="H71" s="66"/>
      <c r="I71" s="66"/>
      <c r="J71" s="66"/>
      <c r="K71" s="66"/>
      <c r="L71" s="66"/>
      <c r="M71" s="66"/>
      <c r="N71" s="66"/>
      <c r="O71" s="66"/>
      <c r="P71" s="66"/>
      <c r="Q71" s="66"/>
      <c r="R71" s="66"/>
      <c r="S71" s="66"/>
      <c r="T71" s="66"/>
      <c r="U71" s="66"/>
      <c r="V71" s="66"/>
    </row>
    <row xmlns:x14ac="http://schemas.microsoft.com/office/spreadsheetml/2009/9/ac" r="72" s="162" customFormat="true" ht="12" x14ac:dyDescent="0.2">
      <c r="A72" s="160" t="s">
        <v>205</v>
      </c>
      <c r="B72" s="66">
        <v>2027</v>
      </c>
      <c r="C72" s="161" t="s">
        <v>1</v>
      </c>
      <c r="D72" s="66"/>
      <c r="E72" s="66"/>
      <c r="F72" s="66"/>
      <c r="G72" s="66"/>
      <c r="H72" s="66"/>
      <c r="I72" s="66"/>
      <c r="J72" s="66"/>
      <c r="K72" s="66"/>
      <c r="L72" s="66"/>
      <c r="M72" s="66"/>
      <c r="N72" s="66"/>
      <c r="O72" s="66"/>
      <c r="P72" s="66"/>
      <c r="Q72" s="66"/>
      <c r="R72" s="66"/>
      <c r="S72" s="66"/>
      <c r="T72" s="66"/>
      <c r="U72" s="66"/>
      <c r="V72" s="66"/>
    </row>
    <row xmlns:x14ac="http://schemas.microsoft.com/office/spreadsheetml/2009/9/ac" r="73" s="162" customFormat="true" ht="12" x14ac:dyDescent="0.2">
      <c r="A73" s="160" t="s">
        <v>205</v>
      </c>
      <c r="B73" s="66">
        <v>2028</v>
      </c>
      <c r="C73" s="161" t="s">
        <v>1</v>
      </c>
      <c r="D73" s="66"/>
      <c r="E73" s="66"/>
      <c r="F73" s="66"/>
      <c r="G73" s="66"/>
      <c r="H73" s="66"/>
      <c r="I73" s="66"/>
      <c r="J73" s="66"/>
      <c r="K73" s="66"/>
      <c r="L73" s="66"/>
      <c r="M73" s="66"/>
      <c r="N73" s="66"/>
      <c r="O73" s="66"/>
      <c r="P73" s="66"/>
      <c r="Q73" s="66"/>
      <c r="R73" s="66"/>
      <c r="S73" s="66"/>
      <c r="T73" s="66"/>
      <c r="U73" s="66"/>
      <c r="V73" s="66"/>
    </row>
    <row xmlns:x14ac="http://schemas.microsoft.com/office/spreadsheetml/2009/9/ac" r="74" s="162" customFormat="true" ht="12" x14ac:dyDescent="0.2">
      <c r="A74" s="160" t="s">
        <v>205</v>
      </c>
      <c r="B74" s="66">
        <v>2029</v>
      </c>
      <c r="C74" s="161" t="s">
        <v>1</v>
      </c>
      <c r="D74" s="66"/>
      <c r="E74" s="66"/>
      <c r="F74" s="66"/>
      <c r="G74" s="66"/>
      <c r="H74" s="66"/>
      <c r="I74" s="66"/>
      <c r="J74" s="66"/>
      <c r="K74" s="66"/>
      <c r="L74" s="66"/>
      <c r="M74" s="66"/>
      <c r="N74" s="66"/>
      <c r="O74" s="66"/>
      <c r="P74" s="66"/>
      <c r="Q74" s="66"/>
      <c r="R74" s="66"/>
      <c r="S74" s="66"/>
      <c r="T74" s="66"/>
      <c r="U74" s="66"/>
      <c r="V74" s="66"/>
    </row>
    <row xmlns:x14ac="http://schemas.microsoft.com/office/spreadsheetml/2009/9/ac" r="75" s="162" customFormat="true" ht="12" x14ac:dyDescent="0.2">
      <c r="A75" s="160" t="s">
        <v>205</v>
      </c>
      <c r="B75" s="66">
        <v>2030</v>
      </c>
      <c r="C75" s="161" t="s">
        <v>1</v>
      </c>
      <c r="D75" s="66"/>
      <c r="E75" s="66"/>
      <c r="F75" s="66"/>
      <c r="G75" s="66"/>
      <c r="H75" s="66"/>
      <c r="I75" s="66"/>
      <c r="J75" s="66"/>
      <c r="K75" s="66"/>
      <c r="L75" s="66"/>
      <c r="M75" s="66"/>
      <c r="N75" s="66"/>
      <c r="O75" s="66"/>
      <c r="P75" s="66"/>
      <c r="Q75" s="66"/>
      <c r="R75" s="66"/>
      <c r="S75" s="66"/>
      <c r="T75" s="66"/>
      <c r="U75" s="66"/>
      <c r="V75" s="66"/>
    </row>
    <row xmlns:x14ac="http://schemas.microsoft.com/office/spreadsheetml/2009/9/ac" r="76" s="162" customFormat="true" ht="12" x14ac:dyDescent="0.2">
      <c r="A76" s="160" t="s">
        <v>205</v>
      </c>
      <c r="B76" s="66">
        <v>2000</v>
      </c>
      <c r="C76" s="161" t="s">
        <v>2</v>
      </c>
      <c r="D76" s="66"/>
      <c r="E76" s="66"/>
      <c r="F76" s="66"/>
      <c r="G76" s="66"/>
      <c r="H76" s="66"/>
      <c r="I76" s="66"/>
      <c r="J76" s="66">
        <v>100</v>
      </c>
      <c r="K76" s="66"/>
      <c r="L76" s="66"/>
      <c r="M76" s="66"/>
      <c r="N76" s="66"/>
      <c r="O76" s="66"/>
      <c r="P76" s="66">
        <v>100</v>
      </c>
      <c r="Q76" s="66"/>
      <c r="R76" s="66"/>
      <c r="S76" s="66"/>
      <c r="T76" s="66"/>
      <c r="U76" s="66"/>
      <c r="V76" s="66">
        <v>100</v>
      </c>
    </row>
    <row xmlns:x14ac="http://schemas.microsoft.com/office/spreadsheetml/2009/9/ac" r="77" s="162" customFormat="true" ht="12" x14ac:dyDescent="0.2">
      <c r="A77" s="160" t="s">
        <v>205</v>
      </c>
      <c r="B77" s="66">
        <v>2001</v>
      </c>
      <c r="C77" s="161" t="s">
        <v>2</v>
      </c>
      <c r="D77" s="66"/>
      <c r="E77" s="66"/>
      <c r="F77" s="66"/>
      <c r="G77" s="66"/>
      <c r="H77" s="66"/>
      <c r="I77" s="66"/>
      <c r="J77" s="66">
        <v>100</v>
      </c>
      <c r="K77" s="66"/>
      <c r="L77" s="66"/>
      <c r="M77" s="66"/>
      <c r="N77" s="66"/>
      <c r="O77" s="66"/>
      <c r="P77" s="66">
        <v>100</v>
      </c>
      <c r="Q77" s="66"/>
      <c r="R77" s="66"/>
      <c r="S77" s="66"/>
      <c r="T77" s="66"/>
      <c r="U77" s="66"/>
      <c r="V77" s="66">
        <v>100</v>
      </c>
    </row>
    <row xmlns:x14ac="http://schemas.microsoft.com/office/spreadsheetml/2009/9/ac" r="78" s="162" customFormat="true" ht="12" x14ac:dyDescent="0.2">
      <c r="A78" s="160" t="s">
        <v>205</v>
      </c>
      <c r="B78" s="66">
        <v>2002</v>
      </c>
      <c r="C78" s="161" t="s">
        <v>2</v>
      </c>
      <c r="D78" s="66">
        <v>244852.03908119199</v>
      </c>
      <c r="E78" s="66"/>
      <c r="F78" s="66"/>
      <c r="G78" s="66"/>
      <c r="H78" s="66"/>
      <c r="I78" s="66"/>
      <c r="J78" s="66">
        <v>100</v>
      </c>
      <c r="K78" s="66"/>
      <c r="L78" s="66"/>
      <c r="M78" s="66"/>
      <c r="N78" s="66"/>
      <c r="O78" s="66"/>
      <c r="P78" s="66">
        <v>100</v>
      </c>
      <c r="Q78" s="66"/>
      <c r="R78" s="66"/>
      <c r="S78" s="66"/>
      <c r="T78" s="66"/>
      <c r="U78" s="66"/>
      <c r="V78" s="66">
        <v>100</v>
      </c>
    </row>
    <row xmlns:x14ac="http://schemas.microsoft.com/office/spreadsheetml/2009/9/ac" r="79" s="162" customFormat="true" ht="12" x14ac:dyDescent="0.2">
      <c r="A79" s="160" t="s">
        <v>205</v>
      </c>
      <c r="B79" s="66">
        <v>2003</v>
      </c>
      <c r="C79" s="161" t="s">
        <v>2</v>
      </c>
      <c r="D79" s="66">
        <v>248439.83037900919</v>
      </c>
      <c r="E79" s="66"/>
      <c r="F79" s="66"/>
      <c r="G79" s="66"/>
      <c r="H79" s="66"/>
      <c r="I79" s="66"/>
      <c r="J79" s="66">
        <v>100</v>
      </c>
      <c r="K79" s="66"/>
      <c r="L79" s="66"/>
      <c r="M79" s="66"/>
      <c r="N79" s="66"/>
      <c r="O79" s="66"/>
      <c r="P79" s="66">
        <v>100</v>
      </c>
      <c r="Q79" s="66"/>
      <c r="R79" s="66"/>
      <c r="S79" s="66"/>
      <c r="T79" s="66"/>
      <c r="U79" s="66"/>
      <c r="V79" s="66">
        <v>100</v>
      </c>
    </row>
    <row xmlns:x14ac="http://schemas.microsoft.com/office/spreadsheetml/2009/9/ac" r="80" s="162" customFormat="true" ht="12" x14ac:dyDescent="0.2">
      <c r="A80" s="160" t="s">
        <v>205</v>
      </c>
      <c r="B80" s="66">
        <v>2004</v>
      </c>
      <c r="C80" s="161" t="s">
        <v>2</v>
      </c>
      <c r="D80" s="66">
        <v>252345.30350982671</v>
      </c>
      <c r="E80" s="66"/>
      <c r="F80" s="66"/>
      <c r="G80" s="66"/>
      <c r="H80" s="66"/>
      <c r="I80" s="66"/>
      <c r="J80" s="66">
        <v>100</v>
      </c>
      <c r="K80" s="66"/>
      <c r="L80" s="66"/>
      <c r="M80" s="66"/>
      <c r="N80" s="66"/>
      <c r="O80" s="66"/>
      <c r="P80" s="66">
        <v>100</v>
      </c>
      <c r="Q80" s="66"/>
      <c r="R80" s="66"/>
      <c r="S80" s="66"/>
      <c r="T80" s="66"/>
      <c r="U80" s="66"/>
      <c r="V80" s="66">
        <v>100</v>
      </c>
    </row>
    <row xmlns:x14ac="http://schemas.microsoft.com/office/spreadsheetml/2009/9/ac" r="81" s="162" customFormat="true" ht="12" x14ac:dyDescent="0.2">
      <c r="A81" s="160" t="s">
        <v>205</v>
      </c>
      <c r="B81" s="66">
        <v>2005</v>
      </c>
      <c r="C81" s="161" t="s">
        <v>2</v>
      </c>
      <c r="D81" s="66">
        <v>257110.32673690791</v>
      </c>
      <c r="E81" s="66"/>
      <c r="F81" s="66"/>
      <c r="G81" s="66"/>
      <c r="H81" s="66"/>
      <c r="I81" s="66"/>
      <c r="J81" s="66">
        <v>100</v>
      </c>
      <c r="K81" s="66"/>
      <c r="L81" s="66"/>
      <c r="M81" s="66"/>
      <c r="N81" s="66"/>
      <c r="O81" s="66"/>
      <c r="P81" s="66">
        <v>100</v>
      </c>
      <c r="Q81" s="66"/>
      <c r="R81" s="66"/>
      <c r="S81" s="66"/>
      <c r="T81" s="66"/>
      <c r="U81" s="66"/>
      <c r="V81" s="66">
        <v>100</v>
      </c>
    </row>
    <row xmlns:x14ac="http://schemas.microsoft.com/office/spreadsheetml/2009/9/ac" r="82" s="162" customFormat="true" ht="12" x14ac:dyDescent="0.2">
      <c r="A82" s="160" t="s">
        <v>205</v>
      </c>
      <c r="B82" s="66">
        <v>2006</v>
      </c>
      <c r="C82" s="161" t="s">
        <v>2</v>
      </c>
      <c r="D82" s="66">
        <v>262619.52248062141</v>
      </c>
      <c r="E82" s="66"/>
      <c r="F82" s="66"/>
      <c r="G82" s="66"/>
      <c r="H82" s="66"/>
      <c r="I82" s="66"/>
      <c r="J82" s="66">
        <v>100</v>
      </c>
      <c r="K82" s="66"/>
      <c r="L82" s="66"/>
      <c r="M82" s="66"/>
      <c r="N82" s="66"/>
      <c r="O82" s="66"/>
      <c r="P82" s="66">
        <v>100</v>
      </c>
      <c r="Q82" s="66"/>
      <c r="R82" s="66"/>
      <c r="S82" s="66"/>
      <c r="T82" s="66"/>
      <c r="U82" s="66"/>
      <c r="V82" s="66">
        <v>100</v>
      </c>
    </row>
    <row xmlns:x14ac="http://schemas.microsoft.com/office/spreadsheetml/2009/9/ac" r="83" s="162" customFormat="true" ht="12" x14ac:dyDescent="0.2">
      <c r="A83" s="160" t="s">
        <v>205</v>
      </c>
      <c r="B83" s="66">
        <v>2007</v>
      </c>
      <c r="C83" s="161" t="s">
        <v>2</v>
      </c>
      <c r="D83" s="66">
        <v>268253.12335037231</v>
      </c>
      <c r="E83" s="66"/>
      <c r="F83" s="66"/>
      <c r="G83" s="66"/>
      <c r="H83" s="66"/>
      <c r="I83" s="66"/>
      <c r="J83" s="66">
        <v>100</v>
      </c>
      <c r="K83" s="66"/>
      <c r="L83" s="66"/>
      <c r="M83" s="66"/>
      <c r="N83" s="66"/>
      <c r="O83" s="66"/>
      <c r="P83" s="66">
        <v>100</v>
      </c>
      <c r="Q83" s="66"/>
      <c r="R83" s="66"/>
      <c r="S83" s="66"/>
      <c r="T83" s="66"/>
      <c r="U83" s="66"/>
      <c r="V83" s="66">
        <v>100</v>
      </c>
    </row>
    <row xmlns:x14ac="http://schemas.microsoft.com/office/spreadsheetml/2009/9/ac" r="84" s="162" customFormat="true" ht="12" x14ac:dyDescent="0.2">
      <c r="A84" s="160" t="s">
        <v>205</v>
      </c>
      <c r="B84" s="66">
        <v>2008</v>
      </c>
      <c r="C84" s="161" t="s">
        <v>2</v>
      </c>
      <c r="D84" s="66">
        <v>273785.93666015618</v>
      </c>
      <c r="E84" s="66"/>
      <c r="F84" s="66"/>
      <c r="G84" s="66"/>
      <c r="H84" s="66"/>
      <c r="I84" s="66"/>
      <c r="J84" s="66">
        <v>100</v>
      </c>
      <c r="K84" s="66"/>
      <c r="L84" s="66"/>
      <c r="M84" s="66"/>
      <c r="N84" s="66"/>
      <c r="O84" s="66"/>
      <c r="P84" s="66">
        <v>100</v>
      </c>
      <c r="Q84" s="66"/>
      <c r="R84" s="66"/>
      <c r="S84" s="66"/>
      <c r="T84" s="66"/>
      <c r="U84" s="66"/>
      <c r="V84" s="66">
        <v>100</v>
      </c>
    </row>
    <row xmlns:x14ac="http://schemas.microsoft.com/office/spreadsheetml/2009/9/ac" r="85" s="162" customFormat="true" ht="12" x14ac:dyDescent="0.2">
      <c r="A85" s="160" t="s">
        <v>205</v>
      </c>
      <c r="B85" s="66">
        <v>2009</v>
      </c>
      <c r="C85" s="161" t="s">
        <v>2</v>
      </c>
      <c r="D85" s="66">
        <v>279353.39609481808</v>
      </c>
      <c r="E85" s="66"/>
      <c r="F85" s="66"/>
      <c r="G85" s="66"/>
      <c r="H85" s="66"/>
      <c r="I85" s="66"/>
      <c r="J85" s="66">
        <v>100</v>
      </c>
      <c r="K85" s="66"/>
      <c r="L85" s="66"/>
      <c r="M85" s="66"/>
      <c r="N85" s="66"/>
      <c r="O85" s="66"/>
      <c r="P85" s="66">
        <v>100</v>
      </c>
      <c r="Q85" s="66"/>
      <c r="R85" s="66"/>
      <c r="S85" s="66"/>
      <c r="T85" s="66"/>
      <c r="U85" s="66"/>
      <c r="V85" s="66">
        <v>100</v>
      </c>
    </row>
    <row xmlns:x14ac="http://schemas.microsoft.com/office/spreadsheetml/2009/9/ac" r="86" s="162" customFormat="true" ht="12" x14ac:dyDescent="0.2">
      <c r="A86" s="160" t="s">
        <v>205</v>
      </c>
      <c r="B86" s="66">
        <v>2010</v>
      </c>
      <c r="C86" s="161" t="s">
        <v>2</v>
      </c>
      <c r="D86" s="66">
        <v>284746.75881719589</v>
      </c>
      <c r="E86" s="66"/>
      <c r="F86" s="66"/>
      <c r="G86" s="66"/>
      <c r="H86" s="66"/>
      <c r="I86" s="66"/>
      <c r="J86" s="66">
        <v>100</v>
      </c>
      <c r="K86" s="66"/>
      <c r="L86" s="66"/>
      <c r="M86" s="66"/>
      <c r="N86" s="66"/>
      <c r="O86" s="66"/>
      <c r="P86" s="66">
        <v>100</v>
      </c>
      <c r="Q86" s="66"/>
      <c r="R86" s="66"/>
      <c r="S86" s="66"/>
      <c r="T86" s="66"/>
      <c r="U86" s="66"/>
      <c r="V86" s="66">
        <v>100</v>
      </c>
    </row>
    <row xmlns:x14ac="http://schemas.microsoft.com/office/spreadsheetml/2009/9/ac" r="87" s="162" customFormat="true" ht="12" x14ac:dyDescent="0.2">
      <c r="A87" s="160" t="s">
        <v>205</v>
      </c>
      <c r="B87" s="66">
        <v>2011</v>
      </c>
      <c r="C87" s="161" t="s">
        <v>2</v>
      </c>
      <c r="D87" s="66">
        <v>289704.97819461819</v>
      </c>
      <c r="E87" s="66"/>
      <c r="F87" s="66"/>
      <c r="G87" s="66"/>
      <c r="H87" s="66"/>
      <c r="I87" s="66"/>
      <c r="J87" s="66">
        <v>100</v>
      </c>
      <c r="K87" s="66"/>
      <c r="L87" s="66"/>
      <c r="M87" s="66"/>
      <c r="N87" s="66"/>
      <c r="O87" s="66"/>
      <c r="P87" s="66">
        <v>100</v>
      </c>
      <c r="Q87" s="66"/>
      <c r="R87" s="66"/>
      <c r="S87" s="66"/>
      <c r="T87" s="66"/>
      <c r="U87" s="66"/>
      <c r="V87" s="66">
        <v>100</v>
      </c>
    </row>
    <row xmlns:x14ac="http://schemas.microsoft.com/office/spreadsheetml/2009/9/ac" r="88" s="162" customFormat="true" ht="12" x14ac:dyDescent="0.2">
      <c r="A88" s="160" t="s">
        <v>205</v>
      </c>
      <c r="B88" s="66">
        <v>2012</v>
      </c>
      <c r="C88" s="161" t="s">
        <v>2</v>
      </c>
      <c r="D88" s="66">
        <v>315827.19806198118</v>
      </c>
      <c r="E88" s="66"/>
      <c r="F88" s="66"/>
      <c r="G88" s="66"/>
      <c r="H88" s="66"/>
      <c r="I88" s="66"/>
      <c r="J88" s="66">
        <v>100</v>
      </c>
      <c r="K88" s="66"/>
      <c r="L88" s="66"/>
      <c r="M88" s="66"/>
      <c r="N88" s="66"/>
      <c r="O88" s="66"/>
      <c r="P88" s="66">
        <v>100</v>
      </c>
      <c r="Q88" s="66"/>
      <c r="R88" s="66"/>
      <c r="S88" s="66"/>
      <c r="T88" s="66"/>
      <c r="U88" s="66"/>
      <c r="V88" s="66">
        <v>100</v>
      </c>
    </row>
    <row xmlns:x14ac="http://schemas.microsoft.com/office/spreadsheetml/2009/9/ac" r="89" s="162" customFormat="true" ht="12" x14ac:dyDescent="0.2">
      <c r="A89" s="160" t="s">
        <v>205</v>
      </c>
      <c r="B89" s="66">
        <v>2013</v>
      </c>
      <c r="C89" s="161" t="s">
        <v>2</v>
      </c>
      <c r="D89" s="66">
        <v>319322.20535018918</v>
      </c>
      <c r="E89" s="66"/>
      <c r="F89" s="66"/>
      <c r="G89" s="66"/>
      <c r="H89" s="66"/>
      <c r="I89" s="66"/>
      <c r="J89" s="66">
        <v>100</v>
      </c>
      <c r="K89" s="66"/>
      <c r="L89" s="66"/>
      <c r="M89" s="66"/>
      <c r="N89" s="66"/>
      <c r="O89" s="66"/>
      <c r="P89" s="66">
        <v>100</v>
      </c>
      <c r="Q89" s="66"/>
      <c r="R89" s="66"/>
      <c r="S89" s="66"/>
      <c r="T89" s="66"/>
      <c r="U89" s="66"/>
      <c r="V89" s="66">
        <v>100</v>
      </c>
    </row>
    <row xmlns:x14ac="http://schemas.microsoft.com/office/spreadsheetml/2009/9/ac" r="90" s="162" customFormat="true" ht="12" x14ac:dyDescent="0.2">
      <c r="A90" s="160" t="s">
        <v>205</v>
      </c>
      <c r="B90" s="66">
        <v>2014</v>
      </c>
      <c r="C90" s="161" t="s">
        <v>2</v>
      </c>
      <c r="D90" s="66">
        <v>322998.32391277311</v>
      </c>
      <c r="E90" s="66"/>
      <c r="F90" s="66"/>
      <c r="G90" s="66"/>
      <c r="H90" s="66"/>
      <c r="I90" s="66"/>
      <c r="J90" s="66">
        <v>100</v>
      </c>
      <c r="K90" s="66"/>
      <c r="L90" s="66"/>
      <c r="M90" s="66"/>
      <c r="N90" s="66"/>
      <c r="O90" s="66"/>
      <c r="P90" s="66">
        <v>100</v>
      </c>
      <c r="Q90" s="66"/>
      <c r="R90" s="66"/>
      <c r="S90" s="66"/>
      <c r="T90" s="66"/>
      <c r="U90" s="66"/>
      <c r="V90" s="66">
        <v>100</v>
      </c>
    </row>
    <row xmlns:x14ac="http://schemas.microsoft.com/office/spreadsheetml/2009/9/ac" r="91" s="162" customFormat="true" ht="12" x14ac:dyDescent="0.2">
      <c r="A91" s="160" t="s">
        <v>205</v>
      </c>
      <c r="B91" s="66">
        <v>2015</v>
      </c>
      <c r="C91" s="161" t="s">
        <v>2</v>
      </c>
      <c r="D91" s="66">
        <v>325688.51145721431</v>
      </c>
      <c r="E91" s="66"/>
      <c r="F91" s="66"/>
      <c r="G91" s="66"/>
      <c r="H91" s="66"/>
      <c r="I91" s="66"/>
      <c r="J91" s="66">
        <v>100</v>
      </c>
      <c r="K91" s="66"/>
      <c r="L91" s="66"/>
      <c r="M91" s="66"/>
      <c r="N91" s="66"/>
      <c r="O91" s="66"/>
      <c r="P91" s="66">
        <v>100</v>
      </c>
      <c r="Q91" s="66"/>
      <c r="R91" s="66"/>
      <c r="S91" s="66"/>
      <c r="T91" s="66"/>
      <c r="U91" s="66"/>
      <c r="V91" s="66">
        <v>100</v>
      </c>
    </row>
    <row xmlns:x14ac="http://schemas.microsoft.com/office/spreadsheetml/2009/9/ac" r="92" s="162" customFormat="true" ht="12" x14ac:dyDescent="0.2">
      <c r="A92" s="160" t="s">
        <v>205</v>
      </c>
      <c r="B92" s="66">
        <v>2016</v>
      </c>
      <c r="C92" s="161" t="s">
        <v>2</v>
      </c>
      <c r="D92" s="66">
        <v>325789.92672838212</v>
      </c>
      <c r="E92" s="66"/>
      <c r="F92" s="66"/>
      <c r="G92" s="66"/>
      <c r="H92" s="66"/>
      <c r="I92" s="66"/>
      <c r="J92" s="66">
        <v>100</v>
      </c>
      <c r="K92" s="66"/>
      <c r="L92" s="66"/>
      <c r="M92" s="66"/>
      <c r="N92" s="66"/>
      <c r="O92" s="66"/>
      <c r="P92" s="66">
        <v>100</v>
      </c>
      <c r="Q92" s="66"/>
      <c r="R92" s="66"/>
      <c r="S92" s="66"/>
      <c r="T92" s="66"/>
      <c r="U92" s="66"/>
      <c r="V92" s="66">
        <v>100</v>
      </c>
    </row>
    <row xmlns:x14ac="http://schemas.microsoft.com/office/spreadsheetml/2009/9/ac" r="93" s="162" customFormat="true" ht="12" x14ac:dyDescent="0.2">
      <c r="A93" s="160" t="s">
        <v>205</v>
      </c>
      <c r="B93" s="66">
        <v>2017</v>
      </c>
      <c r="C93" s="161" t="s">
        <v>2</v>
      </c>
      <c r="D93" s="66">
        <v>324872.21293722151</v>
      </c>
      <c r="E93" s="66"/>
      <c r="F93" s="66"/>
      <c r="G93" s="66"/>
      <c r="H93" s="66"/>
      <c r="I93" s="66"/>
      <c r="J93" s="66">
        <v>100</v>
      </c>
      <c r="K93" s="66"/>
      <c r="L93" s="66"/>
      <c r="M93" s="66"/>
      <c r="N93" s="66"/>
      <c r="O93" s="66"/>
      <c r="P93" s="66">
        <v>100</v>
      </c>
      <c r="Q93" s="66"/>
      <c r="R93" s="66"/>
      <c r="S93" s="66"/>
      <c r="T93" s="66"/>
      <c r="U93" s="66"/>
      <c r="V93" s="66">
        <v>100</v>
      </c>
    </row>
    <row xmlns:x14ac="http://schemas.microsoft.com/office/spreadsheetml/2009/9/ac" r="94" s="162" customFormat="true" ht="12" x14ac:dyDescent="0.2">
      <c r="A94" s="160" t="s">
        <v>205</v>
      </c>
      <c r="B94" s="66">
        <v>2018</v>
      </c>
      <c r="C94" s="161" t="s">
        <v>2</v>
      </c>
      <c r="D94" s="66">
        <v>323990.39547031402</v>
      </c>
      <c r="E94" s="66"/>
      <c r="F94" s="66"/>
      <c r="G94" s="66"/>
      <c r="H94" s="66"/>
      <c r="I94" s="66"/>
      <c r="J94" s="66">
        <v>100</v>
      </c>
      <c r="K94" s="66"/>
      <c r="L94" s="66"/>
      <c r="M94" s="66"/>
      <c r="N94" s="66"/>
      <c r="O94" s="66"/>
      <c r="P94" s="66">
        <v>100</v>
      </c>
      <c r="Q94" s="66"/>
      <c r="R94" s="66"/>
      <c r="S94" s="66"/>
      <c r="T94" s="66"/>
      <c r="U94" s="66"/>
      <c r="V94" s="66">
        <v>100</v>
      </c>
    </row>
    <row xmlns:x14ac="http://schemas.microsoft.com/office/spreadsheetml/2009/9/ac" r="95" s="162" customFormat="true" ht="12" x14ac:dyDescent="0.2">
      <c r="A95" s="160" t="s">
        <v>205</v>
      </c>
      <c r="B95" s="66">
        <v>2019</v>
      </c>
      <c r="C95" s="161" t="s">
        <v>2</v>
      </c>
      <c r="D95" s="66">
        <v>322974.68924484262</v>
      </c>
      <c r="E95" s="66"/>
      <c r="F95" s="66"/>
      <c r="G95" s="66"/>
      <c r="H95" s="66"/>
      <c r="I95" s="66"/>
      <c r="J95" s="66">
        <v>100</v>
      </c>
      <c r="K95" s="66"/>
      <c r="L95" s="66"/>
      <c r="M95" s="66"/>
      <c r="N95" s="66"/>
      <c r="O95" s="66"/>
      <c r="P95" s="66">
        <v>100</v>
      </c>
      <c r="Q95" s="66"/>
      <c r="R95" s="66"/>
      <c r="S95" s="66"/>
      <c r="T95" s="66"/>
      <c r="U95" s="66"/>
      <c r="V95" s="66">
        <v>100</v>
      </c>
    </row>
    <row xmlns:x14ac="http://schemas.microsoft.com/office/spreadsheetml/2009/9/ac" r="96" s="162" customFormat="true" ht="12" x14ac:dyDescent="0.2">
      <c r="A96" s="160" t="s">
        <v>205</v>
      </c>
      <c r="B96" s="66">
        <v>2020</v>
      </c>
      <c r="C96" s="161" t="s">
        <v>2</v>
      </c>
      <c r="D96" s="66">
        <v>321304.95862770081</v>
      </c>
      <c r="E96" s="66"/>
      <c r="F96" s="66"/>
      <c r="G96" s="66"/>
      <c r="H96" s="66"/>
      <c r="I96" s="66"/>
      <c r="J96" s="66">
        <v>100</v>
      </c>
      <c r="K96" s="66"/>
      <c r="L96" s="66"/>
      <c r="M96" s="66"/>
      <c r="N96" s="66"/>
      <c r="O96" s="66"/>
      <c r="P96" s="66">
        <v>100</v>
      </c>
      <c r="Q96" s="66"/>
      <c r="R96" s="66"/>
      <c r="S96" s="66"/>
      <c r="T96" s="66"/>
      <c r="U96" s="66"/>
      <c r="V96" s="66">
        <v>100</v>
      </c>
    </row>
    <row xmlns:x14ac="http://schemas.microsoft.com/office/spreadsheetml/2009/9/ac" r="97" s="162" customFormat="true" ht="12" x14ac:dyDescent="0.2">
      <c r="A97" s="160" t="s">
        <v>205</v>
      </c>
      <c r="B97" s="66">
        <v>2021</v>
      </c>
      <c r="C97" s="161" t="s">
        <v>2</v>
      </c>
      <c r="D97" s="66">
        <v>319428.33392715448</v>
      </c>
      <c r="E97" s="66"/>
      <c r="F97" s="66"/>
      <c r="G97" s="66"/>
      <c r="H97" s="66"/>
      <c r="I97" s="66"/>
      <c r="J97" s="66">
        <v>100</v>
      </c>
      <c r="K97" s="66"/>
      <c r="L97" s="66"/>
      <c r="M97" s="66"/>
      <c r="N97" s="66"/>
      <c r="O97" s="66"/>
      <c r="P97" s="66">
        <v>100</v>
      </c>
      <c r="Q97" s="66"/>
      <c r="R97" s="66"/>
      <c r="S97" s="66"/>
      <c r="T97" s="66"/>
      <c r="U97" s="66"/>
      <c r="V97" s="66">
        <v>100</v>
      </c>
    </row>
    <row xmlns:x14ac="http://schemas.microsoft.com/office/spreadsheetml/2009/9/ac" r="98" s="162" customFormat="true" ht="12" x14ac:dyDescent="0.2">
      <c r="A98" s="160" t="s">
        <v>205</v>
      </c>
      <c r="B98" s="66">
        <v>2022</v>
      </c>
      <c r="C98" s="161" t="s">
        <v>2</v>
      </c>
      <c r="D98" s="66">
        <v>317124.75155349728</v>
      </c>
      <c r="E98" s="66"/>
      <c r="F98" s="66"/>
      <c r="G98" s="66"/>
      <c r="H98" s="66"/>
      <c r="I98" s="66"/>
      <c r="J98" s="66">
        <v>100</v>
      </c>
      <c r="K98" s="66"/>
      <c r="L98" s="66"/>
      <c r="M98" s="66"/>
      <c r="N98" s="66"/>
      <c r="O98" s="66"/>
      <c r="P98" s="66">
        <v>100</v>
      </c>
      <c r="Q98" s="66"/>
      <c r="R98" s="66"/>
      <c r="S98" s="66"/>
      <c r="T98" s="66"/>
      <c r="U98" s="66"/>
      <c r="V98" s="66">
        <v>100</v>
      </c>
    </row>
    <row xmlns:x14ac="http://schemas.microsoft.com/office/spreadsheetml/2009/9/ac" r="99" s="162" customFormat="true" ht="12" x14ac:dyDescent="0.2">
      <c r="A99" s="160" t="s">
        <v>205</v>
      </c>
      <c r="B99" s="66">
        <v>2023</v>
      </c>
      <c r="C99" s="161" t="s">
        <v>2</v>
      </c>
      <c r="D99" s="66">
        <v>314239.67331687931</v>
      </c>
      <c r="E99" s="66"/>
      <c r="F99" s="66"/>
      <c r="G99" s="66"/>
      <c r="H99" s="66"/>
      <c r="I99" s="66"/>
      <c r="J99" s="66">
        <v>100</v>
      </c>
      <c r="K99" s="66"/>
      <c r="L99" s="66"/>
      <c r="M99" s="66"/>
      <c r="N99" s="66"/>
      <c r="O99" s="66"/>
      <c r="P99" s="66">
        <v>100</v>
      </c>
      <c r="Q99" s="66"/>
      <c r="R99" s="66"/>
      <c r="S99" s="66"/>
      <c r="T99" s="66"/>
      <c r="U99" s="66"/>
      <c r="V99" s="66">
        <v>100</v>
      </c>
    </row>
    <row xmlns:x14ac="http://schemas.microsoft.com/office/spreadsheetml/2009/9/ac" r="100" s="162" customFormat="true" ht="12" x14ac:dyDescent="0.2">
      <c r="A100" s="160" t="s">
        <v>205</v>
      </c>
      <c r="B100" s="66">
        <v>2024</v>
      </c>
      <c r="C100" s="161" t="s">
        <v>2</v>
      </c>
      <c r="D100" s="66"/>
      <c r="E100" s="66"/>
      <c r="F100" s="66"/>
      <c r="G100" s="66"/>
      <c r="H100" s="66"/>
      <c r="I100" s="66"/>
      <c r="J100" s="66"/>
      <c r="K100" s="66"/>
      <c r="L100" s="66"/>
      <c r="M100" s="66"/>
      <c r="N100" s="66"/>
      <c r="O100" s="66"/>
      <c r="P100" s="66"/>
      <c r="Q100" s="66"/>
      <c r="R100" s="66"/>
      <c r="S100" s="66"/>
      <c r="T100" s="66"/>
      <c r="U100" s="66"/>
      <c r="V100" s="66"/>
    </row>
    <row xmlns:x14ac="http://schemas.microsoft.com/office/spreadsheetml/2009/9/ac" r="101" s="162" customFormat="true" ht="12" x14ac:dyDescent="0.2">
      <c r="A101" s="160" t="s">
        <v>205</v>
      </c>
      <c r="B101" s="66">
        <v>2025</v>
      </c>
      <c r="C101" s="161" t="s">
        <v>2</v>
      </c>
      <c r="D101" s="66"/>
      <c r="E101" s="66"/>
      <c r="F101" s="66"/>
      <c r="G101" s="66"/>
      <c r="H101" s="66"/>
      <c r="I101" s="66"/>
      <c r="J101" s="66"/>
      <c r="K101" s="66"/>
      <c r="L101" s="66"/>
      <c r="M101" s="66"/>
      <c r="N101" s="66"/>
      <c r="O101" s="66"/>
      <c r="P101" s="66"/>
      <c r="Q101" s="66"/>
      <c r="R101" s="66"/>
      <c r="S101" s="66"/>
      <c r="T101" s="66"/>
      <c r="U101" s="66"/>
      <c r="V101" s="66"/>
    </row>
    <row xmlns:x14ac="http://schemas.microsoft.com/office/spreadsheetml/2009/9/ac" r="102" s="162" customFormat="true" ht="12" x14ac:dyDescent="0.2">
      <c r="A102" s="160" t="s">
        <v>205</v>
      </c>
      <c r="B102" s="66">
        <v>2026</v>
      </c>
      <c r="C102" s="161" t="s">
        <v>2</v>
      </c>
      <c r="D102" s="66"/>
      <c r="E102" s="66"/>
      <c r="F102" s="66"/>
      <c r="G102" s="66"/>
      <c r="H102" s="66"/>
      <c r="I102" s="66"/>
      <c r="J102" s="66"/>
      <c r="K102" s="66"/>
      <c r="L102" s="66"/>
      <c r="M102" s="66"/>
      <c r="N102" s="66"/>
      <c r="O102" s="66"/>
      <c r="P102" s="66"/>
      <c r="Q102" s="66"/>
      <c r="R102" s="66"/>
      <c r="S102" s="66"/>
      <c r="T102" s="66"/>
      <c r="U102" s="66"/>
      <c r="V102" s="66"/>
    </row>
    <row xmlns:x14ac="http://schemas.microsoft.com/office/spreadsheetml/2009/9/ac" r="103" s="162" customFormat="true" ht="12" x14ac:dyDescent="0.2">
      <c r="A103" s="160" t="s">
        <v>205</v>
      </c>
      <c r="B103" s="66">
        <v>2027</v>
      </c>
      <c r="C103" s="161" t="s">
        <v>2</v>
      </c>
      <c r="D103" s="66"/>
      <c r="E103" s="66"/>
      <c r="F103" s="66"/>
      <c r="G103" s="66"/>
      <c r="H103" s="66"/>
      <c r="I103" s="66"/>
      <c r="J103" s="66"/>
      <c r="K103" s="66"/>
      <c r="L103" s="66"/>
      <c r="M103" s="66"/>
      <c r="N103" s="66"/>
      <c r="O103" s="66"/>
      <c r="P103" s="66"/>
      <c r="Q103" s="66"/>
      <c r="R103" s="66"/>
      <c r="S103" s="66"/>
      <c r="T103" s="66"/>
      <c r="U103" s="66"/>
      <c r="V103" s="66"/>
    </row>
    <row xmlns:x14ac="http://schemas.microsoft.com/office/spreadsheetml/2009/9/ac" r="104" s="162" customFormat="true" ht="12" x14ac:dyDescent="0.2">
      <c r="A104" s="160" t="s">
        <v>205</v>
      </c>
      <c r="B104" s="66">
        <v>2028</v>
      </c>
      <c r="C104" s="161" t="s">
        <v>2</v>
      </c>
      <c r="D104" s="66"/>
      <c r="E104" s="66"/>
      <c r="F104" s="66"/>
      <c r="G104" s="66"/>
      <c r="H104" s="66"/>
      <c r="I104" s="66"/>
      <c r="J104" s="66"/>
      <c r="K104" s="66"/>
      <c r="L104" s="66"/>
      <c r="M104" s="66"/>
      <c r="N104" s="66"/>
      <c r="O104" s="66"/>
      <c r="P104" s="66"/>
      <c r="Q104" s="66"/>
      <c r="R104" s="66"/>
      <c r="S104" s="66"/>
      <c r="T104" s="66"/>
      <c r="U104" s="66"/>
      <c r="V104" s="66"/>
    </row>
    <row xmlns:x14ac="http://schemas.microsoft.com/office/spreadsheetml/2009/9/ac" r="105" s="162" customFormat="true" ht="12" x14ac:dyDescent="0.2">
      <c r="A105" s="160" t="s">
        <v>205</v>
      </c>
      <c r="B105" s="66">
        <v>2029</v>
      </c>
      <c r="C105" s="161" t="s">
        <v>2</v>
      </c>
      <c r="D105" s="66"/>
      <c r="E105" s="66"/>
      <c r="F105" s="66"/>
      <c r="G105" s="66"/>
      <c r="H105" s="66"/>
      <c r="I105" s="66"/>
      <c r="J105" s="66"/>
      <c r="K105" s="66"/>
      <c r="L105" s="66"/>
      <c r="M105" s="66"/>
      <c r="N105" s="66"/>
      <c r="O105" s="66"/>
      <c r="P105" s="66"/>
      <c r="Q105" s="66"/>
      <c r="R105" s="66"/>
      <c r="S105" s="66"/>
      <c r="T105" s="66"/>
      <c r="U105" s="66"/>
      <c r="V105" s="66"/>
    </row>
    <row xmlns:x14ac="http://schemas.microsoft.com/office/spreadsheetml/2009/9/ac" r="106" s="162" customFormat="true" ht="12" x14ac:dyDescent="0.2">
      <c r="A106" s="160" t="s">
        <v>205</v>
      </c>
      <c r="B106" s="66">
        <v>2030</v>
      </c>
      <c r="C106" s="161" t="s">
        <v>2</v>
      </c>
      <c r="D106" s="66"/>
      <c r="E106" s="66"/>
      <c r="F106" s="66"/>
      <c r="G106" s="66"/>
      <c r="H106" s="66"/>
      <c r="I106" s="66"/>
      <c r="J106" s="66"/>
      <c r="K106" s="66"/>
      <c r="L106" s="66"/>
      <c r="M106" s="66"/>
      <c r="N106" s="66"/>
      <c r="O106" s="66"/>
      <c r="P106" s="66"/>
      <c r="Q106" s="66"/>
      <c r="R106" s="66"/>
      <c r="S106" s="66"/>
      <c r="T106" s="66"/>
      <c r="U106" s="66"/>
      <c r="V106" s="66"/>
    </row>
    <row xmlns:x14ac="http://schemas.microsoft.com/office/spreadsheetml/2009/9/ac" r="107" s="162" customFormat="true" ht="12" x14ac:dyDescent="0.2">
      <c r="A107" s="160" t="s">
        <v>205</v>
      </c>
      <c r="B107" s="66">
        <v>2000</v>
      </c>
      <c r="C107" s="161" t="s">
        <v>16</v>
      </c>
      <c r="D107" s="66"/>
      <c r="E107" s="66"/>
      <c r="F107" s="66"/>
      <c r="G107" s="66"/>
      <c r="H107" s="66"/>
      <c r="I107" s="66"/>
      <c r="J107" s="66">
        <v>100</v>
      </c>
      <c r="K107" s="66"/>
      <c r="L107" s="66"/>
      <c r="M107" s="66"/>
      <c r="N107" s="66"/>
      <c r="O107" s="66"/>
      <c r="P107" s="66">
        <v>100</v>
      </c>
      <c r="Q107" s="66"/>
      <c r="R107" s="66"/>
      <c r="S107" s="66"/>
      <c r="T107" s="66"/>
      <c r="U107" s="66"/>
      <c r="V107" s="66">
        <v>100</v>
      </c>
    </row>
    <row xmlns:x14ac="http://schemas.microsoft.com/office/spreadsheetml/2009/9/ac" r="108" s="162" customFormat="true" ht="12" x14ac:dyDescent="0.2">
      <c r="A108" s="160" t="s">
        <v>205</v>
      </c>
      <c r="B108" s="66">
        <v>2001</v>
      </c>
      <c r="C108" s="161" t="s">
        <v>16</v>
      </c>
      <c r="D108" s="66"/>
      <c r="E108" s="66"/>
      <c r="F108" s="66"/>
      <c r="G108" s="66"/>
      <c r="H108" s="66"/>
      <c r="I108" s="66"/>
      <c r="J108" s="66">
        <v>100</v>
      </c>
      <c r="K108" s="66"/>
      <c r="L108" s="66"/>
      <c r="M108" s="66"/>
      <c r="N108" s="66"/>
      <c r="O108" s="66"/>
      <c r="P108" s="66">
        <v>100</v>
      </c>
      <c r="Q108" s="66"/>
      <c r="R108" s="66"/>
      <c r="S108" s="66"/>
      <c r="T108" s="66"/>
      <c r="U108" s="66"/>
      <c r="V108" s="66">
        <v>100</v>
      </c>
    </row>
    <row xmlns:x14ac="http://schemas.microsoft.com/office/spreadsheetml/2009/9/ac" r="109" s="162" customFormat="true" ht="12" x14ac:dyDescent="0.2">
      <c r="A109" s="160" t="s">
        <v>205</v>
      </c>
      <c r="B109" s="66">
        <v>2002</v>
      </c>
      <c r="C109" s="161" t="s">
        <v>16</v>
      </c>
      <c r="D109" s="66">
        <v>53484</v>
      </c>
      <c r="E109" s="66"/>
      <c r="F109" s="66"/>
      <c r="G109" s="66"/>
      <c r="H109" s="66"/>
      <c r="I109" s="66"/>
      <c r="J109" s="66">
        <v>100</v>
      </c>
      <c r="K109" s="66"/>
      <c r="L109" s="66"/>
      <c r="M109" s="66"/>
      <c r="N109" s="66"/>
      <c r="O109" s="66"/>
      <c r="P109" s="66">
        <v>100</v>
      </c>
      <c r="Q109" s="66"/>
      <c r="R109" s="66"/>
      <c r="S109" s="66"/>
      <c r="T109" s="66"/>
      <c r="U109" s="66"/>
      <c r="V109" s="66">
        <v>100</v>
      </c>
    </row>
    <row xmlns:x14ac="http://schemas.microsoft.com/office/spreadsheetml/2009/9/ac" r="110" s="162" customFormat="true" ht="12" x14ac:dyDescent="0.2">
      <c r="A110" s="160" t="s">
        <v>205</v>
      </c>
      <c r="B110" s="66">
        <v>2003</v>
      </c>
      <c r="C110" s="163" t="s">
        <v>16</v>
      </c>
      <c r="D110" s="66">
        <v>54420</v>
      </c>
      <c r="E110" s="66"/>
      <c r="F110" s="66"/>
      <c r="G110" s="66"/>
      <c r="H110" s="66"/>
      <c r="I110" s="66"/>
      <c r="J110" s="66">
        <v>100</v>
      </c>
      <c r="K110" s="66"/>
      <c r="L110" s="66"/>
      <c r="M110" s="66"/>
      <c r="N110" s="66"/>
      <c r="O110" s="66"/>
      <c r="P110" s="66">
        <v>100</v>
      </c>
      <c r="Q110" s="66"/>
      <c r="R110" s="66"/>
      <c r="S110" s="66"/>
      <c r="T110" s="66"/>
      <c r="U110" s="66"/>
      <c r="V110" s="66">
        <v>100</v>
      </c>
      <c r="W110" s="164"/>
      <c r="X110" s="164"/>
      <c r="Y110" s="164"/>
      <c r="Z110" s="164"/>
      <c r="AA110" s="164"/>
      <c r="AB110" s="164"/>
      <c r="AC110" s="164"/>
      <c r="AD110" s="164"/>
      <c r="AE110" s="164"/>
    </row>
    <row xmlns:x14ac="http://schemas.microsoft.com/office/spreadsheetml/2009/9/ac" r="111" s="162" customFormat="true" ht="12" x14ac:dyDescent="0.2">
      <c r="A111" s="160" t="s">
        <v>205</v>
      </c>
      <c r="B111" s="66">
        <v>2004</v>
      </c>
      <c r="C111" s="163" t="s">
        <v>16</v>
      </c>
      <c r="D111" s="66">
        <v>55647</v>
      </c>
      <c r="E111" s="66"/>
      <c r="F111" s="66"/>
      <c r="G111" s="66"/>
      <c r="H111" s="66"/>
      <c r="I111" s="66"/>
      <c r="J111" s="66">
        <v>100</v>
      </c>
      <c r="K111" s="66"/>
      <c r="L111" s="66"/>
      <c r="M111" s="66"/>
      <c r="N111" s="66"/>
      <c r="O111" s="66"/>
      <c r="P111" s="66">
        <v>100</v>
      </c>
      <c r="Q111" s="66"/>
      <c r="R111" s="66"/>
      <c r="S111" s="66"/>
      <c r="T111" s="66"/>
      <c r="U111" s="66"/>
      <c r="V111" s="66">
        <v>100</v>
      </c>
      <c r="W111" s="164"/>
      <c r="X111" s="164"/>
      <c r="Y111" s="164"/>
      <c r="Z111" s="164"/>
      <c r="AA111" s="164"/>
      <c r="AB111" s="164"/>
      <c r="AC111" s="164"/>
      <c r="AD111" s="164"/>
      <c r="AE111" s="164"/>
    </row>
    <row xmlns:x14ac="http://schemas.microsoft.com/office/spreadsheetml/2009/9/ac" r="112" s="162" customFormat="true" ht="12" x14ac:dyDescent="0.2">
      <c r="A112" s="160" t="s">
        <v>205</v>
      </c>
      <c r="B112" s="66">
        <v>2005</v>
      </c>
      <c r="C112" s="163" t="s">
        <v>16</v>
      </c>
      <c r="D112" s="66">
        <v>57385</v>
      </c>
      <c r="E112" s="66"/>
      <c r="F112" s="66"/>
      <c r="G112" s="66"/>
      <c r="H112" s="66"/>
      <c r="I112" s="66"/>
      <c r="J112" s="66">
        <v>100</v>
      </c>
      <c r="K112" s="66"/>
      <c r="L112" s="66"/>
      <c r="M112" s="66"/>
      <c r="N112" s="66"/>
      <c r="O112" s="66"/>
      <c r="P112" s="66">
        <v>100</v>
      </c>
      <c r="Q112" s="66"/>
      <c r="R112" s="66"/>
      <c r="S112" s="66"/>
      <c r="T112" s="66"/>
      <c r="U112" s="66"/>
      <c r="V112" s="66">
        <v>100</v>
      </c>
      <c r="W112" s="164"/>
      <c r="X112" s="164"/>
      <c r="Y112" s="164"/>
      <c r="Z112" s="164"/>
      <c r="AA112" s="164"/>
      <c r="AB112" s="164"/>
      <c r="AC112" s="164"/>
      <c r="AD112" s="164"/>
      <c r="AE112" s="164"/>
    </row>
    <row xmlns:x14ac="http://schemas.microsoft.com/office/spreadsheetml/2009/9/ac" r="113" s="162" customFormat="true" ht="12" x14ac:dyDescent="0.2">
      <c r="A113" s="160" t="s">
        <v>205</v>
      </c>
      <c r="B113" s="66">
        <v>2006</v>
      </c>
      <c r="C113" s="163" t="s">
        <v>16</v>
      </c>
      <c r="D113" s="66">
        <v>59546</v>
      </c>
      <c r="E113" s="66"/>
      <c r="F113" s="66"/>
      <c r="G113" s="66"/>
      <c r="H113" s="66"/>
      <c r="I113" s="66"/>
      <c r="J113" s="66">
        <v>100</v>
      </c>
      <c r="K113" s="66"/>
      <c r="L113" s="66"/>
      <c r="M113" s="66"/>
      <c r="N113" s="66"/>
      <c r="O113" s="66"/>
      <c r="P113" s="66">
        <v>100</v>
      </c>
      <c r="Q113" s="66"/>
      <c r="R113" s="66"/>
      <c r="S113" s="66"/>
      <c r="T113" s="66"/>
      <c r="U113" s="66"/>
      <c r="V113" s="66">
        <v>100</v>
      </c>
      <c r="W113" s="164"/>
      <c r="X113" s="164"/>
      <c r="Y113" s="164"/>
      <c r="Z113" s="164"/>
      <c r="AA113" s="164"/>
      <c r="AB113" s="164"/>
      <c r="AC113" s="164"/>
      <c r="AD113" s="164"/>
      <c r="AE113" s="164"/>
    </row>
    <row xmlns:x14ac="http://schemas.microsoft.com/office/spreadsheetml/2009/9/ac" r="114" s="162" customFormat="true" ht="12" x14ac:dyDescent="0.2">
      <c r="A114" s="160" t="s">
        <v>205</v>
      </c>
      <c r="B114" s="66">
        <v>2007</v>
      </c>
      <c r="C114" s="163" t="s">
        <v>16</v>
      </c>
      <c r="D114" s="66">
        <v>61476</v>
      </c>
      <c r="E114" s="66">
        <v>70.053763440860166</v>
      </c>
      <c r="F114" s="66"/>
      <c r="G114" s="66"/>
      <c r="H114" s="66"/>
      <c r="I114" s="66"/>
      <c r="J114" s="66">
        <v>100</v>
      </c>
      <c r="K114" s="66">
        <v>85.262640449440369</v>
      </c>
      <c r="L114" s="66"/>
      <c r="M114" s="66"/>
      <c r="N114" s="66"/>
      <c r="O114" s="66"/>
      <c r="P114" s="66">
        <v>100</v>
      </c>
      <c r="Q114" s="66"/>
      <c r="R114" s="66"/>
      <c r="S114" s="66"/>
      <c r="T114" s="66"/>
      <c r="U114" s="66"/>
      <c r="V114" s="66">
        <v>100</v>
      </c>
      <c r="W114" s="164"/>
      <c r="X114" s="164"/>
      <c r="Y114" s="164"/>
      <c r="Z114" s="164"/>
      <c r="AA114" s="164"/>
      <c r="AB114" s="164"/>
      <c r="AC114" s="164"/>
      <c r="AD114" s="164"/>
      <c r="AE114" s="164"/>
    </row>
    <row xmlns:x14ac="http://schemas.microsoft.com/office/spreadsheetml/2009/9/ac" r="115" s="162" customFormat="true" ht="12" x14ac:dyDescent="0.2">
      <c r="A115" s="160" t="s">
        <v>205</v>
      </c>
      <c r="B115" s="66">
        <v>2008</v>
      </c>
      <c r="C115" s="163" t="s">
        <v>16</v>
      </c>
      <c r="D115" s="66">
        <v>62824</v>
      </c>
      <c r="E115" s="66">
        <v>70.053763440860166</v>
      </c>
      <c r="F115" s="66"/>
      <c r="G115" s="66"/>
      <c r="H115" s="66"/>
      <c r="I115" s="66"/>
      <c r="J115" s="66">
        <v>100</v>
      </c>
      <c r="K115" s="66">
        <v>85.262640449440369</v>
      </c>
      <c r="L115" s="66"/>
      <c r="M115" s="66"/>
      <c r="N115" s="66"/>
      <c r="O115" s="66"/>
      <c r="P115" s="66">
        <v>100</v>
      </c>
      <c r="Q115" s="66"/>
      <c r="R115" s="66"/>
      <c r="S115" s="66"/>
      <c r="T115" s="66"/>
      <c r="U115" s="66"/>
      <c r="V115" s="66">
        <v>100</v>
      </c>
      <c r="W115" s="164"/>
      <c r="X115" s="164"/>
      <c r="Y115" s="164"/>
      <c r="Z115" s="164"/>
      <c r="AA115" s="164"/>
      <c r="AB115" s="164"/>
      <c r="AC115" s="164"/>
      <c r="AD115" s="164"/>
      <c r="AE115" s="164"/>
    </row>
    <row xmlns:x14ac="http://schemas.microsoft.com/office/spreadsheetml/2009/9/ac" r="116" s="162" customFormat="true" ht="12" x14ac:dyDescent="0.2">
      <c r="A116" s="160" t="s">
        <v>205</v>
      </c>
      <c r="B116" s="66">
        <v>2009</v>
      </c>
      <c r="C116" s="165" t="s">
        <v>16</v>
      </c>
      <c r="D116" s="66">
        <v>63950</v>
      </c>
      <c r="E116" s="66">
        <v>70.053763440860166</v>
      </c>
      <c r="F116" s="66">
        <v>67.204301075268816</v>
      </c>
      <c r="G116" s="66">
        <v>62.365591397849457</v>
      </c>
      <c r="H116" s="66">
        <v>4.8387096774193594</v>
      </c>
      <c r="I116" s="66">
        <v>32.795698924731177</v>
      </c>
      <c r="J116" s="66">
        <v>0</v>
      </c>
      <c r="K116" s="66">
        <v>85.262640449440369</v>
      </c>
      <c r="L116" s="66">
        <v>52.564102564102569</v>
      </c>
      <c r="M116" s="66">
        <v>38.461538461538467</v>
      </c>
      <c r="N116" s="66">
        <v>14.1025641025641</v>
      </c>
      <c r="O116" s="66">
        <v>47.435897435897431</v>
      </c>
      <c r="P116" s="66">
        <v>0</v>
      </c>
      <c r="Q116" s="66"/>
      <c r="R116" s="66"/>
      <c r="S116" s="66"/>
      <c r="T116" s="66"/>
      <c r="U116" s="66"/>
      <c r="V116" s="66">
        <v>100</v>
      </c>
      <c r="W116" s="165"/>
      <c r="X116" s="165"/>
      <c r="Y116" s="165"/>
      <c r="Z116" s="165"/>
      <c r="AA116" s="165"/>
      <c r="AB116" s="165"/>
      <c r="AC116" s="165"/>
    </row>
    <row xmlns:x14ac="http://schemas.microsoft.com/office/spreadsheetml/2009/9/ac" r="117" s="162" customFormat="true" ht="12" x14ac:dyDescent="0.2">
      <c r="A117" s="160" t="s">
        <v>205</v>
      </c>
      <c r="B117" s="66">
        <v>2010</v>
      </c>
      <c r="C117" s="165" t="s">
        <v>16</v>
      </c>
      <c r="D117" s="66">
        <v>64758</v>
      </c>
      <c r="E117" s="66">
        <v>70.053763440860166</v>
      </c>
      <c r="F117" s="66">
        <v>67.204301075268816</v>
      </c>
      <c r="G117" s="66">
        <v>62.365591397849457</v>
      </c>
      <c r="H117" s="66">
        <v>4.8387096774193594</v>
      </c>
      <c r="I117" s="66">
        <v>32.795698924731177</v>
      </c>
      <c r="J117" s="66">
        <v>0</v>
      </c>
      <c r="K117" s="66">
        <v>85.262640449440369</v>
      </c>
      <c r="L117" s="66">
        <v>52.564102564102569</v>
      </c>
      <c r="M117" s="66">
        <v>38.461538461538467</v>
      </c>
      <c r="N117" s="66">
        <v>14.1025641025641</v>
      </c>
      <c r="O117" s="66">
        <v>47.435897435897431</v>
      </c>
      <c r="P117" s="66">
        <v>0</v>
      </c>
      <c r="Q117" s="66"/>
      <c r="R117" s="66"/>
      <c r="S117" s="66"/>
      <c r="T117" s="66"/>
      <c r="U117" s="66"/>
      <c r="V117" s="66">
        <v>100</v>
      </c>
      <c r="W117" s="165"/>
      <c r="X117" s="165"/>
      <c r="Y117" s="165"/>
      <c r="Z117" s="165"/>
      <c r="AA117" s="165"/>
      <c r="AB117" s="165"/>
      <c r="AC117" s="165"/>
    </row>
    <row xmlns:x14ac="http://schemas.microsoft.com/office/spreadsheetml/2009/9/ac" r="118" s="162" customFormat="true" ht="12" x14ac:dyDescent="0.2">
      <c r="A118" s="160" t="s">
        <v>205</v>
      </c>
      <c r="B118" s="66">
        <v>2011</v>
      </c>
      <c r="C118" s="165" t="s">
        <v>16</v>
      </c>
      <c r="D118" s="66">
        <v>64657</v>
      </c>
      <c r="E118" s="66">
        <v>70.053763440860166</v>
      </c>
      <c r="F118" s="66">
        <v>67.204301075268816</v>
      </c>
      <c r="G118" s="66">
        <v>62.365591397849457</v>
      </c>
      <c r="H118" s="66">
        <v>4.8387096774193594</v>
      </c>
      <c r="I118" s="66">
        <v>32.795698924731177</v>
      </c>
      <c r="J118" s="66">
        <v>0</v>
      </c>
      <c r="K118" s="66">
        <v>85.262640449440369</v>
      </c>
      <c r="L118" s="66">
        <v>52.564102564102569</v>
      </c>
      <c r="M118" s="66">
        <v>38.461538461538467</v>
      </c>
      <c r="N118" s="66">
        <v>14.1025641025641</v>
      </c>
      <c r="O118" s="66">
        <v>47.435897435897431</v>
      </c>
      <c r="P118" s="66">
        <v>0</v>
      </c>
      <c r="Q118" s="66"/>
      <c r="R118" s="66"/>
      <c r="S118" s="66"/>
      <c r="T118" s="66"/>
      <c r="U118" s="66"/>
      <c r="V118" s="66">
        <v>100</v>
      </c>
      <c r="W118" s="165"/>
      <c r="X118" s="165"/>
      <c r="Y118" s="165"/>
      <c r="Z118" s="165"/>
      <c r="AA118" s="165"/>
      <c r="AB118" s="165"/>
      <c r="AC118" s="165"/>
      <c r="AD118" s="165"/>
    </row>
    <row xmlns:x14ac="http://schemas.microsoft.com/office/spreadsheetml/2009/9/ac" r="119" s="162" customFormat="true" ht="12" x14ac:dyDescent="0.2">
      <c r="A119" s="160" t="s">
        <v>205</v>
      </c>
      <c r="B119" s="66">
        <v>2012</v>
      </c>
      <c r="C119" s="165" t="s">
        <v>16</v>
      </c>
      <c r="D119" s="66">
        <v>94103</v>
      </c>
      <c r="E119" s="66">
        <v>71.04838709677415</v>
      </c>
      <c r="F119" s="66">
        <v>67.204301075268816</v>
      </c>
      <c r="G119" s="66">
        <v>62.365591397849457</v>
      </c>
      <c r="H119" s="66">
        <v>4.8387096774193594</v>
      </c>
      <c r="I119" s="66">
        <v>32.795698924731177</v>
      </c>
      <c r="J119" s="66">
        <v>0</v>
      </c>
      <c r="K119" s="66">
        <v>80.781320224719821</v>
      </c>
      <c r="L119" s="66">
        <v>52.564102564102569</v>
      </c>
      <c r="M119" s="66">
        <v>38.461538461538467</v>
      </c>
      <c r="N119" s="66">
        <v>14.1025641025641</v>
      </c>
      <c r="O119" s="66">
        <v>47.435897435897431</v>
      </c>
      <c r="P119" s="66">
        <v>0</v>
      </c>
      <c r="Q119" s="66"/>
      <c r="R119" s="66"/>
      <c r="S119" s="66"/>
      <c r="T119" s="66"/>
      <c r="U119" s="66"/>
      <c r="V119" s="66">
        <v>100</v>
      </c>
      <c r="W119" s="165"/>
      <c r="X119" s="165"/>
      <c r="Y119" s="165"/>
      <c r="Z119" s="165"/>
      <c r="AA119" s="165"/>
      <c r="AB119" s="165"/>
      <c r="AC119" s="165"/>
      <c r="AD119" s="165"/>
    </row>
    <row xmlns:x14ac="http://schemas.microsoft.com/office/spreadsheetml/2009/9/ac" r="120" s="162" customFormat="true" ht="12" x14ac:dyDescent="0.2">
      <c r="A120" s="160" t="s">
        <v>205</v>
      </c>
      <c r="B120" s="66">
        <v>2013</v>
      </c>
      <c r="C120" s="165" t="s">
        <v>16</v>
      </c>
      <c r="D120" s="66">
        <v>92688</v>
      </c>
      <c r="E120" s="66">
        <v>72.043010752688133</v>
      </c>
      <c r="F120" s="66">
        <v>67.204301075268816</v>
      </c>
      <c r="G120" s="66">
        <v>62.365591397849457</v>
      </c>
      <c r="H120" s="66">
        <v>4.8387096774193594</v>
      </c>
      <c r="I120" s="66">
        <v>32.795698924731177</v>
      </c>
      <c r="J120" s="66">
        <v>0</v>
      </c>
      <c r="K120" s="66">
        <v>76.300000000001091</v>
      </c>
      <c r="L120" s="66">
        <v>52.564102564102569</v>
      </c>
      <c r="M120" s="66">
        <v>38.461538461538467</v>
      </c>
      <c r="N120" s="66">
        <v>14.1025641025641</v>
      </c>
      <c r="O120" s="66">
        <v>47.435897435897431</v>
      </c>
      <c r="P120" s="66">
        <v>0</v>
      </c>
      <c r="Q120" s="66"/>
      <c r="R120" s="66"/>
      <c r="S120" s="66"/>
      <c r="T120" s="66"/>
      <c r="U120" s="66"/>
      <c r="V120" s="66">
        <v>100</v>
      </c>
      <c r="W120" s="165"/>
      <c r="X120" s="165"/>
      <c r="Y120" s="165"/>
      <c r="Z120" s="165"/>
      <c r="AA120" s="165"/>
      <c r="AB120" s="165"/>
      <c r="AC120" s="165"/>
      <c r="AD120" s="165"/>
    </row>
    <row xmlns:x14ac="http://schemas.microsoft.com/office/spreadsheetml/2009/9/ac" r="121" s="162" customFormat="true" ht="12" x14ac:dyDescent="0.2">
      <c r="A121" s="160" t="s">
        <v>205</v>
      </c>
      <c r="B121" s="66">
        <v>2014</v>
      </c>
      <c r="C121" s="165" t="s">
        <v>16</v>
      </c>
      <c r="D121" s="66">
        <v>92709</v>
      </c>
      <c r="E121" s="66">
        <v>73.037634408602116</v>
      </c>
      <c r="F121" s="66">
        <v>67.204301075268816</v>
      </c>
      <c r="G121" s="66">
        <v>62.365591397849457</v>
      </c>
      <c r="H121" s="66">
        <v>4.8387096774193594</v>
      </c>
      <c r="I121" s="66">
        <v>32.795698924731177</v>
      </c>
      <c r="J121" s="66">
        <v>0</v>
      </c>
      <c r="K121" s="66">
        <v>71.818679775282362</v>
      </c>
      <c r="L121" s="66">
        <v>52.564102564102569</v>
      </c>
      <c r="M121" s="66">
        <v>38.461538461538467</v>
      </c>
      <c r="N121" s="66">
        <v>14.1025641025641</v>
      </c>
      <c r="O121" s="66">
        <v>47.435897435897431</v>
      </c>
      <c r="P121" s="66">
        <v>0</v>
      </c>
      <c r="Q121" s="66"/>
      <c r="R121" s="66"/>
      <c r="S121" s="66"/>
      <c r="T121" s="66"/>
      <c r="U121" s="66"/>
      <c r="V121" s="66">
        <v>100</v>
      </c>
      <c r="W121" s="165"/>
      <c r="X121" s="165"/>
      <c r="Y121" s="165"/>
      <c r="Z121" s="165"/>
      <c r="AA121" s="165"/>
      <c r="AB121" s="165"/>
      <c r="AC121" s="165"/>
      <c r="AD121" s="165"/>
    </row>
    <row xmlns:x14ac="http://schemas.microsoft.com/office/spreadsheetml/2009/9/ac" r="122" s="162" customFormat="true" ht="12" x14ac:dyDescent="0.2">
      <c r="A122" s="160" t="s">
        <v>205</v>
      </c>
      <c r="B122" s="66">
        <v>2015</v>
      </c>
      <c r="C122" s="165" t="s">
        <v>16</v>
      </c>
      <c r="D122" s="66">
        <v>92879</v>
      </c>
      <c r="E122" s="66">
        <v>74.0322580645161</v>
      </c>
      <c r="F122" s="66">
        <v>67.204301075268816</v>
      </c>
      <c r="G122" s="66">
        <v>62.365591397849457</v>
      </c>
      <c r="H122" s="66">
        <v>4.8387096774193594</v>
      </c>
      <c r="I122" s="66">
        <v>32.795698924731177</v>
      </c>
      <c r="J122" s="66">
        <v>0</v>
      </c>
      <c r="K122" s="66">
        <v>67.337359550563633</v>
      </c>
      <c r="L122" s="66">
        <v>52.564102564102569</v>
      </c>
      <c r="M122" s="66">
        <v>38.461538461538467</v>
      </c>
      <c r="N122" s="66">
        <v>14.1025641025641</v>
      </c>
      <c r="O122" s="66">
        <v>47.435897435897431</v>
      </c>
      <c r="P122" s="66">
        <v>0</v>
      </c>
      <c r="Q122" s="66"/>
      <c r="R122" s="66"/>
      <c r="S122" s="66"/>
      <c r="T122" s="66"/>
      <c r="U122" s="66"/>
      <c r="V122" s="66">
        <v>100</v>
      </c>
      <c r="W122" s="165"/>
      <c r="X122" s="165"/>
      <c r="Y122" s="165"/>
      <c r="Z122" s="165"/>
      <c r="AA122" s="165"/>
      <c r="AB122" s="165"/>
      <c r="AC122" s="165"/>
      <c r="AD122" s="165"/>
    </row>
    <row xmlns:x14ac="http://schemas.microsoft.com/office/spreadsheetml/2009/9/ac" r="123" s="162" customFormat="true" ht="12" x14ac:dyDescent="0.2">
      <c r="A123" s="160" t="s">
        <v>205</v>
      </c>
      <c r="B123" s="66">
        <v>2016</v>
      </c>
      <c r="C123" s="165" t="s">
        <v>16</v>
      </c>
      <c r="D123" s="66">
        <v>92617</v>
      </c>
      <c r="E123" s="66">
        <v>75.026881720430083</v>
      </c>
      <c r="F123" s="66">
        <v>67.204301075268816</v>
      </c>
      <c r="G123" s="66">
        <v>62.365591397849457</v>
      </c>
      <c r="H123" s="66">
        <v>4.8387096774193594</v>
      </c>
      <c r="I123" s="66">
        <v>32.795698924731177</v>
      </c>
      <c r="J123" s="66">
        <v>0</v>
      </c>
      <c r="K123" s="66">
        <v>62.856039325844897</v>
      </c>
      <c r="L123" s="66">
        <v>52.564102564102569</v>
      </c>
      <c r="M123" s="66">
        <v>38.461538461538467</v>
      </c>
      <c r="N123" s="66">
        <v>14.1025641025641</v>
      </c>
      <c r="O123" s="66">
        <v>47.435897435897431</v>
      </c>
      <c r="P123" s="66">
        <v>0</v>
      </c>
      <c r="Q123" s="66"/>
      <c r="R123" s="66"/>
      <c r="S123" s="66"/>
      <c r="T123" s="66"/>
      <c r="U123" s="66"/>
      <c r="V123" s="66">
        <v>100</v>
      </c>
      <c r="W123" s="165"/>
      <c r="X123" s="165"/>
      <c r="Y123" s="165"/>
      <c r="Z123" s="165"/>
      <c r="AA123" s="165"/>
      <c r="AB123" s="165"/>
      <c r="AC123" s="165"/>
      <c r="AD123" s="165"/>
    </row>
    <row xmlns:x14ac="http://schemas.microsoft.com/office/spreadsheetml/2009/9/ac" r="124" s="162" customFormat="true" ht="12" x14ac:dyDescent="0.2">
      <c r="A124" s="160" t="s">
        <v>205</v>
      </c>
      <c r="B124" s="66">
        <v>2017</v>
      </c>
      <c r="C124" s="165" t="s">
        <v>16</v>
      </c>
      <c r="D124" s="66">
        <v>91903</v>
      </c>
      <c r="E124" s="66">
        <v>76.021505376344066</v>
      </c>
      <c r="F124" s="66">
        <v>67.204301075268816</v>
      </c>
      <c r="G124" s="66">
        <v>62.365591397849457</v>
      </c>
      <c r="H124" s="66">
        <v>4.8387096774193594</v>
      </c>
      <c r="I124" s="66">
        <v>32.795698924731177</v>
      </c>
      <c r="J124" s="66">
        <v>0</v>
      </c>
      <c r="K124" s="66">
        <v>58.374719101124363</v>
      </c>
      <c r="L124" s="66">
        <v>52.564102564102569</v>
      </c>
      <c r="M124" s="66">
        <v>38.461538461538467</v>
      </c>
      <c r="N124" s="66">
        <v>14.1025641025641</v>
      </c>
      <c r="O124" s="66">
        <v>47.435897435897431</v>
      </c>
      <c r="P124" s="66">
        <v>0</v>
      </c>
      <c r="Q124" s="66"/>
      <c r="R124" s="66"/>
      <c r="S124" s="66"/>
      <c r="T124" s="66"/>
      <c r="U124" s="66"/>
      <c r="V124" s="66">
        <v>100</v>
      </c>
      <c r="W124" s="165"/>
      <c r="X124" s="165"/>
      <c r="Y124" s="165"/>
      <c r="Z124" s="165"/>
      <c r="AA124" s="165"/>
      <c r="AB124" s="165"/>
      <c r="AC124" s="165"/>
      <c r="AD124" s="165"/>
    </row>
    <row xmlns:x14ac="http://schemas.microsoft.com/office/spreadsheetml/2009/9/ac" r="125" s="162" customFormat="true" ht="12" x14ac:dyDescent="0.2">
      <c r="A125" s="160" t="s">
        <v>205</v>
      </c>
      <c r="B125" s="66">
        <v>2018</v>
      </c>
      <c r="C125" s="165" t="s">
        <v>16</v>
      </c>
      <c r="D125" s="66">
        <v>92065</v>
      </c>
      <c r="E125" s="66">
        <v>77.01612903225805</v>
      </c>
      <c r="F125" s="66"/>
      <c r="G125" s="66"/>
      <c r="H125" s="66"/>
      <c r="I125" s="66"/>
      <c r="J125" s="66">
        <v>100</v>
      </c>
      <c r="K125" s="66">
        <v>53.893398876405627</v>
      </c>
      <c r="L125" s="66"/>
      <c r="M125" s="66"/>
      <c r="N125" s="66"/>
      <c r="O125" s="66"/>
      <c r="P125" s="66">
        <v>100</v>
      </c>
      <c r="Q125" s="66"/>
      <c r="R125" s="66"/>
      <c r="S125" s="66"/>
      <c r="T125" s="66"/>
      <c r="U125" s="66"/>
      <c r="V125" s="66">
        <v>100</v>
      </c>
      <c r="W125" s="165"/>
      <c r="X125" s="165"/>
      <c r="Y125" s="165"/>
      <c r="Z125" s="165"/>
      <c r="AA125" s="165"/>
      <c r="AB125" s="165"/>
      <c r="AC125" s="165"/>
      <c r="AD125" s="165"/>
    </row>
    <row xmlns:x14ac="http://schemas.microsoft.com/office/spreadsheetml/2009/9/ac" r="126" s="162" customFormat="true" ht="12" x14ac:dyDescent="0.2">
      <c r="A126" s="160" t="s">
        <v>205</v>
      </c>
      <c r="B126" s="66">
        <v>2019</v>
      </c>
      <c r="C126" s="165" t="s">
        <v>16</v>
      </c>
      <c r="D126" s="66">
        <v>92984</v>
      </c>
      <c r="E126" s="66">
        <v>78.010752688172033</v>
      </c>
      <c r="F126" s="66"/>
      <c r="G126" s="66"/>
      <c r="H126" s="66"/>
      <c r="I126" s="66"/>
      <c r="J126" s="66">
        <v>100</v>
      </c>
      <c r="K126" s="66">
        <v>49.412078651686898</v>
      </c>
      <c r="L126" s="66"/>
      <c r="M126" s="66"/>
      <c r="N126" s="66"/>
      <c r="O126" s="66"/>
      <c r="P126" s="66">
        <v>100</v>
      </c>
      <c r="Q126" s="66"/>
      <c r="R126" s="66"/>
      <c r="S126" s="66"/>
      <c r="T126" s="66"/>
      <c r="U126" s="66"/>
      <c r="V126" s="66">
        <v>100</v>
      </c>
      <c r="W126" s="165"/>
      <c r="X126" s="165"/>
      <c r="Y126" s="165"/>
      <c r="Z126" s="165"/>
      <c r="AA126" s="165"/>
      <c r="AB126" s="165"/>
      <c r="AC126" s="165"/>
      <c r="AD126" s="165"/>
    </row>
    <row xmlns:x14ac="http://schemas.microsoft.com/office/spreadsheetml/2009/9/ac" r="127" s="162" customFormat="true" ht="12" x14ac:dyDescent="0.2">
      <c r="A127" s="160" t="s">
        <v>205</v>
      </c>
      <c r="B127" s="66">
        <v>2020</v>
      </c>
      <c r="C127" s="165" t="s">
        <v>16</v>
      </c>
      <c r="D127" s="66">
        <v>94035</v>
      </c>
      <c r="E127" s="66">
        <v>79.005376344086017</v>
      </c>
      <c r="F127" s="66"/>
      <c r="G127" s="66"/>
      <c r="H127" s="66"/>
      <c r="I127" s="66"/>
      <c r="J127" s="66">
        <v>100</v>
      </c>
      <c r="K127" s="66">
        <v>44.930758426968168</v>
      </c>
      <c r="L127" s="66"/>
      <c r="M127" s="66"/>
      <c r="N127" s="66"/>
      <c r="O127" s="66"/>
      <c r="P127" s="66">
        <v>100</v>
      </c>
      <c r="Q127" s="66"/>
      <c r="R127" s="66"/>
      <c r="S127" s="66"/>
      <c r="T127" s="66"/>
      <c r="U127" s="66"/>
      <c r="V127" s="66">
        <v>100</v>
      </c>
      <c r="W127" s="165"/>
      <c r="X127" s="165"/>
      <c r="Y127" s="165"/>
      <c r="Z127" s="165"/>
      <c r="AA127" s="165"/>
      <c r="AB127" s="165"/>
      <c r="AC127" s="165"/>
      <c r="AD127" s="165"/>
    </row>
    <row xmlns:x14ac="http://schemas.microsoft.com/office/spreadsheetml/2009/9/ac" r="128" s="162" customFormat="true" ht="12" x14ac:dyDescent="0.2">
      <c r="A128" s="165" t="s">
        <v>205</v>
      </c>
      <c r="B128" s="66">
        <v>2021</v>
      </c>
      <c r="C128" s="165" t="s">
        <v>16</v>
      </c>
      <c r="D128" s="66">
        <v>94175</v>
      </c>
      <c r="E128" s="66">
        <v>80</v>
      </c>
      <c r="F128" s="66"/>
      <c r="G128" s="66"/>
      <c r="H128" s="66"/>
      <c r="I128" s="66"/>
      <c r="J128" s="66">
        <v>100</v>
      </c>
      <c r="K128" s="66">
        <v>40.449438202249439</v>
      </c>
      <c r="L128" s="66"/>
      <c r="M128" s="66"/>
      <c r="N128" s="66"/>
      <c r="O128" s="66"/>
      <c r="P128" s="66">
        <v>100</v>
      </c>
      <c r="Q128" s="66"/>
      <c r="R128" s="66"/>
      <c r="S128" s="66"/>
      <c r="T128" s="66"/>
      <c r="U128" s="66"/>
      <c r="V128" s="66">
        <v>100</v>
      </c>
      <c r="W128" s="165"/>
      <c r="X128" s="165"/>
      <c r="Y128" s="165"/>
      <c r="Z128" s="165"/>
      <c r="AA128" s="165"/>
      <c r="AB128" s="165"/>
      <c r="AC128" s="165"/>
      <c r="AD128" s="165"/>
    </row>
    <row xmlns:x14ac="http://schemas.microsoft.com/office/spreadsheetml/2009/9/ac" r="129" s="162" customFormat="true" ht="12" x14ac:dyDescent="0.2">
      <c r="A129" s="165" t="s">
        <v>205</v>
      </c>
      <c r="B129" s="66">
        <v>2022</v>
      </c>
      <c r="C129" s="165" t="s">
        <v>16</v>
      </c>
      <c r="D129" s="66">
        <v>93742</v>
      </c>
      <c r="E129" s="66">
        <v>80.994623655913983</v>
      </c>
      <c r="F129" s="66"/>
      <c r="G129" s="66"/>
      <c r="H129" s="66"/>
      <c r="I129" s="66"/>
      <c r="J129" s="66">
        <v>100</v>
      </c>
      <c r="K129" s="66">
        <v>35.968117977528891</v>
      </c>
      <c r="L129" s="66"/>
      <c r="M129" s="66"/>
      <c r="N129" s="66"/>
      <c r="O129" s="66"/>
      <c r="P129" s="66">
        <v>100</v>
      </c>
      <c r="Q129" s="66"/>
      <c r="R129" s="66"/>
      <c r="S129" s="66"/>
      <c r="T129" s="66"/>
      <c r="U129" s="66"/>
      <c r="V129" s="66">
        <v>100</v>
      </c>
      <c r="W129" s="165"/>
      <c r="X129" s="165"/>
      <c r="Y129" s="165"/>
      <c r="Z129" s="165"/>
      <c r="AA129" s="165"/>
      <c r="AB129" s="165"/>
      <c r="AC129" s="165"/>
      <c r="AD129" s="165"/>
    </row>
    <row xmlns:x14ac="http://schemas.microsoft.com/office/spreadsheetml/2009/9/ac" r="130" s="162" customFormat="true" ht="12" x14ac:dyDescent="0.2">
      <c r="A130" s="165" t="s">
        <v>205</v>
      </c>
      <c r="B130" s="66">
        <v>2023</v>
      </c>
      <c r="C130" s="165" t="s">
        <v>16</v>
      </c>
      <c r="D130" s="66">
        <v>93510</v>
      </c>
      <c r="E130" s="66">
        <v>81.989247311827967</v>
      </c>
      <c r="F130" s="66"/>
      <c r="G130" s="66"/>
      <c r="H130" s="66"/>
      <c r="I130" s="66"/>
      <c r="J130" s="66">
        <v>100</v>
      </c>
      <c r="K130" s="66">
        <v>31.486797752810158</v>
      </c>
      <c r="L130" s="66"/>
      <c r="M130" s="66"/>
      <c r="N130" s="66"/>
      <c r="O130" s="66"/>
      <c r="P130" s="66">
        <v>100</v>
      </c>
      <c r="Q130" s="66"/>
      <c r="R130" s="66"/>
      <c r="S130" s="66"/>
      <c r="T130" s="66"/>
      <c r="U130" s="66"/>
      <c r="V130" s="66">
        <v>100</v>
      </c>
      <c r="W130" s="165"/>
      <c r="X130" s="165"/>
      <c r="Y130" s="165"/>
      <c r="Z130" s="165"/>
      <c r="AA130" s="165"/>
      <c r="AB130" s="165"/>
      <c r="AC130" s="165"/>
      <c r="AD130" s="165"/>
    </row>
    <row xmlns:x14ac="http://schemas.microsoft.com/office/spreadsheetml/2009/9/ac" r="131" s="162" customFormat="true" ht="12" x14ac:dyDescent="0.2">
      <c r="A131" s="165" t="s">
        <v>205</v>
      </c>
      <c r="B131" s="66">
        <v>2024</v>
      </c>
      <c r="C131" s="165" t="s">
        <v>16</v>
      </c>
      <c r="D131" s="66"/>
      <c r="E131" s="66"/>
      <c r="F131" s="66"/>
      <c r="G131" s="66"/>
      <c r="H131" s="66"/>
      <c r="I131" s="66"/>
      <c r="J131" s="66"/>
      <c r="K131" s="66"/>
      <c r="L131" s="66"/>
      <c r="M131" s="66"/>
      <c r="N131" s="66"/>
      <c r="O131" s="66"/>
      <c r="P131" s="66"/>
      <c r="Q131" s="66"/>
      <c r="R131" s="66"/>
      <c r="S131" s="66"/>
      <c r="T131" s="66"/>
      <c r="U131" s="66"/>
      <c r="V131" s="66"/>
      <c r="W131" s="165"/>
      <c r="X131" s="165"/>
      <c r="Y131" s="165"/>
      <c r="Z131" s="165"/>
      <c r="AA131" s="165"/>
      <c r="AB131" s="165"/>
      <c r="AC131" s="165"/>
      <c r="AD131" s="165"/>
    </row>
    <row xmlns:x14ac="http://schemas.microsoft.com/office/spreadsheetml/2009/9/ac" r="132" s="162" customFormat="true" ht="12" x14ac:dyDescent="0.2">
      <c r="A132" s="165" t="s">
        <v>205</v>
      </c>
      <c r="B132" s="66">
        <v>2025</v>
      </c>
      <c r="C132" s="165" t="s">
        <v>16</v>
      </c>
      <c r="D132" s="66"/>
      <c r="E132" s="66"/>
      <c r="F132" s="66"/>
      <c r="G132" s="66"/>
      <c r="H132" s="66"/>
      <c r="I132" s="66"/>
      <c r="J132" s="66"/>
      <c r="K132" s="66"/>
      <c r="L132" s="66"/>
      <c r="M132" s="66"/>
      <c r="N132" s="66"/>
      <c r="O132" s="66"/>
      <c r="P132" s="66"/>
      <c r="Q132" s="66"/>
      <c r="R132" s="66"/>
      <c r="S132" s="66"/>
      <c r="T132" s="66"/>
      <c r="U132" s="66"/>
      <c r="V132" s="66"/>
      <c r="W132" s="165"/>
      <c r="X132" s="165"/>
      <c r="Y132" s="165"/>
      <c r="Z132" s="165"/>
      <c r="AA132" s="165"/>
      <c r="AB132" s="165"/>
      <c r="AC132" s="165"/>
      <c r="AD132" s="165"/>
    </row>
    <row xmlns:x14ac="http://schemas.microsoft.com/office/spreadsheetml/2009/9/ac" r="133" s="162" customFormat="true" ht="12" x14ac:dyDescent="0.2">
      <c r="A133" s="165" t="s">
        <v>205</v>
      </c>
      <c r="B133" s="66">
        <v>2026</v>
      </c>
      <c r="C133" s="165" t="s">
        <v>16</v>
      </c>
      <c r="D133" s="66"/>
      <c r="E133" s="66"/>
      <c r="F133" s="66"/>
      <c r="G133" s="66"/>
      <c r="H133" s="66"/>
      <c r="I133" s="66"/>
      <c r="J133" s="66"/>
      <c r="K133" s="66"/>
      <c r="L133" s="66"/>
      <c r="M133" s="66"/>
      <c r="N133" s="66"/>
      <c r="O133" s="66"/>
      <c r="P133" s="66"/>
      <c r="Q133" s="66"/>
      <c r="R133" s="66"/>
      <c r="S133" s="66"/>
      <c r="T133" s="66"/>
      <c r="U133" s="66"/>
      <c r="V133" s="66"/>
      <c r="W133" s="165"/>
      <c r="X133" s="165"/>
      <c r="Y133" s="165"/>
      <c r="Z133" s="165"/>
      <c r="AA133" s="165"/>
      <c r="AB133" s="165"/>
      <c r="AC133" s="165"/>
      <c r="AD133" s="165"/>
    </row>
    <row xmlns:x14ac="http://schemas.microsoft.com/office/spreadsheetml/2009/9/ac" r="134" s="162" customFormat="true" ht="12" x14ac:dyDescent="0.2">
      <c r="A134" s="165" t="s">
        <v>205</v>
      </c>
      <c r="B134" s="66">
        <v>2027</v>
      </c>
      <c r="C134" s="165" t="s">
        <v>16</v>
      </c>
      <c r="D134" s="66"/>
      <c r="E134" s="66"/>
      <c r="F134" s="66"/>
      <c r="G134" s="66"/>
      <c r="H134" s="66"/>
      <c r="I134" s="66"/>
      <c r="J134" s="66"/>
      <c r="K134" s="66"/>
      <c r="L134" s="66"/>
      <c r="M134" s="66"/>
      <c r="N134" s="66"/>
      <c r="O134" s="66"/>
      <c r="P134" s="66"/>
      <c r="Q134" s="66"/>
      <c r="R134" s="66"/>
      <c r="S134" s="66"/>
      <c r="T134" s="66"/>
      <c r="U134" s="66"/>
      <c r="V134" s="66"/>
      <c r="W134" s="165"/>
      <c r="X134" s="165"/>
      <c r="Y134" s="165"/>
      <c r="Z134" s="165"/>
      <c r="AA134" s="165"/>
      <c r="AB134" s="165"/>
      <c r="AC134" s="165"/>
      <c r="AD134" s="165"/>
    </row>
    <row xmlns:x14ac="http://schemas.microsoft.com/office/spreadsheetml/2009/9/ac" r="135" s="162" customFormat="true" ht="12" x14ac:dyDescent="0.2">
      <c r="A135" s="165" t="s">
        <v>205</v>
      </c>
      <c r="B135" s="66">
        <v>2028</v>
      </c>
      <c r="C135" s="165" t="s">
        <v>16</v>
      </c>
      <c r="D135" s="66"/>
      <c r="E135" s="66"/>
      <c r="F135" s="66"/>
      <c r="G135" s="66"/>
      <c r="H135" s="66"/>
      <c r="I135" s="66"/>
      <c r="J135" s="66"/>
      <c r="K135" s="66"/>
      <c r="L135" s="66"/>
      <c r="M135" s="66"/>
      <c r="N135" s="66"/>
      <c r="O135" s="66"/>
      <c r="P135" s="66"/>
      <c r="Q135" s="66"/>
      <c r="R135" s="66"/>
      <c r="S135" s="66"/>
      <c r="T135" s="66"/>
      <c r="U135" s="66"/>
      <c r="V135" s="66"/>
      <c r="W135" s="165"/>
      <c r="X135" s="165"/>
      <c r="Y135" s="165"/>
      <c r="Z135" s="165"/>
      <c r="AA135" s="165"/>
      <c r="AB135" s="165"/>
      <c r="AC135" s="165"/>
      <c r="AD135" s="165"/>
    </row>
    <row xmlns:x14ac="http://schemas.microsoft.com/office/spreadsheetml/2009/9/ac" r="136" s="162" customFormat="true" ht="12" x14ac:dyDescent="0.2">
      <c r="A136" s="165" t="s">
        <v>205</v>
      </c>
      <c r="B136" s="66">
        <v>2029</v>
      </c>
      <c r="C136" s="165" t="s">
        <v>16</v>
      </c>
      <c r="D136" s="66"/>
      <c r="E136" s="66"/>
      <c r="F136" s="66"/>
      <c r="G136" s="66"/>
      <c r="H136" s="66"/>
      <c r="I136" s="66"/>
      <c r="J136" s="66"/>
      <c r="K136" s="66"/>
      <c r="L136" s="66"/>
      <c r="M136" s="66"/>
      <c r="N136" s="66"/>
      <c r="O136" s="66"/>
      <c r="P136" s="66"/>
      <c r="Q136" s="66"/>
      <c r="R136" s="66"/>
      <c r="S136" s="66"/>
      <c r="T136" s="66"/>
      <c r="U136" s="66"/>
      <c r="V136" s="66"/>
      <c r="W136" s="165"/>
      <c r="X136" s="165"/>
      <c r="Y136" s="165"/>
      <c r="Z136" s="165"/>
      <c r="AA136" s="165"/>
      <c r="AB136" s="165"/>
      <c r="AC136" s="165"/>
      <c r="AD136" s="165"/>
    </row>
    <row xmlns:x14ac="http://schemas.microsoft.com/office/spreadsheetml/2009/9/ac" r="137" s="162" customFormat="true" ht="12" x14ac:dyDescent="0.2">
      <c r="A137" s="165" t="s">
        <v>205</v>
      </c>
      <c r="B137" s="66">
        <v>2030</v>
      </c>
      <c r="C137" s="165" t="s">
        <v>16</v>
      </c>
      <c r="D137" s="66"/>
      <c r="E137" s="66"/>
      <c r="F137" s="66"/>
      <c r="G137" s="66"/>
      <c r="H137" s="66"/>
      <c r="I137" s="66"/>
      <c r="J137" s="66"/>
      <c r="K137" s="66"/>
      <c r="L137" s="66"/>
      <c r="M137" s="66"/>
      <c r="N137" s="66"/>
      <c r="O137" s="66"/>
      <c r="P137" s="66"/>
      <c r="Q137" s="66"/>
      <c r="R137" s="66"/>
      <c r="S137" s="66"/>
      <c r="T137" s="66"/>
      <c r="U137" s="66"/>
      <c r="V137" s="66"/>
      <c r="W137" s="165"/>
      <c r="X137" s="165"/>
      <c r="Y137" s="165"/>
      <c r="Z137" s="165"/>
      <c r="AA137" s="165"/>
      <c r="AB137" s="165"/>
      <c r="AC137" s="165"/>
      <c r="AD137" s="165"/>
    </row>
    <row xmlns:x14ac="http://schemas.microsoft.com/office/spreadsheetml/2009/9/ac" r="138" s="162" customFormat="true" ht="12" x14ac:dyDescent="0.2">
      <c r="A138" s="165" t="s">
        <v>205</v>
      </c>
      <c r="B138" s="66">
        <v>2000</v>
      </c>
      <c r="C138" s="165" t="s">
        <v>17</v>
      </c>
      <c r="D138" s="66"/>
      <c r="E138" s="66"/>
      <c r="F138" s="66"/>
      <c r="G138" s="66"/>
      <c r="H138" s="66"/>
      <c r="I138" s="66"/>
      <c r="J138" s="66">
        <v>100</v>
      </c>
      <c r="K138" s="66"/>
      <c r="L138" s="66"/>
      <c r="M138" s="66"/>
      <c r="N138" s="66"/>
      <c r="O138" s="66"/>
      <c r="P138" s="66">
        <v>100</v>
      </c>
      <c r="Q138" s="66"/>
      <c r="R138" s="66"/>
      <c r="S138" s="66"/>
      <c r="T138" s="66"/>
      <c r="U138" s="66"/>
      <c r="V138" s="66">
        <v>100</v>
      </c>
      <c r="W138" s="165"/>
      <c r="X138" s="165"/>
      <c r="Y138" s="165"/>
      <c r="Z138" s="165"/>
      <c r="AA138" s="165"/>
      <c r="AB138" s="165"/>
      <c r="AC138" s="165"/>
      <c r="AD138" s="165"/>
    </row>
    <row xmlns:x14ac="http://schemas.microsoft.com/office/spreadsheetml/2009/9/ac" r="139" s="162" customFormat="true" ht="12" x14ac:dyDescent="0.2">
      <c r="A139" s="165" t="s">
        <v>205</v>
      </c>
      <c r="B139" s="66">
        <v>2001</v>
      </c>
      <c r="C139" s="165" t="s">
        <v>17</v>
      </c>
      <c r="D139" s="66"/>
      <c r="E139" s="66"/>
      <c r="F139" s="66"/>
      <c r="G139" s="66"/>
      <c r="H139" s="66"/>
      <c r="I139" s="66"/>
      <c r="J139" s="66">
        <v>100</v>
      </c>
      <c r="K139" s="66"/>
      <c r="L139" s="66"/>
      <c r="M139" s="66"/>
      <c r="N139" s="66"/>
      <c r="O139" s="66"/>
      <c r="P139" s="66">
        <v>100</v>
      </c>
      <c r="Q139" s="66"/>
      <c r="R139" s="66"/>
      <c r="S139" s="66"/>
      <c r="T139" s="66"/>
      <c r="U139" s="66"/>
      <c r="V139" s="66">
        <v>100</v>
      </c>
      <c r="W139" s="165"/>
      <c r="X139" s="165"/>
      <c r="Y139" s="165"/>
      <c r="Z139" s="165"/>
      <c r="AA139" s="165"/>
      <c r="AB139" s="165"/>
      <c r="AC139" s="165"/>
      <c r="AD139" s="165"/>
    </row>
    <row xmlns:x14ac="http://schemas.microsoft.com/office/spreadsheetml/2009/9/ac" r="140" s="162" customFormat="true" ht="12" x14ac:dyDescent="0.2">
      <c r="A140" s="165" t="s">
        <v>205</v>
      </c>
      <c r="B140" s="66">
        <v>2002</v>
      </c>
      <c r="C140" s="165" t="s">
        <v>17</v>
      </c>
      <c r="D140" s="66">
        <v>149666</v>
      </c>
      <c r="E140" s="66"/>
      <c r="F140" s="66"/>
      <c r="G140" s="66"/>
      <c r="H140" s="66"/>
      <c r="I140" s="66"/>
      <c r="J140" s="66">
        <v>100</v>
      </c>
      <c r="K140" s="66"/>
      <c r="L140" s="66"/>
      <c r="M140" s="66"/>
      <c r="N140" s="66"/>
      <c r="O140" s="66"/>
      <c r="P140" s="66">
        <v>100</v>
      </c>
      <c r="Q140" s="66"/>
      <c r="R140" s="66"/>
      <c r="S140" s="66"/>
      <c r="T140" s="66"/>
      <c r="U140" s="66"/>
      <c r="V140" s="66">
        <v>100</v>
      </c>
      <c r="W140" s="165"/>
      <c r="X140" s="165"/>
      <c r="Y140" s="165"/>
      <c r="Z140" s="165"/>
      <c r="AA140" s="165"/>
      <c r="AB140" s="165"/>
      <c r="AC140" s="165"/>
      <c r="AD140" s="165"/>
    </row>
    <row xmlns:x14ac="http://schemas.microsoft.com/office/spreadsheetml/2009/9/ac" r="141" s="162" customFormat="true" ht="12" x14ac:dyDescent="0.2">
      <c r="A141" s="165" t="s">
        <v>205</v>
      </c>
      <c r="B141" s="66">
        <v>2003</v>
      </c>
      <c r="C141" s="165" t="s">
        <v>17</v>
      </c>
      <c r="D141" s="66">
        <v>151901</v>
      </c>
      <c r="E141" s="66"/>
      <c r="F141" s="66"/>
      <c r="G141" s="66"/>
      <c r="H141" s="66"/>
      <c r="I141" s="66"/>
      <c r="J141" s="66">
        <v>100</v>
      </c>
      <c r="K141" s="66"/>
      <c r="L141" s="66"/>
      <c r="M141" s="66"/>
      <c r="N141" s="66"/>
      <c r="O141" s="66"/>
      <c r="P141" s="66">
        <v>100</v>
      </c>
      <c r="Q141" s="66"/>
      <c r="R141" s="66"/>
      <c r="S141" s="66"/>
      <c r="T141" s="66"/>
      <c r="U141" s="66"/>
      <c r="V141" s="66">
        <v>100</v>
      </c>
      <c r="W141" s="165"/>
      <c r="X141" s="165"/>
      <c r="Y141" s="165"/>
      <c r="Z141" s="165"/>
      <c r="AA141" s="165"/>
      <c r="AB141" s="165"/>
      <c r="AC141" s="165"/>
      <c r="AD141" s="165"/>
    </row>
    <row xmlns:x14ac="http://schemas.microsoft.com/office/spreadsheetml/2009/9/ac" r="142" s="162" customFormat="true" ht="12" x14ac:dyDescent="0.2">
      <c r="A142" s="165" t="s">
        <v>205</v>
      </c>
      <c r="B142" s="66">
        <v>2004</v>
      </c>
      <c r="C142" s="165" t="s">
        <v>17</v>
      </c>
      <c r="D142" s="66">
        <v>153764</v>
      </c>
      <c r="E142" s="66">
        <v>61.251902948802133</v>
      </c>
      <c r="F142" s="66">
        <v>53.570011129459999</v>
      </c>
      <c r="G142" s="66"/>
      <c r="H142" s="66"/>
      <c r="I142" s="66">
        <v>46.429988870540001</v>
      </c>
      <c r="J142" s="66">
        <v>53.570011129459999</v>
      </c>
      <c r="K142" s="66"/>
      <c r="L142" s="66"/>
      <c r="M142" s="66"/>
      <c r="N142" s="66"/>
      <c r="O142" s="66"/>
      <c r="P142" s="66">
        <v>100</v>
      </c>
      <c r="Q142" s="66"/>
      <c r="R142" s="66"/>
      <c r="S142" s="66"/>
      <c r="T142" s="66"/>
      <c r="U142" s="66"/>
      <c r="V142" s="66">
        <v>100</v>
      </c>
      <c r="W142" s="165"/>
      <c r="X142" s="165"/>
      <c r="Y142" s="165"/>
      <c r="Z142" s="165"/>
      <c r="AA142" s="165"/>
      <c r="AB142" s="165"/>
      <c r="AC142" s="165"/>
      <c r="AD142" s="165"/>
    </row>
    <row xmlns:x14ac="http://schemas.microsoft.com/office/spreadsheetml/2009/9/ac" r="143" s="162" customFormat="true" ht="12" x14ac:dyDescent="0.2">
      <c r="A143" s="165" t="s">
        <v>205</v>
      </c>
      <c r="B143" s="66">
        <v>2005</v>
      </c>
      <c r="C143" s="165" t="s">
        <v>17</v>
      </c>
      <c r="D143" s="66">
        <v>155719</v>
      </c>
      <c r="E143" s="66">
        <v>61.251902948802133</v>
      </c>
      <c r="F143" s="66">
        <v>53.570011129459999</v>
      </c>
      <c r="G143" s="66"/>
      <c r="H143" s="66"/>
      <c r="I143" s="66">
        <v>46.429988870540001</v>
      </c>
      <c r="J143" s="66">
        <v>53.570011129459999</v>
      </c>
      <c r="K143" s="66"/>
      <c r="L143" s="66"/>
      <c r="M143" s="66"/>
      <c r="N143" s="66"/>
      <c r="O143" s="66"/>
      <c r="P143" s="66">
        <v>100</v>
      </c>
      <c r="Q143" s="66"/>
      <c r="R143" s="66"/>
      <c r="S143" s="66"/>
      <c r="T143" s="66"/>
      <c r="U143" s="66"/>
      <c r="V143" s="66">
        <v>100</v>
      </c>
      <c r="W143" s="165"/>
      <c r="X143" s="165"/>
      <c r="Y143" s="165"/>
      <c r="Z143" s="165"/>
      <c r="AA143" s="165"/>
      <c r="AB143" s="165"/>
      <c r="AC143" s="165"/>
      <c r="AD143" s="165"/>
    </row>
    <row xmlns:x14ac="http://schemas.microsoft.com/office/spreadsheetml/2009/9/ac" r="144" s="162" customFormat="true" ht="12" x14ac:dyDescent="0.2">
      <c r="A144" s="165" t="s">
        <v>205</v>
      </c>
      <c r="B144" s="66">
        <v>2006</v>
      </c>
      <c r="C144" s="165" t="s">
        <v>17</v>
      </c>
      <c r="D144" s="66">
        <v>158672</v>
      </c>
      <c r="E144" s="66">
        <v>61.251902948802133</v>
      </c>
      <c r="F144" s="66">
        <v>53.570011129459999</v>
      </c>
      <c r="G144" s="66">
        <v>53.570011129459999</v>
      </c>
      <c r="H144" s="66">
        <v>0</v>
      </c>
      <c r="I144" s="66">
        <v>46.429988870540001</v>
      </c>
      <c r="J144" s="66">
        <v>0</v>
      </c>
      <c r="K144" s="66">
        <v>85.635219562155953</v>
      </c>
      <c r="L144" s="66">
        <v>66.114150943396226</v>
      </c>
      <c r="M144" s="66">
        <v>37.288364779874207</v>
      </c>
      <c r="N144" s="66">
        <v>28.825786163522022</v>
      </c>
      <c r="O144" s="66">
        <v>33.885849056603767</v>
      </c>
      <c r="P144" s="66">
        <v>0</v>
      </c>
      <c r="Q144" s="66"/>
      <c r="R144" s="66"/>
      <c r="S144" s="66"/>
      <c r="T144" s="66"/>
      <c r="U144" s="66"/>
      <c r="V144" s="66">
        <v>100</v>
      </c>
      <c r="W144" s="165"/>
      <c r="X144" s="165"/>
      <c r="Y144" s="165"/>
      <c r="Z144" s="165"/>
      <c r="AA144" s="165"/>
      <c r="AB144" s="165"/>
      <c r="AC144" s="165"/>
      <c r="AD144" s="165"/>
    </row>
    <row xmlns:x14ac="http://schemas.microsoft.com/office/spreadsheetml/2009/9/ac" r="145" s="162" customFormat="true" ht="12" x14ac:dyDescent="0.2">
      <c r="A145" s="165" t="s">
        <v>205</v>
      </c>
      <c r="B145" s="66">
        <v>2007</v>
      </c>
      <c r="C145" s="165" t="s">
        <v>17</v>
      </c>
      <c r="D145" s="66">
        <v>162852</v>
      </c>
      <c r="E145" s="66">
        <v>61.251902948802133</v>
      </c>
      <c r="F145" s="66">
        <v>53.570011129459999</v>
      </c>
      <c r="G145" s="66">
        <v>53.570011129459999</v>
      </c>
      <c r="H145" s="66">
        <v>0</v>
      </c>
      <c r="I145" s="66">
        <v>46.429988870540001</v>
      </c>
      <c r="J145" s="66">
        <v>0</v>
      </c>
      <c r="K145" s="66">
        <v>85.635219562155953</v>
      </c>
      <c r="L145" s="66">
        <v>66.114150943396226</v>
      </c>
      <c r="M145" s="66">
        <v>37.288364779874207</v>
      </c>
      <c r="N145" s="66">
        <v>28.825786163522022</v>
      </c>
      <c r="O145" s="66">
        <v>33.885849056603767</v>
      </c>
      <c r="P145" s="66">
        <v>0</v>
      </c>
      <c r="Q145" s="66"/>
      <c r="R145" s="66"/>
      <c r="S145" s="66"/>
      <c r="T145" s="66"/>
      <c r="U145" s="66"/>
      <c r="V145" s="66">
        <v>100</v>
      </c>
      <c r="W145" s="165"/>
      <c r="X145" s="165"/>
      <c r="Y145" s="165"/>
      <c r="Z145" s="165"/>
      <c r="AA145" s="165"/>
      <c r="AB145" s="165"/>
      <c r="AC145" s="165"/>
      <c r="AD145" s="165"/>
    </row>
    <row xmlns:x14ac="http://schemas.microsoft.com/office/spreadsheetml/2009/9/ac" r="146" s="162" customFormat="true" ht="12" x14ac:dyDescent="0.2">
      <c r="A146" s="165" t="s">
        <v>205</v>
      </c>
      <c r="B146" s="66">
        <v>2008</v>
      </c>
      <c r="C146" s="165" t="s">
        <v>17</v>
      </c>
      <c r="D146" s="66">
        <v>168215</v>
      </c>
      <c r="E146" s="66">
        <v>61.251902948802133</v>
      </c>
      <c r="F146" s="66">
        <v>53.570011129459999</v>
      </c>
      <c r="G146" s="66">
        <v>53.570011129459999</v>
      </c>
      <c r="H146" s="66">
        <v>0</v>
      </c>
      <c r="I146" s="66">
        <v>46.429988870540001</v>
      </c>
      <c r="J146" s="66">
        <v>0</v>
      </c>
      <c r="K146" s="66">
        <v>85.635219562155953</v>
      </c>
      <c r="L146" s="66">
        <v>66.114150943396226</v>
      </c>
      <c r="M146" s="66">
        <v>37.288364779874207</v>
      </c>
      <c r="N146" s="66">
        <v>28.825786163522022</v>
      </c>
      <c r="O146" s="66">
        <v>33.885849056603767</v>
      </c>
      <c r="P146" s="66">
        <v>0</v>
      </c>
      <c r="Q146" s="66"/>
      <c r="R146" s="66"/>
      <c r="S146" s="66"/>
      <c r="T146" s="66"/>
      <c r="U146" s="66"/>
      <c r="V146" s="66">
        <v>100</v>
      </c>
      <c r="W146" s="165"/>
      <c r="X146" s="165"/>
      <c r="Y146" s="165"/>
      <c r="Z146" s="165"/>
      <c r="AA146" s="165"/>
      <c r="AB146" s="165"/>
      <c r="AC146" s="165"/>
      <c r="AD146" s="165"/>
    </row>
    <row xmlns:x14ac="http://schemas.microsoft.com/office/spreadsheetml/2009/9/ac" r="147" s="162" customFormat="true" ht="12" x14ac:dyDescent="0.2">
      <c r="A147" s="165" t="s">
        <v>205</v>
      </c>
      <c r="B147" s="66">
        <v>2009</v>
      </c>
      <c r="C147" s="165" t="s">
        <v>17</v>
      </c>
      <c r="D147" s="66">
        <v>174052</v>
      </c>
      <c r="E147" s="66">
        <v>63.647944359397123</v>
      </c>
      <c r="F147" s="66">
        <v>55.928489645523769</v>
      </c>
      <c r="G147" s="66">
        <v>55.928489645523769</v>
      </c>
      <c r="H147" s="66">
        <v>0</v>
      </c>
      <c r="I147" s="66">
        <v>44.071510354476231</v>
      </c>
      <c r="J147" s="66">
        <v>0</v>
      </c>
      <c r="K147" s="66">
        <v>85.635219562155953</v>
      </c>
      <c r="L147" s="66">
        <v>66.114150943396226</v>
      </c>
      <c r="M147" s="66">
        <v>37.288364779874207</v>
      </c>
      <c r="N147" s="66">
        <v>28.825786163522022</v>
      </c>
      <c r="O147" s="66">
        <v>33.885849056603767</v>
      </c>
      <c r="P147" s="66">
        <v>0</v>
      </c>
      <c r="Q147" s="66"/>
      <c r="R147" s="66"/>
      <c r="S147" s="66"/>
      <c r="T147" s="66"/>
      <c r="U147" s="66"/>
      <c r="V147" s="66">
        <v>100</v>
      </c>
      <c r="W147" s="165"/>
      <c r="X147" s="165"/>
      <c r="Y147" s="165"/>
      <c r="Z147" s="165"/>
      <c r="AA147" s="165"/>
      <c r="AB147" s="165"/>
      <c r="AC147" s="165"/>
      <c r="AD147" s="165"/>
    </row>
    <row xmlns:x14ac="http://schemas.microsoft.com/office/spreadsheetml/2009/9/ac" r="148" s="162" customFormat="true" ht="12" x14ac:dyDescent="0.2">
      <c r="A148" s="165" t="s">
        <v>205</v>
      </c>
      <c r="B148" s="66">
        <v>2010</v>
      </c>
      <c r="C148" s="165" t="s">
        <v>17</v>
      </c>
      <c r="D148" s="66">
        <v>179779</v>
      </c>
      <c r="E148" s="66">
        <v>66.043985769992105</v>
      </c>
      <c r="F148" s="66">
        <v>58.286968161588447</v>
      </c>
      <c r="G148" s="66">
        <v>56.879695300964613</v>
      </c>
      <c r="H148" s="66">
        <v>1.4072728606238341</v>
      </c>
      <c r="I148" s="66">
        <v>41.713031838411553</v>
      </c>
      <c r="J148" s="66">
        <v>0</v>
      </c>
      <c r="K148" s="66">
        <v>85.635219562155953</v>
      </c>
      <c r="L148" s="66">
        <v>66.114150943396226</v>
      </c>
      <c r="M148" s="66">
        <v>37.288364779874207</v>
      </c>
      <c r="N148" s="66">
        <v>28.825786163522022</v>
      </c>
      <c r="O148" s="66">
        <v>33.885849056603767</v>
      </c>
      <c r="P148" s="66">
        <v>0</v>
      </c>
      <c r="Q148" s="66"/>
      <c r="R148" s="66"/>
      <c r="S148" s="66"/>
      <c r="T148" s="66"/>
      <c r="U148" s="66"/>
      <c r="V148" s="66">
        <v>100</v>
      </c>
      <c r="W148" s="165"/>
      <c r="X148" s="165"/>
      <c r="Y148" s="165"/>
      <c r="Z148" s="165"/>
      <c r="AA148" s="165"/>
      <c r="AB148" s="165"/>
      <c r="AC148" s="165"/>
      <c r="AD148" s="165"/>
    </row>
    <row xmlns:x14ac="http://schemas.microsoft.com/office/spreadsheetml/2009/9/ac" r="149" s="162" customFormat="true" ht="12" x14ac:dyDescent="0.2">
      <c r="A149" s="165" t="s">
        <v>205</v>
      </c>
      <c r="B149" s="66">
        <v>2011</v>
      </c>
      <c r="C149" s="165" t="s">
        <v>17</v>
      </c>
      <c r="D149" s="66">
        <v>184619</v>
      </c>
      <c r="E149" s="66">
        <v>68.440027180587094</v>
      </c>
      <c r="F149" s="66">
        <v>60.645446677652217</v>
      </c>
      <c r="G149" s="66">
        <v>58.177354901895797</v>
      </c>
      <c r="H149" s="66">
        <v>2.4680917757564198</v>
      </c>
      <c r="I149" s="66">
        <v>39.354553322347783</v>
      </c>
      <c r="J149" s="66">
        <v>0</v>
      </c>
      <c r="K149" s="66">
        <v>84.637630691759568</v>
      </c>
      <c r="L149" s="66">
        <v>66.114150943396226</v>
      </c>
      <c r="M149" s="66">
        <v>37.288364779874207</v>
      </c>
      <c r="N149" s="66">
        <v>28.825786163522022</v>
      </c>
      <c r="O149" s="66">
        <v>33.885849056603767</v>
      </c>
      <c r="P149" s="66">
        <v>0</v>
      </c>
      <c r="Q149" s="66"/>
      <c r="R149" s="66"/>
      <c r="S149" s="66"/>
      <c r="T149" s="66"/>
      <c r="U149" s="66"/>
      <c r="V149" s="66">
        <v>100</v>
      </c>
      <c r="W149" s="165"/>
      <c r="X149" s="165"/>
      <c r="Y149" s="165"/>
      <c r="Z149" s="165"/>
      <c r="AA149" s="165"/>
      <c r="AB149" s="165"/>
      <c r="AC149" s="165"/>
      <c r="AD149" s="165"/>
    </row>
    <row xmlns:x14ac="http://schemas.microsoft.com/office/spreadsheetml/2009/9/ac" r="150" s="162" customFormat="true" ht="12" x14ac:dyDescent="0.2">
      <c r="A150" s="165" t="s">
        <v>205</v>
      </c>
      <c r="B150" s="66">
        <v>2012</v>
      </c>
      <c r="C150" s="165" t="s">
        <v>17</v>
      </c>
      <c r="D150" s="66">
        <v>188230</v>
      </c>
      <c r="E150" s="66">
        <v>70.836068591182084</v>
      </c>
      <c r="F150" s="66">
        <v>63.003925193715993</v>
      </c>
      <c r="G150" s="66">
        <v>59.47501450282698</v>
      </c>
      <c r="H150" s="66">
        <v>3.5289106908890062</v>
      </c>
      <c r="I150" s="66">
        <v>36.996074806284007</v>
      </c>
      <c r="J150" s="66">
        <v>0</v>
      </c>
      <c r="K150" s="66">
        <v>83.640041821362956</v>
      </c>
      <c r="L150" s="66">
        <v>66.114150943396226</v>
      </c>
      <c r="M150" s="66">
        <v>37.288364779874207</v>
      </c>
      <c r="N150" s="66">
        <v>28.825786163522022</v>
      </c>
      <c r="O150" s="66">
        <v>33.885849056603767</v>
      </c>
      <c r="P150" s="66">
        <v>0</v>
      </c>
      <c r="Q150" s="66"/>
      <c r="R150" s="66"/>
      <c r="S150" s="66"/>
      <c r="T150" s="66"/>
      <c r="U150" s="66"/>
      <c r="V150" s="66">
        <v>100</v>
      </c>
      <c r="W150" s="165"/>
      <c r="X150" s="165"/>
      <c r="Y150" s="165"/>
      <c r="Z150" s="165"/>
      <c r="AA150" s="165"/>
      <c r="AB150" s="165"/>
      <c r="AC150" s="165"/>
      <c r="AD150" s="165"/>
    </row>
    <row xmlns:x14ac="http://schemas.microsoft.com/office/spreadsheetml/2009/9/ac" r="151" s="162" customFormat="true" ht="12" x14ac:dyDescent="0.2">
      <c r="A151" s="165" t="s">
        <v>205</v>
      </c>
      <c r="B151" s="66">
        <v>2013</v>
      </c>
      <c r="C151" s="165" t="s">
        <v>17</v>
      </c>
      <c r="D151" s="66">
        <v>190676</v>
      </c>
      <c r="E151" s="66">
        <v>73.232110001777073</v>
      </c>
      <c r="F151" s="66">
        <v>65.362403709779755</v>
      </c>
      <c r="G151" s="66">
        <v>60.772674103758163</v>
      </c>
      <c r="H151" s="66">
        <v>4.5897296060215922</v>
      </c>
      <c r="I151" s="66">
        <v>34.637596290220237</v>
      </c>
      <c r="J151" s="66">
        <v>0</v>
      </c>
      <c r="K151" s="66">
        <v>82.642452950966572</v>
      </c>
      <c r="L151" s="66">
        <v>66.114150943396226</v>
      </c>
      <c r="M151" s="66">
        <v>37.288364779874207</v>
      </c>
      <c r="N151" s="66">
        <v>28.825786163522022</v>
      </c>
      <c r="O151" s="66">
        <v>33.885849056603767</v>
      </c>
      <c r="P151" s="66">
        <v>0</v>
      </c>
      <c r="Q151" s="66"/>
      <c r="R151" s="66"/>
      <c r="S151" s="66"/>
      <c r="T151" s="66"/>
      <c r="U151" s="66"/>
      <c r="V151" s="66">
        <v>100</v>
      </c>
      <c r="W151" s="165"/>
      <c r="X151" s="165"/>
      <c r="Y151" s="165"/>
      <c r="Z151" s="165"/>
      <c r="AA151" s="165"/>
      <c r="AB151" s="165"/>
      <c r="AC151" s="165"/>
      <c r="AD151" s="165"/>
    </row>
    <row xmlns:x14ac="http://schemas.microsoft.com/office/spreadsheetml/2009/9/ac" r="152" s="162" customFormat="true" ht="12" x14ac:dyDescent="0.2">
      <c r="A152" s="165" t="s">
        <v>205</v>
      </c>
      <c r="B152" s="66">
        <v>2014</v>
      </c>
      <c r="C152" s="165" t="s">
        <v>17</v>
      </c>
      <c r="D152" s="66">
        <v>191797</v>
      </c>
      <c r="E152" s="66">
        <v>75.628151412372063</v>
      </c>
      <c r="F152" s="66">
        <v>67.720882225844434</v>
      </c>
      <c r="G152" s="66">
        <v>62.070333704689347</v>
      </c>
      <c r="H152" s="66">
        <v>5.6505485211550877</v>
      </c>
      <c r="I152" s="66">
        <v>32.279117774155573</v>
      </c>
      <c r="J152" s="66">
        <v>0</v>
      </c>
      <c r="K152" s="66">
        <v>81.644864080570187</v>
      </c>
      <c r="L152" s="66">
        <v>66.114150943396226</v>
      </c>
      <c r="M152" s="66">
        <v>37.288364779874207</v>
      </c>
      <c r="N152" s="66">
        <v>28.825786163522022</v>
      </c>
      <c r="O152" s="66">
        <v>33.885849056603767</v>
      </c>
      <c r="P152" s="66">
        <v>0</v>
      </c>
      <c r="Q152" s="66"/>
      <c r="R152" s="66"/>
      <c r="S152" s="66"/>
      <c r="T152" s="66"/>
      <c r="U152" s="66"/>
      <c r="V152" s="66">
        <v>100</v>
      </c>
      <c r="W152" s="165"/>
      <c r="X152" s="165"/>
      <c r="Y152" s="165"/>
      <c r="Z152" s="165"/>
      <c r="AA152" s="165"/>
      <c r="AB152" s="165"/>
      <c r="AC152" s="165"/>
      <c r="AD152" s="165"/>
    </row>
    <row xmlns:x14ac="http://schemas.microsoft.com/office/spreadsheetml/2009/9/ac" r="153" s="162" customFormat="true" ht="12" x14ac:dyDescent="0.2">
      <c r="A153" s="165" t="s">
        <v>205</v>
      </c>
      <c r="B153" s="66">
        <v>2015</v>
      </c>
      <c r="C153" s="165" t="s">
        <v>17</v>
      </c>
      <c r="D153" s="66">
        <v>192031</v>
      </c>
      <c r="E153" s="66">
        <v>78.024192822967052</v>
      </c>
      <c r="F153" s="66">
        <v>70.079360741908204</v>
      </c>
      <c r="G153" s="66">
        <v>63.36799330562053</v>
      </c>
      <c r="H153" s="66">
        <v>6.7113674362876736</v>
      </c>
      <c r="I153" s="66">
        <v>29.9206392580918</v>
      </c>
      <c r="J153" s="66">
        <v>0</v>
      </c>
      <c r="K153" s="66">
        <v>80.647275210173802</v>
      </c>
      <c r="L153" s="66">
        <v>66.114150943396226</v>
      </c>
      <c r="M153" s="66">
        <v>37.288364779874207</v>
      </c>
      <c r="N153" s="66">
        <v>28.825786163522022</v>
      </c>
      <c r="O153" s="66">
        <v>33.885849056603767</v>
      </c>
      <c r="P153" s="66">
        <v>0</v>
      </c>
      <c r="Q153" s="66"/>
      <c r="R153" s="66"/>
      <c r="S153" s="66">
        <v>68.302180000000007</v>
      </c>
      <c r="T153" s="66"/>
      <c r="U153" s="66"/>
      <c r="V153" s="66">
        <v>31.697819999999989</v>
      </c>
      <c r="W153" s="165"/>
      <c r="X153" s="165"/>
      <c r="Y153" s="165"/>
      <c r="Z153" s="165"/>
      <c r="AA153" s="165"/>
      <c r="AB153" s="165"/>
      <c r="AC153" s="165"/>
      <c r="AD153" s="165"/>
    </row>
    <row xmlns:x14ac="http://schemas.microsoft.com/office/spreadsheetml/2009/9/ac" r="154" s="162" customFormat="true" ht="12" x14ac:dyDescent="0.2">
      <c r="A154" s="165" t="s">
        <v>205</v>
      </c>
      <c r="B154" s="66">
        <v>2016</v>
      </c>
      <c r="C154" s="165" t="s">
        <v>17</v>
      </c>
      <c r="D154" s="66">
        <v>190670</v>
      </c>
      <c r="E154" s="66">
        <v>80.420234233562951</v>
      </c>
      <c r="F154" s="66">
        <v>72.437839257971973</v>
      </c>
      <c r="G154" s="66">
        <v>64.665652906551713</v>
      </c>
      <c r="H154" s="66">
        <v>7.7721863514202596</v>
      </c>
      <c r="I154" s="66">
        <v>27.562160742028031</v>
      </c>
      <c r="J154" s="66">
        <v>0</v>
      </c>
      <c r="K154" s="66">
        <v>79.64968633977719</v>
      </c>
      <c r="L154" s="66">
        <v>66.114150943396226</v>
      </c>
      <c r="M154" s="66">
        <v>37.288364779874207</v>
      </c>
      <c r="N154" s="66">
        <v>28.825786163522022</v>
      </c>
      <c r="O154" s="66">
        <v>33.885849056603767</v>
      </c>
      <c r="P154" s="66">
        <v>0</v>
      </c>
      <c r="Q154" s="66"/>
      <c r="R154" s="66"/>
      <c r="S154" s="66">
        <v>68.302180000000007</v>
      </c>
      <c r="T154" s="66"/>
      <c r="U154" s="66"/>
      <c r="V154" s="66">
        <v>31.697819999999989</v>
      </c>
      <c r="W154" s="165"/>
      <c r="X154" s="165"/>
      <c r="Y154" s="165"/>
      <c r="Z154" s="165"/>
      <c r="AA154" s="165"/>
      <c r="AB154" s="165"/>
      <c r="AC154" s="165"/>
      <c r="AD154" s="165"/>
    </row>
    <row xmlns:x14ac="http://schemas.microsoft.com/office/spreadsheetml/2009/9/ac" r="155" s="162" customFormat="true" ht="12" x14ac:dyDescent="0.2">
      <c r="A155" s="165" t="s">
        <v>205</v>
      </c>
      <c r="B155" s="66">
        <v>2017</v>
      </c>
      <c r="C155" s="165" t="s">
        <v>17</v>
      </c>
      <c r="D155" s="66">
        <v>188907</v>
      </c>
      <c r="E155" s="66">
        <v>82.81627564415794</v>
      </c>
      <c r="F155" s="66">
        <v>72.437839257971973</v>
      </c>
      <c r="G155" s="66">
        <v>65.963312507482897</v>
      </c>
      <c r="H155" s="66">
        <v>6.4745267504890762</v>
      </c>
      <c r="I155" s="66">
        <v>27.562160742028031</v>
      </c>
      <c r="J155" s="66">
        <v>0</v>
      </c>
      <c r="K155" s="66">
        <v>78.652097469380806</v>
      </c>
      <c r="L155" s="66">
        <v>66.114150943396226</v>
      </c>
      <c r="M155" s="66">
        <v>37.288364779874207</v>
      </c>
      <c r="N155" s="66">
        <v>28.825786163522022</v>
      </c>
      <c r="O155" s="66">
        <v>33.885849056603767</v>
      </c>
      <c r="P155" s="66">
        <v>0</v>
      </c>
      <c r="Q155" s="66"/>
      <c r="R155" s="66"/>
      <c r="S155" s="66">
        <v>68.302180000000007</v>
      </c>
      <c r="T155" s="66"/>
      <c r="U155" s="66"/>
      <c r="V155" s="66">
        <v>31.697819999999989</v>
      </c>
      <c r="W155" s="165"/>
      <c r="X155" s="165"/>
      <c r="Y155" s="165"/>
      <c r="Z155" s="165"/>
      <c r="AA155" s="165"/>
      <c r="AB155" s="165"/>
      <c r="AC155" s="165"/>
      <c r="AD155" s="165"/>
    </row>
    <row xmlns:x14ac="http://schemas.microsoft.com/office/spreadsheetml/2009/9/ac" r="156" s="162" customFormat="true" ht="12" x14ac:dyDescent="0.2">
      <c r="A156" s="165" t="s">
        <v>205</v>
      </c>
      <c r="B156" s="66">
        <v>2018</v>
      </c>
      <c r="C156" s="165" t="s">
        <v>17</v>
      </c>
      <c r="D156" s="66">
        <v>187114</v>
      </c>
      <c r="E156" s="66">
        <v>85.21231705475293</v>
      </c>
      <c r="F156" s="66">
        <v>72.437839257971973</v>
      </c>
      <c r="G156" s="66">
        <v>67.260972108413625</v>
      </c>
      <c r="H156" s="66">
        <v>5.1768671495583476</v>
      </c>
      <c r="I156" s="66">
        <v>27.562160742028031</v>
      </c>
      <c r="J156" s="66">
        <v>0</v>
      </c>
      <c r="K156" s="66">
        <v>77.654508598984421</v>
      </c>
      <c r="L156" s="66">
        <v>66.114150943396226</v>
      </c>
      <c r="M156" s="66">
        <v>37.288364779874207</v>
      </c>
      <c r="N156" s="66">
        <v>28.825786163522022</v>
      </c>
      <c r="O156" s="66">
        <v>33.885849056603767</v>
      </c>
      <c r="P156" s="66">
        <v>0</v>
      </c>
      <c r="Q156" s="66"/>
      <c r="R156" s="66"/>
      <c r="S156" s="66">
        <v>68.302180000000007</v>
      </c>
      <c r="T156" s="66"/>
      <c r="U156" s="66"/>
      <c r="V156" s="66">
        <v>31.697819999999989</v>
      </c>
      <c r="W156" s="165"/>
      <c r="X156" s="165"/>
      <c r="Y156" s="165"/>
      <c r="Z156" s="165"/>
      <c r="AA156" s="165"/>
      <c r="AB156" s="165"/>
      <c r="AC156" s="165"/>
      <c r="AD156" s="165"/>
    </row>
    <row xmlns:x14ac="http://schemas.microsoft.com/office/spreadsheetml/2009/9/ac" r="157" s="162" customFormat="true" ht="12" x14ac:dyDescent="0.2">
      <c r="A157" s="165" t="s">
        <v>205</v>
      </c>
      <c r="B157" s="66">
        <v>2019</v>
      </c>
      <c r="C157" s="165" t="s">
        <v>17</v>
      </c>
      <c r="D157" s="66">
        <v>185256</v>
      </c>
      <c r="E157" s="66">
        <v>87.608358465347919</v>
      </c>
      <c r="F157" s="66">
        <v>72.437839257971973</v>
      </c>
      <c r="G157" s="66">
        <v>68.558631709344809</v>
      </c>
      <c r="H157" s="66">
        <v>3.8792075486271642</v>
      </c>
      <c r="I157" s="66">
        <v>27.562160742028031</v>
      </c>
      <c r="J157" s="66">
        <v>0</v>
      </c>
      <c r="K157" s="66">
        <v>76.656919728587809</v>
      </c>
      <c r="L157" s="66">
        <v>66.114150943396226</v>
      </c>
      <c r="M157" s="66">
        <v>37.288364779874207</v>
      </c>
      <c r="N157" s="66">
        <v>28.825786163522022</v>
      </c>
      <c r="O157" s="66">
        <v>33.885849056603767</v>
      </c>
      <c r="P157" s="66">
        <v>0</v>
      </c>
      <c r="Q157" s="66"/>
      <c r="R157" s="66"/>
      <c r="S157" s="66">
        <v>68.302180000000007</v>
      </c>
      <c r="T157" s="66"/>
      <c r="U157" s="66"/>
      <c r="V157" s="66">
        <v>31.697819999999989</v>
      </c>
      <c r="W157" s="165"/>
      <c r="X157" s="165"/>
      <c r="Y157" s="165"/>
      <c r="Z157" s="165"/>
      <c r="AA157" s="165"/>
      <c r="AB157" s="165"/>
      <c r="AC157" s="165"/>
      <c r="AD157" s="165"/>
    </row>
    <row xmlns:x14ac="http://schemas.microsoft.com/office/spreadsheetml/2009/9/ac" r="158" s="162" customFormat="true" ht="12" x14ac:dyDescent="0.2">
      <c r="A158" s="165" t="s">
        <v>205</v>
      </c>
      <c r="B158" s="66">
        <v>2020</v>
      </c>
      <c r="C158" s="165" t="s">
        <v>17</v>
      </c>
      <c r="D158" s="66">
        <v>183547</v>
      </c>
      <c r="E158" s="66">
        <v>90.004399875942909</v>
      </c>
      <c r="F158" s="66">
        <v>72.437839257971973</v>
      </c>
      <c r="G158" s="66">
        <v>69.856291310275992</v>
      </c>
      <c r="H158" s="66">
        <v>2.5815479476959808</v>
      </c>
      <c r="I158" s="66">
        <v>27.562160742028031</v>
      </c>
      <c r="J158" s="66">
        <v>0</v>
      </c>
      <c r="K158" s="66">
        <v>75.659330858191424</v>
      </c>
      <c r="L158" s="66"/>
      <c r="M158" s="66"/>
      <c r="N158" s="66"/>
      <c r="O158" s="66"/>
      <c r="P158" s="66">
        <v>100</v>
      </c>
      <c r="Q158" s="66"/>
      <c r="R158" s="66"/>
      <c r="S158" s="66">
        <v>68.302180000000007</v>
      </c>
      <c r="T158" s="66"/>
      <c r="U158" s="66"/>
      <c r="V158" s="66">
        <v>31.697819999999989</v>
      </c>
      <c r="W158" s="165"/>
      <c r="X158" s="165"/>
      <c r="Y158" s="165"/>
      <c r="Z158" s="165"/>
      <c r="AA158" s="165"/>
      <c r="AB158" s="165"/>
      <c r="AC158" s="165"/>
      <c r="AD158" s="165"/>
    </row>
    <row xmlns:x14ac="http://schemas.microsoft.com/office/spreadsheetml/2009/9/ac" r="159" s="162" customFormat="true" ht="12" x14ac:dyDescent="0.2">
      <c r="A159" s="165" t="s">
        <v>205</v>
      </c>
      <c r="B159" s="66">
        <v>2021</v>
      </c>
      <c r="C159" s="165" t="s">
        <v>17</v>
      </c>
      <c r="D159" s="66">
        <v>183401</v>
      </c>
      <c r="E159" s="66">
        <v>92.400441286537898</v>
      </c>
      <c r="F159" s="66"/>
      <c r="G159" s="66">
        <v>71.153950911207176</v>
      </c>
      <c r="H159" s="66"/>
      <c r="I159" s="66"/>
      <c r="J159" s="66">
        <v>28.846049088792821</v>
      </c>
      <c r="K159" s="66">
        <v>74.66174198779504</v>
      </c>
      <c r="L159" s="66"/>
      <c r="M159" s="66"/>
      <c r="N159" s="66"/>
      <c r="O159" s="66"/>
      <c r="P159" s="66">
        <v>100</v>
      </c>
      <c r="Q159" s="66"/>
      <c r="R159" s="66"/>
      <c r="S159" s="66">
        <v>68.302180000000007</v>
      </c>
      <c r="T159" s="66"/>
      <c r="U159" s="66"/>
      <c r="V159" s="66">
        <v>31.697819999999989</v>
      </c>
      <c r="W159" s="165"/>
      <c r="X159" s="165"/>
      <c r="Y159" s="165"/>
      <c r="Z159" s="165"/>
      <c r="AA159" s="165"/>
      <c r="AB159" s="165"/>
      <c r="AC159" s="165"/>
      <c r="AD159" s="165"/>
    </row>
    <row xmlns:x14ac="http://schemas.microsoft.com/office/spreadsheetml/2009/9/ac" r="160" s="162" customFormat="true" ht="12" x14ac:dyDescent="0.2">
      <c r="A160" s="165" t="s">
        <v>205</v>
      </c>
      <c r="B160" s="66">
        <v>2022</v>
      </c>
      <c r="C160" s="165" t="s">
        <v>17</v>
      </c>
      <c r="D160" s="66">
        <v>184181</v>
      </c>
      <c r="E160" s="66">
        <v>94.796482697132888</v>
      </c>
      <c r="F160" s="66"/>
      <c r="G160" s="66">
        <v>71.153950911207176</v>
      </c>
      <c r="H160" s="66"/>
      <c r="I160" s="66"/>
      <c r="J160" s="66">
        <v>28.846049088792821</v>
      </c>
      <c r="K160" s="66">
        <v>73.664153117398655</v>
      </c>
      <c r="L160" s="66"/>
      <c r="M160" s="66"/>
      <c r="N160" s="66"/>
      <c r="O160" s="66"/>
      <c r="P160" s="66">
        <v>100</v>
      </c>
      <c r="Q160" s="66"/>
      <c r="R160" s="66"/>
      <c r="S160" s="66">
        <v>68.302180000000007</v>
      </c>
      <c r="T160" s="66"/>
      <c r="U160" s="66"/>
      <c r="V160" s="66">
        <v>31.697819999999989</v>
      </c>
      <c r="W160" s="165"/>
      <c r="X160" s="165"/>
      <c r="Y160" s="165"/>
      <c r="Z160" s="165"/>
      <c r="AA160" s="165"/>
      <c r="AB160" s="165"/>
      <c r="AC160" s="165"/>
      <c r="AD160" s="165"/>
    </row>
    <row xmlns:x14ac="http://schemas.microsoft.com/office/spreadsheetml/2009/9/ac" r="161" s="162" customFormat="true" ht="12" x14ac:dyDescent="0.2">
      <c r="A161" s="165" t="s">
        <v>205</v>
      </c>
      <c r="B161" s="66">
        <v>2023</v>
      </c>
      <c r="C161" s="165" t="s">
        <v>17</v>
      </c>
      <c r="D161" s="66">
        <v>184579</v>
      </c>
      <c r="E161" s="66">
        <v>97.192524107727877</v>
      </c>
      <c r="F161" s="66"/>
      <c r="G161" s="66">
        <v>71.153950911207176</v>
      </c>
      <c r="H161" s="66"/>
      <c r="I161" s="66"/>
      <c r="J161" s="66">
        <v>28.846049088792821</v>
      </c>
      <c r="K161" s="66">
        <v>72.666564247002043</v>
      </c>
      <c r="L161" s="66"/>
      <c r="M161" s="66"/>
      <c r="N161" s="66"/>
      <c r="O161" s="66"/>
      <c r="P161" s="66">
        <v>100</v>
      </c>
      <c r="Q161" s="66"/>
      <c r="R161" s="66"/>
      <c r="S161" s="66">
        <v>68.302180000000007</v>
      </c>
      <c r="T161" s="66"/>
      <c r="U161" s="66"/>
      <c r="V161" s="66">
        <v>31.697819999999989</v>
      </c>
      <c r="W161" s="165"/>
      <c r="X161" s="165"/>
      <c r="Y161" s="165"/>
      <c r="Z161" s="165"/>
      <c r="AA161" s="165"/>
      <c r="AB161" s="165"/>
      <c r="AC161" s="165"/>
      <c r="AD161" s="165"/>
    </row>
    <row xmlns:x14ac="http://schemas.microsoft.com/office/spreadsheetml/2009/9/ac" r="162" s="162" customFormat="true" ht="12" x14ac:dyDescent="0.2">
      <c r="A162" s="165" t="s">
        <v>205</v>
      </c>
      <c r="B162" s="66">
        <v>2024</v>
      </c>
      <c r="C162" s="165" t="s">
        <v>17</v>
      </c>
      <c r="D162" s="66"/>
      <c r="E162" s="66"/>
      <c r="F162" s="66"/>
      <c r="G162" s="66"/>
      <c r="H162" s="66"/>
      <c r="I162" s="66"/>
      <c r="J162" s="66"/>
      <c r="K162" s="66"/>
      <c r="L162" s="66"/>
      <c r="M162" s="66"/>
      <c r="N162" s="66"/>
      <c r="O162" s="66"/>
      <c r="P162" s="66"/>
      <c r="Q162" s="66"/>
      <c r="R162" s="66"/>
      <c r="S162" s="66"/>
      <c r="T162" s="66"/>
      <c r="U162" s="66"/>
      <c r="V162" s="66"/>
      <c r="W162" s="165"/>
      <c r="X162" s="165"/>
      <c r="Y162" s="165"/>
      <c r="Z162" s="165"/>
      <c r="AA162" s="165"/>
      <c r="AB162" s="165"/>
      <c r="AC162" s="165"/>
      <c r="AD162" s="165"/>
    </row>
    <row xmlns:x14ac="http://schemas.microsoft.com/office/spreadsheetml/2009/9/ac" r="163" s="162" customFormat="true" ht="12" x14ac:dyDescent="0.2">
      <c r="A163" s="165" t="s">
        <v>205</v>
      </c>
      <c r="B163" s="66">
        <v>2025</v>
      </c>
      <c r="C163" s="165" t="s">
        <v>17</v>
      </c>
      <c r="D163" s="66"/>
      <c r="E163" s="66"/>
      <c r="F163" s="66"/>
      <c r="G163" s="66"/>
      <c r="H163" s="66"/>
      <c r="I163" s="66"/>
      <c r="J163" s="66"/>
      <c r="K163" s="66"/>
      <c r="L163" s="66"/>
      <c r="M163" s="66"/>
      <c r="N163" s="66"/>
      <c r="O163" s="66"/>
      <c r="P163" s="66"/>
      <c r="Q163" s="66"/>
      <c r="R163" s="66"/>
      <c r="S163" s="66"/>
      <c r="T163" s="66"/>
      <c r="U163" s="66"/>
      <c r="V163" s="66"/>
      <c r="W163" s="165"/>
      <c r="X163" s="165"/>
      <c r="Y163" s="165"/>
      <c r="Z163" s="165"/>
      <c r="AA163" s="165"/>
      <c r="AB163" s="165"/>
      <c r="AC163" s="165"/>
      <c r="AD163" s="165"/>
    </row>
    <row xmlns:x14ac="http://schemas.microsoft.com/office/spreadsheetml/2009/9/ac" r="164" s="162" customFormat="true" ht="12" x14ac:dyDescent="0.2">
      <c r="A164" s="165" t="s">
        <v>205</v>
      </c>
      <c r="B164" s="66">
        <v>2026</v>
      </c>
      <c r="C164" s="165" t="s">
        <v>17</v>
      </c>
      <c r="D164" s="66"/>
      <c r="E164" s="66"/>
      <c r="F164" s="66"/>
      <c r="G164" s="66"/>
      <c r="H164" s="66"/>
      <c r="I164" s="66"/>
      <c r="J164" s="66"/>
      <c r="K164" s="66"/>
      <c r="L164" s="66"/>
      <c r="M164" s="66"/>
      <c r="N164" s="66"/>
      <c r="O164" s="66"/>
      <c r="P164" s="66"/>
      <c r="Q164" s="66"/>
      <c r="R164" s="66"/>
      <c r="S164" s="66"/>
      <c r="T164" s="66"/>
      <c r="U164" s="66"/>
      <c r="V164" s="66"/>
      <c r="W164" s="165"/>
      <c r="X164" s="165"/>
      <c r="Y164" s="165"/>
      <c r="Z164" s="165"/>
      <c r="AA164" s="165"/>
      <c r="AB164" s="165"/>
      <c r="AC164" s="165"/>
      <c r="AD164" s="165"/>
    </row>
    <row xmlns:x14ac="http://schemas.microsoft.com/office/spreadsheetml/2009/9/ac" r="165" s="162" customFormat="true" ht="12" x14ac:dyDescent="0.2">
      <c r="A165" s="165" t="s">
        <v>205</v>
      </c>
      <c r="B165" s="66">
        <v>2027</v>
      </c>
      <c r="C165" s="165" t="s">
        <v>17</v>
      </c>
      <c r="D165" s="66"/>
      <c r="E165" s="66"/>
      <c r="F165" s="66"/>
      <c r="G165" s="66"/>
      <c r="H165" s="66"/>
      <c r="I165" s="66"/>
      <c r="J165" s="66"/>
      <c r="K165" s="66"/>
      <c r="L165" s="66"/>
      <c r="M165" s="66"/>
      <c r="N165" s="66"/>
      <c r="O165" s="66"/>
      <c r="P165" s="66"/>
      <c r="Q165" s="66"/>
      <c r="R165" s="66"/>
      <c r="S165" s="66"/>
      <c r="T165" s="66"/>
      <c r="U165" s="66"/>
      <c r="V165" s="66"/>
      <c r="W165" s="165"/>
      <c r="X165" s="165"/>
      <c r="Y165" s="165"/>
      <c r="Z165" s="165"/>
      <c r="AA165" s="165"/>
      <c r="AB165" s="165"/>
      <c r="AC165" s="165"/>
      <c r="AD165" s="165"/>
    </row>
    <row xmlns:x14ac="http://schemas.microsoft.com/office/spreadsheetml/2009/9/ac" r="166" s="162" customFormat="true" ht="12" x14ac:dyDescent="0.2">
      <c r="A166" s="165" t="s">
        <v>205</v>
      </c>
      <c r="B166" s="66">
        <v>2028</v>
      </c>
      <c r="C166" s="165" t="s">
        <v>17</v>
      </c>
      <c r="D166" s="66"/>
      <c r="E166" s="66"/>
      <c r="F166" s="66"/>
      <c r="G166" s="66"/>
      <c r="H166" s="66"/>
      <c r="I166" s="66"/>
      <c r="J166" s="66"/>
      <c r="K166" s="66"/>
      <c r="L166" s="66"/>
      <c r="M166" s="66"/>
      <c r="N166" s="66"/>
      <c r="O166" s="66"/>
      <c r="P166" s="66"/>
      <c r="Q166" s="66"/>
      <c r="R166" s="66"/>
      <c r="S166" s="66"/>
      <c r="T166" s="66"/>
      <c r="U166" s="66"/>
      <c r="V166" s="66"/>
      <c r="W166" s="165"/>
      <c r="X166" s="165"/>
      <c r="Y166" s="165"/>
      <c r="Z166" s="165"/>
      <c r="AA166" s="165"/>
      <c r="AB166" s="165"/>
      <c r="AC166" s="165"/>
      <c r="AD166" s="165"/>
    </row>
    <row xmlns:x14ac="http://schemas.microsoft.com/office/spreadsheetml/2009/9/ac" r="167" s="162" customFormat="true" ht="12" x14ac:dyDescent="0.2">
      <c r="A167" s="165" t="s">
        <v>205</v>
      </c>
      <c r="B167" s="66">
        <v>2029</v>
      </c>
      <c r="C167" s="165" t="s">
        <v>17</v>
      </c>
      <c r="D167" s="66"/>
      <c r="E167" s="66"/>
      <c r="F167" s="66"/>
      <c r="G167" s="66"/>
      <c r="H167" s="66"/>
      <c r="I167" s="66"/>
      <c r="J167" s="66"/>
      <c r="K167" s="66"/>
      <c r="L167" s="66"/>
      <c r="M167" s="66"/>
      <c r="N167" s="66"/>
      <c r="O167" s="66"/>
      <c r="P167" s="66"/>
      <c r="Q167" s="66"/>
      <c r="R167" s="66"/>
      <c r="S167" s="66"/>
      <c r="T167" s="66"/>
      <c r="U167" s="66"/>
      <c r="V167" s="66"/>
      <c r="W167" s="165"/>
      <c r="X167" s="165"/>
      <c r="Y167" s="165"/>
      <c r="Z167" s="165"/>
      <c r="AA167" s="165"/>
      <c r="AB167" s="165"/>
    </row>
    <row xmlns:x14ac="http://schemas.microsoft.com/office/spreadsheetml/2009/9/ac" r="168" s="162" customFormat="true" ht="12" x14ac:dyDescent="0.2">
      <c r="A168" s="165" t="s">
        <v>205</v>
      </c>
      <c r="B168" s="66">
        <v>2030</v>
      </c>
      <c r="C168" s="165" t="s">
        <v>17</v>
      </c>
      <c r="D168" s="66"/>
      <c r="E168" s="66"/>
      <c r="F168" s="66"/>
      <c r="G168" s="66"/>
      <c r="H168" s="66"/>
      <c r="I168" s="66"/>
      <c r="J168" s="66"/>
      <c r="K168" s="66"/>
      <c r="L168" s="66"/>
      <c r="M168" s="66"/>
      <c r="N168" s="66"/>
      <c r="O168" s="66"/>
      <c r="P168" s="66"/>
      <c r="Q168" s="66"/>
      <c r="R168" s="66"/>
      <c r="S168" s="66"/>
      <c r="T168" s="66"/>
      <c r="U168" s="66"/>
      <c r="V168" s="66"/>
      <c r="W168" s="165"/>
      <c r="X168" s="165"/>
      <c r="Y168" s="165"/>
      <c r="Z168" s="165"/>
      <c r="AA168" s="165"/>
      <c r="AB168" s="165"/>
    </row>
    <row xmlns:x14ac="http://schemas.microsoft.com/office/spreadsheetml/2009/9/ac" r="169" ht="15.75" x14ac:dyDescent="0.25">
      <c r="A169" s="166" t="s">
        <v>205</v>
      </c>
      <c r="B169" s="66">
        <v>2000</v>
      </c>
      <c r="C169" s="166" t="s">
        <v>18</v>
      </c>
      <c r="D169" s="66"/>
      <c r="E169" s="66"/>
      <c r="F169" s="66"/>
      <c r="G169" s="66"/>
      <c r="H169" s="66"/>
      <c r="I169" s="66"/>
      <c r="J169" s="66">
        <v>100</v>
      </c>
      <c r="K169" s="66"/>
      <c r="L169" s="66"/>
      <c r="M169" s="66"/>
      <c r="N169" s="66"/>
      <c r="O169" s="66"/>
      <c r="P169" s="66">
        <v>100</v>
      </c>
      <c r="Q169" s="66"/>
      <c r="R169" s="66"/>
      <c r="S169" s="66"/>
      <c r="T169" s="66"/>
      <c r="U169" s="66"/>
      <c r="V169" s="66">
        <v>100</v>
      </c>
      <c r="W169" s="166"/>
      <c r="X169" s="166"/>
      <c r="Y169" s="166"/>
      <c r="Z169" s="166"/>
      <c r="AA169" s="166"/>
      <c r="AB169" s="166"/>
    </row>
    <row xmlns:x14ac="http://schemas.microsoft.com/office/spreadsheetml/2009/9/ac" r="170" ht="15.75" x14ac:dyDescent="0.25">
      <c r="A170" s="166" t="s">
        <v>205</v>
      </c>
      <c r="B170" s="66">
        <v>2001</v>
      </c>
      <c r="C170" s="166" t="s">
        <v>18</v>
      </c>
      <c r="D170" s="66"/>
      <c r="E170" s="66"/>
      <c r="F170" s="66"/>
      <c r="G170" s="66"/>
      <c r="H170" s="66"/>
      <c r="I170" s="66"/>
      <c r="J170" s="66">
        <v>100</v>
      </c>
      <c r="K170" s="66"/>
      <c r="L170" s="66"/>
      <c r="M170" s="66"/>
      <c r="N170" s="66"/>
      <c r="O170" s="66"/>
      <c r="P170" s="66">
        <v>100</v>
      </c>
      <c r="Q170" s="66"/>
      <c r="R170" s="66"/>
      <c r="S170" s="66"/>
      <c r="T170" s="66"/>
      <c r="U170" s="66"/>
      <c r="V170" s="66">
        <v>100</v>
      </c>
      <c r="W170" s="166"/>
      <c r="X170" s="166"/>
      <c r="Y170" s="166"/>
      <c r="Z170" s="166"/>
      <c r="AA170" s="166"/>
      <c r="AB170" s="166"/>
    </row>
    <row xmlns:x14ac="http://schemas.microsoft.com/office/spreadsheetml/2009/9/ac" r="171" ht="15.75" x14ac:dyDescent="0.25">
      <c r="A171" s="166" t="s">
        <v>205</v>
      </c>
      <c r="B171" s="66">
        <v>2002</v>
      </c>
      <c r="C171" s="166" t="s">
        <v>18</v>
      </c>
      <c r="D171" s="66">
        <v>123228</v>
      </c>
      <c r="E171" s="66"/>
      <c r="F171" s="66"/>
      <c r="G171" s="66"/>
      <c r="H171" s="66"/>
      <c r="I171" s="66"/>
      <c r="J171" s="66">
        <v>100</v>
      </c>
      <c r="K171" s="66"/>
      <c r="L171" s="66"/>
      <c r="M171" s="66"/>
      <c r="N171" s="66"/>
      <c r="O171" s="66"/>
      <c r="P171" s="66">
        <v>100</v>
      </c>
      <c r="Q171" s="66"/>
      <c r="R171" s="66"/>
      <c r="S171" s="66"/>
      <c r="T171" s="66"/>
      <c r="U171" s="66"/>
      <c r="V171" s="66">
        <v>100</v>
      </c>
      <c r="W171" s="166"/>
      <c r="X171" s="166"/>
      <c r="Y171" s="166"/>
      <c r="Z171" s="166"/>
      <c r="AA171" s="166"/>
      <c r="AB171" s="166"/>
    </row>
    <row xmlns:x14ac="http://schemas.microsoft.com/office/spreadsheetml/2009/9/ac" r="172" ht="15.75" x14ac:dyDescent="0.25">
      <c r="A172" s="166" t="s">
        <v>205</v>
      </c>
      <c r="B172" s="66">
        <v>2003</v>
      </c>
      <c r="C172" s="166" t="s">
        <v>18</v>
      </c>
      <c r="D172" s="66">
        <v>126454</v>
      </c>
      <c r="E172" s="66"/>
      <c r="F172" s="66"/>
      <c r="G172" s="66"/>
      <c r="H172" s="66"/>
      <c r="I172" s="66"/>
      <c r="J172" s="66">
        <v>100</v>
      </c>
      <c r="K172" s="66"/>
      <c r="L172" s="66"/>
      <c r="M172" s="66"/>
      <c r="N172" s="66"/>
      <c r="O172" s="66"/>
      <c r="P172" s="66">
        <v>100</v>
      </c>
      <c r="Q172" s="66"/>
      <c r="R172" s="66"/>
      <c r="S172" s="66"/>
      <c r="T172" s="66"/>
      <c r="U172" s="66"/>
      <c r="V172" s="66">
        <v>100</v>
      </c>
      <c r="W172" s="166"/>
      <c r="X172" s="166"/>
      <c r="Y172" s="166"/>
      <c r="Z172" s="166"/>
      <c r="AA172" s="166"/>
      <c r="AB172" s="166"/>
    </row>
    <row xmlns:x14ac="http://schemas.microsoft.com/office/spreadsheetml/2009/9/ac" r="173" ht="15.75" x14ac:dyDescent="0.25">
      <c r="A173" s="166" t="s">
        <v>205</v>
      </c>
      <c r="B173" s="66">
        <v>2004</v>
      </c>
      <c r="C173" s="166" t="s">
        <v>18</v>
      </c>
      <c r="D173" s="66">
        <v>130265</v>
      </c>
      <c r="E173" s="66">
        <v>63.502342403350667</v>
      </c>
      <c r="F173" s="66">
        <v>46.278825015172522</v>
      </c>
      <c r="G173" s="66"/>
      <c r="H173" s="66"/>
      <c r="I173" s="66">
        <v>53.721174984827478</v>
      </c>
      <c r="J173" s="66">
        <v>46.278825015172522</v>
      </c>
      <c r="K173" s="66"/>
      <c r="L173" s="66"/>
      <c r="M173" s="66"/>
      <c r="N173" s="66"/>
      <c r="O173" s="66"/>
      <c r="P173" s="66">
        <v>100</v>
      </c>
      <c r="Q173" s="66"/>
      <c r="R173" s="66"/>
      <c r="S173" s="66"/>
      <c r="T173" s="66"/>
      <c r="U173" s="66"/>
      <c r="V173" s="66">
        <v>100</v>
      </c>
      <c r="W173" s="166"/>
      <c r="X173" s="166"/>
      <c r="Y173" s="166"/>
      <c r="Z173" s="166"/>
      <c r="AA173" s="166"/>
      <c r="AB173" s="166"/>
    </row>
    <row xmlns:x14ac="http://schemas.microsoft.com/office/spreadsheetml/2009/9/ac" r="174" ht="15.75" x14ac:dyDescent="0.25">
      <c r="A174" s="166" t="s">
        <v>205</v>
      </c>
      <c r="B174" s="66">
        <v>2005</v>
      </c>
      <c r="C174" s="166" t="s">
        <v>18</v>
      </c>
      <c r="D174" s="66">
        <v>134535</v>
      </c>
      <c r="E174" s="66">
        <v>63.502342403350667</v>
      </c>
      <c r="F174" s="66">
        <v>46.278825015172522</v>
      </c>
      <c r="G174" s="66"/>
      <c r="H174" s="66"/>
      <c r="I174" s="66">
        <v>53.721174984827478</v>
      </c>
      <c r="J174" s="66">
        <v>46.278825015172522</v>
      </c>
      <c r="K174" s="66"/>
      <c r="L174" s="66"/>
      <c r="M174" s="66"/>
      <c r="N174" s="66"/>
      <c r="O174" s="66"/>
      <c r="P174" s="66">
        <v>100</v>
      </c>
      <c r="Q174" s="66"/>
      <c r="R174" s="66"/>
      <c r="S174" s="66"/>
      <c r="T174" s="66"/>
      <c r="U174" s="66"/>
      <c r="V174" s="66">
        <v>100</v>
      </c>
      <c r="W174" s="166"/>
      <c r="X174" s="166"/>
      <c r="Y174" s="166"/>
      <c r="Z174" s="166"/>
      <c r="AA174" s="166"/>
      <c r="AB174" s="166"/>
    </row>
    <row xmlns:x14ac="http://schemas.microsoft.com/office/spreadsheetml/2009/9/ac" r="175" ht="15.75" x14ac:dyDescent="0.25">
      <c r="A175" s="166" t="s">
        <v>205</v>
      </c>
      <c r="B175" s="66">
        <v>2006</v>
      </c>
      <c r="C175" s="166" t="s">
        <v>18</v>
      </c>
      <c r="D175" s="66">
        <v>138476</v>
      </c>
      <c r="E175" s="66">
        <v>63.502342403350667</v>
      </c>
      <c r="F175" s="66">
        <v>46.278825015172522</v>
      </c>
      <c r="G175" s="66">
        <v>46.278825015172522</v>
      </c>
      <c r="H175" s="66">
        <v>0</v>
      </c>
      <c r="I175" s="66">
        <v>53.721174984827478</v>
      </c>
      <c r="J175" s="66">
        <v>0</v>
      </c>
      <c r="K175" s="66">
        <v>92.525881494691021</v>
      </c>
      <c r="L175" s="66">
        <v>77.814285714285703</v>
      </c>
      <c r="M175" s="66">
        <v>42.577551020408173</v>
      </c>
      <c r="N175" s="66">
        <v>35.236734693877537</v>
      </c>
      <c r="O175" s="66">
        <v>22.185714285714301</v>
      </c>
      <c r="P175" s="66">
        <v>0</v>
      </c>
      <c r="Q175" s="66"/>
      <c r="R175" s="66"/>
      <c r="S175" s="66"/>
      <c r="T175" s="66"/>
      <c r="U175" s="66"/>
      <c r="V175" s="66">
        <v>100</v>
      </c>
      <c r="W175" s="166"/>
      <c r="X175" s="166"/>
      <c r="Y175" s="166"/>
      <c r="Z175" s="166"/>
      <c r="AA175" s="166"/>
      <c r="AB175" s="166"/>
    </row>
    <row xmlns:x14ac="http://schemas.microsoft.com/office/spreadsheetml/2009/9/ac" r="176" ht="15.75" x14ac:dyDescent="0.25">
      <c r="A176" s="166" t="s">
        <v>205</v>
      </c>
      <c r="B176" s="66">
        <v>2007</v>
      </c>
      <c r="C176" s="166" t="s">
        <v>18</v>
      </c>
      <c r="D176" s="66">
        <v>141683</v>
      </c>
      <c r="E176" s="66">
        <v>63.502342403350667</v>
      </c>
      <c r="F176" s="66">
        <v>46.278825015172522</v>
      </c>
      <c r="G176" s="66">
        <v>46.278825015172522</v>
      </c>
      <c r="H176" s="66">
        <v>0</v>
      </c>
      <c r="I176" s="66">
        <v>53.721174984827478</v>
      </c>
      <c r="J176" s="66">
        <v>0</v>
      </c>
      <c r="K176" s="66">
        <v>92.525881494691021</v>
      </c>
      <c r="L176" s="66">
        <v>77.814285714285703</v>
      </c>
      <c r="M176" s="66">
        <v>42.577551020408173</v>
      </c>
      <c r="N176" s="66">
        <v>35.236734693877537</v>
      </c>
      <c r="O176" s="66">
        <v>22.185714285714301</v>
      </c>
      <c r="P176" s="66">
        <v>0</v>
      </c>
      <c r="Q176" s="66"/>
      <c r="R176" s="66"/>
      <c r="S176" s="66"/>
      <c r="T176" s="66"/>
      <c r="U176" s="66"/>
      <c r="V176" s="66">
        <v>100</v>
      </c>
      <c r="W176" s="166"/>
      <c r="X176" s="166"/>
      <c r="Y176" s="166"/>
      <c r="Z176" s="166"/>
      <c r="AA176" s="166"/>
      <c r="AB176" s="166"/>
    </row>
    <row xmlns:x14ac="http://schemas.microsoft.com/office/spreadsheetml/2009/9/ac" r="177" ht="15.75" x14ac:dyDescent="0.25">
      <c r="A177" s="166" t="s">
        <v>205</v>
      </c>
      <c r="B177" s="66">
        <v>2008</v>
      </c>
      <c r="C177" s="166" t="s">
        <v>18</v>
      </c>
      <c r="D177" s="66">
        <v>144257</v>
      </c>
      <c r="E177" s="66">
        <v>63.502342403350667</v>
      </c>
      <c r="F177" s="66">
        <v>46.278825015172522</v>
      </c>
      <c r="G177" s="66">
        <v>46.278825015172522</v>
      </c>
      <c r="H177" s="66">
        <v>0</v>
      </c>
      <c r="I177" s="66">
        <v>53.721174984827478</v>
      </c>
      <c r="J177" s="66">
        <v>0</v>
      </c>
      <c r="K177" s="66">
        <v>92.525881494691021</v>
      </c>
      <c r="L177" s="66">
        <v>77.814285714285703</v>
      </c>
      <c r="M177" s="66">
        <v>42.577551020408173</v>
      </c>
      <c r="N177" s="66">
        <v>35.236734693877537</v>
      </c>
      <c r="O177" s="66">
        <v>22.185714285714301</v>
      </c>
      <c r="P177" s="66">
        <v>0</v>
      </c>
      <c r="Q177" s="66"/>
      <c r="R177" s="66"/>
      <c r="S177" s="66"/>
      <c r="T177" s="66"/>
      <c r="U177" s="66"/>
      <c r="V177" s="66">
        <v>100</v>
      </c>
      <c r="W177" s="166"/>
      <c r="X177" s="166"/>
      <c r="Y177" s="166"/>
      <c r="Z177" s="166"/>
      <c r="AA177" s="166"/>
      <c r="AB177" s="166"/>
    </row>
    <row xmlns:x14ac="http://schemas.microsoft.com/office/spreadsheetml/2009/9/ac" r="178" ht="15.75" x14ac:dyDescent="0.25">
      <c r="A178" s="166" t="s">
        <v>205</v>
      </c>
      <c r="B178" s="66">
        <v>2009</v>
      </c>
      <c r="C178" s="166" t="s">
        <v>18</v>
      </c>
      <c r="D178" s="66">
        <v>146724</v>
      </c>
      <c r="E178" s="66">
        <v>65.65619902644903</v>
      </c>
      <c r="F178" s="66">
        <v>50.004544853501102</v>
      </c>
      <c r="G178" s="66">
        <v>50.004544853501102</v>
      </c>
      <c r="H178" s="66">
        <v>0</v>
      </c>
      <c r="I178" s="66">
        <v>49.995455146498898</v>
      </c>
      <c r="J178" s="66">
        <v>0</v>
      </c>
      <c r="K178" s="66">
        <v>92.525881494691021</v>
      </c>
      <c r="L178" s="66">
        <v>77.814285714285703</v>
      </c>
      <c r="M178" s="66">
        <v>42.577551020408173</v>
      </c>
      <c r="N178" s="66">
        <v>35.236734693877537</v>
      </c>
      <c r="O178" s="66">
        <v>22.185714285714301</v>
      </c>
      <c r="P178" s="66">
        <v>0</v>
      </c>
      <c r="Q178" s="66"/>
      <c r="R178" s="66"/>
      <c r="S178" s="66"/>
      <c r="T178" s="66"/>
      <c r="U178" s="66"/>
      <c r="V178" s="66">
        <v>100</v>
      </c>
      <c r="W178" s="166"/>
      <c r="X178" s="166"/>
      <c r="Y178" s="166"/>
      <c r="Z178" s="166"/>
      <c r="AA178" s="166"/>
      <c r="AB178" s="166"/>
    </row>
    <row xmlns:x14ac="http://schemas.microsoft.com/office/spreadsheetml/2009/9/ac" r="179" ht="15.75" x14ac:dyDescent="0.25">
      <c r="A179" s="166" t="s">
        <v>205</v>
      </c>
      <c r="B179" s="66">
        <v>2010</v>
      </c>
      <c r="C179" s="166" t="s">
        <v>18</v>
      </c>
      <c r="D179" s="66">
        <v>149478</v>
      </c>
      <c r="E179" s="66">
        <v>67.810055649548303</v>
      </c>
      <c r="F179" s="66">
        <v>53.730264691829689</v>
      </c>
      <c r="G179" s="66">
        <v>53.730264691829689</v>
      </c>
      <c r="H179" s="66">
        <v>0</v>
      </c>
      <c r="I179" s="66">
        <v>46.269735308170311</v>
      </c>
      <c r="J179" s="66">
        <v>0</v>
      </c>
      <c r="K179" s="66">
        <v>92.525881494691021</v>
      </c>
      <c r="L179" s="66">
        <v>77.814285714285703</v>
      </c>
      <c r="M179" s="66">
        <v>42.577551020408173</v>
      </c>
      <c r="N179" s="66">
        <v>35.236734693877537</v>
      </c>
      <c r="O179" s="66">
        <v>22.185714285714301</v>
      </c>
      <c r="P179" s="66">
        <v>0</v>
      </c>
      <c r="Q179" s="66"/>
      <c r="R179" s="66"/>
      <c r="S179" s="66"/>
      <c r="T179" s="66"/>
      <c r="U179" s="66"/>
      <c r="V179" s="66">
        <v>100</v>
      </c>
      <c r="W179" s="166"/>
      <c r="X179" s="166"/>
      <c r="Y179" s="166"/>
      <c r="Z179" s="166"/>
      <c r="AA179" s="166"/>
      <c r="AB179" s="166"/>
    </row>
    <row xmlns:x14ac="http://schemas.microsoft.com/office/spreadsheetml/2009/9/ac" r="180" ht="15.75" x14ac:dyDescent="0.25">
      <c r="A180" s="166" t="s">
        <v>205</v>
      </c>
      <c r="B180" s="66">
        <v>2011</v>
      </c>
      <c r="C180" s="166" t="s">
        <v>18</v>
      </c>
      <c r="D180" s="66">
        <v>153534</v>
      </c>
      <c r="E180" s="66">
        <v>69.963912272646667</v>
      </c>
      <c r="F180" s="66">
        <v>57.455984530158283</v>
      </c>
      <c r="G180" s="66">
        <v>57.455984530158283</v>
      </c>
      <c r="H180" s="66">
        <v>0</v>
      </c>
      <c r="I180" s="66">
        <v>42.544015469841717</v>
      </c>
      <c r="J180" s="66">
        <v>0</v>
      </c>
      <c r="K180" s="66">
        <v>91.134453270649374</v>
      </c>
      <c r="L180" s="66">
        <v>77.814285714285703</v>
      </c>
      <c r="M180" s="66">
        <v>42.577551020408173</v>
      </c>
      <c r="N180" s="66">
        <v>35.236734693877537</v>
      </c>
      <c r="O180" s="66">
        <v>22.185714285714301</v>
      </c>
      <c r="P180" s="66">
        <v>0</v>
      </c>
      <c r="Q180" s="66"/>
      <c r="R180" s="66"/>
      <c r="S180" s="66"/>
      <c r="T180" s="66"/>
      <c r="U180" s="66"/>
      <c r="V180" s="66">
        <v>100</v>
      </c>
      <c r="W180" s="166"/>
      <c r="X180" s="166"/>
      <c r="Y180" s="166"/>
      <c r="Z180" s="166"/>
      <c r="AA180" s="166"/>
      <c r="AB180" s="166"/>
    </row>
    <row xmlns:x14ac="http://schemas.microsoft.com/office/spreadsheetml/2009/9/ac" r="181" ht="15.75" x14ac:dyDescent="0.25">
      <c r="A181" s="166" t="s">
        <v>205</v>
      </c>
      <c r="B181" s="66">
        <v>2012</v>
      </c>
      <c r="C181" s="166" t="s">
        <v>18</v>
      </c>
      <c r="D181" s="66">
        <v>158939</v>
      </c>
      <c r="E181" s="66">
        <v>72.11776889574503</v>
      </c>
      <c r="F181" s="66">
        <v>61.181704368486862</v>
      </c>
      <c r="G181" s="66">
        <v>61.181704368486862</v>
      </c>
      <c r="H181" s="66">
        <v>0</v>
      </c>
      <c r="I181" s="66">
        <v>38.818295631513138</v>
      </c>
      <c r="J181" s="66">
        <v>0</v>
      </c>
      <c r="K181" s="66">
        <v>89.743025046608182</v>
      </c>
      <c r="L181" s="66">
        <v>77.814285714285703</v>
      </c>
      <c r="M181" s="66">
        <v>42.577551020408173</v>
      </c>
      <c r="N181" s="66">
        <v>35.236734693877537</v>
      </c>
      <c r="O181" s="66">
        <v>22.185714285714301</v>
      </c>
      <c r="P181" s="66">
        <v>0</v>
      </c>
      <c r="Q181" s="66"/>
      <c r="R181" s="66"/>
      <c r="S181" s="66"/>
      <c r="T181" s="66"/>
      <c r="U181" s="66"/>
      <c r="V181" s="66">
        <v>100</v>
      </c>
      <c r="W181" s="166"/>
      <c r="X181" s="166"/>
      <c r="Y181" s="166"/>
      <c r="Z181" s="166"/>
      <c r="AA181" s="166"/>
      <c r="AB181" s="166"/>
    </row>
    <row xmlns:x14ac="http://schemas.microsoft.com/office/spreadsheetml/2009/9/ac" r="182" ht="15.75" x14ac:dyDescent="0.25">
      <c r="A182" s="166" t="s">
        <v>205</v>
      </c>
      <c r="B182" s="66">
        <v>2013</v>
      </c>
      <c r="C182" s="166" t="s">
        <v>18</v>
      </c>
      <c r="D182" s="66">
        <v>164990</v>
      </c>
      <c r="E182" s="66">
        <v>74.271625518843393</v>
      </c>
      <c r="F182" s="66">
        <v>64.90742420681454</v>
      </c>
      <c r="G182" s="66">
        <v>62.577584268651208</v>
      </c>
      <c r="H182" s="66">
        <v>2.3298399381633321</v>
      </c>
      <c r="I182" s="66">
        <v>35.09257579318546</v>
      </c>
      <c r="J182" s="66">
        <v>0</v>
      </c>
      <c r="K182" s="66">
        <v>88.351596822566535</v>
      </c>
      <c r="L182" s="66">
        <v>77.814285714285703</v>
      </c>
      <c r="M182" s="66">
        <v>42.577551020408173</v>
      </c>
      <c r="N182" s="66">
        <v>35.236734693877537</v>
      </c>
      <c r="O182" s="66">
        <v>22.185714285714301</v>
      </c>
      <c r="P182" s="66">
        <v>0</v>
      </c>
      <c r="Q182" s="66"/>
      <c r="R182" s="66"/>
      <c r="S182" s="66"/>
      <c r="T182" s="66"/>
      <c r="U182" s="66"/>
      <c r="V182" s="66">
        <v>100</v>
      </c>
      <c r="W182" s="166"/>
      <c r="X182" s="166"/>
      <c r="Y182" s="166"/>
      <c r="Z182" s="166"/>
      <c r="AA182" s="166"/>
      <c r="AB182" s="166"/>
    </row>
    <row xmlns:x14ac="http://schemas.microsoft.com/office/spreadsheetml/2009/9/ac" r="183" ht="15.75" x14ac:dyDescent="0.25">
      <c r="A183" s="166" t="s">
        <v>205</v>
      </c>
      <c r="B183" s="66">
        <v>2014</v>
      </c>
      <c r="C183" s="166" t="s">
        <v>18</v>
      </c>
      <c r="D183" s="66">
        <v>171275</v>
      </c>
      <c r="E183" s="66">
        <v>76.425482141942666</v>
      </c>
      <c r="F183" s="66">
        <v>68.633144045143126</v>
      </c>
      <c r="G183" s="66">
        <v>63.311960747374087</v>
      </c>
      <c r="H183" s="66">
        <v>5.3211832977690392</v>
      </c>
      <c r="I183" s="66">
        <v>31.36685595485687</v>
      </c>
      <c r="J183" s="66">
        <v>0</v>
      </c>
      <c r="K183" s="66">
        <v>86.960168598524888</v>
      </c>
      <c r="L183" s="66">
        <v>77.814285714285703</v>
      </c>
      <c r="M183" s="66">
        <v>42.577551020408173</v>
      </c>
      <c r="N183" s="66">
        <v>35.236734693877537</v>
      </c>
      <c r="O183" s="66">
        <v>22.185714285714301</v>
      </c>
      <c r="P183" s="66">
        <v>0</v>
      </c>
      <c r="Q183" s="66"/>
      <c r="R183" s="66"/>
      <c r="S183" s="66"/>
      <c r="T183" s="66"/>
      <c r="U183" s="66"/>
      <c r="V183" s="66">
        <v>100</v>
      </c>
      <c r="W183" s="166"/>
      <c r="X183" s="166"/>
      <c r="Y183" s="166"/>
      <c r="Z183" s="166"/>
      <c r="AA183" s="166"/>
      <c r="AB183" s="166"/>
    </row>
    <row xmlns:x14ac="http://schemas.microsoft.com/office/spreadsheetml/2009/9/ac" r="184" ht="15.75" x14ac:dyDescent="0.25">
      <c r="A184" s="166" t="s">
        <v>205</v>
      </c>
      <c r="B184" s="66">
        <v>2015</v>
      </c>
      <c r="C184" s="166" t="s">
        <v>18</v>
      </c>
      <c r="D184" s="66">
        <v>176994</v>
      </c>
      <c r="E184" s="66">
        <v>78.57933876504103</v>
      </c>
      <c r="F184" s="66">
        <v>72.358863883471713</v>
      </c>
      <c r="G184" s="66">
        <v>64.046337226097194</v>
      </c>
      <c r="H184" s="66">
        <v>8.3125266573745193</v>
      </c>
      <c r="I184" s="66">
        <v>27.641136116528291</v>
      </c>
      <c r="J184" s="66">
        <v>0</v>
      </c>
      <c r="K184" s="66">
        <v>85.568740374483241</v>
      </c>
      <c r="L184" s="66">
        <v>77.814285714285703</v>
      </c>
      <c r="M184" s="66">
        <v>42.577551020408173</v>
      </c>
      <c r="N184" s="66">
        <v>35.236734693877537</v>
      </c>
      <c r="O184" s="66">
        <v>22.185714285714301</v>
      </c>
      <c r="P184" s="66">
        <v>0</v>
      </c>
      <c r="Q184" s="66"/>
      <c r="R184" s="66"/>
      <c r="S184" s="66">
        <v>63.187131293372033</v>
      </c>
      <c r="T184" s="66"/>
      <c r="U184" s="66"/>
      <c r="V184" s="66">
        <v>36.812868706627967</v>
      </c>
      <c r="W184" s="166"/>
      <c r="X184" s="166"/>
      <c r="Y184" s="166"/>
      <c r="Z184" s="166"/>
      <c r="AA184" s="166"/>
      <c r="AB184" s="166"/>
    </row>
    <row xmlns:x14ac="http://schemas.microsoft.com/office/spreadsheetml/2009/9/ac" r="185" ht="15.75" x14ac:dyDescent="0.25">
      <c r="A185" s="166" t="s">
        <v>205</v>
      </c>
      <c r="B185" s="66">
        <v>2016</v>
      </c>
      <c r="C185" s="166" t="s">
        <v>18</v>
      </c>
      <c r="D185" s="66">
        <v>181132</v>
      </c>
      <c r="E185" s="66">
        <v>80.733195388139393</v>
      </c>
      <c r="F185" s="66">
        <v>76.0845837218003</v>
      </c>
      <c r="G185" s="66">
        <v>64.780713704820073</v>
      </c>
      <c r="H185" s="66">
        <v>11.30387001698023</v>
      </c>
      <c r="I185" s="66">
        <v>23.9154162781997</v>
      </c>
      <c r="J185" s="66">
        <v>0</v>
      </c>
      <c r="K185" s="66">
        <v>84.177312150442049</v>
      </c>
      <c r="L185" s="66">
        <v>77.814285714285703</v>
      </c>
      <c r="M185" s="66">
        <v>42.577551020408173</v>
      </c>
      <c r="N185" s="66">
        <v>35.236734693877537</v>
      </c>
      <c r="O185" s="66">
        <v>22.185714285714301</v>
      </c>
      <c r="P185" s="66">
        <v>0</v>
      </c>
      <c r="Q185" s="66"/>
      <c r="R185" s="66"/>
      <c r="S185" s="66">
        <v>63.187131293372033</v>
      </c>
      <c r="T185" s="66"/>
      <c r="U185" s="66"/>
      <c r="V185" s="66">
        <v>36.812868706627967</v>
      </c>
      <c r="W185" s="166"/>
      <c r="X185" s="166"/>
      <c r="Y185" s="166"/>
      <c r="Z185" s="166"/>
      <c r="AA185" s="166"/>
      <c r="AB185" s="166"/>
    </row>
    <row xmlns:x14ac="http://schemas.microsoft.com/office/spreadsheetml/2009/9/ac" r="186" ht="15.75" x14ac:dyDescent="0.25">
      <c r="A186" s="166" t="s">
        <v>205</v>
      </c>
      <c r="B186" s="66">
        <v>2017</v>
      </c>
      <c r="C186" s="166" t="s">
        <v>18</v>
      </c>
      <c r="D186" s="66">
        <v>184703</v>
      </c>
      <c r="E186" s="66">
        <v>82.887052011237756</v>
      </c>
      <c r="F186" s="66">
        <v>76.0845837218003</v>
      </c>
      <c r="G186" s="66">
        <v>65.51509018354318</v>
      </c>
      <c r="H186" s="66">
        <v>10.56949353825712</v>
      </c>
      <c r="I186" s="66">
        <v>23.9154162781997</v>
      </c>
      <c r="J186" s="66">
        <v>0</v>
      </c>
      <c r="K186" s="66">
        <v>82.785883926400402</v>
      </c>
      <c r="L186" s="66">
        <v>77.814285714285703</v>
      </c>
      <c r="M186" s="66">
        <v>42.577551020408173</v>
      </c>
      <c r="N186" s="66">
        <v>35.236734693877537</v>
      </c>
      <c r="O186" s="66">
        <v>22.185714285714301</v>
      </c>
      <c r="P186" s="66">
        <v>0</v>
      </c>
      <c r="Q186" s="66"/>
      <c r="R186" s="66"/>
      <c r="S186" s="66">
        <v>63.187131293372033</v>
      </c>
      <c r="T186" s="66"/>
      <c r="U186" s="66"/>
      <c r="V186" s="66">
        <v>36.812868706627967</v>
      </c>
      <c r="W186" s="166"/>
      <c r="X186" s="166"/>
      <c r="Y186" s="166"/>
      <c r="Z186" s="166"/>
      <c r="AA186" s="166"/>
      <c r="AB186" s="166"/>
    </row>
    <row xmlns:x14ac="http://schemas.microsoft.com/office/spreadsheetml/2009/9/ac" r="187" ht="15.75" x14ac:dyDescent="0.25">
      <c r="A187" s="166" t="s">
        <v>205</v>
      </c>
      <c r="B187" s="66">
        <v>2018</v>
      </c>
      <c r="C187" s="166" t="s">
        <v>18</v>
      </c>
      <c r="D187" s="66">
        <v>187518</v>
      </c>
      <c r="E187" s="66">
        <v>85.040908634337029</v>
      </c>
      <c r="F187" s="66">
        <v>76.0845837218003</v>
      </c>
      <c r="G187" s="66">
        <v>66.249466662266286</v>
      </c>
      <c r="H187" s="66">
        <v>9.8351170595340136</v>
      </c>
      <c r="I187" s="66">
        <v>23.9154162781997</v>
      </c>
      <c r="J187" s="66">
        <v>0</v>
      </c>
      <c r="K187" s="66">
        <v>81.394455702358755</v>
      </c>
      <c r="L187" s="66">
        <v>77.814285714285703</v>
      </c>
      <c r="M187" s="66">
        <v>42.577551020408173</v>
      </c>
      <c r="N187" s="66">
        <v>35.236734693877537</v>
      </c>
      <c r="O187" s="66">
        <v>22.185714285714301</v>
      </c>
      <c r="P187" s="66">
        <v>0</v>
      </c>
      <c r="Q187" s="66"/>
      <c r="R187" s="66"/>
      <c r="S187" s="66">
        <v>63.187131293372033</v>
      </c>
      <c r="T187" s="66"/>
      <c r="U187" s="66"/>
      <c r="V187" s="66">
        <v>36.812868706627967</v>
      </c>
      <c r="W187" s="166"/>
      <c r="X187" s="166"/>
      <c r="Y187" s="166"/>
      <c r="Z187" s="166"/>
      <c r="AA187" s="166"/>
      <c r="AB187" s="166"/>
    </row>
    <row xmlns:x14ac="http://schemas.microsoft.com/office/spreadsheetml/2009/9/ac" r="188" ht="15.75" x14ac:dyDescent="0.25">
      <c r="A188" s="166" t="s">
        <v>205</v>
      </c>
      <c r="B188" s="66">
        <v>2019</v>
      </c>
      <c r="C188" s="166" t="s">
        <v>18</v>
      </c>
      <c r="D188" s="66">
        <v>189480</v>
      </c>
      <c r="E188" s="66">
        <v>87.194765257435392</v>
      </c>
      <c r="F188" s="66">
        <v>76.0845837218003</v>
      </c>
      <c r="G188" s="66">
        <v>66.983843140989165</v>
      </c>
      <c r="H188" s="66">
        <v>9.1007405808111344</v>
      </c>
      <c r="I188" s="66">
        <v>23.9154162781997</v>
      </c>
      <c r="J188" s="66">
        <v>0</v>
      </c>
      <c r="K188" s="66">
        <v>80.003027478317563</v>
      </c>
      <c r="L188" s="66">
        <v>77.814285714285703</v>
      </c>
      <c r="M188" s="66">
        <v>42.577551020408173</v>
      </c>
      <c r="N188" s="66">
        <v>35.236734693877537</v>
      </c>
      <c r="O188" s="66">
        <v>22.185714285714301</v>
      </c>
      <c r="P188" s="66">
        <v>0</v>
      </c>
      <c r="Q188" s="66"/>
      <c r="R188" s="66"/>
      <c r="S188" s="66">
        <v>63.187131293372033</v>
      </c>
      <c r="T188" s="66"/>
      <c r="U188" s="66"/>
      <c r="V188" s="66">
        <v>36.812868706627967</v>
      </c>
      <c r="W188" s="166"/>
      <c r="X188" s="166"/>
      <c r="Y188" s="166"/>
      <c r="Z188" s="166"/>
      <c r="AA188" s="166"/>
      <c r="AB188" s="166"/>
    </row>
    <row xmlns:x14ac="http://schemas.microsoft.com/office/spreadsheetml/2009/9/ac" r="189" ht="15.75" x14ac:dyDescent="0.25">
      <c r="A189" s="166" t="s">
        <v>205</v>
      </c>
      <c r="B189" s="66">
        <v>2020</v>
      </c>
      <c r="C189" s="166" t="s">
        <v>18</v>
      </c>
      <c r="D189" s="66">
        <v>190247</v>
      </c>
      <c r="E189" s="66">
        <v>89.348621880533756</v>
      </c>
      <c r="F189" s="66">
        <v>76.0845837218003</v>
      </c>
      <c r="G189" s="66">
        <v>67.718219619712272</v>
      </c>
      <c r="H189" s="66">
        <v>8.3663641020880277</v>
      </c>
      <c r="I189" s="66">
        <v>23.9154162781997</v>
      </c>
      <c r="J189" s="66">
        <v>0</v>
      </c>
      <c r="K189" s="66">
        <v>78.611599254275916</v>
      </c>
      <c r="L189" s="66"/>
      <c r="M189" s="66"/>
      <c r="N189" s="66"/>
      <c r="O189" s="66"/>
      <c r="P189" s="66">
        <v>100</v>
      </c>
      <c r="Q189" s="66"/>
      <c r="R189" s="66"/>
      <c r="S189" s="66">
        <v>63.187131293372033</v>
      </c>
      <c r="T189" s="66"/>
      <c r="U189" s="66"/>
      <c r="V189" s="66">
        <v>36.812868706627967</v>
      </c>
      <c r="W189" s="166"/>
      <c r="X189" s="166"/>
      <c r="Y189" s="166"/>
      <c r="Z189" s="166"/>
      <c r="AA189" s="166"/>
      <c r="AB189" s="166"/>
    </row>
    <row xmlns:x14ac="http://schemas.microsoft.com/office/spreadsheetml/2009/9/ac" r="190" ht="15.75" x14ac:dyDescent="0.25">
      <c r="A190" s="166" t="s">
        <v>205</v>
      </c>
      <c r="B190" s="66">
        <v>2021</v>
      </c>
      <c r="C190" s="166" t="s">
        <v>18</v>
      </c>
      <c r="D190" s="66">
        <v>190074</v>
      </c>
      <c r="E190" s="66">
        <v>91.502478503633029</v>
      </c>
      <c r="F190" s="66"/>
      <c r="G190" s="66">
        <v>68.452596098435379</v>
      </c>
      <c r="H190" s="66"/>
      <c r="I190" s="66"/>
      <c r="J190" s="66">
        <v>31.547403901564621</v>
      </c>
      <c r="K190" s="66">
        <v>77.220171030234269</v>
      </c>
      <c r="L190" s="66"/>
      <c r="M190" s="66"/>
      <c r="N190" s="66"/>
      <c r="O190" s="66"/>
      <c r="P190" s="66">
        <v>100</v>
      </c>
      <c r="Q190" s="66"/>
      <c r="R190" s="66"/>
      <c r="S190" s="66">
        <v>63.187131293372033</v>
      </c>
      <c r="T190" s="66"/>
      <c r="U190" s="66"/>
      <c r="V190" s="66">
        <v>36.812868706627967</v>
      </c>
      <c r="W190" s="166"/>
      <c r="X190" s="166"/>
      <c r="Y190" s="166"/>
      <c r="Z190" s="166"/>
      <c r="AA190" s="166"/>
      <c r="AB190" s="166"/>
    </row>
    <row xmlns:x14ac="http://schemas.microsoft.com/office/spreadsheetml/2009/9/ac" r="191" ht="15.75" x14ac:dyDescent="0.25">
      <c r="A191" s="166" t="s">
        <v>205</v>
      </c>
      <c r="B191" s="66">
        <v>2022</v>
      </c>
      <c r="C191" s="166" t="s">
        <v>18</v>
      </c>
      <c r="D191" s="66">
        <v>188945</v>
      </c>
      <c r="E191" s="66">
        <v>93.656335126731392</v>
      </c>
      <c r="F191" s="66"/>
      <c r="G191" s="66">
        <v>68.452596098435379</v>
      </c>
      <c r="H191" s="66"/>
      <c r="I191" s="66"/>
      <c r="J191" s="66">
        <v>31.547403901564621</v>
      </c>
      <c r="K191" s="66">
        <v>75.828742806193077</v>
      </c>
      <c r="L191" s="66"/>
      <c r="M191" s="66"/>
      <c r="N191" s="66"/>
      <c r="O191" s="66"/>
      <c r="P191" s="66">
        <v>100</v>
      </c>
      <c r="Q191" s="66"/>
      <c r="R191" s="66"/>
      <c r="S191" s="66">
        <v>63.187131293372033</v>
      </c>
      <c r="T191" s="66"/>
      <c r="U191" s="66"/>
      <c r="V191" s="66">
        <v>36.812868706627967</v>
      </c>
      <c r="W191" s="166"/>
      <c r="X191" s="166"/>
      <c r="Y191" s="166"/>
      <c r="Z191" s="166"/>
      <c r="AA191" s="166"/>
      <c r="AB191" s="166"/>
    </row>
    <row xmlns:x14ac="http://schemas.microsoft.com/office/spreadsheetml/2009/9/ac" r="192" ht="15.75" x14ac:dyDescent="0.25">
      <c r="A192" s="166" t="s">
        <v>205</v>
      </c>
      <c r="B192" s="66">
        <v>2023</v>
      </c>
      <c r="C192" s="166" t="s">
        <v>18</v>
      </c>
      <c r="D192" s="66">
        <v>187148</v>
      </c>
      <c r="E192" s="66">
        <v>95.810191749829755</v>
      </c>
      <c r="F192" s="66"/>
      <c r="G192" s="66">
        <v>68.452596098435379</v>
      </c>
      <c r="H192" s="66"/>
      <c r="I192" s="66"/>
      <c r="J192" s="66">
        <v>31.547403901564621</v>
      </c>
      <c r="K192" s="66">
        <v>74.43731458215143</v>
      </c>
      <c r="L192" s="66"/>
      <c r="M192" s="66"/>
      <c r="N192" s="66"/>
      <c r="O192" s="66"/>
      <c r="P192" s="66">
        <v>100</v>
      </c>
      <c r="Q192" s="66"/>
      <c r="R192" s="66"/>
      <c r="S192" s="66">
        <v>63.187131293372033</v>
      </c>
      <c r="T192" s="66"/>
      <c r="U192" s="66"/>
      <c r="V192" s="66">
        <v>36.812868706627967</v>
      </c>
      <c r="W192" s="166"/>
      <c r="X192" s="166"/>
      <c r="Y192" s="166"/>
      <c r="Z192" s="166"/>
      <c r="AA192" s="166"/>
      <c r="AB192" s="166"/>
    </row>
    <row xmlns:x14ac="http://schemas.microsoft.com/office/spreadsheetml/2009/9/ac" r="193" ht="15.75" x14ac:dyDescent="0.25">
      <c r="A193" s="166" t="s">
        <v>205</v>
      </c>
      <c r="B193" s="66">
        <v>2024</v>
      </c>
      <c r="C193" s="166" t="s">
        <v>18</v>
      </c>
      <c r="D193" s="66"/>
      <c r="E193" s="66"/>
      <c r="F193" s="66"/>
      <c r="G193" s="66"/>
      <c r="H193" s="66"/>
      <c r="I193" s="66"/>
      <c r="J193" s="66"/>
      <c r="K193" s="66"/>
      <c r="L193" s="66"/>
      <c r="M193" s="66"/>
      <c r="N193" s="66"/>
      <c r="O193" s="66"/>
      <c r="P193" s="66"/>
      <c r="Q193" s="66"/>
      <c r="R193" s="66"/>
      <c r="S193" s="66"/>
      <c r="T193" s="66"/>
      <c r="U193" s="66"/>
      <c r="V193" s="66"/>
      <c r="W193" s="166"/>
      <c r="X193" s="166"/>
      <c r="Y193" s="166"/>
      <c r="Z193" s="166"/>
      <c r="AA193" s="166"/>
      <c r="AB193" s="166"/>
    </row>
    <row xmlns:x14ac="http://schemas.microsoft.com/office/spreadsheetml/2009/9/ac" r="194" ht="15.75" x14ac:dyDescent="0.25">
      <c r="A194" s="166" t="s">
        <v>205</v>
      </c>
      <c r="B194" s="66">
        <v>2025</v>
      </c>
      <c r="C194" s="166" t="s">
        <v>18</v>
      </c>
      <c r="D194" s="66"/>
      <c r="E194" s="66"/>
      <c r="F194" s="66"/>
      <c r="G194" s="66"/>
      <c r="H194" s="66"/>
      <c r="I194" s="66"/>
      <c r="J194" s="66"/>
      <c r="K194" s="66"/>
      <c r="L194" s="66"/>
      <c r="M194" s="66"/>
      <c r="N194" s="66"/>
      <c r="O194" s="66"/>
      <c r="P194" s="66"/>
      <c r="Q194" s="66"/>
      <c r="R194" s="66"/>
      <c r="S194" s="66"/>
      <c r="T194" s="66"/>
      <c r="U194" s="66"/>
      <c r="V194" s="66"/>
      <c r="W194" s="166"/>
      <c r="X194" s="166"/>
      <c r="Y194" s="166"/>
      <c r="Z194" s="166"/>
      <c r="AA194" s="166"/>
      <c r="AB194" s="166"/>
    </row>
    <row xmlns:x14ac="http://schemas.microsoft.com/office/spreadsheetml/2009/9/ac" r="195" ht="15.75" x14ac:dyDescent="0.25">
      <c r="A195" s="166" t="s">
        <v>205</v>
      </c>
      <c r="B195" s="66">
        <v>2026</v>
      </c>
      <c r="C195" s="166" t="s">
        <v>18</v>
      </c>
      <c r="D195" s="66"/>
      <c r="E195" s="66"/>
      <c r="F195" s="66"/>
      <c r="G195" s="66"/>
      <c r="H195" s="66"/>
      <c r="I195" s="66"/>
      <c r="J195" s="66"/>
      <c r="K195" s="66"/>
      <c r="L195" s="66"/>
      <c r="M195" s="66"/>
      <c r="N195" s="66"/>
      <c r="O195" s="66"/>
      <c r="P195" s="66"/>
      <c r="Q195" s="66"/>
      <c r="R195" s="66"/>
      <c r="S195" s="66"/>
      <c r="T195" s="66"/>
      <c r="U195" s="66"/>
      <c r="V195" s="66"/>
      <c r="W195" s="166"/>
      <c r="X195" s="166"/>
      <c r="Y195" s="166"/>
      <c r="Z195" s="166"/>
      <c r="AA195" s="166"/>
      <c r="AB195" s="166"/>
    </row>
    <row xmlns:x14ac="http://schemas.microsoft.com/office/spreadsheetml/2009/9/ac" r="196" ht="15.75" x14ac:dyDescent="0.25">
      <c r="A196" s="166" t="s">
        <v>205</v>
      </c>
      <c r="B196" s="66">
        <v>2027</v>
      </c>
      <c r="C196" s="166" t="s">
        <v>18</v>
      </c>
      <c r="D196" s="66"/>
      <c r="E196" s="66"/>
      <c r="F196" s="66"/>
      <c r="G196" s="66"/>
      <c r="H196" s="66"/>
      <c r="I196" s="66"/>
      <c r="J196" s="66"/>
      <c r="K196" s="66"/>
      <c r="L196" s="66"/>
      <c r="M196" s="66"/>
      <c r="N196" s="66"/>
      <c r="O196" s="66"/>
      <c r="P196" s="66"/>
      <c r="Q196" s="66"/>
      <c r="R196" s="66"/>
      <c r="S196" s="66"/>
      <c r="T196" s="66"/>
      <c r="U196" s="66"/>
      <c r="V196" s="66"/>
      <c r="W196" s="166"/>
      <c r="X196" s="166"/>
      <c r="Y196" s="166"/>
      <c r="Z196" s="166"/>
      <c r="AA196" s="166"/>
      <c r="AB196" s="166"/>
    </row>
    <row xmlns:x14ac="http://schemas.microsoft.com/office/spreadsheetml/2009/9/ac" r="197" ht="15.75" x14ac:dyDescent="0.25">
      <c r="A197" s="166" t="s">
        <v>205</v>
      </c>
      <c r="B197" s="66">
        <v>2028</v>
      </c>
      <c r="C197" s="166" t="s">
        <v>18</v>
      </c>
      <c r="D197" s="66"/>
      <c r="E197" s="66"/>
      <c r="F197" s="66"/>
      <c r="G197" s="66"/>
      <c r="H197" s="66"/>
      <c r="I197" s="66"/>
      <c r="J197" s="66"/>
      <c r="K197" s="66"/>
      <c r="L197" s="66"/>
      <c r="M197" s="66"/>
      <c r="N197" s="66"/>
      <c r="O197" s="66"/>
      <c r="P197" s="66"/>
      <c r="Q197" s="66"/>
      <c r="R197" s="66"/>
      <c r="S197" s="66"/>
      <c r="T197" s="66"/>
      <c r="U197" s="66"/>
      <c r="V197" s="66"/>
      <c r="W197" s="166"/>
      <c r="X197" s="166"/>
      <c r="Y197" s="166"/>
      <c r="Z197" s="166"/>
      <c r="AA197" s="166"/>
      <c r="AB197" s="166"/>
    </row>
    <row xmlns:x14ac="http://schemas.microsoft.com/office/spreadsheetml/2009/9/ac" r="198" ht="15.75" x14ac:dyDescent="0.25">
      <c r="A198" s="166" t="s">
        <v>205</v>
      </c>
      <c r="B198" s="66">
        <v>2029</v>
      </c>
      <c r="C198" s="166" t="s">
        <v>18</v>
      </c>
      <c r="D198" s="66"/>
      <c r="E198" s="66"/>
      <c r="F198" s="66"/>
      <c r="G198" s="66"/>
      <c r="H198" s="66"/>
      <c r="I198" s="66"/>
      <c r="J198" s="66"/>
      <c r="K198" s="66"/>
      <c r="L198" s="66"/>
      <c r="M198" s="66"/>
      <c r="N198" s="66"/>
      <c r="O198" s="66"/>
      <c r="P198" s="66"/>
      <c r="Q198" s="66"/>
      <c r="R198" s="66"/>
      <c r="S198" s="66"/>
      <c r="T198" s="66"/>
      <c r="U198" s="66"/>
      <c r="V198" s="66"/>
      <c r="W198" s="166"/>
      <c r="X198" s="166"/>
      <c r="Y198" s="166"/>
      <c r="Z198" s="166"/>
      <c r="AA198" s="166"/>
      <c r="AB198" s="166"/>
    </row>
    <row xmlns:x14ac="http://schemas.microsoft.com/office/spreadsheetml/2009/9/ac" r="199" ht="15.75" x14ac:dyDescent="0.25">
      <c r="A199" s="166" t="s">
        <v>205</v>
      </c>
      <c r="B199" s="66">
        <v>2030</v>
      </c>
      <c r="C199" s="166" t="s">
        <v>18</v>
      </c>
      <c r="D199" s="66"/>
      <c r="E199" s="66"/>
      <c r="F199" s="66"/>
      <c r="G199" s="66"/>
      <c r="H199" s="66"/>
      <c r="I199" s="66"/>
      <c r="J199" s="66"/>
      <c r="K199" s="66"/>
      <c r="L199" s="66"/>
      <c r="M199" s="66"/>
      <c r="N199" s="66"/>
      <c r="O199" s="66"/>
      <c r="P199" s="66"/>
      <c r="Q199" s="66"/>
      <c r="R199" s="66"/>
      <c r="S199" s="66"/>
      <c r="T199" s="66"/>
      <c r="U199" s="66"/>
      <c r="V199" s="66"/>
      <c r="W199" s="166"/>
      <c r="X199" s="166"/>
      <c r="Y199" s="166"/>
      <c r="Z199" s="166"/>
      <c r="AA199" s="166"/>
      <c r="AB199" s="166"/>
    </row>
    <row xmlns:x14ac="http://schemas.microsoft.com/office/spreadsheetml/2009/9/ac" r="200" ht="15.75" x14ac:dyDescent="0.25">
      <c r="A200" s="166"/>
      <c r="B200" s="167"/>
      <c r="C200" s="166"/>
      <c r="D200" s="166"/>
      <c r="E200" s="166"/>
      <c r="F200" s="166"/>
      <c r="G200" s="166"/>
      <c r="H200" s="166"/>
      <c r="I200" s="166"/>
      <c r="J200" s="166"/>
      <c r="K200" s="166"/>
      <c r="L200" s="166"/>
      <c r="M200" s="166"/>
      <c r="N200" s="166"/>
      <c r="O200" s="166"/>
      <c r="P200" s="166"/>
      <c r="Q200" s="166"/>
      <c r="R200" s="166"/>
      <c r="S200" s="166"/>
      <c r="T200" s="166"/>
      <c r="U200" s="166"/>
      <c r="V200" s="166"/>
      <c r="W200" s="166"/>
      <c r="X200" s="166"/>
      <c r="Y200" s="166"/>
      <c r="Z200" s="166"/>
      <c r="AA200" s="166"/>
      <c r="AB200" s="166"/>
    </row>
    <row xmlns:x14ac="http://schemas.microsoft.com/office/spreadsheetml/2009/9/ac" r="201" ht="15.75" x14ac:dyDescent="0.25">
      <c r="A201" s="166"/>
      <c r="B201" s="167"/>
      <c r="C201" s="166"/>
      <c r="D201" s="166"/>
      <c r="E201" s="166"/>
      <c r="F201" s="166"/>
      <c r="G201" s="166"/>
      <c r="H201" s="166"/>
      <c r="I201" s="166"/>
      <c r="J201" s="166"/>
      <c r="K201" s="166"/>
      <c r="L201" s="166"/>
      <c r="M201" s="166"/>
      <c r="N201" s="166"/>
      <c r="O201" s="166"/>
      <c r="P201" s="166"/>
      <c r="Q201" s="166"/>
      <c r="R201" s="166"/>
      <c r="S201" s="166"/>
      <c r="T201" s="166"/>
      <c r="U201" s="166"/>
      <c r="V201" s="166"/>
      <c r="W201" s="166"/>
      <c r="X201" s="166"/>
      <c r="Y201" s="166"/>
      <c r="Z201" s="166"/>
      <c r="AA201" s="166"/>
      <c r="AB201" s="166"/>
    </row>
    <row xmlns:x14ac="http://schemas.microsoft.com/office/spreadsheetml/2009/9/ac" r="202" ht="15.75" x14ac:dyDescent="0.25">
      <c r="A202" s="166"/>
      <c r="B202" s="167"/>
      <c r="C202" s="166"/>
      <c r="D202" s="166"/>
      <c r="E202" s="166"/>
      <c r="F202" s="166"/>
      <c r="G202" s="166"/>
      <c r="H202" s="166"/>
      <c r="I202" s="166"/>
      <c r="J202" s="166"/>
      <c r="K202" s="166"/>
      <c r="L202" s="166"/>
      <c r="M202" s="166"/>
      <c r="N202" s="166"/>
      <c r="O202" s="166"/>
      <c r="P202" s="166"/>
      <c r="Q202" s="166"/>
      <c r="R202" s="166"/>
      <c r="S202" s="166"/>
      <c r="T202" s="166"/>
      <c r="U202" s="166"/>
      <c r="V202" s="166"/>
      <c r="W202" s="166"/>
      <c r="X202" s="166"/>
      <c r="Y202" s="166"/>
      <c r="Z202" s="166"/>
      <c r="AA202" s="166"/>
      <c r="AB202" s="166"/>
    </row>
    <row xmlns:x14ac="http://schemas.microsoft.com/office/spreadsheetml/2009/9/ac" r="203" ht="15.75" x14ac:dyDescent="0.25">
      <c r="A203" s="166"/>
      <c r="B203" s="167"/>
      <c r="C203" s="166"/>
      <c r="D203" s="166"/>
      <c r="E203" s="166"/>
      <c r="F203" s="166"/>
      <c r="G203" s="166"/>
      <c r="H203" s="166"/>
      <c r="I203" s="166"/>
      <c r="J203" s="166"/>
      <c r="K203" s="166"/>
      <c r="L203" s="166"/>
      <c r="M203" s="166"/>
      <c r="N203" s="166"/>
      <c r="O203" s="166"/>
      <c r="P203" s="166"/>
      <c r="Q203" s="166"/>
      <c r="R203" s="166"/>
      <c r="S203" s="166"/>
      <c r="T203" s="166"/>
      <c r="U203" s="166"/>
      <c r="V203" s="166"/>
      <c r="W203" s="166"/>
      <c r="X203" s="166"/>
      <c r="Y203" s="166"/>
      <c r="Z203" s="166"/>
      <c r="AA203" s="166"/>
      <c r="AB203" s="166"/>
    </row>
    <row xmlns:x14ac="http://schemas.microsoft.com/office/spreadsheetml/2009/9/ac" r="204" ht="15.75" x14ac:dyDescent="0.25">
      <c r="A204" s="166"/>
      <c r="B204" s="167"/>
      <c r="C204" s="166"/>
      <c r="D204" s="166"/>
      <c r="E204" s="166"/>
      <c r="F204" s="166"/>
      <c r="G204" s="166"/>
      <c r="H204" s="166"/>
      <c r="I204" s="166"/>
      <c r="J204" s="166"/>
      <c r="K204" s="166"/>
      <c r="L204" s="166"/>
      <c r="M204" s="166"/>
      <c r="N204" s="166"/>
      <c r="O204" s="166"/>
      <c r="P204" s="166"/>
      <c r="Q204" s="166"/>
      <c r="R204" s="166"/>
      <c r="S204" s="166"/>
      <c r="T204" s="166"/>
      <c r="U204" s="166"/>
      <c r="V204" s="166"/>
      <c r="W204" s="166"/>
      <c r="X204" s="166"/>
      <c r="Y204" s="166"/>
      <c r="Z204" s="166"/>
      <c r="AA204" s="166"/>
      <c r="AB204" s="166"/>
    </row>
    <row xmlns:x14ac="http://schemas.microsoft.com/office/spreadsheetml/2009/9/ac" r="205" ht="15.75" x14ac:dyDescent="0.25">
      <c r="A205" s="166"/>
      <c r="B205" s="167"/>
      <c r="C205" s="166"/>
      <c r="D205" s="166"/>
      <c r="E205" s="166"/>
      <c r="F205" s="166"/>
      <c r="G205" s="166"/>
      <c r="H205" s="166"/>
      <c r="I205" s="166"/>
      <c r="J205" s="166"/>
      <c r="K205" s="166"/>
      <c r="L205" s="166"/>
      <c r="M205" s="166"/>
      <c r="N205" s="166"/>
      <c r="O205" s="166"/>
      <c r="P205" s="166"/>
      <c r="Q205" s="166"/>
      <c r="R205" s="166"/>
      <c r="S205" s="166"/>
      <c r="T205" s="166"/>
      <c r="U205" s="166"/>
      <c r="V205" s="166"/>
      <c r="W205" s="166"/>
      <c r="X205" s="166"/>
      <c r="Y205" s="166"/>
      <c r="Z205" s="166"/>
      <c r="AA205" s="166"/>
      <c r="AB205" s="166"/>
    </row>
    <row xmlns:x14ac="http://schemas.microsoft.com/office/spreadsheetml/2009/9/ac" r="206" ht="15.75" x14ac:dyDescent="0.25">
      <c r="A206" s="166"/>
      <c r="B206" s="167"/>
      <c r="C206" s="166"/>
      <c r="D206" s="166"/>
      <c r="E206" s="166"/>
      <c r="F206" s="166"/>
      <c r="G206" s="166"/>
      <c r="H206" s="166"/>
      <c r="I206" s="166"/>
      <c r="J206" s="166"/>
      <c r="K206" s="166"/>
      <c r="L206" s="166"/>
      <c r="M206" s="166"/>
      <c r="N206" s="166"/>
      <c r="O206" s="166"/>
      <c r="P206" s="166"/>
      <c r="Q206" s="166"/>
      <c r="R206" s="166"/>
      <c r="S206" s="166"/>
      <c r="T206" s="166"/>
      <c r="U206" s="166"/>
      <c r="V206" s="166"/>
      <c r="W206" s="166"/>
      <c r="X206" s="166"/>
      <c r="Y206" s="166"/>
      <c r="Z206" s="166"/>
      <c r="AA206" s="166"/>
      <c r="AB206" s="166"/>
    </row>
    <row xmlns:x14ac="http://schemas.microsoft.com/office/spreadsheetml/2009/9/ac" r="207" ht="15.75" x14ac:dyDescent="0.25">
      <c r="A207" s="166"/>
      <c r="B207" s="167"/>
      <c r="C207" s="166"/>
      <c r="D207" s="166"/>
      <c r="E207" s="166"/>
      <c r="F207" s="166"/>
      <c r="G207" s="166"/>
      <c r="H207" s="166"/>
      <c r="I207" s="166"/>
      <c r="J207" s="166"/>
      <c r="K207" s="166"/>
      <c r="L207" s="166"/>
      <c r="M207" s="166"/>
      <c r="N207" s="166"/>
      <c r="O207" s="166"/>
      <c r="P207" s="166"/>
      <c r="Q207" s="166"/>
      <c r="R207" s="166"/>
      <c r="S207" s="166"/>
      <c r="T207" s="166"/>
      <c r="U207" s="166"/>
      <c r="V207" s="166"/>
      <c r="W207" s="166"/>
      <c r="X207" s="166"/>
      <c r="Y207" s="166"/>
      <c r="Z207" s="166"/>
      <c r="AA207" s="166"/>
      <c r="AB207" s="166"/>
    </row>
    <row xmlns:x14ac="http://schemas.microsoft.com/office/spreadsheetml/2009/9/ac" r="208" ht="15.75" x14ac:dyDescent="0.25">
      <c r="A208" s="166"/>
      <c r="B208" s="167"/>
      <c r="C208" s="166"/>
      <c r="D208" s="166"/>
      <c r="E208" s="166"/>
      <c r="F208" s="166"/>
      <c r="G208" s="166"/>
      <c r="H208" s="166"/>
      <c r="I208" s="166"/>
      <c r="J208" s="166"/>
      <c r="K208" s="166"/>
      <c r="L208" s="166"/>
      <c r="M208" s="166"/>
      <c r="N208" s="166"/>
      <c r="O208" s="166"/>
      <c r="P208" s="166"/>
      <c r="Q208" s="166"/>
      <c r="R208" s="166"/>
      <c r="S208" s="166"/>
      <c r="T208" s="166"/>
      <c r="U208" s="166"/>
      <c r="V208" s="166"/>
      <c r="W208" s="166"/>
      <c r="X208" s="166"/>
      <c r="Y208" s="166"/>
      <c r="Z208" s="166"/>
      <c r="AA208" s="166"/>
      <c r="AB208" s="166"/>
    </row>
    <row xmlns:x14ac="http://schemas.microsoft.com/office/spreadsheetml/2009/9/ac" r="209" ht="15.75" x14ac:dyDescent="0.25">
      <c r="A209" s="166"/>
      <c r="B209" s="167"/>
      <c r="C209" s="166"/>
      <c r="D209" s="166"/>
      <c r="E209" s="166"/>
      <c r="F209" s="166"/>
      <c r="G209" s="166"/>
      <c r="H209" s="166"/>
      <c r="I209" s="166"/>
      <c r="J209" s="166"/>
      <c r="K209" s="166"/>
      <c r="L209" s="166"/>
      <c r="M209" s="166"/>
      <c r="N209" s="166"/>
      <c r="O209" s="166"/>
      <c r="P209" s="166"/>
      <c r="Q209" s="166"/>
      <c r="R209" s="166"/>
      <c r="S209" s="166"/>
      <c r="T209" s="166"/>
      <c r="U209" s="166"/>
      <c r="V209" s="166"/>
      <c r="W209" s="166"/>
      <c r="X209" s="166"/>
      <c r="Y209" s="166"/>
      <c r="Z209" s="166"/>
      <c r="AA209" s="166"/>
      <c r="AB209" s="166"/>
    </row>
    <row xmlns:x14ac="http://schemas.microsoft.com/office/spreadsheetml/2009/9/ac" r="210" ht="15.75" x14ac:dyDescent="0.25">
      <c r="A210" s="166"/>
      <c r="B210" s="167"/>
      <c r="C210" s="166"/>
      <c r="D210" s="166"/>
      <c r="E210" s="166"/>
      <c r="F210" s="166"/>
      <c r="G210" s="166"/>
      <c r="H210" s="166"/>
      <c r="I210" s="166"/>
      <c r="J210" s="166"/>
      <c r="K210" s="166"/>
      <c r="L210" s="166"/>
      <c r="M210" s="166"/>
      <c r="N210" s="166"/>
      <c r="O210" s="166"/>
      <c r="P210" s="166"/>
      <c r="Q210" s="166"/>
      <c r="R210" s="166"/>
      <c r="S210" s="166"/>
      <c r="T210" s="166"/>
      <c r="U210" s="166"/>
      <c r="V210" s="166"/>
      <c r="W210" s="166"/>
      <c r="X210" s="166"/>
      <c r="Y210" s="166"/>
      <c r="Z210" s="166"/>
      <c r="AA210" s="166"/>
      <c r="AB210" s="166"/>
    </row>
    <row xmlns:x14ac="http://schemas.microsoft.com/office/spreadsheetml/2009/9/ac" r="211" ht="15.75" x14ac:dyDescent="0.25">
      <c r="A211" s="166"/>
      <c r="B211" s="167"/>
      <c r="C211" s="166"/>
      <c r="D211" s="166"/>
      <c r="E211" s="166"/>
      <c r="F211" s="166"/>
      <c r="G211" s="166"/>
      <c r="H211" s="166"/>
      <c r="I211" s="166"/>
      <c r="J211" s="166"/>
      <c r="K211" s="166"/>
      <c r="L211" s="166"/>
      <c r="M211" s="166"/>
      <c r="N211" s="166"/>
      <c r="O211" s="166"/>
      <c r="P211" s="166"/>
      <c r="Q211" s="166"/>
      <c r="R211" s="166"/>
      <c r="S211" s="166"/>
      <c r="T211" s="166"/>
      <c r="U211" s="166"/>
      <c r="V211" s="166"/>
      <c r="W211" s="166"/>
      <c r="X211" s="166"/>
      <c r="Y211" s="166"/>
      <c r="Z211" s="166"/>
      <c r="AA211" s="166"/>
      <c r="AB211" s="166"/>
    </row>
    <row xmlns:x14ac="http://schemas.microsoft.com/office/spreadsheetml/2009/9/ac" r="212" ht="15.75" x14ac:dyDescent="0.25">
      <c r="A212" s="166"/>
      <c r="B212" s="167"/>
      <c r="C212" s="166"/>
      <c r="D212" s="166"/>
      <c r="E212" s="166"/>
      <c r="F212" s="166"/>
      <c r="G212" s="166"/>
      <c r="H212" s="166"/>
      <c r="I212" s="166"/>
      <c r="J212" s="166"/>
      <c r="K212" s="166"/>
      <c r="L212" s="166"/>
      <c r="M212" s="166"/>
      <c r="N212" s="166"/>
      <c r="O212" s="166"/>
      <c r="P212" s="166"/>
      <c r="Q212" s="166"/>
      <c r="R212" s="166"/>
      <c r="S212" s="166"/>
      <c r="T212" s="166"/>
      <c r="U212" s="166"/>
      <c r="V212" s="166"/>
      <c r="W212" s="166"/>
      <c r="X212" s="166"/>
      <c r="Y212" s="166"/>
      <c r="Z212" s="166"/>
      <c r="AA212" s="166"/>
      <c r="AB212" s="166"/>
    </row>
    <row xmlns:x14ac="http://schemas.microsoft.com/office/spreadsheetml/2009/9/ac" r="213" ht="15.75" x14ac:dyDescent="0.25">
      <c r="A213" s="166"/>
      <c r="B213" s="167"/>
      <c r="C213" s="166"/>
      <c r="D213" s="166"/>
      <c r="E213" s="166"/>
      <c r="F213" s="166"/>
      <c r="G213" s="166"/>
      <c r="H213" s="166"/>
      <c r="I213" s="166"/>
      <c r="J213" s="166"/>
      <c r="K213" s="166"/>
      <c r="L213" s="166"/>
      <c r="M213" s="166"/>
      <c r="N213" s="166"/>
      <c r="O213" s="166"/>
      <c r="P213" s="166"/>
      <c r="Q213" s="166"/>
      <c r="R213" s="166"/>
      <c r="S213" s="166"/>
      <c r="T213" s="166"/>
      <c r="U213" s="166"/>
      <c r="V213" s="166"/>
      <c r="W213" s="166"/>
      <c r="X213" s="166"/>
      <c r="Y213" s="166"/>
      <c r="Z213" s="166"/>
      <c r="AA213" s="166"/>
      <c r="AB213" s="166"/>
    </row>
    <row xmlns:x14ac="http://schemas.microsoft.com/office/spreadsheetml/2009/9/ac" r="214" ht="15.75" x14ac:dyDescent="0.25">
      <c r="A214" s="166"/>
      <c r="B214" s="167"/>
      <c r="C214" s="166"/>
      <c r="D214" s="166"/>
      <c r="E214" s="166"/>
      <c r="F214" s="166"/>
      <c r="G214" s="166"/>
      <c r="H214" s="166"/>
      <c r="I214" s="166"/>
      <c r="J214" s="166"/>
      <c r="K214" s="166"/>
      <c r="L214" s="166"/>
      <c r="M214" s="166"/>
      <c r="N214" s="166"/>
      <c r="O214" s="166"/>
      <c r="P214" s="166"/>
      <c r="Q214" s="166"/>
      <c r="R214" s="166"/>
      <c r="S214" s="166"/>
      <c r="T214" s="166"/>
      <c r="U214" s="166"/>
      <c r="V214" s="166"/>
      <c r="W214" s="166"/>
      <c r="X214" s="166"/>
      <c r="Y214" s="166"/>
      <c r="Z214" s="166"/>
      <c r="AA214" s="166"/>
      <c r="AB214" s="166"/>
    </row>
    <row xmlns:x14ac="http://schemas.microsoft.com/office/spreadsheetml/2009/9/ac" r="215" ht="15.75" x14ac:dyDescent="0.25">
      <c r="A215" s="166"/>
      <c r="B215" s="167"/>
      <c r="C215" s="166"/>
      <c r="D215" s="166"/>
      <c r="E215" s="166"/>
      <c r="F215" s="166"/>
      <c r="G215" s="166"/>
      <c r="H215" s="166"/>
      <c r="I215" s="166"/>
      <c r="J215" s="166"/>
      <c r="K215" s="166"/>
      <c r="L215" s="166"/>
      <c r="M215" s="166"/>
      <c r="N215" s="166"/>
      <c r="O215" s="166"/>
      <c r="P215" s="166"/>
      <c r="Q215" s="166"/>
      <c r="R215" s="166"/>
      <c r="S215" s="166"/>
      <c r="T215" s="166"/>
      <c r="U215" s="166"/>
      <c r="V215" s="166"/>
      <c r="W215" s="166"/>
      <c r="X215" s="166"/>
      <c r="Y215" s="166"/>
      <c r="Z215" s="166"/>
      <c r="AA215" s="166"/>
      <c r="AB215" s="166"/>
    </row>
    <row xmlns:x14ac="http://schemas.microsoft.com/office/spreadsheetml/2009/9/ac" r="216" ht="15.75" x14ac:dyDescent="0.25">
      <c r="A216" s="166"/>
      <c r="B216" s="167"/>
      <c r="C216" s="166"/>
      <c r="D216" s="166"/>
      <c r="E216" s="166"/>
      <c r="F216" s="166"/>
      <c r="G216" s="166"/>
      <c r="H216" s="166"/>
      <c r="I216" s="166"/>
      <c r="J216" s="166"/>
      <c r="K216" s="166"/>
      <c r="L216" s="166"/>
      <c r="M216" s="166"/>
      <c r="N216" s="166"/>
      <c r="O216" s="166"/>
      <c r="P216" s="166"/>
      <c r="Q216" s="166"/>
      <c r="R216" s="166"/>
      <c r="S216" s="166"/>
      <c r="T216" s="166"/>
      <c r="U216" s="166"/>
      <c r="V216" s="166"/>
      <c r="W216" s="166"/>
      <c r="X216" s="166"/>
      <c r="Y216" s="166"/>
      <c r="Z216" s="166"/>
      <c r="AA216" s="166"/>
      <c r="AB216" s="166"/>
    </row>
    <row xmlns:x14ac="http://schemas.microsoft.com/office/spreadsheetml/2009/9/ac" r="217" ht="15.75" x14ac:dyDescent="0.25">
      <c r="A217" s="166"/>
      <c r="B217" s="167"/>
      <c r="C217" s="166"/>
      <c r="D217" s="166"/>
      <c r="E217" s="166"/>
      <c r="F217" s="166"/>
      <c r="G217" s="166"/>
      <c r="H217" s="166"/>
      <c r="I217" s="166"/>
      <c r="J217" s="166"/>
      <c r="K217" s="166"/>
      <c r="L217" s="166"/>
      <c r="M217" s="166"/>
      <c r="N217" s="166"/>
      <c r="O217" s="166"/>
      <c r="P217" s="166"/>
      <c r="Q217" s="166"/>
      <c r="R217" s="166"/>
      <c r="S217" s="166"/>
      <c r="T217" s="166"/>
      <c r="U217" s="166"/>
      <c r="V217" s="166"/>
      <c r="W217" s="166"/>
      <c r="X217" s="166"/>
      <c r="Y217" s="166"/>
      <c r="Z217" s="166"/>
      <c r="AA217" s="166"/>
      <c r="AB217" s="166"/>
    </row>
    <row xmlns:x14ac="http://schemas.microsoft.com/office/spreadsheetml/2009/9/ac" r="218" ht="15.75" x14ac:dyDescent="0.25">
      <c r="A218" s="166"/>
      <c r="B218" s="167"/>
      <c r="C218" s="166"/>
      <c r="D218" s="166"/>
      <c r="E218" s="166"/>
      <c r="F218" s="166"/>
      <c r="G218" s="166"/>
      <c r="H218" s="166"/>
      <c r="I218" s="166"/>
      <c r="J218" s="166"/>
      <c r="K218" s="166"/>
      <c r="L218" s="166"/>
      <c r="M218" s="166"/>
      <c r="N218" s="166"/>
      <c r="O218" s="166"/>
      <c r="P218" s="166"/>
      <c r="Q218" s="166"/>
      <c r="R218" s="166"/>
      <c r="S218" s="166"/>
      <c r="T218" s="166"/>
      <c r="U218" s="166"/>
      <c r="V218" s="166"/>
      <c r="W218" s="166"/>
      <c r="X218" s="166"/>
      <c r="Y218" s="166"/>
      <c r="Z218" s="166"/>
      <c r="AA218" s="166"/>
      <c r="AB218" s="166"/>
    </row>
    <row xmlns:x14ac="http://schemas.microsoft.com/office/spreadsheetml/2009/9/ac" r="219" ht="15.75" x14ac:dyDescent="0.25">
      <c r="A219" s="166"/>
      <c r="B219" s="167"/>
      <c r="C219" s="166"/>
      <c r="D219" s="166"/>
      <c r="E219" s="166"/>
      <c r="F219" s="166"/>
      <c r="G219" s="166"/>
      <c r="H219" s="166"/>
      <c r="I219" s="166"/>
      <c r="J219" s="166"/>
      <c r="K219" s="166"/>
      <c r="L219" s="166"/>
      <c r="M219" s="166"/>
      <c r="N219" s="166"/>
      <c r="O219" s="166"/>
      <c r="P219" s="166"/>
      <c r="Q219" s="166"/>
      <c r="R219" s="166"/>
      <c r="S219" s="166"/>
      <c r="T219" s="166"/>
      <c r="U219" s="166"/>
      <c r="V219" s="166"/>
      <c r="W219" s="166"/>
      <c r="X219" s="166"/>
      <c r="Y219" s="166"/>
      <c r="Z219" s="166"/>
      <c r="AA219" s="166"/>
      <c r="AB219" s="166"/>
    </row>
    <row xmlns:x14ac="http://schemas.microsoft.com/office/spreadsheetml/2009/9/ac" r="220" ht="15.75" x14ac:dyDescent="0.25">
      <c r="A220" s="166"/>
      <c r="B220" s="167"/>
      <c r="C220" s="166"/>
      <c r="D220" s="166"/>
      <c r="E220" s="166"/>
      <c r="F220" s="166"/>
      <c r="G220" s="166"/>
      <c r="H220" s="166"/>
      <c r="I220" s="166"/>
      <c r="J220" s="166"/>
      <c r="K220" s="166"/>
      <c r="L220" s="166"/>
      <c r="M220" s="166"/>
      <c r="N220" s="166"/>
      <c r="O220" s="166"/>
      <c r="P220" s="166"/>
      <c r="Q220" s="166"/>
      <c r="R220" s="166"/>
      <c r="S220" s="166"/>
      <c r="T220" s="166"/>
      <c r="U220" s="166"/>
      <c r="V220" s="166"/>
      <c r="W220" s="166"/>
      <c r="X220" s="166"/>
      <c r="Y220" s="166"/>
      <c r="Z220" s="166"/>
      <c r="AA220" s="166"/>
      <c r="AB220" s="166"/>
    </row>
    <row xmlns:x14ac="http://schemas.microsoft.com/office/spreadsheetml/2009/9/ac" r="221" ht="15.75" x14ac:dyDescent="0.25">
      <c r="A221" s="166"/>
      <c r="B221" s="167"/>
      <c r="C221" s="166"/>
      <c r="D221" s="166"/>
      <c r="E221" s="166"/>
      <c r="F221" s="166"/>
      <c r="G221" s="166"/>
      <c r="H221" s="166"/>
      <c r="I221" s="166"/>
      <c r="J221" s="166"/>
      <c r="K221" s="166"/>
      <c r="L221" s="166"/>
      <c r="M221" s="166"/>
      <c r="N221" s="166"/>
      <c r="O221" s="166"/>
      <c r="P221" s="166"/>
      <c r="Q221" s="166"/>
      <c r="R221" s="166"/>
      <c r="S221" s="166"/>
      <c r="T221" s="166"/>
      <c r="U221" s="166"/>
      <c r="V221" s="166"/>
      <c r="W221" s="166"/>
      <c r="X221" s="166"/>
      <c r="Y221" s="166"/>
      <c r="Z221" s="166"/>
      <c r="AA221" s="166"/>
      <c r="AB221" s="166"/>
    </row>
    <row xmlns:x14ac="http://schemas.microsoft.com/office/spreadsheetml/2009/9/ac" r="222" ht="15.75" x14ac:dyDescent="0.25">
      <c r="A222" s="166"/>
      <c r="B222" s="167"/>
      <c r="C222" s="166"/>
      <c r="D222" s="166"/>
      <c r="E222" s="166"/>
      <c r="F222" s="166"/>
      <c r="G222" s="166"/>
      <c r="H222" s="166"/>
      <c r="I222" s="166"/>
      <c r="J222" s="166"/>
      <c r="K222" s="166"/>
      <c r="L222" s="166"/>
      <c r="M222" s="166"/>
      <c r="N222" s="166"/>
      <c r="O222" s="166"/>
      <c r="P222" s="166"/>
      <c r="Q222" s="166"/>
      <c r="R222" s="166"/>
      <c r="S222" s="166"/>
      <c r="T222" s="166"/>
      <c r="U222" s="166"/>
      <c r="V222" s="166"/>
      <c r="W222" s="166"/>
      <c r="X222" s="166"/>
      <c r="Y222" s="166"/>
      <c r="Z222" s="166"/>
      <c r="AA222" s="166"/>
      <c r="AB222" s="166"/>
    </row>
    <row xmlns:x14ac="http://schemas.microsoft.com/office/spreadsheetml/2009/9/ac" r="223" ht="15.75" x14ac:dyDescent="0.25">
      <c r="A223" s="166"/>
      <c r="B223" s="167"/>
      <c r="C223" s="166"/>
      <c r="D223" s="166"/>
      <c r="E223" s="166"/>
      <c r="F223" s="166"/>
      <c r="G223" s="166"/>
      <c r="H223" s="166"/>
      <c r="I223" s="166"/>
      <c r="J223" s="166"/>
      <c r="K223" s="166"/>
      <c r="L223" s="166"/>
      <c r="M223" s="166"/>
      <c r="N223" s="166"/>
      <c r="O223" s="166"/>
      <c r="P223" s="166"/>
      <c r="Q223" s="166"/>
      <c r="R223" s="166"/>
      <c r="S223" s="166"/>
      <c r="T223" s="166"/>
      <c r="U223" s="166"/>
      <c r="V223" s="166"/>
      <c r="W223" s="166"/>
      <c r="X223" s="166"/>
      <c r="Y223" s="166"/>
      <c r="Z223" s="166"/>
      <c r="AA223" s="166"/>
      <c r="AB223" s="166"/>
    </row>
    <row xmlns:x14ac="http://schemas.microsoft.com/office/spreadsheetml/2009/9/ac" r="224" ht="15.75" x14ac:dyDescent="0.25">
      <c r="A224" s="166"/>
      <c r="B224" s="167"/>
      <c r="C224" s="166"/>
      <c r="D224" s="166"/>
      <c r="E224" s="166"/>
      <c r="F224" s="166"/>
      <c r="G224" s="166"/>
      <c r="H224" s="166"/>
      <c r="I224" s="166"/>
      <c r="J224" s="166"/>
      <c r="K224" s="166"/>
      <c r="L224" s="166"/>
      <c r="M224" s="166"/>
      <c r="N224" s="166"/>
      <c r="O224" s="166"/>
      <c r="P224" s="166"/>
      <c r="Q224" s="166"/>
      <c r="R224" s="166"/>
      <c r="S224" s="166"/>
      <c r="T224" s="166"/>
      <c r="U224" s="166"/>
      <c r="V224" s="166"/>
      <c r="W224" s="166"/>
      <c r="X224" s="166"/>
      <c r="Y224" s="166"/>
      <c r="Z224" s="166"/>
      <c r="AA224" s="166"/>
      <c r="AB224" s="166"/>
    </row>
    <row xmlns:x14ac="http://schemas.microsoft.com/office/spreadsheetml/2009/9/ac" r="225" ht="15.75" x14ac:dyDescent="0.25">
      <c r="A225" s="166"/>
      <c r="B225" s="167"/>
      <c r="C225" s="166"/>
      <c r="D225" s="166"/>
      <c r="E225" s="166"/>
      <c r="F225" s="166"/>
      <c r="G225" s="166"/>
      <c r="H225" s="166"/>
      <c r="I225" s="166"/>
      <c r="J225" s="166"/>
      <c r="K225" s="166"/>
      <c r="L225" s="166"/>
      <c r="M225" s="166"/>
      <c r="N225" s="166"/>
      <c r="O225" s="166"/>
      <c r="P225" s="166"/>
      <c r="Q225" s="166"/>
      <c r="R225" s="166"/>
      <c r="S225" s="166"/>
      <c r="T225" s="166"/>
      <c r="U225" s="166"/>
      <c r="V225" s="166"/>
      <c r="W225" s="166"/>
      <c r="X225" s="166"/>
      <c r="Y225" s="166"/>
      <c r="Z225" s="166"/>
      <c r="AA225" s="166"/>
      <c r="AB225" s="166"/>
    </row>
    <row xmlns:x14ac="http://schemas.microsoft.com/office/spreadsheetml/2009/9/ac" r="226" ht="15.75" x14ac:dyDescent="0.25">
      <c r="A226" s="166"/>
      <c r="B226" s="167"/>
      <c r="C226" s="166"/>
      <c r="D226" s="166"/>
      <c r="E226" s="166"/>
      <c r="F226" s="166"/>
      <c r="G226" s="166"/>
      <c r="H226" s="166"/>
      <c r="I226" s="166"/>
      <c r="J226" s="166"/>
      <c r="K226" s="166"/>
      <c r="L226" s="166"/>
      <c r="M226" s="166"/>
      <c r="N226" s="166"/>
      <c r="O226" s="166"/>
      <c r="P226" s="166"/>
      <c r="Q226" s="166"/>
      <c r="R226" s="166"/>
      <c r="S226" s="166"/>
      <c r="T226" s="166"/>
      <c r="U226" s="166"/>
      <c r="V226" s="166"/>
      <c r="W226" s="166"/>
      <c r="X226" s="166"/>
      <c r="Y226" s="166"/>
      <c r="Z226" s="166"/>
      <c r="AA226" s="166"/>
      <c r="AB226" s="166"/>
    </row>
    <row xmlns:x14ac="http://schemas.microsoft.com/office/spreadsheetml/2009/9/ac" r="227" ht="15.75" x14ac:dyDescent="0.25">
      <c r="A227" s="166"/>
      <c r="B227" s="167"/>
      <c r="C227" s="166"/>
      <c r="D227" s="166"/>
      <c r="E227" s="166"/>
      <c r="F227" s="166"/>
      <c r="G227" s="166"/>
      <c r="H227" s="166"/>
      <c r="I227" s="166"/>
      <c r="J227" s="166"/>
      <c r="K227" s="166"/>
      <c r="L227" s="166"/>
      <c r="M227" s="166"/>
      <c r="N227" s="166"/>
      <c r="O227" s="166"/>
      <c r="P227" s="166"/>
      <c r="Q227" s="166"/>
      <c r="R227" s="166"/>
      <c r="S227" s="166"/>
      <c r="T227" s="166"/>
      <c r="U227" s="166"/>
      <c r="V227" s="166"/>
      <c r="W227" s="166"/>
      <c r="X227" s="166"/>
      <c r="Y227" s="166"/>
      <c r="Z227" s="166"/>
      <c r="AA227" s="166"/>
      <c r="AB227" s="166"/>
    </row>
    <row xmlns:x14ac="http://schemas.microsoft.com/office/spreadsheetml/2009/9/ac" r="228" ht="15.75" x14ac:dyDescent="0.25">
      <c r="A228" s="166"/>
      <c r="B228" s="167"/>
      <c r="C228" s="166"/>
      <c r="D228" s="166"/>
      <c r="E228" s="166"/>
      <c r="F228" s="166"/>
      <c r="G228" s="166"/>
      <c r="H228" s="166"/>
      <c r="I228" s="166"/>
      <c r="J228" s="166"/>
      <c r="K228" s="166"/>
      <c r="L228" s="166"/>
      <c r="M228" s="166"/>
      <c r="N228" s="166"/>
      <c r="O228" s="166"/>
      <c r="P228" s="166"/>
      <c r="Q228" s="166"/>
      <c r="R228" s="166"/>
      <c r="S228" s="166"/>
      <c r="T228" s="166"/>
      <c r="U228" s="166"/>
      <c r="V228" s="166"/>
      <c r="W228" s="166"/>
      <c r="X228" s="166"/>
      <c r="Y228" s="166"/>
      <c r="Z228" s="166"/>
      <c r="AA228" s="166"/>
      <c r="AB228" s="166"/>
    </row>
    <row xmlns:x14ac="http://schemas.microsoft.com/office/spreadsheetml/2009/9/ac" r="229" ht="15.75" x14ac:dyDescent="0.25">
      <c r="A229" s="166"/>
      <c r="B229" s="167"/>
      <c r="C229" s="166"/>
      <c r="D229" s="166"/>
      <c r="E229" s="166"/>
      <c r="F229" s="166"/>
      <c r="G229" s="166"/>
      <c r="H229" s="166"/>
      <c r="I229" s="166"/>
      <c r="J229" s="166"/>
      <c r="K229" s="166"/>
      <c r="L229" s="166"/>
      <c r="M229" s="166"/>
      <c r="N229" s="166"/>
      <c r="O229" s="166"/>
      <c r="P229" s="166"/>
      <c r="Q229" s="166"/>
      <c r="R229" s="166"/>
      <c r="S229" s="166"/>
      <c r="T229" s="166"/>
      <c r="U229" s="166"/>
      <c r="V229" s="166"/>
      <c r="W229" s="166"/>
      <c r="X229" s="166"/>
      <c r="Y229" s="166"/>
      <c r="Z229" s="166"/>
      <c r="AA229" s="166"/>
      <c r="AB229" s="166"/>
    </row>
    <row xmlns:x14ac="http://schemas.microsoft.com/office/spreadsheetml/2009/9/ac" r="230" ht="15.75" x14ac:dyDescent="0.25">
      <c r="A230" s="166"/>
      <c r="B230" s="167"/>
      <c r="C230" s="166"/>
      <c r="D230" s="166"/>
      <c r="E230" s="166"/>
      <c r="F230" s="166"/>
      <c r="G230" s="166"/>
      <c r="H230" s="166"/>
      <c r="I230" s="166"/>
      <c r="J230" s="166"/>
      <c r="K230" s="166"/>
      <c r="L230" s="166"/>
      <c r="M230" s="166"/>
      <c r="N230" s="166"/>
      <c r="O230" s="166"/>
      <c r="P230" s="166"/>
      <c r="Q230" s="166"/>
      <c r="R230" s="166"/>
      <c r="S230" s="166"/>
      <c r="T230" s="166"/>
      <c r="U230" s="166"/>
      <c r="V230" s="166"/>
      <c r="W230" s="166"/>
      <c r="X230" s="166"/>
      <c r="Y230" s="166"/>
      <c r="Z230" s="166"/>
      <c r="AA230" s="166"/>
      <c r="AB230" s="166"/>
    </row>
    <row xmlns:x14ac="http://schemas.microsoft.com/office/spreadsheetml/2009/9/ac" r="231" ht="15.75" x14ac:dyDescent="0.25">
      <c r="A231" s="166"/>
      <c r="B231" s="167"/>
      <c r="C231" s="166"/>
      <c r="D231" s="166"/>
      <c r="E231" s="166"/>
      <c r="F231" s="166"/>
      <c r="G231" s="166"/>
      <c r="H231" s="166"/>
      <c r="I231" s="166"/>
      <c r="J231" s="166"/>
      <c r="K231" s="166"/>
      <c r="L231" s="166"/>
      <c r="M231" s="166"/>
      <c r="N231" s="166"/>
      <c r="O231" s="166"/>
      <c r="P231" s="166"/>
      <c r="Q231" s="166"/>
      <c r="R231" s="166"/>
      <c r="S231" s="166"/>
      <c r="T231" s="166"/>
      <c r="U231" s="166"/>
      <c r="V231" s="166"/>
      <c r="W231" s="166"/>
      <c r="X231" s="166"/>
      <c r="Y231" s="166"/>
      <c r="Z231" s="166"/>
      <c r="AA231" s="166"/>
      <c r="AB231" s="166"/>
    </row>
    <row xmlns:x14ac="http://schemas.microsoft.com/office/spreadsheetml/2009/9/ac" r="232" ht="15.75" x14ac:dyDescent="0.25">
      <c r="A232" s="166"/>
      <c r="B232" s="167"/>
      <c r="C232" s="166"/>
      <c r="D232" s="166"/>
      <c r="E232" s="166"/>
      <c r="F232" s="166"/>
      <c r="G232" s="166"/>
      <c r="H232" s="166"/>
      <c r="I232" s="166"/>
      <c r="J232" s="166"/>
      <c r="K232" s="166"/>
      <c r="L232" s="166"/>
      <c r="M232" s="166"/>
      <c r="N232" s="166"/>
      <c r="O232" s="166"/>
      <c r="P232" s="166"/>
      <c r="Q232" s="166"/>
      <c r="R232" s="166"/>
      <c r="S232" s="166"/>
      <c r="T232" s="166"/>
      <c r="U232" s="166"/>
      <c r="V232" s="166"/>
      <c r="W232" s="166"/>
      <c r="X232" s="166"/>
      <c r="Y232" s="166"/>
      <c r="Z232" s="166"/>
      <c r="AA232" s="166"/>
      <c r="AB232" s="166"/>
    </row>
    <row xmlns:x14ac="http://schemas.microsoft.com/office/spreadsheetml/2009/9/ac" r="233" ht="15.75" x14ac:dyDescent="0.25">
      <c r="A233" s="166"/>
      <c r="B233" s="167"/>
      <c r="C233" s="166"/>
      <c r="D233" s="166"/>
      <c r="E233" s="166"/>
      <c r="F233" s="166"/>
      <c r="G233" s="166"/>
      <c r="H233" s="166"/>
      <c r="I233" s="166"/>
      <c r="J233" s="166"/>
      <c r="K233" s="166"/>
      <c r="L233" s="166"/>
      <c r="M233" s="166"/>
      <c r="N233" s="166"/>
      <c r="O233" s="166"/>
      <c r="P233" s="166"/>
      <c r="Q233" s="166"/>
      <c r="R233" s="166"/>
      <c r="S233" s="166"/>
      <c r="T233" s="166"/>
      <c r="U233" s="166"/>
      <c r="V233" s="166"/>
      <c r="W233" s="166"/>
      <c r="X233" s="166"/>
      <c r="Y233" s="166"/>
      <c r="Z233" s="166"/>
      <c r="AA233" s="166"/>
    </row>
    <row xmlns:x14ac="http://schemas.microsoft.com/office/spreadsheetml/2009/9/ac" r="234" ht="15.75" x14ac:dyDescent="0.25">
      <c r="A234" s="166"/>
      <c r="B234" s="167"/>
      <c r="C234" s="166"/>
      <c r="D234" s="166"/>
      <c r="E234" s="166"/>
      <c r="F234" s="166"/>
      <c r="G234" s="166"/>
      <c r="H234" s="166"/>
      <c r="I234" s="166"/>
      <c r="J234" s="166"/>
      <c r="K234" s="166"/>
      <c r="L234" s="166"/>
      <c r="M234" s="166"/>
      <c r="N234" s="166"/>
      <c r="O234" s="166"/>
      <c r="P234" s="166"/>
      <c r="Q234" s="166"/>
      <c r="R234" s="166"/>
      <c r="S234" s="166"/>
      <c r="T234" s="166"/>
      <c r="U234" s="166"/>
      <c r="V234" s="166"/>
      <c r="W234" s="166"/>
      <c r="X234" s="166"/>
      <c r="Y234" s="166"/>
      <c r="Z234" s="166"/>
      <c r="AA234" s="166"/>
    </row>
    <row xmlns:x14ac="http://schemas.microsoft.com/office/spreadsheetml/2009/9/ac" r="235" ht="15.75" x14ac:dyDescent="0.25">
      <c r="A235" s="166"/>
      <c r="B235" s="167"/>
      <c r="C235" s="166"/>
      <c r="D235" s="166"/>
      <c r="E235" s="166"/>
      <c r="F235" s="166"/>
      <c r="G235" s="166"/>
      <c r="H235" s="166"/>
      <c r="I235" s="166"/>
      <c r="J235" s="166"/>
      <c r="K235" s="166"/>
      <c r="L235" s="166"/>
      <c r="M235" s="166"/>
      <c r="N235" s="166"/>
      <c r="O235" s="166"/>
      <c r="P235" s="166"/>
      <c r="Q235" s="166"/>
      <c r="R235" s="166"/>
      <c r="S235" s="166"/>
      <c r="T235" s="166"/>
      <c r="U235" s="166"/>
      <c r="V235" s="166"/>
      <c r="W235" s="166"/>
      <c r="X235" s="166"/>
      <c r="Y235" s="166"/>
      <c r="Z235" s="166"/>
      <c r="AA235" s="166"/>
    </row>
    <row xmlns:x14ac="http://schemas.microsoft.com/office/spreadsheetml/2009/9/ac" r="236" ht="15.75" x14ac:dyDescent="0.25">
      <c r="A236" s="166"/>
      <c r="B236" s="167"/>
      <c r="C236" s="166"/>
      <c r="D236" s="166"/>
      <c r="E236" s="166"/>
      <c r="F236" s="166"/>
      <c r="G236" s="166"/>
      <c r="H236" s="166"/>
      <c r="I236" s="166"/>
      <c r="J236" s="166"/>
      <c r="K236" s="166"/>
      <c r="L236" s="166"/>
      <c r="M236" s="166"/>
      <c r="N236" s="166"/>
      <c r="O236" s="166"/>
      <c r="P236" s="166"/>
      <c r="Q236" s="166"/>
      <c r="R236" s="166"/>
      <c r="S236" s="166"/>
      <c r="T236" s="166"/>
      <c r="U236" s="166"/>
      <c r="V236" s="166"/>
      <c r="W236" s="166"/>
      <c r="X236" s="166"/>
      <c r="Y236" s="166"/>
      <c r="Z236" s="166"/>
      <c r="AA236" s="166"/>
    </row>
    <row xmlns:x14ac="http://schemas.microsoft.com/office/spreadsheetml/2009/9/ac" r="237" ht="15.75" x14ac:dyDescent="0.25">
      <c r="A237" s="166"/>
      <c r="B237" s="167"/>
      <c r="C237" s="166"/>
      <c r="D237" s="166"/>
      <c r="E237" s="166"/>
      <c r="F237" s="166"/>
      <c r="G237" s="166"/>
      <c r="H237" s="166"/>
      <c r="I237" s="166"/>
      <c r="J237" s="166"/>
      <c r="K237" s="166"/>
      <c r="L237" s="166"/>
      <c r="M237" s="166"/>
      <c r="N237" s="166"/>
      <c r="O237" s="166"/>
      <c r="P237" s="166"/>
      <c r="Q237" s="166"/>
      <c r="R237" s="166"/>
      <c r="S237" s="166"/>
      <c r="T237" s="166"/>
      <c r="U237" s="166"/>
      <c r="V237" s="166"/>
      <c r="W237" s="166"/>
      <c r="X237" s="166"/>
      <c r="Y237" s="166"/>
      <c r="Z237" s="166"/>
      <c r="AA237" s="166"/>
    </row>
    <row xmlns:x14ac="http://schemas.microsoft.com/office/spreadsheetml/2009/9/ac" r="238" ht="15.75" x14ac:dyDescent="0.25">
      <c r="A238" s="166"/>
      <c r="B238" s="167"/>
      <c r="C238" s="166"/>
      <c r="D238" s="166"/>
      <c r="E238" s="166"/>
      <c r="F238" s="166"/>
      <c r="G238" s="166"/>
      <c r="H238" s="166"/>
      <c r="I238" s="166"/>
      <c r="J238" s="166"/>
      <c r="K238" s="166"/>
      <c r="L238" s="166"/>
      <c r="M238" s="166"/>
      <c r="N238" s="166"/>
      <c r="O238" s="166"/>
      <c r="P238" s="166"/>
      <c r="Q238" s="166"/>
      <c r="R238" s="166"/>
      <c r="S238" s="166"/>
      <c r="T238" s="166"/>
      <c r="U238" s="166"/>
      <c r="V238" s="166"/>
      <c r="W238" s="166"/>
      <c r="X238" s="166"/>
      <c r="Y238" s="166"/>
      <c r="Z238" s="166"/>
      <c r="AA238" s="166"/>
    </row>
    <row xmlns:x14ac="http://schemas.microsoft.com/office/spreadsheetml/2009/9/ac" r="239" ht="15.75" x14ac:dyDescent="0.25">
      <c r="A239" s="166"/>
      <c r="B239" s="167"/>
      <c r="C239" s="166"/>
      <c r="D239" s="166"/>
      <c r="E239" s="166"/>
      <c r="F239" s="166"/>
      <c r="G239" s="166"/>
      <c r="H239" s="166"/>
      <c r="I239" s="166"/>
      <c r="J239" s="166"/>
      <c r="K239" s="166"/>
      <c r="L239" s="166"/>
      <c r="M239" s="166"/>
      <c r="N239" s="166"/>
      <c r="O239" s="166"/>
      <c r="P239" s="166"/>
      <c r="Q239" s="166"/>
      <c r="R239" s="166"/>
      <c r="S239" s="166"/>
      <c r="T239" s="166"/>
      <c r="U239" s="166"/>
      <c r="V239" s="166"/>
      <c r="W239" s="166"/>
      <c r="X239" s="166"/>
      <c r="Y239" s="166"/>
      <c r="Z239" s="166"/>
      <c r="AA239" s="166"/>
    </row>
    <row xmlns:x14ac="http://schemas.microsoft.com/office/spreadsheetml/2009/9/ac" r="240" ht="15.75" x14ac:dyDescent="0.25">
      <c r="A240" s="166"/>
      <c r="B240" s="167"/>
      <c r="C240" s="166"/>
      <c r="D240" s="166"/>
      <c r="E240" s="166"/>
      <c r="F240" s="166"/>
      <c r="G240" s="166"/>
      <c r="H240" s="166"/>
      <c r="I240" s="166"/>
      <c r="J240" s="166"/>
      <c r="K240" s="166"/>
      <c r="L240" s="166"/>
      <c r="M240" s="166"/>
      <c r="N240" s="166"/>
      <c r="O240" s="166"/>
      <c r="P240" s="166"/>
      <c r="Q240" s="166"/>
      <c r="R240" s="166"/>
      <c r="S240" s="166"/>
      <c r="T240" s="166"/>
      <c r="U240" s="166"/>
      <c r="V240" s="166"/>
      <c r="W240" s="166"/>
      <c r="X240" s="166"/>
      <c r="Y240" s="166"/>
      <c r="Z240" s="166"/>
      <c r="AA240" s="166"/>
    </row>
    <row xmlns:x14ac="http://schemas.microsoft.com/office/spreadsheetml/2009/9/ac" r="241" ht="15.75" x14ac:dyDescent="0.25">
      <c r="A241" s="166"/>
      <c r="B241" s="167"/>
      <c r="C241" s="166"/>
      <c r="D241" s="166"/>
      <c r="E241" s="166"/>
      <c r="F241" s="166"/>
      <c r="G241" s="166"/>
      <c r="H241" s="166"/>
      <c r="I241" s="166"/>
      <c r="J241" s="166"/>
      <c r="K241" s="166"/>
      <c r="L241" s="166"/>
      <c r="M241" s="166"/>
      <c r="N241" s="166"/>
      <c r="O241" s="166"/>
      <c r="P241" s="166"/>
      <c r="Q241" s="166"/>
      <c r="R241" s="166"/>
      <c r="S241" s="166"/>
      <c r="T241" s="166"/>
      <c r="U241" s="166"/>
      <c r="V241" s="166"/>
      <c r="W241" s="166"/>
      <c r="X241" s="166"/>
      <c r="Y241" s="166"/>
      <c r="Z241" s="166"/>
      <c r="AA241" s="166"/>
    </row>
    <row xmlns:x14ac="http://schemas.microsoft.com/office/spreadsheetml/2009/9/ac" r="242" ht="15.75" x14ac:dyDescent="0.25">
      <c r="A242" s="166"/>
      <c r="B242" s="167"/>
      <c r="C242" s="166"/>
      <c r="D242" s="166"/>
      <c r="E242" s="166"/>
      <c r="F242" s="166"/>
      <c r="G242" s="166"/>
      <c r="H242" s="166"/>
      <c r="I242" s="166"/>
      <c r="J242" s="166"/>
      <c r="K242" s="166"/>
      <c r="L242" s="166"/>
      <c r="M242" s="166"/>
      <c r="N242" s="166"/>
      <c r="O242" s="166"/>
      <c r="P242" s="166"/>
      <c r="Q242" s="166"/>
      <c r="R242" s="166"/>
      <c r="S242" s="166"/>
      <c r="T242" s="166"/>
      <c r="U242" s="166"/>
      <c r="V242" s="166"/>
      <c r="W242" s="166"/>
      <c r="X242" s="166"/>
      <c r="Y242" s="166"/>
      <c r="Z242" s="166"/>
      <c r="AA242" s="166"/>
    </row>
    <row xmlns:x14ac="http://schemas.microsoft.com/office/spreadsheetml/2009/9/ac" r="243" ht="15.75" x14ac:dyDescent="0.25">
      <c r="A243" s="166"/>
      <c r="B243" s="167"/>
      <c r="C243" s="166"/>
      <c r="D243" s="166"/>
      <c r="E243" s="166"/>
      <c r="F243" s="166"/>
      <c r="G243" s="166"/>
      <c r="H243" s="166"/>
      <c r="I243" s="166"/>
      <c r="J243" s="166"/>
      <c r="K243" s="166"/>
      <c r="L243" s="166"/>
      <c r="M243" s="166"/>
      <c r="N243" s="166"/>
      <c r="O243" s="166"/>
      <c r="P243" s="166"/>
      <c r="Q243" s="166"/>
      <c r="R243" s="166"/>
      <c r="S243" s="166"/>
      <c r="T243" s="166"/>
      <c r="U243" s="166"/>
      <c r="V243" s="166"/>
      <c r="W243" s="166"/>
      <c r="X243" s="166"/>
      <c r="Y243" s="166"/>
      <c r="Z243" s="166"/>
      <c r="AA243" s="166"/>
    </row>
    <row xmlns:x14ac="http://schemas.microsoft.com/office/spreadsheetml/2009/9/ac" r="244" ht="15.75" x14ac:dyDescent="0.25">
      <c r="A244" s="166"/>
      <c r="B244" s="167"/>
      <c r="C244" s="166"/>
      <c r="D244" s="166"/>
      <c r="E244" s="166"/>
      <c r="F244" s="166"/>
      <c r="G244" s="166"/>
      <c r="H244" s="166"/>
      <c r="I244" s="166"/>
      <c r="J244" s="166"/>
      <c r="K244" s="166"/>
      <c r="L244" s="166"/>
      <c r="M244" s="166"/>
      <c r="N244" s="166"/>
      <c r="O244" s="166"/>
      <c r="P244" s="166"/>
      <c r="Q244" s="166"/>
      <c r="R244" s="166"/>
      <c r="S244" s="166"/>
      <c r="T244" s="166"/>
      <c r="U244" s="166"/>
      <c r="V244" s="166"/>
      <c r="W244" s="166"/>
      <c r="X244" s="166"/>
      <c r="Y244" s="166"/>
      <c r="Z244" s="166"/>
      <c r="AA244" s="166"/>
    </row>
    <row xmlns:x14ac="http://schemas.microsoft.com/office/spreadsheetml/2009/9/ac" r="245" ht="15.75" x14ac:dyDescent="0.25">
      <c r="A245" s="166"/>
      <c r="B245" s="167"/>
      <c r="C245" s="166"/>
      <c r="D245" s="166"/>
      <c r="E245" s="166"/>
      <c r="F245" s="166"/>
      <c r="G245" s="166"/>
      <c r="H245" s="166"/>
      <c r="I245" s="166"/>
      <c r="J245" s="166"/>
      <c r="K245" s="166"/>
      <c r="L245" s="166"/>
      <c r="M245" s="166"/>
      <c r="N245" s="166"/>
      <c r="O245" s="166"/>
      <c r="P245" s="166"/>
      <c r="Q245" s="166"/>
      <c r="R245" s="166"/>
      <c r="S245" s="166"/>
      <c r="T245" s="166"/>
      <c r="U245" s="166"/>
      <c r="V245" s="166"/>
      <c r="W245" s="166"/>
      <c r="X245" s="166"/>
      <c r="Y245" s="166"/>
      <c r="Z245" s="166"/>
      <c r="AA245" s="166"/>
    </row>
    <row xmlns:x14ac="http://schemas.microsoft.com/office/spreadsheetml/2009/9/ac" r="246" ht="15.75" x14ac:dyDescent="0.25">
      <c r="A246" s="166"/>
      <c r="B246" s="167"/>
      <c r="C246" s="166"/>
      <c r="D246" s="166"/>
      <c r="E246" s="166"/>
      <c r="F246" s="166"/>
      <c r="G246" s="166"/>
      <c r="H246" s="166"/>
      <c r="I246" s="166"/>
      <c r="J246" s="166"/>
      <c r="K246" s="166"/>
      <c r="L246" s="166"/>
      <c r="M246" s="166"/>
      <c r="N246" s="166"/>
      <c r="O246" s="166"/>
      <c r="P246" s="166"/>
      <c r="Q246" s="166"/>
      <c r="R246" s="166"/>
      <c r="S246" s="166"/>
      <c r="T246" s="166"/>
      <c r="U246" s="166"/>
      <c r="V246" s="166"/>
      <c r="W246" s="166"/>
      <c r="X246" s="166"/>
      <c r="Y246" s="166"/>
      <c r="Z246" s="166"/>
      <c r="AA246" s="166"/>
    </row>
    <row xmlns:x14ac="http://schemas.microsoft.com/office/spreadsheetml/2009/9/ac" r="247" ht="15.75" x14ac:dyDescent="0.25">
      <c r="A247" s="166"/>
      <c r="B247" s="167"/>
      <c r="C247" s="166"/>
      <c r="D247" s="166"/>
      <c r="E247" s="166"/>
      <c r="F247" s="166"/>
      <c r="G247" s="166"/>
      <c r="H247" s="166"/>
      <c r="I247" s="166"/>
      <c r="J247" s="166"/>
      <c r="K247" s="166"/>
      <c r="L247" s="166"/>
      <c r="M247" s="166"/>
      <c r="N247" s="166"/>
      <c r="O247" s="166"/>
      <c r="P247" s="166"/>
      <c r="Q247" s="166"/>
      <c r="R247" s="166"/>
      <c r="S247" s="166"/>
      <c r="T247" s="166"/>
      <c r="U247" s="166"/>
      <c r="V247" s="166"/>
      <c r="W247" s="166"/>
      <c r="X247" s="166"/>
      <c r="Y247" s="166"/>
      <c r="Z247" s="166"/>
      <c r="AA247" s="166"/>
    </row>
    <row xmlns:x14ac="http://schemas.microsoft.com/office/spreadsheetml/2009/9/ac" r="248" ht="15.75" x14ac:dyDescent="0.25">
      <c r="A248" s="166"/>
      <c r="B248" s="167"/>
      <c r="C248" s="166"/>
      <c r="D248" s="166"/>
      <c r="E248" s="166"/>
      <c r="F248" s="166"/>
      <c r="G248" s="166"/>
      <c r="H248" s="166"/>
      <c r="I248" s="166"/>
      <c r="J248" s="166"/>
      <c r="K248" s="166"/>
      <c r="L248" s="166"/>
      <c r="M248" s="166"/>
      <c r="N248" s="166"/>
      <c r="O248" s="166"/>
      <c r="P248" s="166"/>
      <c r="Q248" s="166"/>
      <c r="R248" s="166"/>
      <c r="S248" s="166"/>
      <c r="T248" s="166"/>
      <c r="U248" s="166"/>
      <c r="V248" s="166"/>
      <c r="W248" s="166"/>
      <c r="X248" s="166"/>
      <c r="Y248" s="166"/>
      <c r="Z248" s="166"/>
      <c r="AA248" s="166"/>
    </row>
    <row xmlns:x14ac="http://schemas.microsoft.com/office/spreadsheetml/2009/9/ac" r="249" ht="15.75" x14ac:dyDescent="0.25">
      <c r="A249" s="166"/>
      <c r="B249" s="167"/>
      <c r="C249" s="166"/>
      <c r="D249" s="166"/>
      <c r="E249" s="166"/>
      <c r="F249" s="166"/>
      <c r="G249" s="166"/>
      <c r="H249" s="166"/>
      <c r="I249" s="166"/>
      <c r="J249" s="166"/>
      <c r="K249" s="166"/>
      <c r="L249" s="166"/>
      <c r="M249" s="166"/>
      <c r="N249" s="166"/>
      <c r="O249" s="166"/>
      <c r="P249" s="166"/>
      <c r="Q249" s="166"/>
      <c r="R249" s="166"/>
      <c r="S249" s="166"/>
      <c r="T249" s="166"/>
      <c r="U249" s="166"/>
      <c r="V249" s="166"/>
      <c r="W249" s="166"/>
      <c r="X249" s="166"/>
      <c r="Y249" s="166"/>
      <c r="Z249" s="166"/>
      <c r="AA249" s="166"/>
    </row>
    <row xmlns:x14ac="http://schemas.microsoft.com/office/spreadsheetml/2009/9/ac" r="250" ht="15.75" x14ac:dyDescent="0.25">
      <c r="A250" s="166"/>
      <c r="B250" s="167"/>
      <c r="C250" s="166"/>
      <c r="D250" s="166"/>
      <c r="E250" s="166"/>
      <c r="F250" s="166"/>
      <c r="G250" s="166"/>
      <c r="H250" s="166"/>
      <c r="I250" s="166"/>
      <c r="J250" s="166"/>
      <c r="K250" s="166"/>
      <c r="L250" s="166"/>
      <c r="M250" s="166"/>
      <c r="N250" s="166"/>
      <c r="O250" s="166"/>
      <c r="P250" s="166"/>
      <c r="Q250" s="166"/>
      <c r="R250" s="166"/>
      <c r="S250" s="166"/>
      <c r="T250" s="166"/>
      <c r="U250" s="166"/>
      <c r="V250" s="166"/>
      <c r="W250" s="166"/>
      <c r="X250" s="166"/>
      <c r="Y250" s="166"/>
      <c r="Z250" s="166"/>
      <c r="AA250" s="166"/>
    </row>
    <row xmlns:x14ac="http://schemas.microsoft.com/office/spreadsheetml/2009/9/ac" r="251" ht="15.75" x14ac:dyDescent="0.25">
      <c r="A251" s="166"/>
      <c r="B251" s="167"/>
      <c r="C251" s="166"/>
      <c r="D251" s="166"/>
      <c r="E251" s="166"/>
      <c r="F251" s="166"/>
      <c r="G251" s="166"/>
      <c r="H251" s="166"/>
      <c r="I251" s="166"/>
      <c r="J251" s="166"/>
      <c r="K251" s="166"/>
      <c r="L251" s="166"/>
      <c r="M251" s="166"/>
      <c r="N251" s="166"/>
      <c r="O251" s="166"/>
      <c r="P251" s="166"/>
      <c r="Q251" s="166"/>
      <c r="R251" s="166"/>
      <c r="S251" s="166"/>
      <c r="T251" s="166"/>
      <c r="U251" s="166"/>
      <c r="V251" s="166"/>
      <c r="W251" s="166"/>
      <c r="X251" s="166"/>
      <c r="Y251" s="166"/>
      <c r="Z251" s="166"/>
      <c r="AA251" s="166"/>
    </row>
    <row xmlns:x14ac="http://schemas.microsoft.com/office/spreadsheetml/2009/9/ac" r="252" ht="15.75" x14ac:dyDescent="0.25">
      <c r="A252" s="166"/>
      <c r="B252" s="167"/>
      <c r="C252" s="166"/>
      <c r="D252" s="166"/>
      <c r="E252" s="166"/>
      <c r="F252" s="166"/>
      <c r="G252" s="166"/>
      <c r="H252" s="166"/>
      <c r="I252" s="166"/>
      <c r="J252" s="166"/>
      <c r="K252" s="166"/>
      <c r="L252" s="166"/>
      <c r="M252" s="166"/>
      <c r="N252" s="166"/>
      <c r="O252" s="166"/>
      <c r="P252" s="166"/>
      <c r="Q252" s="166"/>
      <c r="R252" s="166"/>
      <c r="S252" s="166"/>
      <c r="T252" s="166"/>
      <c r="U252" s="166"/>
      <c r="V252" s="166"/>
      <c r="W252" s="166"/>
      <c r="X252" s="166"/>
      <c r="Y252" s="166"/>
      <c r="Z252" s="166"/>
      <c r="AA252" s="166"/>
    </row>
    <row xmlns:x14ac="http://schemas.microsoft.com/office/spreadsheetml/2009/9/ac" r="253" ht="15.75" x14ac:dyDescent="0.25">
      <c r="A253" s="166"/>
      <c r="B253" s="167"/>
      <c r="C253" s="166"/>
      <c r="D253" s="166"/>
      <c r="E253" s="166"/>
      <c r="F253" s="166"/>
      <c r="G253" s="166"/>
      <c r="H253" s="166"/>
      <c r="I253" s="166"/>
      <c r="J253" s="166"/>
      <c r="K253" s="166"/>
      <c r="L253" s="166"/>
      <c r="M253" s="166"/>
      <c r="N253" s="166"/>
      <c r="O253" s="166"/>
      <c r="P253" s="166"/>
      <c r="Q253" s="166"/>
      <c r="R253" s="166"/>
      <c r="S253" s="166"/>
      <c r="T253" s="166"/>
      <c r="U253" s="166"/>
      <c r="V253" s="166"/>
      <c r="W253" s="166"/>
      <c r="X253" s="166"/>
      <c r="Y253" s="166"/>
      <c r="Z253" s="166"/>
      <c r="AA253" s="166"/>
    </row>
    <row xmlns:x14ac="http://schemas.microsoft.com/office/spreadsheetml/2009/9/ac" r="254" ht="15.75" x14ac:dyDescent="0.25">
      <c r="A254" s="166"/>
      <c r="B254" s="167"/>
      <c r="C254" s="166"/>
      <c r="D254" s="166"/>
      <c r="E254" s="166"/>
      <c r="F254" s="166"/>
      <c r="G254" s="166"/>
      <c r="H254" s="166"/>
      <c r="I254" s="166"/>
      <c r="J254" s="166"/>
      <c r="K254" s="166"/>
      <c r="L254" s="166"/>
      <c r="M254" s="166"/>
      <c r="N254" s="166"/>
      <c r="O254" s="166"/>
      <c r="P254" s="166"/>
      <c r="Q254" s="166"/>
      <c r="R254" s="166"/>
      <c r="S254" s="166"/>
      <c r="T254" s="166"/>
      <c r="U254" s="166"/>
      <c r="V254" s="166"/>
      <c r="W254" s="166"/>
      <c r="X254" s="166"/>
      <c r="Y254" s="166"/>
      <c r="Z254" s="166"/>
      <c r="AA254" s="166"/>
    </row>
    <row xmlns:x14ac="http://schemas.microsoft.com/office/spreadsheetml/2009/9/ac" r="255" ht="15.75" x14ac:dyDescent="0.25">
      <c r="A255" s="166"/>
      <c r="B255" s="167"/>
      <c r="C255" s="166"/>
      <c r="D255" s="166"/>
      <c r="E255" s="166"/>
      <c r="F255" s="166"/>
      <c r="G255" s="166"/>
      <c r="H255" s="166"/>
      <c r="I255" s="166"/>
      <c r="J255" s="166"/>
      <c r="K255" s="166"/>
      <c r="L255" s="166"/>
      <c r="M255" s="166"/>
      <c r="N255" s="166"/>
      <c r="O255" s="166"/>
      <c r="P255" s="166"/>
      <c r="Q255" s="166"/>
      <c r="R255" s="166"/>
      <c r="S255" s="166"/>
      <c r="T255" s="166"/>
      <c r="U255" s="166"/>
      <c r="V255" s="166"/>
      <c r="W255" s="166"/>
      <c r="X255" s="166"/>
      <c r="Y255" s="166"/>
      <c r="Z255" s="166"/>
      <c r="AA255" s="166"/>
    </row>
    <row xmlns:x14ac="http://schemas.microsoft.com/office/spreadsheetml/2009/9/ac" r="256" ht="15.75" x14ac:dyDescent="0.25">
      <c r="A256" s="166"/>
      <c r="B256" s="167"/>
      <c r="C256" s="166"/>
      <c r="D256" s="166"/>
      <c r="E256" s="166"/>
      <c r="F256" s="166"/>
      <c r="G256" s="166"/>
      <c r="H256" s="166"/>
      <c r="I256" s="166"/>
      <c r="J256" s="166"/>
      <c r="K256" s="166"/>
      <c r="L256" s="166"/>
      <c r="M256" s="166"/>
      <c r="N256" s="166"/>
      <c r="O256" s="166"/>
      <c r="P256" s="166"/>
      <c r="Q256" s="166"/>
      <c r="R256" s="166"/>
      <c r="S256" s="166"/>
      <c r="T256" s="166"/>
      <c r="U256" s="166"/>
      <c r="V256" s="166"/>
      <c r="W256" s="166"/>
      <c r="X256" s="166"/>
      <c r="Y256" s="166"/>
      <c r="Z256" s="166"/>
      <c r="AA256" s="166"/>
    </row>
    <row xmlns:x14ac="http://schemas.microsoft.com/office/spreadsheetml/2009/9/ac" r="257" ht="15.75" x14ac:dyDescent="0.25">
      <c r="A257" s="166"/>
      <c r="B257" s="167"/>
      <c r="C257" s="166"/>
      <c r="D257" s="166"/>
      <c r="E257" s="166"/>
      <c r="F257" s="166"/>
      <c r="G257" s="166"/>
      <c r="H257" s="166"/>
      <c r="I257" s="166"/>
      <c r="J257" s="166"/>
      <c r="K257" s="166"/>
      <c r="L257" s="166"/>
      <c r="M257" s="166"/>
      <c r="N257" s="166"/>
      <c r="O257" s="166"/>
      <c r="P257" s="166"/>
      <c r="Q257" s="166"/>
      <c r="R257" s="166"/>
      <c r="S257" s="166"/>
      <c r="T257" s="166"/>
      <c r="U257" s="166"/>
      <c r="V257" s="166"/>
      <c r="W257" s="166"/>
      <c r="X257" s="166"/>
      <c r="Y257" s="166"/>
      <c r="Z257" s="166"/>
      <c r="AA257" s="166"/>
    </row>
    <row xmlns:x14ac="http://schemas.microsoft.com/office/spreadsheetml/2009/9/ac" r="258" ht="15.75" x14ac:dyDescent="0.25">
      <c r="A258" s="166"/>
      <c r="B258" s="167"/>
      <c r="C258" s="166"/>
      <c r="D258" s="166"/>
      <c r="E258" s="166"/>
      <c r="F258" s="166"/>
      <c r="G258" s="166"/>
      <c r="H258" s="166"/>
      <c r="I258" s="166"/>
      <c r="J258" s="166"/>
      <c r="K258" s="166"/>
      <c r="L258" s="166"/>
      <c r="M258" s="166"/>
      <c r="N258" s="166"/>
      <c r="O258" s="166"/>
      <c r="P258" s="166"/>
      <c r="Q258" s="166"/>
      <c r="R258" s="166"/>
      <c r="S258" s="166"/>
      <c r="T258" s="166"/>
      <c r="U258" s="166"/>
      <c r="V258" s="166"/>
      <c r="W258" s="166"/>
      <c r="X258" s="166"/>
      <c r="Y258" s="166"/>
      <c r="Z258" s="166"/>
      <c r="AA258" s="166"/>
    </row>
    <row xmlns:x14ac="http://schemas.microsoft.com/office/spreadsheetml/2009/9/ac" r="259" ht="15.75" x14ac:dyDescent="0.25">
      <c r="A259" s="166"/>
      <c r="B259" s="167"/>
      <c r="C259" s="166"/>
      <c r="D259" s="166"/>
      <c r="E259" s="166"/>
      <c r="F259" s="166"/>
      <c r="G259" s="166"/>
      <c r="H259" s="166"/>
      <c r="I259" s="166"/>
      <c r="J259" s="166"/>
      <c r="K259" s="166"/>
      <c r="L259" s="166"/>
      <c r="M259" s="166"/>
      <c r="N259" s="166"/>
      <c r="O259" s="166"/>
      <c r="P259" s="166"/>
      <c r="Q259" s="166"/>
      <c r="R259" s="166"/>
      <c r="S259" s="166"/>
      <c r="T259" s="166"/>
      <c r="U259" s="166"/>
      <c r="V259" s="166"/>
      <c r="W259" s="166"/>
      <c r="X259" s="166"/>
      <c r="Y259" s="166"/>
      <c r="Z259" s="166"/>
      <c r="AA259" s="166"/>
    </row>
    <row xmlns:x14ac="http://schemas.microsoft.com/office/spreadsheetml/2009/9/ac" r="260" ht="15.75" x14ac:dyDescent="0.25">
      <c r="A260" s="166"/>
      <c r="B260" s="167"/>
      <c r="C260" s="166"/>
      <c r="D260" s="166"/>
      <c r="E260" s="166"/>
      <c r="F260" s="166"/>
      <c r="G260" s="166"/>
      <c r="H260" s="166"/>
      <c r="I260" s="166"/>
      <c r="J260" s="166"/>
      <c r="K260" s="166"/>
      <c r="L260" s="166"/>
      <c r="M260" s="166"/>
      <c r="N260" s="166"/>
      <c r="O260" s="166"/>
      <c r="P260" s="166"/>
      <c r="Q260" s="166"/>
      <c r="R260" s="166"/>
      <c r="S260" s="166"/>
      <c r="T260" s="166"/>
      <c r="U260" s="166"/>
      <c r="V260" s="166"/>
      <c r="W260" s="166"/>
      <c r="X260" s="166"/>
      <c r="Y260" s="166"/>
      <c r="Z260" s="166"/>
      <c r="AA260" s="166"/>
    </row>
    <row xmlns:x14ac="http://schemas.microsoft.com/office/spreadsheetml/2009/9/ac" r="261" ht="15.75" x14ac:dyDescent="0.25">
      <c r="A261" s="166"/>
      <c r="B261" s="167"/>
      <c r="C261" s="166"/>
      <c r="D261" s="166"/>
      <c r="E261" s="166"/>
      <c r="F261" s="166"/>
      <c r="G261" s="166"/>
      <c r="H261" s="166"/>
      <c r="I261" s="166"/>
      <c r="J261" s="166"/>
      <c r="K261" s="166"/>
      <c r="L261" s="166"/>
      <c r="M261" s="166"/>
      <c r="N261" s="166"/>
      <c r="O261" s="166"/>
      <c r="P261" s="166"/>
      <c r="Q261" s="166"/>
      <c r="R261" s="166"/>
      <c r="S261" s="166"/>
      <c r="T261" s="166"/>
      <c r="U261" s="166"/>
      <c r="V261" s="166"/>
      <c r="W261" s="166"/>
      <c r="X261" s="166"/>
      <c r="Y261" s="166"/>
      <c r="Z261" s="166"/>
      <c r="AA261" s="166"/>
    </row>
    <row xmlns:x14ac="http://schemas.microsoft.com/office/spreadsheetml/2009/9/ac" r="262" ht="15.75" x14ac:dyDescent="0.25">
      <c r="A262" s="166"/>
      <c r="B262" s="167"/>
      <c r="C262" s="166"/>
      <c r="D262" s="166"/>
      <c r="E262" s="166"/>
      <c r="F262" s="166"/>
      <c r="G262" s="166"/>
      <c r="H262" s="166"/>
      <c r="I262" s="166"/>
      <c r="J262" s="166"/>
      <c r="K262" s="166"/>
      <c r="L262" s="166"/>
      <c r="M262" s="166"/>
      <c r="N262" s="166"/>
      <c r="O262" s="166"/>
      <c r="P262" s="166"/>
      <c r="Q262" s="166"/>
      <c r="R262" s="166"/>
      <c r="S262" s="166"/>
      <c r="T262" s="166"/>
      <c r="U262" s="166"/>
      <c r="V262" s="166"/>
      <c r="W262" s="166"/>
      <c r="X262" s="166"/>
      <c r="Y262" s="166"/>
      <c r="Z262" s="166"/>
      <c r="AA262" s="166"/>
    </row>
    <row xmlns:x14ac="http://schemas.microsoft.com/office/spreadsheetml/2009/9/ac" r="263" ht="15.75" x14ac:dyDescent="0.25">
      <c r="A263" s="166"/>
      <c r="B263" s="167"/>
      <c r="C263" s="166"/>
      <c r="D263" s="166"/>
      <c r="E263" s="166"/>
      <c r="F263" s="166"/>
      <c r="G263" s="166"/>
      <c r="H263" s="166"/>
      <c r="I263" s="166"/>
      <c r="J263" s="166"/>
      <c r="K263" s="166"/>
      <c r="L263" s="166"/>
      <c r="M263" s="166"/>
      <c r="N263" s="166"/>
      <c r="O263" s="166"/>
      <c r="P263" s="166"/>
      <c r="Q263" s="166"/>
      <c r="R263" s="166"/>
      <c r="S263" s="166"/>
      <c r="T263" s="166"/>
      <c r="U263" s="166"/>
      <c r="V263" s="166"/>
      <c r="W263" s="166"/>
      <c r="X263" s="166"/>
      <c r="Y263" s="166"/>
      <c r="Z263" s="166"/>
      <c r="AA263" s="166"/>
    </row>
    <row xmlns:x14ac="http://schemas.microsoft.com/office/spreadsheetml/2009/9/ac" r="264" ht="15.75" x14ac:dyDescent="0.25">
      <c r="A264" s="166"/>
      <c r="B264" s="167"/>
      <c r="C264" s="166"/>
      <c r="D264" s="166"/>
      <c r="E264" s="166"/>
      <c r="F264" s="166"/>
      <c r="G264" s="166"/>
      <c r="H264" s="166"/>
      <c r="I264" s="166"/>
      <c r="J264" s="166"/>
      <c r="K264" s="166"/>
      <c r="L264" s="166"/>
      <c r="M264" s="166"/>
      <c r="N264" s="166"/>
      <c r="O264" s="166"/>
      <c r="P264" s="166"/>
      <c r="Q264" s="166"/>
      <c r="R264" s="166"/>
      <c r="S264" s="166"/>
      <c r="T264" s="166"/>
      <c r="U264" s="166"/>
      <c r="V264" s="166"/>
      <c r="W264" s="166"/>
      <c r="X264" s="166"/>
      <c r="Y264" s="166"/>
      <c r="Z264" s="166"/>
      <c r="AA264" s="166"/>
    </row>
    <row xmlns:x14ac="http://schemas.microsoft.com/office/spreadsheetml/2009/9/ac" r="265" ht="15.75" x14ac:dyDescent="0.25">
      <c r="A265" s="166"/>
      <c r="B265" s="167"/>
      <c r="C265" s="166"/>
      <c r="D265" s="166"/>
      <c r="E265" s="166"/>
      <c r="F265" s="166"/>
      <c r="G265" s="166"/>
      <c r="H265" s="166"/>
      <c r="I265" s="166"/>
      <c r="J265" s="166"/>
      <c r="K265" s="166"/>
      <c r="L265" s="166"/>
      <c r="M265" s="166"/>
      <c r="N265" s="166"/>
      <c r="O265" s="166"/>
      <c r="P265" s="166"/>
      <c r="Q265" s="166"/>
      <c r="R265" s="166"/>
      <c r="S265" s="166"/>
      <c r="T265" s="166"/>
      <c r="U265" s="166"/>
      <c r="V265" s="166"/>
      <c r="W265" s="166"/>
      <c r="X265" s="166"/>
      <c r="Y265" s="166"/>
      <c r="Z265" s="166"/>
      <c r="AA265" s="166"/>
    </row>
    <row xmlns:x14ac="http://schemas.microsoft.com/office/spreadsheetml/2009/9/ac" r="266" ht="15.75" x14ac:dyDescent="0.25">
      <c r="A266" s="166"/>
      <c r="B266" s="167"/>
      <c r="C266" s="166"/>
      <c r="D266" s="166"/>
      <c r="E266" s="166"/>
      <c r="F266" s="166"/>
      <c r="G266" s="166"/>
      <c r="H266" s="166"/>
      <c r="I266" s="166"/>
      <c r="J266" s="166"/>
      <c r="K266" s="166"/>
      <c r="L266" s="166"/>
      <c r="M266" s="166"/>
      <c r="N266" s="166"/>
      <c r="O266" s="166"/>
      <c r="P266" s="166"/>
      <c r="Q266" s="166"/>
      <c r="R266" s="166"/>
      <c r="S266" s="166"/>
      <c r="T266" s="166"/>
      <c r="U266" s="166"/>
      <c r="V266" s="166"/>
      <c r="W266" s="166"/>
      <c r="X266" s="166"/>
      <c r="Y266" s="166"/>
      <c r="Z266" s="166"/>
      <c r="AA266" s="166"/>
    </row>
    <row xmlns:x14ac="http://schemas.microsoft.com/office/spreadsheetml/2009/9/ac" r="267" ht="15.75" x14ac:dyDescent="0.25">
      <c r="A267" s="166"/>
      <c r="B267" s="167"/>
      <c r="C267" s="166"/>
      <c r="D267" s="166"/>
      <c r="E267" s="166"/>
      <c r="F267" s="166"/>
      <c r="G267" s="166"/>
      <c r="H267" s="166"/>
      <c r="I267" s="166"/>
      <c r="J267" s="166"/>
      <c r="K267" s="166"/>
      <c r="L267" s="166"/>
      <c r="M267" s="166"/>
      <c r="N267" s="166"/>
      <c r="O267" s="166"/>
      <c r="P267" s="166"/>
      <c r="Q267" s="166"/>
      <c r="R267" s="166"/>
      <c r="S267" s="166"/>
      <c r="T267" s="166"/>
      <c r="U267" s="166"/>
      <c r="V267" s="166"/>
      <c r="W267" s="166"/>
      <c r="X267" s="166"/>
      <c r="Y267" s="166"/>
      <c r="Z267" s="166"/>
      <c r="AA267" s="166"/>
    </row>
    <row xmlns:x14ac="http://schemas.microsoft.com/office/spreadsheetml/2009/9/ac" r="268" ht="15.75" x14ac:dyDescent="0.25">
      <c r="A268" s="166"/>
      <c r="B268" s="167"/>
      <c r="C268" s="166"/>
      <c r="D268" s="166"/>
      <c r="E268" s="166"/>
      <c r="F268" s="166"/>
      <c r="G268" s="166"/>
      <c r="H268" s="166"/>
      <c r="I268" s="166"/>
      <c r="J268" s="166"/>
      <c r="K268" s="166"/>
      <c r="L268" s="166"/>
      <c r="M268" s="166"/>
      <c r="N268" s="166"/>
      <c r="O268" s="166"/>
      <c r="P268" s="166"/>
      <c r="Q268" s="166"/>
      <c r="R268" s="166"/>
      <c r="S268" s="166"/>
      <c r="T268" s="166"/>
      <c r="U268" s="166"/>
      <c r="V268" s="166"/>
      <c r="W268" s="166"/>
      <c r="X268" s="166"/>
      <c r="Y268" s="166"/>
      <c r="Z268" s="166"/>
      <c r="AA268" s="166"/>
    </row>
    <row xmlns:x14ac="http://schemas.microsoft.com/office/spreadsheetml/2009/9/ac" r="269" ht="15.75" x14ac:dyDescent="0.25">
      <c r="A269" s="166"/>
      <c r="B269" s="167"/>
      <c r="C269" s="166"/>
      <c r="D269" s="166"/>
      <c r="E269" s="166"/>
      <c r="F269" s="166"/>
      <c r="G269" s="166"/>
      <c r="H269" s="166"/>
      <c r="I269" s="166"/>
      <c r="J269" s="166"/>
      <c r="K269" s="166"/>
      <c r="L269" s="166"/>
      <c r="M269" s="166"/>
      <c r="N269" s="166"/>
      <c r="O269" s="166"/>
      <c r="P269" s="166"/>
      <c r="Q269" s="166"/>
      <c r="R269" s="166"/>
      <c r="S269" s="166"/>
      <c r="T269" s="166"/>
      <c r="U269" s="166"/>
      <c r="V269" s="166"/>
      <c r="W269" s="166"/>
      <c r="X269" s="166"/>
      <c r="Y269" s="166"/>
      <c r="Z269" s="166"/>
      <c r="AA269" s="166"/>
    </row>
    <row xmlns:x14ac="http://schemas.microsoft.com/office/spreadsheetml/2009/9/ac" r="270" ht="15.75" x14ac:dyDescent="0.25">
      <c r="A270" s="166"/>
      <c r="B270" s="167"/>
      <c r="C270" s="166"/>
      <c r="D270" s="166"/>
      <c r="E270" s="166"/>
      <c r="F270" s="166"/>
      <c r="G270" s="166"/>
      <c r="H270" s="166"/>
      <c r="I270" s="166"/>
      <c r="J270" s="166"/>
      <c r="K270" s="166"/>
      <c r="L270" s="166"/>
      <c r="M270" s="166"/>
      <c r="N270" s="166"/>
      <c r="O270" s="166"/>
      <c r="P270" s="166"/>
      <c r="Q270" s="166"/>
      <c r="R270" s="166"/>
      <c r="S270" s="166"/>
      <c r="T270" s="166"/>
      <c r="U270" s="166"/>
      <c r="V270" s="166"/>
      <c r="W270" s="166"/>
      <c r="X270" s="166"/>
      <c r="Y270" s="166"/>
      <c r="Z270" s="166"/>
      <c r="AA270" s="166"/>
    </row>
    <row xmlns:x14ac="http://schemas.microsoft.com/office/spreadsheetml/2009/9/ac" r="271" ht="15.75" x14ac:dyDescent="0.25">
      <c r="A271" s="166"/>
      <c r="B271" s="167"/>
      <c r="C271" s="166"/>
      <c r="D271" s="166"/>
      <c r="E271" s="166"/>
      <c r="F271" s="166"/>
      <c r="G271" s="166"/>
      <c r="H271" s="166"/>
      <c r="I271" s="166"/>
      <c r="J271" s="166"/>
      <c r="K271" s="166"/>
      <c r="L271" s="166"/>
      <c r="M271" s="166"/>
      <c r="N271" s="166"/>
      <c r="O271" s="166"/>
      <c r="P271" s="166"/>
      <c r="Q271" s="166"/>
      <c r="R271" s="166"/>
      <c r="S271" s="166"/>
      <c r="T271" s="166"/>
      <c r="U271" s="166"/>
      <c r="V271" s="166"/>
      <c r="W271" s="166"/>
      <c r="X271" s="166"/>
      <c r="Y271" s="166"/>
      <c r="Z271" s="166"/>
      <c r="AA271" s="166"/>
    </row>
    <row xmlns:x14ac="http://schemas.microsoft.com/office/spreadsheetml/2009/9/ac" r="272" ht="15.75" x14ac:dyDescent="0.25">
      <c r="A272" s="166"/>
      <c r="B272" s="167"/>
      <c r="C272" s="166"/>
      <c r="D272" s="166"/>
      <c r="E272" s="166"/>
      <c r="F272" s="166"/>
      <c r="G272" s="166"/>
      <c r="H272" s="166"/>
      <c r="I272" s="166"/>
      <c r="J272" s="166"/>
      <c r="K272" s="166"/>
      <c r="L272" s="166"/>
      <c r="M272" s="166"/>
      <c r="N272" s="166"/>
      <c r="O272" s="166"/>
      <c r="P272" s="166"/>
      <c r="Q272" s="166"/>
      <c r="R272" s="166"/>
      <c r="S272" s="166"/>
      <c r="T272" s="166"/>
      <c r="U272" s="166"/>
      <c r="V272" s="166"/>
      <c r="W272" s="166"/>
      <c r="X272" s="166"/>
      <c r="Y272" s="166"/>
      <c r="Z272" s="166"/>
      <c r="AA272" s="166"/>
    </row>
    <row xmlns:x14ac="http://schemas.microsoft.com/office/spreadsheetml/2009/9/ac" r="273" ht="15.75" x14ac:dyDescent="0.25">
      <c r="A273" s="166"/>
      <c r="B273" s="167"/>
      <c r="C273" s="166"/>
      <c r="D273" s="166"/>
      <c r="E273" s="166"/>
      <c r="F273" s="166"/>
      <c r="G273" s="166"/>
      <c r="H273" s="166"/>
      <c r="I273" s="166"/>
      <c r="J273" s="166"/>
      <c r="K273" s="166"/>
      <c r="L273" s="166"/>
      <c r="M273" s="166"/>
      <c r="N273" s="166"/>
      <c r="O273" s="166"/>
      <c r="P273" s="166"/>
      <c r="Q273" s="166"/>
      <c r="R273" s="166"/>
      <c r="S273" s="166"/>
      <c r="T273" s="166"/>
      <c r="U273" s="166"/>
      <c r="V273" s="166"/>
      <c r="W273" s="166"/>
      <c r="X273" s="166"/>
      <c r="Y273" s="166"/>
      <c r="Z273" s="166"/>
      <c r="AA273" s="166"/>
    </row>
    <row xmlns:x14ac="http://schemas.microsoft.com/office/spreadsheetml/2009/9/ac" r="274" ht="15.75" x14ac:dyDescent="0.25">
      <c r="A274" s="166"/>
      <c r="B274" s="167"/>
      <c r="C274" s="166"/>
      <c r="D274" s="166"/>
      <c r="E274" s="166"/>
      <c r="F274" s="166"/>
      <c r="G274" s="166"/>
      <c r="H274" s="166"/>
      <c r="I274" s="166"/>
      <c r="J274" s="166"/>
      <c r="K274" s="166"/>
      <c r="L274" s="166"/>
      <c r="M274" s="166"/>
      <c r="N274" s="166"/>
      <c r="O274" s="166"/>
      <c r="P274" s="166"/>
      <c r="Q274" s="166"/>
      <c r="R274" s="166"/>
      <c r="S274" s="166"/>
      <c r="T274" s="166"/>
      <c r="U274" s="166"/>
      <c r="V274" s="166"/>
      <c r="W274" s="166"/>
      <c r="X274" s="166"/>
      <c r="Y274" s="166"/>
      <c r="Z274" s="166"/>
      <c r="AA274" s="166"/>
    </row>
    <row xmlns:x14ac="http://schemas.microsoft.com/office/spreadsheetml/2009/9/ac" r="275" ht="15.75" x14ac:dyDescent="0.25">
      <c r="A275" s="166"/>
      <c r="B275" s="167"/>
      <c r="C275" s="166"/>
      <c r="D275" s="166"/>
      <c r="E275" s="166"/>
      <c r="F275" s="166"/>
      <c r="G275" s="166"/>
      <c r="H275" s="166"/>
      <c r="I275" s="166"/>
      <c r="J275" s="166"/>
      <c r="K275" s="166"/>
      <c r="L275" s="166"/>
      <c r="M275" s="166"/>
      <c r="N275" s="166"/>
      <c r="O275" s="166"/>
      <c r="P275" s="166"/>
      <c r="Q275" s="166"/>
      <c r="R275" s="166"/>
      <c r="S275" s="166"/>
      <c r="T275" s="166"/>
      <c r="U275" s="166"/>
      <c r="V275" s="166"/>
      <c r="W275" s="166"/>
      <c r="X275" s="166"/>
      <c r="Y275" s="166"/>
      <c r="Z275" s="166"/>
      <c r="AA275" s="166"/>
    </row>
    <row xmlns:x14ac="http://schemas.microsoft.com/office/spreadsheetml/2009/9/ac" r="276" ht="15.75" x14ac:dyDescent="0.25">
      <c r="A276" s="166"/>
      <c r="B276" s="167"/>
      <c r="C276" s="166"/>
      <c r="D276" s="166"/>
      <c r="E276" s="166"/>
      <c r="F276" s="166"/>
      <c r="G276" s="166"/>
      <c r="H276" s="166"/>
      <c r="I276" s="166"/>
      <c r="J276" s="166"/>
      <c r="K276" s="166"/>
      <c r="L276" s="166"/>
      <c r="M276" s="166"/>
      <c r="N276" s="166"/>
      <c r="O276" s="166"/>
      <c r="P276" s="166"/>
      <c r="Q276" s="166"/>
      <c r="R276" s="166"/>
      <c r="S276" s="166"/>
      <c r="T276" s="166"/>
      <c r="U276" s="166"/>
      <c r="V276" s="166"/>
      <c r="W276" s="166"/>
      <c r="X276" s="166"/>
      <c r="Y276" s="166"/>
      <c r="Z276" s="166"/>
      <c r="AA276" s="166"/>
    </row>
    <row xmlns:x14ac="http://schemas.microsoft.com/office/spreadsheetml/2009/9/ac" r="277" ht="15.75" x14ac:dyDescent="0.25">
      <c r="A277" s="166"/>
      <c r="B277" s="167"/>
      <c r="C277" s="166"/>
      <c r="D277" s="166"/>
      <c r="E277" s="166"/>
      <c r="F277" s="166"/>
      <c r="G277" s="166"/>
      <c r="H277" s="166"/>
      <c r="I277" s="166"/>
      <c r="J277" s="166"/>
      <c r="K277" s="166"/>
      <c r="L277" s="166"/>
      <c r="M277" s="166"/>
      <c r="N277" s="166"/>
      <c r="O277" s="166"/>
      <c r="P277" s="166"/>
      <c r="Q277" s="166"/>
      <c r="R277" s="166"/>
      <c r="S277" s="166"/>
      <c r="T277" s="166"/>
      <c r="U277" s="166"/>
      <c r="V277" s="166"/>
      <c r="W277" s="166"/>
      <c r="X277" s="166"/>
      <c r="Y277" s="166"/>
      <c r="Z277" s="166"/>
      <c r="AA277" s="166"/>
    </row>
    <row xmlns:x14ac="http://schemas.microsoft.com/office/spreadsheetml/2009/9/ac" r="278" ht="15.75" x14ac:dyDescent="0.25">
      <c r="A278" s="166"/>
      <c r="B278" s="167"/>
      <c r="C278" s="166"/>
      <c r="D278" s="166"/>
      <c r="E278" s="166"/>
      <c r="F278" s="166"/>
      <c r="G278" s="166"/>
      <c r="H278" s="166"/>
      <c r="I278" s="166"/>
      <c r="J278" s="166"/>
      <c r="K278" s="166"/>
      <c r="L278" s="166"/>
      <c r="M278" s="166"/>
      <c r="N278" s="166"/>
      <c r="O278" s="166"/>
      <c r="P278" s="166"/>
      <c r="Q278" s="166"/>
      <c r="R278" s="166"/>
      <c r="S278" s="166"/>
      <c r="T278" s="166"/>
      <c r="U278" s="166"/>
      <c r="V278" s="166"/>
      <c r="W278" s="166"/>
      <c r="X278" s="166"/>
      <c r="Y278" s="166"/>
      <c r="Z278" s="166"/>
      <c r="AA278" s="166"/>
    </row>
    <row xmlns:x14ac="http://schemas.microsoft.com/office/spreadsheetml/2009/9/ac" r="279" ht="15.75" x14ac:dyDescent="0.25">
      <c r="A279" s="166"/>
      <c r="B279" s="167"/>
      <c r="C279" s="166"/>
      <c r="D279" s="166"/>
      <c r="E279" s="166"/>
      <c r="F279" s="166"/>
      <c r="G279" s="166"/>
      <c r="H279" s="166"/>
      <c r="I279" s="166"/>
      <c r="J279" s="166"/>
      <c r="K279" s="166"/>
      <c r="L279" s="166"/>
      <c r="M279" s="166"/>
      <c r="N279" s="166"/>
      <c r="O279" s="166"/>
      <c r="P279" s="166"/>
      <c r="Q279" s="166"/>
      <c r="R279" s="166"/>
      <c r="S279" s="166"/>
      <c r="T279" s="166"/>
      <c r="U279" s="166"/>
      <c r="V279" s="166"/>
      <c r="W279" s="166"/>
      <c r="X279" s="166"/>
      <c r="Y279" s="166"/>
      <c r="Z279" s="166"/>
      <c r="AA279" s="166"/>
    </row>
    <row xmlns:x14ac="http://schemas.microsoft.com/office/spreadsheetml/2009/9/ac" r="280" ht="15.75" x14ac:dyDescent="0.25">
      <c r="A280" s="166"/>
      <c r="B280" s="167"/>
      <c r="C280" s="166"/>
      <c r="D280" s="166"/>
      <c r="E280" s="166"/>
      <c r="F280" s="166"/>
      <c r="G280" s="166"/>
      <c r="H280" s="166"/>
      <c r="I280" s="166"/>
      <c r="J280" s="166"/>
      <c r="K280" s="166"/>
      <c r="L280" s="166"/>
      <c r="M280" s="166"/>
      <c r="N280" s="166"/>
      <c r="O280" s="166"/>
      <c r="P280" s="166"/>
      <c r="Q280" s="166"/>
      <c r="R280" s="166"/>
      <c r="S280" s="166"/>
      <c r="T280" s="166"/>
      <c r="U280" s="166"/>
      <c r="V280" s="166"/>
      <c r="W280" s="166"/>
      <c r="X280" s="166"/>
      <c r="Y280" s="166"/>
      <c r="Z280" s="166"/>
      <c r="AA280" s="166"/>
    </row>
    <row xmlns:x14ac="http://schemas.microsoft.com/office/spreadsheetml/2009/9/ac" r="281" ht="15.75" x14ac:dyDescent="0.25">
      <c r="A281" s="166"/>
      <c r="B281" s="167"/>
      <c r="C281" s="166"/>
      <c r="D281" s="166"/>
      <c r="E281" s="166"/>
      <c r="F281" s="166"/>
      <c r="G281" s="166"/>
      <c r="H281" s="166"/>
      <c r="I281" s="166"/>
      <c r="J281" s="166"/>
      <c r="K281" s="166"/>
      <c r="L281" s="166"/>
      <c r="M281" s="166"/>
      <c r="N281" s="166"/>
      <c r="O281" s="166"/>
      <c r="P281" s="166"/>
      <c r="Q281" s="166"/>
      <c r="R281" s="166"/>
      <c r="S281" s="166"/>
      <c r="T281" s="166"/>
      <c r="U281" s="166"/>
      <c r="V281" s="166"/>
      <c r="W281" s="166"/>
      <c r="X281" s="166"/>
      <c r="Y281" s="166"/>
      <c r="Z281" s="166"/>
      <c r="AA281" s="166"/>
    </row>
    <row xmlns:x14ac="http://schemas.microsoft.com/office/spreadsheetml/2009/9/ac" r="282" ht="15.75" x14ac:dyDescent="0.25">
      <c r="A282" s="166"/>
      <c r="B282" s="167"/>
      <c r="C282" s="166"/>
      <c r="D282" s="166"/>
      <c r="E282" s="166"/>
      <c r="F282" s="166"/>
      <c r="G282" s="166"/>
      <c r="H282" s="166"/>
      <c r="I282" s="166"/>
      <c r="J282" s="166"/>
      <c r="K282" s="166"/>
      <c r="L282" s="166"/>
      <c r="M282" s="166"/>
      <c r="N282" s="166"/>
      <c r="O282" s="166"/>
      <c r="P282" s="166"/>
      <c r="Q282" s="166"/>
      <c r="R282" s="166"/>
      <c r="S282" s="166"/>
      <c r="T282" s="166"/>
      <c r="U282" s="166"/>
      <c r="V282" s="166"/>
      <c r="W282" s="166"/>
      <c r="X282" s="166"/>
      <c r="Y282" s="166"/>
      <c r="Z282" s="166"/>
      <c r="AA282" s="166"/>
    </row>
    <row xmlns:x14ac="http://schemas.microsoft.com/office/spreadsheetml/2009/9/ac" r="283" ht="15.75" x14ac:dyDescent="0.25">
      <c r="A283" s="166"/>
      <c r="B283" s="167"/>
      <c r="C283" s="166"/>
      <c r="D283" s="166"/>
      <c r="E283" s="166"/>
      <c r="F283" s="166"/>
      <c r="G283" s="166"/>
      <c r="H283" s="166"/>
      <c r="I283" s="166"/>
      <c r="J283" s="166"/>
      <c r="K283" s="166"/>
      <c r="L283" s="166"/>
      <c r="M283" s="166"/>
      <c r="N283" s="166"/>
      <c r="O283" s="166"/>
      <c r="P283" s="166"/>
      <c r="Q283" s="166"/>
      <c r="R283" s="166"/>
      <c r="S283" s="166"/>
      <c r="T283" s="166"/>
      <c r="U283" s="166"/>
      <c r="V283" s="166"/>
      <c r="W283" s="166"/>
      <c r="X283" s="166"/>
      <c r="Y283" s="166"/>
      <c r="Z283" s="166"/>
      <c r="AA283" s="166"/>
    </row>
    <row xmlns:x14ac="http://schemas.microsoft.com/office/spreadsheetml/2009/9/ac" r="284" ht="15.75" x14ac:dyDescent="0.25">
      <c r="A284" s="166"/>
      <c r="B284" s="167"/>
      <c r="C284" s="166"/>
      <c r="D284" s="166"/>
      <c r="E284" s="166"/>
      <c r="F284" s="166"/>
      <c r="G284" s="166"/>
      <c r="H284" s="166"/>
      <c r="I284" s="166"/>
      <c r="J284" s="166"/>
      <c r="K284" s="166"/>
      <c r="L284" s="166"/>
      <c r="M284" s="166"/>
      <c r="N284" s="166"/>
      <c r="O284" s="166"/>
      <c r="P284" s="166"/>
      <c r="Q284" s="166"/>
      <c r="R284" s="166"/>
      <c r="S284" s="166"/>
      <c r="T284" s="166"/>
      <c r="U284" s="166"/>
      <c r="V284" s="166"/>
      <c r="W284" s="166"/>
      <c r="X284" s="166"/>
      <c r="Y284" s="166"/>
      <c r="Z284" s="166"/>
      <c r="AA284" s="166"/>
    </row>
    <row xmlns:x14ac="http://schemas.microsoft.com/office/spreadsheetml/2009/9/ac" r="285" ht="15.75" x14ac:dyDescent="0.25">
      <c r="A285" s="166"/>
      <c r="B285" s="167"/>
      <c r="C285" s="166"/>
      <c r="D285" s="166"/>
      <c r="E285" s="166"/>
      <c r="F285" s="166"/>
      <c r="G285" s="166"/>
      <c r="H285" s="166"/>
      <c r="I285" s="166"/>
      <c r="J285" s="166"/>
      <c r="K285" s="166"/>
      <c r="L285" s="166"/>
      <c r="M285" s="166"/>
      <c r="N285" s="166"/>
      <c r="O285" s="166"/>
      <c r="P285" s="166"/>
      <c r="Q285" s="166"/>
      <c r="R285" s="166"/>
      <c r="S285" s="166"/>
      <c r="T285" s="166"/>
      <c r="U285" s="166"/>
      <c r="V285" s="166"/>
      <c r="W285" s="166"/>
      <c r="X285" s="166"/>
      <c r="Y285" s="166"/>
      <c r="Z285" s="166"/>
      <c r="AA285" s="166"/>
    </row>
    <row xmlns:x14ac="http://schemas.microsoft.com/office/spreadsheetml/2009/9/ac" r="286" ht="15.75" x14ac:dyDescent="0.25">
      <c r="A286" s="166"/>
      <c r="B286" s="167"/>
      <c r="C286" s="166"/>
      <c r="D286" s="166"/>
      <c r="E286" s="166"/>
      <c r="F286" s="166"/>
      <c r="G286" s="166"/>
      <c r="H286" s="166"/>
      <c r="I286" s="166"/>
      <c r="J286" s="166"/>
      <c r="K286" s="166"/>
      <c r="L286" s="166"/>
      <c r="M286" s="166"/>
      <c r="N286" s="166"/>
      <c r="O286" s="166"/>
      <c r="P286" s="166"/>
      <c r="Q286" s="166"/>
      <c r="R286" s="166"/>
      <c r="S286" s="166"/>
      <c r="T286" s="166"/>
      <c r="U286" s="166"/>
      <c r="V286" s="166"/>
      <c r="W286" s="166"/>
      <c r="X286" s="166"/>
      <c r="Y286" s="166"/>
      <c r="Z286" s="166"/>
      <c r="AA286" s="166"/>
    </row>
    <row xmlns:x14ac="http://schemas.microsoft.com/office/spreadsheetml/2009/9/ac" r="287" ht="15.75" x14ac:dyDescent="0.25">
      <c r="A287" s="166"/>
      <c r="B287" s="167"/>
      <c r="C287" s="166"/>
      <c r="D287" s="166"/>
      <c r="E287" s="166"/>
      <c r="F287" s="166"/>
      <c r="G287" s="166"/>
      <c r="H287" s="166"/>
      <c r="I287" s="166"/>
      <c r="J287" s="166"/>
      <c r="K287" s="166"/>
      <c r="L287" s="166"/>
      <c r="M287" s="166"/>
      <c r="N287" s="166"/>
      <c r="O287" s="166"/>
      <c r="P287" s="166"/>
      <c r="Q287" s="166"/>
      <c r="R287" s="166"/>
      <c r="S287" s="166"/>
      <c r="T287" s="166"/>
      <c r="U287" s="166"/>
      <c r="V287" s="166"/>
      <c r="W287" s="166"/>
      <c r="X287" s="166"/>
      <c r="Y287" s="166"/>
      <c r="Z287" s="166"/>
      <c r="AA287" s="166"/>
    </row>
    <row xmlns:x14ac="http://schemas.microsoft.com/office/spreadsheetml/2009/9/ac" r="288" ht="15.75" x14ac:dyDescent="0.25">
      <c r="A288" s="166"/>
      <c r="B288" s="167"/>
      <c r="C288" s="166"/>
      <c r="D288" s="166"/>
      <c r="E288" s="166"/>
      <c r="F288" s="166"/>
      <c r="G288" s="166"/>
      <c r="H288" s="166"/>
      <c r="I288" s="166"/>
      <c r="J288" s="166"/>
      <c r="K288" s="166"/>
      <c r="L288" s="166"/>
      <c r="M288" s="166"/>
      <c r="N288" s="166"/>
      <c r="O288" s="166"/>
      <c r="P288" s="166"/>
      <c r="Q288" s="166"/>
      <c r="R288" s="166"/>
      <c r="S288" s="166"/>
      <c r="T288" s="166"/>
      <c r="U288" s="166"/>
      <c r="V288" s="166"/>
      <c r="W288" s="166"/>
      <c r="X288" s="166"/>
      <c r="Y288" s="166"/>
      <c r="Z288" s="166"/>
      <c r="AA288" s="166"/>
    </row>
    <row xmlns:x14ac="http://schemas.microsoft.com/office/spreadsheetml/2009/9/ac" r="289" ht="15.75" x14ac:dyDescent="0.25">
      <c r="A289" s="166"/>
      <c r="B289" s="167"/>
      <c r="C289" s="166"/>
      <c r="D289" s="166"/>
      <c r="E289" s="166"/>
      <c r="F289" s="166"/>
      <c r="G289" s="166"/>
      <c r="H289" s="166"/>
      <c r="I289" s="166"/>
      <c r="J289" s="166"/>
      <c r="K289" s="166"/>
      <c r="L289" s="166"/>
      <c r="M289" s="166"/>
      <c r="N289" s="166"/>
      <c r="O289" s="166"/>
      <c r="P289" s="166"/>
      <c r="Q289" s="166"/>
      <c r="R289" s="166"/>
      <c r="S289" s="166"/>
      <c r="T289" s="166"/>
      <c r="U289" s="166"/>
      <c r="V289" s="166"/>
      <c r="W289" s="166"/>
      <c r="X289" s="166"/>
      <c r="Y289" s="166"/>
      <c r="Z289" s="166"/>
      <c r="AA289" s="166"/>
    </row>
    <row xmlns:x14ac="http://schemas.microsoft.com/office/spreadsheetml/2009/9/ac" r="290" ht="15.75" x14ac:dyDescent="0.25">
      <c r="A290" s="166"/>
      <c r="B290" s="167"/>
      <c r="C290" s="166"/>
      <c r="D290" s="166"/>
      <c r="E290" s="166"/>
      <c r="F290" s="166"/>
      <c r="G290" s="166"/>
      <c r="H290" s="166"/>
      <c r="I290" s="166"/>
      <c r="J290" s="166"/>
      <c r="K290" s="166"/>
      <c r="L290" s="166"/>
      <c r="M290" s="166"/>
      <c r="N290" s="166"/>
      <c r="O290" s="166"/>
      <c r="P290" s="166"/>
      <c r="Q290" s="166"/>
      <c r="R290" s="166"/>
      <c r="S290" s="166"/>
      <c r="T290" s="166"/>
      <c r="U290" s="166"/>
      <c r="V290" s="166"/>
      <c r="W290" s="166"/>
      <c r="X290" s="166"/>
      <c r="Y290" s="166"/>
      <c r="Z290" s="166"/>
      <c r="AA290" s="166"/>
    </row>
    <row xmlns:x14ac="http://schemas.microsoft.com/office/spreadsheetml/2009/9/ac" r="291" ht="15.75" x14ac:dyDescent="0.25">
      <c r="A291" s="166"/>
      <c r="B291" s="167"/>
      <c r="C291" s="166"/>
      <c r="D291" s="166"/>
      <c r="E291" s="166"/>
      <c r="F291" s="166"/>
      <c r="G291" s="166"/>
      <c r="H291" s="166"/>
      <c r="I291" s="166"/>
      <c r="J291" s="166"/>
      <c r="K291" s="166"/>
      <c r="L291" s="166"/>
      <c r="M291" s="166"/>
      <c r="N291" s="166"/>
      <c r="O291" s="166"/>
      <c r="P291" s="166"/>
      <c r="Q291" s="166"/>
      <c r="R291" s="166"/>
      <c r="S291" s="166"/>
      <c r="T291" s="166"/>
      <c r="U291" s="166"/>
      <c r="V291" s="166"/>
      <c r="W291" s="166"/>
      <c r="X291" s="166"/>
      <c r="Y291" s="166"/>
      <c r="Z291" s="166"/>
      <c r="AA291" s="166"/>
    </row>
    <row xmlns:x14ac="http://schemas.microsoft.com/office/spreadsheetml/2009/9/ac" r="292" ht="15.75" x14ac:dyDescent="0.25">
      <c r="A292" s="166"/>
      <c r="B292" s="167"/>
      <c r="C292" s="166"/>
      <c r="D292" s="166"/>
      <c r="E292" s="166"/>
      <c r="F292" s="166"/>
      <c r="G292" s="166"/>
      <c r="H292" s="166"/>
      <c r="I292" s="166"/>
      <c r="J292" s="166"/>
      <c r="K292" s="166"/>
      <c r="L292" s="166"/>
      <c r="M292" s="166"/>
      <c r="N292" s="166"/>
      <c r="O292" s="166"/>
      <c r="P292" s="166"/>
      <c r="Q292" s="166"/>
      <c r="R292" s="166"/>
      <c r="S292" s="166"/>
      <c r="T292" s="166"/>
      <c r="U292" s="166"/>
      <c r="V292" s="166"/>
      <c r="W292" s="166"/>
      <c r="X292" s="166"/>
      <c r="Y292" s="166"/>
      <c r="Z292" s="166"/>
      <c r="AA292" s="166"/>
    </row>
    <row xmlns:x14ac="http://schemas.microsoft.com/office/spreadsheetml/2009/9/ac" r="293" ht="15.75" x14ac:dyDescent="0.25">
      <c r="A293" s="166"/>
      <c r="B293" s="167"/>
      <c r="C293" s="166"/>
      <c r="D293" s="166"/>
      <c r="E293" s="166"/>
      <c r="F293" s="166"/>
      <c r="G293" s="166"/>
      <c r="H293" s="166"/>
      <c r="I293" s="166"/>
      <c r="J293" s="166"/>
      <c r="K293" s="166"/>
      <c r="L293" s="166"/>
      <c r="M293" s="166"/>
      <c r="N293" s="166"/>
      <c r="O293" s="166"/>
      <c r="P293" s="166"/>
      <c r="Q293" s="166"/>
      <c r="R293" s="166"/>
      <c r="S293" s="166"/>
      <c r="T293" s="166"/>
      <c r="U293" s="166"/>
      <c r="V293" s="166"/>
      <c r="W293" s="166"/>
      <c r="X293" s="166"/>
      <c r="Y293" s="166"/>
      <c r="Z293" s="166"/>
      <c r="AA293" s="166"/>
    </row>
    <row xmlns:x14ac="http://schemas.microsoft.com/office/spreadsheetml/2009/9/ac" r="294" ht="15.75" x14ac:dyDescent="0.25">
      <c r="A294" s="166"/>
      <c r="B294" s="167"/>
      <c r="C294" s="166"/>
      <c r="D294" s="166"/>
      <c r="E294" s="166"/>
      <c r="F294" s="166"/>
      <c r="G294" s="166"/>
      <c r="H294" s="166"/>
      <c r="I294" s="166"/>
      <c r="J294" s="166"/>
      <c r="K294" s="166"/>
      <c r="L294" s="166"/>
      <c r="M294" s="166"/>
      <c r="N294" s="166"/>
      <c r="O294" s="166"/>
      <c r="P294" s="166"/>
      <c r="Q294" s="166"/>
      <c r="R294" s="166"/>
      <c r="S294" s="166"/>
      <c r="T294" s="166"/>
      <c r="U294" s="166"/>
      <c r="V294" s="166"/>
      <c r="W294" s="166"/>
      <c r="X294" s="166"/>
      <c r="Y294" s="166"/>
      <c r="Z294" s="166"/>
      <c r="AA294" s="166"/>
    </row>
    <row xmlns:x14ac="http://schemas.microsoft.com/office/spreadsheetml/2009/9/ac" r="295" ht="15.75" x14ac:dyDescent="0.25">
      <c r="A295" s="166"/>
      <c r="B295" s="167"/>
      <c r="C295" s="166"/>
      <c r="D295" s="166"/>
      <c r="E295" s="166"/>
      <c r="F295" s="166"/>
      <c r="G295" s="166"/>
      <c r="H295" s="166"/>
      <c r="I295" s="166"/>
      <c r="J295" s="166"/>
      <c r="K295" s="166"/>
      <c r="L295" s="166"/>
      <c r="M295" s="166"/>
      <c r="N295" s="166"/>
      <c r="O295" s="166"/>
      <c r="P295" s="166"/>
      <c r="Q295" s="166"/>
      <c r="R295" s="166"/>
      <c r="S295" s="166"/>
      <c r="T295" s="166"/>
      <c r="U295" s="166"/>
      <c r="V295" s="166"/>
      <c r="W295" s="166"/>
      <c r="X295" s="166"/>
      <c r="Y295" s="166"/>
      <c r="Z295" s="166"/>
      <c r="AA295" s="166"/>
    </row>
    <row xmlns:x14ac="http://schemas.microsoft.com/office/spreadsheetml/2009/9/ac" r="296" ht="15.75" x14ac:dyDescent="0.25">
      <c r="A296" s="166"/>
      <c r="B296" s="167"/>
      <c r="C296" s="166"/>
      <c r="D296" s="166"/>
      <c r="E296" s="166"/>
      <c r="F296" s="166"/>
      <c r="G296" s="166"/>
      <c r="H296" s="166"/>
      <c r="I296" s="166"/>
      <c r="J296" s="166"/>
      <c r="K296" s="166"/>
      <c r="L296" s="166"/>
      <c r="M296" s="166"/>
      <c r="N296" s="166"/>
      <c r="O296" s="166"/>
      <c r="P296" s="166"/>
      <c r="Q296" s="166"/>
      <c r="R296" s="166"/>
      <c r="S296" s="166"/>
      <c r="T296" s="166"/>
      <c r="U296" s="166"/>
      <c r="V296" s="166"/>
      <c r="W296" s="166"/>
      <c r="X296" s="166"/>
      <c r="Y296" s="166"/>
      <c r="Z296" s="166"/>
      <c r="AA296" s="166"/>
    </row>
    <row xmlns:x14ac="http://schemas.microsoft.com/office/spreadsheetml/2009/9/ac" r="297" ht="15.75" x14ac:dyDescent="0.25">
      <c r="A297" s="166"/>
      <c r="B297" s="167"/>
      <c r="C297" s="166"/>
      <c r="D297" s="166"/>
      <c r="E297" s="166"/>
      <c r="F297" s="166"/>
      <c r="G297" s="166"/>
      <c r="H297" s="166"/>
      <c r="I297" s="166"/>
      <c r="J297" s="166"/>
      <c r="K297" s="166"/>
      <c r="L297" s="166"/>
      <c r="M297" s="166"/>
      <c r="N297" s="166"/>
      <c r="O297" s="166"/>
      <c r="P297" s="166"/>
      <c r="Q297" s="166"/>
      <c r="R297" s="166"/>
      <c r="S297" s="166"/>
      <c r="T297" s="166"/>
      <c r="U297" s="166"/>
      <c r="V297" s="166"/>
      <c r="W297" s="166"/>
      <c r="X297" s="166"/>
      <c r="Y297" s="166"/>
      <c r="Z297" s="166"/>
      <c r="AA297" s="166"/>
    </row>
    <row xmlns:x14ac="http://schemas.microsoft.com/office/spreadsheetml/2009/9/ac" r="298" ht="15.75" x14ac:dyDescent="0.25">
      <c r="A298" s="166"/>
      <c r="B298" s="167"/>
      <c r="C298" s="166"/>
      <c r="D298" s="166"/>
      <c r="E298" s="166"/>
      <c r="F298" s="166"/>
      <c r="G298" s="166"/>
      <c r="H298" s="166"/>
      <c r="I298" s="166"/>
      <c r="J298" s="166"/>
      <c r="K298" s="166"/>
      <c r="L298" s="166"/>
      <c r="M298" s="166"/>
      <c r="N298" s="166"/>
      <c r="O298" s="166"/>
      <c r="P298" s="166"/>
      <c r="Q298" s="166"/>
      <c r="R298" s="166"/>
      <c r="S298" s="166"/>
      <c r="T298" s="166"/>
      <c r="U298" s="166"/>
      <c r="V298" s="166"/>
      <c r="W298" s="166"/>
      <c r="X298" s="166"/>
      <c r="Y298" s="166"/>
      <c r="Z298" s="166"/>
      <c r="AA298" s="166"/>
    </row>
    <row xmlns:x14ac="http://schemas.microsoft.com/office/spreadsheetml/2009/9/ac" r="299" ht="15.75" x14ac:dyDescent="0.25">
      <c r="A299" s="166"/>
      <c r="B299" s="167"/>
      <c r="C299" s="166"/>
      <c r="D299" s="166"/>
      <c r="E299" s="166"/>
      <c r="F299" s="166"/>
      <c r="G299" s="166"/>
      <c r="H299" s="166"/>
      <c r="I299" s="166"/>
      <c r="J299" s="166"/>
      <c r="K299" s="166"/>
      <c r="L299" s="166"/>
      <c r="M299" s="166"/>
      <c r="N299" s="166"/>
      <c r="O299" s="166"/>
      <c r="P299" s="166"/>
      <c r="Q299" s="166"/>
      <c r="R299" s="166"/>
      <c r="S299" s="166"/>
      <c r="T299" s="166"/>
      <c r="U299" s="166"/>
      <c r="V299" s="166"/>
      <c r="W299" s="166"/>
      <c r="X299" s="166"/>
      <c r="Y299" s="166"/>
      <c r="Z299" s="166"/>
      <c r="AA299" s="166"/>
    </row>
    <row xmlns:x14ac="http://schemas.microsoft.com/office/spreadsheetml/2009/9/ac" r="300" ht="15.75" x14ac:dyDescent="0.25">
      <c r="A300" s="166"/>
      <c r="B300" s="167"/>
      <c r="C300" s="166"/>
      <c r="D300" s="166"/>
      <c r="E300" s="166"/>
      <c r="F300" s="166"/>
      <c r="G300" s="166"/>
      <c r="H300" s="166"/>
      <c r="I300" s="166"/>
      <c r="J300" s="166"/>
      <c r="K300" s="166"/>
      <c r="L300" s="166"/>
      <c r="M300" s="166"/>
      <c r="N300" s="166"/>
      <c r="O300" s="166"/>
      <c r="P300" s="166"/>
      <c r="Q300" s="166"/>
      <c r="R300" s="166"/>
      <c r="S300" s="166"/>
      <c r="T300" s="166"/>
      <c r="U300" s="166"/>
      <c r="V300" s="166"/>
      <c r="W300" s="166"/>
      <c r="X300" s="166"/>
      <c r="Y300" s="166"/>
      <c r="Z300" s="166"/>
      <c r="AA300" s="166"/>
    </row>
    <row xmlns:x14ac="http://schemas.microsoft.com/office/spreadsheetml/2009/9/ac" r="301" ht="15.75" x14ac:dyDescent="0.25">
      <c r="A301" s="166"/>
      <c r="B301" s="167"/>
      <c r="C301" s="166"/>
      <c r="D301" s="166"/>
      <c r="E301" s="166"/>
      <c r="F301" s="166"/>
      <c r="G301" s="166"/>
      <c r="H301" s="166"/>
      <c r="I301" s="166"/>
      <c r="J301" s="166"/>
      <c r="K301" s="166"/>
      <c r="L301" s="166"/>
      <c r="M301" s="166"/>
      <c r="N301" s="166"/>
      <c r="O301" s="166"/>
      <c r="P301" s="166"/>
      <c r="Q301" s="166"/>
      <c r="R301" s="166"/>
      <c r="S301" s="166"/>
      <c r="T301" s="166"/>
      <c r="U301" s="166"/>
      <c r="V301" s="166"/>
      <c r="W301" s="166"/>
      <c r="X301" s="166"/>
      <c r="Y301" s="166"/>
      <c r="Z301" s="166"/>
      <c r="AA301" s="166"/>
    </row>
    <row xmlns:x14ac="http://schemas.microsoft.com/office/spreadsheetml/2009/9/ac" r="302" ht="15.75" x14ac:dyDescent="0.25">
      <c r="A302" s="166"/>
      <c r="B302" s="167"/>
      <c r="C302" s="166"/>
      <c r="D302" s="166"/>
      <c r="E302" s="166"/>
      <c r="F302" s="166"/>
      <c r="G302" s="166"/>
      <c r="H302" s="166"/>
      <c r="I302" s="166"/>
      <c r="J302" s="166"/>
      <c r="K302" s="166"/>
      <c r="L302" s="166"/>
      <c r="M302" s="166"/>
      <c r="N302" s="166"/>
      <c r="O302" s="166"/>
      <c r="P302" s="166"/>
      <c r="Q302" s="166"/>
      <c r="R302" s="166"/>
      <c r="S302" s="166"/>
      <c r="T302" s="166"/>
      <c r="U302" s="166"/>
      <c r="V302" s="166"/>
      <c r="W302" s="166"/>
      <c r="X302" s="166"/>
      <c r="Y302" s="166"/>
      <c r="Z302" s="166"/>
      <c r="AA302" s="166"/>
    </row>
    <row xmlns:x14ac="http://schemas.microsoft.com/office/spreadsheetml/2009/9/ac" r="303" ht="15.75" x14ac:dyDescent="0.25">
      <c r="A303" s="166"/>
      <c r="B303" s="167"/>
      <c r="C303" s="166"/>
      <c r="D303" s="166"/>
      <c r="E303" s="166"/>
      <c r="F303" s="166"/>
      <c r="G303" s="166"/>
      <c r="H303" s="166"/>
      <c r="I303" s="166"/>
      <c r="J303" s="166"/>
      <c r="K303" s="166"/>
      <c r="L303" s="166"/>
      <c r="M303" s="166"/>
      <c r="N303" s="166"/>
      <c r="O303" s="166"/>
      <c r="P303" s="166"/>
      <c r="Q303" s="166"/>
      <c r="R303" s="166"/>
      <c r="S303" s="166"/>
      <c r="T303" s="166"/>
      <c r="U303" s="166"/>
      <c r="V303" s="166"/>
      <c r="W303" s="166"/>
      <c r="X303" s="166"/>
      <c r="Y303" s="166"/>
      <c r="Z303" s="166"/>
      <c r="AA303" s="166"/>
    </row>
    <row xmlns:x14ac="http://schemas.microsoft.com/office/spreadsheetml/2009/9/ac" r="304" ht="15.75" x14ac:dyDescent="0.25">
      <c r="A304" s="166"/>
      <c r="B304" s="167"/>
      <c r="C304" s="166"/>
      <c r="D304" s="166"/>
      <c r="E304" s="166"/>
      <c r="F304" s="166"/>
      <c r="G304" s="166"/>
      <c r="H304" s="166"/>
      <c r="I304" s="166"/>
      <c r="J304" s="166"/>
      <c r="K304" s="166"/>
      <c r="L304" s="166"/>
      <c r="M304" s="166"/>
      <c r="N304" s="166"/>
      <c r="O304" s="166"/>
      <c r="P304" s="166"/>
      <c r="Q304" s="166"/>
      <c r="R304" s="166"/>
      <c r="S304" s="166"/>
      <c r="T304" s="166"/>
      <c r="U304" s="166"/>
      <c r="V304" s="166"/>
      <c r="W304" s="166"/>
      <c r="X304" s="166"/>
      <c r="Y304" s="166"/>
      <c r="Z304" s="166"/>
      <c r="AA304" s="166"/>
    </row>
    <row xmlns:x14ac="http://schemas.microsoft.com/office/spreadsheetml/2009/9/ac" r="305" ht="15.75" x14ac:dyDescent="0.25">
      <c r="A305" s="166"/>
      <c r="B305" s="167"/>
      <c r="C305" s="166"/>
      <c r="D305" s="166"/>
      <c r="E305" s="166"/>
      <c r="F305" s="166"/>
      <c r="G305" s="166"/>
      <c r="H305" s="166"/>
      <c r="I305" s="166"/>
      <c r="J305" s="166"/>
      <c r="K305" s="166"/>
      <c r="L305" s="166"/>
      <c r="M305" s="166"/>
      <c r="N305" s="166"/>
      <c r="O305" s="166"/>
      <c r="P305" s="166"/>
      <c r="Q305" s="166"/>
      <c r="R305" s="166"/>
      <c r="S305" s="166"/>
      <c r="T305" s="166"/>
      <c r="U305" s="166"/>
      <c r="V305" s="166"/>
      <c r="W305" s="166"/>
      <c r="X305" s="166"/>
      <c r="Y305" s="166"/>
      <c r="Z305" s="166"/>
      <c r="AA305" s="166"/>
    </row>
    <row xmlns:x14ac="http://schemas.microsoft.com/office/spreadsheetml/2009/9/ac" r="306" ht="15.75" x14ac:dyDescent="0.25">
      <c r="A306" s="166"/>
      <c r="B306" s="167"/>
      <c r="C306" s="166"/>
      <c r="D306" s="166"/>
      <c r="E306" s="166"/>
      <c r="F306" s="166"/>
      <c r="G306" s="166"/>
      <c r="H306" s="166"/>
      <c r="I306" s="166"/>
      <c r="J306" s="166"/>
      <c r="K306" s="166"/>
      <c r="L306" s="166"/>
      <c r="M306" s="166"/>
      <c r="N306" s="166"/>
      <c r="O306" s="166"/>
      <c r="P306" s="166"/>
      <c r="Q306" s="166"/>
      <c r="R306" s="166"/>
      <c r="S306" s="166"/>
      <c r="T306" s="166"/>
      <c r="U306" s="166"/>
      <c r="V306" s="166"/>
      <c r="W306" s="166"/>
      <c r="X306" s="166"/>
      <c r="Y306" s="166"/>
      <c r="Z306" s="166"/>
      <c r="AA306" s="166"/>
    </row>
    <row xmlns:x14ac="http://schemas.microsoft.com/office/spreadsheetml/2009/9/ac" r="307" ht="15.75" x14ac:dyDescent="0.25">
      <c r="A307" s="166"/>
      <c r="B307" s="167"/>
      <c r="C307" s="166"/>
      <c r="D307" s="166"/>
      <c r="E307" s="166"/>
      <c r="F307" s="166"/>
      <c r="G307" s="166"/>
      <c r="H307" s="166"/>
      <c r="I307" s="166"/>
      <c r="J307" s="166"/>
      <c r="K307" s="166"/>
      <c r="L307" s="166"/>
      <c r="M307" s="166"/>
      <c r="N307" s="166"/>
      <c r="O307" s="166"/>
      <c r="P307" s="166"/>
      <c r="Q307" s="166"/>
      <c r="R307" s="166"/>
      <c r="S307" s="166"/>
      <c r="T307" s="166"/>
      <c r="U307" s="166"/>
      <c r="V307" s="166"/>
      <c r="W307" s="166"/>
      <c r="X307" s="166"/>
      <c r="Y307" s="166"/>
      <c r="Z307" s="166"/>
      <c r="AA307" s="166"/>
    </row>
    <row xmlns:x14ac="http://schemas.microsoft.com/office/spreadsheetml/2009/9/ac" r="308" ht="15.75" x14ac:dyDescent="0.25">
      <c r="A308" s="166"/>
      <c r="B308" s="167"/>
      <c r="C308" s="166"/>
      <c r="D308" s="166"/>
      <c r="E308" s="166"/>
      <c r="F308" s="166"/>
      <c r="G308" s="166"/>
      <c r="H308" s="166"/>
      <c r="I308" s="166"/>
      <c r="J308" s="166"/>
      <c r="K308" s="166"/>
      <c r="L308" s="166"/>
      <c r="M308" s="166"/>
      <c r="N308" s="166"/>
      <c r="O308" s="166"/>
      <c r="P308" s="166"/>
      <c r="Q308" s="166"/>
      <c r="R308" s="166"/>
      <c r="S308" s="166"/>
      <c r="T308" s="166"/>
      <c r="U308" s="166"/>
      <c r="V308" s="166"/>
      <c r="W308" s="166"/>
      <c r="X308" s="166"/>
      <c r="Y308" s="166"/>
      <c r="Z308" s="166"/>
      <c r="AA308" s="166"/>
    </row>
    <row xmlns:x14ac="http://schemas.microsoft.com/office/spreadsheetml/2009/9/ac" r="309" ht="15.75" x14ac:dyDescent="0.25">
      <c r="A309" s="166"/>
      <c r="B309" s="167"/>
      <c r="C309" s="166"/>
      <c r="D309" s="166"/>
      <c r="E309" s="166"/>
      <c r="F309" s="166"/>
      <c r="G309" s="166"/>
      <c r="H309" s="166"/>
      <c r="I309" s="166"/>
      <c r="J309" s="166"/>
      <c r="K309" s="166"/>
      <c r="L309" s="166"/>
      <c r="M309" s="166"/>
      <c r="N309" s="166"/>
      <c r="O309" s="166"/>
      <c r="P309" s="166"/>
      <c r="Q309" s="166"/>
      <c r="R309" s="166"/>
      <c r="S309" s="166"/>
      <c r="T309" s="166"/>
      <c r="U309" s="166"/>
      <c r="V309" s="166"/>
      <c r="W309" s="166"/>
      <c r="X309" s="166"/>
      <c r="Y309" s="166"/>
      <c r="Z309" s="166"/>
      <c r="AA309" s="166"/>
    </row>
    <row xmlns:x14ac="http://schemas.microsoft.com/office/spreadsheetml/2009/9/ac" r="310" ht="15.75" x14ac:dyDescent="0.25">
      <c r="A310" s="166"/>
      <c r="B310" s="167"/>
      <c r="C310" s="166"/>
      <c r="D310" s="166"/>
      <c r="E310" s="166"/>
      <c r="F310" s="166"/>
      <c r="G310" s="166"/>
      <c r="H310" s="166"/>
      <c r="I310" s="166"/>
      <c r="J310" s="166"/>
      <c r="K310" s="166"/>
      <c r="L310" s="166"/>
      <c r="M310" s="166"/>
      <c r="N310" s="166"/>
      <c r="O310" s="166"/>
      <c r="P310" s="166"/>
      <c r="Q310" s="166"/>
      <c r="R310" s="166"/>
      <c r="S310" s="166"/>
      <c r="T310" s="166"/>
      <c r="U310" s="166"/>
      <c r="V310" s="166"/>
      <c r="W310" s="166"/>
      <c r="X310" s="166"/>
      <c r="Y310" s="166"/>
      <c r="Z310" s="166"/>
      <c r="AA310" s="166"/>
    </row>
    <row xmlns:x14ac="http://schemas.microsoft.com/office/spreadsheetml/2009/9/ac" r="311" ht="15.75" x14ac:dyDescent="0.25">
      <c r="A311" s="166"/>
      <c r="B311" s="167"/>
      <c r="C311" s="166"/>
      <c r="D311" s="166"/>
      <c r="E311" s="166"/>
      <c r="F311" s="166"/>
      <c r="G311" s="166"/>
      <c r="H311" s="166"/>
      <c r="I311" s="166"/>
      <c r="J311" s="166"/>
      <c r="K311" s="166"/>
      <c r="L311" s="166"/>
      <c r="M311" s="166"/>
      <c r="N311" s="166"/>
      <c r="O311" s="166"/>
      <c r="P311" s="166"/>
      <c r="Q311" s="166"/>
      <c r="R311" s="166"/>
      <c r="S311" s="166"/>
      <c r="T311" s="166"/>
      <c r="U311" s="166"/>
      <c r="V311" s="166"/>
      <c r="W311" s="166"/>
      <c r="X311" s="166"/>
      <c r="Y311" s="166"/>
      <c r="Z311" s="166"/>
      <c r="AA311" s="166"/>
    </row>
    <row xmlns:x14ac="http://schemas.microsoft.com/office/spreadsheetml/2009/9/ac" r="312" ht="15.75" x14ac:dyDescent="0.25">
      <c r="A312" s="166"/>
      <c r="B312" s="167"/>
      <c r="C312" s="166"/>
      <c r="D312" s="166"/>
      <c r="E312" s="166"/>
      <c r="F312" s="166"/>
      <c r="G312" s="166"/>
      <c r="H312" s="166"/>
      <c r="I312" s="166"/>
      <c r="J312" s="166"/>
      <c r="K312" s="166"/>
      <c r="L312" s="166"/>
      <c r="M312" s="166"/>
      <c r="N312" s="166"/>
      <c r="O312" s="166"/>
      <c r="P312" s="166"/>
      <c r="Q312" s="166"/>
      <c r="R312" s="166"/>
      <c r="S312" s="166"/>
      <c r="T312" s="166"/>
      <c r="U312" s="166"/>
      <c r="V312" s="166"/>
      <c r="W312" s="166"/>
      <c r="X312" s="166"/>
      <c r="Y312" s="166"/>
      <c r="Z312" s="166"/>
      <c r="AA312" s="166"/>
    </row>
    <row xmlns:x14ac="http://schemas.microsoft.com/office/spreadsheetml/2009/9/ac" r="313" ht="15.75" x14ac:dyDescent="0.25">
      <c r="A313" s="166"/>
      <c r="B313" s="167"/>
      <c r="C313" s="166"/>
      <c r="D313" s="166"/>
      <c r="E313" s="166"/>
      <c r="F313" s="166"/>
      <c r="G313" s="166"/>
      <c r="H313" s="166"/>
      <c r="I313" s="166"/>
      <c r="J313" s="166"/>
      <c r="K313" s="166"/>
      <c r="L313" s="166"/>
      <c r="M313" s="166"/>
      <c r="N313" s="166"/>
      <c r="O313" s="166"/>
      <c r="P313" s="166"/>
      <c r="Q313" s="166"/>
      <c r="R313" s="166"/>
      <c r="S313" s="166"/>
      <c r="T313" s="166"/>
      <c r="U313" s="166"/>
      <c r="V313" s="166"/>
      <c r="W313" s="166"/>
      <c r="X313" s="166"/>
      <c r="Y313" s="166"/>
      <c r="Z313" s="166"/>
      <c r="AA313" s="166"/>
    </row>
    <row xmlns:x14ac="http://schemas.microsoft.com/office/spreadsheetml/2009/9/ac" r="314" ht="15.75" x14ac:dyDescent="0.25">
      <c r="A314" s="166"/>
      <c r="B314" s="167"/>
      <c r="C314" s="166"/>
      <c r="D314" s="166"/>
      <c r="E314" s="166"/>
      <c r="F314" s="166"/>
      <c r="G314" s="166"/>
      <c r="H314" s="166"/>
      <c r="I314" s="166"/>
      <c r="J314" s="166"/>
      <c r="K314" s="166"/>
      <c r="L314" s="166"/>
      <c r="M314" s="166"/>
      <c r="N314" s="166"/>
      <c r="O314" s="166"/>
      <c r="P314" s="166"/>
      <c r="Q314" s="166"/>
      <c r="R314" s="166"/>
      <c r="S314" s="166"/>
      <c r="T314" s="166"/>
      <c r="U314" s="166"/>
      <c r="V314" s="166"/>
      <c r="W314" s="166"/>
      <c r="X314" s="166"/>
      <c r="Y314" s="166"/>
      <c r="Z314" s="166"/>
      <c r="AA314" s="166"/>
    </row>
    <row xmlns:x14ac="http://schemas.microsoft.com/office/spreadsheetml/2009/9/ac" r="315" ht="15.75" x14ac:dyDescent="0.25">
      <c r="A315" s="166"/>
      <c r="B315" s="167"/>
      <c r="C315" s="166"/>
      <c r="D315" s="166"/>
      <c r="E315" s="166"/>
      <c r="F315" s="166"/>
      <c r="G315" s="166"/>
      <c r="H315" s="166"/>
      <c r="I315" s="166"/>
      <c r="J315" s="166"/>
      <c r="K315" s="166"/>
      <c r="L315" s="166"/>
      <c r="M315" s="166"/>
      <c r="N315" s="166"/>
      <c r="O315" s="166"/>
      <c r="P315" s="166"/>
      <c r="Q315" s="166"/>
      <c r="R315" s="166"/>
      <c r="S315" s="166"/>
      <c r="T315" s="166"/>
      <c r="U315" s="166"/>
      <c r="V315" s="166"/>
      <c r="W315" s="166"/>
      <c r="X315" s="166"/>
      <c r="Y315" s="166"/>
      <c r="Z315" s="166"/>
      <c r="AA315" s="166"/>
    </row>
    <row xmlns:x14ac="http://schemas.microsoft.com/office/spreadsheetml/2009/9/ac" r="316" ht="15.75" x14ac:dyDescent="0.25">
      <c r="A316" s="166"/>
      <c r="B316" s="167"/>
      <c r="C316" s="166"/>
      <c r="D316" s="166"/>
      <c r="E316" s="166"/>
      <c r="F316" s="166"/>
      <c r="G316" s="166"/>
      <c r="H316" s="166"/>
      <c r="I316" s="166"/>
      <c r="J316" s="166"/>
      <c r="K316" s="166"/>
      <c r="L316" s="166"/>
      <c r="M316" s="166"/>
      <c r="N316" s="166"/>
      <c r="O316" s="166"/>
      <c r="P316" s="166"/>
      <c r="Q316" s="166"/>
      <c r="R316" s="166"/>
      <c r="S316" s="166"/>
      <c r="T316" s="166"/>
      <c r="U316" s="166"/>
      <c r="V316" s="166"/>
      <c r="W316" s="166"/>
      <c r="X316" s="166"/>
      <c r="Y316" s="166"/>
      <c r="Z316" s="166"/>
      <c r="AA316" s="166"/>
    </row>
    <row xmlns:x14ac="http://schemas.microsoft.com/office/spreadsheetml/2009/9/ac" r="317" ht="15.75" x14ac:dyDescent="0.25">
      <c r="A317" s="166"/>
      <c r="B317" s="167"/>
      <c r="C317" s="166"/>
      <c r="D317" s="166"/>
      <c r="E317" s="166"/>
      <c r="F317" s="166"/>
      <c r="G317" s="166"/>
      <c r="H317" s="166"/>
      <c r="I317" s="166"/>
      <c r="J317" s="166"/>
      <c r="K317" s="166"/>
      <c r="L317" s="166"/>
      <c r="M317" s="166"/>
      <c r="N317" s="166"/>
      <c r="O317" s="166"/>
      <c r="P317" s="166"/>
      <c r="Q317" s="166"/>
      <c r="R317" s="166"/>
      <c r="S317" s="166"/>
      <c r="T317" s="166"/>
      <c r="U317" s="166"/>
      <c r="V317" s="166"/>
      <c r="W317" s="166"/>
      <c r="X317" s="166"/>
      <c r="Y317" s="166"/>
      <c r="Z317" s="166"/>
      <c r="AA317" s="166"/>
    </row>
    <row xmlns:x14ac="http://schemas.microsoft.com/office/spreadsheetml/2009/9/ac" r="318" ht="15.75" x14ac:dyDescent="0.25">
      <c r="A318" s="166"/>
      <c r="B318" s="167"/>
      <c r="C318" s="166"/>
      <c r="D318" s="166"/>
      <c r="E318" s="166"/>
      <c r="F318" s="166"/>
      <c r="G318" s="166"/>
      <c r="H318" s="166"/>
      <c r="I318" s="166"/>
      <c r="J318" s="166"/>
      <c r="K318" s="166"/>
      <c r="L318" s="166"/>
      <c r="M318" s="166"/>
      <c r="N318" s="166"/>
      <c r="O318" s="166"/>
      <c r="P318" s="166"/>
      <c r="Q318" s="166"/>
      <c r="R318" s="166"/>
      <c r="S318" s="166"/>
      <c r="T318" s="166"/>
      <c r="U318" s="166"/>
      <c r="V318" s="166"/>
      <c r="W318" s="166"/>
      <c r="X318" s="166"/>
      <c r="Y318" s="166"/>
      <c r="Z318" s="166"/>
      <c r="AA318" s="166"/>
    </row>
    <row xmlns:x14ac="http://schemas.microsoft.com/office/spreadsheetml/2009/9/ac" r="319" ht="15.75" x14ac:dyDescent="0.25">
      <c r="A319" s="166"/>
      <c r="B319" s="167"/>
      <c r="C319" s="166"/>
      <c r="D319" s="166"/>
      <c r="E319" s="166"/>
      <c r="F319" s="166"/>
      <c r="G319" s="166"/>
      <c r="H319" s="166"/>
      <c r="I319" s="166"/>
      <c r="J319" s="166"/>
      <c r="K319" s="166"/>
      <c r="L319" s="166"/>
      <c r="M319" s="166"/>
      <c r="N319" s="166"/>
      <c r="O319" s="166"/>
      <c r="P319" s="166"/>
      <c r="Q319" s="166"/>
      <c r="R319" s="166"/>
      <c r="S319" s="166"/>
      <c r="T319" s="166"/>
      <c r="U319" s="166"/>
      <c r="V319" s="166"/>
      <c r="W319" s="166"/>
      <c r="X319" s="166"/>
      <c r="Y319" s="166"/>
      <c r="Z319" s="166"/>
      <c r="AA319" s="166"/>
    </row>
    <row xmlns:x14ac="http://schemas.microsoft.com/office/spreadsheetml/2009/9/ac" r="320" ht="15.75" x14ac:dyDescent="0.25">
      <c r="A320" s="166"/>
      <c r="B320" s="167"/>
      <c r="C320" s="166"/>
      <c r="D320" s="166"/>
      <c r="E320" s="166"/>
      <c r="F320" s="166"/>
      <c r="G320" s="166"/>
      <c r="H320" s="166"/>
      <c r="I320" s="166"/>
      <c r="J320" s="166"/>
      <c r="K320" s="166"/>
      <c r="L320" s="166"/>
      <c r="M320" s="166"/>
      <c r="N320" s="166"/>
      <c r="O320" s="166"/>
      <c r="P320" s="166"/>
      <c r="Q320" s="166"/>
      <c r="R320" s="166"/>
      <c r="S320" s="166"/>
      <c r="T320" s="166"/>
      <c r="U320" s="166"/>
      <c r="V320" s="166"/>
      <c r="W320" s="166"/>
      <c r="X320" s="166"/>
      <c r="Y320" s="166"/>
      <c r="Z320" s="166"/>
      <c r="AA320" s="166"/>
    </row>
    <row xmlns:x14ac="http://schemas.microsoft.com/office/spreadsheetml/2009/9/ac" r="321" ht="15.75" x14ac:dyDescent="0.25">
      <c r="A321" s="166"/>
      <c r="B321" s="167"/>
      <c r="C321" s="166"/>
      <c r="D321" s="166"/>
      <c r="E321" s="166"/>
      <c r="F321" s="166"/>
      <c r="G321" s="166"/>
      <c r="H321" s="166"/>
      <c r="I321" s="166"/>
      <c r="J321" s="166"/>
      <c r="K321" s="166"/>
      <c r="L321" s="166"/>
      <c r="M321" s="166"/>
      <c r="N321" s="166"/>
      <c r="O321" s="166"/>
      <c r="P321" s="166"/>
      <c r="Q321" s="166"/>
      <c r="R321" s="166"/>
      <c r="S321" s="166"/>
      <c r="T321" s="166"/>
      <c r="U321" s="166"/>
      <c r="V321" s="166"/>
      <c r="W321" s="166"/>
      <c r="X321" s="166"/>
      <c r="Y321" s="166"/>
      <c r="Z321" s="166"/>
      <c r="AA321" s="166"/>
    </row>
    <row xmlns:x14ac="http://schemas.microsoft.com/office/spreadsheetml/2009/9/ac" r="322" ht="15.75" x14ac:dyDescent="0.25">
      <c r="A322" s="166"/>
      <c r="B322" s="167"/>
      <c r="C322" s="166"/>
      <c r="D322" s="166"/>
      <c r="E322" s="166"/>
      <c r="F322" s="166"/>
      <c r="G322" s="166"/>
      <c r="H322" s="166"/>
      <c r="I322" s="166"/>
      <c r="J322" s="166"/>
      <c r="K322" s="166"/>
      <c r="L322" s="166"/>
      <c r="M322" s="166"/>
      <c r="N322" s="166"/>
      <c r="O322" s="166"/>
      <c r="P322" s="166"/>
      <c r="Q322" s="166"/>
      <c r="R322" s="166"/>
      <c r="S322" s="166"/>
      <c r="T322" s="166"/>
      <c r="U322" s="166"/>
      <c r="V322" s="166"/>
      <c r="W322" s="166"/>
      <c r="X322" s="166"/>
      <c r="Y322" s="166"/>
      <c r="Z322" s="166"/>
      <c r="AA322" s="166"/>
    </row>
    <row xmlns:x14ac="http://schemas.microsoft.com/office/spreadsheetml/2009/9/ac" r="323" ht="15.75" x14ac:dyDescent="0.25">
      <c r="A323" s="166"/>
      <c r="B323" s="167"/>
      <c r="C323" s="166"/>
      <c r="D323" s="166"/>
      <c r="E323" s="166"/>
      <c r="F323" s="166"/>
      <c r="G323" s="166"/>
      <c r="H323" s="166"/>
      <c r="I323" s="166"/>
      <c r="J323" s="166"/>
      <c r="K323" s="166"/>
      <c r="L323" s="166"/>
      <c r="M323" s="166"/>
      <c r="N323" s="166"/>
      <c r="O323" s="166"/>
      <c r="P323" s="166"/>
      <c r="Q323" s="166"/>
      <c r="R323" s="166"/>
      <c r="S323" s="166"/>
      <c r="T323" s="166"/>
      <c r="U323" s="166"/>
      <c r="V323" s="166"/>
      <c r="W323" s="166"/>
      <c r="X323" s="166"/>
      <c r="Y323" s="166"/>
      <c r="Z323" s="166"/>
      <c r="AA323" s="166"/>
    </row>
    <row xmlns:x14ac="http://schemas.microsoft.com/office/spreadsheetml/2009/9/ac" r="324" ht="15.75" x14ac:dyDescent="0.25">
      <c r="A324" s="166"/>
      <c r="B324" s="167"/>
      <c r="C324" s="166"/>
      <c r="D324" s="166"/>
      <c r="E324" s="166"/>
      <c r="F324" s="166"/>
      <c r="G324" s="166"/>
      <c r="H324" s="166"/>
      <c r="I324" s="166"/>
      <c r="J324" s="166"/>
      <c r="K324" s="166"/>
      <c r="L324" s="166"/>
      <c r="M324" s="166"/>
      <c r="N324" s="166"/>
      <c r="O324" s="166"/>
      <c r="P324" s="166"/>
      <c r="Q324" s="166"/>
      <c r="R324" s="166"/>
      <c r="S324" s="166"/>
      <c r="T324" s="166"/>
      <c r="U324" s="166"/>
      <c r="V324" s="166"/>
      <c r="W324" s="166"/>
      <c r="X324" s="166"/>
      <c r="Y324" s="166"/>
      <c r="Z324" s="166"/>
      <c r="AA324" s="166"/>
    </row>
    <row xmlns:x14ac="http://schemas.microsoft.com/office/spreadsheetml/2009/9/ac" r="325" ht="15.75" x14ac:dyDescent="0.25">
      <c r="A325" s="166"/>
      <c r="B325" s="167"/>
      <c r="C325" s="166"/>
      <c r="D325" s="166"/>
      <c r="E325" s="166"/>
      <c r="F325" s="166"/>
      <c r="G325" s="166"/>
      <c r="H325" s="166"/>
      <c r="I325" s="166"/>
      <c r="J325" s="166"/>
      <c r="K325" s="166"/>
      <c r="L325" s="166"/>
      <c r="M325" s="166"/>
      <c r="N325" s="166"/>
      <c r="O325" s="166"/>
      <c r="P325" s="166"/>
      <c r="Q325" s="166"/>
      <c r="R325" s="166"/>
      <c r="S325" s="166"/>
      <c r="T325" s="166"/>
      <c r="U325" s="166"/>
      <c r="V325" s="166"/>
      <c r="W325" s="166"/>
      <c r="X325" s="166"/>
      <c r="Y325" s="166"/>
      <c r="Z325" s="166"/>
      <c r="AA325" s="166"/>
    </row>
    <row xmlns:x14ac="http://schemas.microsoft.com/office/spreadsheetml/2009/9/ac" r="326" ht="15.75" x14ac:dyDescent="0.25">
      <c r="A326" s="166"/>
      <c r="B326" s="167"/>
      <c r="C326" s="166"/>
      <c r="D326" s="166"/>
      <c r="E326" s="166"/>
      <c r="F326" s="166"/>
      <c r="G326" s="166"/>
      <c r="H326" s="166"/>
      <c r="I326" s="166"/>
      <c r="J326" s="166"/>
      <c r="K326" s="166"/>
      <c r="L326" s="166"/>
      <c r="M326" s="166"/>
      <c r="N326" s="166"/>
      <c r="O326" s="166"/>
      <c r="P326" s="166"/>
      <c r="Q326" s="166"/>
      <c r="R326" s="166"/>
      <c r="S326" s="166"/>
      <c r="T326" s="166"/>
      <c r="U326" s="166"/>
      <c r="V326" s="166"/>
      <c r="W326" s="166"/>
      <c r="X326" s="166"/>
      <c r="Y326" s="166"/>
      <c r="Z326" s="166"/>
      <c r="AA326" s="166"/>
    </row>
    <row xmlns:x14ac="http://schemas.microsoft.com/office/spreadsheetml/2009/9/ac" r="327" ht="15.75" x14ac:dyDescent="0.25">
      <c r="A327" s="166"/>
      <c r="B327" s="167"/>
      <c r="C327" s="166"/>
      <c r="D327" s="166"/>
      <c r="E327" s="166"/>
      <c r="F327" s="166"/>
      <c r="G327" s="166"/>
      <c r="H327" s="166"/>
      <c r="I327" s="166"/>
      <c r="J327" s="166"/>
      <c r="K327" s="166"/>
      <c r="L327" s="166"/>
      <c r="M327" s="166"/>
      <c r="N327" s="166"/>
      <c r="O327" s="166"/>
      <c r="P327" s="166"/>
      <c r="Q327" s="166"/>
      <c r="R327" s="166"/>
      <c r="S327" s="166"/>
      <c r="T327" s="166"/>
      <c r="U327" s="166"/>
      <c r="V327" s="166"/>
      <c r="W327" s="166"/>
      <c r="X327" s="166"/>
      <c r="Y327" s="166"/>
      <c r="Z327" s="166"/>
      <c r="AA327" s="166"/>
    </row>
    <row xmlns:x14ac="http://schemas.microsoft.com/office/spreadsheetml/2009/9/ac" r="328" ht="15.75" x14ac:dyDescent="0.25">
      <c r="A328" s="166"/>
      <c r="B328" s="167"/>
      <c r="C328" s="166"/>
      <c r="D328" s="166"/>
      <c r="E328" s="166"/>
      <c r="F328" s="166"/>
      <c r="G328" s="166"/>
      <c r="H328" s="166"/>
      <c r="I328" s="166"/>
      <c r="J328" s="166"/>
      <c r="K328" s="166"/>
      <c r="L328" s="166"/>
      <c r="M328" s="166"/>
      <c r="N328" s="166"/>
      <c r="O328" s="166"/>
      <c r="P328" s="166"/>
      <c r="Q328" s="166"/>
      <c r="R328" s="166"/>
      <c r="S328" s="166"/>
      <c r="T328" s="166"/>
      <c r="U328" s="166"/>
      <c r="V328" s="166"/>
      <c r="W328" s="166"/>
      <c r="X328" s="166"/>
      <c r="Y328" s="166"/>
      <c r="Z328" s="166"/>
      <c r="AA328" s="166"/>
    </row>
    <row xmlns:x14ac="http://schemas.microsoft.com/office/spreadsheetml/2009/9/ac" r="329" ht="15.75" x14ac:dyDescent="0.25">
      <c r="A329" s="166"/>
      <c r="B329" s="167"/>
      <c r="C329" s="166"/>
      <c r="D329" s="166"/>
      <c r="E329" s="166"/>
      <c r="F329" s="166"/>
      <c r="G329" s="166"/>
      <c r="H329" s="166"/>
      <c r="I329" s="166"/>
      <c r="J329" s="166"/>
      <c r="K329" s="166"/>
      <c r="L329" s="166"/>
      <c r="M329" s="166"/>
      <c r="N329" s="166"/>
      <c r="O329" s="166"/>
      <c r="P329" s="166"/>
      <c r="Q329" s="166"/>
      <c r="R329" s="166"/>
      <c r="S329" s="166"/>
      <c r="T329" s="166"/>
      <c r="U329" s="166"/>
      <c r="V329" s="166"/>
      <c r="W329" s="166"/>
      <c r="X329" s="166"/>
      <c r="Y329" s="166"/>
      <c r="Z329" s="166"/>
      <c r="AA329" s="166"/>
    </row>
    <row xmlns:x14ac="http://schemas.microsoft.com/office/spreadsheetml/2009/9/ac" r="330" ht="15.75" x14ac:dyDescent="0.25">
      <c r="A330" s="166"/>
      <c r="B330" s="167"/>
      <c r="C330" s="166"/>
      <c r="D330" s="166"/>
      <c r="E330" s="166"/>
      <c r="F330" s="166"/>
      <c r="G330" s="166"/>
      <c r="H330" s="166"/>
      <c r="I330" s="166"/>
      <c r="J330" s="166"/>
      <c r="K330" s="166"/>
      <c r="L330" s="166"/>
      <c r="M330" s="166"/>
      <c r="N330" s="166"/>
      <c r="O330" s="166"/>
      <c r="P330" s="166"/>
      <c r="Q330" s="166"/>
      <c r="R330" s="166"/>
      <c r="S330" s="166"/>
      <c r="T330" s="166"/>
      <c r="U330" s="166"/>
      <c r="V330" s="166"/>
      <c r="W330" s="166"/>
      <c r="X330" s="166"/>
      <c r="Y330" s="166"/>
      <c r="Z330" s="166"/>
      <c r="AA330" s="166"/>
    </row>
    <row xmlns:x14ac="http://schemas.microsoft.com/office/spreadsheetml/2009/9/ac" r="331" ht="15.75" x14ac:dyDescent="0.25">
      <c r="A331" s="166"/>
      <c r="B331" s="167"/>
      <c r="C331" s="166"/>
      <c r="D331" s="166"/>
      <c r="E331" s="166"/>
      <c r="F331" s="166"/>
      <c r="G331" s="166"/>
      <c r="H331" s="166"/>
      <c r="I331" s="166"/>
      <c r="J331" s="166"/>
      <c r="K331" s="166"/>
      <c r="L331" s="166"/>
      <c r="M331" s="166"/>
      <c r="N331" s="166"/>
      <c r="O331" s="166"/>
      <c r="P331" s="166"/>
      <c r="Q331" s="166"/>
      <c r="R331" s="166"/>
      <c r="S331" s="166"/>
      <c r="T331" s="166"/>
      <c r="U331" s="166"/>
      <c r="V331" s="166"/>
      <c r="W331" s="166"/>
      <c r="X331" s="166"/>
      <c r="Y331" s="166"/>
      <c r="Z331" s="166"/>
      <c r="AA331" s="166"/>
    </row>
    <row xmlns:x14ac="http://schemas.microsoft.com/office/spreadsheetml/2009/9/ac" r="332" ht="15.75" x14ac:dyDescent="0.25">
      <c r="A332" s="166"/>
      <c r="B332" s="167"/>
      <c r="C332" s="166"/>
      <c r="D332" s="166"/>
      <c r="E332" s="166"/>
      <c r="F332" s="166"/>
      <c r="G332" s="166"/>
      <c r="H332" s="166"/>
      <c r="I332" s="166"/>
      <c r="J332" s="166"/>
      <c r="K332" s="166"/>
      <c r="L332" s="166"/>
      <c r="M332" s="166"/>
      <c r="N332" s="166"/>
      <c r="O332" s="166"/>
      <c r="P332" s="166"/>
      <c r="Q332" s="166"/>
      <c r="R332" s="166"/>
      <c r="S332" s="166"/>
      <c r="T332" s="166"/>
      <c r="U332" s="166"/>
      <c r="V332" s="166"/>
      <c r="W332" s="166"/>
      <c r="X332" s="166"/>
      <c r="Y332" s="166"/>
      <c r="Z332" s="166"/>
      <c r="AA332" s="166"/>
    </row>
    <row xmlns:x14ac="http://schemas.microsoft.com/office/spreadsheetml/2009/9/ac" r="333" ht="15.75" x14ac:dyDescent="0.25">
      <c r="A333" s="166"/>
      <c r="B333" s="167"/>
      <c r="C333" s="166"/>
      <c r="D333" s="166"/>
      <c r="E333" s="166"/>
      <c r="F333" s="166"/>
      <c r="G333" s="166"/>
      <c r="H333" s="166"/>
      <c r="I333" s="166"/>
      <c r="J333" s="166"/>
      <c r="K333" s="166"/>
      <c r="L333" s="166"/>
      <c r="M333" s="166"/>
      <c r="N333" s="166"/>
      <c r="O333" s="166"/>
      <c r="P333" s="166"/>
      <c r="Q333" s="166"/>
      <c r="R333" s="166"/>
      <c r="S333" s="166"/>
      <c r="T333" s="166"/>
      <c r="U333" s="166"/>
      <c r="V333" s="166"/>
      <c r="W333" s="166"/>
      <c r="X333" s="166"/>
      <c r="Y333" s="166"/>
      <c r="Z333" s="166"/>
      <c r="AA333" s="166"/>
    </row>
    <row xmlns:x14ac="http://schemas.microsoft.com/office/spreadsheetml/2009/9/ac" r="334" ht="15.75" x14ac:dyDescent="0.25">
      <c r="A334" s="166"/>
      <c r="B334" s="167"/>
      <c r="C334" s="166"/>
      <c r="D334" s="166"/>
      <c r="E334" s="166"/>
      <c r="F334" s="166"/>
      <c r="G334" s="166"/>
      <c r="H334" s="166"/>
      <c r="I334" s="166"/>
      <c r="J334" s="166"/>
      <c r="K334" s="166"/>
      <c r="L334" s="166"/>
      <c r="M334" s="166"/>
      <c r="N334" s="166"/>
      <c r="O334" s="166"/>
      <c r="P334" s="166"/>
      <c r="Q334" s="166"/>
      <c r="R334" s="166"/>
      <c r="S334" s="166"/>
      <c r="T334" s="166"/>
      <c r="U334" s="166"/>
      <c r="V334" s="166"/>
      <c r="W334" s="166"/>
      <c r="X334" s="166"/>
      <c r="Y334" s="166"/>
      <c r="Z334" s="166"/>
      <c r="AA334" s="166"/>
    </row>
    <row xmlns:x14ac="http://schemas.microsoft.com/office/spreadsheetml/2009/9/ac" r="335" ht="15.75" x14ac:dyDescent="0.25">
      <c r="A335" s="166"/>
      <c r="B335" s="167"/>
      <c r="C335" s="166"/>
      <c r="D335" s="166"/>
      <c r="E335" s="166"/>
      <c r="F335" s="166"/>
      <c r="G335" s="166"/>
      <c r="H335" s="166"/>
      <c r="I335" s="166"/>
      <c r="J335" s="166"/>
      <c r="K335" s="166"/>
      <c r="L335" s="166"/>
      <c r="M335" s="166"/>
      <c r="N335" s="166"/>
      <c r="O335" s="166"/>
      <c r="P335" s="166"/>
      <c r="Q335" s="166"/>
      <c r="R335" s="166"/>
      <c r="S335" s="166"/>
      <c r="T335" s="166"/>
      <c r="U335" s="166"/>
      <c r="V335" s="166"/>
      <c r="W335" s="166"/>
      <c r="X335" s="166"/>
      <c r="Y335" s="166"/>
      <c r="Z335" s="166"/>
      <c r="AA335" s="166"/>
    </row>
    <row xmlns:x14ac="http://schemas.microsoft.com/office/spreadsheetml/2009/9/ac" r="336" ht="15.75" x14ac:dyDescent="0.25">
      <c r="A336" s="166"/>
      <c r="B336" s="167"/>
      <c r="C336" s="166"/>
      <c r="D336" s="166"/>
      <c r="E336" s="166"/>
      <c r="F336" s="166"/>
      <c r="G336" s="166"/>
      <c r="H336" s="166"/>
      <c r="I336" s="166"/>
      <c r="J336" s="166"/>
      <c r="K336" s="166"/>
      <c r="L336" s="166"/>
      <c r="M336" s="166"/>
      <c r="N336" s="166"/>
      <c r="O336" s="166"/>
      <c r="P336" s="166"/>
      <c r="Q336" s="166"/>
      <c r="R336" s="166"/>
      <c r="S336" s="166"/>
      <c r="T336" s="166"/>
      <c r="U336" s="166"/>
      <c r="V336" s="166"/>
      <c r="W336" s="166"/>
      <c r="X336" s="166"/>
      <c r="Y336" s="166"/>
      <c r="Z336" s="166"/>
      <c r="AA336" s="166"/>
    </row>
    <row xmlns:x14ac="http://schemas.microsoft.com/office/spreadsheetml/2009/9/ac" r="337" ht="15.75" x14ac:dyDescent="0.25">
      <c r="A337" s="166"/>
      <c r="B337" s="167"/>
      <c r="C337" s="166"/>
      <c r="D337" s="166"/>
      <c r="E337" s="166"/>
      <c r="F337" s="166"/>
      <c r="G337" s="166"/>
      <c r="H337" s="166"/>
      <c r="I337" s="166"/>
      <c r="J337" s="166"/>
      <c r="K337" s="166"/>
      <c r="L337" s="166"/>
      <c r="M337" s="166"/>
      <c r="N337" s="166"/>
      <c r="O337" s="166"/>
      <c r="P337" s="166"/>
      <c r="Q337" s="166"/>
      <c r="R337" s="166"/>
      <c r="S337" s="166"/>
      <c r="T337" s="166"/>
      <c r="U337" s="166"/>
      <c r="V337" s="166"/>
      <c r="W337" s="166"/>
      <c r="X337" s="166"/>
      <c r="Y337" s="166"/>
      <c r="Z337" s="166"/>
      <c r="AA337" s="166"/>
    </row>
    <row xmlns:x14ac="http://schemas.microsoft.com/office/spreadsheetml/2009/9/ac" r="338" ht="15.75" x14ac:dyDescent="0.25">
      <c r="A338" s="166"/>
      <c r="B338" s="167"/>
      <c r="C338" s="166"/>
      <c r="D338" s="166"/>
      <c r="E338" s="166"/>
      <c r="F338" s="166"/>
      <c r="G338" s="166"/>
      <c r="H338" s="166"/>
      <c r="I338" s="166"/>
      <c r="J338" s="166"/>
      <c r="K338" s="166"/>
      <c r="L338" s="166"/>
      <c r="M338" s="166"/>
      <c r="N338" s="166"/>
      <c r="O338" s="166"/>
      <c r="P338" s="166"/>
      <c r="Q338" s="166"/>
      <c r="R338" s="166"/>
      <c r="S338" s="166"/>
      <c r="T338" s="166"/>
      <c r="U338" s="166"/>
      <c r="V338" s="166"/>
      <c r="W338" s="166"/>
      <c r="X338" s="166"/>
      <c r="Y338" s="166"/>
      <c r="Z338" s="166"/>
      <c r="AA338" s="166"/>
    </row>
    <row xmlns:x14ac="http://schemas.microsoft.com/office/spreadsheetml/2009/9/ac" r="339" ht="15.75" x14ac:dyDescent="0.25">
      <c r="A339" s="166"/>
      <c r="B339" s="167"/>
      <c r="C339" s="166"/>
      <c r="D339" s="166"/>
      <c r="E339" s="166"/>
      <c r="F339" s="166"/>
      <c r="G339" s="166"/>
      <c r="H339" s="166"/>
      <c r="I339" s="166"/>
      <c r="J339" s="166"/>
      <c r="K339" s="166"/>
      <c r="L339" s="166"/>
      <c r="M339" s="166"/>
      <c r="N339" s="166"/>
      <c r="O339" s="166"/>
      <c r="P339" s="166"/>
      <c r="Q339" s="166"/>
      <c r="R339" s="166"/>
      <c r="S339" s="166"/>
      <c r="T339" s="166"/>
      <c r="U339" s="166"/>
      <c r="V339" s="166"/>
      <c r="W339" s="166"/>
      <c r="X339" s="166"/>
      <c r="Y339" s="166"/>
      <c r="Z339" s="166"/>
      <c r="AA339" s="166"/>
    </row>
    <row xmlns:x14ac="http://schemas.microsoft.com/office/spreadsheetml/2009/9/ac" r="340" ht="15.75" x14ac:dyDescent="0.25">
      <c r="A340" s="166"/>
      <c r="B340" s="167"/>
      <c r="C340" s="166"/>
      <c r="D340" s="166"/>
      <c r="E340" s="166"/>
      <c r="F340" s="166"/>
      <c r="G340" s="166"/>
      <c r="H340" s="166"/>
      <c r="I340" s="166"/>
      <c r="J340" s="166"/>
      <c r="K340" s="166"/>
      <c r="L340" s="166"/>
      <c r="M340" s="166"/>
      <c r="N340" s="166"/>
      <c r="O340" s="166"/>
      <c r="P340" s="166"/>
      <c r="Q340" s="166"/>
      <c r="R340" s="166"/>
      <c r="S340" s="166"/>
      <c r="T340" s="166"/>
      <c r="U340" s="166"/>
      <c r="V340" s="166"/>
      <c r="W340" s="166"/>
      <c r="X340" s="166"/>
      <c r="Y340" s="166"/>
      <c r="Z340" s="166"/>
      <c r="AA340" s="166"/>
    </row>
    <row xmlns:x14ac="http://schemas.microsoft.com/office/spreadsheetml/2009/9/ac" r="341" ht="15.75" x14ac:dyDescent="0.25">
      <c r="A341" s="166"/>
      <c r="B341" s="167"/>
      <c r="C341" s="166"/>
      <c r="D341" s="166"/>
      <c r="E341" s="166"/>
      <c r="F341" s="166"/>
      <c r="G341" s="166"/>
      <c r="H341" s="166"/>
      <c r="I341" s="166"/>
      <c r="J341" s="166"/>
      <c r="K341" s="166"/>
      <c r="L341" s="166"/>
      <c r="M341" s="166"/>
      <c r="N341" s="166"/>
      <c r="O341" s="166"/>
      <c r="P341" s="166"/>
      <c r="Q341" s="166"/>
      <c r="R341" s="166"/>
      <c r="S341" s="166"/>
      <c r="T341" s="166"/>
      <c r="U341" s="166"/>
      <c r="V341" s="166"/>
      <c r="W341" s="166"/>
      <c r="X341" s="166"/>
      <c r="Y341" s="166"/>
      <c r="Z341" s="166"/>
      <c r="AA341" s="166"/>
    </row>
    <row xmlns:x14ac="http://schemas.microsoft.com/office/spreadsheetml/2009/9/ac" r="342" ht="15.75" x14ac:dyDescent="0.25">
      <c r="A342" s="166"/>
      <c r="B342" s="167"/>
      <c r="C342" s="166"/>
      <c r="D342" s="166"/>
      <c r="E342" s="166"/>
      <c r="F342" s="166"/>
      <c r="G342" s="166"/>
      <c r="H342" s="166"/>
      <c r="I342" s="166"/>
      <c r="J342" s="166"/>
      <c r="K342" s="166"/>
      <c r="L342" s="166"/>
      <c r="M342" s="166"/>
      <c r="N342" s="166"/>
      <c r="O342" s="166"/>
      <c r="P342" s="166"/>
      <c r="Q342" s="166"/>
      <c r="R342" s="166"/>
      <c r="S342" s="166"/>
      <c r="T342" s="166"/>
      <c r="U342" s="166"/>
      <c r="V342" s="166"/>
      <c r="W342" s="166"/>
      <c r="X342" s="166"/>
      <c r="Y342" s="166"/>
      <c r="Z342" s="166"/>
      <c r="AA342" s="166"/>
    </row>
    <row xmlns:x14ac="http://schemas.microsoft.com/office/spreadsheetml/2009/9/ac" r="343" ht="15.75" x14ac:dyDescent="0.25">
      <c r="A343" s="166"/>
      <c r="B343" s="167"/>
      <c r="C343" s="166"/>
      <c r="D343" s="166"/>
      <c r="E343" s="166"/>
      <c r="F343" s="166"/>
      <c r="G343" s="166"/>
      <c r="H343" s="166"/>
      <c r="I343" s="166"/>
      <c r="J343" s="166"/>
      <c r="K343" s="166"/>
      <c r="L343" s="166"/>
      <c r="M343" s="166"/>
      <c r="N343" s="166"/>
      <c r="O343" s="166"/>
      <c r="P343" s="166"/>
      <c r="Q343" s="166"/>
      <c r="R343" s="166"/>
      <c r="S343" s="166"/>
      <c r="T343" s="166"/>
      <c r="U343" s="166"/>
      <c r="V343" s="166"/>
      <c r="W343" s="166"/>
      <c r="X343" s="166"/>
      <c r="Y343" s="166"/>
      <c r="Z343" s="166"/>
      <c r="AA343" s="166"/>
    </row>
    <row xmlns:x14ac="http://schemas.microsoft.com/office/spreadsheetml/2009/9/ac" r="344" ht="15.75" x14ac:dyDescent="0.25">
      <c r="A344" s="166"/>
      <c r="B344" s="167"/>
      <c r="C344" s="166"/>
      <c r="D344" s="166"/>
      <c r="E344" s="166"/>
      <c r="F344" s="166"/>
      <c r="G344" s="166"/>
      <c r="H344" s="166"/>
      <c r="I344" s="166"/>
      <c r="J344" s="166"/>
      <c r="K344" s="166"/>
      <c r="L344" s="166"/>
      <c r="M344" s="166"/>
      <c r="N344" s="166"/>
      <c r="O344" s="166"/>
      <c r="P344" s="166"/>
      <c r="Q344" s="166"/>
      <c r="R344" s="166"/>
      <c r="S344" s="166"/>
      <c r="T344" s="166"/>
      <c r="U344" s="166"/>
      <c r="V344" s="166"/>
      <c r="W344" s="166"/>
      <c r="X344" s="166"/>
      <c r="Y344" s="166"/>
      <c r="Z344" s="166"/>
      <c r="AA344" s="166"/>
    </row>
    <row xmlns:x14ac="http://schemas.microsoft.com/office/spreadsheetml/2009/9/ac" r="345" ht="15.75" x14ac:dyDescent="0.25">
      <c r="A345" s="166"/>
      <c r="B345" s="167"/>
      <c r="C345" s="166"/>
      <c r="D345" s="166"/>
      <c r="E345" s="166"/>
      <c r="F345" s="166"/>
      <c r="G345" s="166"/>
      <c r="H345" s="166"/>
      <c r="I345" s="166"/>
      <c r="J345" s="166"/>
      <c r="K345" s="166"/>
      <c r="L345" s="166"/>
      <c r="M345" s="166"/>
      <c r="N345" s="166"/>
      <c r="O345" s="166"/>
      <c r="P345" s="166"/>
      <c r="Q345" s="166"/>
      <c r="R345" s="166"/>
      <c r="S345" s="166"/>
      <c r="T345" s="166"/>
      <c r="U345" s="166"/>
      <c r="V345" s="166"/>
      <c r="W345" s="166"/>
      <c r="X345" s="166"/>
      <c r="Y345" s="166"/>
      <c r="Z345" s="166"/>
      <c r="AA345" s="166"/>
    </row>
    <row xmlns:x14ac="http://schemas.microsoft.com/office/spreadsheetml/2009/9/ac" r="346" ht="15.75" x14ac:dyDescent="0.25">
      <c r="A346" s="166"/>
      <c r="B346" s="167"/>
      <c r="C346" s="166"/>
      <c r="D346" s="166"/>
      <c r="E346" s="166"/>
      <c r="F346" s="166"/>
      <c r="G346" s="166"/>
      <c r="H346" s="166"/>
      <c r="I346" s="166"/>
      <c r="J346" s="166"/>
      <c r="K346" s="166"/>
      <c r="L346" s="166"/>
      <c r="M346" s="166"/>
      <c r="N346" s="166"/>
      <c r="O346" s="166"/>
      <c r="P346" s="166"/>
      <c r="Q346" s="166"/>
      <c r="R346" s="166"/>
      <c r="S346" s="166"/>
      <c r="T346" s="166"/>
      <c r="U346" s="166"/>
      <c r="V346" s="166"/>
      <c r="W346" s="166"/>
      <c r="X346" s="166"/>
      <c r="Y346" s="166"/>
      <c r="Z346" s="166"/>
      <c r="AA346" s="166"/>
    </row>
    <row xmlns:x14ac="http://schemas.microsoft.com/office/spreadsheetml/2009/9/ac" r="347" ht="15.75" x14ac:dyDescent="0.25">
      <c r="A347" s="166"/>
      <c r="B347" s="167"/>
      <c r="C347" s="166"/>
      <c r="D347" s="166"/>
      <c r="E347" s="166"/>
      <c r="F347" s="166"/>
      <c r="G347" s="166"/>
      <c r="H347" s="166"/>
      <c r="I347" s="166"/>
      <c r="J347" s="166"/>
      <c r="K347" s="166"/>
      <c r="L347" s="166"/>
      <c r="M347" s="166"/>
      <c r="N347" s="166"/>
      <c r="O347" s="166"/>
      <c r="P347" s="166"/>
      <c r="Q347" s="166"/>
      <c r="R347" s="166"/>
      <c r="S347" s="166"/>
      <c r="T347" s="166"/>
      <c r="U347" s="166"/>
      <c r="V347" s="166"/>
      <c r="W347" s="166"/>
      <c r="X347" s="166"/>
      <c r="Y347" s="166"/>
      <c r="Z347" s="166"/>
      <c r="AA347" s="166"/>
    </row>
    <row xmlns:x14ac="http://schemas.microsoft.com/office/spreadsheetml/2009/9/ac" r="348" ht="15.75" x14ac:dyDescent="0.25">
      <c r="A348" s="166"/>
      <c r="B348" s="167"/>
      <c r="C348" s="166"/>
      <c r="D348" s="166"/>
      <c r="E348" s="166"/>
      <c r="F348" s="166"/>
      <c r="G348" s="166"/>
      <c r="H348" s="166"/>
      <c r="I348" s="166"/>
      <c r="J348" s="166"/>
      <c r="K348" s="166"/>
      <c r="L348" s="166"/>
      <c r="M348" s="166"/>
      <c r="N348" s="166"/>
      <c r="O348" s="166"/>
      <c r="P348" s="166"/>
      <c r="Q348" s="166"/>
      <c r="R348" s="166"/>
      <c r="S348" s="166"/>
      <c r="T348" s="166"/>
      <c r="U348" s="166"/>
      <c r="V348" s="166"/>
      <c r="W348" s="166"/>
      <c r="X348" s="166"/>
      <c r="Y348" s="166"/>
      <c r="Z348" s="166"/>
      <c r="AA348" s="166"/>
    </row>
    <row xmlns:x14ac="http://schemas.microsoft.com/office/spreadsheetml/2009/9/ac" r="349" ht="15.75" x14ac:dyDescent="0.25">
      <c r="A349" s="166"/>
      <c r="B349" s="167"/>
      <c r="C349" s="166"/>
      <c r="D349" s="166"/>
      <c r="E349" s="166"/>
      <c r="F349" s="166"/>
      <c r="G349" s="166"/>
      <c r="H349" s="166"/>
      <c r="I349" s="166"/>
      <c r="J349" s="166"/>
      <c r="K349" s="166"/>
      <c r="L349" s="166"/>
      <c r="M349" s="166"/>
      <c r="N349" s="166"/>
      <c r="O349" s="166"/>
      <c r="P349" s="166"/>
      <c r="Q349" s="166"/>
      <c r="R349" s="166"/>
      <c r="S349" s="166"/>
      <c r="T349" s="166"/>
      <c r="U349" s="166"/>
      <c r="V349" s="166"/>
      <c r="W349" s="166"/>
      <c r="X349" s="166"/>
      <c r="Y349" s="166"/>
      <c r="Z349" s="166"/>
      <c r="AA349" s="166"/>
    </row>
    <row xmlns:x14ac="http://schemas.microsoft.com/office/spreadsheetml/2009/9/ac" r="350" ht="15.75" x14ac:dyDescent="0.25">
      <c r="A350" s="166"/>
      <c r="B350" s="167"/>
      <c r="C350" s="166"/>
      <c r="D350" s="166"/>
      <c r="E350" s="166"/>
      <c r="F350" s="166"/>
      <c r="G350" s="166"/>
      <c r="H350" s="166"/>
      <c r="I350" s="166"/>
      <c r="J350" s="166"/>
      <c r="K350" s="166"/>
      <c r="L350" s="166"/>
      <c r="M350" s="166"/>
      <c r="N350" s="166"/>
      <c r="O350" s="166"/>
      <c r="P350" s="166"/>
      <c r="Q350" s="166"/>
      <c r="R350" s="166"/>
      <c r="S350" s="166"/>
      <c r="T350" s="166"/>
      <c r="U350" s="166"/>
      <c r="V350" s="166"/>
      <c r="W350" s="166"/>
      <c r="X350" s="166"/>
      <c r="Y350" s="166"/>
      <c r="Z350" s="166"/>
      <c r="AA350" s="166"/>
    </row>
    <row xmlns:x14ac="http://schemas.microsoft.com/office/spreadsheetml/2009/9/ac" r="351" ht="15.75" x14ac:dyDescent="0.25">
      <c r="A351" s="166"/>
      <c r="B351" s="167"/>
      <c r="C351" s="166"/>
      <c r="D351" s="166"/>
      <c r="E351" s="166"/>
      <c r="F351" s="166"/>
      <c r="G351" s="166"/>
      <c r="H351" s="166"/>
      <c r="I351" s="166"/>
      <c r="J351" s="166"/>
      <c r="K351" s="166"/>
      <c r="L351" s="166"/>
      <c r="M351" s="166"/>
      <c r="N351" s="166"/>
      <c r="O351" s="166"/>
      <c r="P351" s="166"/>
      <c r="Q351" s="166"/>
      <c r="R351" s="166"/>
      <c r="S351" s="166"/>
      <c r="T351" s="166"/>
      <c r="U351" s="166"/>
      <c r="V351" s="166"/>
      <c r="W351" s="166"/>
      <c r="X351" s="166"/>
      <c r="Y351" s="166"/>
      <c r="Z351" s="166"/>
      <c r="AA351" s="166"/>
    </row>
    <row xmlns:x14ac="http://schemas.microsoft.com/office/spreadsheetml/2009/9/ac" r="352" ht="15.75" x14ac:dyDescent="0.25">
      <c r="A352" s="166"/>
      <c r="B352" s="167"/>
      <c r="C352" s="166"/>
      <c r="D352" s="166"/>
      <c r="E352" s="166"/>
      <c r="F352" s="166"/>
      <c r="G352" s="166"/>
      <c r="H352" s="166"/>
      <c r="I352" s="166"/>
      <c r="J352" s="166"/>
      <c r="K352" s="166"/>
      <c r="L352" s="166"/>
      <c r="M352" s="166"/>
      <c r="N352" s="166"/>
      <c r="O352" s="166"/>
      <c r="P352" s="166"/>
      <c r="Q352" s="166"/>
      <c r="R352" s="166"/>
      <c r="S352" s="166"/>
      <c r="T352" s="166"/>
      <c r="U352" s="166"/>
      <c r="V352" s="166"/>
      <c r="W352" s="166"/>
      <c r="X352" s="166"/>
      <c r="Y352" s="166"/>
      <c r="Z352" s="166"/>
      <c r="AA352" s="166"/>
    </row>
    <row xmlns:x14ac="http://schemas.microsoft.com/office/spreadsheetml/2009/9/ac" r="353" ht="15.75" x14ac:dyDescent="0.25">
      <c r="A353" s="166"/>
      <c r="B353" s="167"/>
      <c r="C353" s="166"/>
      <c r="D353" s="166"/>
      <c r="E353" s="166"/>
      <c r="F353" s="166"/>
      <c r="G353" s="166"/>
      <c r="H353" s="166"/>
      <c r="I353" s="166"/>
      <c r="J353" s="166"/>
      <c r="K353" s="166"/>
      <c r="L353" s="166"/>
      <c r="M353" s="166"/>
      <c r="N353" s="166"/>
      <c r="O353" s="166"/>
      <c r="P353" s="166"/>
      <c r="Q353" s="166"/>
      <c r="R353" s="166"/>
      <c r="S353" s="166"/>
      <c r="T353" s="166"/>
      <c r="U353" s="166"/>
      <c r="V353" s="166"/>
      <c r="W353" s="166"/>
      <c r="X353" s="166"/>
      <c r="Y353" s="166"/>
      <c r="Z353" s="166"/>
      <c r="AA353" s="166"/>
    </row>
    <row xmlns:x14ac="http://schemas.microsoft.com/office/spreadsheetml/2009/9/ac" r="354" ht="15.75" x14ac:dyDescent="0.25">
      <c r="A354" s="166"/>
      <c r="B354" s="167"/>
      <c r="C354" s="166"/>
      <c r="D354" s="166"/>
      <c r="E354" s="166"/>
      <c r="F354" s="166"/>
      <c r="G354" s="166"/>
      <c r="H354" s="166"/>
      <c r="I354" s="166"/>
      <c r="J354" s="166"/>
      <c r="K354" s="166"/>
      <c r="L354" s="166"/>
      <c r="M354" s="166"/>
      <c r="N354" s="166"/>
      <c r="O354" s="166"/>
      <c r="P354" s="166"/>
      <c r="Q354" s="166"/>
      <c r="R354" s="166"/>
      <c r="S354" s="166"/>
      <c r="T354" s="166"/>
      <c r="U354" s="166"/>
      <c r="V354" s="166"/>
      <c r="W354" s="166"/>
      <c r="X354" s="166"/>
      <c r="Y354" s="166"/>
      <c r="Z354" s="166"/>
      <c r="AA354" s="166"/>
    </row>
    <row xmlns:x14ac="http://schemas.microsoft.com/office/spreadsheetml/2009/9/ac" r="355" ht="15.75" x14ac:dyDescent="0.25">
      <c r="A355" s="166"/>
      <c r="B355" s="167"/>
      <c r="C355" s="166"/>
      <c r="D355" s="166"/>
      <c r="E355" s="166"/>
      <c r="F355" s="166"/>
      <c r="G355" s="166"/>
      <c r="H355" s="166"/>
      <c r="I355" s="166"/>
      <c r="J355" s="166"/>
      <c r="K355" s="166"/>
      <c r="L355" s="166"/>
      <c r="M355" s="166"/>
      <c r="N355" s="166"/>
      <c r="O355" s="166"/>
      <c r="P355" s="166"/>
      <c r="Q355" s="166"/>
      <c r="R355" s="166"/>
      <c r="S355" s="166"/>
      <c r="T355" s="166"/>
      <c r="U355" s="166"/>
      <c r="V355" s="166"/>
      <c r="W355" s="166"/>
      <c r="X355" s="166"/>
      <c r="Y355" s="166"/>
      <c r="Z355" s="166"/>
      <c r="AA355" s="166"/>
    </row>
    <row xmlns:x14ac="http://schemas.microsoft.com/office/spreadsheetml/2009/9/ac" r="356" ht="15.75" x14ac:dyDescent="0.25">
      <c r="A356" s="166"/>
      <c r="B356" s="167"/>
      <c r="C356" s="166"/>
      <c r="D356" s="166"/>
      <c r="E356" s="166"/>
      <c r="F356" s="166"/>
      <c r="G356" s="166"/>
      <c r="H356" s="166"/>
      <c r="I356" s="166"/>
      <c r="J356" s="166"/>
      <c r="K356" s="166"/>
      <c r="L356" s="166"/>
      <c r="M356" s="166"/>
      <c r="N356" s="166"/>
      <c r="O356" s="166"/>
      <c r="P356" s="166"/>
      <c r="Q356" s="166"/>
      <c r="R356" s="166"/>
      <c r="S356" s="166"/>
      <c r="T356" s="166"/>
      <c r="U356" s="166"/>
      <c r="V356" s="166"/>
      <c r="W356" s="166"/>
      <c r="X356" s="166"/>
      <c r="Y356" s="166"/>
      <c r="Z356" s="166"/>
      <c r="AA356" s="166"/>
    </row>
    <row xmlns:x14ac="http://schemas.microsoft.com/office/spreadsheetml/2009/9/ac" r="357" ht="15.75" x14ac:dyDescent="0.25">
      <c r="A357" s="166"/>
      <c r="B357" s="167"/>
      <c r="C357" s="166"/>
      <c r="D357" s="166"/>
      <c r="E357" s="166"/>
      <c r="F357" s="166"/>
      <c r="G357" s="166"/>
      <c r="H357" s="166"/>
      <c r="I357" s="166"/>
      <c r="J357" s="166"/>
      <c r="K357" s="166"/>
      <c r="L357" s="166"/>
      <c r="M357" s="166"/>
      <c r="N357" s="166"/>
      <c r="O357" s="166"/>
      <c r="P357" s="166"/>
      <c r="Q357" s="166"/>
      <c r="R357" s="166"/>
      <c r="S357" s="166"/>
      <c r="T357" s="166"/>
      <c r="U357" s="166"/>
      <c r="V357" s="166"/>
      <c r="W357" s="166"/>
      <c r="X357" s="166"/>
      <c r="Y357" s="166"/>
      <c r="Z357" s="166"/>
      <c r="AA357" s="166"/>
    </row>
    <row xmlns:x14ac="http://schemas.microsoft.com/office/spreadsheetml/2009/9/ac" r="358" ht="15.75" x14ac:dyDescent="0.25">
      <c r="A358" s="166"/>
      <c r="B358" s="167"/>
      <c r="C358" s="166"/>
      <c r="D358" s="166"/>
      <c r="E358" s="166"/>
      <c r="F358" s="166"/>
      <c r="G358" s="166"/>
      <c r="H358" s="166"/>
      <c r="I358" s="166"/>
      <c r="J358" s="166"/>
      <c r="K358" s="166"/>
      <c r="L358" s="166"/>
      <c r="M358" s="166"/>
      <c r="N358" s="166"/>
      <c r="O358" s="166"/>
      <c r="P358" s="166"/>
      <c r="Q358" s="166"/>
      <c r="R358" s="166"/>
      <c r="S358" s="166"/>
      <c r="T358" s="166"/>
      <c r="U358" s="166"/>
      <c r="V358" s="166"/>
      <c r="W358" s="166"/>
      <c r="X358" s="166"/>
      <c r="Y358" s="166"/>
      <c r="Z358" s="166"/>
      <c r="AA358" s="166"/>
    </row>
    <row xmlns:x14ac="http://schemas.microsoft.com/office/spreadsheetml/2009/9/ac" r="359" ht="15.75" x14ac:dyDescent="0.25">
      <c r="A359" s="166"/>
      <c r="B359" s="167"/>
      <c r="C359" s="166"/>
      <c r="D359" s="166"/>
      <c r="E359" s="166"/>
      <c r="F359" s="166"/>
      <c r="G359" s="166"/>
      <c r="H359" s="166"/>
      <c r="I359" s="166"/>
      <c r="J359" s="166"/>
      <c r="K359" s="166"/>
      <c r="L359" s="166"/>
      <c r="M359" s="166"/>
      <c r="N359" s="166"/>
      <c r="O359" s="166"/>
      <c r="P359" s="166"/>
      <c r="Q359" s="166"/>
      <c r="R359" s="166"/>
      <c r="S359" s="166"/>
      <c r="T359" s="166"/>
      <c r="U359" s="166"/>
      <c r="V359" s="166"/>
      <c r="W359" s="166"/>
      <c r="X359" s="166"/>
      <c r="Y359" s="166"/>
      <c r="Z359" s="166"/>
      <c r="AA359" s="166"/>
    </row>
    <row xmlns:x14ac="http://schemas.microsoft.com/office/spreadsheetml/2009/9/ac" r="360" ht="15.75" x14ac:dyDescent="0.25">
      <c r="A360" s="166"/>
      <c r="B360" s="167"/>
      <c r="C360" s="166"/>
      <c r="D360" s="166"/>
      <c r="E360" s="166"/>
      <c r="F360" s="166"/>
      <c r="G360" s="166"/>
      <c r="H360" s="166"/>
      <c r="I360" s="166"/>
      <c r="J360" s="166"/>
      <c r="K360" s="166"/>
      <c r="L360" s="166"/>
      <c r="M360" s="166"/>
      <c r="N360" s="166"/>
      <c r="O360" s="166"/>
      <c r="P360" s="166"/>
      <c r="Q360" s="166"/>
      <c r="R360" s="166"/>
      <c r="S360" s="166"/>
      <c r="T360" s="166"/>
      <c r="U360" s="166"/>
      <c r="V360" s="166"/>
      <c r="W360" s="166"/>
      <c r="X360" s="166"/>
      <c r="Y360" s="166"/>
      <c r="Z360" s="166"/>
      <c r="AA360" s="166"/>
    </row>
    <row xmlns:x14ac="http://schemas.microsoft.com/office/spreadsheetml/2009/9/ac" r="361" ht="15.75" x14ac:dyDescent="0.25">
      <c r="A361" s="166"/>
      <c r="B361" s="167"/>
      <c r="C361" s="166"/>
      <c r="D361" s="166"/>
      <c r="E361" s="166"/>
      <c r="F361" s="166"/>
      <c r="G361" s="166"/>
      <c r="H361" s="166"/>
      <c r="I361" s="166"/>
      <c r="J361" s="166"/>
      <c r="K361" s="166"/>
      <c r="L361" s="166"/>
      <c r="M361" s="166"/>
      <c r="N361" s="166"/>
      <c r="O361" s="166"/>
      <c r="P361" s="166"/>
      <c r="Q361" s="166"/>
      <c r="R361" s="166"/>
      <c r="S361" s="166"/>
      <c r="T361" s="166"/>
      <c r="U361" s="166"/>
      <c r="V361" s="166"/>
      <c r="W361" s="166"/>
      <c r="X361" s="166"/>
      <c r="Y361" s="166"/>
      <c r="Z361" s="166"/>
      <c r="AA361" s="166"/>
    </row>
    <row xmlns:x14ac="http://schemas.microsoft.com/office/spreadsheetml/2009/9/ac" r="362" ht="15.75" x14ac:dyDescent="0.25">
      <c r="A362" s="166"/>
      <c r="B362" s="167"/>
      <c r="C362" s="166"/>
      <c r="D362" s="166"/>
      <c r="E362" s="166"/>
      <c r="F362" s="166"/>
      <c r="G362" s="166"/>
      <c r="H362" s="166"/>
      <c r="I362" s="166"/>
      <c r="J362" s="166"/>
      <c r="K362" s="166"/>
      <c r="L362" s="166"/>
      <c r="M362" s="166"/>
      <c r="N362" s="166"/>
      <c r="O362" s="166"/>
      <c r="P362" s="166"/>
      <c r="Q362" s="166"/>
      <c r="R362" s="166"/>
      <c r="S362" s="166"/>
      <c r="T362" s="166"/>
      <c r="U362" s="166"/>
      <c r="V362" s="166"/>
      <c r="W362" s="166"/>
      <c r="X362" s="166"/>
      <c r="Y362" s="166"/>
      <c r="Z362" s="166"/>
      <c r="AA362" s="166"/>
    </row>
    <row xmlns:x14ac="http://schemas.microsoft.com/office/spreadsheetml/2009/9/ac" r="363" ht="15.75" x14ac:dyDescent="0.25">
      <c r="A363" s="166"/>
      <c r="B363" s="167"/>
      <c r="C363" s="166"/>
      <c r="D363" s="166"/>
      <c r="E363" s="166"/>
      <c r="F363" s="166"/>
      <c r="G363" s="166"/>
      <c r="H363" s="166"/>
      <c r="I363" s="166"/>
      <c r="J363" s="166"/>
      <c r="K363" s="166"/>
      <c r="L363" s="166"/>
      <c r="M363" s="166"/>
      <c r="N363" s="166"/>
      <c r="O363" s="166"/>
      <c r="P363" s="166"/>
      <c r="Q363" s="166"/>
      <c r="R363" s="166"/>
      <c r="S363" s="166"/>
      <c r="T363" s="166"/>
      <c r="U363" s="166"/>
      <c r="V363" s="166"/>
      <c r="W363" s="166"/>
      <c r="X363" s="166"/>
      <c r="Y363" s="166"/>
      <c r="Z363" s="166"/>
      <c r="AA363" s="166"/>
    </row>
    <row xmlns:x14ac="http://schemas.microsoft.com/office/spreadsheetml/2009/9/ac" r="364" ht="15.75" x14ac:dyDescent="0.25">
      <c r="A364" s="166"/>
      <c r="B364" s="167"/>
      <c r="C364" s="166"/>
      <c r="D364" s="166"/>
      <c r="E364" s="166"/>
      <c r="F364" s="166"/>
      <c r="G364" s="166"/>
      <c r="H364" s="166"/>
      <c r="I364" s="166"/>
      <c r="J364" s="166"/>
      <c r="K364" s="166"/>
      <c r="L364" s="166"/>
      <c r="M364" s="166"/>
      <c r="N364" s="166"/>
      <c r="O364" s="166"/>
      <c r="P364" s="166"/>
      <c r="Q364" s="166"/>
      <c r="R364" s="166"/>
      <c r="S364" s="166"/>
      <c r="T364" s="166"/>
      <c r="U364" s="166"/>
      <c r="V364" s="166"/>
      <c r="W364" s="166"/>
      <c r="X364" s="166"/>
      <c r="Y364" s="166"/>
      <c r="Z364" s="166"/>
      <c r="AA364" s="166"/>
    </row>
    <row xmlns:x14ac="http://schemas.microsoft.com/office/spreadsheetml/2009/9/ac" r="365" ht="15.75" x14ac:dyDescent="0.25">
      <c r="A365" s="166"/>
      <c r="B365" s="167"/>
      <c r="C365" s="166"/>
      <c r="D365" s="166"/>
      <c r="E365" s="166"/>
      <c r="F365" s="166"/>
      <c r="G365" s="166"/>
      <c r="H365" s="166"/>
      <c r="I365" s="166"/>
      <c r="J365" s="166"/>
      <c r="K365" s="166"/>
      <c r="L365" s="166"/>
      <c r="M365" s="166"/>
      <c r="N365" s="166"/>
      <c r="O365" s="166"/>
      <c r="P365" s="166"/>
      <c r="Q365" s="166"/>
      <c r="R365" s="166"/>
      <c r="S365" s="166"/>
      <c r="T365" s="166"/>
      <c r="U365" s="166"/>
      <c r="V365" s="166"/>
      <c r="W365" s="166"/>
      <c r="X365" s="166"/>
      <c r="Y365" s="166"/>
      <c r="Z365" s="166"/>
      <c r="AA365" s="166"/>
    </row>
    <row xmlns:x14ac="http://schemas.microsoft.com/office/spreadsheetml/2009/9/ac" r="366" ht="15.75" x14ac:dyDescent="0.25">
      <c r="A366" s="166"/>
      <c r="B366" s="167"/>
      <c r="C366" s="166"/>
      <c r="D366" s="166"/>
      <c r="E366" s="166"/>
      <c r="F366" s="166"/>
      <c r="G366" s="166"/>
      <c r="H366" s="166"/>
      <c r="I366" s="166"/>
      <c r="J366" s="166"/>
      <c r="K366" s="166"/>
      <c r="L366" s="166"/>
      <c r="M366" s="166"/>
      <c r="N366" s="166"/>
      <c r="O366" s="166"/>
      <c r="P366" s="166"/>
      <c r="Q366" s="166"/>
      <c r="R366" s="166"/>
      <c r="S366" s="166"/>
      <c r="T366" s="166"/>
      <c r="U366" s="166"/>
      <c r="V366" s="166"/>
      <c r="W366" s="166"/>
      <c r="X366" s="166"/>
      <c r="Y366" s="166"/>
      <c r="Z366" s="166"/>
      <c r="AA366" s="166"/>
    </row>
    <row xmlns:x14ac="http://schemas.microsoft.com/office/spreadsheetml/2009/9/ac" r="367" ht="15.75" x14ac:dyDescent="0.25">
      <c r="A367" s="166"/>
      <c r="B367" s="167"/>
      <c r="C367" s="166"/>
      <c r="D367" s="166"/>
      <c r="E367" s="166"/>
      <c r="F367" s="166"/>
      <c r="G367" s="166"/>
      <c r="H367" s="166"/>
      <c r="I367" s="166"/>
      <c r="J367" s="166"/>
      <c r="K367" s="166"/>
      <c r="L367" s="166"/>
      <c r="M367" s="166"/>
      <c r="N367" s="166"/>
      <c r="O367" s="166"/>
      <c r="P367" s="166"/>
      <c r="Q367" s="166"/>
      <c r="R367" s="166"/>
      <c r="S367" s="166"/>
      <c r="T367" s="166"/>
      <c r="U367" s="166"/>
      <c r="V367" s="166"/>
      <c r="W367" s="166"/>
      <c r="X367" s="166"/>
      <c r="Y367" s="166"/>
      <c r="Z367" s="166"/>
      <c r="AA367" s="166"/>
    </row>
    <row xmlns:x14ac="http://schemas.microsoft.com/office/spreadsheetml/2009/9/ac" r="368" ht="15.75" x14ac:dyDescent="0.25">
      <c r="A368" s="166"/>
      <c r="B368" s="167"/>
      <c r="C368" s="166"/>
      <c r="D368" s="166"/>
      <c r="E368" s="166"/>
      <c r="F368" s="166"/>
      <c r="G368" s="166"/>
      <c r="H368" s="166"/>
      <c r="I368" s="166"/>
      <c r="J368" s="166"/>
      <c r="K368" s="166"/>
      <c r="L368" s="166"/>
      <c r="M368" s="166"/>
      <c r="N368" s="166"/>
      <c r="O368" s="166"/>
      <c r="P368" s="166"/>
      <c r="Q368" s="166"/>
      <c r="R368" s="166"/>
      <c r="S368" s="166"/>
      <c r="T368" s="166"/>
      <c r="U368" s="166"/>
      <c r="V368" s="166"/>
      <c r="W368" s="166"/>
      <c r="X368" s="166"/>
      <c r="Y368" s="166"/>
      <c r="Z368" s="166"/>
      <c r="AA368" s="166"/>
    </row>
    <row xmlns:x14ac="http://schemas.microsoft.com/office/spreadsheetml/2009/9/ac" r="369" ht="15.75" x14ac:dyDescent="0.25">
      <c r="A369" s="166"/>
      <c r="B369" s="167"/>
      <c r="C369" s="166"/>
      <c r="D369" s="166"/>
      <c r="E369" s="166"/>
      <c r="F369" s="166"/>
      <c r="G369" s="166"/>
      <c r="H369" s="166"/>
      <c r="I369" s="166"/>
      <c r="J369" s="166"/>
      <c r="K369" s="166"/>
      <c r="L369" s="166"/>
      <c r="M369" s="166"/>
      <c r="N369" s="166"/>
      <c r="O369" s="166"/>
      <c r="P369" s="166"/>
      <c r="Q369" s="166"/>
      <c r="R369" s="166"/>
      <c r="S369" s="166"/>
      <c r="T369" s="166"/>
      <c r="U369" s="166"/>
      <c r="V369" s="166"/>
      <c r="W369" s="166"/>
      <c r="X369" s="166"/>
      <c r="Y369" s="166"/>
      <c r="Z369" s="166"/>
      <c r="AA369" s="166"/>
    </row>
    <row xmlns:x14ac="http://schemas.microsoft.com/office/spreadsheetml/2009/9/ac" r="370" ht="15.75" x14ac:dyDescent="0.25">
      <c r="A370" s="166"/>
      <c r="B370" s="167"/>
      <c r="C370" s="166"/>
      <c r="D370" s="166"/>
      <c r="E370" s="166"/>
      <c r="F370" s="166"/>
      <c r="G370" s="166"/>
      <c r="H370" s="166"/>
      <c r="I370" s="166"/>
      <c r="J370" s="166"/>
      <c r="K370" s="166"/>
      <c r="L370" s="166"/>
      <c r="M370" s="166"/>
      <c r="N370" s="166"/>
      <c r="O370" s="166"/>
      <c r="P370" s="166"/>
      <c r="Q370" s="166"/>
      <c r="R370" s="166"/>
      <c r="S370" s="166"/>
      <c r="T370" s="166"/>
      <c r="U370" s="166"/>
      <c r="V370" s="166"/>
      <c r="W370" s="166"/>
      <c r="X370" s="166"/>
      <c r="Y370" s="166"/>
      <c r="Z370" s="166"/>
      <c r="AA370" s="166"/>
    </row>
    <row xmlns:x14ac="http://schemas.microsoft.com/office/spreadsheetml/2009/9/ac" r="371" ht="15.75" x14ac:dyDescent="0.25">
      <c r="A371" s="166"/>
      <c r="B371" s="167"/>
      <c r="C371" s="166"/>
      <c r="D371" s="166"/>
      <c r="E371" s="166"/>
      <c r="F371" s="166"/>
      <c r="G371" s="166"/>
      <c r="H371" s="166"/>
      <c r="I371" s="166"/>
      <c r="J371" s="166"/>
      <c r="K371" s="166"/>
      <c r="L371" s="166"/>
      <c r="M371" s="166"/>
      <c r="N371" s="166"/>
      <c r="O371" s="166"/>
      <c r="P371" s="166"/>
      <c r="Q371" s="166"/>
      <c r="R371" s="166"/>
      <c r="S371" s="166"/>
      <c r="T371" s="166"/>
      <c r="U371" s="166"/>
      <c r="V371" s="166"/>
      <c r="W371" s="166"/>
      <c r="X371" s="166"/>
      <c r="Y371" s="166"/>
      <c r="Z371" s="166"/>
      <c r="AA371" s="166"/>
    </row>
    <row xmlns:x14ac="http://schemas.microsoft.com/office/spreadsheetml/2009/9/ac" r="372" ht="15.75" x14ac:dyDescent="0.25">
      <c r="A372" s="166"/>
      <c r="B372" s="167"/>
      <c r="C372" s="166"/>
      <c r="D372" s="166"/>
      <c r="E372" s="166"/>
      <c r="F372" s="166"/>
      <c r="G372" s="166"/>
      <c r="H372" s="166"/>
      <c r="I372" s="166"/>
      <c r="J372" s="166"/>
      <c r="K372" s="166"/>
      <c r="L372" s="166"/>
      <c r="M372" s="166"/>
      <c r="N372" s="166"/>
      <c r="O372" s="166"/>
      <c r="P372" s="166"/>
      <c r="Q372" s="166"/>
      <c r="R372" s="166"/>
      <c r="S372" s="166"/>
      <c r="T372" s="166"/>
      <c r="U372" s="166"/>
      <c r="V372" s="166"/>
      <c r="W372" s="166"/>
      <c r="X372" s="166"/>
      <c r="Y372" s="166"/>
      <c r="Z372" s="166"/>
      <c r="AA372" s="166"/>
    </row>
    <row xmlns:x14ac="http://schemas.microsoft.com/office/spreadsheetml/2009/9/ac" r="373" ht="15.75" x14ac:dyDescent="0.25">
      <c r="A373" s="166"/>
      <c r="B373" s="167"/>
      <c r="C373" s="166"/>
      <c r="D373" s="166"/>
      <c r="E373" s="166"/>
      <c r="F373" s="166"/>
      <c r="G373" s="166"/>
      <c r="H373" s="166"/>
      <c r="I373" s="166"/>
      <c r="J373" s="166"/>
      <c r="K373" s="166"/>
      <c r="L373" s="166"/>
      <c r="M373" s="166"/>
      <c r="N373" s="166"/>
      <c r="O373" s="166"/>
      <c r="P373" s="166"/>
      <c r="Q373" s="166"/>
      <c r="R373" s="166"/>
      <c r="S373" s="166"/>
      <c r="T373" s="166"/>
      <c r="U373" s="166"/>
      <c r="V373" s="166"/>
      <c r="W373" s="166"/>
      <c r="X373" s="166"/>
      <c r="Y373" s="166"/>
      <c r="Z373" s="166"/>
      <c r="AA373" s="166"/>
    </row>
    <row xmlns:x14ac="http://schemas.microsoft.com/office/spreadsheetml/2009/9/ac" r="374" ht="15.75" x14ac:dyDescent="0.25">
      <c r="A374" s="166"/>
      <c r="B374" s="167"/>
      <c r="C374" s="166"/>
      <c r="D374" s="166"/>
      <c r="E374" s="166"/>
      <c r="F374" s="166"/>
      <c r="G374" s="166"/>
      <c r="H374" s="166"/>
      <c r="I374" s="166"/>
      <c r="J374" s="166"/>
      <c r="K374" s="166"/>
      <c r="L374" s="166"/>
      <c r="M374" s="166"/>
      <c r="N374" s="166"/>
      <c r="O374" s="166"/>
      <c r="P374" s="166"/>
      <c r="Q374" s="166"/>
      <c r="R374" s="166"/>
      <c r="S374" s="166"/>
      <c r="T374" s="166"/>
      <c r="U374" s="166"/>
      <c r="V374" s="166"/>
      <c r="W374" s="166"/>
      <c r="X374" s="166"/>
      <c r="Y374" s="166"/>
      <c r="Z374" s="166"/>
      <c r="AA374" s="166"/>
    </row>
    <row xmlns:x14ac="http://schemas.microsoft.com/office/spreadsheetml/2009/9/ac" r="375" ht="15.75" x14ac:dyDescent="0.25">
      <c r="A375" s="166"/>
      <c r="B375" s="167"/>
      <c r="C375" s="166"/>
      <c r="D375" s="166"/>
      <c r="E375" s="166"/>
      <c r="F375" s="166"/>
      <c r="G375" s="166"/>
      <c r="H375" s="166"/>
      <c r="I375" s="166"/>
      <c r="J375" s="166"/>
      <c r="K375" s="166"/>
      <c r="L375" s="166"/>
      <c r="M375" s="166"/>
      <c r="N375" s="166"/>
      <c r="O375" s="166"/>
      <c r="P375" s="166"/>
      <c r="Q375" s="166"/>
      <c r="R375" s="166"/>
      <c r="S375" s="166"/>
      <c r="T375" s="166"/>
      <c r="U375" s="166"/>
      <c r="V375" s="166"/>
      <c r="W375" s="166"/>
      <c r="X375" s="166"/>
      <c r="Y375" s="166"/>
      <c r="Z375" s="166"/>
      <c r="AA375" s="166"/>
    </row>
    <row xmlns:x14ac="http://schemas.microsoft.com/office/spreadsheetml/2009/9/ac" r="376" ht="15.75" x14ac:dyDescent="0.25">
      <c r="A376" s="166"/>
      <c r="B376" s="167"/>
      <c r="C376" s="166"/>
      <c r="D376" s="166"/>
      <c r="E376" s="166"/>
      <c r="F376" s="166"/>
      <c r="G376" s="166"/>
      <c r="H376" s="166"/>
      <c r="I376" s="166"/>
      <c r="J376" s="166"/>
      <c r="K376" s="166"/>
      <c r="L376" s="166"/>
      <c r="M376" s="166"/>
      <c r="N376" s="166"/>
      <c r="O376" s="166"/>
      <c r="P376" s="166"/>
      <c r="Q376" s="166"/>
      <c r="R376" s="166"/>
      <c r="S376" s="166"/>
      <c r="T376" s="166"/>
      <c r="U376" s="166"/>
      <c r="V376" s="166"/>
      <c r="W376" s="166"/>
      <c r="X376" s="166"/>
      <c r="Y376" s="166"/>
      <c r="Z376" s="166"/>
      <c r="AA376" s="166"/>
    </row>
    <row xmlns:x14ac="http://schemas.microsoft.com/office/spreadsheetml/2009/9/ac" r="377" ht="15.75" x14ac:dyDescent="0.25">
      <c r="A377" s="166"/>
      <c r="B377" s="167"/>
      <c r="C377" s="166"/>
      <c r="D377" s="166"/>
      <c r="E377" s="166"/>
      <c r="F377" s="166"/>
      <c r="G377" s="166"/>
      <c r="H377" s="166"/>
      <c r="I377" s="166"/>
      <c r="J377" s="166"/>
      <c r="K377" s="166"/>
      <c r="L377" s="166"/>
      <c r="M377" s="166"/>
      <c r="N377" s="166"/>
      <c r="O377" s="166"/>
      <c r="P377" s="166"/>
      <c r="Q377" s="166"/>
      <c r="R377" s="166"/>
      <c r="S377" s="166"/>
      <c r="T377" s="166"/>
      <c r="U377" s="166"/>
      <c r="V377" s="166"/>
      <c r="W377" s="166"/>
      <c r="X377" s="166"/>
      <c r="Y377" s="166"/>
      <c r="Z377" s="166"/>
      <c r="AA377" s="166"/>
    </row>
    <row xmlns:x14ac="http://schemas.microsoft.com/office/spreadsheetml/2009/9/ac" r="378" ht="15.75" x14ac:dyDescent="0.25">
      <c r="A378" s="166"/>
      <c r="B378" s="167"/>
      <c r="C378" s="166"/>
      <c r="D378" s="166"/>
      <c r="E378" s="166"/>
      <c r="F378" s="166"/>
      <c r="G378" s="166"/>
      <c r="H378" s="166"/>
      <c r="I378" s="166"/>
      <c r="J378" s="166"/>
      <c r="K378" s="166"/>
      <c r="L378" s="166"/>
      <c r="M378" s="166"/>
      <c r="N378" s="166"/>
      <c r="O378" s="166"/>
      <c r="P378" s="166"/>
      <c r="Q378" s="166"/>
      <c r="R378" s="166"/>
      <c r="S378" s="166"/>
      <c r="T378" s="166"/>
      <c r="U378" s="166"/>
      <c r="V378" s="166"/>
      <c r="W378" s="166"/>
      <c r="X378" s="166"/>
      <c r="Y378" s="166"/>
      <c r="Z378" s="166"/>
      <c r="AA378" s="166"/>
    </row>
    <row xmlns:x14ac="http://schemas.microsoft.com/office/spreadsheetml/2009/9/ac" r="379" ht="15.75" x14ac:dyDescent="0.25">
      <c r="A379" s="166"/>
      <c r="B379" s="167"/>
      <c r="C379" s="166"/>
      <c r="D379" s="166"/>
      <c r="E379" s="166"/>
      <c r="F379" s="166"/>
      <c r="G379" s="166"/>
      <c r="H379" s="166"/>
      <c r="I379" s="166"/>
      <c r="J379" s="166"/>
      <c r="K379" s="166"/>
      <c r="L379" s="166"/>
      <c r="M379" s="166"/>
      <c r="N379" s="166"/>
      <c r="O379" s="166"/>
      <c r="P379" s="166"/>
      <c r="Q379" s="166"/>
      <c r="R379" s="166"/>
      <c r="S379" s="166"/>
      <c r="T379" s="166"/>
      <c r="U379" s="166"/>
      <c r="V379" s="166"/>
      <c r="W379" s="166"/>
      <c r="X379" s="166"/>
      <c r="Y379" s="166"/>
      <c r="Z379" s="166"/>
      <c r="AA379" s="166"/>
    </row>
    <row xmlns:x14ac="http://schemas.microsoft.com/office/spreadsheetml/2009/9/ac" r="380" ht="15.75" x14ac:dyDescent="0.25">
      <c r="A380" s="166"/>
      <c r="B380" s="167"/>
      <c r="C380" s="166"/>
      <c r="D380" s="166"/>
      <c r="E380" s="166"/>
      <c r="F380" s="166"/>
      <c r="G380" s="166"/>
      <c r="H380" s="166"/>
      <c r="I380" s="166"/>
      <c r="J380" s="166"/>
      <c r="K380" s="166"/>
      <c r="L380" s="166"/>
      <c r="M380" s="166"/>
      <c r="N380" s="166"/>
      <c r="O380" s="166"/>
      <c r="P380" s="166"/>
      <c r="Q380" s="166"/>
      <c r="R380" s="166"/>
      <c r="S380" s="166"/>
      <c r="T380" s="166"/>
      <c r="U380" s="166"/>
      <c r="V380" s="166"/>
      <c r="W380" s="166"/>
      <c r="X380" s="166"/>
      <c r="Y380" s="166"/>
      <c r="Z380" s="166"/>
      <c r="AA380" s="166"/>
    </row>
    <row xmlns:x14ac="http://schemas.microsoft.com/office/spreadsheetml/2009/9/ac" r="381" ht="15.75" x14ac:dyDescent="0.25">
      <c r="A381" s="166"/>
      <c r="B381" s="167"/>
      <c r="C381" s="166"/>
      <c r="D381" s="166"/>
      <c r="E381" s="166"/>
      <c r="F381" s="166"/>
      <c r="G381" s="166"/>
      <c r="H381" s="166"/>
      <c r="I381" s="166"/>
      <c r="J381" s="166"/>
      <c r="K381" s="166"/>
      <c r="L381" s="166"/>
      <c r="M381" s="166"/>
      <c r="N381" s="166"/>
      <c r="O381" s="166"/>
      <c r="P381" s="166"/>
      <c r="Q381" s="166"/>
      <c r="R381" s="166"/>
      <c r="S381" s="166"/>
      <c r="T381" s="166"/>
      <c r="U381" s="166"/>
      <c r="V381" s="166"/>
      <c r="W381" s="166"/>
      <c r="X381" s="166"/>
      <c r="Y381" s="166"/>
      <c r="Z381" s="166"/>
      <c r="AA381" s="166"/>
    </row>
    <row xmlns:x14ac="http://schemas.microsoft.com/office/spreadsheetml/2009/9/ac" r="382" ht="15.75" x14ac:dyDescent="0.25">
      <c r="A382" s="166"/>
      <c r="B382" s="167"/>
      <c r="C382" s="166"/>
      <c r="D382" s="166"/>
      <c r="E382" s="166"/>
      <c r="F382" s="166"/>
      <c r="G382" s="166"/>
      <c r="H382" s="166"/>
      <c r="I382" s="166"/>
      <c r="J382" s="166"/>
      <c r="K382" s="166"/>
      <c r="L382" s="166"/>
      <c r="M382" s="166"/>
      <c r="N382" s="166"/>
      <c r="O382" s="166"/>
      <c r="P382" s="166"/>
      <c r="Q382" s="166"/>
      <c r="R382" s="166"/>
      <c r="S382" s="166"/>
      <c r="T382" s="166"/>
      <c r="U382" s="166"/>
      <c r="V382" s="166"/>
      <c r="W382" s="166"/>
      <c r="X382" s="166"/>
      <c r="Y382" s="166"/>
      <c r="Z382" s="166"/>
      <c r="AA382" s="166"/>
    </row>
    <row xmlns:x14ac="http://schemas.microsoft.com/office/spreadsheetml/2009/9/ac" r="383" ht="15.75" x14ac:dyDescent="0.25">
      <c r="A383" s="166"/>
      <c r="B383" s="167"/>
      <c r="C383" s="166"/>
      <c r="D383" s="166"/>
      <c r="E383" s="166"/>
      <c r="F383" s="166"/>
      <c r="G383" s="166"/>
      <c r="H383" s="166"/>
      <c r="I383" s="166"/>
      <c r="J383" s="166"/>
      <c r="K383" s="166"/>
      <c r="L383" s="166"/>
      <c r="M383" s="166"/>
      <c r="N383" s="166"/>
      <c r="O383" s="166"/>
      <c r="P383" s="166"/>
      <c r="Q383" s="166"/>
      <c r="R383" s="166"/>
      <c r="S383" s="166"/>
      <c r="T383" s="166"/>
      <c r="U383" s="166"/>
      <c r="V383" s="166"/>
      <c r="W383" s="166"/>
      <c r="X383" s="166"/>
      <c r="Y383" s="166"/>
      <c r="Z383" s="166"/>
      <c r="AA383" s="166"/>
    </row>
    <row xmlns:x14ac="http://schemas.microsoft.com/office/spreadsheetml/2009/9/ac" r="384" ht="15.75" x14ac:dyDescent="0.25">
      <c r="A384" s="166"/>
      <c r="B384" s="167"/>
      <c r="C384" s="166"/>
      <c r="D384" s="166"/>
      <c r="E384" s="166"/>
      <c r="F384" s="166"/>
      <c r="G384" s="166"/>
      <c r="H384" s="166"/>
      <c r="I384" s="166"/>
      <c r="J384" s="166"/>
      <c r="K384" s="166"/>
      <c r="L384" s="166"/>
      <c r="M384" s="166"/>
      <c r="N384" s="166"/>
      <c r="O384" s="166"/>
      <c r="P384" s="166"/>
      <c r="Q384" s="166"/>
      <c r="R384" s="166"/>
      <c r="S384" s="166"/>
      <c r="T384" s="166"/>
      <c r="U384" s="166"/>
      <c r="V384" s="166"/>
      <c r="W384" s="166"/>
      <c r="X384" s="166"/>
      <c r="Y384" s="166"/>
      <c r="Z384" s="166"/>
      <c r="AA384" s="166"/>
    </row>
    <row xmlns:x14ac="http://schemas.microsoft.com/office/spreadsheetml/2009/9/ac" r="385" ht="15.75" x14ac:dyDescent="0.25">
      <c r="A385" s="166"/>
      <c r="B385" s="167"/>
      <c r="C385" s="166"/>
      <c r="D385" s="166"/>
      <c r="E385" s="166"/>
      <c r="F385" s="166"/>
      <c r="G385" s="166"/>
      <c r="H385" s="166"/>
      <c r="I385" s="166"/>
      <c r="J385" s="166"/>
      <c r="K385" s="166"/>
      <c r="L385" s="166"/>
      <c r="M385" s="166"/>
      <c r="N385" s="166"/>
      <c r="O385" s="166"/>
      <c r="P385" s="166"/>
      <c r="Q385" s="166"/>
      <c r="R385" s="166"/>
      <c r="S385" s="166"/>
      <c r="T385" s="166"/>
      <c r="U385" s="166"/>
      <c r="V385" s="166"/>
      <c r="W385" s="166"/>
      <c r="X385" s="166"/>
      <c r="Y385" s="166"/>
      <c r="Z385" s="166"/>
      <c r="AA385" s="166"/>
    </row>
    <row xmlns:x14ac="http://schemas.microsoft.com/office/spreadsheetml/2009/9/ac" r="386" ht="15.75" x14ac:dyDescent="0.25">
      <c r="A386" s="166"/>
      <c r="B386" s="167"/>
      <c r="C386" s="166"/>
      <c r="D386" s="166"/>
      <c r="E386" s="166"/>
      <c r="F386" s="166"/>
      <c r="G386" s="166"/>
      <c r="H386" s="166"/>
      <c r="I386" s="166"/>
      <c r="J386" s="166"/>
      <c r="K386" s="166"/>
      <c r="L386" s="166"/>
      <c r="M386" s="166"/>
      <c r="N386" s="166"/>
      <c r="O386" s="166"/>
      <c r="P386" s="166"/>
      <c r="Q386" s="166"/>
      <c r="R386" s="166"/>
      <c r="S386" s="166"/>
      <c r="T386" s="166"/>
      <c r="U386" s="166"/>
      <c r="V386" s="166"/>
      <c r="W386" s="166"/>
      <c r="X386" s="166"/>
      <c r="Y386" s="166"/>
      <c r="Z386" s="166"/>
      <c r="AA386" s="166"/>
    </row>
    <row xmlns:x14ac="http://schemas.microsoft.com/office/spreadsheetml/2009/9/ac" r="387" ht="15.75" x14ac:dyDescent="0.25">
      <c r="A387" s="166"/>
      <c r="B387" s="167"/>
      <c r="C387" s="166"/>
      <c r="D387" s="166"/>
      <c r="E387" s="166"/>
      <c r="F387" s="166"/>
      <c r="G387" s="166"/>
      <c r="H387" s="166"/>
      <c r="I387" s="166"/>
      <c r="J387" s="166"/>
      <c r="K387" s="166"/>
      <c r="L387" s="166"/>
      <c r="M387" s="166"/>
      <c r="N387" s="166"/>
      <c r="O387" s="166"/>
      <c r="P387" s="166"/>
      <c r="Q387" s="166"/>
      <c r="R387" s="166"/>
      <c r="S387" s="166"/>
      <c r="T387" s="166"/>
      <c r="U387" s="166"/>
      <c r="V387" s="166"/>
      <c r="W387" s="166"/>
      <c r="X387" s="166"/>
      <c r="Y387" s="166"/>
      <c r="Z387" s="166"/>
      <c r="AA387" s="166"/>
    </row>
    <row xmlns:x14ac="http://schemas.microsoft.com/office/spreadsheetml/2009/9/ac" r="388" ht="15.75" x14ac:dyDescent="0.25">
      <c r="A388" s="166"/>
      <c r="B388" s="167"/>
      <c r="C388" s="166"/>
      <c r="D388" s="166"/>
      <c r="E388" s="166"/>
      <c r="F388" s="166"/>
      <c r="G388" s="166"/>
      <c r="H388" s="166"/>
      <c r="I388" s="166"/>
      <c r="J388" s="166"/>
      <c r="K388" s="166"/>
      <c r="L388" s="166"/>
      <c r="M388" s="166"/>
      <c r="N388" s="166"/>
      <c r="O388" s="166"/>
      <c r="P388" s="166"/>
      <c r="Q388" s="166"/>
      <c r="R388" s="166"/>
      <c r="S388" s="166"/>
      <c r="T388" s="166"/>
      <c r="U388" s="166"/>
      <c r="V388" s="166"/>
      <c r="W388" s="166"/>
      <c r="X388" s="166"/>
      <c r="Y388" s="166"/>
      <c r="Z388" s="166"/>
      <c r="AA388" s="166"/>
    </row>
    <row xmlns:x14ac="http://schemas.microsoft.com/office/spreadsheetml/2009/9/ac" r="389" ht="15.75" x14ac:dyDescent="0.25">
      <c r="A389" s="166"/>
      <c r="B389" s="167"/>
      <c r="C389" s="166"/>
      <c r="D389" s="166"/>
      <c r="E389" s="166"/>
      <c r="F389" s="166"/>
      <c r="G389" s="166"/>
      <c r="H389" s="166"/>
      <c r="I389" s="166"/>
      <c r="J389" s="166"/>
      <c r="K389" s="166"/>
      <c r="L389" s="166"/>
      <c r="M389" s="166"/>
      <c r="N389" s="166"/>
      <c r="O389" s="166"/>
      <c r="P389" s="166"/>
      <c r="Q389" s="166"/>
      <c r="R389" s="166"/>
      <c r="S389" s="166"/>
      <c r="T389" s="166"/>
      <c r="U389" s="166"/>
      <c r="V389" s="166"/>
      <c r="W389" s="166"/>
      <c r="X389" s="166"/>
      <c r="Y389" s="166"/>
      <c r="Z389" s="166"/>
      <c r="AA389" s="166"/>
    </row>
    <row xmlns:x14ac="http://schemas.microsoft.com/office/spreadsheetml/2009/9/ac" r="390" ht="15.75" x14ac:dyDescent="0.25">
      <c r="A390" s="166"/>
      <c r="B390" s="167"/>
      <c r="C390" s="166"/>
      <c r="D390" s="166"/>
      <c r="E390" s="166"/>
      <c r="F390" s="166"/>
      <c r="G390" s="166"/>
      <c r="H390" s="166"/>
      <c r="I390" s="166"/>
      <c r="J390" s="166"/>
      <c r="K390" s="166"/>
      <c r="L390" s="166"/>
      <c r="M390" s="166"/>
      <c r="N390" s="166"/>
      <c r="O390" s="166"/>
      <c r="P390" s="166"/>
      <c r="Q390" s="166"/>
      <c r="R390" s="166"/>
      <c r="S390" s="166"/>
      <c r="T390" s="166"/>
      <c r="U390" s="166"/>
      <c r="V390" s="166"/>
      <c r="W390" s="166"/>
      <c r="X390" s="166"/>
      <c r="Y390" s="166"/>
      <c r="Z390" s="166"/>
      <c r="AA390" s="166"/>
    </row>
    <row xmlns:x14ac="http://schemas.microsoft.com/office/spreadsheetml/2009/9/ac" r="391" ht="15.75" x14ac:dyDescent="0.25">
      <c r="A391" s="166"/>
      <c r="B391" s="167"/>
      <c r="C391" s="166"/>
      <c r="D391" s="166"/>
      <c r="E391" s="166"/>
      <c r="F391" s="166"/>
      <c r="G391" s="166"/>
      <c r="H391" s="166"/>
      <c r="I391" s="166"/>
      <c r="J391" s="166"/>
      <c r="K391" s="166"/>
      <c r="L391" s="166"/>
      <c r="M391" s="166"/>
      <c r="N391" s="166"/>
      <c r="O391" s="166"/>
      <c r="P391" s="166"/>
      <c r="Q391" s="166"/>
      <c r="R391" s="166"/>
      <c r="S391" s="166"/>
      <c r="T391" s="166"/>
      <c r="U391" s="166"/>
      <c r="V391" s="166"/>
      <c r="W391" s="166"/>
      <c r="X391" s="166"/>
      <c r="Y391" s="166"/>
      <c r="Z391" s="166"/>
      <c r="AA391" s="166"/>
    </row>
    <row xmlns:x14ac="http://schemas.microsoft.com/office/spreadsheetml/2009/9/ac" r="392" ht="15.75" x14ac:dyDescent="0.25">
      <c r="A392" s="166"/>
      <c r="B392" s="167"/>
      <c r="C392" s="166"/>
      <c r="D392" s="166"/>
      <c r="E392" s="166"/>
      <c r="F392" s="166"/>
      <c r="G392" s="166"/>
      <c r="H392" s="166"/>
      <c r="I392" s="166"/>
      <c r="J392" s="166"/>
      <c r="K392" s="166"/>
      <c r="L392" s="166"/>
      <c r="M392" s="166"/>
      <c r="N392" s="166"/>
      <c r="O392" s="166"/>
      <c r="P392" s="166"/>
      <c r="Q392" s="166"/>
      <c r="R392" s="166"/>
      <c r="S392" s="166"/>
      <c r="T392" s="166"/>
      <c r="U392" s="166"/>
      <c r="V392" s="166"/>
      <c r="W392" s="166"/>
      <c r="X392" s="166"/>
      <c r="Y392" s="166"/>
      <c r="Z392" s="166"/>
      <c r="AA392" s="166"/>
    </row>
    <row xmlns:x14ac="http://schemas.microsoft.com/office/spreadsheetml/2009/9/ac" r="393" ht="15.75" x14ac:dyDescent="0.25">
      <c r="A393" s="166"/>
      <c r="B393" s="167"/>
      <c r="C393" s="166"/>
      <c r="D393" s="166"/>
      <c r="E393" s="166"/>
      <c r="F393" s="166"/>
      <c r="G393" s="166"/>
      <c r="H393" s="166"/>
      <c r="I393" s="166"/>
      <c r="J393" s="166"/>
      <c r="K393" s="166"/>
      <c r="L393" s="166"/>
      <c r="M393" s="166"/>
      <c r="N393" s="166"/>
      <c r="O393" s="166"/>
      <c r="P393" s="166"/>
      <c r="Q393" s="166"/>
      <c r="R393" s="166"/>
      <c r="S393" s="166"/>
      <c r="T393" s="166"/>
      <c r="U393" s="166"/>
      <c r="V393" s="166"/>
      <c r="W393" s="166"/>
      <c r="X393" s="166"/>
      <c r="Y393" s="166"/>
      <c r="Z393" s="166"/>
      <c r="AA393" s="166"/>
    </row>
    <row xmlns:x14ac="http://schemas.microsoft.com/office/spreadsheetml/2009/9/ac" r="394" ht="15.75" x14ac:dyDescent="0.25">
      <c r="A394" s="166"/>
      <c r="B394" s="167"/>
      <c r="C394" s="166"/>
      <c r="D394" s="166"/>
      <c r="E394" s="166"/>
      <c r="F394" s="166"/>
      <c r="G394" s="166"/>
      <c r="H394" s="166"/>
      <c r="I394" s="166"/>
      <c r="J394" s="166"/>
      <c r="K394" s="166"/>
      <c r="L394" s="166"/>
      <c r="M394" s="166"/>
      <c r="N394" s="166"/>
      <c r="O394" s="166"/>
      <c r="P394" s="166"/>
      <c r="Q394" s="166"/>
      <c r="R394" s="166"/>
      <c r="S394" s="166"/>
      <c r="T394" s="166"/>
      <c r="U394" s="166"/>
      <c r="V394" s="166"/>
      <c r="W394" s="166"/>
      <c r="X394" s="166"/>
      <c r="Y394" s="166"/>
      <c r="Z394" s="166"/>
      <c r="AA394" s="166"/>
    </row>
    <row xmlns:x14ac="http://schemas.microsoft.com/office/spreadsheetml/2009/9/ac" r="395" ht="15.75" x14ac:dyDescent="0.25">
      <c r="A395" s="166"/>
      <c r="B395" s="167"/>
      <c r="C395" s="166"/>
      <c r="D395" s="166"/>
      <c r="E395" s="166"/>
      <c r="F395" s="166"/>
      <c r="G395" s="166"/>
      <c r="H395" s="166"/>
      <c r="I395" s="166"/>
      <c r="J395" s="166"/>
      <c r="K395" s="166"/>
      <c r="L395" s="166"/>
      <c r="M395" s="166"/>
      <c r="N395" s="166"/>
      <c r="O395" s="166"/>
      <c r="P395" s="166"/>
      <c r="Q395" s="166"/>
      <c r="R395" s="166"/>
      <c r="S395" s="166"/>
      <c r="T395" s="166"/>
      <c r="U395" s="166"/>
      <c r="V395" s="166"/>
      <c r="W395" s="166"/>
      <c r="X395" s="166"/>
      <c r="Y395" s="166"/>
      <c r="Z395" s="166"/>
      <c r="AA395" s="166"/>
    </row>
    <row xmlns:x14ac="http://schemas.microsoft.com/office/spreadsheetml/2009/9/ac" r="396" ht="15.75" x14ac:dyDescent="0.25">
      <c r="A396" s="166"/>
      <c r="B396" s="167"/>
      <c r="C396" s="166"/>
      <c r="D396" s="166"/>
      <c r="E396" s="166"/>
      <c r="F396" s="166"/>
      <c r="G396" s="166"/>
      <c r="H396" s="166"/>
      <c r="I396" s="166"/>
      <c r="J396" s="166"/>
      <c r="K396" s="166"/>
      <c r="L396" s="166"/>
      <c r="M396" s="166"/>
      <c r="N396" s="166"/>
      <c r="O396" s="166"/>
      <c r="P396" s="166"/>
      <c r="Q396" s="166"/>
      <c r="R396" s="166"/>
      <c r="S396" s="166"/>
      <c r="T396" s="166"/>
      <c r="U396" s="166"/>
      <c r="V396" s="166"/>
      <c r="W396" s="166"/>
      <c r="X396" s="166"/>
      <c r="Y396" s="166"/>
      <c r="Z396" s="166"/>
      <c r="AA396" s="166"/>
    </row>
    <row xmlns:x14ac="http://schemas.microsoft.com/office/spreadsheetml/2009/9/ac" r="397" ht="15.75" x14ac:dyDescent="0.25">
      <c r="A397" s="166"/>
      <c r="B397" s="167"/>
      <c r="C397" s="166"/>
      <c r="D397" s="166"/>
      <c r="E397" s="166"/>
      <c r="F397" s="166"/>
      <c r="G397" s="166"/>
      <c r="H397" s="166"/>
      <c r="I397" s="166"/>
      <c r="J397" s="166"/>
      <c r="K397" s="166"/>
      <c r="L397" s="166"/>
      <c r="M397" s="166"/>
      <c r="N397" s="166"/>
      <c r="O397" s="166"/>
      <c r="P397" s="166"/>
      <c r="Q397" s="166"/>
      <c r="R397" s="166"/>
      <c r="S397" s="166"/>
      <c r="T397" s="166"/>
      <c r="U397" s="166"/>
      <c r="V397" s="166"/>
      <c r="W397" s="166"/>
      <c r="X397" s="166"/>
      <c r="Y397" s="166"/>
      <c r="Z397" s="166"/>
      <c r="AA397" s="166"/>
    </row>
    <row xmlns:x14ac="http://schemas.microsoft.com/office/spreadsheetml/2009/9/ac" r="398" ht="15.75" x14ac:dyDescent="0.25">
      <c r="A398" s="166"/>
      <c r="B398" s="167"/>
      <c r="C398" s="166"/>
      <c r="D398" s="166"/>
      <c r="E398" s="166"/>
      <c r="F398" s="166"/>
      <c r="G398" s="166"/>
      <c r="H398" s="166"/>
      <c r="I398" s="166"/>
      <c r="J398" s="166"/>
      <c r="K398" s="166"/>
      <c r="L398" s="166"/>
      <c r="M398" s="166"/>
      <c r="N398" s="166"/>
      <c r="O398" s="166"/>
      <c r="P398" s="166"/>
      <c r="Q398" s="166"/>
      <c r="R398" s="166"/>
      <c r="S398" s="166"/>
      <c r="T398" s="166"/>
      <c r="U398" s="166"/>
      <c r="V398" s="166"/>
      <c r="W398" s="166"/>
      <c r="X398" s="166"/>
      <c r="Y398" s="166"/>
      <c r="Z398" s="166"/>
      <c r="AA398" s="166"/>
    </row>
    <row xmlns:x14ac="http://schemas.microsoft.com/office/spreadsheetml/2009/9/ac" r="399" ht="15.75" x14ac:dyDescent="0.25">
      <c r="A399" s="166"/>
      <c r="B399" s="167"/>
      <c r="C399" s="166"/>
      <c r="D399" s="166"/>
      <c r="E399" s="166"/>
      <c r="F399" s="166"/>
      <c r="G399" s="166"/>
      <c r="H399" s="166"/>
      <c r="I399" s="166"/>
      <c r="J399" s="166"/>
      <c r="K399" s="166"/>
      <c r="L399" s="166"/>
      <c r="M399" s="166"/>
      <c r="N399" s="166"/>
      <c r="O399" s="166"/>
      <c r="P399" s="166"/>
      <c r="Q399" s="166"/>
      <c r="R399" s="166"/>
      <c r="S399" s="166"/>
      <c r="T399" s="166"/>
      <c r="U399" s="166"/>
      <c r="V399" s="166"/>
      <c r="W399" s="166"/>
      <c r="X399" s="166"/>
      <c r="Y399" s="166"/>
      <c r="Z399" s="166"/>
      <c r="AA399" s="166"/>
    </row>
    <row xmlns:x14ac="http://schemas.microsoft.com/office/spreadsheetml/2009/9/ac" r="400" ht="15.75" x14ac:dyDescent="0.25">
      <c r="A400" s="166"/>
      <c r="B400" s="167"/>
      <c r="C400" s="166"/>
      <c r="D400" s="166"/>
      <c r="E400" s="166"/>
      <c r="F400" s="166"/>
      <c r="G400" s="166"/>
      <c r="H400" s="166"/>
      <c r="I400" s="166"/>
      <c r="J400" s="166"/>
      <c r="K400" s="166"/>
      <c r="L400" s="166"/>
      <c r="M400" s="166"/>
      <c r="N400" s="166"/>
      <c r="O400" s="166"/>
      <c r="P400" s="166"/>
      <c r="Q400" s="166"/>
      <c r="R400" s="166"/>
      <c r="S400" s="166"/>
      <c r="T400" s="166"/>
      <c r="U400" s="166"/>
      <c r="V400" s="166"/>
      <c r="W400" s="166"/>
      <c r="X400" s="166"/>
      <c r="Y400" s="166"/>
      <c r="Z400" s="166"/>
      <c r="AA400" s="166"/>
    </row>
    <row xmlns:x14ac="http://schemas.microsoft.com/office/spreadsheetml/2009/9/ac" r="401" ht="15.75" x14ac:dyDescent="0.25">
      <c r="A401" s="166"/>
      <c r="B401" s="167"/>
      <c r="C401" s="166"/>
      <c r="D401" s="166"/>
      <c r="E401" s="166"/>
      <c r="F401" s="166"/>
      <c r="G401" s="166"/>
      <c r="H401" s="166"/>
      <c r="I401" s="166"/>
      <c r="J401" s="166"/>
      <c r="K401" s="166"/>
      <c r="L401" s="166"/>
      <c r="M401" s="166"/>
      <c r="N401" s="166"/>
      <c r="O401" s="166"/>
      <c r="P401" s="166"/>
      <c r="Q401" s="166"/>
      <c r="R401" s="166"/>
      <c r="S401" s="166"/>
      <c r="T401" s="166"/>
      <c r="U401" s="166"/>
      <c r="V401" s="166"/>
      <c r="W401" s="166"/>
      <c r="X401" s="166"/>
      <c r="Y401" s="166"/>
      <c r="Z401" s="166"/>
      <c r="AA401" s="166"/>
    </row>
    <row xmlns:x14ac="http://schemas.microsoft.com/office/spreadsheetml/2009/9/ac" r="402" ht="15.75" x14ac:dyDescent="0.25">
      <c r="A402" s="166"/>
      <c r="B402" s="167"/>
      <c r="C402" s="166"/>
      <c r="D402" s="166"/>
      <c r="E402" s="166"/>
      <c r="F402" s="166"/>
      <c r="G402" s="166"/>
      <c r="H402" s="166"/>
      <c r="I402" s="166"/>
      <c r="J402" s="166"/>
      <c r="K402" s="166"/>
      <c r="L402" s="166"/>
      <c r="M402" s="166"/>
      <c r="N402" s="166"/>
      <c r="O402" s="166"/>
      <c r="P402" s="166"/>
      <c r="Q402" s="166"/>
      <c r="R402" s="166"/>
      <c r="S402" s="166"/>
      <c r="T402" s="166"/>
      <c r="U402" s="166"/>
      <c r="V402" s="166"/>
      <c r="W402" s="166"/>
      <c r="X402" s="166"/>
      <c r="Y402" s="166"/>
      <c r="Z402" s="166"/>
      <c r="AA402" s="166"/>
    </row>
    <row xmlns:x14ac="http://schemas.microsoft.com/office/spreadsheetml/2009/9/ac" r="403" ht="15.75" x14ac:dyDescent="0.25">
      <c r="A403" s="166"/>
      <c r="B403" s="167"/>
      <c r="C403" s="166"/>
      <c r="D403" s="166"/>
      <c r="E403" s="166"/>
      <c r="F403" s="166"/>
      <c r="G403" s="166"/>
      <c r="H403" s="166"/>
      <c r="I403" s="166"/>
      <c r="J403" s="166"/>
      <c r="K403" s="166"/>
      <c r="L403" s="166"/>
      <c r="M403" s="166"/>
      <c r="N403" s="166"/>
      <c r="O403" s="166"/>
      <c r="P403" s="166"/>
      <c r="Q403" s="166"/>
      <c r="R403" s="166"/>
      <c r="S403" s="166"/>
      <c r="T403" s="166"/>
      <c r="U403" s="166"/>
      <c r="V403" s="166"/>
      <c r="W403" s="166"/>
      <c r="X403" s="166"/>
      <c r="Y403" s="166"/>
      <c r="Z403" s="166"/>
      <c r="AA403" s="166"/>
    </row>
    <row xmlns:x14ac="http://schemas.microsoft.com/office/spreadsheetml/2009/9/ac" r="404" ht="15.75" x14ac:dyDescent="0.25">
      <c r="A404" s="166"/>
      <c r="B404" s="167"/>
      <c r="C404" s="166"/>
      <c r="D404" s="166"/>
      <c r="E404" s="166"/>
      <c r="F404" s="166"/>
      <c r="G404" s="166"/>
      <c r="H404" s="166"/>
      <c r="I404" s="166"/>
      <c r="J404" s="166"/>
      <c r="K404" s="166"/>
      <c r="L404" s="166"/>
      <c r="M404" s="166"/>
      <c r="N404" s="166"/>
      <c r="O404" s="166"/>
      <c r="P404" s="166"/>
      <c r="Q404" s="166"/>
      <c r="R404" s="166"/>
      <c r="S404" s="166"/>
      <c r="T404" s="166"/>
      <c r="U404" s="166"/>
      <c r="V404" s="166"/>
      <c r="W404" s="166"/>
      <c r="X404" s="166"/>
      <c r="Y404" s="166"/>
      <c r="Z404" s="166"/>
      <c r="AA404" s="166"/>
    </row>
    <row xmlns:x14ac="http://schemas.microsoft.com/office/spreadsheetml/2009/9/ac" r="405" ht="15.75" x14ac:dyDescent="0.25">
      <c r="A405" s="166"/>
      <c r="B405" s="167"/>
      <c r="C405" s="166"/>
      <c r="D405" s="166"/>
      <c r="E405" s="166"/>
      <c r="F405" s="166"/>
      <c r="G405" s="166"/>
      <c r="H405" s="166"/>
      <c r="I405" s="166"/>
      <c r="J405" s="166"/>
      <c r="K405" s="166"/>
      <c r="L405" s="166"/>
      <c r="M405" s="166"/>
      <c r="N405" s="166"/>
      <c r="O405" s="166"/>
      <c r="P405" s="166"/>
      <c r="Q405" s="166"/>
      <c r="R405" s="166"/>
      <c r="S405" s="166"/>
      <c r="T405" s="166"/>
      <c r="U405" s="166"/>
      <c r="V405" s="166"/>
      <c r="W405" s="166"/>
      <c r="X405" s="166"/>
      <c r="Y405" s="166"/>
      <c r="Z405" s="166"/>
      <c r="AA405" s="166"/>
    </row>
    <row xmlns:x14ac="http://schemas.microsoft.com/office/spreadsheetml/2009/9/ac" r="406" ht="15.75" x14ac:dyDescent="0.25">
      <c r="A406" s="166"/>
      <c r="B406" s="167"/>
      <c r="C406" s="166"/>
      <c r="D406" s="166"/>
      <c r="E406" s="166"/>
      <c r="F406" s="166"/>
      <c r="G406" s="166"/>
      <c r="H406" s="166"/>
      <c r="I406" s="166"/>
      <c r="J406" s="166"/>
      <c r="K406" s="166"/>
      <c r="L406" s="166"/>
      <c r="M406" s="166"/>
      <c r="N406" s="166"/>
      <c r="O406" s="166"/>
      <c r="P406" s="166"/>
      <c r="Q406" s="166"/>
      <c r="R406" s="166"/>
      <c r="S406" s="166"/>
      <c r="T406" s="166"/>
      <c r="U406" s="166"/>
      <c r="V406" s="166"/>
      <c r="W406" s="166"/>
      <c r="X406" s="166"/>
      <c r="Y406" s="166"/>
      <c r="Z406" s="166"/>
      <c r="AA406" s="166"/>
    </row>
    <row xmlns:x14ac="http://schemas.microsoft.com/office/spreadsheetml/2009/9/ac" r="407" ht="15.75" x14ac:dyDescent="0.25">
      <c r="A407" s="166"/>
      <c r="B407" s="167"/>
      <c r="C407" s="166"/>
      <c r="D407" s="166"/>
      <c r="E407" s="166"/>
      <c r="F407" s="166"/>
      <c r="G407" s="166"/>
      <c r="H407" s="166"/>
      <c r="I407" s="166"/>
      <c r="J407" s="166"/>
      <c r="K407" s="166"/>
      <c r="L407" s="166"/>
      <c r="M407" s="166"/>
      <c r="N407" s="166"/>
      <c r="O407" s="166"/>
      <c r="P407" s="166"/>
      <c r="Q407" s="166"/>
      <c r="R407" s="166"/>
      <c r="S407" s="166"/>
      <c r="T407" s="166"/>
      <c r="U407" s="166"/>
      <c r="V407" s="166"/>
      <c r="W407" s="166"/>
      <c r="X407" s="166"/>
      <c r="Y407" s="166"/>
      <c r="Z407" s="166"/>
      <c r="AA407" s="166"/>
    </row>
    <row xmlns:x14ac="http://schemas.microsoft.com/office/spreadsheetml/2009/9/ac" r="408" ht="15.75" x14ac:dyDescent="0.25">
      <c r="A408" s="166"/>
      <c r="B408" s="167"/>
      <c r="C408" s="166"/>
      <c r="D408" s="166"/>
      <c r="E408" s="166"/>
      <c r="F408" s="166"/>
      <c r="G408" s="166"/>
      <c r="H408" s="166"/>
      <c r="I408" s="166"/>
      <c r="J408" s="166"/>
      <c r="K408" s="166"/>
      <c r="L408" s="166"/>
      <c r="M408" s="166"/>
      <c r="N408" s="166"/>
      <c r="O408" s="166"/>
      <c r="P408" s="166"/>
      <c r="Q408" s="166"/>
      <c r="R408" s="166"/>
      <c r="S408" s="166"/>
      <c r="T408" s="166"/>
      <c r="U408" s="166"/>
      <c r="V408" s="166"/>
      <c r="W408" s="166"/>
      <c r="X408" s="166"/>
      <c r="Y408" s="166"/>
      <c r="Z408" s="166"/>
      <c r="AA408" s="166"/>
    </row>
    <row xmlns:x14ac="http://schemas.microsoft.com/office/spreadsheetml/2009/9/ac" r="409" ht="15.75" x14ac:dyDescent="0.25">
      <c r="A409" s="166"/>
      <c r="B409" s="167"/>
      <c r="C409" s="166"/>
      <c r="D409" s="166"/>
      <c r="E409" s="166"/>
      <c r="F409" s="166"/>
      <c r="G409" s="166"/>
      <c r="H409" s="166"/>
      <c r="I409" s="166"/>
      <c r="J409" s="166"/>
      <c r="K409" s="166"/>
      <c r="L409" s="166"/>
      <c r="M409" s="166"/>
      <c r="N409" s="166"/>
      <c r="O409" s="166"/>
      <c r="P409" s="166"/>
      <c r="Q409" s="166"/>
      <c r="R409" s="166"/>
      <c r="S409" s="166"/>
      <c r="T409" s="166"/>
      <c r="U409" s="166"/>
      <c r="V409" s="166"/>
      <c r="W409" s="166"/>
      <c r="X409" s="166"/>
      <c r="Y409" s="166"/>
      <c r="Z409" s="166"/>
      <c r="AA409" s="166"/>
    </row>
    <row xmlns:x14ac="http://schemas.microsoft.com/office/spreadsheetml/2009/9/ac" r="410" ht="15.75" x14ac:dyDescent="0.25">
      <c r="A410" s="166"/>
      <c r="B410" s="167"/>
      <c r="C410" s="166"/>
      <c r="D410" s="166"/>
      <c r="E410" s="166"/>
      <c r="F410" s="166"/>
      <c r="G410" s="166"/>
      <c r="H410" s="166"/>
      <c r="I410" s="166"/>
      <c r="J410" s="166"/>
      <c r="K410" s="166"/>
      <c r="L410" s="166"/>
      <c r="M410" s="166"/>
      <c r="N410" s="166"/>
      <c r="O410" s="166"/>
      <c r="P410" s="166"/>
      <c r="Q410" s="166"/>
      <c r="R410" s="166"/>
      <c r="S410" s="166"/>
      <c r="T410" s="166"/>
      <c r="U410" s="166"/>
      <c r="V410" s="166"/>
      <c r="W410" s="166"/>
      <c r="X410" s="166"/>
      <c r="Y410" s="166"/>
      <c r="Z410" s="166"/>
      <c r="AA410" s="166"/>
    </row>
    <row xmlns:x14ac="http://schemas.microsoft.com/office/spreadsheetml/2009/9/ac" r="411" ht="15.75" x14ac:dyDescent="0.25">
      <c r="A411" s="166"/>
      <c r="B411" s="167"/>
      <c r="C411" s="166"/>
      <c r="D411" s="166"/>
      <c r="E411" s="166"/>
      <c r="F411" s="166"/>
      <c r="G411" s="166"/>
      <c r="H411" s="166"/>
      <c r="I411" s="166"/>
      <c r="J411" s="166"/>
      <c r="K411" s="166"/>
      <c r="L411" s="166"/>
      <c r="M411" s="166"/>
      <c r="N411" s="166"/>
      <c r="O411" s="166"/>
      <c r="P411" s="166"/>
      <c r="Q411" s="166"/>
      <c r="R411" s="166"/>
      <c r="S411" s="166"/>
      <c r="T411" s="166"/>
      <c r="U411" s="166"/>
      <c r="V411" s="166"/>
      <c r="W411" s="166"/>
      <c r="X411" s="166"/>
      <c r="Y411" s="166"/>
      <c r="Z411" s="166"/>
      <c r="AA411" s="166"/>
    </row>
    <row xmlns:x14ac="http://schemas.microsoft.com/office/spreadsheetml/2009/9/ac" r="412" ht="15.75" x14ac:dyDescent="0.25">
      <c r="A412" s="166"/>
      <c r="B412" s="167"/>
      <c r="C412" s="166"/>
      <c r="D412" s="166"/>
      <c r="E412" s="166"/>
      <c r="F412" s="166"/>
      <c r="G412" s="166"/>
      <c r="H412" s="166"/>
      <c r="I412" s="166"/>
      <c r="J412" s="166"/>
      <c r="K412" s="166"/>
      <c r="L412" s="166"/>
      <c r="M412" s="166"/>
      <c r="N412" s="166"/>
      <c r="O412" s="166"/>
      <c r="P412" s="166"/>
      <c r="Q412" s="166"/>
      <c r="R412" s="166"/>
      <c r="S412" s="166"/>
      <c r="T412" s="166"/>
      <c r="U412" s="166"/>
      <c r="V412" s="166"/>
      <c r="W412" s="166"/>
      <c r="X412" s="166"/>
      <c r="Y412" s="166"/>
      <c r="Z412" s="166"/>
      <c r="AA412" s="166"/>
    </row>
    <row xmlns:x14ac="http://schemas.microsoft.com/office/spreadsheetml/2009/9/ac" r="413" ht="15.75" x14ac:dyDescent="0.25">
      <c r="A413" s="166"/>
      <c r="B413" s="167"/>
      <c r="C413" s="166"/>
      <c r="D413" s="166"/>
      <c r="E413" s="166"/>
      <c r="F413" s="166"/>
      <c r="G413" s="166"/>
      <c r="H413" s="166"/>
      <c r="I413" s="166"/>
      <c r="J413" s="166"/>
      <c r="K413" s="166"/>
      <c r="L413" s="166"/>
      <c r="M413" s="166"/>
      <c r="N413" s="166"/>
      <c r="O413" s="166"/>
      <c r="P413" s="166"/>
      <c r="Q413" s="166"/>
      <c r="R413" s="166"/>
      <c r="S413" s="166"/>
      <c r="T413" s="166"/>
      <c r="U413" s="166"/>
      <c r="V413" s="166"/>
      <c r="W413" s="166"/>
      <c r="X413" s="166"/>
      <c r="Y413" s="166"/>
      <c r="Z413" s="166"/>
      <c r="AA413" s="166"/>
    </row>
    <row xmlns:x14ac="http://schemas.microsoft.com/office/spreadsheetml/2009/9/ac" r="414" ht="15.75" x14ac:dyDescent="0.25">
      <c r="A414" s="166"/>
      <c r="B414" s="167"/>
      <c r="C414" s="166"/>
      <c r="D414" s="166"/>
      <c r="E414" s="166"/>
      <c r="F414" s="166"/>
      <c r="G414" s="166"/>
      <c r="H414" s="166"/>
      <c r="I414" s="166"/>
      <c r="J414" s="166"/>
      <c r="K414" s="166"/>
      <c r="L414" s="166"/>
      <c r="M414" s="166"/>
      <c r="N414" s="166"/>
      <c r="O414" s="166"/>
      <c r="P414" s="166"/>
      <c r="Q414" s="166"/>
      <c r="R414" s="166"/>
      <c r="S414" s="166"/>
      <c r="T414" s="166"/>
      <c r="U414" s="166"/>
      <c r="V414" s="166"/>
      <c r="W414" s="166"/>
      <c r="X414" s="166"/>
      <c r="Y414" s="166"/>
      <c r="Z414" s="166"/>
      <c r="AA414" s="166"/>
    </row>
    <row xmlns:x14ac="http://schemas.microsoft.com/office/spreadsheetml/2009/9/ac" r="415" ht="15.75" x14ac:dyDescent="0.25">
      <c r="A415" s="166"/>
      <c r="B415" s="167"/>
      <c r="C415" s="166"/>
      <c r="D415" s="166"/>
      <c r="E415" s="166"/>
      <c r="F415" s="166"/>
      <c r="G415" s="166"/>
      <c r="H415" s="166"/>
      <c r="I415" s="166"/>
      <c r="J415" s="166"/>
      <c r="K415" s="166"/>
      <c r="L415" s="166"/>
      <c r="M415" s="166"/>
      <c r="N415" s="166"/>
      <c r="O415" s="166"/>
      <c r="P415" s="166"/>
      <c r="Q415" s="166"/>
      <c r="R415" s="166"/>
      <c r="S415" s="166"/>
      <c r="T415" s="166"/>
      <c r="U415" s="166"/>
      <c r="V415" s="166"/>
      <c r="W415" s="166"/>
      <c r="X415" s="166"/>
      <c r="Y415" s="166"/>
      <c r="Z415" s="166"/>
      <c r="AA415" s="166"/>
    </row>
    <row xmlns:x14ac="http://schemas.microsoft.com/office/spreadsheetml/2009/9/ac" r="416" ht="15.75" x14ac:dyDescent="0.25">
      <c r="A416" s="166"/>
      <c r="B416" s="167"/>
      <c r="C416" s="166"/>
      <c r="D416" s="166"/>
      <c r="E416" s="166"/>
      <c r="F416" s="166"/>
      <c r="G416" s="166"/>
      <c r="H416" s="166"/>
      <c r="I416" s="166"/>
      <c r="J416" s="166"/>
      <c r="K416" s="166"/>
      <c r="L416" s="166"/>
      <c r="M416" s="166"/>
      <c r="N416" s="166"/>
      <c r="O416" s="166"/>
      <c r="P416" s="166"/>
      <c r="Q416" s="166"/>
      <c r="R416" s="166"/>
      <c r="S416" s="166"/>
      <c r="T416" s="166"/>
      <c r="U416" s="166"/>
      <c r="V416" s="166"/>
      <c r="W416" s="166"/>
      <c r="X416" s="166"/>
      <c r="Y416" s="166"/>
      <c r="Z416" s="166"/>
      <c r="AA416" s="166"/>
    </row>
    <row xmlns:x14ac="http://schemas.microsoft.com/office/spreadsheetml/2009/9/ac" r="417" ht="15.75" x14ac:dyDescent="0.25">
      <c r="A417" s="166"/>
      <c r="B417" s="167"/>
      <c r="C417" s="166"/>
      <c r="D417" s="166"/>
      <c r="E417" s="166"/>
      <c r="F417" s="166"/>
      <c r="G417" s="166"/>
      <c r="H417" s="166"/>
      <c r="I417" s="166"/>
      <c r="J417" s="166"/>
      <c r="K417" s="166"/>
      <c r="L417" s="166"/>
      <c r="M417" s="166"/>
      <c r="N417" s="166"/>
      <c r="O417" s="166"/>
      <c r="P417" s="166"/>
      <c r="Q417" s="166"/>
      <c r="R417" s="166"/>
      <c r="S417" s="166"/>
      <c r="T417" s="166"/>
      <c r="U417" s="166"/>
      <c r="V417" s="166"/>
      <c r="W417" s="166"/>
      <c r="X417" s="166"/>
      <c r="Y417" s="166"/>
      <c r="Z417" s="166"/>
      <c r="AA417" s="166"/>
    </row>
    <row xmlns:x14ac="http://schemas.microsoft.com/office/spreadsheetml/2009/9/ac" r="418" ht="15.75" x14ac:dyDescent="0.25">
      <c r="A418" s="166"/>
      <c r="B418" s="167"/>
      <c r="C418" s="166"/>
      <c r="D418" s="166"/>
      <c r="E418" s="166"/>
      <c r="F418" s="166"/>
      <c r="G418" s="166"/>
      <c r="H418" s="166"/>
      <c r="I418" s="166"/>
      <c r="J418" s="166"/>
      <c r="K418" s="166"/>
      <c r="L418" s="166"/>
      <c r="M418" s="166"/>
      <c r="N418" s="166"/>
      <c r="O418" s="166"/>
      <c r="P418" s="166"/>
      <c r="Q418" s="166"/>
      <c r="R418" s="166"/>
      <c r="S418" s="166"/>
      <c r="T418" s="166"/>
      <c r="U418" s="166"/>
      <c r="V418" s="166"/>
      <c r="W418" s="166"/>
      <c r="X418" s="166"/>
      <c r="Y418" s="166"/>
      <c r="Z418" s="166"/>
      <c r="AA418" s="166"/>
    </row>
    <row xmlns:x14ac="http://schemas.microsoft.com/office/spreadsheetml/2009/9/ac" r="419" ht="15.75" x14ac:dyDescent="0.25">
      <c r="A419" s="166"/>
      <c r="B419" s="167"/>
      <c r="C419" s="166"/>
      <c r="D419" s="166"/>
      <c r="E419" s="166"/>
      <c r="F419" s="166"/>
      <c r="G419" s="166"/>
      <c r="H419" s="166"/>
      <c r="I419" s="166"/>
      <c r="J419" s="166"/>
      <c r="K419" s="166"/>
      <c r="L419" s="166"/>
      <c r="M419" s="166"/>
      <c r="N419" s="166"/>
      <c r="O419" s="166"/>
      <c r="P419" s="166"/>
      <c r="Q419" s="166"/>
      <c r="R419" s="166"/>
      <c r="S419" s="166"/>
      <c r="T419" s="166"/>
      <c r="U419" s="166"/>
      <c r="V419" s="166"/>
      <c r="W419" s="166"/>
      <c r="X419" s="166"/>
      <c r="Y419" s="166"/>
      <c r="Z419" s="166"/>
      <c r="AA419" s="166"/>
    </row>
    <row xmlns:x14ac="http://schemas.microsoft.com/office/spreadsheetml/2009/9/ac" r="420" ht="15.75" x14ac:dyDescent="0.25">
      <c r="A420" s="166"/>
      <c r="B420" s="167"/>
      <c r="C420" s="166"/>
      <c r="D420" s="166"/>
      <c r="E420" s="166"/>
      <c r="F420" s="166"/>
      <c r="G420" s="166"/>
      <c r="H420" s="166"/>
      <c r="I420" s="166"/>
      <c r="J420" s="166"/>
      <c r="K420" s="166"/>
      <c r="L420" s="166"/>
      <c r="M420" s="166"/>
      <c r="N420" s="166"/>
      <c r="O420" s="166"/>
      <c r="P420" s="166"/>
      <c r="Q420" s="166"/>
      <c r="R420" s="166"/>
      <c r="S420" s="166"/>
      <c r="T420" s="166"/>
      <c r="U420" s="166"/>
      <c r="V420" s="166"/>
      <c r="W420" s="166"/>
      <c r="X420" s="166"/>
      <c r="Y420" s="166"/>
      <c r="Z420" s="166"/>
      <c r="AA420" s="166"/>
    </row>
    <row xmlns:x14ac="http://schemas.microsoft.com/office/spreadsheetml/2009/9/ac" r="421" ht="15.75" x14ac:dyDescent="0.25">
      <c r="A421" s="166"/>
      <c r="B421" s="167"/>
      <c r="C421" s="166"/>
      <c r="D421" s="166"/>
      <c r="E421" s="166"/>
      <c r="F421" s="166"/>
      <c r="G421" s="166"/>
      <c r="H421" s="166"/>
      <c r="I421" s="166"/>
      <c r="J421" s="166"/>
      <c r="K421" s="166"/>
      <c r="L421" s="166"/>
      <c r="M421" s="166"/>
      <c r="N421" s="166"/>
      <c r="O421" s="166"/>
      <c r="P421" s="166"/>
      <c r="Q421" s="166"/>
      <c r="R421" s="166"/>
      <c r="S421" s="166"/>
      <c r="T421" s="166"/>
      <c r="U421" s="166"/>
      <c r="V421" s="166"/>
      <c r="W421" s="166"/>
      <c r="X421" s="166"/>
      <c r="Y421" s="166"/>
      <c r="Z421" s="166"/>
      <c r="AA421" s="166"/>
    </row>
    <row xmlns:x14ac="http://schemas.microsoft.com/office/spreadsheetml/2009/9/ac" r="422" ht="15.75" x14ac:dyDescent="0.25">
      <c r="A422" s="166"/>
      <c r="B422" s="167"/>
      <c r="C422" s="166"/>
      <c r="D422" s="166"/>
      <c r="E422" s="166"/>
      <c r="F422" s="166"/>
      <c r="G422" s="166"/>
      <c r="H422" s="166"/>
      <c r="I422" s="166"/>
      <c r="J422" s="166"/>
      <c r="K422" s="166"/>
      <c r="L422" s="166"/>
      <c r="M422" s="166"/>
      <c r="N422" s="166"/>
      <c r="O422" s="166"/>
      <c r="P422" s="166"/>
      <c r="Q422" s="166"/>
      <c r="R422" s="166"/>
      <c r="S422" s="166"/>
      <c r="T422" s="166"/>
      <c r="U422" s="166"/>
      <c r="V422" s="166"/>
      <c r="W422" s="166"/>
      <c r="X422" s="166"/>
      <c r="Y422" s="166"/>
      <c r="Z422" s="166"/>
      <c r="AA422" s="166"/>
    </row>
    <row xmlns:x14ac="http://schemas.microsoft.com/office/spreadsheetml/2009/9/ac" r="423" ht="15.75" x14ac:dyDescent="0.25">
      <c r="A423" s="166"/>
      <c r="B423" s="167"/>
      <c r="C423" s="166"/>
      <c r="D423" s="166"/>
      <c r="E423" s="166"/>
      <c r="F423" s="166"/>
      <c r="G423" s="166"/>
      <c r="H423" s="166"/>
      <c r="I423" s="166"/>
      <c r="J423" s="166"/>
      <c r="K423" s="166"/>
      <c r="L423" s="166"/>
      <c r="M423" s="166"/>
      <c r="N423" s="166"/>
      <c r="O423" s="166"/>
      <c r="P423" s="166"/>
      <c r="Q423" s="166"/>
      <c r="R423" s="166"/>
      <c r="S423" s="166"/>
      <c r="T423" s="166"/>
      <c r="U423" s="166"/>
      <c r="V423" s="166"/>
      <c r="W423" s="166"/>
      <c r="X423" s="166"/>
      <c r="Y423" s="166"/>
      <c r="Z423" s="166"/>
      <c r="AA423" s="166"/>
    </row>
    <row xmlns:x14ac="http://schemas.microsoft.com/office/spreadsheetml/2009/9/ac" r="424" ht="15.75" x14ac:dyDescent="0.25">
      <c r="A424" s="166"/>
      <c r="B424" s="167"/>
      <c r="C424" s="166"/>
      <c r="D424" s="166"/>
      <c r="E424" s="166"/>
      <c r="F424" s="166"/>
      <c r="G424" s="166"/>
      <c r="H424" s="166"/>
      <c r="I424" s="166"/>
      <c r="J424" s="166"/>
      <c r="K424" s="166"/>
      <c r="L424" s="166"/>
      <c r="M424" s="166"/>
      <c r="N424" s="166"/>
      <c r="O424" s="166"/>
      <c r="P424" s="166"/>
      <c r="Q424" s="166"/>
      <c r="R424" s="166"/>
      <c r="S424" s="166"/>
      <c r="T424" s="166"/>
      <c r="U424" s="166"/>
      <c r="V424" s="166"/>
      <c r="W424" s="166"/>
      <c r="X424" s="166"/>
      <c r="Y424" s="166"/>
      <c r="Z424" s="166"/>
      <c r="AA424" s="166"/>
    </row>
    <row xmlns:x14ac="http://schemas.microsoft.com/office/spreadsheetml/2009/9/ac" r="425" ht="15.75" x14ac:dyDescent="0.25">
      <c r="A425" s="166"/>
      <c r="B425" s="167"/>
      <c r="C425" s="166"/>
      <c r="D425" s="166"/>
      <c r="E425" s="166"/>
      <c r="F425" s="166"/>
      <c r="G425" s="166"/>
      <c r="H425" s="166"/>
      <c r="I425" s="166"/>
      <c r="J425" s="166"/>
      <c r="K425" s="166"/>
      <c r="L425" s="166"/>
      <c r="M425" s="166"/>
      <c r="N425" s="166"/>
      <c r="O425" s="166"/>
      <c r="P425" s="166"/>
      <c r="Q425" s="166"/>
      <c r="R425" s="166"/>
      <c r="S425" s="166"/>
      <c r="T425" s="166"/>
      <c r="U425" s="166"/>
      <c r="V425" s="166"/>
      <c r="W425" s="166"/>
      <c r="X425" s="166"/>
      <c r="Y425" s="166"/>
      <c r="Z425" s="166"/>
      <c r="AA425" s="166"/>
    </row>
    <row xmlns:x14ac="http://schemas.microsoft.com/office/spreadsheetml/2009/9/ac" r="426" ht="15.75" x14ac:dyDescent="0.25">
      <c r="A426" s="166"/>
      <c r="B426" s="167"/>
      <c r="C426" s="166"/>
      <c r="D426" s="166"/>
      <c r="E426" s="166"/>
      <c r="F426" s="166"/>
      <c r="G426" s="166"/>
      <c r="H426" s="166"/>
      <c r="I426" s="166"/>
      <c r="J426" s="166"/>
      <c r="K426" s="166"/>
      <c r="L426" s="166"/>
      <c r="M426" s="166"/>
      <c r="N426" s="166"/>
      <c r="O426" s="166"/>
      <c r="P426" s="166"/>
      <c r="Q426" s="166"/>
      <c r="R426" s="166"/>
      <c r="S426" s="166"/>
      <c r="T426" s="166"/>
      <c r="U426" s="166"/>
      <c r="V426" s="166"/>
      <c r="W426" s="166"/>
      <c r="X426" s="166"/>
      <c r="Y426" s="166"/>
      <c r="Z426" s="166"/>
      <c r="AA426" s="166"/>
    </row>
    <row xmlns:x14ac="http://schemas.microsoft.com/office/spreadsheetml/2009/9/ac" r="427" ht="15.75" x14ac:dyDescent="0.25">
      <c r="A427" s="166"/>
      <c r="B427" s="167"/>
      <c r="C427" s="166"/>
      <c r="D427" s="166"/>
      <c r="E427" s="166"/>
      <c r="F427" s="166"/>
      <c r="G427" s="166"/>
      <c r="H427" s="166"/>
      <c r="I427" s="166"/>
      <c r="J427" s="166"/>
      <c r="K427" s="166"/>
      <c r="L427" s="166"/>
      <c r="M427" s="166"/>
      <c r="N427" s="166"/>
      <c r="O427" s="166"/>
      <c r="P427" s="166"/>
      <c r="Q427" s="166"/>
      <c r="R427" s="166"/>
      <c r="S427" s="166"/>
      <c r="T427" s="166"/>
      <c r="U427" s="166"/>
      <c r="V427" s="166"/>
      <c r="W427" s="166"/>
      <c r="X427" s="166"/>
      <c r="Y427" s="166"/>
      <c r="Z427" s="166"/>
      <c r="AA427" s="166"/>
    </row>
    <row xmlns:x14ac="http://schemas.microsoft.com/office/spreadsheetml/2009/9/ac" r="428" ht="15.75" x14ac:dyDescent="0.25">
      <c r="A428" s="166"/>
      <c r="B428" s="167"/>
      <c r="C428" s="166"/>
      <c r="D428" s="166"/>
      <c r="E428" s="166"/>
      <c r="F428" s="166"/>
      <c r="G428" s="166"/>
      <c r="H428" s="166"/>
      <c r="I428" s="166"/>
      <c r="J428" s="166"/>
      <c r="K428" s="166"/>
      <c r="L428" s="166"/>
      <c r="M428" s="166"/>
      <c r="N428" s="166"/>
      <c r="O428" s="166"/>
      <c r="P428" s="166"/>
      <c r="Q428" s="166"/>
      <c r="R428" s="166"/>
      <c r="S428" s="166"/>
      <c r="T428" s="166"/>
      <c r="U428" s="166"/>
      <c r="V428" s="166"/>
      <c r="W428" s="166"/>
      <c r="X428" s="166"/>
      <c r="Y428" s="166"/>
      <c r="Z428" s="166"/>
      <c r="AA428" s="166"/>
    </row>
    <row xmlns:x14ac="http://schemas.microsoft.com/office/spreadsheetml/2009/9/ac" r="429" ht="15.75" x14ac:dyDescent="0.25">
      <c r="A429" s="166"/>
      <c r="B429" s="167"/>
      <c r="C429" s="166"/>
      <c r="D429" s="166"/>
      <c r="E429" s="166"/>
      <c r="F429" s="166"/>
      <c r="G429" s="166"/>
      <c r="H429" s="166"/>
      <c r="I429" s="166"/>
      <c r="J429" s="166"/>
      <c r="K429" s="166"/>
      <c r="L429" s="166"/>
      <c r="M429" s="166"/>
      <c r="N429" s="166"/>
      <c r="O429" s="166"/>
      <c r="P429" s="166"/>
      <c r="Q429" s="166"/>
      <c r="R429" s="166"/>
      <c r="S429" s="166"/>
      <c r="T429" s="166"/>
      <c r="U429" s="166"/>
      <c r="V429" s="166"/>
      <c r="W429" s="166"/>
      <c r="X429" s="166"/>
      <c r="Y429" s="166"/>
      <c r="Z429" s="166"/>
      <c r="AA429" s="166"/>
    </row>
    <row xmlns:x14ac="http://schemas.microsoft.com/office/spreadsheetml/2009/9/ac" r="430" ht="15.75" x14ac:dyDescent="0.25">
      <c r="A430" s="166"/>
      <c r="B430" s="167"/>
      <c r="C430" s="166"/>
      <c r="D430" s="166"/>
      <c r="E430" s="166"/>
      <c r="F430" s="166"/>
      <c r="G430" s="166"/>
      <c r="H430" s="166"/>
      <c r="I430" s="166"/>
      <c r="J430" s="166"/>
      <c r="K430" s="166"/>
      <c r="L430" s="166"/>
      <c r="M430" s="166"/>
      <c r="N430" s="166"/>
      <c r="O430" s="166"/>
      <c r="P430" s="166"/>
      <c r="Q430" s="166"/>
      <c r="R430" s="166"/>
      <c r="S430" s="166"/>
      <c r="T430" s="166"/>
      <c r="U430" s="166"/>
      <c r="V430" s="166"/>
      <c r="W430" s="166"/>
      <c r="X430" s="166"/>
      <c r="Y430" s="166"/>
      <c r="Z430" s="166"/>
      <c r="AA430" s="166"/>
    </row>
    <row xmlns:x14ac="http://schemas.microsoft.com/office/spreadsheetml/2009/9/ac" r="431" ht="15.75" x14ac:dyDescent="0.25">
      <c r="A431" s="166"/>
      <c r="B431" s="167"/>
      <c r="C431" s="166"/>
      <c r="D431" s="166"/>
      <c r="E431" s="166"/>
      <c r="F431" s="166"/>
      <c r="G431" s="166"/>
      <c r="H431" s="166"/>
      <c r="I431" s="166"/>
      <c r="J431" s="166"/>
      <c r="K431" s="166"/>
      <c r="L431" s="166"/>
      <c r="M431" s="166"/>
      <c r="N431" s="166"/>
      <c r="O431" s="166"/>
      <c r="P431" s="166"/>
      <c r="Q431" s="166"/>
      <c r="R431" s="166"/>
      <c r="S431" s="166"/>
      <c r="T431" s="166"/>
      <c r="U431" s="166"/>
      <c r="V431" s="166"/>
      <c r="W431" s="166"/>
      <c r="X431" s="166"/>
      <c r="Y431" s="166"/>
      <c r="Z431" s="166"/>
      <c r="AA431" s="166"/>
    </row>
    <row xmlns:x14ac="http://schemas.microsoft.com/office/spreadsheetml/2009/9/ac" r="432" ht="15.75" x14ac:dyDescent="0.25">
      <c r="A432" s="166"/>
      <c r="B432" s="167"/>
      <c r="C432" s="166"/>
      <c r="D432" s="166"/>
      <c r="E432" s="166"/>
      <c r="F432" s="166"/>
      <c r="G432" s="166"/>
      <c r="H432" s="166"/>
      <c r="I432" s="166"/>
      <c r="J432" s="166"/>
      <c r="K432" s="166"/>
      <c r="L432" s="166"/>
      <c r="M432" s="166"/>
      <c r="N432" s="166"/>
      <c r="O432" s="166"/>
      <c r="P432" s="166"/>
      <c r="Q432" s="166"/>
      <c r="R432" s="166"/>
      <c r="S432" s="166"/>
      <c r="T432" s="166"/>
      <c r="U432" s="166"/>
      <c r="V432" s="166"/>
      <c r="W432" s="166"/>
      <c r="X432" s="166"/>
      <c r="Y432" s="166"/>
      <c r="Z432" s="166"/>
      <c r="AA432" s="166"/>
    </row>
    <row xmlns:x14ac="http://schemas.microsoft.com/office/spreadsheetml/2009/9/ac" r="433" ht="15.75" x14ac:dyDescent="0.25">
      <c r="A433" s="166"/>
      <c r="B433" s="167"/>
      <c r="C433" s="166"/>
      <c r="D433" s="166"/>
      <c r="E433" s="166"/>
      <c r="F433" s="166"/>
      <c r="G433" s="166"/>
      <c r="H433" s="166"/>
      <c r="I433" s="166"/>
      <c r="J433" s="166"/>
      <c r="K433" s="166"/>
      <c r="L433" s="166"/>
      <c r="M433" s="166"/>
      <c r="N433" s="166"/>
      <c r="O433" s="166"/>
      <c r="P433" s="166"/>
      <c r="Q433" s="166"/>
      <c r="R433" s="166"/>
      <c r="S433" s="166"/>
      <c r="T433" s="166"/>
      <c r="U433" s="166"/>
      <c r="V433" s="166"/>
      <c r="W433" s="166"/>
      <c r="X433" s="166"/>
      <c r="Y433" s="166"/>
      <c r="Z433" s="166"/>
      <c r="AA433" s="166"/>
    </row>
    <row xmlns:x14ac="http://schemas.microsoft.com/office/spreadsheetml/2009/9/ac" r="434" ht="15.75" x14ac:dyDescent="0.25">
      <c r="A434" s="166"/>
      <c r="B434" s="167"/>
      <c r="C434" s="166"/>
      <c r="D434" s="166"/>
      <c r="E434" s="166"/>
      <c r="F434" s="166"/>
      <c r="G434" s="166"/>
      <c r="H434" s="166"/>
      <c r="I434" s="166"/>
      <c r="J434" s="166"/>
      <c r="K434" s="166"/>
      <c r="L434" s="166"/>
      <c r="M434" s="166"/>
      <c r="N434" s="166"/>
      <c r="O434" s="166"/>
      <c r="P434" s="166"/>
      <c r="Q434" s="166"/>
      <c r="R434" s="166"/>
      <c r="S434" s="166"/>
      <c r="T434" s="166"/>
      <c r="U434" s="166"/>
      <c r="V434" s="166"/>
      <c r="W434" s="166"/>
      <c r="X434" s="166"/>
      <c r="Y434" s="166"/>
      <c r="Z434" s="166"/>
      <c r="AA434" s="166"/>
    </row>
    <row xmlns:x14ac="http://schemas.microsoft.com/office/spreadsheetml/2009/9/ac" r="435" ht="15.75" x14ac:dyDescent="0.25">
      <c r="A435" s="166"/>
      <c r="B435" s="167"/>
      <c r="C435" s="166"/>
      <c r="D435" s="166"/>
      <c r="E435" s="166"/>
      <c r="F435" s="166"/>
      <c r="G435" s="166"/>
      <c r="H435" s="166"/>
      <c r="I435" s="166"/>
      <c r="J435" s="166"/>
      <c r="K435" s="166"/>
      <c r="L435" s="166"/>
      <c r="M435" s="166"/>
      <c r="N435" s="166"/>
      <c r="O435" s="166"/>
      <c r="P435" s="166"/>
      <c r="Q435" s="166"/>
      <c r="R435" s="166"/>
      <c r="S435" s="166"/>
      <c r="T435" s="166"/>
      <c r="U435" s="166"/>
      <c r="V435" s="166"/>
      <c r="W435" s="166"/>
      <c r="X435" s="166"/>
      <c r="Y435" s="166"/>
      <c r="Z435" s="166"/>
      <c r="AA435" s="166"/>
    </row>
    <row xmlns:x14ac="http://schemas.microsoft.com/office/spreadsheetml/2009/9/ac" r="436" ht="15.75" x14ac:dyDescent="0.25">
      <c r="A436" s="166"/>
      <c r="B436" s="167"/>
      <c r="C436" s="166"/>
      <c r="D436" s="166"/>
      <c r="E436" s="166"/>
      <c r="F436" s="166"/>
      <c r="G436" s="166"/>
      <c r="H436" s="166"/>
      <c r="I436" s="166"/>
      <c r="J436" s="166"/>
      <c r="K436" s="166"/>
      <c r="L436" s="166"/>
      <c r="M436" s="166"/>
      <c r="N436" s="166"/>
      <c r="O436" s="166"/>
      <c r="P436" s="166"/>
      <c r="Q436" s="166"/>
      <c r="R436" s="166"/>
      <c r="S436" s="166"/>
      <c r="T436" s="166"/>
      <c r="U436" s="166"/>
      <c r="V436" s="166"/>
      <c r="W436" s="166"/>
      <c r="X436" s="166"/>
      <c r="Y436" s="166"/>
      <c r="Z436" s="166"/>
      <c r="AA436" s="166"/>
    </row>
    <row xmlns:x14ac="http://schemas.microsoft.com/office/spreadsheetml/2009/9/ac" r="437" ht="15.75" x14ac:dyDescent="0.25">
      <c r="A437" s="166"/>
      <c r="B437" s="167"/>
      <c r="C437" s="166"/>
      <c r="D437" s="166"/>
      <c r="E437" s="166"/>
      <c r="F437" s="166"/>
      <c r="G437" s="166"/>
      <c r="H437" s="166"/>
      <c r="I437" s="166"/>
      <c r="J437" s="166"/>
      <c r="K437" s="166"/>
      <c r="L437" s="166"/>
      <c r="M437" s="166"/>
      <c r="N437" s="166"/>
      <c r="O437" s="166"/>
      <c r="P437" s="166"/>
      <c r="Q437" s="166"/>
      <c r="R437" s="166"/>
      <c r="S437" s="166"/>
      <c r="T437" s="166"/>
      <c r="U437" s="166"/>
      <c r="V437" s="166"/>
      <c r="W437" s="166"/>
      <c r="X437" s="166"/>
      <c r="Y437" s="166"/>
      <c r="Z437" s="166"/>
      <c r="AA437" s="166"/>
    </row>
    <row xmlns:x14ac="http://schemas.microsoft.com/office/spreadsheetml/2009/9/ac" r="438" ht="15.75" x14ac:dyDescent="0.25">
      <c r="A438" s="166"/>
      <c r="B438" s="167"/>
      <c r="C438" s="166"/>
      <c r="D438" s="166"/>
      <c r="E438" s="166"/>
      <c r="F438" s="166"/>
      <c r="G438" s="166"/>
      <c r="H438" s="166"/>
      <c r="I438" s="166"/>
      <c r="J438" s="166"/>
      <c r="K438" s="166"/>
      <c r="L438" s="166"/>
      <c r="M438" s="166"/>
      <c r="N438" s="166"/>
      <c r="O438" s="166"/>
      <c r="P438" s="166"/>
      <c r="Q438" s="166"/>
      <c r="R438" s="166"/>
      <c r="S438" s="166"/>
      <c r="T438" s="166"/>
      <c r="U438" s="166"/>
      <c r="V438" s="166"/>
      <c r="W438" s="166"/>
      <c r="X438" s="166"/>
      <c r="Y438" s="166"/>
      <c r="Z438" s="166"/>
      <c r="AA438" s="166"/>
    </row>
    <row xmlns:x14ac="http://schemas.microsoft.com/office/spreadsheetml/2009/9/ac" r="439" ht="15.75" x14ac:dyDescent="0.25">
      <c r="A439" s="166"/>
      <c r="B439" s="167"/>
      <c r="C439" s="166"/>
      <c r="D439" s="166"/>
      <c r="E439" s="166"/>
      <c r="F439" s="166"/>
      <c r="G439" s="166"/>
      <c r="H439" s="166"/>
      <c r="I439" s="166"/>
      <c r="J439" s="166"/>
      <c r="K439" s="166"/>
      <c r="L439" s="166"/>
      <c r="M439" s="166"/>
      <c r="N439" s="166"/>
      <c r="O439" s="166"/>
      <c r="P439" s="166"/>
      <c r="Q439" s="166"/>
      <c r="R439" s="166"/>
      <c r="S439" s="166"/>
      <c r="T439" s="166"/>
      <c r="U439" s="166"/>
      <c r="V439" s="166"/>
      <c r="W439" s="166"/>
      <c r="X439" s="166"/>
      <c r="Y439" s="166"/>
      <c r="Z439" s="166"/>
      <c r="AA439" s="166"/>
    </row>
    <row xmlns:x14ac="http://schemas.microsoft.com/office/spreadsheetml/2009/9/ac" r="440" ht="15.75" x14ac:dyDescent="0.25">
      <c r="A440" s="166"/>
      <c r="B440" s="167"/>
      <c r="C440" s="166"/>
      <c r="D440" s="166"/>
      <c r="E440" s="166"/>
      <c r="F440" s="166"/>
      <c r="G440" s="166"/>
      <c r="H440" s="166"/>
      <c r="I440" s="166"/>
      <c r="J440" s="166"/>
      <c r="K440" s="166"/>
      <c r="L440" s="166"/>
      <c r="M440" s="166"/>
      <c r="N440" s="166"/>
      <c r="O440" s="166"/>
      <c r="P440" s="166"/>
      <c r="Q440" s="166"/>
      <c r="R440" s="166"/>
      <c r="S440" s="166"/>
      <c r="T440" s="166"/>
      <c r="U440" s="166"/>
      <c r="V440" s="166"/>
      <c r="W440" s="166"/>
      <c r="X440" s="166"/>
      <c r="Y440" s="166"/>
      <c r="Z440" s="166"/>
      <c r="AA440" s="166"/>
    </row>
    <row xmlns:x14ac="http://schemas.microsoft.com/office/spreadsheetml/2009/9/ac" r="441" ht="15.75" x14ac:dyDescent="0.25">
      <c r="A441" s="166"/>
      <c r="B441" s="167"/>
      <c r="C441" s="166"/>
      <c r="D441" s="166"/>
      <c r="E441" s="166"/>
      <c r="F441" s="166"/>
      <c r="G441" s="166"/>
      <c r="H441" s="166"/>
      <c r="I441" s="166"/>
      <c r="J441" s="166"/>
      <c r="K441" s="166"/>
      <c r="L441" s="166"/>
      <c r="M441" s="166"/>
      <c r="N441" s="166"/>
      <c r="O441" s="166"/>
      <c r="P441" s="166"/>
      <c r="Q441" s="166"/>
      <c r="R441" s="166"/>
      <c r="S441" s="166"/>
      <c r="T441" s="166"/>
      <c r="U441" s="166"/>
      <c r="V441" s="166"/>
      <c r="W441" s="166"/>
      <c r="X441" s="166"/>
      <c r="Y441" s="166"/>
      <c r="Z441" s="166"/>
      <c r="AA441" s="166"/>
    </row>
    <row xmlns:x14ac="http://schemas.microsoft.com/office/spreadsheetml/2009/9/ac" r="442" ht="15.75" x14ac:dyDescent="0.25">
      <c r="A442" s="166"/>
      <c r="B442" s="167"/>
      <c r="C442" s="166"/>
      <c r="D442" s="166"/>
      <c r="E442" s="166"/>
      <c r="F442" s="166"/>
      <c r="G442" s="166"/>
      <c r="H442" s="166"/>
      <c r="I442" s="166"/>
      <c r="J442" s="166"/>
      <c r="K442" s="166"/>
      <c r="L442" s="166"/>
      <c r="M442" s="166"/>
      <c r="N442" s="166"/>
      <c r="O442" s="166"/>
      <c r="P442" s="166"/>
      <c r="Q442" s="166"/>
      <c r="R442" s="166"/>
      <c r="S442" s="166"/>
      <c r="T442" s="166"/>
      <c r="U442" s="166"/>
      <c r="V442" s="166"/>
      <c r="W442" s="166"/>
      <c r="X442" s="166"/>
      <c r="Y442" s="166"/>
      <c r="Z442" s="166"/>
      <c r="AA442" s="166"/>
    </row>
    <row xmlns:x14ac="http://schemas.microsoft.com/office/spreadsheetml/2009/9/ac" r="443" ht="15.75" x14ac:dyDescent="0.25">
      <c r="A443" s="166"/>
      <c r="B443" s="167"/>
      <c r="C443" s="166"/>
      <c r="D443" s="166"/>
      <c r="E443" s="166"/>
      <c r="F443" s="166"/>
      <c r="G443" s="166"/>
      <c r="H443" s="166"/>
      <c r="I443" s="166"/>
      <c r="J443" s="166"/>
      <c r="K443" s="166"/>
      <c r="L443" s="166"/>
      <c r="M443" s="166"/>
      <c r="N443" s="166"/>
      <c r="O443" s="166"/>
      <c r="P443" s="166"/>
      <c r="Q443" s="166"/>
      <c r="R443" s="166"/>
      <c r="S443" s="166"/>
      <c r="T443" s="166"/>
      <c r="U443" s="166"/>
      <c r="V443" s="166"/>
      <c r="W443" s="166"/>
      <c r="X443" s="166"/>
      <c r="Y443" s="166"/>
      <c r="Z443" s="166"/>
      <c r="AA443" s="166"/>
    </row>
    <row xmlns:x14ac="http://schemas.microsoft.com/office/spreadsheetml/2009/9/ac" r="444" ht="15.75" x14ac:dyDescent="0.25">
      <c r="A444" s="166"/>
      <c r="B444" s="167"/>
      <c r="C444" s="166"/>
      <c r="D444" s="166"/>
      <c r="E444" s="166"/>
      <c r="F444" s="166"/>
      <c r="G444" s="166"/>
      <c r="H444" s="166"/>
      <c r="I444" s="166"/>
      <c r="J444" s="166"/>
      <c r="K444" s="166"/>
      <c r="L444" s="166"/>
      <c r="M444" s="166"/>
      <c r="N444" s="166"/>
      <c r="O444" s="166"/>
      <c r="P444" s="166"/>
      <c r="Q444" s="166"/>
      <c r="R444" s="166"/>
      <c r="S444" s="166"/>
      <c r="T444" s="166"/>
      <c r="U444" s="166"/>
      <c r="V444" s="166"/>
      <c r="W444" s="166"/>
      <c r="X444" s="166"/>
      <c r="Y444" s="166"/>
      <c r="Z444" s="166"/>
      <c r="AA444" s="166"/>
    </row>
    <row xmlns:x14ac="http://schemas.microsoft.com/office/spreadsheetml/2009/9/ac" r="445" ht="15.75" x14ac:dyDescent="0.25">
      <c r="A445" s="166"/>
      <c r="B445" s="167"/>
      <c r="C445" s="166"/>
      <c r="D445" s="166"/>
      <c r="E445" s="166"/>
      <c r="F445" s="166"/>
      <c r="G445" s="166"/>
      <c r="H445" s="166"/>
      <c r="I445" s="166"/>
      <c r="J445" s="166"/>
      <c r="K445" s="166"/>
      <c r="L445" s="166"/>
      <c r="M445" s="166"/>
      <c r="N445" s="166"/>
      <c r="O445" s="166"/>
      <c r="P445" s="166"/>
      <c r="Q445" s="166"/>
      <c r="R445" s="166"/>
      <c r="S445" s="166"/>
      <c r="T445" s="166"/>
      <c r="U445" s="166"/>
      <c r="V445" s="166"/>
      <c r="W445" s="166"/>
      <c r="X445" s="166"/>
      <c r="Y445" s="166"/>
      <c r="Z445" s="166"/>
      <c r="AA445" s="166"/>
    </row>
    <row xmlns:x14ac="http://schemas.microsoft.com/office/spreadsheetml/2009/9/ac" r="446" ht="15.75" x14ac:dyDescent="0.25">
      <c r="A446" s="166"/>
      <c r="B446" s="167"/>
      <c r="C446" s="166"/>
      <c r="D446" s="166"/>
      <c r="E446" s="166"/>
      <c r="F446" s="166"/>
      <c r="G446" s="166"/>
      <c r="H446" s="166"/>
      <c r="I446" s="166"/>
      <c r="J446" s="166"/>
      <c r="K446" s="166"/>
      <c r="L446" s="166"/>
      <c r="M446" s="166"/>
      <c r="N446" s="166"/>
      <c r="O446" s="166"/>
      <c r="P446" s="166"/>
      <c r="Q446" s="166"/>
      <c r="R446" s="166"/>
      <c r="S446" s="166"/>
      <c r="T446" s="166"/>
      <c r="U446" s="166"/>
      <c r="V446" s="166"/>
      <c r="W446" s="166"/>
      <c r="X446" s="166"/>
      <c r="Y446" s="166"/>
      <c r="Z446" s="166"/>
      <c r="AA446" s="166"/>
    </row>
    <row xmlns:x14ac="http://schemas.microsoft.com/office/spreadsheetml/2009/9/ac" r="447" ht="15.75" x14ac:dyDescent="0.25">
      <c r="A447" s="166"/>
      <c r="B447" s="167"/>
      <c r="C447" s="166"/>
      <c r="D447" s="166"/>
      <c r="E447" s="166"/>
      <c r="F447" s="166"/>
      <c r="G447" s="166"/>
      <c r="H447" s="166"/>
      <c r="I447" s="166"/>
      <c r="J447" s="166"/>
      <c r="K447" s="166"/>
      <c r="L447" s="166"/>
      <c r="M447" s="166"/>
      <c r="N447" s="166"/>
      <c r="O447" s="166"/>
      <c r="P447" s="166"/>
      <c r="Q447" s="166"/>
      <c r="R447" s="166"/>
      <c r="S447" s="166"/>
      <c r="T447" s="166"/>
      <c r="U447" s="166"/>
      <c r="V447" s="166"/>
      <c r="W447" s="166"/>
      <c r="X447" s="166"/>
      <c r="Y447" s="166"/>
      <c r="Z447" s="166"/>
      <c r="AA447" s="166"/>
    </row>
    <row xmlns:x14ac="http://schemas.microsoft.com/office/spreadsheetml/2009/9/ac" r="448" ht="15.75" x14ac:dyDescent="0.25">
      <c r="A448" s="166"/>
      <c r="B448" s="167"/>
      <c r="C448" s="166"/>
      <c r="D448" s="166"/>
      <c r="E448" s="166"/>
      <c r="F448" s="166"/>
      <c r="G448" s="166"/>
      <c r="H448" s="166"/>
      <c r="I448" s="166"/>
      <c r="J448" s="166"/>
      <c r="K448" s="166"/>
      <c r="L448" s="166"/>
      <c r="M448" s="166"/>
      <c r="N448" s="166"/>
      <c r="O448" s="166"/>
      <c r="P448" s="166"/>
      <c r="Q448" s="166"/>
      <c r="R448" s="166"/>
      <c r="S448" s="166"/>
      <c r="T448" s="166"/>
      <c r="U448" s="166"/>
      <c r="V448" s="166"/>
      <c r="W448" s="166"/>
      <c r="X448" s="166"/>
      <c r="Y448" s="166"/>
      <c r="Z448" s="166"/>
      <c r="AA448" s="166"/>
    </row>
    <row xmlns:x14ac="http://schemas.microsoft.com/office/spreadsheetml/2009/9/ac" r="449" ht="15.75" x14ac:dyDescent="0.25">
      <c r="A449" s="166"/>
      <c r="B449" s="167"/>
      <c r="C449" s="166"/>
      <c r="D449" s="166"/>
      <c r="E449" s="166"/>
      <c r="F449" s="166"/>
      <c r="G449" s="166"/>
      <c r="H449" s="166"/>
      <c r="I449" s="166"/>
      <c r="J449" s="166"/>
      <c r="K449" s="166"/>
      <c r="L449" s="166"/>
      <c r="M449" s="166"/>
      <c r="N449" s="166"/>
      <c r="O449" s="166"/>
      <c r="P449" s="166"/>
      <c r="Q449" s="166"/>
      <c r="R449" s="166"/>
      <c r="S449" s="166"/>
      <c r="T449" s="166"/>
      <c r="U449" s="166"/>
      <c r="V449" s="166"/>
      <c r="W449" s="166"/>
      <c r="X449" s="166"/>
      <c r="Y449" s="166"/>
      <c r="Z449" s="166"/>
      <c r="AA449" s="166"/>
    </row>
    <row xmlns:x14ac="http://schemas.microsoft.com/office/spreadsheetml/2009/9/ac" r="450" ht="15.75" x14ac:dyDescent="0.25">
      <c r="A450" s="166"/>
      <c r="B450" s="167"/>
      <c r="C450" s="166"/>
      <c r="D450" s="166"/>
      <c r="E450" s="166"/>
      <c r="F450" s="166"/>
      <c r="G450" s="166"/>
      <c r="H450" s="166"/>
      <c r="I450" s="166"/>
      <c r="J450" s="166"/>
      <c r="K450" s="166"/>
      <c r="L450" s="166"/>
      <c r="M450" s="166"/>
      <c r="N450" s="166"/>
      <c r="O450" s="166"/>
      <c r="P450" s="166"/>
      <c r="Q450" s="166"/>
      <c r="R450" s="166"/>
      <c r="S450" s="166"/>
      <c r="T450" s="166"/>
      <c r="U450" s="166"/>
      <c r="V450" s="166"/>
      <c r="W450" s="166"/>
      <c r="X450" s="166"/>
      <c r="Y450" s="166"/>
      <c r="Z450" s="166"/>
      <c r="AA450" s="166"/>
    </row>
    <row xmlns:x14ac="http://schemas.microsoft.com/office/spreadsheetml/2009/9/ac" r="451" ht="15.75" x14ac:dyDescent="0.25">
      <c r="A451" s="166"/>
      <c r="B451" s="167"/>
      <c r="C451" s="166"/>
      <c r="D451" s="166"/>
      <c r="E451" s="166"/>
      <c r="F451" s="166"/>
      <c r="G451" s="166"/>
      <c r="H451" s="166"/>
      <c r="I451" s="166"/>
      <c r="J451" s="166"/>
      <c r="K451" s="166"/>
      <c r="L451" s="166"/>
      <c r="M451" s="166"/>
      <c r="N451" s="166"/>
      <c r="O451" s="166"/>
      <c r="P451" s="166"/>
      <c r="Q451" s="166"/>
      <c r="R451" s="166"/>
      <c r="S451" s="166"/>
      <c r="T451" s="166"/>
      <c r="U451" s="166"/>
      <c r="V451" s="166"/>
      <c r="W451" s="166"/>
      <c r="X451" s="166"/>
      <c r="Y451" s="166"/>
      <c r="Z451" s="166"/>
      <c r="AA451" s="166"/>
    </row>
    <row xmlns:x14ac="http://schemas.microsoft.com/office/spreadsheetml/2009/9/ac" r="452" ht="15.75" x14ac:dyDescent="0.25">
      <c r="A452" s="166"/>
      <c r="B452" s="167"/>
      <c r="C452" s="166"/>
      <c r="D452" s="166"/>
      <c r="E452" s="166"/>
      <c r="F452" s="166"/>
      <c r="G452" s="166"/>
      <c r="H452" s="166"/>
      <c r="I452" s="166"/>
      <c r="J452" s="166"/>
      <c r="K452" s="166"/>
      <c r="L452" s="166"/>
      <c r="M452" s="166"/>
      <c r="N452" s="166"/>
      <c r="O452" s="166"/>
      <c r="P452" s="166"/>
      <c r="Q452" s="166"/>
      <c r="R452" s="166"/>
      <c r="S452" s="166"/>
      <c r="T452" s="166"/>
      <c r="U452" s="166"/>
      <c r="V452" s="166"/>
      <c r="W452" s="166"/>
      <c r="X452" s="166"/>
      <c r="Y452" s="166"/>
      <c r="Z452" s="166"/>
      <c r="AA452" s="166"/>
    </row>
    <row xmlns:x14ac="http://schemas.microsoft.com/office/spreadsheetml/2009/9/ac" r="453" ht="15.75" x14ac:dyDescent="0.25">
      <c r="A453" s="166"/>
      <c r="B453" s="167"/>
      <c r="C453" s="166"/>
      <c r="D453" s="166"/>
      <c r="E453" s="166"/>
      <c r="F453" s="166"/>
      <c r="G453" s="166"/>
      <c r="H453" s="166"/>
      <c r="I453" s="166"/>
      <c r="J453" s="166"/>
      <c r="K453" s="166"/>
      <c r="L453" s="166"/>
      <c r="M453" s="166"/>
      <c r="N453" s="166"/>
      <c r="O453" s="166"/>
      <c r="P453" s="166"/>
      <c r="Q453" s="166"/>
      <c r="R453" s="166"/>
      <c r="S453" s="166"/>
      <c r="T453" s="166"/>
      <c r="U453" s="166"/>
      <c r="V453" s="166"/>
      <c r="W453" s="166"/>
      <c r="X453" s="166"/>
      <c r="Y453" s="166"/>
      <c r="Z453" s="166"/>
      <c r="AA453" s="166"/>
    </row>
    <row xmlns:x14ac="http://schemas.microsoft.com/office/spreadsheetml/2009/9/ac" r="454" ht="15.75" x14ac:dyDescent="0.25">
      <c r="A454" s="166"/>
      <c r="B454" s="167"/>
      <c r="C454" s="166"/>
      <c r="D454" s="166"/>
      <c r="E454" s="166"/>
      <c r="F454" s="166"/>
      <c r="G454" s="166"/>
      <c r="H454" s="166"/>
      <c r="I454" s="166"/>
      <c r="J454" s="166"/>
      <c r="K454" s="166"/>
      <c r="L454" s="166"/>
      <c r="M454" s="166"/>
      <c r="N454" s="166"/>
      <c r="O454" s="166"/>
      <c r="P454" s="166"/>
      <c r="Q454" s="166"/>
      <c r="R454" s="166"/>
      <c r="S454" s="166"/>
      <c r="T454" s="166"/>
      <c r="U454" s="166"/>
      <c r="V454" s="166"/>
      <c r="W454" s="166"/>
      <c r="X454" s="166"/>
      <c r="Y454" s="166"/>
      <c r="Z454" s="166"/>
      <c r="AA454" s="166"/>
    </row>
    <row xmlns:x14ac="http://schemas.microsoft.com/office/spreadsheetml/2009/9/ac" r="455" ht="15.75" x14ac:dyDescent="0.25">
      <c r="A455" s="166"/>
      <c r="B455" s="167"/>
      <c r="C455" s="166"/>
      <c r="D455" s="166"/>
      <c r="E455" s="166"/>
      <c r="F455" s="166"/>
      <c r="G455" s="166"/>
      <c r="H455" s="166"/>
      <c r="I455" s="166"/>
      <c r="J455" s="166"/>
      <c r="K455" s="166"/>
      <c r="L455" s="166"/>
      <c r="M455" s="166"/>
      <c r="N455" s="166"/>
      <c r="O455" s="166"/>
      <c r="P455" s="166"/>
      <c r="Q455" s="166"/>
      <c r="R455" s="166"/>
      <c r="S455" s="166"/>
      <c r="T455" s="166"/>
      <c r="U455" s="166"/>
      <c r="V455" s="166"/>
      <c r="W455" s="166"/>
      <c r="X455" s="166"/>
      <c r="Y455" s="166"/>
      <c r="Z455" s="166"/>
      <c r="AA455" s="166"/>
    </row>
    <row xmlns:x14ac="http://schemas.microsoft.com/office/spreadsheetml/2009/9/ac" r="456" ht="15.75" x14ac:dyDescent="0.25">
      <c r="A456" s="166"/>
      <c r="B456" s="167"/>
      <c r="C456" s="166"/>
      <c r="D456" s="166"/>
      <c r="E456" s="166"/>
      <c r="F456" s="166"/>
      <c r="G456" s="166"/>
      <c r="H456" s="166"/>
      <c r="I456" s="166"/>
      <c r="J456" s="166"/>
      <c r="K456" s="166"/>
      <c r="L456" s="166"/>
      <c r="M456" s="166"/>
      <c r="N456" s="166"/>
      <c r="O456" s="166"/>
      <c r="P456" s="166"/>
      <c r="Q456" s="166"/>
      <c r="R456" s="166"/>
      <c r="S456" s="166"/>
      <c r="T456" s="166"/>
      <c r="U456" s="166"/>
      <c r="V456" s="166"/>
      <c r="W456" s="166"/>
      <c r="X456" s="166"/>
      <c r="Y456" s="166"/>
      <c r="Z456" s="166"/>
      <c r="AA456" s="166"/>
    </row>
    <row xmlns:x14ac="http://schemas.microsoft.com/office/spreadsheetml/2009/9/ac" r="457" ht="15.75" x14ac:dyDescent="0.25">
      <c r="A457" s="166"/>
      <c r="B457" s="167"/>
      <c r="C457" s="166"/>
      <c r="D457" s="166"/>
      <c r="E457" s="166"/>
      <c r="F457" s="166"/>
      <c r="G457" s="166"/>
      <c r="H457" s="166"/>
      <c r="I457" s="166"/>
      <c r="J457" s="166"/>
      <c r="K457" s="166"/>
      <c r="L457" s="166"/>
      <c r="M457" s="166"/>
      <c r="N457" s="166"/>
      <c r="O457" s="166"/>
      <c r="P457" s="166"/>
      <c r="Q457" s="166"/>
      <c r="R457" s="166"/>
      <c r="S457" s="166"/>
      <c r="T457" s="166"/>
      <c r="U457" s="166"/>
      <c r="V457" s="166"/>
      <c r="W457" s="166"/>
      <c r="X457" s="166"/>
      <c r="Y457" s="166"/>
      <c r="Z457" s="166"/>
      <c r="AA457" s="166"/>
    </row>
    <row xmlns:x14ac="http://schemas.microsoft.com/office/spreadsheetml/2009/9/ac" r="458" ht="15.75" x14ac:dyDescent="0.25">
      <c r="A458" s="166"/>
      <c r="B458" s="167"/>
      <c r="C458" s="166"/>
      <c r="D458" s="166"/>
      <c r="E458" s="166"/>
      <c r="F458" s="166"/>
      <c r="G458" s="166"/>
      <c r="H458" s="166"/>
      <c r="I458" s="166"/>
      <c r="J458" s="166"/>
      <c r="K458" s="166"/>
      <c r="L458" s="166"/>
      <c r="M458" s="166"/>
      <c r="N458" s="166"/>
      <c r="O458" s="166"/>
      <c r="P458" s="166"/>
      <c r="Q458" s="166"/>
      <c r="R458" s="166"/>
      <c r="S458" s="166"/>
      <c r="T458" s="166"/>
      <c r="U458" s="166"/>
      <c r="V458" s="166"/>
      <c r="W458" s="166"/>
      <c r="X458" s="166"/>
      <c r="Y458" s="166"/>
      <c r="Z458" s="166"/>
      <c r="AA458" s="166"/>
    </row>
    <row xmlns:x14ac="http://schemas.microsoft.com/office/spreadsheetml/2009/9/ac" r="459" ht="15.75" x14ac:dyDescent="0.25">
      <c r="A459" s="166"/>
      <c r="B459" s="167"/>
      <c r="C459" s="166"/>
      <c r="D459" s="166"/>
      <c r="E459" s="166"/>
      <c r="F459" s="166"/>
      <c r="G459" s="166"/>
      <c r="H459" s="166"/>
      <c r="I459" s="166"/>
      <c r="J459" s="166"/>
      <c r="K459" s="166"/>
      <c r="L459" s="166"/>
      <c r="M459" s="166"/>
      <c r="N459" s="166"/>
      <c r="O459" s="166"/>
      <c r="P459" s="166"/>
      <c r="Q459" s="166"/>
      <c r="R459" s="166"/>
      <c r="S459" s="166"/>
      <c r="T459" s="166"/>
      <c r="U459" s="166"/>
      <c r="V459" s="166"/>
      <c r="W459" s="166"/>
      <c r="X459" s="166"/>
      <c r="Y459" s="166"/>
      <c r="Z459" s="166"/>
      <c r="AA459" s="166"/>
    </row>
    <row xmlns:x14ac="http://schemas.microsoft.com/office/spreadsheetml/2009/9/ac" r="460" ht="15.75" x14ac:dyDescent="0.25">
      <c r="A460" s="166"/>
      <c r="B460" s="167"/>
      <c r="C460" s="166"/>
      <c r="D460" s="166"/>
      <c r="E460" s="166"/>
      <c r="F460" s="166"/>
      <c r="G460" s="166"/>
      <c r="H460" s="166"/>
      <c r="I460" s="166"/>
      <c r="J460" s="166"/>
      <c r="K460" s="166"/>
      <c r="L460" s="166"/>
      <c r="M460" s="166"/>
      <c r="N460" s="166"/>
      <c r="O460" s="166"/>
      <c r="P460" s="166"/>
      <c r="Q460" s="166"/>
      <c r="R460" s="166"/>
      <c r="S460" s="166"/>
      <c r="T460" s="166"/>
      <c r="U460" s="166"/>
      <c r="V460" s="166"/>
      <c r="W460" s="166"/>
      <c r="X460" s="166"/>
      <c r="Y460" s="166"/>
      <c r="Z460" s="166"/>
      <c r="AA460" s="166"/>
    </row>
    <row xmlns:x14ac="http://schemas.microsoft.com/office/spreadsheetml/2009/9/ac" r="461" ht="15.75" x14ac:dyDescent="0.25">
      <c r="A461" s="166"/>
      <c r="B461" s="167"/>
      <c r="C461" s="166"/>
      <c r="D461" s="166"/>
      <c r="E461" s="166"/>
      <c r="F461" s="166"/>
      <c r="G461" s="166"/>
      <c r="H461" s="166"/>
      <c r="I461" s="166"/>
      <c r="J461" s="166"/>
      <c r="K461" s="166"/>
      <c r="L461" s="166"/>
      <c r="M461" s="166"/>
      <c r="N461" s="166"/>
      <c r="O461" s="166"/>
      <c r="P461" s="166"/>
      <c r="Q461" s="166"/>
      <c r="R461" s="166"/>
      <c r="S461" s="166"/>
      <c r="T461" s="166"/>
      <c r="U461" s="166"/>
      <c r="V461" s="166"/>
      <c r="W461" s="166"/>
      <c r="X461" s="166"/>
      <c r="Y461" s="166"/>
      <c r="Z461" s="166"/>
      <c r="AA461" s="166"/>
    </row>
    <row xmlns:x14ac="http://schemas.microsoft.com/office/spreadsheetml/2009/9/ac" r="462" ht="15.75" x14ac:dyDescent="0.25">
      <c r="A462" s="166"/>
      <c r="B462" s="167"/>
      <c r="C462" s="166"/>
      <c r="D462" s="166"/>
      <c r="E462" s="166"/>
      <c r="F462" s="166"/>
      <c r="G462" s="166"/>
      <c r="H462" s="166"/>
      <c r="I462" s="166"/>
      <c r="J462" s="166"/>
      <c r="K462" s="166"/>
      <c r="L462" s="166"/>
      <c r="M462" s="166"/>
      <c r="N462" s="166"/>
      <c r="O462" s="166"/>
      <c r="P462" s="166"/>
      <c r="Q462" s="166"/>
      <c r="R462" s="166"/>
      <c r="S462" s="166"/>
      <c r="T462" s="166"/>
      <c r="U462" s="166"/>
      <c r="V462" s="166"/>
      <c r="W462" s="166"/>
      <c r="X462" s="166"/>
      <c r="Y462" s="166"/>
      <c r="Z462" s="166"/>
      <c r="AA462" s="166"/>
    </row>
    <row xmlns:x14ac="http://schemas.microsoft.com/office/spreadsheetml/2009/9/ac" r="463" ht="15.75" x14ac:dyDescent="0.25">
      <c r="A463" s="166"/>
      <c r="B463" s="167"/>
      <c r="C463" s="166"/>
      <c r="D463" s="166"/>
      <c r="E463" s="166"/>
      <c r="F463" s="166"/>
      <c r="G463" s="166"/>
      <c r="H463" s="166"/>
      <c r="I463" s="166"/>
      <c r="J463" s="166"/>
      <c r="K463" s="166"/>
      <c r="L463" s="166"/>
      <c r="M463" s="166"/>
      <c r="N463" s="166"/>
      <c r="O463" s="166"/>
      <c r="P463" s="166"/>
      <c r="Q463" s="166"/>
      <c r="R463" s="166"/>
      <c r="S463" s="166"/>
      <c r="T463" s="166"/>
      <c r="U463" s="166"/>
      <c r="V463" s="166"/>
      <c r="W463" s="166"/>
      <c r="X463" s="166"/>
      <c r="Y463" s="166"/>
      <c r="Z463" s="166"/>
      <c r="AA463" s="166"/>
    </row>
    <row xmlns:x14ac="http://schemas.microsoft.com/office/spreadsheetml/2009/9/ac" r="464" ht="15.75" x14ac:dyDescent="0.25">
      <c r="A464" s="166"/>
      <c r="B464" s="167"/>
      <c r="C464" s="166"/>
      <c r="D464" s="166"/>
      <c r="E464" s="166"/>
      <c r="F464" s="166"/>
      <c r="G464" s="166"/>
      <c r="H464" s="166"/>
      <c r="I464" s="166"/>
      <c r="J464" s="166"/>
      <c r="K464" s="166"/>
      <c r="L464" s="166"/>
      <c r="M464" s="166"/>
      <c r="N464" s="166"/>
      <c r="O464" s="166"/>
      <c r="P464" s="166"/>
      <c r="Q464" s="166"/>
      <c r="R464" s="166"/>
      <c r="S464" s="166"/>
      <c r="T464" s="166"/>
      <c r="U464" s="166"/>
      <c r="V464" s="166"/>
      <c r="W464" s="166"/>
      <c r="X464" s="166"/>
      <c r="Y464" s="166"/>
      <c r="Z464" s="166"/>
      <c r="AA464" s="166"/>
    </row>
    <row xmlns:x14ac="http://schemas.microsoft.com/office/spreadsheetml/2009/9/ac" r="465" ht="15.75" x14ac:dyDescent="0.25">
      <c r="A465" s="166"/>
      <c r="B465" s="167"/>
      <c r="C465" s="166"/>
      <c r="D465" s="166"/>
      <c r="E465" s="166"/>
      <c r="F465" s="166"/>
      <c r="G465" s="166"/>
      <c r="H465" s="166"/>
      <c r="I465" s="166"/>
      <c r="J465" s="166"/>
      <c r="K465" s="166"/>
      <c r="L465" s="166"/>
      <c r="M465" s="166"/>
      <c r="N465" s="166"/>
      <c r="O465" s="166"/>
      <c r="P465" s="166"/>
      <c r="Q465" s="166"/>
      <c r="R465" s="166"/>
      <c r="S465" s="166"/>
      <c r="T465" s="166"/>
      <c r="U465" s="166"/>
      <c r="V465" s="166"/>
      <c r="W465" s="166"/>
      <c r="X465" s="166"/>
      <c r="Y465" s="166"/>
      <c r="Z465" s="166"/>
      <c r="AA465" s="166"/>
    </row>
    <row xmlns:x14ac="http://schemas.microsoft.com/office/spreadsheetml/2009/9/ac" r="466" ht="15.75" x14ac:dyDescent="0.25">
      <c r="A466" s="166"/>
      <c r="B466" s="167"/>
      <c r="C466" s="166"/>
      <c r="D466" s="166"/>
      <c r="E466" s="166"/>
      <c r="F466" s="166"/>
      <c r="G466" s="166"/>
      <c r="H466" s="166"/>
      <c r="I466" s="166"/>
      <c r="J466" s="166"/>
      <c r="K466" s="166"/>
      <c r="L466" s="166"/>
      <c r="M466" s="166"/>
      <c r="N466" s="166"/>
      <c r="O466" s="166"/>
      <c r="P466" s="166"/>
      <c r="Q466" s="166"/>
      <c r="R466" s="166"/>
      <c r="S466" s="166"/>
      <c r="T466" s="166"/>
      <c r="U466" s="166"/>
      <c r="V466" s="166"/>
      <c r="W466" s="166"/>
      <c r="X466" s="166"/>
      <c r="Y466" s="166"/>
      <c r="Z466" s="166"/>
      <c r="AA466" s="166"/>
    </row>
    <row xmlns:x14ac="http://schemas.microsoft.com/office/spreadsheetml/2009/9/ac" r="467" ht="15.75" x14ac:dyDescent="0.25">
      <c r="A467" s="166"/>
      <c r="B467" s="167"/>
      <c r="C467" s="166"/>
      <c r="D467" s="166"/>
      <c r="E467" s="166"/>
      <c r="F467" s="166"/>
      <c r="G467" s="166"/>
      <c r="H467" s="166"/>
      <c r="I467" s="166"/>
      <c r="J467" s="166"/>
      <c r="K467" s="166"/>
      <c r="L467" s="166"/>
      <c r="M467" s="166"/>
      <c r="N467" s="166"/>
      <c r="O467" s="166"/>
      <c r="P467" s="166"/>
      <c r="Q467" s="166"/>
      <c r="R467" s="166"/>
      <c r="S467" s="166"/>
      <c r="T467" s="166"/>
      <c r="U467" s="166"/>
      <c r="V467" s="166"/>
      <c r="W467" s="166"/>
      <c r="X467" s="166"/>
      <c r="Y467" s="166"/>
      <c r="Z467" s="166"/>
      <c r="AA467" s="166"/>
    </row>
    <row xmlns:x14ac="http://schemas.microsoft.com/office/spreadsheetml/2009/9/ac" r="468" ht="15.75" x14ac:dyDescent="0.25">
      <c r="A468" s="166"/>
      <c r="B468" s="167"/>
      <c r="C468" s="166"/>
      <c r="D468" s="166"/>
      <c r="E468" s="166"/>
      <c r="F468" s="166"/>
      <c r="G468" s="166"/>
      <c r="H468" s="166"/>
      <c r="I468" s="166"/>
      <c r="J468" s="166"/>
      <c r="K468" s="166"/>
      <c r="L468" s="166"/>
      <c r="M468" s="166"/>
      <c r="N468" s="166"/>
      <c r="O468" s="166"/>
      <c r="P468" s="166"/>
      <c r="Q468" s="166"/>
      <c r="R468" s="166"/>
      <c r="S468" s="166"/>
      <c r="T468" s="166"/>
      <c r="U468" s="166"/>
      <c r="V468" s="166"/>
      <c r="W468" s="166"/>
      <c r="X468" s="166"/>
      <c r="Y468" s="166"/>
      <c r="Z468" s="166"/>
      <c r="AA468" s="166"/>
    </row>
    <row xmlns:x14ac="http://schemas.microsoft.com/office/spreadsheetml/2009/9/ac" r="469" ht="15.75" x14ac:dyDescent="0.25">
      <c r="A469" s="166"/>
      <c r="B469" s="167"/>
      <c r="C469" s="166"/>
      <c r="D469" s="166"/>
      <c r="E469" s="166"/>
      <c r="F469" s="166"/>
      <c r="G469" s="166"/>
      <c r="H469" s="166"/>
      <c r="I469" s="166"/>
      <c r="J469" s="166"/>
      <c r="K469" s="166"/>
      <c r="L469" s="166"/>
      <c r="M469" s="166"/>
      <c r="N469" s="166"/>
      <c r="O469" s="166"/>
      <c r="P469" s="166"/>
      <c r="Q469" s="166"/>
      <c r="R469" s="166"/>
      <c r="S469" s="166"/>
      <c r="T469" s="166"/>
      <c r="U469" s="166"/>
      <c r="V469" s="166"/>
      <c r="W469" s="166"/>
      <c r="X469" s="166"/>
      <c r="Y469" s="166"/>
      <c r="Z469" s="166"/>
      <c r="AA469" s="166"/>
    </row>
    <row xmlns:x14ac="http://schemas.microsoft.com/office/spreadsheetml/2009/9/ac" r="470" ht="15.75" x14ac:dyDescent="0.25">
      <c r="A470" s="166"/>
      <c r="B470" s="167"/>
      <c r="C470" s="166"/>
      <c r="D470" s="166"/>
      <c r="E470" s="166"/>
      <c r="F470" s="166"/>
      <c r="G470" s="166"/>
      <c r="H470" s="166"/>
      <c r="I470" s="166"/>
      <c r="J470" s="166"/>
      <c r="K470" s="166"/>
      <c r="L470" s="166"/>
      <c r="M470" s="166"/>
      <c r="N470" s="166"/>
      <c r="O470" s="166"/>
      <c r="P470" s="166"/>
      <c r="Q470" s="166"/>
      <c r="R470" s="166"/>
      <c r="S470" s="166"/>
      <c r="T470" s="166"/>
      <c r="U470" s="166"/>
      <c r="V470" s="166"/>
      <c r="W470" s="166"/>
      <c r="X470" s="166"/>
      <c r="Y470" s="166"/>
      <c r="Z470" s="166"/>
      <c r="AA470" s="166"/>
    </row>
    <row xmlns:x14ac="http://schemas.microsoft.com/office/spreadsheetml/2009/9/ac" r="471" ht="15.75" x14ac:dyDescent="0.25">
      <c r="A471" s="166"/>
      <c r="B471" s="167"/>
      <c r="C471" s="166"/>
      <c r="D471" s="166"/>
      <c r="E471" s="166"/>
      <c r="F471" s="166"/>
      <c r="G471" s="166"/>
      <c r="H471" s="166"/>
      <c r="I471" s="166"/>
      <c r="J471" s="166"/>
      <c r="K471" s="166"/>
      <c r="L471" s="166"/>
      <c r="M471" s="166"/>
      <c r="N471" s="166"/>
      <c r="O471" s="166"/>
      <c r="P471" s="166"/>
      <c r="Q471" s="166"/>
      <c r="R471" s="166"/>
      <c r="S471" s="166"/>
      <c r="T471" s="166"/>
      <c r="U471" s="166"/>
      <c r="V471" s="166"/>
      <c r="W471" s="166"/>
      <c r="X471" s="166"/>
      <c r="Y471" s="166"/>
      <c r="Z471" s="166"/>
      <c r="AA471" s="166"/>
    </row>
    <row xmlns:x14ac="http://schemas.microsoft.com/office/spreadsheetml/2009/9/ac" r="472" ht="15.75" x14ac:dyDescent="0.25">
      <c r="A472" s="166"/>
      <c r="B472" s="167"/>
      <c r="C472" s="166"/>
      <c r="D472" s="166"/>
      <c r="E472" s="166"/>
      <c r="F472" s="166"/>
      <c r="G472" s="166"/>
      <c r="H472" s="166"/>
      <c r="I472" s="166"/>
      <c r="J472" s="166"/>
      <c r="K472" s="166"/>
      <c r="L472" s="166"/>
      <c r="M472" s="166"/>
      <c r="N472" s="166"/>
      <c r="O472" s="166"/>
      <c r="P472" s="166"/>
      <c r="Q472" s="166"/>
      <c r="R472" s="166"/>
      <c r="S472" s="166"/>
      <c r="T472" s="166"/>
      <c r="U472" s="166"/>
      <c r="V472" s="166"/>
      <c r="W472" s="166"/>
      <c r="X472" s="166"/>
      <c r="Y472" s="166"/>
      <c r="Z472" s="166"/>
      <c r="AA472" s="166"/>
    </row>
    <row xmlns:x14ac="http://schemas.microsoft.com/office/spreadsheetml/2009/9/ac" r="473" ht="15.75" x14ac:dyDescent="0.25">
      <c r="A473" s="166"/>
      <c r="B473" s="167"/>
      <c r="C473" s="166"/>
      <c r="D473" s="166"/>
      <c r="E473" s="166"/>
      <c r="F473" s="166"/>
      <c r="G473" s="166"/>
      <c r="H473" s="166"/>
      <c r="I473" s="166"/>
      <c r="J473" s="166"/>
      <c r="K473" s="166"/>
      <c r="L473" s="166"/>
      <c r="M473" s="166"/>
      <c r="N473" s="166"/>
      <c r="O473" s="166"/>
      <c r="P473" s="166"/>
      <c r="Q473" s="166"/>
      <c r="R473" s="166"/>
      <c r="S473" s="166"/>
      <c r="T473" s="166"/>
      <c r="U473" s="166"/>
      <c r="V473" s="166"/>
      <c r="W473" s="166"/>
      <c r="X473" s="166"/>
      <c r="Y473" s="166"/>
      <c r="Z473" s="166"/>
      <c r="AA473" s="166"/>
    </row>
    <row xmlns:x14ac="http://schemas.microsoft.com/office/spreadsheetml/2009/9/ac" r="474" ht="15.75" x14ac:dyDescent="0.25">
      <c r="A474" s="166"/>
      <c r="B474" s="167"/>
      <c r="C474" s="166"/>
      <c r="D474" s="166"/>
      <c r="E474" s="166"/>
      <c r="F474" s="166"/>
      <c r="G474" s="166"/>
      <c r="H474" s="166"/>
      <c r="I474" s="166"/>
      <c r="J474" s="166"/>
      <c r="K474" s="166"/>
      <c r="L474" s="166"/>
      <c r="M474" s="166"/>
      <c r="N474" s="166"/>
      <c r="O474" s="166"/>
      <c r="P474" s="166"/>
      <c r="Q474" s="166"/>
      <c r="R474" s="166"/>
      <c r="S474" s="166"/>
      <c r="T474" s="166"/>
      <c r="U474" s="166"/>
      <c r="V474" s="166"/>
      <c r="W474" s="166"/>
      <c r="X474" s="166"/>
      <c r="Y474" s="166"/>
      <c r="Z474" s="166"/>
      <c r="AA474" s="166"/>
    </row>
    <row xmlns:x14ac="http://schemas.microsoft.com/office/spreadsheetml/2009/9/ac" r="475" ht="15.75" x14ac:dyDescent="0.25">
      <c r="A475" s="166"/>
      <c r="B475" s="167"/>
      <c r="C475" s="166"/>
      <c r="D475" s="166"/>
      <c r="E475" s="166"/>
      <c r="F475" s="166"/>
      <c r="G475" s="166"/>
      <c r="H475" s="166"/>
      <c r="I475" s="166"/>
      <c r="J475" s="166"/>
      <c r="K475" s="166"/>
      <c r="L475" s="166"/>
      <c r="M475" s="166"/>
      <c r="N475" s="166"/>
      <c r="O475" s="166"/>
      <c r="P475" s="166"/>
      <c r="Q475" s="166"/>
      <c r="R475" s="166"/>
      <c r="S475" s="166"/>
      <c r="T475" s="166"/>
      <c r="U475" s="166"/>
      <c r="V475" s="166"/>
      <c r="W475" s="166"/>
      <c r="X475" s="166"/>
      <c r="Y475" s="166"/>
      <c r="Z475" s="166"/>
      <c r="AA475" s="166"/>
    </row>
    <row xmlns:x14ac="http://schemas.microsoft.com/office/spreadsheetml/2009/9/ac" r="476" ht="15.75" x14ac:dyDescent="0.25">
      <c r="A476" s="166"/>
      <c r="B476" s="167"/>
      <c r="C476" s="166"/>
      <c r="D476" s="166"/>
      <c r="E476" s="166"/>
      <c r="F476" s="166"/>
      <c r="G476" s="166"/>
      <c r="H476" s="166"/>
      <c r="I476" s="166"/>
      <c r="J476" s="166"/>
      <c r="K476" s="166"/>
      <c r="L476" s="166"/>
      <c r="M476" s="166"/>
      <c r="N476" s="166"/>
      <c r="O476" s="166"/>
      <c r="P476" s="166"/>
      <c r="Q476" s="166"/>
      <c r="R476" s="166"/>
      <c r="S476" s="166"/>
      <c r="T476" s="166"/>
      <c r="U476" s="166"/>
      <c r="V476" s="166"/>
      <c r="W476" s="166"/>
      <c r="X476" s="166"/>
      <c r="Y476" s="166"/>
      <c r="Z476" s="166"/>
      <c r="AA476" s="166"/>
    </row>
    <row xmlns:x14ac="http://schemas.microsoft.com/office/spreadsheetml/2009/9/ac" r="477" ht="15.75" x14ac:dyDescent="0.25">
      <c r="A477" s="166"/>
      <c r="B477" s="167"/>
      <c r="C477" s="166"/>
      <c r="D477" s="166"/>
      <c r="E477" s="166"/>
      <c r="F477" s="166"/>
      <c r="G477" s="166"/>
      <c r="H477" s="166"/>
      <c r="I477" s="166"/>
      <c r="J477" s="166"/>
      <c r="K477" s="166"/>
      <c r="L477" s="166"/>
      <c r="M477" s="166"/>
      <c r="N477" s="166"/>
      <c r="O477" s="166"/>
      <c r="P477" s="166"/>
      <c r="Q477" s="166"/>
      <c r="R477" s="166"/>
      <c r="S477" s="166"/>
      <c r="T477" s="166"/>
      <c r="U477" s="166"/>
      <c r="V477" s="166"/>
      <c r="W477" s="166"/>
      <c r="X477" s="166"/>
      <c r="Y477" s="166"/>
      <c r="Z477" s="166"/>
      <c r="AA477" s="166"/>
    </row>
    <row xmlns:x14ac="http://schemas.microsoft.com/office/spreadsheetml/2009/9/ac" r="478" ht="15.75" x14ac:dyDescent="0.25">
      <c r="A478" s="166"/>
      <c r="B478" s="167"/>
      <c r="C478" s="166"/>
      <c r="D478" s="166"/>
      <c r="E478" s="166"/>
      <c r="F478" s="166"/>
      <c r="G478" s="166"/>
      <c r="H478" s="166"/>
      <c r="I478" s="166"/>
      <c r="J478" s="166"/>
      <c r="K478" s="166"/>
      <c r="L478" s="166"/>
      <c r="M478" s="166"/>
      <c r="N478" s="166"/>
      <c r="O478" s="166"/>
      <c r="P478" s="166"/>
      <c r="Q478" s="166"/>
      <c r="R478" s="166"/>
      <c r="S478" s="166"/>
      <c r="T478" s="166"/>
      <c r="U478" s="166"/>
      <c r="V478" s="166"/>
      <c r="W478" s="166"/>
      <c r="X478" s="166"/>
      <c r="Y478" s="166"/>
      <c r="Z478" s="166"/>
      <c r="AA478" s="166"/>
    </row>
    <row xmlns:x14ac="http://schemas.microsoft.com/office/spreadsheetml/2009/9/ac" r="479" ht="15.75" x14ac:dyDescent="0.25">
      <c r="A479" s="166"/>
      <c r="B479" s="167"/>
      <c r="C479" s="166"/>
      <c r="D479" s="166"/>
      <c r="E479" s="166"/>
      <c r="F479" s="166"/>
      <c r="G479" s="166"/>
      <c r="H479" s="166"/>
      <c r="I479" s="166"/>
      <c r="J479" s="166"/>
      <c r="K479" s="166"/>
      <c r="L479" s="166"/>
      <c r="M479" s="166"/>
      <c r="N479" s="166"/>
      <c r="O479" s="166"/>
      <c r="P479" s="166"/>
      <c r="Q479" s="166"/>
      <c r="R479" s="166"/>
      <c r="S479" s="166"/>
      <c r="T479" s="166"/>
      <c r="U479" s="166"/>
      <c r="V479" s="166"/>
      <c r="W479" s="166"/>
      <c r="X479" s="166"/>
      <c r="Y479" s="166"/>
      <c r="Z479" s="166"/>
      <c r="AA479" s="166"/>
    </row>
    <row xmlns:x14ac="http://schemas.microsoft.com/office/spreadsheetml/2009/9/ac" r="480" ht="15.75" x14ac:dyDescent="0.25">
      <c r="A480" s="166"/>
      <c r="B480" s="167"/>
      <c r="C480" s="166"/>
      <c r="D480" s="166"/>
      <c r="E480" s="166"/>
      <c r="F480" s="166"/>
      <c r="G480" s="166"/>
      <c r="H480" s="166"/>
      <c r="I480" s="166"/>
      <c r="J480" s="166"/>
      <c r="K480" s="166"/>
      <c r="L480" s="166"/>
      <c r="M480" s="166"/>
      <c r="N480" s="166"/>
      <c r="O480" s="166"/>
      <c r="P480" s="166"/>
      <c r="Q480" s="166"/>
      <c r="R480" s="166"/>
      <c r="S480" s="166"/>
      <c r="T480" s="166"/>
      <c r="U480" s="166"/>
      <c r="V480" s="166"/>
      <c r="W480" s="166"/>
      <c r="X480" s="166"/>
      <c r="Y480" s="166"/>
      <c r="Z480" s="166"/>
      <c r="AA480" s="166"/>
    </row>
    <row xmlns:x14ac="http://schemas.microsoft.com/office/spreadsheetml/2009/9/ac" r="481" ht="15.75" x14ac:dyDescent="0.25">
      <c r="A481" s="166"/>
      <c r="B481" s="167"/>
      <c r="C481" s="166"/>
      <c r="D481" s="166"/>
      <c r="E481" s="166"/>
      <c r="F481" s="166"/>
      <c r="G481" s="166"/>
      <c r="H481" s="166"/>
      <c r="I481" s="166"/>
      <c r="J481" s="166"/>
      <c r="K481" s="166"/>
      <c r="L481" s="166"/>
      <c r="M481" s="166"/>
      <c r="N481" s="166"/>
      <c r="O481" s="166"/>
      <c r="P481" s="166"/>
      <c r="Q481" s="166"/>
      <c r="R481" s="166"/>
      <c r="S481" s="166"/>
      <c r="T481" s="166"/>
      <c r="U481" s="166"/>
      <c r="V481" s="166"/>
      <c r="W481" s="166"/>
      <c r="X481" s="166"/>
      <c r="Y481" s="166"/>
      <c r="Z481" s="166"/>
      <c r="AA481" s="166"/>
    </row>
    <row xmlns:x14ac="http://schemas.microsoft.com/office/spreadsheetml/2009/9/ac" r="482" ht="15.75" x14ac:dyDescent="0.25">
      <c r="A482" s="166"/>
      <c r="B482" s="167"/>
      <c r="C482" s="166"/>
      <c r="D482" s="166"/>
      <c r="E482" s="166"/>
      <c r="F482" s="166"/>
      <c r="G482" s="166"/>
      <c r="H482" s="166"/>
      <c r="I482" s="166"/>
      <c r="J482" s="166"/>
      <c r="K482" s="166"/>
      <c r="L482" s="166"/>
      <c r="M482" s="166"/>
      <c r="N482" s="166"/>
      <c r="O482" s="166"/>
      <c r="P482" s="166"/>
      <c r="Q482" s="166"/>
      <c r="R482" s="166"/>
      <c r="S482" s="166"/>
      <c r="T482" s="166"/>
      <c r="U482" s="166"/>
      <c r="V482" s="166"/>
      <c r="W482" s="166"/>
      <c r="X482" s="166"/>
      <c r="Y482" s="166"/>
      <c r="Z482" s="166"/>
      <c r="AA482" s="166"/>
    </row>
    <row xmlns:x14ac="http://schemas.microsoft.com/office/spreadsheetml/2009/9/ac" r="483" ht="15.75" x14ac:dyDescent="0.25">
      <c r="A483" s="166"/>
      <c r="B483" s="167"/>
      <c r="C483" s="166"/>
      <c r="D483" s="166"/>
      <c r="E483" s="166"/>
      <c r="F483" s="166"/>
      <c r="G483" s="166"/>
      <c r="H483" s="166"/>
      <c r="I483" s="166"/>
      <c r="J483" s="166"/>
      <c r="K483" s="166"/>
      <c r="L483" s="166"/>
      <c r="M483" s="166"/>
      <c r="N483" s="166"/>
      <c r="O483" s="166"/>
      <c r="P483" s="166"/>
      <c r="Q483" s="166"/>
      <c r="R483" s="166"/>
      <c r="S483" s="166"/>
      <c r="T483" s="166"/>
      <c r="U483" s="166"/>
      <c r="V483" s="166"/>
      <c r="W483" s="166"/>
      <c r="X483" s="166"/>
      <c r="Y483" s="166"/>
      <c r="Z483" s="166"/>
      <c r="AA483" s="166"/>
    </row>
    <row xmlns:x14ac="http://schemas.microsoft.com/office/spreadsheetml/2009/9/ac" r="484" ht="15.75" x14ac:dyDescent="0.25">
      <c r="A484" s="166"/>
      <c r="B484" s="167"/>
      <c r="C484" s="166"/>
      <c r="D484" s="166"/>
      <c r="E484" s="166"/>
      <c r="F484" s="166"/>
      <c r="G484" s="166"/>
      <c r="H484" s="166"/>
      <c r="I484" s="166"/>
      <c r="J484" s="166"/>
      <c r="K484" s="166"/>
      <c r="L484" s="166"/>
      <c r="M484" s="166"/>
      <c r="N484" s="166"/>
      <c r="O484" s="166"/>
      <c r="P484" s="166"/>
      <c r="Q484" s="166"/>
      <c r="R484" s="166"/>
      <c r="S484" s="166"/>
      <c r="T484" s="166"/>
      <c r="U484" s="166"/>
      <c r="V484" s="166"/>
      <c r="W484" s="166"/>
      <c r="X484" s="166"/>
      <c r="Y484" s="166"/>
      <c r="Z484" s="166"/>
      <c r="AA484" s="166"/>
    </row>
    <row xmlns:x14ac="http://schemas.microsoft.com/office/spreadsheetml/2009/9/ac" r="485" ht="15.75" x14ac:dyDescent="0.25">
      <c r="A485" s="166"/>
      <c r="B485" s="167"/>
      <c r="C485" s="166"/>
      <c r="D485" s="166"/>
      <c r="E485" s="166"/>
      <c r="F485" s="166"/>
      <c r="G485" s="166"/>
      <c r="H485" s="166"/>
      <c r="I485" s="166"/>
      <c r="J485" s="166"/>
      <c r="K485" s="166"/>
      <c r="L485" s="166"/>
      <c r="M485" s="166"/>
      <c r="N485" s="166"/>
      <c r="O485" s="166"/>
      <c r="P485" s="166"/>
      <c r="Q485" s="166"/>
      <c r="R485" s="166"/>
      <c r="S485" s="166"/>
      <c r="T485" s="166"/>
      <c r="U485" s="166"/>
      <c r="V485" s="166"/>
      <c r="W485" s="166"/>
      <c r="X485" s="166"/>
      <c r="Y485" s="166"/>
      <c r="Z485" s="166"/>
      <c r="AA485" s="166"/>
    </row>
    <row xmlns:x14ac="http://schemas.microsoft.com/office/spreadsheetml/2009/9/ac" r="486" ht="15.75" x14ac:dyDescent="0.25">
      <c r="A486" s="166"/>
      <c r="B486" s="167"/>
      <c r="C486" s="166"/>
      <c r="D486" s="166"/>
      <c r="E486" s="166"/>
      <c r="F486" s="166"/>
      <c r="G486" s="166"/>
      <c r="H486" s="166"/>
      <c r="I486" s="166"/>
      <c r="J486" s="166"/>
      <c r="K486" s="166"/>
      <c r="L486" s="166"/>
      <c r="M486" s="166"/>
      <c r="N486" s="166"/>
      <c r="O486" s="166"/>
      <c r="P486" s="166"/>
      <c r="Q486" s="166"/>
      <c r="R486" s="166"/>
      <c r="S486" s="166"/>
      <c r="T486" s="166"/>
      <c r="U486" s="166"/>
      <c r="V486" s="166"/>
      <c r="W486" s="166"/>
      <c r="X486" s="166"/>
      <c r="Y486" s="166"/>
      <c r="Z486" s="166"/>
      <c r="AA486" s="166"/>
    </row>
    <row xmlns:x14ac="http://schemas.microsoft.com/office/spreadsheetml/2009/9/ac" r="487" ht="15.75" x14ac:dyDescent="0.25">
      <c r="A487" s="166"/>
      <c r="B487" s="167"/>
      <c r="C487" s="166"/>
      <c r="D487" s="166"/>
      <c r="E487" s="166"/>
      <c r="F487" s="166"/>
      <c r="G487" s="166"/>
      <c r="H487" s="166"/>
      <c r="I487" s="166"/>
      <c r="J487" s="166"/>
      <c r="K487" s="166"/>
      <c r="L487" s="166"/>
      <c r="M487" s="166"/>
      <c r="N487" s="166"/>
      <c r="O487" s="166"/>
      <c r="P487" s="166"/>
      <c r="Q487" s="166"/>
      <c r="R487" s="166"/>
      <c r="S487" s="166"/>
      <c r="T487" s="166"/>
      <c r="U487" s="166"/>
      <c r="V487" s="166"/>
      <c r="W487" s="166"/>
      <c r="X487" s="166"/>
      <c r="Y487" s="166"/>
      <c r="Z487" s="166"/>
      <c r="AA487" s="166"/>
    </row>
    <row xmlns:x14ac="http://schemas.microsoft.com/office/spreadsheetml/2009/9/ac" r="488" ht="15.75" x14ac:dyDescent="0.25">
      <c r="A488" s="166"/>
      <c r="B488" s="167"/>
      <c r="C488" s="166"/>
      <c r="D488" s="166"/>
      <c r="E488" s="166"/>
      <c r="F488" s="166"/>
      <c r="G488" s="166"/>
      <c r="H488" s="166"/>
      <c r="I488" s="166"/>
      <c r="J488" s="166"/>
      <c r="K488" s="166"/>
      <c r="L488" s="166"/>
      <c r="M488" s="166"/>
      <c r="N488" s="166"/>
      <c r="O488" s="166"/>
      <c r="P488" s="166"/>
      <c r="Q488" s="166"/>
      <c r="R488" s="166"/>
      <c r="S488" s="166"/>
      <c r="T488" s="166"/>
      <c r="U488" s="166"/>
      <c r="V488" s="166"/>
      <c r="W488" s="166"/>
      <c r="X488" s="166"/>
      <c r="Y488" s="166"/>
      <c r="Z488" s="166"/>
      <c r="AA488" s="166"/>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5C14F-1679-4040-BB2D-6D4A7A8EDFB0}">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2" customWidth="true"/>
    <col min="2" max="2" width="6.5" style="213" customWidth="true"/>
    <col min="3" max="3" width="14.125" style="214" customWidth="true"/>
    <col min="4" max="4" width="9.75" style="192" customWidth="true"/>
    <col min="5" max="5" width="8" style="215" customWidth="true"/>
    <col min="6" max="6" width="8" style="216" customWidth="true"/>
    <col min="7" max="7" width="8" style="217" customWidth="true"/>
    <col min="8" max="8" width="8" style="218" customWidth="true"/>
    <col min="9" max="9" width="8" style="211" customWidth="true"/>
    <col min="10" max="10" width="8" style="219" customWidth="true"/>
    <col min="11" max="11" width="8" style="220" customWidth="true"/>
    <col min="12" max="12" width="8" style="216" customWidth="true"/>
    <col min="13" max="13" width="8" style="221" customWidth="true"/>
    <col min="14" max="14" width="8" style="222" customWidth="true"/>
    <col min="15" max="19" width="8" style="192" customWidth="true"/>
    <col min="20" max="16384" width="9" style="192"/>
  </cols>
  <sheetData>
    <row xmlns:x14ac="http://schemas.microsoft.com/office/spreadsheetml/2009/9/ac" r="1" ht="20.25" customHeight="true" x14ac:dyDescent="0.2">
      <c r="A1" s="560" t="s">
        <v>294</v>
      </c>
      <c r="B1" s="561"/>
      <c r="C1" s="561"/>
      <c r="D1" s="561"/>
      <c r="E1" s="562" t="s">
        <v>52</v>
      </c>
      <c r="F1" s="563"/>
      <c r="G1" s="563"/>
      <c r="H1" s="563"/>
      <c r="I1" s="564"/>
      <c r="J1" s="565" t="s">
        <v>10</v>
      </c>
      <c r="K1" s="565"/>
      <c r="L1" s="565"/>
      <c r="M1" s="565"/>
      <c r="N1" s="565"/>
      <c r="O1" s="566" t="s">
        <v>11</v>
      </c>
      <c r="P1" s="567"/>
      <c r="Q1" s="567"/>
      <c r="R1" s="567"/>
      <c r="S1" s="568"/>
    </row>
    <row xmlns:x14ac="http://schemas.microsoft.com/office/spreadsheetml/2009/9/ac" r="2" x14ac:dyDescent="0.2">
      <c r="A2" s="561"/>
      <c r="B2" s="561"/>
      <c r="C2" s="561"/>
      <c r="D2" s="561"/>
      <c r="E2" s="193"/>
      <c r="F2" s="194"/>
      <c r="G2" s="223"/>
      <c r="H2" s="195"/>
      <c r="I2" s="224"/>
      <c r="J2" s="196"/>
      <c r="K2" s="194"/>
      <c r="L2" s="225"/>
      <c r="M2" s="195"/>
      <c r="N2" s="226"/>
      <c r="O2" s="193"/>
      <c r="P2" s="194"/>
      <c r="Q2" s="197"/>
      <c r="R2" s="195"/>
      <c r="S2" s="224"/>
    </row>
    <row xmlns:x14ac="http://schemas.microsoft.com/office/spreadsheetml/2009/9/ac" r="3" ht="134.25" customHeight="true" x14ac:dyDescent="0.2">
      <c r="A3" s="198" t="s">
        <v>9</v>
      </c>
      <c r="B3" s="199" t="s">
        <v>4</v>
      </c>
      <c r="C3" s="200" t="s">
        <v>8</v>
      </c>
      <c r="D3" s="201" t="s">
        <v>176</v>
      </c>
      <c r="E3" s="202" t="s">
        <v>25</v>
      </c>
      <c r="F3" s="203" t="s">
        <v>19</v>
      </c>
      <c r="G3" s="227" t="s">
        <v>162</v>
      </c>
      <c r="H3" s="204" t="s">
        <v>171</v>
      </c>
      <c r="I3" s="228" t="s">
        <v>36</v>
      </c>
      <c r="J3" s="205" t="s">
        <v>25</v>
      </c>
      <c r="K3" s="206" t="s">
        <v>19</v>
      </c>
      <c r="L3" s="229" t="s">
        <v>163</v>
      </c>
      <c r="M3" s="204" t="s">
        <v>171</v>
      </c>
      <c r="N3" s="230" t="s">
        <v>36</v>
      </c>
      <c r="O3" s="202" t="s">
        <v>25</v>
      </c>
      <c r="P3" s="203" t="s">
        <v>141</v>
      </c>
      <c r="Q3" s="207" t="s">
        <v>164</v>
      </c>
      <c r="R3" s="204" t="s">
        <v>171</v>
      </c>
      <c r="S3" s="228" t="s">
        <v>36</v>
      </c>
    </row>
    <row xmlns:x14ac="http://schemas.microsoft.com/office/spreadsheetml/2009/9/ac" r="4" x14ac:dyDescent="0.2">
      <c r="A4" s="329" t="str">
        <f>IF(ISBLANK(Regressions!A14), " ", Regressions!A14)</f>
        <v>Timor-Leste</v>
      </c>
      <c r="B4" s="330">
        <f>IF(ISBLANK(Regressions!B14), " ", Regressions!B14)</f>
        <v>2000</v>
      </c>
      <c r="C4" s="208" t="str">
        <f>IF(ISBLANK(Regressions!C14), " ", Regressions!C14)</f>
        <v>National</v>
      </c>
      <c r="D4" s="331" t="str">
        <f>IF(ISBLANK(Regressions!D14), " ", Regressions!D14)</f>
        <v> </v>
      </c>
      <c r="E4" s="209" t="e">
        <f>IF(ISNUMBER(Regressions!E14),ROUND(Regressions!E14, 1), NA())</f>
        <v>#N/A</v>
      </c>
      <c r="F4" s="332" t="e">
        <f>IF(ISNUMBER(Regressions!F14),ROUND(Regressions!F14, 1), NA())</f>
        <v>#N/A</v>
      </c>
      <c r="G4" s="231" t="e">
        <f>IF(ISNUMBER(Regressions!G14),ROUND(Regressions!G14, 1), NA())</f>
        <v>#N/A</v>
      </c>
      <c r="H4" s="333" t="e">
        <f>IF(ISNUMBER(Regressions!H14),ROUND(Regressions!H14, 1), NA())</f>
        <v>#N/A</v>
      </c>
      <c r="I4" s="232" t="e">
        <f>IF(ISNUMBER(Regressions!I14),ROUND(Regressions!I14, 1), NA())</f>
        <v>#N/A</v>
      </c>
      <c r="J4" s="334" t="e">
        <f>IF(ISNUMBER(Regressions!K14),ROUND(Regressions!K14, 1), NA())</f>
        <v>#N/A</v>
      </c>
      <c r="K4" s="332" t="e">
        <f>IF(ISNUMBER(Regressions!L14),ROUND(Regressions!L14, 1), NA())</f>
        <v>#N/A</v>
      </c>
      <c r="L4" s="233" t="e">
        <f>IF(ISNUMBER(Regressions!M14),ROUND(Regressions!M14, 1), NA())</f>
        <v>#N/A</v>
      </c>
      <c r="M4" s="333" t="e">
        <f>IF(ISNUMBER(Regressions!N14),ROUND(Regressions!N14, 1), NA())</f>
        <v>#N/A</v>
      </c>
      <c r="N4" s="232" t="e">
        <f>IF(ISNUMBER(Regressions!O14),ROUND(Regressions!O14, 1), NA())</f>
        <v>#N/A</v>
      </c>
      <c r="O4" s="334" t="e">
        <f>IF(ISNUMBER(Regressions!Q14),ROUND(Regressions!Q14, 1), NA())</f>
        <v>#N/A</v>
      </c>
      <c r="P4" s="332" t="e">
        <f>IF(ISNUMBER(Regressions!R14),ROUND(Regressions!R14, 1), NA())</f>
        <v>#N/A</v>
      </c>
      <c r="Q4" s="210" t="e">
        <f>IF(ISNUMBER(Regressions!S14),ROUND(Regressions!S14, 1), NA())</f>
        <v>#N/A</v>
      </c>
      <c r="R4" s="333" t="e">
        <f>IF(ISNUMBER(Regressions!T14),ROUND(Regressions!T14, 1), NA())</f>
        <v>#N/A</v>
      </c>
      <c r="S4" s="232" t="e">
        <f>IF(ISNUMBER(Regressions!U14),ROUND(Regressions!U14, 1), NA())</f>
        <v>#N/A</v>
      </c>
    </row>
    <row xmlns:x14ac="http://schemas.microsoft.com/office/spreadsheetml/2009/9/ac" r="5" x14ac:dyDescent="0.2">
      <c r="A5" s="329" t="str">
        <f>IF(ISBLANK(Regressions!A15), " ", Regressions!A15)</f>
        <v>Timor-Leste</v>
      </c>
      <c r="B5" s="330">
        <f>IF(ISBLANK(Regressions!B15), " ", Regressions!B15)</f>
        <v>2001</v>
      </c>
      <c r="C5" s="335" t="str">
        <f>IF(ISBLANK(Regressions!C15), " ", Regressions!C15)</f>
        <v>National</v>
      </c>
      <c r="D5" s="331" t="str">
        <f>IF(ISBLANK(Regressions!D15), " ", Regressions!D15)</f>
        <v> </v>
      </c>
      <c r="E5" s="209" t="e">
        <f>IF(ISNUMBER(Regressions!E15),ROUND(Regressions!E15, 1), NA())</f>
        <v>#N/A</v>
      </c>
      <c r="F5" s="332" t="e">
        <f>IF(ISNUMBER(Regressions!F15),ROUND(Regressions!F15, 1), NA())</f>
        <v>#N/A</v>
      </c>
      <c r="G5" s="231" t="e">
        <f>IF(ISNUMBER(Regressions!G15),ROUND(Regressions!G15, 1), NA())</f>
        <v>#N/A</v>
      </c>
      <c r="H5" s="333" t="e">
        <f>IF(ISNUMBER(Regressions!H15),ROUND(Regressions!H15, 1), NA())</f>
        <v>#N/A</v>
      </c>
      <c r="I5" s="232" t="e">
        <f>IF(ISNUMBER(Regressions!I15),ROUND(Regressions!I15, 1), NA())</f>
        <v>#N/A</v>
      </c>
      <c r="J5" s="334" t="e">
        <f>IF(ISNUMBER(Regressions!K15),ROUND(Regressions!K15, 1), NA())</f>
        <v>#N/A</v>
      </c>
      <c r="K5" s="332" t="e">
        <f>IF(ISNUMBER(Regressions!L15),ROUND(Regressions!L15, 1), NA())</f>
        <v>#N/A</v>
      </c>
      <c r="L5" s="233" t="e">
        <f>IF(ISNUMBER(Regressions!M15),ROUND(Regressions!M15, 1), NA())</f>
        <v>#N/A</v>
      </c>
      <c r="M5" s="333" t="e">
        <f>IF(ISNUMBER(Regressions!N15),ROUND(Regressions!N15, 1), NA())</f>
        <v>#N/A</v>
      </c>
      <c r="N5" s="232" t="e">
        <f>IF(ISNUMBER(Regressions!O15),ROUND(Regressions!O15, 1), NA())</f>
        <v>#N/A</v>
      </c>
      <c r="O5" s="334" t="e">
        <f>IF(ISNUMBER(Regressions!Q15),ROUND(Regressions!Q15, 1), NA())</f>
        <v>#N/A</v>
      </c>
      <c r="P5" s="332" t="e">
        <f>IF(ISNUMBER(Regressions!R15),ROUND(Regressions!R15, 1), NA())</f>
        <v>#N/A</v>
      </c>
      <c r="Q5" s="210" t="e">
        <f>IF(ISNUMBER(Regressions!S15),ROUND(Regressions!S15, 1), NA())</f>
        <v>#N/A</v>
      </c>
      <c r="R5" s="333" t="e">
        <f>IF(ISNUMBER(Regressions!T15),ROUND(Regressions!T15, 1), NA())</f>
        <v>#N/A</v>
      </c>
      <c r="S5" s="232" t="e">
        <f>IF(ISNUMBER(Regressions!U15),ROUND(Regressions!U15, 1), NA())</f>
        <v>#N/A</v>
      </c>
      <c r="T5" s="211"/>
      <c r="U5" s="211"/>
      <c r="V5" s="211"/>
      <c r="W5" s="211"/>
      <c r="X5" s="211"/>
      <c r="Y5" s="211"/>
      <c r="Z5" s="211"/>
      <c r="AA5" s="211"/>
    </row>
    <row xmlns:x14ac="http://schemas.microsoft.com/office/spreadsheetml/2009/9/ac" r="6" x14ac:dyDescent="0.2">
      <c r="A6" s="329" t="str">
        <f>IF(ISBLANK(Regressions!A16), " ", Regressions!A16)</f>
        <v>Timor-Leste</v>
      </c>
      <c r="B6" s="330">
        <f>IF(ISBLANK(Regressions!B16), " ", Regressions!B16)</f>
        <v>2002</v>
      </c>
      <c r="C6" s="335" t="str">
        <f>IF(ISBLANK(Regressions!C16), " ", Regressions!C16)</f>
        <v>National</v>
      </c>
      <c r="D6" s="331">
        <f>IF(ISBLANK(Regressions!D16), " ", Regressions!D16)</f>
        <v>326378</v>
      </c>
      <c r="E6" s="209" t="e">
        <f>IF(ISNUMBER(Regressions!E16),ROUND(Regressions!E16, 1), NA())</f>
        <v>#N/A</v>
      </c>
      <c r="F6" s="332" t="e">
        <f>IF(ISNUMBER(Regressions!F16),ROUND(Regressions!F16, 1), NA())</f>
        <v>#N/A</v>
      </c>
      <c r="G6" s="231" t="e">
        <f>IF(ISNUMBER(Regressions!G16),ROUND(Regressions!G16, 1), NA())</f>
        <v>#N/A</v>
      </c>
      <c r="H6" s="333" t="e">
        <f>IF(ISNUMBER(Regressions!H16),ROUND(Regressions!H16, 1), NA())</f>
        <v>#N/A</v>
      </c>
      <c r="I6" s="232" t="e">
        <f>IF(ISNUMBER(Regressions!I16),ROUND(Regressions!I16, 1), NA())</f>
        <v>#N/A</v>
      </c>
      <c r="J6" s="334" t="e">
        <f>IF(ISNUMBER(Regressions!K16),ROUND(Regressions!K16, 1), NA())</f>
        <v>#N/A</v>
      </c>
      <c r="K6" s="332" t="e">
        <f>IF(ISNUMBER(Regressions!L16),ROUND(Regressions!L16, 1), NA())</f>
        <v>#N/A</v>
      </c>
      <c r="L6" s="233" t="e">
        <f>IF(ISNUMBER(Regressions!M16),ROUND(Regressions!M16, 1), NA())</f>
        <v>#N/A</v>
      </c>
      <c r="M6" s="333" t="e">
        <f>IF(ISNUMBER(Regressions!N16),ROUND(Regressions!N16, 1), NA())</f>
        <v>#N/A</v>
      </c>
      <c r="N6" s="232" t="e">
        <f>IF(ISNUMBER(Regressions!O16),ROUND(Regressions!O16, 1), NA())</f>
        <v>#N/A</v>
      </c>
      <c r="O6" s="334" t="e">
        <f>IF(ISNUMBER(Regressions!Q16),ROUND(Regressions!Q16, 1), NA())</f>
        <v>#N/A</v>
      </c>
      <c r="P6" s="332" t="e">
        <f>IF(ISNUMBER(Regressions!R16),ROUND(Regressions!R16, 1), NA())</f>
        <v>#N/A</v>
      </c>
      <c r="Q6" s="210" t="e">
        <f>IF(ISNUMBER(Regressions!S16),ROUND(Regressions!S16, 1), NA())</f>
        <v>#N/A</v>
      </c>
      <c r="R6" s="333" t="e">
        <f>IF(ISNUMBER(Regressions!T16),ROUND(Regressions!T16, 1), NA())</f>
        <v>#N/A</v>
      </c>
      <c r="S6" s="232" t="e">
        <f>IF(ISNUMBER(Regressions!U16),ROUND(Regressions!U16, 1), NA())</f>
        <v>#N/A</v>
      </c>
      <c r="T6" s="211"/>
      <c r="U6" s="211"/>
      <c r="V6" s="211"/>
      <c r="W6" s="211"/>
      <c r="X6" s="211"/>
      <c r="Y6" s="211"/>
      <c r="Z6" s="211"/>
      <c r="AA6" s="211"/>
    </row>
    <row xmlns:x14ac="http://schemas.microsoft.com/office/spreadsheetml/2009/9/ac" r="7" x14ac:dyDescent="0.2">
      <c r="A7" s="329" t="str">
        <f>IF(ISBLANK(Regressions!A17), " ", Regressions!A17)</f>
        <v>Timor-Leste</v>
      </c>
      <c r="B7" s="330">
        <f>IF(ISBLANK(Regressions!B17), " ", Regressions!B17)</f>
        <v>2003</v>
      </c>
      <c r="C7" s="335" t="str">
        <f>IF(ISBLANK(Regressions!C17), " ", Regressions!C17)</f>
        <v>National</v>
      </c>
      <c r="D7" s="331">
        <f>IF(ISBLANK(Regressions!D17), " ", Regressions!D17)</f>
        <v>332775</v>
      </c>
      <c r="E7" s="209" t="e">
        <f>IF(ISNUMBER(Regressions!E17),ROUND(Regressions!E17, 1), NA())</f>
        <v>#N/A</v>
      </c>
      <c r="F7" s="332" t="e">
        <f>IF(ISNUMBER(Regressions!F17),ROUND(Regressions!F17, 1), NA())</f>
        <v>#N/A</v>
      </c>
      <c r="G7" s="231" t="e">
        <f>IF(ISNUMBER(Regressions!G17),ROUND(Regressions!G17, 1), NA())</f>
        <v>#N/A</v>
      </c>
      <c r="H7" s="333" t="e">
        <f>IF(ISNUMBER(Regressions!H17),ROUND(Regressions!H17, 1), NA())</f>
        <v>#N/A</v>
      </c>
      <c r="I7" s="232" t="e">
        <f>IF(ISNUMBER(Regressions!I17),ROUND(Regressions!I17, 1), NA())</f>
        <v>#N/A</v>
      </c>
      <c r="J7" s="334" t="e">
        <f>IF(ISNUMBER(Regressions!K17),ROUND(Regressions!K17, 1), NA())</f>
        <v>#N/A</v>
      </c>
      <c r="K7" s="332" t="e">
        <f>IF(ISNUMBER(Regressions!L17),ROUND(Regressions!L17, 1), NA())</f>
        <v>#N/A</v>
      </c>
      <c r="L7" s="233" t="e">
        <f>IF(ISNUMBER(Regressions!M17),ROUND(Regressions!M17, 1), NA())</f>
        <v>#N/A</v>
      </c>
      <c r="M7" s="333" t="e">
        <f>IF(ISNUMBER(Regressions!N17),ROUND(Regressions!N17, 1), NA())</f>
        <v>#N/A</v>
      </c>
      <c r="N7" s="232" t="e">
        <f>IF(ISNUMBER(Regressions!O17),ROUND(Regressions!O17, 1), NA())</f>
        <v>#N/A</v>
      </c>
      <c r="O7" s="334" t="e">
        <f>IF(ISNUMBER(Regressions!Q17),ROUND(Regressions!Q17, 1), NA())</f>
        <v>#N/A</v>
      </c>
      <c r="P7" s="332" t="e">
        <f>IF(ISNUMBER(Regressions!R17),ROUND(Regressions!R17, 1), NA())</f>
        <v>#N/A</v>
      </c>
      <c r="Q7" s="210" t="e">
        <f>IF(ISNUMBER(Regressions!S17),ROUND(Regressions!S17, 1), NA())</f>
        <v>#N/A</v>
      </c>
      <c r="R7" s="333" t="e">
        <f>IF(ISNUMBER(Regressions!T17),ROUND(Regressions!T17, 1), NA())</f>
        <v>#N/A</v>
      </c>
      <c r="S7" s="232" t="e">
        <f>IF(ISNUMBER(Regressions!U17),ROUND(Regressions!U17, 1), NA())</f>
        <v>#N/A</v>
      </c>
      <c r="T7" s="211"/>
      <c r="U7" s="211"/>
      <c r="V7" s="211"/>
      <c r="W7" s="211"/>
      <c r="X7" s="211"/>
      <c r="Y7" s="211"/>
      <c r="Z7" s="211"/>
      <c r="AA7" s="211"/>
    </row>
    <row xmlns:x14ac="http://schemas.microsoft.com/office/spreadsheetml/2009/9/ac" r="8" x14ac:dyDescent="0.2">
      <c r="A8" s="329" t="str">
        <f>IF(ISBLANK(Regressions!A18), " ", Regressions!A18)</f>
        <v>Timor-Leste</v>
      </c>
      <c r="B8" s="330">
        <f>IF(ISBLANK(Regressions!B18), " ", Regressions!B18)</f>
        <v>2004</v>
      </c>
      <c r="C8" s="335" t="str">
        <f>IF(ISBLANK(Regressions!C18), " ", Regressions!C18)</f>
        <v>National</v>
      </c>
      <c r="D8" s="331">
        <f>IF(ISBLANK(Regressions!D18), " ", Regressions!D18)</f>
        <v>339676</v>
      </c>
      <c r="E8" s="209">
        <f>IF(ISNUMBER(Regressions!E18),ROUND(Regressions!E18, 1), NA())</f>
        <v>62.8</v>
      </c>
      <c r="F8" s="332">
        <f>IF(ISNUMBER(Regressions!F18),ROUND(Regressions!F18, 1), NA())</f>
        <v>52.9</v>
      </c>
      <c r="G8" s="231" t="e">
        <f>IF(ISNUMBER(Regressions!G18),ROUND(Regressions!G18, 1), NA())</f>
        <v>#N/A</v>
      </c>
      <c r="H8" s="333" t="e">
        <f>IF(ISNUMBER(Regressions!H18),ROUND(Regressions!H18, 1), NA())</f>
        <v>#N/A</v>
      </c>
      <c r="I8" s="232">
        <f>IF(ISNUMBER(Regressions!I18),ROUND(Regressions!I18, 1), NA())</f>
        <v>47.1</v>
      </c>
      <c r="J8" s="334" t="e">
        <f>IF(ISNUMBER(Regressions!K18),ROUND(Regressions!K18, 1), NA())</f>
        <v>#N/A</v>
      </c>
      <c r="K8" s="332" t="e">
        <f>IF(ISNUMBER(Regressions!L18),ROUND(Regressions!L18, 1), NA())</f>
        <v>#N/A</v>
      </c>
      <c r="L8" s="233" t="e">
        <f>IF(ISNUMBER(Regressions!M18),ROUND(Regressions!M18, 1), NA())</f>
        <v>#N/A</v>
      </c>
      <c r="M8" s="333" t="e">
        <f>IF(ISNUMBER(Regressions!N18),ROUND(Regressions!N18, 1), NA())</f>
        <v>#N/A</v>
      </c>
      <c r="N8" s="232" t="e">
        <f>IF(ISNUMBER(Regressions!O18),ROUND(Regressions!O18, 1), NA())</f>
        <v>#N/A</v>
      </c>
      <c r="O8" s="334" t="e">
        <f>IF(ISNUMBER(Regressions!Q18),ROUND(Regressions!Q18, 1), NA())</f>
        <v>#N/A</v>
      </c>
      <c r="P8" s="332" t="e">
        <f>IF(ISNUMBER(Regressions!R18),ROUND(Regressions!R18, 1), NA())</f>
        <v>#N/A</v>
      </c>
      <c r="Q8" s="210" t="e">
        <f>IF(ISNUMBER(Regressions!S18),ROUND(Regressions!S18, 1), NA())</f>
        <v>#N/A</v>
      </c>
      <c r="R8" s="333" t="e">
        <f>IF(ISNUMBER(Regressions!T18),ROUND(Regressions!T18, 1), NA())</f>
        <v>#N/A</v>
      </c>
      <c r="S8" s="232" t="e">
        <f>IF(ISNUMBER(Regressions!U18),ROUND(Regressions!U18, 1), NA())</f>
        <v>#N/A</v>
      </c>
      <c r="T8" s="211"/>
      <c r="U8" s="211"/>
      <c r="V8" s="211"/>
      <c r="W8" s="211"/>
      <c r="X8" s="211"/>
      <c r="Y8" s="211"/>
      <c r="Z8" s="211"/>
      <c r="AA8" s="211"/>
    </row>
    <row xmlns:x14ac="http://schemas.microsoft.com/office/spreadsheetml/2009/9/ac" r="9" x14ac:dyDescent="0.2">
      <c r="A9" s="329" t="str">
        <f>IF(ISBLANK(Regressions!A19), " ", Regressions!A19)</f>
        <v>Timor-Leste</v>
      </c>
      <c r="B9" s="330">
        <f>IF(ISBLANK(Regressions!B19), " ", Regressions!B19)</f>
        <v>2005</v>
      </c>
      <c r="C9" s="335" t="str">
        <f>IF(ISBLANK(Regressions!C19), " ", Regressions!C19)</f>
        <v>National</v>
      </c>
      <c r="D9" s="331">
        <f>IF(ISBLANK(Regressions!D19), " ", Regressions!D19)</f>
        <v>347639</v>
      </c>
      <c r="E9" s="209">
        <f>IF(ISNUMBER(Regressions!E19),ROUND(Regressions!E19, 1), NA())</f>
        <v>62.8</v>
      </c>
      <c r="F9" s="332">
        <f>IF(ISNUMBER(Regressions!F19),ROUND(Regressions!F19, 1), NA())</f>
        <v>52.9</v>
      </c>
      <c r="G9" s="231" t="e">
        <f>IF(ISNUMBER(Regressions!G19),ROUND(Regressions!G19, 1), NA())</f>
        <v>#N/A</v>
      </c>
      <c r="H9" s="333" t="e">
        <f>IF(ISNUMBER(Regressions!H19),ROUND(Regressions!H19, 1), NA())</f>
        <v>#N/A</v>
      </c>
      <c r="I9" s="232">
        <f>IF(ISNUMBER(Regressions!I19),ROUND(Regressions!I19, 1), NA())</f>
        <v>47.1</v>
      </c>
      <c r="J9" s="334" t="e">
        <f>IF(ISNUMBER(Regressions!K19),ROUND(Regressions!K19, 1), NA())</f>
        <v>#N/A</v>
      </c>
      <c r="K9" s="332" t="e">
        <f>IF(ISNUMBER(Regressions!L19),ROUND(Regressions!L19, 1), NA())</f>
        <v>#N/A</v>
      </c>
      <c r="L9" s="233" t="e">
        <f>IF(ISNUMBER(Regressions!M19),ROUND(Regressions!M19, 1), NA())</f>
        <v>#N/A</v>
      </c>
      <c r="M9" s="333" t="e">
        <f>IF(ISNUMBER(Regressions!N19),ROUND(Regressions!N19, 1), NA())</f>
        <v>#N/A</v>
      </c>
      <c r="N9" s="232" t="e">
        <f>IF(ISNUMBER(Regressions!O19),ROUND(Regressions!O19, 1), NA())</f>
        <v>#N/A</v>
      </c>
      <c r="O9" s="334" t="e">
        <f>IF(ISNUMBER(Regressions!Q19),ROUND(Regressions!Q19, 1), NA())</f>
        <v>#N/A</v>
      </c>
      <c r="P9" s="332" t="e">
        <f>IF(ISNUMBER(Regressions!R19),ROUND(Regressions!R19, 1), NA())</f>
        <v>#N/A</v>
      </c>
      <c r="Q9" s="210" t="e">
        <f>IF(ISNUMBER(Regressions!S19),ROUND(Regressions!S19, 1), NA())</f>
        <v>#N/A</v>
      </c>
      <c r="R9" s="333" t="e">
        <f>IF(ISNUMBER(Regressions!T19),ROUND(Regressions!T19, 1), NA())</f>
        <v>#N/A</v>
      </c>
      <c r="S9" s="232" t="e">
        <f>IF(ISNUMBER(Regressions!U19),ROUND(Regressions!U19, 1), NA())</f>
        <v>#N/A</v>
      </c>
    </row>
    <row xmlns:x14ac="http://schemas.microsoft.com/office/spreadsheetml/2009/9/ac" r="10" x14ac:dyDescent="0.2">
      <c r="A10" s="329" t="str">
        <f>IF(ISBLANK(Regressions!A20), " ", Regressions!A20)</f>
        <v>Timor-Leste</v>
      </c>
      <c r="B10" s="330">
        <f>IF(ISBLANK(Regressions!B20), " ", Regressions!B20)</f>
        <v>2006</v>
      </c>
      <c r="C10" s="335" t="str">
        <f>IF(ISBLANK(Regressions!C20), " ", Regressions!C20)</f>
        <v>National</v>
      </c>
      <c r="D10" s="331">
        <f>IF(ISBLANK(Regressions!D20), " ", Regressions!D20)</f>
        <v>356694</v>
      </c>
      <c r="E10" s="209">
        <f>IF(ISNUMBER(Regressions!E20),ROUND(Regressions!E20, 1), NA())</f>
        <v>62.8</v>
      </c>
      <c r="F10" s="332">
        <f>IF(ISNUMBER(Regressions!F20),ROUND(Regressions!F20, 1), NA())</f>
        <v>52.9</v>
      </c>
      <c r="G10" s="231">
        <f>IF(ISNUMBER(Regressions!G20),ROUND(Regressions!G20, 1), NA())</f>
        <v>52.9</v>
      </c>
      <c r="H10" s="333">
        <f>IF(ISNUMBER(Regressions!H20),ROUND(Regressions!H20, 1), NA())</f>
        <v>0</v>
      </c>
      <c r="I10" s="232">
        <f>IF(ISNUMBER(Regressions!I20),ROUND(Regressions!I20, 1), NA())</f>
        <v>47.1</v>
      </c>
      <c r="J10" s="334">
        <f>IF(ISNUMBER(Regressions!K20),ROUND(Regressions!K20, 1), NA())</f>
        <v>93.6</v>
      </c>
      <c r="K10" s="332">
        <f>IF(ISNUMBER(Regressions!L20),ROUND(Regressions!L20, 1), NA())</f>
        <v>66.2</v>
      </c>
      <c r="L10" s="233">
        <f>IF(ISNUMBER(Regressions!M20),ROUND(Regressions!M20, 1), NA())</f>
        <v>37.9</v>
      </c>
      <c r="M10" s="333">
        <f>IF(ISNUMBER(Regressions!N20),ROUND(Regressions!N20, 1), NA())</f>
        <v>28.3</v>
      </c>
      <c r="N10" s="232">
        <f>IF(ISNUMBER(Regressions!O20),ROUND(Regressions!O20, 1), NA())</f>
        <v>33.799999999999997</v>
      </c>
      <c r="O10" s="334" t="e">
        <f>IF(ISNUMBER(Regressions!Q20),ROUND(Regressions!Q20, 1), NA())</f>
        <v>#N/A</v>
      </c>
      <c r="P10" s="332" t="e">
        <f>IF(ISNUMBER(Regressions!R20),ROUND(Regressions!R20, 1), NA())</f>
        <v>#N/A</v>
      </c>
      <c r="Q10" s="210" t="e">
        <f>IF(ISNUMBER(Regressions!S20),ROUND(Regressions!S20, 1), NA())</f>
        <v>#N/A</v>
      </c>
      <c r="R10" s="333" t="e">
        <f>IF(ISNUMBER(Regressions!T20),ROUND(Regressions!T20, 1), NA())</f>
        <v>#N/A</v>
      </c>
      <c r="S10" s="232" t="e">
        <f>IF(ISNUMBER(Regressions!U20),ROUND(Regressions!U20, 1), NA())</f>
        <v>#N/A</v>
      </c>
    </row>
    <row xmlns:x14ac="http://schemas.microsoft.com/office/spreadsheetml/2009/9/ac" r="11" x14ac:dyDescent="0.2">
      <c r="A11" s="329" t="str">
        <f>IF(ISBLANK(Regressions!A21), " ", Regressions!A21)</f>
        <v>Timor-Leste</v>
      </c>
      <c r="B11" s="330">
        <f>IF(ISBLANK(Regressions!B21), " ", Regressions!B21)</f>
        <v>2007</v>
      </c>
      <c r="C11" s="335" t="str">
        <f>IF(ISBLANK(Regressions!C21), " ", Regressions!C21)</f>
        <v>National</v>
      </c>
      <c r="D11" s="331">
        <f>IF(ISBLANK(Regressions!D21), " ", Regressions!D21)</f>
        <v>366011</v>
      </c>
      <c r="E11" s="209">
        <f>IF(ISNUMBER(Regressions!E21),ROUND(Regressions!E21, 1), NA())</f>
        <v>62.8</v>
      </c>
      <c r="F11" s="332">
        <f>IF(ISNUMBER(Regressions!F21),ROUND(Regressions!F21, 1), NA())</f>
        <v>52.9</v>
      </c>
      <c r="G11" s="231">
        <f>IF(ISNUMBER(Regressions!G21),ROUND(Regressions!G21, 1), NA())</f>
        <v>52.9</v>
      </c>
      <c r="H11" s="333">
        <f>IF(ISNUMBER(Regressions!H21),ROUND(Regressions!H21, 1), NA())</f>
        <v>0</v>
      </c>
      <c r="I11" s="232">
        <f>IF(ISNUMBER(Regressions!I21),ROUND(Regressions!I21, 1), NA())</f>
        <v>47.1</v>
      </c>
      <c r="J11" s="334">
        <f>IF(ISNUMBER(Regressions!K21),ROUND(Regressions!K21, 1), NA())</f>
        <v>93.6</v>
      </c>
      <c r="K11" s="332">
        <f>IF(ISNUMBER(Regressions!L21),ROUND(Regressions!L21, 1), NA())</f>
        <v>66.2</v>
      </c>
      <c r="L11" s="233">
        <f>IF(ISNUMBER(Regressions!M21),ROUND(Regressions!M21, 1), NA())</f>
        <v>37.9</v>
      </c>
      <c r="M11" s="333">
        <f>IF(ISNUMBER(Regressions!N21),ROUND(Regressions!N21, 1), NA())</f>
        <v>28.3</v>
      </c>
      <c r="N11" s="232">
        <f>IF(ISNUMBER(Regressions!O21),ROUND(Regressions!O21, 1), NA())</f>
        <v>33.799999999999997</v>
      </c>
      <c r="O11" s="334" t="e">
        <f>IF(ISNUMBER(Regressions!Q21),ROUND(Regressions!Q21, 1), NA())</f>
        <v>#N/A</v>
      </c>
      <c r="P11" s="332" t="e">
        <f>IF(ISNUMBER(Regressions!R21),ROUND(Regressions!R21, 1), NA())</f>
        <v>#N/A</v>
      </c>
      <c r="Q11" s="210" t="e">
        <f>IF(ISNUMBER(Regressions!S21),ROUND(Regressions!S21, 1), NA())</f>
        <v>#N/A</v>
      </c>
      <c r="R11" s="333" t="e">
        <f>IF(ISNUMBER(Regressions!T21),ROUND(Regressions!T21, 1), NA())</f>
        <v>#N/A</v>
      </c>
      <c r="S11" s="232" t="e">
        <f>IF(ISNUMBER(Regressions!U21),ROUND(Regressions!U21, 1), NA())</f>
        <v>#N/A</v>
      </c>
    </row>
    <row xmlns:x14ac="http://schemas.microsoft.com/office/spreadsheetml/2009/9/ac" r="12" x14ac:dyDescent="0.2">
      <c r="A12" s="329" t="str">
        <f>IF(ISBLANK(Regressions!A22), " ", Regressions!A22)</f>
        <v>Timor-Leste</v>
      </c>
      <c r="B12" s="330">
        <f>IF(ISBLANK(Regressions!B22), " ", Regressions!B22)</f>
        <v>2008</v>
      </c>
      <c r="C12" s="335" t="str">
        <f>IF(ISBLANK(Regressions!C22), " ", Regressions!C22)</f>
        <v>National</v>
      </c>
      <c r="D12" s="331">
        <f>IF(ISBLANK(Regressions!D22), " ", Regressions!D22)</f>
        <v>375296</v>
      </c>
      <c r="E12" s="209">
        <f>IF(ISNUMBER(Regressions!E22),ROUND(Regressions!E22, 1), NA())</f>
        <v>62.8</v>
      </c>
      <c r="F12" s="332">
        <f>IF(ISNUMBER(Regressions!F22),ROUND(Regressions!F22, 1), NA())</f>
        <v>52.9</v>
      </c>
      <c r="G12" s="231">
        <f>IF(ISNUMBER(Regressions!G22),ROUND(Regressions!G22, 1), NA())</f>
        <v>52.9</v>
      </c>
      <c r="H12" s="333">
        <f>IF(ISNUMBER(Regressions!H22),ROUND(Regressions!H22, 1), NA())</f>
        <v>0</v>
      </c>
      <c r="I12" s="232">
        <f>IF(ISNUMBER(Regressions!I22),ROUND(Regressions!I22, 1), NA())</f>
        <v>47.1</v>
      </c>
      <c r="J12" s="334">
        <f>IF(ISNUMBER(Regressions!K22),ROUND(Regressions!K22, 1), NA())</f>
        <v>93.6</v>
      </c>
      <c r="K12" s="332">
        <f>IF(ISNUMBER(Regressions!L22),ROUND(Regressions!L22, 1), NA())</f>
        <v>66.2</v>
      </c>
      <c r="L12" s="233">
        <f>IF(ISNUMBER(Regressions!M22),ROUND(Regressions!M22, 1), NA())</f>
        <v>37.9</v>
      </c>
      <c r="M12" s="333">
        <f>IF(ISNUMBER(Regressions!N22),ROUND(Regressions!N22, 1), NA())</f>
        <v>28.3</v>
      </c>
      <c r="N12" s="232">
        <f>IF(ISNUMBER(Regressions!O22),ROUND(Regressions!O22, 1), NA())</f>
        <v>33.799999999999997</v>
      </c>
      <c r="O12" s="334" t="e">
        <f>IF(ISNUMBER(Regressions!Q22),ROUND(Regressions!Q22, 1), NA())</f>
        <v>#N/A</v>
      </c>
      <c r="P12" s="332" t="e">
        <f>IF(ISNUMBER(Regressions!R22),ROUND(Regressions!R22, 1), NA())</f>
        <v>#N/A</v>
      </c>
      <c r="Q12" s="210" t="e">
        <f>IF(ISNUMBER(Regressions!S22),ROUND(Regressions!S22, 1), NA())</f>
        <v>#N/A</v>
      </c>
      <c r="R12" s="333" t="e">
        <f>IF(ISNUMBER(Regressions!T22),ROUND(Regressions!T22, 1), NA())</f>
        <v>#N/A</v>
      </c>
      <c r="S12" s="232" t="e">
        <f>IF(ISNUMBER(Regressions!U22),ROUND(Regressions!U22, 1), NA())</f>
        <v>#N/A</v>
      </c>
    </row>
    <row xmlns:x14ac="http://schemas.microsoft.com/office/spreadsheetml/2009/9/ac" r="13" x14ac:dyDescent="0.2">
      <c r="A13" s="329" t="str">
        <f>IF(ISBLANK(Regressions!A23), " ", Regressions!A23)</f>
        <v>Timor-Leste</v>
      </c>
      <c r="B13" s="330">
        <f>IF(ISBLANK(Regressions!B23), " ", Regressions!B23)</f>
        <v>2009</v>
      </c>
      <c r="C13" s="335" t="str">
        <f>IF(ISBLANK(Regressions!C23), " ", Regressions!C23)</f>
        <v>National</v>
      </c>
      <c r="D13" s="331">
        <f>IF(ISBLANK(Regressions!D23), " ", Regressions!D23)</f>
        <v>384726</v>
      </c>
      <c r="E13" s="209">
        <f>IF(ISNUMBER(Regressions!E23),ROUND(Regressions!E23, 1), NA())</f>
        <v>64.900000000000006</v>
      </c>
      <c r="F13" s="332">
        <f>IF(ISNUMBER(Regressions!F23),ROUND(Regressions!F23, 1), NA())</f>
        <v>55.5</v>
      </c>
      <c r="G13" s="231">
        <f>IF(ISNUMBER(Regressions!G23),ROUND(Regressions!G23, 1), NA())</f>
        <v>55.5</v>
      </c>
      <c r="H13" s="333">
        <f>IF(ISNUMBER(Regressions!H23),ROUND(Regressions!H23, 1), NA())</f>
        <v>0</v>
      </c>
      <c r="I13" s="232">
        <f>IF(ISNUMBER(Regressions!I23),ROUND(Regressions!I23, 1), NA())</f>
        <v>44.5</v>
      </c>
      <c r="J13" s="334">
        <f>IF(ISNUMBER(Regressions!K23),ROUND(Regressions!K23, 1), NA())</f>
        <v>93.6</v>
      </c>
      <c r="K13" s="332">
        <f>IF(ISNUMBER(Regressions!L23),ROUND(Regressions!L23, 1), NA())</f>
        <v>66.2</v>
      </c>
      <c r="L13" s="233">
        <f>IF(ISNUMBER(Regressions!M23),ROUND(Regressions!M23, 1), NA())</f>
        <v>37.9</v>
      </c>
      <c r="M13" s="333">
        <f>IF(ISNUMBER(Regressions!N23),ROUND(Regressions!N23, 1), NA())</f>
        <v>28.3</v>
      </c>
      <c r="N13" s="232">
        <f>IF(ISNUMBER(Regressions!O23),ROUND(Regressions!O23, 1), NA())</f>
        <v>33.799999999999997</v>
      </c>
      <c r="O13" s="334" t="e">
        <f>IF(ISNUMBER(Regressions!Q23),ROUND(Regressions!Q23, 1), NA())</f>
        <v>#N/A</v>
      </c>
      <c r="P13" s="332" t="e">
        <f>IF(ISNUMBER(Regressions!R23),ROUND(Regressions!R23, 1), NA())</f>
        <v>#N/A</v>
      </c>
      <c r="Q13" s="210" t="e">
        <f>IF(ISNUMBER(Regressions!S23),ROUND(Regressions!S23, 1), NA())</f>
        <v>#N/A</v>
      </c>
      <c r="R13" s="333" t="e">
        <f>IF(ISNUMBER(Regressions!T23),ROUND(Regressions!T23, 1), NA())</f>
        <v>#N/A</v>
      </c>
      <c r="S13" s="232" t="e">
        <f>IF(ISNUMBER(Regressions!U23),ROUND(Regressions!U23, 1), NA())</f>
        <v>#N/A</v>
      </c>
    </row>
    <row xmlns:x14ac="http://schemas.microsoft.com/office/spreadsheetml/2009/9/ac" r="14" x14ac:dyDescent="0.2">
      <c r="A14" s="329" t="str">
        <f>IF(ISBLANK(Regressions!A24), " ", Regressions!A24)</f>
        <v>Timor-Leste</v>
      </c>
      <c r="B14" s="330">
        <f>IF(ISBLANK(Regressions!B24), " ", Regressions!B24)</f>
        <v>2010</v>
      </c>
      <c r="C14" s="335" t="str">
        <f>IF(ISBLANK(Regressions!C24), " ", Regressions!C24)</f>
        <v>National</v>
      </c>
      <c r="D14" s="331">
        <f>IF(ISBLANK(Regressions!D24), " ", Regressions!D24)</f>
        <v>394015</v>
      </c>
      <c r="E14" s="209">
        <f>IF(ISNUMBER(Regressions!E24),ROUND(Regressions!E24, 1), NA())</f>
        <v>66.900000000000006</v>
      </c>
      <c r="F14" s="332">
        <f>IF(ISNUMBER(Regressions!F24),ROUND(Regressions!F24, 1), NA())</f>
        <v>58</v>
      </c>
      <c r="G14" s="231">
        <f>IF(ISNUMBER(Regressions!G24),ROUND(Regressions!G24, 1), NA())</f>
        <v>57.7</v>
      </c>
      <c r="H14" s="333">
        <f>IF(ISNUMBER(Regressions!H24),ROUND(Regressions!H24, 1), NA())</f>
        <v>0.3</v>
      </c>
      <c r="I14" s="232">
        <f>IF(ISNUMBER(Regressions!I24),ROUND(Regressions!I24, 1), NA())</f>
        <v>42</v>
      </c>
      <c r="J14" s="334">
        <f>IF(ISNUMBER(Regressions!K24),ROUND(Regressions!K24, 1), NA())</f>
        <v>93.6</v>
      </c>
      <c r="K14" s="332">
        <f>IF(ISNUMBER(Regressions!L24),ROUND(Regressions!L24, 1), NA())</f>
        <v>66.2</v>
      </c>
      <c r="L14" s="233">
        <f>IF(ISNUMBER(Regressions!M24),ROUND(Regressions!M24, 1), NA())</f>
        <v>37.9</v>
      </c>
      <c r="M14" s="333">
        <f>IF(ISNUMBER(Regressions!N24),ROUND(Regressions!N24, 1), NA())</f>
        <v>28.3</v>
      </c>
      <c r="N14" s="232">
        <f>IF(ISNUMBER(Regressions!O24),ROUND(Regressions!O24, 1), NA())</f>
        <v>33.799999999999997</v>
      </c>
      <c r="O14" s="334" t="e">
        <f>IF(ISNUMBER(Regressions!Q24),ROUND(Regressions!Q24, 1), NA())</f>
        <v>#N/A</v>
      </c>
      <c r="P14" s="332" t="e">
        <f>IF(ISNUMBER(Regressions!R24),ROUND(Regressions!R24, 1), NA())</f>
        <v>#N/A</v>
      </c>
      <c r="Q14" s="210" t="e">
        <f>IF(ISNUMBER(Regressions!S24),ROUND(Regressions!S24, 1), NA())</f>
        <v>#N/A</v>
      </c>
      <c r="R14" s="333" t="e">
        <f>IF(ISNUMBER(Regressions!T24),ROUND(Regressions!T24, 1), NA())</f>
        <v>#N/A</v>
      </c>
      <c r="S14" s="232" t="e">
        <f>IF(ISNUMBER(Regressions!U24),ROUND(Regressions!U24, 1), NA())</f>
        <v>#N/A</v>
      </c>
    </row>
    <row xmlns:x14ac="http://schemas.microsoft.com/office/spreadsheetml/2009/9/ac" r="15" x14ac:dyDescent="0.2">
      <c r="A15" s="329" t="str">
        <f>IF(ISBLANK(Regressions!A25), " ", Regressions!A25)</f>
        <v>Timor-Leste</v>
      </c>
      <c r="B15" s="330">
        <f>IF(ISBLANK(Regressions!B25), " ", Regressions!B25)</f>
        <v>2011</v>
      </c>
      <c r="C15" s="335" t="str">
        <f>IF(ISBLANK(Regressions!C25), " ", Regressions!C25)</f>
        <v>National</v>
      </c>
      <c r="D15" s="331">
        <f>IF(ISBLANK(Regressions!D25), " ", Regressions!D25)</f>
        <v>402810</v>
      </c>
      <c r="E15" s="209">
        <f>IF(ISNUMBER(Regressions!E25),ROUND(Regressions!E25, 1), NA())</f>
        <v>69</v>
      </c>
      <c r="F15" s="332">
        <f>IF(ISNUMBER(Regressions!F25),ROUND(Regressions!F25, 1), NA())</f>
        <v>60.5</v>
      </c>
      <c r="G15" s="231">
        <f>IF(ISNUMBER(Regressions!G25),ROUND(Regressions!G25, 1), NA())</f>
        <v>58.8</v>
      </c>
      <c r="H15" s="333">
        <f>IF(ISNUMBER(Regressions!H25),ROUND(Regressions!H25, 1), NA())</f>
        <v>1.7</v>
      </c>
      <c r="I15" s="232">
        <f>IF(ISNUMBER(Regressions!I25),ROUND(Regressions!I25, 1), NA())</f>
        <v>39.5</v>
      </c>
      <c r="J15" s="334">
        <f>IF(ISNUMBER(Regressions!K25),ROUND(Regressions!K25, 1), NA())</f>
        <v>91.3</v>
      </c>
      <c r="K15" s="332">
        <f>IF(ISNUMBER(Regressions!L25),ROUND(Regressions!L25, 1), NA())</f>
        <v>66.2</v>
      </c>
      <c r="L15" s="233">
        <f>IF(ISNUMBER(Regressions!M25),ROUND(Regressions!M25, 1), NA())</f>
        <v>37.9</v>
      </c>
      <c r="M15" s="333">
        <f>IF(ISNUMBER(Regressions!N25),ROUND(Regressions!N25, 1), NA())</f>
        <v>28.3</v>
      </c>
      <c r="N15" s="232">
        <f>IF(ISNUMBER(Regressions!O25),ROUND(Regressions!O25, 1), NA())</f>
        <v>33.799999999999997</v>
      </c>
      <c r="O15" s="334" t="e">
        <f>IF(ISNUMBER(Regressions!Q25),ROUND(Regressions!Q25, 1), NA())</f>
        <v>#N/A</v>
      </c>
      <c r="P15" s="332" t="e">
        <f>IF(ISNUMBER(Regressions!R25),ROUND(Regressions!R25, 1), NA())</f>
        <v>#N/A</v>
      </c>
      <c r="Q15" s="210" t="e">
        <f>IF(ISNUMBER(Regressions!S25),ROUND(Regressions!S25, 1), NA())</f>
        <v>#N/A</v>
      </c>
      <c r="R15" s="333" t="e">
        <f>IF(ISNUMBER(Regressions!T25),ROUND(Regressions!T25, 1), NA())</f>
        <v>#N/A</v>
      </c>
      <c r="S15" s="232" t="e">
        <f>IF(ISNUMBER(Regressions!U25),ROUND(Regressions!U25, 1), NA())</f>
        <v>#N/A</v>
      </c>
    </row>
    <row xmlns:x14ac="http://schemas.microsoft.com/office/spreadsheetml/2009/9/ac" r="16" x14ac:dyDescent="0.2">
      <c r="A16" s="329" t="str">
        <f>IF(ISBLANK(Regressions!A26), " ", Regressions!A26)</f>
        <v>Timor-Leste</v>
      </c>
      <c r="B16" s="330">
        <f>IF(ISBLANK(Regressions!B26), " ", Regressions!B26)</f>
        <v>2012</v>
      </c>
      <c r="C16" s="335" t="str">
        <f>IF(ISBLANK(Regressions!C26), " ", Regressions!C26)</f>
        <v>National</v>
      </c>
      <c r="D16" s="331">
        <f>IF(ISBLANK(Regressions!D26), " ", Regressions!D26)</f>
        <v>441272</v>
      </c>
      <c r="E16" s="209">
        <f>IF(ISNUMBER(Regressions!E26),ROUND(Regressions!E26, 1), NA())</f>
        <v>71</v>
      </c>
      <c r="F16" s="332">
        <f>IF(ISNUMBER(Regressions!F26),ROUND(Regressions!F26, 1), NA())</f>
        <v>63</v>
      </c>
      <c r="G16" s="231">
        <f>IF(ISNUMBER(Regressions!G26),ROUND(Regressions!G26, 1), NA())</f>
        <v>60</v>
      </c>
      <c r="H16" s="333">
        <f>IF(ISNUMBER(Regressions!H26),ROUND(Regressions!H26, 1), NA())</f>
        <v>3.1</v>
      </c>
      <c r="I16" s="232">
        <f>IF(ISNUMBER(Regressions!I26),ROUND(Regressions!I26, 1), NA())</f>
        <v>37</v>
      </c>
      <c r="J16" s="334">
        <f>IF(ISNUMBER(Regressions!K26),ROUND(Regressions!K26, 1), NA())</f>
        <v>88.9</v>
      </c>
      <c r="K16" s="332">
        <f>IF(ISNUMBER(Regressions!L26),ROUND(Regressions!L26, 1), NA())</f>
        <v>66.2</v>
      </c>
      <c r="L16" s="233">
        <f>IF(ISNUMBER(Regressions!M26),ROUND(Regressions!M26, 1), NA())</f>
        <v>37.9</v>
      </c>
      <c r="M16" s="333">
        <f>IF(ISNUMBER(Regressions!N26),ROUND(Regressions!N26, 1), NA())</f>
        <v>28.3</v>
      </c>
      <c r="N16" s="232">
        <f>IF(ISNUMBER(Regressions!O26),ROUND(Regressions!O26, 1), NA())</f>
        <v>33.799999999999997</v>
      </c>
      <c r="O16" s="334" t="e">
        <f>IF(ISNUMBER(Regressions!Q26),ROUND(Regressions!Q26, 1), NA())</f>
        <v>#N/A</v>
      </c>
      <c r="P16" s="332" t="e">
        <f>IF(ISNUMBER(Regressions!R26),ROUND(Regressions!R26, 1), NA())</f>
        <v>#N/A</v>
      </c>
      <c r="Q16" s="210" t="e">
        <f>IF(ISNUMBER(Regressions!S26),ROUND(Regressions!S26, 1), NA())</f>
        <v>#N/A</v>
      </c>
      <c r="R16" s="333" t="e">
        <f>IF(ISNUMBER(Regressions!T26),ROUND(Regressions!T26, 1), NA())</f>
        <v>#N/A</v>
      </c>
      <c r="S16" s="232" t="e">
        <f>IF(ISNUMBER(Regressions!U26),ROUND(Regressions!U26, 1), NA())</f>
        <v>#N/A</v>
      </c>
    </row>
    <row xmlns:x14ac="http://schemas.microsoft.com/office/spreadsheetml/2009/9/ac" r="17" x14ac:dyDescent="0.2">
      <c r="A17" s="329" t="str">
        <f>IF(ISBLANK(Regressions!A27), " ", Regressions!A27)</f>
        <v>Timor-Leste</v>
      </c>
      <c r="B17" s="330">
        <f>IF(ISBLANK(Regressions!B27), " ", Regressions!B27)</f>
        <v>2013</v>
      </c>
      <c r="C17" s="335" t="str">
        <f>IF(ISBLANK(Regressions!C27), " ", Regressions!C27)</f>
        <v>National</v>
      </c>
      <c r="D17" s="331">
        <f>IF(ISBLANK(Regressions!D27), " ", Regressions!D27)</f>
        <v>448354</v>
      </c>
      <c r="E17" s="209">
        <f>IF(ISNUMBER(Regressions!E27),ROUND(Regressions!E27, 1), NA())</f>
        <v>73.099999999999994</v>
      </c>
      <c r="F17" s="332">
        <f>IF(ISNUMBER(Regressions!F27),ROUND(Regressions!F27, 1), NA())</f>
        <v>65.599999999999994</v>
      </c>
      <c r="G17" s="231">
        <f>IF(ISNUMBER(Regressions!G27),ROUND(Regressions!G27, 1), NA())</f>
        <v>61.1</v>
      </c>
      <c r="H17" s="333">
        <f>IF(ISNUMBER(Regressions!H27),ROUND(Regressions!H27, 1), NA())</f>
        <v>4.5</v>
      </c>
      <c r="I17" s="232">
        <f>IF(ISNUMBER(Regressions!I27),ROUND(Regressions!I27, 1), NA())</f>
        <v>34.4</v>
      </c>
      <c r="J17" s="334">
        <f>IF(ISNUMBER(Regressions!K27),ROUND(Regressions!K27, 1), NA())</f>
        <v>86.5</v>
      </c>
      <c r="K17" s="332">
        <f>IF(ISNUMBER(Regressions!L27),ROUND(Regressions!L27, 1), NA())</f>
        <v>66.2</v>
      </c>
      <c r="L17" s="233">
        <f>IF(ISNUMBER(Regressions!M27),ROUND(Regressions!M27, 1), NA())</f>
        <v>37.9</v>
      </c>
      <c r="M17" s="333">
        <f>IF(ISNUMBER(Regressions!N27),ROUND(Regressions!N27, 1), NA())</f>
        <v>28.3</v>
      </c>
      <c r="N17" s="232">
        <f>IF(ISNUMBER(Regressions!O27),ROUND(Regressions!O27, 1), NA())</f>
        <v>33.799999999999997</v>
      </c>
      <c r="O17" s="334" t="e">
        <f>IF(ISNUMBER(Regressions!Q27),ROUND(Regressions!Q27, 1), NA())</f>
        <v>#N/A</v>
      </c>
      <c r="P17" s="332" t="e">
        <f>IF(ISNUMBER(Regressions!R27),ROUND(Regressions!R27, 1), NA())</f>
        <v>#N/A</v>
      </c>
      <c r="Q17" s="210" t="e">
        <f>IF(ISNUMBER(Regressions!S27),ROUND(Regressions!S27, 1), NA())</f>
        <v>#N/A</v>
      </c>
      <c r="R17" s="333" t="e">
        <f>IF(ISNUMBER(Regressions!T27),ROUND(Regressions!T27, 1), NA())</f>
        <v>#N/A</v>
      </c>
      <c r="S17" s="232" t="e">
        <f>IF(ISNUMBER(Regressions!U27),ROUND(Regressions!U27, 1), NA())</f>
        <v>#N/A</v>
      </c>
    </row>
    <row xmlns:x14ac="http://schemas.microsoft.com/office/spreadsheetml/2009/9/ac" r="18" x14ac:dyDescent="0.2">
      <c r="A18" s="329" t="str">
        <f>IF(ISBLANK(Regressions!A28), " ", Regressions!A28)</f>
        <v>Timor-Leste</v>
      </c>
      <c r="B18" s="330">
        <f>IF(ISBLANK(Regressions!B28), " ", Regressions!B28)</f>
        <v>2014</v>
      </c>
      <c r="C18" s="335" t="str">
        <f>IF(ISBLANK(Regressions!C28), " ", Regressions!C28)</f>
        <v>National</v>
      </c>
      <c r="D18" s="331">
        <f>IF(ISBLANK(Regressions!D28), " ", Regressions!D28)</f>
        <v>455781</v>
      </c>
      <c r="E18" s="209">
        <f>IF(ISNUMBER(Regressions!E28),ROUND(Regressions!E28, 1), NA())</f>
        <v>75.099999999999994</v>
      </c>
      <c r="F18" s="332">
        <f>IF(ISNUMBER(Regressions!F28),ROUND(Regressions!F28, 1), NA())</f>
        <v>68.099999999999994</v>
      </c>
      <c r="G18" s="231">
        <f>IF(ISNUMBER(Regressions!G28),ROUND(Regressions!G28, 1), NA())</f>
        <v>62.3</v>
      </c>
      <c r="H18" s="333">
        <f>IF(ISNUMBER(Regressions!H28),ROUND(Regressions!H28, 1), NA())</f>
        <v>5.8</v>
      </c>
      <c r="I18" s="232">
        <f>IF(ISNUMBER(Regressions!I28),ROUND(Regressions!I28, 1), NA())</f>
        <v>31.9</v>
      </c>
      <c r="J18" s="334">
        <f>IF(ISNUMBER(Regressions!K28),ROUND(Regressions!K28, 1), NA())</f>
        <v>84.1</v>
      </c>
      <c r="K18" s="332">
        <f>IF(ISNUMBER(Regressions!L28),ROUND(Regressions!L28, 1), NA())</f>
        <v>66.2</v>
      </c>
      <c r="L18" s="233">
        <f>IF(ISNUMBER(Regressions!M28),ROUND(Regressions!M28, 1), NA())</f>
        <v>37.9</v>
      </c>
      <c r="M18" s="333">
        <f>IF(ISNUMBER(Regressions!N28),ROUND(Regressions!N28, 1), NA())</f>
        <v>28.3</v>
      </c>
      <c r="N18" s="232">
        <f>IF(ISNUMBER(Regressions!O28),ROUND(Regressions!O28, 1), NA())</f>
        <v>33.799999999999997</v>
      </c>
      <c r="O18" s="334" t="e">
        <f>IF(ISNUMBER(Regressions!Q28),ROUND(Regressions!Q28, 1), NA())</f>
        <v>#N/A</v>
      </c>
      <c r="P18" s="332" t="e">
        <f>IF(ISNUMBER(Regressions!R28),ROUND(Regressions!R28, 1), NA())</f>
        <v>#N/A</v>
      </c>
      <c r="Q18" s="210" t="e">
        <f>IF(ISNUMBER(Regressions!S28),ROUND(Regressions!S28, 1), NA())</f>
        <v>#N/A</v>
      </c>
      <c r="R18" s="333" t="e">
        <f>IF(ISNUMBER(Regressions!T28),ROUND(Regressions!T28, 1), NA())</f>
        <v>#N/A</v>
      </c>
      <c r="S18" s="232" t="e">
        <f>IF(ISNUMBER(Regressions!U28),ROUND(Regressions!U28, 1), NA())</f>
        <v>#N/A</v>
      </c>
    </row>
    <row xmlns:x14ac="http://schemas.microsoft.com/office/spreadsheetml/2009/9/ac" r="19" x14ac:dyDescent="0.2">
      <c r="A19" s="329" t="str">
        <f>IF(ISBLANK(Regressions!A29), " ", Regressions!A29)</f>
        <v>Timor-Leste</v>
      </c>
      <c r="B19" s="330">
        <f>IF(ISBLANK(Regressions!B29), " ", Regressions!B29)</f>
        <v>2015</v>
      </c>
      <c r="C19" s="335" t="str">
        <f>IF(ISBLANK(Regressions!C29), " ", Regressions!C29)</f>
        <v>National</v>
      </c>
      <c r="D19" s="331">
        <f>IF(ISBLANK(Regressions!D29), " ", Regressions!D29)</f>
        <v>461904</v>
      </c>
      <c r="E19" s="209">
        <f>IF(ISNUMBER(Regressions!E29),ROUND(Regressions!E29, 1), NA())</f>
        <v>77.2</v>
      </c>
      <c r="F19" s="332">
        <f>IF(ISNUMBER(Regressions!F29),ROUND(Regressions!F29, 1), NA())</f>
        <v>70.599999999999994</v>
      </c>
      <c r="G19" s="231">
        <f>IF(ISNUMBER(Regressions!G29),ROUND(Regressions!G29, 1), NA())</f>
        <v>63.4</v>
      </c>
      <c r="H19" s="333">
        <f>IF(ISNUMBER(Regressions!H29),ROUND(Regressions!H29, 1), NA())</f>
        <v>7.2</v>
      </c>
      <c r="I19" s="232">
        <f>IF(ISNUMBER(Regressions!I29),ROUND(Regressions!I29, 1), NA())</f>
        <v>29.4</v>
      </c>
      <c r="J19" s="334">
        <f>IF(ISNUMBER(Regressions!K29),ROUND(Regressions!K29, 1), NA())</f>
        <v>81.7</v>
      </c>
      <c r="K19" s="332">
        <f>IF(ISNUMBER(Regressions!L29),ROUND(Regressions!L29, 1), NA())</f>
        <v>66.2</v>
      </c>
      <c r="L19" s="233">
        <f>IF(ISNUMBER(Regressions!M29),ROUND(Regressions!M29, 1), NA())</f>
        <v>37.9</v>
      </c>
      <c r="M19" s="333">
        <f>IF(ISNUMBER(Regressions!N29),ROUND(Regressions!N29, 1), NA())</f>
        <v>28.3</v>
      </c>
      <c r="N19" s="232">
        <f>IF(ISNUMBER(Regressions!O29),ROUND(Regressions!O29, 1), NA())</f>
        <v>33.799999999999997</v>
      </c>
      <c r="O19" s="334" t="e">
        <f>IF(ISNUMBER(Regressions!Q29),ROUND(Regressions!Q29, 1), NA())</f>
        <v>#N/A</v>
      </c>
      <c r="P19" s="332" t="e">
        <f>IF(ISNUMBER(Regressions!R29),ROUND(Regressions!R29, 1), NA())</f>
        <v>#N/A</v>
      </c>
      <c r="Q19" s="210">
        <f>IF(ISNUMBER(Regressions!S29),ROUND(Regressions!S29, 1), NA())</f>
        <v>65.7</v>
      </c>
      <c r="R19" s="333" t="e">
        <f>IF(ISNUMBER(Regressions!T29),ROUND(Regressions!T29, 1), NA())</f>
        <v>#N/A</v>
      </c>
      <c r="S19" s="232" t="e">
        <f>IF(ISNUMBER(Regressions!U29),ROUND(Regressions!U29, 1), NA())</f>
        <v>#N/A</v>
      </c>
    </row>
    <row xmlns:x14ac="http://schemas.microsoft.com/office/spreadsheetml/2009/9/ac" r="20" x14ac:dyDescent="0.2">
      <c r="A20" s="329" t="str">
        <f>IF(ISBLANK(Regressions!A30), " ", Regressions!A30)</f>
        <v>Timor-Leste</v>
      </c>
      <c r="B20" s="330">
        <f>IF(ISBLANK(Regressions!B30), " ", Regressions!B30)</f>
        <v>2016</v>
      </c>
      <c r="C20" s="335" t="str">
        <f>IF(ISBLANK(Regressions!C30), " ", Regressions!C30)</f>
        <v>National</v>
      </c>
      <c r="D20" s="331">
        <f>IF(ISBLANK(Regressions!D30), " ", Regressions!D30)</f>
        <v>464419</v>
      </c>
      <c r="E20" s="209">
        <f>IF(ISNUMBER(Regressions!E30),ROUND(Regressions!E30, 1), NA())</f>
        <v>79.2</v>
      </c>
      <c r="F20" s="332">
        <f>IF(ISNUMBER(Regressions!F30),ROUND(Regressions!F30, 1), NA())</f>
        <v>73.2</v>
      </c>
      <c r="G20" s="231">
        <f>IF(ISNUMBER(Regressions!G30),ROUND(Regressions!G30, 1), NA())</f>
        <v>64.599999999999994</v>
      </c>
      <c r="H20" s="333">
        <f>IF(ISNUMBER(Regressions!H30),ROUND(Regressions!H30, 1), NA())</f>
        <v>8.6</v>
      </c>
      <c r="I20" s="232">
        <f>IF(ISNUMBER(Regressions!I30),ROUND(Regressions!I30, 1), NA())</f>
        <v>26.8</v>
      </c>
      <c r="J20" s="334">
        <f>IF(ISNUMBER(Regressions!K30),ROUND(Regressions!K30, 1), NA())</f>
        <v>79.400000000000006</v>
      </c>
      <c r="K20" s="332">
        <f>IF(ISNUMBER(Regressions!L30),ROUND(Regressions!L30, 1), NA())</f>
        <v>66.2</v>
      </c>
      <c r="L20" s="233">
        <f>IF(ISNUMBER(Regressions!M30),ROUND(Regressions!M30, 1), NA())</f>
        <v>37.9</v>
      </c>
      <c r="M20" s="333">
        <f>IF(ISNUMBER(Regressions!N30),ROUND(Regressions!N30, 1), NA())</f>
        <v>28.3</v>
      </c>
      <c r="N20" s="232">
        <f>IF(ISNUMBER(Regressions!O30),ROUND(Regressions!O30, 1), NA())</f>
        <v>33.799999999999997</v>
      </c>
      <c r="O20" s="334" t="e">
        <f>IF(ISNUMBER(Regressions!Q30),ROUND(Regressions!Q30, 1), NA())</f>
        <v>#N/A</v>
      </c>
      <c r="P20" s="332" t="e">
        <f>IF(ISNUMBER(Regressions!R30),ROUND(Regressions!R30, 1), NA())</f>
        <v>#N/A</v>
      </c>
      <c r="Q20" s="210">
        <f>IF(ISNUMBER(Regressions!S30),ROUND(Regressions!S30, 1), NA())</f>
        <v>65.7</v>
      </c>
      <c r="R20" s="333" t="e">
        <f>IF(ISNUMBER(Regressions!T30),ROUND(Regressions!T30, 1), NA())</f>
        <v>#N/A</v>
      </c>
      <c r="S20" s="232" t="e">
        <f>IF(ISNUMBER(Regressions!U30),ROUND(Regressions!U30, 1), NA())</f>
        <v>#N/A</v>
      </c>
    </row>
    <row xmlns:x14ac="http://schemas.microsoft.com/office/spreadsheetml/2009/9/ac" r="21" x14ac:dyDescent="0.2">
      <c r="A21" s="329" t="str">
        <f>IF(ISBLANK(Regressions!A31), " ", Regressions!A31)</f>
        <v>Timor-Leste</v>
      </c>
      <c r="B21" s="330">
        <f>IF(ISBLANK(Regressions!B31), " ", Regressions!B31)</f>
        <v>2017</v>
      </c>
      <c r="C21" s="335" t="str">
        <f>IF(ISBLANK(Regressions!C31), " ", Regressions!C31)</f>
        <v>National</v>
      </c>
      <c r="D21" s="331">
        <f>IF(ISBLANK(Regressions!D31), " ", Regressions!D31)</f>
        <v>465513</v>
      </c>
      <c r="E21" s="209">
        <f>IF(ISNUMBER(Regressions!E31),ROUND(Regressions!E31, 1), NA())</f>
        <v>81.3</v>
      </c>
      <c r="F21" s="332">
        <f>IF(ISNUMBER(Regressions!F31),ROUND(Regressions!F31, 1), NA())</f>
        <v>73.2</v>
      </c>
      <c r="G21" s="231">
        <f>IF(ISNUMBER(Regressions!G31),ROUND(Regressions!G31, 1), NA())</f>
        <v>65.7</v>
      </c>
      <c r="H21" s="333">
        <f>IF(ISNUMBER(Regressions!H31),ROUND(Regressions!H31, 1), NA())</f>
        <v>7.5</v>
      </c>
      <c r="I21" s="232">
        <f>IF(ISNUMBER(Regressions!I31),ROUND(Regressions!I31, 1), NA())</f>
        <v>26.8</v>
      </c>
      <c r="J21" s="334">
        <f>IF(ISNUMBER(Regressions!K31),ROUND(Regressions!K31, 1), NA())</f>
        <v>77</v>
      </c>
      <c r="K21" s="332">
        <f>IF(ISNUMBER(Regressions!L31),ROUND(Regressions!L31, 1), NA())</f>
        <v>66.2</v>
      </c>
      <c r="L21" s="233">
        <f>IF(ISNUMBER(Regressions!M31),ROUND(Regressions!M31, 1), NA())</f>
        <v>37.9</v>
      </c>
      <c r="M21" s="333">
        <f>IF(ISNUMBER(Regressions!N31),ROUND(Regressions!N31, 1), NA())</f>
        <v>28.3</v>
      </c>
      <c r="N21" s="232">
        <f>IF(ISNUMBER(Regressions!O31),ROUND(Regressions!O31, 1), NA())</f>
        <v>33.799999999999997</v>
      </c>
      <c r="O21" s="334" t="e">
        <f>IF(ISNUMBER(Regressions!Q31),ROUND(Regressions!Q31, 1), NA())</f>
        <v>#N/A</v>
      </c>
      <c r="P21" s="332" t="e">
        <f>IF(ISNUMBER(Regressions!R31),ROUND(Regressions!R31, 1), NA())</f>
        <v>#N/A</v>
      </c>
      <c r="Q21" s="210">
        <f>IF(ISNUMBER(Regressions!S31),ROUND(Regressions!S31, 1), NA())</f>
        <v>65.7</v>
      </c>
      <c r="R21" s="333" t="e">
        <f>IF(ISNUMBER(Regressions!T31),ROUND(Regressions!T31, 1), NA())</f>
        <v>#N/A</v>
      </c>
      <c r="S21" s="232" t="e">
        <f>IF(ISNUMBER(Regressions!U31),ROUND(Regressions!U31, 1), NA())</f>
        <v>#N/A</v>
      </c>
    </row>
    <row xmlns:x14ac="http://schemas.microsoft.com/office/spreadsheetml/2009/9/ac" r="22" x14ac:dyDescent="0.2">
      <c r="A22" s="329" t="str">
        <f>IF(ISBLANK(Regressions!A32), " ", Regressions!A32)</f>
        <v>Timor-Leste</v>
      </c>
      <c r="B22" s="330">
        <f>IF(ISBLANK(Regressions!B32), " ", Regressions!B32)</f>
        <v>2018</v>
      </c>
      <c r="C22" s="335" t="str">
        <f>IF(ISBLANK(Regressions!C32), " ", Regressions!C32)</f>
        <v>National</v>
      </c>
      <c r="D22" s="331">
        <f>IF(ISBLANK(Regressions!D32), " ", Regressions!D32)</f>
        <v>466697</v>
      </c>
      <c r="E22" s="209">
        <f>IF(ISNUMBER(Regressions!E32),ROUND(Regressions!E32, 1), NA())</f>
        <v>83.3</v>
      </c>
      <c r="F22" s="332">
        <f>IF(ISNUMBER(Regressions!F32),ROUND(Regressions!F32, 1), NA())</f>
        <v>73.2</v>
      </c>
      <c r="G22" s="231">
        <f>IF(ISNUMBER(Regressions!G32),ROUND(Regressions!G32, 1), NA())</f>
        <v>66.8</v>
      </c>
      <c r="H22" s="333">
        <f>IF(ISNUMBER(Regressions!H32),ROUND(Regressions!H32, 1), NA())</f>
        <v>6.3</v>
      </c>
      <c r="I22" s="232">
        <f>IF(ISNUMBER(Regressions!I32),ROUND(Regressions!I32, 1), NA())</f>
        <v>26.8</v>
      </c>
      <c r="J22" s="334">
        <f>IF(ISNUMBER(Regressions!K32),ROUND(Regressions!K32, 1), NA())</f>
        <v>74.599999999999994</v>
      </c>
      <c r="K22" s="332">
        <f>IF(ISNUMBER(Regressions!L32),ROUND(Regressions!L32, 1), NA())</f>
        <v>66.2</v>
      </c>
      <c r="L22" s="233">
        <f>IF(ISNUMBER(Regressions!M32),ROUND(Regressions!M32, 1), NA())</f>
        <v>37.9</v>
      </c>
      <c r="M22" s="333">
        <f>IF(ISNUMBER(Regressions!N32),ROUND(Regressions!N32, 1), NA())</f>
        <v>28.3</v>
      </c>
      <c r="N22" s="232">
        <f>IF(ISNUMBER(Regressions!O32),ROUND(Regressions!O32, 1), NA())</f>
        <v>33.799999999999997</v>
      </c>
      <c r="O22" s="334" t="e">
        <f>IF(ISNUMBER(Regressions!Q32),ROUND(Regressions!Q32, 1), NA())</f>
        <v>#N/A</v>
      </c>
      <c r="P22" s="332" t="e">
        <f>IF(ISNUMBER(Regressions!R32),ROUND(Regressions!R32, 1), NA())</f>
        <v>#N/A</v>
      </c>
      <c r="Q22" s="210">
        <f>IF(ISNUMBER(Regressions!S32),ROUND(Regressions!S32, 1), NA())</f>
        <v>65.7</v>
      </c>
      <c r="R22" s="333" t="e">
        <f>IF(ISNUMBER(Regressions!T32),ROUND(Regressions!T32, 1), NA())</f>
        <v>#N/A</v>
      </c>
      <c r="S22" s="232" t="e">
        <f>IF(ISNUMBER(Regressions!U32),ROUND(Regressions!U32, 1), NA())</f>
        <v>#N/A</v>
      </c>
    </row>
    <row xmlns:x14ac="http://schemas.microsoft.com/office/spreadsheetml/2009/9/ac" r="23" x14ac:dyDescent="0.2">
      <c r="A23" s="329" t="str">
        <f>IF(ISBLANK(Regressions!A33), " ", Regressions!A33)</f>
        <v>Timor-Leste</v>
      </c>
      <c r="B23" s="330">
        <f>IF(ISBLANK(Regressions!B33), " ", Regressions!B33)</f>
        <v>2019</v>
      </c>
      <c r="C23" s="335" t="str">
        <f>IF(ISBLANK(Regressions!C33), " ", Regressions!C33)</f>
        <v>National</v>
      </c>
      <c r="D23" s="331">
        <f>IF(ISBLANK(Regressions!D33), " ", Regressions!D33)</f>
        <v>467720</v>
      </c>
      <c r="E23" s="209">
        <f>IF(ISNUMBER(Regressions!E33),ROUND(Regressions!E33, 1), NA())</f>
        <v>85.4</v>
      </c>
      <c r="F23" s="332">
        <f>IF(ISNUMBER(Regressions!F33),ROUND(Regressions!F33, 1), NA())</f>
        <v>73.2</v>
      </c>
      <c r="G23" s="231">
        <f>IF(ISNUMBER(Regressions!G33),ROUND(Regressions!G33, 1), NA())</f>
        <v>68</v>
      </c>
      <c r="H23" s="333">
        <f>IF(ISNUMBER(Regressions!H33),ROUND(Regressions!H33, 1), NA())</f>
        <v>5.2</v>
      </c>
      <c r="I23" s="232">
        <f>IF(ISNUMBER(Regressions!I33),ROUND(Regressions!I33, 1), NA())</f>
        <v>26.8</v>
      </c>
      <c r="J23" s="334">
        <f>IF(ISNUMBER(Regressions!K33),ROUND(Regressions!K33, 1), NA())</f>
        <v>72.2</v>
      </c>
      <c r="K23" s="332">
        <f>IF(ISNUMBER(Regressions!L33),ROUND(Regressions!L33, 1), NA())</f>
        <v>66.2</v>
      </c>
      <c r="L23" s="233">
        <f>IF(ISNUMBER(Regressions!M33),ROUND(Regressions!M33, 1), NA())</f>
        <v>37.9</v>
      </c>
      <c r="M23" s="333">
        <f>IF(ISNUMBER(Regressions!N33),ROUND(Regressions!N33, 1), NA())</f>
        <v>28.3</v>
      </c>
      <c r="N23" s="232">
        <f>IF(ISNUMBER(Regressions!O33),ROUND(Regressions!O33, 1), NA())</f>
        <v>33.799999999999997</v>
      </c>
      <c r="O23" s="334" t="e">
        <f>IF(ISNUMBER(Regressions!Q33),ROUND(Regressions!Q33, 1), NA())</f>
        <v>#N/A</v>
      </c>
      <c r="P23" s="332" t="e">
        <f>IF(ISNUMBER(Regressions!R33),ROUND(Regressions!R33, 1), NA())</f>
        <v>#N/A</v>
      </c>
      <c r="Q23" s="210">
        <f>IF(ISNUMBER(Regressions!S33),ROUND(Regressions!S33, 1), NA())</f>
        <v>65.7</v>
      </c>
      <c r="R23" s="333" t="e">
        <f>IF(ISNUMBER(Regressions!T33),ROUND(Regressions!T33, 1), NA())</f>
        <v>#N/A</v>
      </c>
      <c r="S23" s="232" t="e">
        <f>IF(ISNUMBER(Regressions!U33),ROUND(Regressions!U33, 1), NA())</f>
        <v>#N/A</v>
      </c>
    </row>
    <row xmlns:x14ac="http://schemas.microsoft.com/office/spreadsheetml/2009/9/ac" r="24" x14ac:dyDescent="0.2">
      <c r="A24" s="329" t="str">
        <f>IF(ISBLANK(Regressions!A34), " ", Regressions!A34)</f>
        <v>Timor-Leste</v>
      </c>
      <c r="B24" s="330">
        <f>IF(ISBLANK(Regressions!B34), " ", Regressions!B34)</f>
        <v>2020</v>
      </c>
      <c r="C24" s="335" t="str">
        <f>IF(ISBLANK(Regressions!C34), " ", Regressions!C34)</f>
        <v>National</v>
      </c>
      <c r="D24" s="331">
        <f>IF(ISBLANK(Regressions!D34), " ", Regressions!D34)</f>
        <v>467829</v>
      </c>
      <c r="E24" s="209">
        <f>IF(ISNUMBER(Regressions!E34),ROUND(Regressions!E34, 1), NA())</f>
        <v>87.5</v>
      </c>
      <c r="F24" s="332">
        <f>IF(ISNUMBER(Regressions!F34),ROUND(Regressions!F34, 1), NA())</f>
        <v>73.2</v>
      </c>
      <c r="G24" s="231">
        <f>IF(ISNUMBER(Regressions!G34),ROUND(Regressions!G34, 1), NA())</f>
        <v>69.099999999999994</v>
      </c>
      <c r="H24" s="333">
        <f>IF(ISNUMBER(Regressions!H34),ROUND(Regressions!H34, 1), NA())</f>
        <v>4</v>
      </c>
      <c r="I24" s="232">
        <f>IF(ISNUMBER(Regressions!I34),ROUND(Regressions!I34, 1), NA())</f>
        <v>26.8</v>
      </c>
      <c r="J24" s="334">
        <f>IF(ISNUMBER(Regressions!K34),ROUND(Regressions!K34, 1), NA())</f>
        <v>69.8</v>
      </c>
      <c r="K24" s="332" t="e">
        <f>IF(ISNUMBER(Regressions!L34),ROUND(Regressions!L34, 1), NA())</f>
        <v>#N/A</v>
      </c>
      <c r="L24" s="233" t="e">
        <f>IF(ISNUMBER(Regressions!M34),ROUND(Regressions!M34, 1), NA())</f>
        <v>#N/A</v>
      </c>
      <c r="M24" s="333" t="e">
        <f>IF(ISNUMBER(Regressions!N34),ROUND(Regressions!N34, 1), NA())</f>
        <v>#N/A</v>
      </c>
      <c r="N24" s="232" t="e">
        <f>IF(ISNUMBER(Regressions!O34),ROUND(Regressions!O34, 1), NA())</f>
        <v>#N/A</v>
      </c>
      <c r="O24" s="334" t="e">
        <f>IF(ISNUMBER(Regressions!Q34),ROUND(Regressions!Q34, 1), NA())</f>
        <v>#N/A</v>
      </c>
      <c r="P24" s="332" t="e">
        <f>IF(ISNUMBER(Regressions!R34),ROUND(Regressions!R34, 1), NA())</f>
        <v>#N/A</v>
      </c>
      <c r="Q24" s="210">
        <f>IF(ISNUMBER(Regressions!S34),ROUND(Regressions!S34, 1), NA())</f>
        <v>65.7</v>
      </c>
      <c r="R24" s="333" t="e">
        <f>IF(ISNUMBER(Regressions!T34),ROUND(Regressions!T34, 1), NA())</f>
        <v>#N/A</v>
      </c>
      <c r="S24" s="232" t="e">
        <f>IF(ISNUMBER(Regressions!U34),ROUND(Regressions!U34, 1), NA())</f>
        <v>#N/A</v>
      </c>
    </row>
    <row xmlns:x14ac="http://schemas.microsoft.com/office/spreadsheetml/2009/9/ac" r="25" x14ac:dyDescent="0.2">
      <c r="A25" s="382" t="str">
        <f>IF(ISBLANK(Regressions!A35), " ", Regressions!A35)</f>
        <v>Timor-Leste</v>
      </c>
      <c r="B25" s="383">
        <f>IF(ISBLANK(Regressions!B35), " ", Regressions!B35)</f>
        <v>2021</v>
      </c>
      <c r="C25" s="384" t="str">
        <f>IF(ISBLANK(Regressions!C35), " ", Regressions!C35)</f>
        <v>National</v>
      </c>
      <c r="D25" s="385">
        <f>IF(ISBLANK(Regressions!D35), " ", Regressions!D35)</f>
        <v>467650</v>
      </c>
      <c r="E25" s="388">
        <f>IF(ISNUMBER(Regressions!E35),ROUND(Regressions!E35, 1), NA())</f>
        <v>89.5</v>
      </c>
      <c r="F25" s="386" t="e">
        <f>IF(ISNUMBER(Regressions!F35),ROUND(Regressions!F35, 1), NA())</f>
        <v>#N/A</v>
      </c>
      <c r="G25" s="389">
        <f>IF(ISNUMBER(Regressions!G35),ROUND(Regressions!G35, 1), NA())</f>
        <v>70.3</v>
      </c>
      <c r="H25" s="387" t="e">
        <f>IF(ISNUMBER(Regressions!H35),ROUND(Regressions!H35, 1), NA())</f>
        <v>#N/A</v>
      </c>
      <c r="I25" s="390" t="e">
        <f>IF(ISNUMBER(Regressions!I35),ROUND(Regressions!I35, 1), NA())</f>
        <v>#N/A</v>
      </c>
      <c r="J25" s="388">
        <f>IF(ISNUMBER(Regressions!K35),ROUND(Regressions!K35, 1), NA())</f>
        <v>67.400000000000006</v>
      </c>
      <c r="K25" s="386" t="e">
        <f>IF(ISNUMBER(Regressions!L35),ROUND(Regressions!L35, 1), NA())</f>
        <v>#N/A</v>
      </c>
      <c r="L25" s="391" t="e">
        <f>IF(ISNUMBER(Regressions!M35),ROUND(Regressions!M35, 1), NA())</f>
        <v>#N/A</v>
      </c>
      <c r="M25" s="387" t="e">
        <f>IF(ISNUMBER(Regressions!N35),ROUND(Regressions!N35, 1), NA())</f>
        <v>#N/A</v>
      </c>
      <c r="N25" s="390" t="e">
        <f>IF(ISNUMBER(Regressions!O35),ROUND(Regressions!O35, 1), NA())</f>
        <v>#N/A</v>
      </c>
      <c r="O25" s="388" t="e">
        <f>IF(ISNUMBER(Regressions!Q35),ROUND(Regressions!Q35, 1), NA())</f>
        <v>#N/A</v>
      </c>
      <c r="P25" s="386" t="e">
        <f>IF(ISNUMBER(Regressions!R35),ROUND(Regressions!R35, 1), NA())</f>
        <v>#N/A</v>
      </c>
      <c r="Q25" s="392">
        <f>IF(ISNUMBER(Regressions!S35),ROUND(Regressions!S35, 1), NA())</f>
        <v>65.7</v>
      </c>
      <c r="R25" s="387" t="e">
        <f>IF(ISNUMBER(Regressions!T35),ROUND(Regressions!T35, 1), NA())</f>
        <v>#N/A</v>
      </c>
      <c r="S25" s="390" t="e">
        <f>IF(ISNUMBER(Regressions!U35),ROUND(Regressions!U35, 1), NA())</f>
        <v>#N/A</v>
      </c>
      <c r="T25" s="381"/>
      <c r="U25" s="381"/>
      <c r="V25" s="381"/>
      <c r="W25" s="381"/>
      <c r="X25" s="381"/>
      <c r="Y25" s="381"/>
      <c r="Z25" s="381"/>
      <c r="AA25" s="381"/>
      <c r="AB25" s="381"/>
      <c r="AC25" s="381"/>
    </row>
    <row xmlns:x14ac="http://schemas.microsoft.com/office/spreadsheetml/2009/9/ac" r="26" x14ac:dyDescent="0.2">
      <c r="A26" s="329" t="str">
        <f>IF(ISBLANK(Regressions!A36), " ", Regressions!A36)</f>
        <v>Timor-Leste</v>
      </c>
      <c r="B26" s="330">
        <f>IF(ISBLANK(Regressions!B36), " ", Regressions!B36)</f>
        <v>2022</v>
      </c>
      <c r="C26" s="335" t="str">
        <f>IF(ISBLANK(Regressions!C36), " ", Regressions!C36)</f>
        <v>National</v>
      </c>
      <c r="D26" s="331">
        <f>IF(ISBLANK(Regressions!D36), " ", Regressions!D36)</f>
        <v>466868</v>
      </c>
      <c r="E26" s="209">
        <f>IF(ISNUMBER(Regressions!E36),ROUND(Regressions!E36, 1), NA())</f>
        <v>91.6</v>
      </c>
      <c r="F26" s="332" t="e">
        <f>IF(ISNUMBER(Regressions!F36),ROUND(Regressions!F36, 1), NA())</f>
        <v>#N/A</v>
      </c>
      <c r="G26" s="231">
        <f>IF(ISNUMBER(Regressions!G36),ROUND(Regressions!G36, 1), NA())</f>
        <v>70.3</v>
      </c>
      <c r="H26" s="333" t="e">
        <f>IF(ISNUMBER(Regressions!H36),ROUND(Regressions!H36, 1), NA())</f>
        <v>#N/A</v>
      </c>
      <c r="I26" s="232" t="e">
        <f>IF(ISNUMBER(Regressions!I36),ROUND(Regressions!I36, 1), NA())</f>
        <v>#N/A</v>
      </c>
      <c r="J26" s="334">
        <f>IF(ISNUMBER(Regressions!K36),ROUND(Regressions!K36, 1), NA())</f>
        <v>65.099999999999994</v>
      </c>
      <c r="K26" s="332" t="e">
        <f>IF(ISNUMBER(Regressions!L36),ROUND(Regressions!L36, 1), NA())</f>
        <v>#N/A</v>
      </c>
      <c r="L26" s="233" t="e">
        <f>IF(ISNUMBER(Regressions!M36),ROUND(Regressions!M36, 1), NA())</f>
        <v>#N/A</v>
      </c>
      <c r="M26" s="333" t="e">
        <f>IF(ISNUMBER(Regressions!N36),ROUND(Regressions!N36, 1), NA())</f>
        <v>#N/A</v>
      </c>
      <c r="N26" s="232" t="e">
        <f>IF(ISNUMBER(Regressions!O36),ROUND(Regressions!O36, 1), NA())</f>
        <v>#N/A</v>
      </c>
      <c r="O26" s="334" t="e">
        <f>IF(ISNUMBER(Regressions!Q36),ROUND(Regressions!Q36, 1), NA())</f>
        <v>#N/A</v>
      </c>
      <c r="P26" s="332" t="e">
        <f>IF(ISNUMBER(Regressions!R36),ROUND(Regressions!R36, 1), NA())</f>
        <v>#N/A</v>
      </c>
      <c r="Q26" s="210">
        <f>IF(ISNUMBER(Regressions!S36),ROUND(Regressions!S36, 1), NA())</f>
        <v>65.7</v>
      </c>
      <c r="R26" s="333" t="e">
        <f>IF(ISNUMBER(Regressions!T36),ROUND(Regressions!T36, 1), NA())</f>
        <v>#N/A</v>
      </c>
      <c r="S26" s="232" t="e">
        <f>IF(ISNUMBER(Regressions!U36),ROUND(Regressions!U36, 1), NA())</f>
        <v>#N/A</v>
      </c>
    </row>
    <row xmlns:x14ac="http://schemas.microsoft.com/office/spreadsheetml/2009/9/ac" r="27" x14ac:dyDescent="0.2">
      <c r="A27" s="336" t="str">
        <f>IF(ISBLANK(Regressions!A37), " ", Regressions!A37)</f>
        <v>Timor-Leste</v>
      </c>
      <c r="B27" s="337">
        <f>IF(ISBLANK(Regressions!B37), " ", Regressions!B37)</f>
        <v>2023</v>
      </c>
      <c r="C27" s="338" t="str">
        <f>IF(ISBLANK(Regressions!C37), " ", Regressions!C37)</f>
        <v>National</v>
      </c>
      <c r="D27" s="339">
        <f>IF(ISBLANK(Regressions!D37), " ", Regressions!D37)</f>
        <v>465237</v>
      </c>
      <c r="E27" s="340">
        <f>IF(ISNUMBER(Regressions!E37),ROUND(Regressions!E37, 1), NA())</f>
        <v>93.6</v>
      </c>
      <c r="F27" s="341" t="e">
        <f>IF(ISNUMBER(Regressions!F37),ROUND(Regressions!F37, 1), NA())</f>
        <v>#N/A</v>
      </c>
      <c r="G27" s="342">
        <f>IF(ISNUMBER(Regressions!G37),ROUND(Regressions!G37, 1), NA())</f>
        <v>70.3</v>
      </c>
      <c r="H27" s="343" t="e">
        <f>IF(ISNUMBER(Regressions!H37),ROUND(Regressions!H37, 1), NA())</f>
        <v>#N/A</v>
      </c>
      <c r="I27" s="344" t="e">
        <f>IF(ISNUMBER(Regressions!I37),ROUND(Regressions!I37, 1), NA())</f>
        <v>#N/A</v>
      </c>
      <c r="J27" s="345">
        <f>IF(ISNUMBER(Regressions!K37),ROUND(Regressions!K37, 1), NA())</f>
        <v>62.7</v>
      </c>
      <c r="K27" s="341" t="e">
        <f>IF(ISNUMBER(Regressions!L37),ROUND(Regressions!L37, 1), NA())</f>
        <v>#N/A</v>
      </c>
      <c r="L27" s="346" t="e">
        <f>IF(ISNUMBER(Regressions!M37),ROUND(Regressions!M37, 1), NA())</f>
        <v>#N/A</v>
      </c>
      <c r="M27" s="343" t="e">
        <f>IF(ISNUMBER(Regressions!N37),ROUND(Regressions!N37, 1), NA())</f>
        <v>#N/A</v>
      </c>
      <c r="N27" s="344" t="e">
        <f>IF(ISNUMBER(Regressions!O37),ROUND(Regressions!O37, 1), NA())</f>
        <v>#N/A</v>
      </c>
      <c r="O27" s="345" t="e">
        <f>IF(ISNUMBER(Regressions!Q37),ROUND(Regressions!Q37, 1), NA())</f>
        <v>#N/A</v>
      </c>
      <c r="P27" s="341" t="e">
        <f>IF(ISNUMBER(Regressions!R37),ROUND(Regressions!R37, 1), NA())</f>
        <v>#N/A</v>
      </c>
      <c r="Q27" s="347">
        <f>IF(ISNUMBER(Regressions!S37),ROUND(Regressions!S37, 1), NA())</f>
        <v>65.7</v>
      </c>
      <c r="R27" s="343" t="e">
        <f>IF(ISNUMBER(Regressions!T37),ROUND(Regressions!T37, 1), NA())</f>
        <v>#N/A</v>
      </c>
      <c r="S27" s="344" t="e">
        <f>IF(ISNUMBER(Regressions!U37),ROUND(Regressions!U37, 1), NA())</f>
        <v>#N/A</v>
      </c>
    </row>
    <row xmlns:x14ac="http://schemas.microsoft.com/office/spreadsheetml/2009/9/ac" r="28" hidden="true" x14ac:dyDescent="0.2">
      <c r="A28" s="329" t="str">
        <f>IF(ISBLANK(Regressions!A38), " ", Regressions!A38)</f>
        <v>Timor-Leste</v>
      </c>
      <c r="B28" s="330">
        <f>IF(ISBLANK(Regressions!B38), " ", Regressions!B38)</f>
        <v>2024</v>
      </c>
      <c r="C28" s="335" t="str">
        <f>IF(ISBLANK(Regressions!C38), " ", Regressions!C38)</f>
        <v>National</v>
      </c>
      <c r="D28" s="331" t="str">
        <f>IF(ISBLANK(Regressions!D38), " ", Regressions!D38)</f>
        <v> </v>
      </c>
      <c r="E28" s="209" t="e">
        <f>IF(ISNUMBER(Regressions!E38),ROUND(Regressions!E38, 1), NA())</f>
        <v>#N/A</v>
      </c>
      <c r="F28" s="332" t="e">
        <f>IF(ISNUMBER(Regressions!F38),ROUND(Regressions!F38, 1), NA())</f>
        <v>#N/A</v>
      </c>
      <c r="G28" s="231" t="e">
        <f>IF(ISNUMBER(Regressions!G38),ROUND(Regressions!G38, 1), NA())</f>
        <v>#N/A</v>
      </c>
      <c r="H28" s="333" t="e">
        <f>IF(ISNUMBER(Regressions!H38),ROUND(Regressions!H38, 1), NA())</f>
        <v>#N/A</v>
      </c>
      <c r="I28" s="232" t="e">
        <f>IF(ISNUMBER(Regressions!I38),ROUND(Regressions!I38, 1), NA())</f>
        <v>#N/A</v>
      </c>
      <c r="J28" s="334" t="e">
        <f>IF(ISNUMBER(Regressions!K38),ROUND(Regressions!K38, 1), NA())</f>
        <v>#N/A</v>
      </c>
      <c r="K28" s="332" t="e">
        <f>IF(ISNUMBER(Regressions!L38),ROUND(Regressions!L38, 1), NA())</f>
        <v>#N/A</v>
      </c>
      <c r="L28" s="233" t="e">
        <f>IF(ISNUMBER(Regressions!M38),ROUND(Regressions!M38, 1), NA())</f>
        <v>#N/A</v>
      </c>
      <c r="M28" s="333" t="e">
        <f>IF(ISNUMBER(Regressions!N38),ROUND(Regressions!N38, 1), NA())</f>
        <v>#N/A</v>
      </c>
      <c r="N28" s="232" t="e">
        <f>IF(ISNUMBER(Regressions!O38),ROUND(Regressions!O38, 1), NA())</f>
        <v>#N/A</v>
      </c>
      <c r="O28" s="334" t="e">
        <f>IF(ISNUMBER(Regressions!Q38),ROUND(Regressions!Q38, 1), NA())</f>
        <v>#N/A</v>
      </c>
      <c r="P28" s="332" t="e">
        <f>IF(ISNUMBER(Regressions!R38),ROUND(Regressions!R38, 1), NA())</f>
        <v>#N/A</v>
      </c>
      <c r="Q28" s="210" t="e">
        <f>IF(ISNUMBER(Regressions!S38),ROUND(Regressions!S38, 1), NA())</f>
        <v>#N/A</v>
      </c>
      <c r="R28" s="333" t="e">
        <f>IF(ISNUMBER(Regressions!T38),ROUND(Regressions!T38, 1), NA())</f>
        <v>#N/A</v>
      </c>
      <c r="S28" s="232" t="e">
        <f>IF(ISNUMBER(Regressions!U38),ROUND(Regressions!U38, 1), NA())</f>
        <v>#N/A</v>
      </c>
    </row>
    <row xmlns:x14ac="http://schemas.microsoft.com/office/spreadsheetml/2009/9/ac" r="29" hidden="true" x14ac:dyDescent="0.2">
      <c r="A29" s="329" t="str">
        <f>IF(ISBLANK(Regressions!A39), " ", Regressions!A39)</f>
        <v>Timor-Leste</v>
      </c>
      <c r="B29" s="330">
        <f>IF(ISBLANK(Regressions!B39), " ", Regressions!B39)</f>
        <v>2025</v>
      </c>
      <c r="C29" s="335" t="str">
        <f>IF(ISBLANK(Regressions!C39), " ", Regressions!C39)</f>
        <v>National</v>
      </c>
      <c r="D29" s="331" t="str">
        <f>IF(ISBLANK(Regressions!D39), " ", Regressions!D39)</f>
        <v> </v>
      </c>
      <c r="E29" s="209" t="e">
        <f>IF(ISNUMBER(Regressions!E39),ROUND(Regressions!E39, 1), NA())</f>
        <v>#N/A</v>
      </c>
      <c r="F29" s="332" t="e">
        <f>IF(ISNUMBER(Regressions!F39),ROUND(Regressions!F39, 1), NA())</f>
        <v>#N/A</v>
      </c>
      <c r="G29" s="231" t="e">
        <f>IF(ISNUMBER(Regressions!G39),ROUND(Regressions!G39, 1), NA())</f>
        <v>#N/A</v>
      </c>
      <c r="H29" s="333" t="e">
        <f>IF(ISNUMBER(Regressions!H39),ROUND(Regressions!H39, 1), NA())</f>
        <v>#N/A</v>
      </c>
      <c r="I29" s="232" t="e">
        <f>IF(ISNUMBER(Regressions!I39),ROUND(Regressions!I39, 1), NA())</f>
        <v>#N/A</v>
      </c>
      <c r="J29" s="334" t="e">
        <f>IF(ISNUMBER(Regressions!K39),ROUND(Regressions!K39, 1), NA())</f>
        <v>#N/A</v>
      </c>
      <c r="K29" s="332" t="e">
        <f>IF(ISNUMBER(Regressions!L39),ROUND(Regressions!L39, 1), NA())</f>
        <v>#N/A</v>
      </c>
      <c r="L29" s="233" t="e">
        <f>IF(ISNUMBER(Regressions!M39),ROUND(Regressions!M39, 1), NA())</f>
        <v>#N/A</v>
      </c>
      <c r="M29" s="333" t="e">
        <f>IF(ISNUMBER(Regressions!N39),ROUND(Regressions!N39, 1), NA())</f>
        <v>#N/A</v>
      </c>
      <c r="N29" s="232" t="e">
        <f>IF(ISNUMBER(Regressions!O39),ROUND(Regressions!O39, 1), NA())</f>
        <v>#N/A</v>
      </c>
      <c r="O29" s="334" t="e">
        <f>IF(ISNUMBER(Regressions!Q39),ROUND(Regressions!Q39, 1), NA())</f>
        <v>#N/A</v>
      </c>
      <c r="P29" s="332" t="e">
        <f>IF(ISNUMBER(Regressions!R39),ROUND(Regressions!R39, 1), NA())</f>
        <v>#N/A</v>
      </c>
      <c r="Q29" s="210" t="e">
        <f>IF(ISNUMBER(Regressions!S39),ROUND(Regressions!S39, 1), NA())</f>
        <v>#N/A</v>
      </c>
      <c r="R29" s="333" t="e">
        <f>IF(ISNUMBER(Regressions!T39),ROUND(Regressions!T39, 1), NA())</f>
        <v>#N/A</v>
      </c>
      <c r="S29" s="232" t="e">
        <f>IF(ISNUMBER(Regressions!U39),ROUND(Regressions!U39, 1), NA())</f>
        <v>#N/A</v>
      </c>
    </row>
    <row xmlns:x14ac="http://schemas.microsoft.com/office/spreadsheetml/2009/9/ac" r="30" hidden="true" x14ac:dyDescent="0.2">
      <c r="A30" s="329" t="str">
        <f>IF(ISBLANK(Regressions!A40), " ", Regressions!A40)</f>
        <v>Timor-Leste</v>
      </c>
      <c r="B30" s="330">
        <f>IF(ISBLANK(Regressions!B40), " ", Regressions!B40)</f>
        <v>2026</v>
      </c>
      <c r="C30" s="335" t="str">
        <f>IF(ISBLANK(Regressions!C40), " ", Regressions!C40)</f>
        <v>National</v>
      </c>
      <c r="D30" s="331" t="str">
        <f>IF(ISBLANK(Regressions!D40), " ", Regressions!D40)</f>
        <v> </v>
      </c>
      <c r="E30" s="209" t="e">
        <f>IF(ISNUMBER(Regressions!E40),ROUND(Regressions!E40, 1), NA())</f>
        <v>#N/A</v>
      </c>
      <c r="F30" s="332" t="e">
        <f>IF(ISNUMBER(Regressions!F40),ROUND(Regressions!F40, 1), NA())</f>
        <v>#N/A</v>
      </c>
      <c r="G30" s="231" t="e">
        <f>IF(ISNUMBER(Regressions!G40),ROUND(Regressions!G40, 1), NA())</f>
        <v>#N/A</v>
      </c>
      <c r="H30" s="333" t="e">
        <f>IF(ISNUMBER(Regressions!H40),ROUND(Regressions!H40, 1), NA())</f>
        <v>#N/A</v>
      </c>
      <c r="I30" s="232" t="e">
        <f>IF(ISNUMBER(Regressions!I40),ROUND(Regressions!I40, 1), NA())</f>
        <v>#N/A</v>
      </c>
      <c r="J30" s="334" t="e">
        <f>IF(ISNUMBER(Regressions!K40),ROUND(Regressions!K40, 1), NA())</f>
        <v>#N/A</v>
      </c>
      <c r="K30" s="332" t="e">
        <f>IF(ISNUMBER(Regressions!L40),ROUND(Regressions!L40, 1), NA())</f>
        <v>#N/A</v>
      </c>
      <c r="L30" s="233" t="e">
        <f>IF(ISNUMBER(Regressions!M40),ROUND(Regressions!M40, 1), NA())</f>
        <v>#N/A</v>
      </c>
      <c r="M30" s="333" t="e">
        <f>IF(ISNUMBER(Regressions!N40),ROUND(Regressions!N40, 1), NA())</f>
        <v>#N/A</v>
      </c>
      <c r="N30" s="232" t="e">
        <f>IF(ISNUMBER(Regressions!O40),ROUND(Regressions!O40, 1), NA())</f>
        <v>#N/A</v>
      </c>
      <c r="O30" s="334" t="e">
        <f>IF(ISNUMBER(Regressions!Q40),ROUND(Regressions!Q40, 1), NA())</f>
        <v>#N/A</v>
      </c>
      <c r="P30" s="332" t="e">
        <f>IF(ISNUMBER(Regressions!R40),ROUND(Regressions!R40, 1), NA())</f>
        <v>#N/A</v>
      </c>
      <c r="Q30" s="210" t="e">
        <f>IF(ISNUMBER(Regressions!S40),ROUND(Regressions!S40, 1), NA())</f>
        <v>#N/A</v>
      </c>
      <c r="R30" s="333" t="e">
        <f>IF(ISNUMBER(Regressions!T40),ROUND(Regressions!T40, 1), NA())</f>
        <v>#N/A</v>
      </c>
      <c r="S30" s="232" t="e">
        <f>IF(ISNUMBER(Regressions!U40),ROUND(Regressions!U40, 1), NA())</f>
        <v>#N/A</v>
      </c>
    </row>
    <row xmlns:x14ac="http://schemas.microsoft.com/office/spreadsheetml/2009/9/ac" r="31" hidden="true" x14ac:dyDescent="0.2">
      <c r="A31" s="329" t="str">
        <f>IF(ISBLANK(Regressions!A41), " ", Regressions!A41)</f>
        <v>Timor-Leste</v>
      </c>
      <c r="B31" s="330">
        <f>IF(ISBLANK(Regressions!B41), " ", Regressions!B41)</f>
        <v>2027</v>
      </c>
      <c r="C31" s="335" t="str">
        <f>IF(ISBLANK(Regressions!C41), " ", Regressions!C41)</f>
        <v>National</v>
      </c>
      <c r="D31" s="331" t="str">
        <f>IF(ISBLANK(Regressions!D41), " ", Regressions!D41)</f>
        <v> </v>
      </c>
      <c r="E31" s="209" t="e">
        <f>IF(ISNUMBER(Regressions!E41),ROUND(Regressions!E41, 1), NA())</f>
        <v>#N/A</v>
      </c>
      <c r="F31" s="332" t="e">
        <f>IF(ISNUMBER(Regressions!F41),ROUND(Regressions!F41, 1), NA())</f>
        <v>#N/A</v>
      </c>
      <c r="G31" s="231" t="e">
        <f>IF(ISNUMBER(Regressions!G41),ROUND(Regressions!G41, 1), NA())</f>
        <v>#N/A</v>
      </c>
      <c r="H31" s="333" t="e">
        <f>IF(ISNUMBER(Regressions!H41),ROUND(Regressions!H41, 1), NA())</f>
        <v>#N/A</v>
      </c>
      <c r="I31" s="232" t="e">
        <f>IF(ISNUMBER(Regressions!I41),ROUND(Regressions!I41, 1), NA())</f>
        <v>#N/A</v>
      </c>
      <c r="J31" s="334" t="e">
        <f>IF(ISNUMBER(Regressions!K41),ROUND(Regressions!K41, 1), NA())</f>
        <v>#N/A</v>
      </c>
      <c r="K31" s="332" t="e">
        <f>IF(ISNUMBER(Regressions!L41),ROUND(Regressions!L41, 1), NA())</f>
        <v>#N/A</v>
      </c>
      <c r="L31" s="233" t="e">
        <f>IF(ISNUMBER(Regressions!M41),ROUND(Regressions!M41, 1), NA())</f>
        <v>#N/A</v>
      </c>
      <c r="M31" s="333" t="e">
        <f>IF(ISNUMBER(Regressions!N41),ROUND(Regressions!N41, 1), NA())</f>
        <v>#N/A</v>
      </c>
      <c r="N31" s="232" t="e">
        <f>IF(ISNUMBER(Regressions!O41),ROUND(Regressions!O41, 1), NA())</f>
        <v>#N/A</v>
      </c>
      <c r="O31" s="334" t="e">
        <f>IF(ISNUMBER(Regressions!Q41),ROUND(Regressions!Q41, 1), NA())</f>
        <v>#N/A</v>
      </c>
      <c r="P31" s="332" t="e">
        <f>IF(ISNUMBER(Regressions!R41),ROUND(Regressions!R41, 1), NA())</f>
        <v>#N/A</v>
      </c>
      <c r="Q31" s="210" t="e">
        <f>IF(ISNUMBER(Regressions!S41),ROUND(Regressions!S41, 1), NA())</f>
        <v>#N/A</v>
      </c>
      <c r="R31" s="333" t="e">
        <f>IF(ISNUMBER(Regressions!T41),ROUND(Regressions!T41, 1), NA())</f>
        <v>#N/A</v>
      </c>
      <c r="S31" s="232" t="e">
        <f>IF(ISNUMBER(Regressions!U41),ROUND(Regressions!U41, 1), NA())</f>
        <v>#N/A</v>
      </c>
    </row>
    <row xmlns:x14ac="http://schemas.microsoft.com/office/spreadsheetml/2009/9/ac" r="32" hidden="true" x14ac:dyDescent="0.2">
      <c r="A32" s="329" t="str">
        <f>IF(ISBLANK(Regressions!A42), " ", Regressions!A42)</f>
        <v>Timor-Leste</v>
      </c>
      <c r="B32" s="330">
        <f>IF(ISBLANK(Regressions!B42), " ", Regressions!B42)</f>
        <v>2028</v>
      </c>
      <c r="C32" s="335" t="str">
        <f>IF(ISBLANK(Regressions!C42), " ", Regressions!C42)</f>
        <v>National</v>
      </c>
      <c r="D32" s="331" t="str">
        <f>IF(ISBLANK(Regressions!D42), " ", Regressions!D42)</f>
        <v> </v>
      </c>
      <c r="E32" s="209" t="e">
        <f>IF(ISNUMBER(Regressions!E42),ROUND(Regressions!E42, 1), NA())</f>
        <v>#N/A</v>
      </c>
      <c r="F32" s="332" t="e">
        <f>IF(ISNUMBER(Regressions!F42),ROUND(Regressions!F42, 1), NA())</f>
        <v>#N/A</v>
      </c>
      <c r="G32" s="231" t="e">
        <f>IF(ISNUMBER(Regressions!G42),ROUND(Regressions!G42, 1), NA())</f>
        <v>#N/A</v>
      </c>
      <c r="H32" s="333" t="e">
        <f>IF(ISNUMBER(Regressions!H42),ROUND(Regressions!H42, 1), NA())</f>
        <v>#N/A</v>
      </c>
      <c r="I32" s="232" t="e">
        <f>IF(ISNUMBER(Regressions!I42),ROUND(Regressions!I42, 1), NA())</f>
        <v>#N/A</v>
      </c>
      <c r="J32" s="334" t="e">
        <f>IF(ISNUMBER(Regressions!K42),ROUND(Regressions!K42, 1), NA())</f>
        <v>#N/A</v>
      </c>
      <c r="K32" s="332" t="e">
        <f>IF(ISNUMBER(Regressions!L42),ROUND(Regressions!L42, 1), NA())</f>
        <v>#N/A</v>
      </c>
      <c r="L32" s="233" t="e">
        <f>IF(ISNUMBER(Regressions!M42),ROUND(Regressions!M42, 1), NA())</f>
        <v>#N/A</v>
      </c>
      <c r="M32" s="333" t="e">
        <f>IF(ISNUMBER(Regressions!N42),ROUND(Regressions!N42, 1), NA())</f>
        <v>#N/A</v>
      </c>
      <c r="N32" s="232" t="e">
        <f>IF(ISNUMBER(Regressions!O42),ROUND(Regressions!O42, 1), NA())</f>
        <v>#N/A</v>
      </c>
      <c r="O32" s="334" t="e">
        <f>IF(ISNUMBER(Regressions!Q42),ROUND(Regressions!Q42, 1), NA())</f>
        <v>#N/A</v>
      </c>
      <c r="P32" s="332" t="e">
        <f>IF(ISNUMBER(Regressions!R42),ROUND(Regressions!R42, 1), NA())</f>
        <v>#N/A</v>
      </c>
      <c r="Q32" s="210" t="e">
        <f>IF(ISNUMBER(Regressions!S42),ROUND(Regressions!S42, 1), NA())</f>
        <v>#N/A</v>
      </c>
      <c r="R32" s="333" t="e">
        <f>IF(ISNUMBER(Regressions!T42),ROUND(Regressions!T42, 1), NA())</f>
        <v>#N/A</v>
      </c>
      <c r="S32" s="232" t="e">
        <f>IF(ISNUMBER(Regressions!U42),ROUND(Regressions!U42, 1), NA())</f>
        <v>#N/A</v>
      </c>
    </row>
    <row xmlns:x14ac="http://schemas.microsoft.com/office/spreadsheetml/2009/9/ac" r="33" hidden="true" x14ac:dyDescent="0.2">
      <c r="A33" s="329" t="str">
        <f>IF(ISBLANK(Regressions!A43), " ", Regressions!A43)</f>
        <v>Timor-Leste</v>
      </c>
      <c r="B33" s="330">
        <f>IF(ISBLANK(Regressions!B43), " ", Regressions!B43)</f>
        <v>2029</v>
      </c>
      <c r="C33" s="335" t="str">
        <f>IF(ISBLANK(Regressions!C43), " ", Regressions!C43)</f>
        <v>National</v>
      </c>
      <c r="D33" s="331" t="str">
        <f>IF(ISBLANK(Regressions!D43), " ", Regressions!D43)</f>
        <v> </v>
      </c>
      <c r="E33" s="209" t="e">
        <f>IF(ISNUMBER(Regressions!E43),ROUND(Regressions!E43, 1), NA())</f>
        <v>#N/A</v>
      </c>
      <c r="F33" s="332" t="e">
        <f>IF(ISNUMBER(Regressions!F43),ROUND(Regressions!F43, 1), NA())</f>
        <v>#N/A</v>
      </c>
      <c r="G33" s="231" t="e">
        <f>IF(ISNUMBER(Regressions!G43),ROUND(Regressions!G43, 1), NA())</f>
        <v>#N/A</v>
      </c>
      <c r="H33" s="333" t="e">
        <f>IF(ISNUMBER(Regressions!H43),ROUND(Regressions!H43, 1), NA())</f>
        <v>#N/A</v>
      </c>
      <c r="I33" s="232" t="e">
        <f>IF(ISNUMBER(Regressions!I43),ROUND(Regressions!I43, 1), NA())</f>
        <v>#N/A</v>
      </c>
      <c r="J33" s="334" t="e">
        <f>IF(ISNUMBER(Regressions!K43),ROUND(Regressions!K43, 1), NA())</f>
        <v>#N/A</v>
      </c>
      <c r="K33" s="332" t="e">
        <f>IF(ISNUMBER(Regressions!L43),ROUND(Regressions!L43, 1), NA())</f>
        <v>#N/A</v>
      </c>
      <c r="L33" s="233" t="e">
        <f>IF(ISNUMBER(Regressions!M43),ROUND(Regressions!M43, 1), NA())</f>
        <v>#N/A</v>
      </c>
      <c r="M33" s="333" t="e">
        <f>IF(ISNUMBER(Regressions!N43),ROUND(Regressions!N43, 1), NA())</f>
        <v>#N/A</v>
      </c>
      <c r="N33" s="232" t="e">
        <f>IF(ISNUMBER(Regressions!O43),ROUND(Regressions!O43, 1), NA())</f>
        <v>#N/A</v>
      </c>
      <c r="O33" s="334" t="e">
        <f>IF(ISNUMBER(Regressions!Q43),ROUND(Regressions!Q43, 1), NA())</f>
        <v>#N/A</v>
      </c>
      <c r="P33" s="332" t="e">
        <f>IF(ISNUMBER(Regressions!R43),ROUND(Regressions!R43, 1), NA())</f>
        <v>#N/A</v>
      </c>
      <c r="Q33" s="210" t="e">
        <f>IF(ISNUMBER(Regressions!S43),ROUND(Regressions!S43, 1), NA())</f>
        <v>#N/A</v>
      </c>
      <c r="R33" s="333" t="e">
        <f>IF(ISNUMBER(Regressions!T43),ROUND(Regressions!T43, 1), NA())</f>
        <v>#N/A</v>
      </c>
      <c r="S33" s="232" t="e">
        <f>IF(ISNUMBER(Regressions!U43),ROUND(Regressions!U43, 1), NA())</f>
        <v>#N/A</v>
      </c>
    </row>
    <row xmlns:x14ac="http://schemas.microsoft.com/office/spreadsheetml/2009/9/ac" r="34" hidden="true" x14ac:dyDescent="0.2">
      <c r="A34" s="329" t="str">
        <f>IF(ISBLANK(Regressions!A44), " ", Regressions!A44)</f>
        <v>Timor-Leste</v>
      </c>
      <c r="B34" s="330">
        <f>IF(ISBLANK(Regressions!B44), " ", Regressions!B44)</f>
        <v>2030</v>
      </c>
      <c r="C34" s="335" t="str">
        <f>IF(ISBLANK(Regressions!C44), " ", Regressions!C44)</f>
        <v>National</v>
      </c>
      <c r="D34" s="331" t="str">
        <f>IF(ISBLANK(Regressions!D44), " ", Regressions!D44)</f>
        <v> </v>
      </c>
      <c r="E34" s="209" t="e">
        <f>IF(ISNUMBER(Regressions!E44),ROUND(Regressions!E44, 1), NA())</f>
        <v>#N/A</v>
      </c>
      <c r="F34" s="332" t="e">
        <f>IF(ISNUMBER(Regressions!F44),ROUND(Regressions!F44, 1), NA())</f>
        <v>#N/A</v>
      </c>
      <c r="G34" s="231" t="e">
        <f>IF(ISNUMBER(Regressions!G44),ROUND(Regressions!G44, 1), NA())</f>
        <v>#N/A</v>
      </c>
      <c r="H34" s="333" t="e">
        <f>IF(ISNUMBER(Regressions!H44),ROUND(Regressions!H44, 1), NA())</f>
        <v>#N/A</v>
      </c>
      <c r="I34" s="232" t="e">
        <f>IF(ISNUMBER(Regressions!I44),ROUND(Regressions!I44, 1), NA())</f>
        <v>#N/A</v>
      </c>
      <c r="J34" s="334" t="e">
        <f>IF(ISNUMBER(Regressions!K44),ROUND(Regressions!K44, 1), NA())</f>
        <v>#N/A</v>
      </c>
      <c r="K34" s="332" t="e">
        <f>IF(ISNUMBER(Regressions!L44),ROUND(Regressions!L44, 1), NA())</f>
        <v>#N/A</v>
      </c>
      <c r="L34" s="233" t="e">
        <f>IF(ISNUMBER(Regressions!M44),ROUND(Regressions!M44, 1), NA())</f>
        <v>#N/A</v>
      </c>
      <c r="M34" s="333" t="e">
        <f>IF(ISNUMBER(Regressions!N44),ROUND(Regressions!N44, 1), NA())</f>
        <v>#N/A</v>
      </c>
      <c r="N34" s="232" t="e">
        <f>IF(ISNUMBER(Regressions!O44),ROUND(Regressions!O44, 1), NA())</f>
        <v>#N/A</v>
      </c>
      <c r="O34" s="334" t="e">
        <f>IF(ISNUMBER(Regressions!Q44),ROUND(Regressions!Q44, 1), NA())</f>
        <v>#N/A</v>
      </c>
      <c r="P34" s="332" t="e">
        <f>IF(ISNUMBER(Regressions!R44),ROUND(Regressions!R44, 1), NA())</f>
        <v>#N/A</v>
      </c>
      <c r="Q34" s="210" t="e">
        <f>IF(ISNUMBER(Regressions!S44),ROUND(Regressions!S44, 1), NA())</f>
        <v>#N/A</v>
      </c>
      <c r="R34" s="333" t="e">
        <f>IF(ISNUMBER(Regressions!T44),ROUND(Regressions!T44, 1), NA())</f>
        <v>#N/A</v>
      </c>
      <c r="S34" s="232" t="e">
        <f>IF(ISNUMBER(Regressions!U44),ROUND(Regressions!U44, 1), NA())</f>
        <v>#N/A</v>
      </c>
    </row>
    <row xmlns:x14ac="http://schemas.microsoft.com/office/spreadsheetml/2009/9/ac" r="35" x14ac:dyDescent="0.2">
      <c r="A35" s="329" t="str">
        <f>IF(ISBLANK(Regressions!A45), " ", Regressions!A45)</f>
        <v>Timor-Leste</v>
      </c>
      <c r="B35" s="330">
        <f>IF(ISBLANK(Regressions!B45), " ", Regressions!B45)</f>
        <v>2000</v>
      </c>
      <c r="C35" s="335" t="str">
        <f>IF(ISBLANK(Regressions!C45), " ", Regressions!C45)</f>
        <v>Urban</v>
      </c>
      <c r="D35" s="331" t="str">
        <f>IF(ISBLANK(Regressions!D45), " ", Regressions!D45)</f>
        <v> </v>
      </c>
      <c r="E35" s="209" t="e">
        <f>IF(ISNUMBER(Regressions!E45),ROUND(Regressions!E45, 1), NA())</f>
        <v>#N/A</v>
      </c>
      <c r="F35" s="332" t="e">
        <f>IF(ISNUMBER(Regressions!F45),ROUND(Regressions!F45, 1), NA())</f>
        <v>#N/A</v>
      </c>
      <c r="G35" s="231" t="e">
        <f>IF(ISNUMBER(Regressions!G45),ROUND(Regressions!G45, 1), NA())</f>
        <v>#N/A</v>
      </c>
      <c r="H35" s="333" t="e">
        <f>IF(ISNUMBER(Regressions!H45),ROUND(Regressions!H45, 1), NA())</f>
        <v>#N/A</v>
      </c>
      <c r="I35" s="232" t="e">
        <f>IF(ISNUMBER(Regressions!I45),ROUND(Regressions!I45, 1), NA())</f>
        <v>#N/A</v>
      </c>
      <c r="J35" s="334" t="e">
        <f>IF(ISNUMBER(Regressions!K45),ROUND(Regressions!K45, 1), NA())</f>
        <v>#N/A</v>
      </c>
      <c r="K35" s="332" t="e">
        <f>IF(ISNUMBER(Regressions!L45),ROUND(Regressions!L45, 1), NA())</f>
        <v>#N/A</v>
      </c>
      <c r="L35" s="233" t="e">
        <f>IF(ISNUMBER(Regressions!M45),ROUND(Regressions!M45, 1), NA())</f>
        <v>#N/A</v>
      </c>
      <c r="M35" s="333" t="e">
        <f>IF(ISNUMBER(Regressions!N45),ROUND(Regressions!N45, 1), NA())</f>
        <v>#N/A</v>
      </c>
      <c r="N35" s="232" t="e">
        <f>IF(ISNUMBER(Regressions!O45),ROUND(Regressions!O45, 1), NA())</f>
        <v>#N/A</v>
      </c>
      <c r="O35" s="334" t="e">
        <f>IF(ISNUMBER(Regressions!Q45),ROUND(Regressions!Q45, 1), NA())</f>
        <v>#N/A</v>
      </c>
      <c r="P35" s="332" t="e">
        <f>IF(ISNUMBER(Regressions!R45),ROUND(Regressions!R45, 1), NA())</f>
        <v>#N/A</v>
      </c>
      <c r="Q35" s="210" t="e">
        <f>IF(ISNUMBER(Regressions!S45),ROUND(Regressions!S45, 1), NA())</f>
        <v>#N/A</v>
      </c>
      <c r="R35" s="333" t="e">
        <f>IF(ISNUMBER(Regressions!T45),ROUND(Regressions!T45, 1), NA())</f>
        <v>#N/A</v>
      </c>
      <c r="S35" s="232" t="e">
        <f>IF(ISNUMBER(Regressions!U45),ROUND(Regressions!U45, 1), NA())</f>
        <v>#N/A</v>
      </c>
    </row>
    <row xmlns:x14ac="http://schemas.microsoft.com/office/spreadsheetml/2009/9/ac" r="36" x14ac:dyDescent="0.2">
      <c r="A36" s="329" t="str">
        <f>IF(ISBLANK(Regressions!A46), " ", Regressions!A46)</f>
        <v>Timor-Leste</v>
      </c>
      <c r="B36" s="330">
        <f>IF(ISBLANK(Regressions!B46), " ", Regressions!B46)</f>
        <v>2001</v>
      </c>
      <c r="C36" s="335" t="str">
        <f>IF(ISBLANK(Regressions!C46), " ", Regressions!C46)</f>
        <v>Urban</v>
      </c>
      <c r="D36" s="331" t="str">
        <f>IF(ISBLANK(Regressions!D46), " ", Regressions!D46)</f>
        <v> </v>
      </c>
      <c r="E36" s="209" t="e">
        <f>IF(ISNUMBER(Regressions!E46),ROUND(Regressions!E46, 1), NA())</f>
        <v>#N/A</v>
      </c>
      <c r="F36" s="332" t="e">
        <f>IF(ISNUMBER(Regressions!F46),ROUND(Regressions!F46, 1), NA())</f>
        <v>#N/A</v>
      </c>
      <c r="G36" s="231" t="e">
        <f>IF(ISNUMBER(Regressions!G46),ROUND(Regressions!G46, 1), NA())</f>
        <v>#N/A</v>
      </c>
      <c r="H36" s="333" t="e">
        <f>IF(ISNUMBER(Regressions!H46),ROUND(Regressions!H46, 1), NA())</f>
        <v>#N/A</v>
      </c>
      <c r="I36" s="232" t="e">
        <f>IF(ISNUMBER(Regressions!I46),ROUND(Regressions!I46, 1), NA())</f>
        <v>#N/A</v>
      </c>
      <c r="J36" s="334" t="e">
        <f>IF(ISNUMBER(Regressions!K46),ROUND(Regressions!K46, 1), NA())</f>
        <v>#N/A</v>
      </c>
      <c r="K36" s="332" t="e">
        <f>IF(ISNUMBER(Regressions!L46),ROUND(Regressions!L46, 1), NA())</f>
        <v>#N/A</v>
      </c>
      <c r="L36" s="233" t="e">
        <f>IF(ISNUMBER(Regressions!M46),ROUND(Regressions!M46, 1), NA())</f>
        <v>#N/A</v>
      </c>
      <c r="M36" s="333" t="e">
        <f>IF(ISNUMBER(Regressions!N46),ROUND(Regressions!N46, 1), NA())</f>
        <v>#N/A</v>
      </c>
      <c r="N36" s="232" t="e">
        <f>IF(ISNUMBER(Regressions!O46),ROUND(Regressions!O46, 1), NA())</f>
        <v>#N/A</v>
      </c>
      <c r="O36" s="334" t="e">
        <f>IF(ISNUMBER(Regressions!Q46),ROUND(Regressions!Q46, 1), NA())</f>
        <v>#N/A</v>
      </c>
      <c r="P36" s="332" t="e">
        <f>IF(ISNUMBER(Regressions!R46),ROUND(Regressions!R46, 1), NA())</f>
        <v>#N/A</v>
      </c>
      <c r="Q36" s="210" t="e">
        <f>IF(ISNUMBER(Regressions!S46),ROUND(Regressions!S46, 1), NA())</f>
        <v>#N/A</v>
      </c>
      <c r="R36" s="333" t="e">
        <f>IF(ISNUMBER(Regressions!T46),ROUND(Regressions!T46, 1), NA())</f>
        <v>#N/A</v>
      </c>
      <c r="S36" s="232" t="e">
        <f>IF(ISNUMBER(Regressions!U46),ROUND(Regressions!U46, 1), NA())</f>
        <v>#N/A</v>
      </c>
    </row>
    <row xmlns:x14ac="http://schemas.microsoft.com/office/spreadsheetml/2009/9/ac" r="37" x14ac:dyDescent="0.2">
      <c r="A37" s="329" t="str">
        <f>IF(ISBLANK(Regressions!A47), " ", Regressions!A47)</f>
        <v>Timor-Leste</v>
      </c>
      <c r="B37" s="330">
        <f>IF(ISBLANK(Regressions!B47), " ", Regressions!B47)</f>
        <v>2002</v>
      </c>
      <c r="C37" s="335" t="str">
        <f>IF(ISBLANK(Regressions!C47), " ", Regressions!C47)</f>
        <v>Urban</v>
      </c>
      <c r="D37" s="331">
        <f>IF(ISBLANK(Regressions!D47), " ", Regressions!D47)</f>
        <v>81525.960918807978</v>
      </c>
      <c r="E37" s="209" t="e">
        <f>IF(ISNUMBER(Regressions!E47),ROUND(Regressions!E47, 1), NA())</f>
        <v>#N/A</v>
      </c>
      <c r="F37" s="332" t="e">
        <f>IF(ISNUMBER(Regressions!F47),ROUND(Regressions!F47, 1), NA())</f>
        <v>#N/A</v>
      </c>
      <c r="G37" s="231" t="e">
        <f>IF(ISNUMBER(Regressions!G47),ROUND(Regressions!G47, 1), NA())</f>
        <v>#N/A</v>
      </c>
      <c r="H37" s="333" t="e">
        <f>IF(ISNUMBER(Regressions!H47),ROUND(Regressions!H47, 1), NA())</f>
        <v>#N/A</v>
      </c>
      <c r="I37" s="232" t="e">
        <f>IF(ISNUMBER(Regressions!I47),ROUND(Regressions!I47, 1), NA())</f>
        <v>#N/A</v>
      </c>
      <c r="J37" s="334" t="e">
        <f>IF(ISNUMBER(Regressions!K47),ROUND(Regressions!K47, 1), NA())</f>
        <v>#N/A</v>
      </c>
      <c r="K37" s="332" t="e">
        <f>IF(ISNUMBER(Regressions!L47),ROUND(Regressions!L47, 1), NA())</f>
        <v>#N/A</v>
      </c>
      <c r="L37" s="233" t="e">
        <f>IF(ISNUMBER(Regressions!M47),ROUND(Regressions!M47, 1), NA())</f>
        <v>#N/A</v>
      </c>
      <c r="M37" s="333" t="e">
        <f>IF(ISNUMBER(Regressions!N47),ROUND(Regressions!N47, 1), NA())</f>
        <v>#N/A</v>
      </c>
      <c r="N37" s="232" t="e">
        <f>IF(ISNUMBER(Regressions!O47),ROUND(Regressions!O47, 1), NA())</f>
        <v>#N/A</v>
      </c>
      <c r="O37" s="334" t="e">
        <f>IF(ISNUMBER(Regressions!Q47),ROUND(Regressions!Q47, 1), NA())</f>
        <v>#N/A</v>
      </c>
      <c r="P37" s="332" t="e">
        <f>IF(ISNUMBER(Regressions!R47),ROUND(Regressions!R47, 1), NA())</f>
        <v>#N/A</v>
      </c>
      <c r="Q37" s="210" t="e">
        <f>IF(ISNUMBER(Regressions!S47),ROUND(Regressions!S47, 1), NA())</f>
        <v>#N/A</v>
      </c>
      <c r="R37" s="333" t="e">
        <f>IF(ISNUMBER(Regressions!T47),ROUND(Regressions!T47, 1), NA())</f>
        <v>#N/A</v>
      </c>
      <c r="S37" s="232" t="e">
        <f>IF(ISNUMBER(Regressions!U47),ROUND(Regressions!U47, 1), NA())</f>
        <v>#N/A</v>
      </c>
    </row>
    <row xmlns:x14ac="http://schemas.microsoft.com/office/spreadsheetml/2009/9/ac" r="38" x14ac:dyDescent="0.2">
      <c r="A38" s="329" t="str">
        <f>IF(ISBLANK(Regressions!A48), " ", Regressions!A48)</f>
        <v>Timor-Leste</v>
      </c>
      <c r="B38" s="330">
        <f>IF(ISBLANK(Regressions!B48), " ", Regressions!B48)</f>
        <v>2003</v>
      </c>
      <c r="C38" s="335" t="str">
        <f>IF(ISBLANK(Regressions!C48), " ", Regressions!C48)</f>
        <v>Urban</v>
      </c>
      <c r="D38" s="331">
        <f>IF(ISBLANK(Regressions!D48), " ", Regressions!D48)</f>
        <v>84335.169620990739</v>
      </c>
      <c r="E38" s="209" t="e">
        <f>IF(ISNUMBER(Regressions!E48),ROUND(Regressions!E48, 1), NA())</f>
        <v>#N/A</v>
      </c>
      <c r="F38" s="332" t="e">
        <f>IF(ISNUMBER(Regressions!F48),ROUND(Regressions!F48, 1), NA())</f>
        <v>#N/A</v>
      </c>
      <c r="G38" s="231" t="e">
        <f>IF(ISNUMBER(Regressions!G48),ROUND(Regressions!G48, 1), NA())</f>
        <v>#N/A</v>
      </c>
      <c r="H38" s="333" t="e">
        <f>IF(ISNUMBER(Regressions!H48),ROUND(Regressions!H48, 1), NA())</f>
        <v>#N/A</v>
      </c>
      <c r="I38" s="232" t="e">
        <f>IF(ISNUMBER(Regressions!I48),ROUND(Regressions!I48, 1), NA())</f>
        <v>#N/A</v>
      </c>
      <c r="J38" s="334" t="e">
        <f>IF(ISNUMBER(Regressions!K48),ROUND(Regressions!K48, 1), NA())</f>
        <v>#N/A</v>
      </c>
      <c r="K38" s="332" t="e">
        <f>IF(ISNUMBER(Regressions!L48),ROUND(Regressions!L48, 1), NA())</f>
        <v>#N/A</v>
      </c>
      <c r="L38" s="233" t="e">
        <f>IF(ISNUMBER(Regressions!M48),ROUND(Regressions!M48, 1), NA())</f>
        <v>#N/A</v>
      </c>
      <c r="M38" s="333" t="e">
        <f>IF(ISNUMBER(Regressions!N48),ROUND(Regressions!N48, 1), NA())</f>
        <v>#N/A</v>
      </c>
      <c r="N38" s="232" t="e">
        <f>IF(ISNUMBER(Regressions!O48),ROUND(Regressions!O48, 1), NA())</f>
        <v>#N/A</v>
      </c>
      <c r="O38" s="334" t="e">
        <f>IF(ISNUMBER(Regressions!Q48),ROUND(Regressions!Q48, 1), NA())</f>
        <v>#N/A</v>
      </c>
      <c r="P38" s="332" t="e">
        <f>IF(ISNUMBER(Regressions!R48),ROUND(Regressions!R48, 1), NA())</f>
        <v>#N/A</v>
      </c>
      <c r="Q38" s="210" t="e">
        <f>IF(ISNUMBER(Regressions!S48),ROUND(Regressions!S48, 1), NA())</f>
        <v>#N/A</v>
      </c>
      <c r="R38" s="333" t="e">
        <f>IF(ISNUMBER(Regressions!T48),ROUND(Regressions!T48, 1), NA())</f>
        <v>#N/A</v>
      </c>
      <c r="S38" s="232" t="e">
        <f>IF(ISNUMBER(Regressions!U48),ROUND(Regressions!U48, 1), NA())</f>
        <v>#N/A</v>
      </c>
    </row>
    <row xmlns:x14ac="http://schemas.microsoft.com/office/spreadsheetml/2009/9/ac" r="39" x14ac:dyDescent="0.2">
      <c r="A39" s="329" t="str">
        <f>IF(ISBLANK(Regressions!A49), " ", Regressions!A49)</f>
        <v>Timor-Leste</v>
      </c>
      <c r="B39" s="330">
        <f>IF(ISBLANK(Regressions!B49), " ", Regressions!B49)</f>
        <v>2004</v>
      </c>
      <c r="C39" s="335" t="str">
        <f>IF(ISBLANK(Regressions!C49), " ", Regressions!C49)</f>
        <v>Urban</v>
      </c>
      <c r="D39" s="331">
        <f>IF(ISBLANK(Regressions!D49), " ", Regressions!D49)</f>
        <v>87330.696490173359</v>
      </c>
      <c r="E39" s="209" t="e">
        <f>IF(ISNUMBER(Regressions!E49),ROUND(Regressions!E49, 1), NA())</f>
        <v>#N/A</v>
      </c>
      <c r="F39" s="332" t="e">
        <f>IF(ISNUMBER(Regressions!F49),ROUND(Regressions!F49, 1), NA())</f>
        <v>#N/A</v>
      </c>
      <c r="G39" s="231" t="e">
        <f>IF(ISNUMBER(Regressions!G49),ROUND(Regressions!G49, 1), NA())</f>
        <v>#N/A</v>
      </c>
      <c r="H39" s="333" t="e">
        <f>IF(ISNUMBER(Regressions!H49),ROUND(Regressions!H49, 1), NA())</f>
        <v>#N/A</v>
      </c>
      <c r="I39" s="232" t="e">
        <f>IF(ISNUMBER(Regressions!I49),ROUND(Regressions!I49, 1), NA())</f>
        <v>#N/A</v>
      </c>
      <c r="J39" s="334" t="e">
        <f>IF(ISNUMBER(Regressions!K49),ROUND(Regressions!K49, 1), NA())</f>
        <v>#N/A</v>
      </c>
      <c r="K39" s="332" t="e">
        <f>IF(ISNUMBER(Regressions!L49),ROUND(Regressions!L49, 1), NA())</f>
        <v>#N/A</v>
      </c>
      <c r="L39" s="233" t="e">
        <f>IF(ISNUMBER(Regressions!M49),ROUND(Regressions!M49, 1), NA())</f>
        <v>#N/A</v>
      </c>
      <c r="M39" s="333" t="e">
        <f>IF(ISNUMBER(Regressions!N49),ROUND(Regressions!N49, 1), NA())</f>
        <v>#N/A</v>
      </c>
      <c r="N39" s="232" t="e">
        <f>IF(ISNUMBER(Regressions!O49),ROUND(Regressions!O49, 1), NA())</f>
        <v>#N/A</v>
      </c>
      <c r="O39" s="334" t="e">
        <f>IF(ISNUMBER(Regressions!Q49),ROUND(Regressions!Q49, 1), NA())</f>
        <v>#N/A</v>
      </c>
      <c r="P39" s="332" t="e">
        <f>IF(ISNUMBER(Regressions!R49),ROUND(Regressions!R49, 1), NA())</f>
        <v>#N/A</v>
      </c>
      <c r="Q39" s="210" t="e">
        <f>IF(ISNUMBER(Regressions!S49),ROUND(Regressions!S49, 1), NA())</f>
        <v>#N/A</v>
      </c>
      <c r="R39" s="333" t="e">
        <f>IF(ISNUMBER(Regressions!T49),ROUND(Regressions!T49, 1), NA())</f>
        <v>#N/A</v>
      </c>
      <c r="S39" s="232" t="e">
        <f>IF(ISNUMBER(Regressions!U49),ROUND(Regressions!U49, 1), NA())</f>
        <v>#N/A</v>
      </c>
    </row>
    <row xmlns:x14ac="http://schemas.microsoft.com/office/spreadsheetml/2009/9/ac" r="40" x14ac:dyDescent="0.2">
      <c r="A40" s="329" t="str">
        <f>IF(ISBLANK(Regressions!A50), " ", Regressions!A50)</f>
        <v>Timor-Leste</v>
      </c>
      <c r="B40" s="330">
        <f>IF(ISBLANK(Regressions!B50), " ", Regressions!B50)</f>
        <v>2005</v>
      </c>
      <c r="C40" s="335" t="str">
        <f>IF(ISBLANK(Regressions!C50), " ", Regressions!C50)</f>
        <v>Urban</v>
      </c>
      <c r="D40" s="331">
        <f>IF(ISBLANK(Regressions!D50), " ", Regressions!D50)</f>
        <v>90528.67326309206</v>
      </c>
      <c r="E40" s="209" t="e">
        <f>IF(ISNUMBER(Regressions!E50),ROUND(Regressions!E50, 1), NA())</f>
        <v>#N/A</v>
      </c>
      <c r="F40" s="332" t="e">
        <f>IF(ISNUMBER(Regressions!F50),ROUND(Regressions!F50, 1), NA())</f>
        <v>#N/A</v>
      </c>
      <c r="G40" s="231" t="e">
        <f>IF(ISNUMBER(Regressions!G50),ROUND(Regressions!G50, 1), NA())</f>
        <v>#N/A</v>
      </c>
      <c r="H40" s="333" t="e">
        <f>IF(ISNUMBER(Regressions!H50),ROUND(Regressions!H50, 1), NA())</f>
        <v>#N/A</v>
      </c>
      <c r="I40" s="232" t="e">
        <f>IF(ISNUMBER(Regressions!I50),ROUND(Regressions!I50, 1), NA())</f>
        <v>#N/A</v>
      </c>
      <c r="J40" s="334" t="e">
        <f>IF(ISNUMBER(Regressions!K50),ROUND(Regressions!K50, 1), NA())</f>
        <v>#N/A</v>
      </c>
      <c r="K40" s="332" t="e">
        <f>IF(ISNUMBER(Regressions!L50),ROUND(Regressions!L50, 1), NA())</f>
        <v>#N/A</v>
      </c>
      <c r="L40" s="233" t="e">
        <f>IF(ISNUMBER(Regressions!M50),ROUND(Regressions!M50, 1), NA())</f>
        <v>#N/A</v>
      </c>
      <c r="M40" s="333" t="e">
        <f>IF(ISNUMBER(Regressions!N50),ROUND(Regressions!N50, 1), NA())</f>
        <v>#N/A</v>
      </c>
      <c r="N40" s="232" t="e">
        <f>IF(ISNUMBER(Regressions!O50),ROUND(Regressions!O50, 1), NA())</f>
        <v>#N/A</v>
      </c>
      <c r="O40" s="334" t="e">
        <f>IF(ISNUMBER(Regressions!Q50),ROUND(Regressions!Q50, 1), NA())</f>
        <v>#N/A</v>
      </c>
      <c r="P40" s="332" t="e">
        <f>IF(ISNUMBER(Regressions!R50),ROUND(Regressions!R50, 1), NA())</f>
        <v>#N/A</v>
      </c>
      <c r="Q40" s="210" t="e">
        <f>IF(ISNUMBER(Regressions!S50),ROUND(Regressions!S50, 1), NA())</f>
        <v>#N/A</v>
      </c>
      <c r="R40" s="333" t="e">
        <f>IF(ISNUMBER(Regressions!T50),ROUND(Regressions!T50, 1), NA())</f>
        <v>#N/A</v>
      </c>
      <c r="S40" s="232" t="e">
        <f>IF(ISNUMBER(Regressions!U50),ROUND(Regressions!U50, 1), NA())</f>
        <v>#N/A</v>
      </c>
    </row>
    <row xmlns:x14ac="http://schemas.microsoft.com/office/spreadsheetml/2009/9/ac" r="41" x14ac:dyDescent="0.2">
      <c r="A41" s="329" t="str">
        <f>IF(ISBLANK(Regressions!A51), " ", Regressions!A51)</f>
        <v>Timor-Leste</v>
      </c>
      <c r="B41" s="330">
        <f>IF(ISBLANK(Regressions!B51), " ", Regressions!B51)</f>
        <v>2006</v>
      </c>
      <c r="C41" s="335" t="str">
        <f>IF(ISBLANK(Regressions!C51), " ", Regressions!C51)</f>
        <v>Urban</v>
      </c>
      <c r="D41" s="331">
        <f>IF(ISBLANK(Regressions!D51), " ", Regressions!D51)</f>
        <v>94074.477519378677</v>
      </c>
      <c r="E41" s="209" t="e">
        <f>IF(ISNUMBER(Regressions!E51),ROUND(Regressions!E51, 1), NA())</f>
        <v>#N/A</v>
      </c>
      <c r="F41" s="332" t="e">
        <f>IF(ISNUMBER(Regressions!F51),ROUND(Regressions!F51, 1), NA())</f>
        <v>#N/A</v>
      </c>
      <c r="G41" s="231" t="e">
        <f>IF(ISNUMBER(Regressions!G51),ROUND(Regressions!G51, 1), NA())</f>
        <v>#N/A</v>
      </c>
      <c r="H41" s="333" t="e">
        <f>IF(ISNUMBER(Regressions!H51),ROUND(Regressions!H51, 1), NA())</f>
        <v>#N/A</v>
      </c>
      <c r="I41" s="232" t="e">
        <f>IF(ISNUMBER(Regressions!I51),ROUND(Regressions!I51, 1), NA())</f>
        <v>#N/A</v>
      </c>
      <c r="J41" s="334" t="e">
        <f>IF(ISNUMBER(Regressions!K51),ROUND(Regressions!K51, 1), NA())</f>
        <v>#N/A</v>
      </c>
      <c r="K41" s="332" t="e">
        <f>IF(ISNUMBER(Regressions!L51),ROUND(Regressions!L51, 1), NA())</f>
        <v>#N/A</v>
      </c>
      <c r="L41" s="233" t="e">
        <f>IF(ISNUMBER(Regressions!M51),ROUND(Regressions!M51, 1), NA())</f>
        <v>#N/A</v>
      </c>
      <c r="M41" s="333" t="e">
        <f>IF(ISNUMBER(Regressions!N51),ROUND(Regressions!N51, 1), NA())</f>
        <v>#N/A</v>
      </c>
      <c r="N41" s="232" t="e">
        <f>IF(ISNUMBER(Regressions!O51),ROUND(Regressions!O51, 1), NA())</f>
        <v>#N/A</v>
      </c>
      <c r="O41" s="334" t="e">
        <f>IF(ISNUMBER(Regressions!Q51),ROUND(Regressions!Q51, 1), NA())</f>
        <v>#N/A</v>
      </c>
      <c r="P41" s="332" t="e">
        <f>IF(ISNUMBER(Regressions!R51),ROUND(Regressions!R51, 1), NA())</f>
        <v>#N/A</v>
      </c>
      <c r="Q41" s="210" t="e">
        <f>IF(ISNUMBER(Regressions!S51),ROUND(Regressions!S51, 1), NA())</f>
        <v>#N/A</v>
      </c>
      <c r="R41" s="333" t="e">
        <f>IF(ISNUMBER(Regressions!T51),ROUND(Regressions!T51, 1), NA())</f>
        <v>#N/A</v>
      </c>
      <c r="S41" s="232" t="e">
        <f>IF(ISNUMBER(Regressions!U51),ROUND(Regressions!U51, 1), NA())</f>
        <v>#N/A</v>
      </c>
    </row>
    <row xmlns:x14ac="http://schemas.microsoft.com/office/spreadsheetml/2009/9/ac" r="42" x14ac:dyDescent="0.2">
      <c r="A42" s="329" t="str">
        <f>IF(ISBLANK(Regressions!A52), " ", Regressions!A52)</f>
        <v>Timor-Leste</v>
      </c>
      <c r="B42" s="330">
        <f>IF(ISBLANK(Regressions!B52), " ", Regressions!B52)</f>
        <v>2007</v>
      </c>
      <c r="C42" s="335" t="str">
        <f>IF(ISBLANK(Regressions!C52), " ", Regressions!C52)</f>
        <v>Urban</v>
      </c>
      <c r="D42" s="331">
        <f>IF(ISBLANK(Regressions!D52), " ", Regressions!D52)</f>
        <v>97757.87664962768</v>
      </c>
      <c r="E42" s="209" t="e">
        <f>IF(ISNUMBER(Regressions!E52),ROUND(Regressions!E52, 1), NA())</f>
        <v>#N/A</v>
      </c>
      <c r="F42" s="332" t="e">
        <f>IF(ISNUMBER(Regressions!F52),ROUND(Regressions!F52, 1), NA())</f>
        <v>#N/A</v>
      </c>
      <c r="G42" s="231" t="e">
        <f>IF(ISNUMBER(Regressions!G52),ROUND(Regressions!G52, 1), NA())</f>
        <v>#N/A</v>
      </c>
      <c r="H42" s="333" t="e">
        <f>IF(ISNUMBER(Regressions!H52),ROUND(Regressions!H52, 1), NA())</f>
        <v>#N/A</v>
      </c>
      <c r="I42" s="232" t="e">
        <f>IF(ISNUMBER(Regressions!I52),ROUND(Regressions!I52, 1), NA())</f>
        <v>#N/A</v>
      </c>
      <c r="J42" s="334" t="e">
        <f>IF(ISNUMBER(Regressions!K52),ROUND(Regressions!K52, 1), NA())</f>
        <v>#N/A</v>
      </c>
      <c r="K42" s="332" t="e">
        <f>IF(ISNUMBER(Regressions!L52),ROUND(Regressions!L52, 1), NA())</f>
        <v>#N/A</v>
      </c>
      <c r="L42" s="233" t="e">
        <f>IF(ISNUMBER(Regressions!M52),ROUND(Regressions!M52, 1), NA())</f>
        <v>#N/A</v>
      </c>
      <c r="M42" s="333" t="e">
        <f>IF(ISNUMBER(Regressions!N52),ROUND(Regressions!N52, 1), NA())</f>
        <v>#N/A</v>
      </c>
      <c r="N42" s="232" t="e">
        <f>IF(ISNUMBER(Regressions!O52),ROUND(Regressions!O52, 1), NA())</f>
        <v>#N/A</v>
      </c>
      <c r="O42" s="334" t="e">
        <f>IF(ISNUMBER(Regressions!Q52),ROUND(Regressions!Q52, 1), NA())</f>
        <v>#N/A</v>
      </c>
      <c r="P42" s="332" t="e">
        <f>IF(ISNUMBER(Regressions!R52),ROUND(Regressions!R52, 1), NA())</f>
        <v>#N/A</v>
      </c>
      <c r="Q42" s="210" t="e">
        <f>IF(ISNUMBER(Regressions!S52),ROUND(Regressions!S52, 1), NA())</f>
        <v>#N/A</v>
      </c>
      <c r="R42" s="333" t="e">
        <f>IF(ISNUMBER(Regressions!T52),ROUND(Regressions!T52, 1), NA())</f>
        <v>#N/A</v>
      </c>
      <c r="S42" s="232" t="e">
        <f>IF(ISNUMBER(Regressions!U52),ROUND(Regressions!U52, 1), NA())</f>
        <v>#N/A</v>
      </c>
    </row>
    <row xmlns:x14ac="http://schemas.microsoft.com/office/spreadsheetml/2009/9/ac" r="43" x14ac:dyDescent="0.2">
      <c r="A43" s="329" t="str">
        <f>IF(ISBLANK(Regressions!A53), " ", Regressions!A53)</f>
        <v>Timor-Leste</v>
      </c>
      <c r="B43" s="330">
        <f>IF(ISBLANK(Regressions!B53), " ", Regressions!B53)</f>
        <v>2008</v>
      </c>
      <c r="C43" s="335" t="str">
        <f>IF(ISBLANK(Regressions!C53), " ", Regressions!C53)</f>
        <v>Urban</v>
      </c>
      <c r="D43" s="331">
        <f>IF(ISBLANK(Regressions!D53), " ", Regressions!D53)</f>
        <v>101510.06333984379</v>
      </c>
      <c r="E43" s="209" t="e">
        <f>IF(ISNUMBER(Regressions!E53),ROUND(Regressions!E53, 1), NA())</f>
        <v>#N/A</v>
      </c>
      <c r="F43" s="332" t="e">
        <f>IF(ISNUMBER(Regressions!F53),ROUND(Regressions!F53, 1), NA())</f>
        <v>#N/A</v>
      </c>
      <c r="G43" s="231" t="e">
        <f>IF(ISNUMBER(Regressions!G53),ROUND(Regressions!G53, 1), NA())</f>
        <v>#N/A</v>
      </c>
      <c r="H43" s="333" t="e">
        <f>IF(ISNUMBER(Regressions!H53),ROUND(Regressions!H53, 1), NA())</f>
        <v>#N/A</v>
      </c>
      <c r="I43" s="232" t="e">
        <f>IF(ISNUMBER(Regressions!I53),ROUND(Regressions!I53, 1), NA())</f>
        <v>#N/A</v>
      </c>
      <c r="J43" s="334" t="e">
        <f>IF(ISNUMBER(Regressions!K53),ROUND(Regressions!K53, 1), NA())</f>
        <v>#N/A</v>
      </c>
      <c r="K43" s="332" t="e">
        <f>IF(ISNUMBER(Regressions!L53),ROUND(Regressions!L53, 1), NA())</f>
        <v>#N/A</v>
      </c>
      <c r="L43" s="233" t="e">
        <f>IF(ISNUMBER(Regressions!M53),ROUND(Regressions!M53, 1), NA())</f>
        <v>#N/A</v>
      </c>
      <c r="M43" s="333" t="e">
        <f>IF(ISNUMBER(Regressions!N53),ROUND(Regressions!N53, 1), NA())</f>
        <v>#N/A</v>
      </c>
      <c r="N43" s="232" t="e">
        <f>IF(ISNUMBER(Regressions!O53),ROUND(Regressions!O53, 1), NA())</f>
        <v>#N/A</v>
      </c>
      <c r="O43" s="334" t="e">
        <f>IF(ISNUMBER(Regressions!Q53),ROUND(Regressions!Q53, 1), NA())</f>
        <v>#N/A</v>
      </c>
      <c r="P43" s="332" t="e">
        <f>IF(ISNUMBER(Regressions!R53),ROUND(Regressions!R53, 1), NA())</f>
        <v>#N/A</v>
      </c>
      <c r="Q43" s="210" t="e">
        <f>IF(ISNUMBER(Regressions!S53),ROUND(Regressions!S53, 1), NA())</f>
        <v>#N/A</v>
      </c>
      <c r="R43" s="333" t="e">
        <f>IF(ISNUMBER(Regressions!T53),ROUND(Regressions!T53, 1), NA())</f>
        <v>#N/A</v>
      </c>
      <c r="S43" s="232" t="e">
        <f>IF(ISNUMBER(Regressions!U53),ROUND(Regressions!U53, 1), NA())</f>
        <v>#N/A</v>
      </c>
    </row>
    <row xmlns:x14ac="http://schemas.microsoft.com/office/spreadsheetml/2009/9/ac" r="44" x14ac:dyDescent="0.2">
      <c r="A44" s="329" t="str">
        <f>IF(ISBLANK(Regressions!A54), " ", Regressions!A54)</f>
        <v>Timor-Leste</v>
      </c>
      <c r="B44" s="330">
        <f>IF(ISBLANK(Regressions!B54), " ", Regressions!B54)</f>
        <v>2009</v>
      </c>
      <c r="C44" s="335" t="str">
        <f>IF(ISBLANK(Regressions!C54), " ", Regressions!C54)</f>
        <v>Urban</v>
      </c>
      <c r="D44" s="331">
        <f>IF(ISBLANK(Regressions!D54), " ", Regressions!D54)</f>
        <v>105372.6039051819</v>
      </c>
      <c r="E44" s="209" t="e">
        <f>IF(ISNUMBER(Regressions!E54),ROUND(Regressions!E54, 1), NA())</f>
        <v>#N/A</v>
      </c>
      <c r="F44" s="332" t="e">
        <f>IF(ISNUMBER(Regressions!F54),ROUND(Regressions!F54, 1), NA())</f>
        <v>#N/A</v>
      </c>
      <c r="G44" s="231" t="e">
        <f>IF(ISNUMBER(Regressions!G54),ROUND(Regressions!G54, 1), NA())</f>
        <v>#N/A</v>
      </c>
      <c r="H44" s="333" t="e">
        <f>IF(ISNUMBER(Regressions!H54),ROUND(Regressions!H54, 1), NA())</f>
        <v>#N/A</v>
      </c>
      <c r="I44" s="232" t="e">
        <f>IF(ISNUMBER(Regressions!I54),ROUND(Regressions!I54, 1), NA())</f>
        <v>#N/A</v>
      </c>
      <c r="J44" s="334" t="e">
        <f>IF(ISNUMBER(Regressions!K54),ROUND(Regressions!K54, 1), NA())</f>
        <v>#N/A</v>
      </c>
      <c r="K44" s="332" t="e">
        <f>IF(ISNUMBER(Regressions!L54),ROUND(Regressions!L54, 1), NA())</f>
        <v>#N/A</v>
      </c>
      <c r="L44" s="233" t="e">
        <f>IF(ISNUMBER(Regressions!M54),ROUND(Regressions!M54, 1), NA())</f>
        <v>#N/A</v>
      </c>
      <c r="M44" s="333" t="e">
        <f>IF(ISNUMBER(Regressions!N54),ROUND(Regressions!N54, 1), NA())</f>
        <v>#N/A</v>
      </c>
      <c r="N44" s="232" t="e">
        <f>IF(ISNUMBER(Regressions!O54),ROUND(Regressions!O54, 1), NA())</f>
        <v>#N/A</v>
      </c>
      <c r="O44" s="334" t="e">
        <f>IF(ISNUMBER(Regressions!Q54),ROUND(Regressions!Q54, 1), NA())</f>
        <v>#N/A</v>
      </c>
      <c r="P44" s="332" t="e">
        <f>IF(ISNUMBER(Regressions!R54),ROUND(Regressions!R54, 1), NA())</f>
        <v>#N/A</v>
      </c>
      <c r="Q44" s="210" t="e">
        <f>IF(ISNUMBER(Regressions!S54),ROUND(Regressions!S54, 1), NA())</f>
        <v>#N/A</v>
      </c>
      <c r="R44" s="333" t="e">
        <f>IF(ISNUMBER(Regressions!T54),ROUND(Regressions!T54, 1), NA())</f>
        <v>#N/A</v>
      </c>
      <c r="S44" s="232" t="e">
        <f>IF(ISNUMBER(Regressions!U54),ROUND(Regressions!U54, 1), NA())</f>
        <v>#N/A</v>
      </c>
    </row>
    <row xmlns:x14ac="http://schemas.microsoft.com/office/spreadsheetml/2009/9/ac" r="45" x14ac:dyDescent="0.2">
      <c r="A45" s="329" t="str">
        <f>IF(ISBLANK(Regressions!A55), " ", Regressions!A55)</f>
        <v>Timor-Leste</v>
      </c>
      <c r="B45" s="330">
        <f>IF(ISBLANK(Regressions!B55), " ", Regressions!B55)</f>
        <v>2010</v>
      </c>
      <c r="C45" s="335" t="str">
        <f>IF(ISBLANK(Regressions!C55), " ", Regressions!C55)</f>
        <v>Urban</v>
      </c>
      <c r="D45" s="331">
        <f>IF(ISBLANK(Regressions!D55), " ", Regressions!D55)</f>
        <v>109268.24118280409</v>
      </c>
      <c r="E45" s="209" t="e">
        <f>IF(ISNUMBER(Regressions!E55),ROUND(Regressions!E55, 1), NA())</f>
        <v>#N/A</v>
      </c>
      <c r="F45" s="332" t="e">
        <f>IF(ISNUMBER(Regressions!F55),ROUND(Regressions!F55, 1), NA())</f>
        <v>#N/A</v>
      </c>
      <c r="G45" s="231" t="e">
        <f>IF(ISNUMBER(Regressions!G55),ROUND(Regressions!G55, 1), NA())</f>
        <v>#N/A</v>
      </c>
      <c r="H45" s="333" t="e">
        <f>IF(ISNUMBER(Regressions!H55),ROUND(Regressions!H55, 1), NA())</f>
        <v>#N/A</v>
      </c>
      <c r="I45" s="232" t="e">
        <f>IF(ISNUMBER(Regressions!I55),ROUND(Regressions!I55, 1), NA())</f>
        <v>#N/A</v>
      </c>
      <c r="J45" s="334" t="e">
        <f>IF(ISNUMBER(Regressions!K55),ROUND(Regressions!K55, 1), NA())</f>
        <v>#N/A</v>
      </c>
      <c r="K45" s="332" t="e">
        <f>IF(ISNUMBER(Regressions!L55),ROUND(Regressions!L55, 1), NA())</f>
        <v>#N/A</v>
      </c>
      <c r="L45" s="233" t="e">
        <f>IF(ISNUMBER(Regressions!M55),ROUND(Regressions!M55, 1), NA())</f>
        <v>#N/A</v>
      </c>
      <c r="M45" s="333" t="e">
        <f>IF(ISNUMBER(Regressions!N55),ROUND(Regressions!N55, 1), NA())</f>
        <v>#N/A</v>
      </c>
      <c r="N45" s="232" t="e">
        <f>IF(ISNUMBER(Regressions!O55),ROUND(Regressions!O55, 1), NA())</f>
        <v>#N/A</v>
      </c>
      <c r="O45" s="334" t="e">
        <f>IF(ISNUMBER(Regressions!Q55),ROUND(Regressions!Q55, 1), NA())</f>
        <v>#N/A</v>
      </c>
      <c r="P45" s="332" t="e">
        <f>IF(ISNUMBER(Regressions!R55),ROUND(Regressions!R55, 1), NA())</f>
        <v>#N/A</v>
      </c>
      <c r="Q45" s="210" t="e">
        <f>IF(ISNUMBER(Regressions!S55),ROUND(Regressions!S55, 1), NA())</f>
        <v>#N/A</v>
      </c>
      <c r="R45" s="333" t="e">
        <f>IF(ISNUMBER(Regressions!T55),ROUND(Regressions!T55, 1), NA())</f>
        <v>#N/A</v>
      </c>
      <c r="S45" s="232" t="e">
        <f>IF(ISNUMBER(Regressions!U55),ROUND(Regressions!U55, 1), NA())</f>
        <v>#N/A</v>
      </c>
    </row>
    <row xmlns:x14ac="http://schemas.microsoft.com/office/spreadsheetml/2009/9/ac" r="46" x14ac:dyDescent="0.2">
      <c r="A46" s="329" t="str">
        <f>IF(ISBLANK(Regressions!A56), " ", Regressions!A56)</f>
        <v>Timor-Leste</v>
      </c>
      <c r="B46" s="330">
        <f>IF(ISBLANK(Regressions!B56), " ", Regressions!B56)</f>
        <v>2011</v>
      </c>
      <c r="C46" s="335" t="str">
        <f>IF(ISBLANK(Regressions!C56), " ", Regressions!C56)</f>
        <v>Urban</v>
      </c>
      <c r="D46" s="331">
        <f>IF(ISBLANK(Regressions!D56), " ", Regressions!D56)</f>
        <v>113105.0218053818</v>
      </c>
      <c r="E46" s="209" t="e">
        <f>IF(ISNUMBER(Regressions!E56),ROUND(Regressions!E56, 1), NA())</f>
        <v>#N/A</v>
      </c>
      <c r="F46" s="332" t="e">
        <f>IF(ISNUMBER(Regressions!F56),ROUND(Regressions!F56, 1), NA())</f>
        <v>#N/A</v>
      </c>
      <c r="G46" s="231" t="e">
        <f>IF(ISNUMBER(Regressions!G56),ROUND(Regressions!G56, 1), NA())</f>
        <v>#N/A</v>
      </c>
      <c r="H46" s="333" t="e">
        <f>IF(ISNUMBER(Regressions!H56),ROUND(Regressions!H56, 1), NA())</f>
        <v>#N/A</v>
      </c>
      <c r="I46" s="232" t="e">
        <f>IF(ISNUMBER(Regressions!I56),ROUND(Regressions!I56, 1), NA())</f>
        <v>#N/A</v>
      </c>
      <c r="J46" s="334" t="e">
        <f>IF(ISNUMBER(Regressions!K56),ROUND(Regressions!K56, 1), NA())</f>
        <v>#N/A</v>
      </c>
      <c r="K46" s="332" t="e">
        <f>IF(ISNUMBER(Regressions!L56),ROUND(Regressions!L56, 1), NA())</f>
        <v>#N/A</v>
      </c>
      <c r="L46" s="233" t="e">
        <f>IF(ISNUMBER(Regressions!M56),ROUND(Regressions!M56, 1), NA())</f>
        <v>#N/A</v>
      </c>
      <c r="M46" s="333" t="e">
        <f>IF(ISNUMBER(Regressions!N56),ROUND(Regressions!N56, 1), NA())</f>
        <v>#N/A</v>
      </c>
      <c r="N46" s="232" t="e">
        <f>IF(ISNUMBER(Regressions!O56),ROUND(Regressions!O56, 1), NA())</f>
        <v>#N/A</v>
      </c>
      <c r="O46" s="334" t="e">
        <f>IF(ISNUMBER(Regressions!Q56),ROUND(Regressions!Q56, 1), NA())</f>
        <v>#N/A</v>
      </c>
      <c r="P46" s="332" t="e">
        <f>IF(ISNUMBER(Regressions!R56),ROUND(Regressions!R56, 1), NA())</f>
        <v>#N/A</v>
      </c>
      <c r="Q46" s="210" t="e">
        <f>IF(ISNUMBER(Regressions!S56),ROUND(Regressions!S56, 1), NA())</f>
        <v>#N/A</v>
      </c>
      <c r="R46" s="333" t="e">
        <f>IF(ISNUMBER(Regressions!T56),ROUND(Regressions!T56, 1), NA())</f>
        <v>#N/A</v>
      </c>
      <c r="S46" s="232" t="e">
        <f>IF(ISNUMBER(Regressions!U56),ROUND(Regressions!U56, 1), NA())</f>
        <v>#N/A</v>
      </c>
    </row>
    <row xmlns:x14ac="http://schemas.microsoft.com/office/spreadsheetml/2009/9/ac" r="47" x14ac:dyDescent="0.2">
      <c r="A47" s="329" t="str">
        <f>IF(ISBLANK(Regressions!A57), " ", Regressions!A57)</f>
        <v>Timor-Leste</v>
      </c>
      <c r="B47" s="330">
        <f>IF(ISBLANK(Regressions!B57), " ", Regressions!B57)</f>
        <v>2012</v>
      </c>
      <c r="C47" s="335" t="str">
        <f>IF(ISBLANK(Regressions!C57), " ", Regressions!C57)</f>
        <v>Urban</v>
      </c>
      <c r="D47" s="331">
        <f>IF(ISBLANK(Regressions!D57), " ", Regressions!D57)</f>
        <v>125444.80193801881</v>
      </c>
      <c r="E47" s="209" t="e">
        <f>IF(ISNUMBER(Regressions!E57),ROUND(Regressions!E57, 1), NA())</f>
        <v>#N/A</v>
      </c>
      <c r="F47" s="332" t="e">
        <f>IF(ISNUMBER(Regressions!F57),ROUND(Regressions!F57, 1), NA())</f>
        <v>#N/A</v>
      </c>
      <c r="G47" s="231" t="e">
        <f>IF(ISNUMBER(Regressions!G57),ROUND(Regressions!G57, 1), NA())</f>
        <v>#N/A</v>
      </c>
      <c r="H47" s="333" t="e">
        <f>IF(ISNUMBER(Regressions!H57),ROUND(Regressions!H57, 1), NA())</f>
        <v>#N/A</v>
      </c>
      <c r="I47" s="232" t="e">
        <f>IF(ISNUMBER(Regressions!I57),ROUND(Regressions!I57, 1), NA())</f>
        <v>#N/A</v>
      </c>
      <c r="J47" s="334" t="e">
        <f>IF(ISNUMBER(Regressions!K57),ROUND(Regressions!K57, 1), NA())</f>
        <v>#N/A</v>
      </c>
      <c r="K47" s="332" t="e">
        <f>IF(ISNUMBER(Regressions!L57),ROUND(Regressions!L57, 1), NA())</f>
        <v>#N/A</v>
      </c>
      <c r="L47" s="233" t="e">
        <f>IF(ISNUMBER(Regressions!M57),ROUND(Regressions!M57, 1), NA())</f>
        <v>#N/A</v>
      </c>
      <c r="M47" s="333" t="e">
        <f>IF(ISNUMBER(Regressions!N57),ROUND(Regressions!N57, 1), NA())</f>
        <v>#N/A</v>
      </c>
      <c r="N47" s="232" t="e">
        <f>IF(ISNUMBER(Regressions!O57),ROUND(Regressions!O57, 1), NA())</f>
        <v>#N/A</v>
      </c>
      <c r="O47" s="334" t="e">
        <f>IF(ISNUMBER(Regressions!Q57),ROUND(Regressions!Q57, 1), NA())</f>
        <v>#N/A</v>
      </c>
      <c r="P47" s="332" t="e">
        <f>IF(ISNUMBER(Regressions!R57),ROUND(Regressions!R57, 1), NA())</f>
        <v>#N/A</v>
      </c>
      <c r="Q47" s="210" t="e">
        <f>IF(ISNUMBER(Regressions!S57),ROUND(Regressions!S57, 1), NA())</f>
        <v>#N/A</v>
      </c>
      <c r="R47" s="333" t="e">
        <f>IF(ISNUMBER(Regressions!T57),ROUND(Regressions!T57, 1), NA())</f>
        <v>#N/A</v>
      </c>
      <c r="S47" s="232" t="e">
        <f>IF(ISNUMBER(Regressions!U57),ROUND(Regressions!U57, 1), NA())</f>
        <v>#N/A</v>
      </c>
    </row>
    <row xmlns:x14ac="http://schemas.microsoft.com/office/spreadsheetml/2009/9/ac" r="48" x14ac:dyDescent="0.2">
      <c r="A48" s="329" t="str">
        <f>IF(ISBLANK(Regressions!A58), " ", Regressions!A58)</f>
        <v>Timor-Leste</v>
      </c>
      <c r="B48" s="330">
        <f>IF(ISBLANK(Regressions!B58), " ", Regressions!B58)</f>
        <v>2013</v>
      </c>
      <c r="C48" s="335" t="str">
        <f>IF(ISBLANK(Regressions!C58), " ", Regressions!C58)</f>
        <v>Urban</v>
      </c>
      <c r="D48" s="331">
        <f>IF(ISBLANK(Regressions!D58), " ", Regressions!D58)</f>
        <v>129031.79464981081</v>
      </c>
      <c r="E48" s="209" t="e">
        <f>IF(ISNUMBER(Regressions!E58),ROUND(Regressions!E58, 1), NA())</f>
        <v>#N/A</v>
      </c>
      <c r="F48" s="332" t="e">
        <f>IF(ISNUMBER(Regressions!F58),ROUND(Regressions!F58, 1), NA())</f>
        <v>#N/A</v>
      </c>
      <c r="G48" s="231" t="e">
        <f>IF(ISNUMBER(Regressions!G58),ROUND(Regressions!G58, 1), NA())</f>
        <v>#N/A</v>
      </c>
      <c r="H48" s="333" t="e">
        <f>IF(ISNUMBER(Regressions!H58),ROUND(Regressions!H58, 1), NA())</f>
        <v>#N/A</v>
      </c>
      <c r="I48" s="232" t="e">
        <f>IF(ISNUMBER(Regressions!I58),ROUND(Regressions!I58, 1), NA())</f>
        <v>#N/A</v>
      </c>
      <c r="J48" s="334" t="e">
        <f>IF(ISNUMBER(Regressions!K58),ROUND(Regressions!K58, 1), NA())</f>
        <v>#N/A</v>
      </c>
      <c r="K48" s="332" t="e">
        <f>IF(ISNUMBER(Regressions!L58),ROUND(Regressions!L58, 1), NA())</f>
        <v>#N/A</v>
      </c>
      <c r="L48" s="233" t="e">
        <f>IF(ISNUMBER(Regressions!M58),ROUND(Regressions!M58, 1), NA())</f>
        <v>#N/A</v>
      </c>
      <c r="M48" s="333" t="e">
        <f>IF(ISNUMBER(Regressions!N58),ROUND(Regressions!N58, 1), NA())</f>
        <v>#N/A</v>
      </c>
      <c r="N48" s="232" t="e">
        <f>IF(ISNUMBER(Regressions!O58),ROUND(Regressions!O58, 1), NA())</f>
        <v>#N/A</v>
      </c>
      <c r="O48" s="334" t="e">
        <f>IF(ISNUMBER(Regressions!Q58),ROUND(Regressions!Q58, 1), NA())</f>
        <v>#N/A</v>
      </c>
      <c r="P48" s="332" t="e">
        <f>IF(ISNUMBER(Regressions!R58),ROUND(Regressions!R58, 1), NA())</f>
        <v>#N/A</v>
      </c>
      <c r="Q48" s="210" t="e">
        <f>IF(ISNUMBER(Regressions!S58),ROUND(Regressions!S58, 1), NA())</f>
        <v>#N/A</v>
      </c>
      <c r="R48" s="333" t="e">
        <f>IF(ISNUMBER(Regressions!T58),ROUND(Regressions!T58, 1), NA())</f>
        <v>#N/A</v>
      </c>
      <c r="S48" s="232" t="e">
        <f>IF(ISNUMBER(Regressions!U58),ROUND(Regressions!U58, 1), NA())</f>
        <v>#N/A</v>
      </c>
    </row>
    <row xmlns:x14ac="http://schemas.microsoft.com/office/spreadsheetml/2009/9/ac" r="49" x14ac:dyDescent="0.2">
      <c r="A49" s="329" t="str">
        <f>IF(ISBLANK(Regressions!A59), " ", Regressions!A59)</f>
        <v>Timor-Leste</v>
      </c>
      <c r="B49" s="330">
        <f>IF(ISBLANK(Regressions!B59), " ", Regressions!B59)</f>
        <v>2014</v>
      </c>
      <c r="C49" s="335" t="str">
        <f>IF(ISBLANK(Regressions!C59), " ", Regressions!C59)</f>
        <v>Urban</v>
      </c>
      <c r="D49" s="331">
        <f>IF(ISBLANK(Regressions!D59), " ", Regressions!D59)</f>
        <v>132782.67608722689</v>
      </c>
      <c r="E49" s="209" t="e">
        <f>IF(ISNUMBER(Regressions!E59),ROUND(Regressions!E59, 1), NA())</f>
        <v>#N/A</v>
      </c>
      <c r="F49" s="332" t="e">
        <f>IF(ISNUMBER(Regressions!F59),ROUND(Regressions!F59, 1), NA())</f>
        <v>#N/A</v>
      </c>
      <c r="G49" s="231" t="e">
        <f>IF(ISNUMBER(Regressions!G59),ROUND(Regressions!G59, 1), NA())</f>
        <v>#N/A</v>
      </c>
      <c r="H49" s="333" t="e">
        <f>IF(ISNUMBER(Regressions!H59),ROUND(Regressions!H59, 1), NA())</f>
        <v>#N/A</v>
      </c>
      <c r="I49" s="232" t="e">
        <f>IF(ISNUMBER(Regressions!I59),ROUND(Regressions!I59, 1), NA())</f>
        <v>#N/A</v>
      </c>
      <c r="J49" s="334" t="e">
        <f>IF(ISNUMBER(Regressions!K59),ROUND(Regressions!K59, 1), NA())</f>
        <v>#N/A</v>
      </c>
      <c r="K49" s="332" t="e">
        <f>IF(ISNUMBER(Regressions!L59),ROUND(Regressions!L59, 1), NA())</f>
        <v>#N/A</v>
      </c>
      <c r="L49" s="233" t="e">
        <f>IF(ISNUMBER(Regressions!M59),ROUND(Regressions!M59, 1), NA())</f>
        <v>#N/A</v>
      </c>
      <c r="M49" s="333" t="e">
        <f>IF(ISNUMBER(Regressions!N59),ROUND(Regressions!N59, 1), NA())</f>
        <v>#N/A</v>
      </c>
      <c r="N49" s="232" t="e">
        <f>IF(ISNUMBER(Regressions!O59),ROUND(Regressions!O59, 1), NA())</f>
        <v>#N/A</v>
      </c>
      <c r="O49" s="334" t="e">
        <f>IF(ISNUMBER(Regressions!Q59),ROUND(Regressions!Q59, 1), NA())</f>
        <v>#N/A</v>
      </c>
      <c r="P49" s="332" t="e">
        <f>IF(ISNUMBER(Regressions!R59),ROUND(Regressions!R59, 1), NA())</f>
        <v>#N/A</v>
      </c>
      <c r="Q49" s="210" t="e">
        <f>IF(ISNUMBER(Regressions!S59),ROUND(Regressions!S59, 1), NA())</f>
        <v>#N/A</v>
      </c>
      <c r="R49" s="333" t="e">
        <f>IF(ISNUMBER(Regressions!T59),ROUND(Regressions!T59, 1), NA())</f>
        <v>#N/A</v>
      </c>
      <c r="S49" s="232" t="e">
        <f>IF(ISNUMBER(Regressions!U59),ROUND(Regressions!U59, 1), NA())</f>
        <v>#N/A</v>
      </c>
    </row>
    <row xmlns:x14ac="http://schemas.microsoft.com/office/spreadsheetml/2009/9/ac" r="50" x14ac:dyDescent="0.2">
      <c r="A50" s="329" t="str">
        <f>IF(ISBLANK(Regressions!A60), " ", Regressions!A60)</f>
        <v>Timor-Leste</v>
      </c>
      <c r="B50" s="330">
        <f>IF(ISBLANK(Regressions!B60), " ", Regressions!B60)</f>
        <v>2015</v>
      </c>
      <c r="C50" s="335" t="str">
        <f>IF(ISBLANK(Regressions!C60), " ", Regressions!C60)</f>
        <v>Urban</v>
      </c>
      <c r="D50" s="331">
        <f>IF(ISBLANK(Regressions!D60), " ", Regressions!D60)</f>
        <v>136215.48854278561</v>
      </c>
      <c r="E50" s="209" t="e">
        <f>IF(ISNUMBER(Regressions!E60),ROUND(Regressions!E60, 1), NA())</f>
        <v>#N/A</v>
      </c>
      <c r="F50" s="332" t="e">
        <f>IF(ISNUMBER(Regressions!F60),ROUND(Regressions!F60, 1), NA())</f>
        <v>#N/A</v>
      </c>
      <c r="G50" s="231" t="e">
        <f>IF(ISNUMBER(Regressions!G60),ROUND(Regressions!G60, 1), NA())</f>
        <v>#N/A</v>
      </c>
      <c r="H50" s="333" t="e">
        <f>IF(ISNUMBER(Regressions!H60),ROUND(Regressions!H60, 1), NA())</f>
        <v>#N/A</v>
      </c>
      <c r="I50" s="232" t="e">
        <f>IF(ISNUMBER(Regressions!I60),ROUND(Regressions!I60, 1), NA())</f>
        <v>#N/A</v>
      </c>
      <c r="J50" s="334" t="e">
        <f>IF(ISNUMBER(Regressions!K60),ROUND(Regressions!K60, 1), NA())</f>
        <v>#N/A</v>
      </c>
      <c r="K50" s="332" t="e">
        <f>IF(ISNUMBER(Regressions!L60),ROUND(Regressions!L60, 1), NA())</f>
        <v>#N/A</v>
      </c>
      <c r="L50" s="233" t="e">
        <f>IF(ISNUMBER(Regressions!M60),ROUND(Regressions!M60, 1), NA())</f>
        <v>#N/A</v>
      </c>
      <c r="M50" s="333" t="e">
        <f>IF(ISNUMBER(Regressions!N60),ROUND(Regressions!N60, 1), NA())</f>
        <v>#N/A</v>
      </c>
      <c r="N50" s="232" t="e">
        <f>IF(ISNUMBER(Regressions!O60),ROUND(Regressions!O60, 1), NA())</f>
        <v>#N/A</v>
      </c>
      <c r="O50" s="334" t="e">
        <f>IF(ISNUMBER(Regressions!Q60),ROUND(Regressions!Q60, 1), NA())</f>
        <v>#N/A</v>
      </c>
      <c r="P50" s="332" t="e">
        <f>IF(ISNUMBER(Regressions!R60),ROUND(Regressions!R60, 1), NA())</f>
        <v>#N/A</v>
      </c>
      <c r="Q50" s="210" t="e">
        <f>IF(ISNUMBER(Regressions!S60),ROUND(Regressions!S60, 1), NA())</f>
        <v>#N/A</v>
      </c>
      <c r="R50" s="333" t="e">
        <f>IF(ISNUMBER(Regressions!T60),ROUND(Regressions!T60, 1), NA())</f>
        <v>#N/A</v>
      </c>
      <c r="S50" s="232" t="e">
        <f>IF(ISNUMBER(Regressions!U60),ROUND(Regressions!U60, 1), NA())</f>
        <v>#N/A</v>
      </c>
    </row>
    <row xmlns:x14ac="http://schemas.microsoft.com/office/spreadsheetml/2009/9/ac" r="51" x14ac:dyDescent="0.2">
      <c r="A51" s="329" t="str">
        <f>IF(ISBLANK(Regressions!A61), " ", Regressions!A61)</f>
        <v>Timor-Leste</v>
      </c>
      <c r="B51" s="330">
        <f>IF(ISBLANK(Regressions!B61), " ", Regressions!B61)</f>
        <v>2016</v>
      </c>
      <c r="C51" s="335" t="str">
        <f>IF(ISBLANK(Regressions!C61), " ", Regressions!C61)</f>
        <v>Urban</v>
      </c>
      <c r="D51" s="331">
        <f>IF(ISBLANK(Regressions!D61), " ", Regressions!D61)</f>
        <v>138629.0732716179</v>
      </c>
      <c r="E51" s="209" t="e">
        <f>IF(ISNUMBER(Regressions!E61),ROUND(Regressions!E61, 1), NA())</f>
        <v>#N/A</v>
      </c>
      <c r="F51" s="332" t="e">
        <f>IF(ISNUMBER(Regressions!F61),ROUND(Regressions!F61, 1), NA())</f>
        <v>#N/A</v>
      </c>
      <c r="G51" s="231" t="e">
        <f>IF(ISNUMBER(Regressions!G61),ROUND(Regressions!G61, 1), NA())</f>
        <v>#N/A</v>
      </c>
      <c r="H51" s="333" t="e">
        <f>IF(ISNUMBER(Regressions!H61),ROUND(Regressions!H61, 1), NA())</f>
        <v>#N/A</v>
      </c>
      <c r="I51" s="232" t="e">
        <f>IF(ISNUMBER(Regressions!I61),ROUND(Regressions!I61, 1), NA())</f>
        <v>#N/A</v>
      </c>
      <c r="J51" s="334" t="e">
        <f>IF(ISNUMBER(Regressions!K61),ROUND(Regressions!K61, 1), NA())</f>
        <v>#N/A</v>
      </c>
      <c r="K51" s="332" t="e">
        <f>IF(ISNUMBER(Regressions!L61),ROUND(Regressions!L61, 1), NA())</f>
        <v>#N/A</v>
      </c>
      <c r="L51" s="233" t="e">
        <f>IF(ISNUMBER(Regressions!M61),ROUND(Regressions!M61, 1), NA())</f>
        <v>#N/A</v>
      </c>
      <c r="M51" s="333" t="e">
        <f>IF(ISNUMBER(Regressions!N61),ROUND(Regressions!N61, 1), NA())</f>
        <v>#N/A</v>
      </c>
      <c r="N51" s="232" t="e">
        <f>IF(ISNUMBER(Regressions!O61),ROUND(Regressions!O61, 1), NA())</f>
        <v>#N/A</v>
      </c>
      <c r="O51" s="334" t="e">
        <f>IF(ISNUMBER(Regressions!Q61),ROUND(Regressions!Q61, 1), NA())</f>
        <v>#N/A</v>
      </c>
      <c r="P51" s="332" t="e">
        <f>IF(ISNUMBER(Regressions!R61),ROUND(Regressions!R61, 1), NA())</f>
        <v>#N/A</v>
      </c>
      <c r="Q51" s="210" t="e">
        <f>IF(ISNUMBER(Regressions!S61),ROUND(Regressions!S61, 1), NA())</f>
        <v>#N/A</v>
      </c>
      <c r="R51" s="333" t="e">
        <f>IF(ISNUMBER(Regressions!T61),ROUND(Regressions!T61, 1), NA())</f>
        <v>#N/A</v>
      </c>
      <c r="S51" s="232" t="e">
        <f>IF(ISNUMBER(Regressions!U61),ROUND(Regressions!U61, 1), NA())</f>
        <v>#N/A</v>
      </c>
    </row>
    <row xmlns:x14ac="http://schemas.microsoft.com/office/spreadsheetml/2009/9/ac" r="52" x14ac:dyDescent="0.2">
      <c r="A52" s="329" t="str">
        <f>IF(ISBLANK(Regressions!A62), " ", Regressions!A62)</f>
        <v>Timor-Leste</v>
      </c>
      <c r="B52" s="330">
        <f>IF(ISBLANK(Regressions!B62), " ", Regressions!B62)</f>
        <v>2017</v>
      </c>
      <c r="C52" s="335" t="str">
        <f>IF(ISBLANK(Regressions!C62), " ", Regressions!C62)</f>
        <v>Urban</v>
      </c>
      <c r="D52" s="331">
        <f>IF(ISBLANK(Regressions!D62), " ", Regressions!D62)</f>
        <v>140640.78706277849</v>
      </c>
      <c r="E52" s="209" t="e">
        <f>IF(ISNUMBER(Regressions!E62),ROUND(Regressions!E62, 1), NA())</f>
        <v>#N/A</v>
      </c>
      <c r="F52" s="332" t="e">
        <f>IF(ISNUMBER(Regressions!F62),ROUND(Regressions!F62, 1), NA())</f>
        <v>#N/A</v>
      </c>
      <c r="G52" s="231" t="e">
        <f>IF(ISNUMBER(Regressions!G62),ROUND(Regressions!G62, 1), NA())</f>
        <v>#N/A</v>
      </c>
      <c r="H52" s="333" t="e">
        <f>IF(ISNUMBER(Regressions!H62),ROUND(Regressions!H62, 1), NA())</f>
        <v>#N/A</v>
      </c>
      <c r="I52" s="232" t="e">
        <f>IF(ISNUMBER(Regressions!I62),ROUND(Regressions!I62, 1), NA())</f>
        <v>#N/A</v>
      </c>
      <c r="J52" s="334" t="e">
        <f>IF(ISNUMBER(Regressions!K62),ROUND(Regressions!K62, 1), NA())</f>
        <v>#N/A</v>
      </c>
      <c r="K52" s="332" t="e">
        <f>IF(ISNUMBER(Regressions!L62),ROUND(Regressions!L62, 1), NA())</f>
        <v>#N/A</v>
      </c>
      <c r="L52" s="233" t="e">
        <f>IF(ISNUMBER(Regressions!M62),ROUND(Regressions!M62, 1), NA())</f>
        <v>#N/A</v>
      </c>
      <c r="M52" s="333" t="e">
        <f>IF(ISNUMBER(Regressions!N62),ROUND(Regressions!N62, 1), NA())</f>
        <v>#N/A</v>
      </c>
      <c r="N52" s="232" t="e">
        <f>IF(ISNUMBER(Regressions!O62),ROUND(Regressions!O62, 1), NA())</f>
        <v>#N/A</v>
      </c>
      <c r="O52" s="334" t="e">
        <f>IF(ISNUMBER(Regressions!Q62),ROUND(Regressions!Q62, 1), NA())</f>
        <v>#N/A</v>
      </c>
      <c r="P52" s="332" t="e">
        <f>IF(ISNUMBER(Regressions!R62),ROUND(Regressions!R62, 1), NA())</f>
        <v>#N/A</v>
      </c>
      <c r="Q52" s="210" t="e">
        <f>IF(ISNUMBER(Regressions!S62),ROUND(Regressions!S62, 1), NA())</f>
        <v>#N/A</v>
      </c>
      <c r="R52" s="333" t="e">
        <f>IF(ISNUMBER(Regressions!T62),ROUND(Regressions!T62, 1), NA())</f>
        <v>#N/A</v>
      </c>
      <c r="S52" s="232" t="e">
        <f>IF(ISNUMBER(Regressions!U62),ROUND(Regressions!U62, 1), NA())</f>
        <v>#N/A</v>
      </c>
    </row>
    <row xmlns:x14ac="http://schemas.microsoft.com/office/spreadsheetml/2009/9/ac" r="53" x14ac:dyDescent="0.2">
      <c r="A53" s="329" t="str">
        <f>IF(ISBLANK(Regressions!A63), " ", Regressions!A63)</f>
        <v>Timor-Leste</v>
      </c>
      <c r="B53" s="330">
        <f>IF(ISBLANK(Regressions!B63), " ", Regressions!B63)</f>
        <v>2018</v>
      </c>
      <c r="C53" s="335" t="str">
        <f>IF(ISBLANK(Regressions!C63), " ", Regressions!C63)</f>
        <v>Urban</v>
      </c>
      <c r="D53" s="331">
        <f>IF(ISBLANK(Regressions!D63), " ", Regressions!D63)</f>
        <v>142706.60452968601</v>
      </c>
      <c r="E53" s="209" t="e">
        <f>IF(ISNUMBER(Regressions!E63),ROUND(Regressions!E63, 1), NA())</f>
        <v>#N/A</v>
      </c>
      <c r="F53" s="332" t="e">
        <f>IF(ISNUMBER(Regressions!F63),ROUND(Regressions!F63, 1), NA())</f>
        <v>#N/A</v>
      </c>
      <c r="G53" s="231" t="e">
        <f>IF(ISNUMBER(Regressions!G63),ROUND(Regressions!G63, 1), NA())</f>
        <v>#N/A</v>
      </c>
      <c r="H53" s="333" t="e">
        <f>IF(ISNUMBER(Regressions!H63),ROUND(Regressions!H63, 1), NA())</f>
        <v>#N/A</v>
      </c>
      <c r="I53" s="232" t="e">
        <f>IF(ISNUMBER(Regressions!I63),ROUND(Regressions!I63, 1), NA())</f>
        <v>#N/A</v>
      </c>
      <c r="J53" s="334" t="e">
        <f>IF(ISNUMBER(Regressions!K63),ROUND(Regressions!K63, 1), NA())</f>
        <v>#N/A</v>
      </c>
      <c r="K53" s="332" t="e">
        <f>IF(ISNUMBER(Regressions!L63),ROUND(Regressions!L63, 1), NA())</f>
        <v>#N/A</v>
      </c>
      <c r="L53" s="233" t="e">
        <f>IF(ISNUMBER(Regressions!M63),ROUND(Regressions!M63, 1), NA())</f>
        <v>#N/A</v>
      </c>
      <c r="M53" s="333" t="e">
        <f>IF(ISNUMBER(Regressions!N63),ROUND(Regressions!N63, 1), NA())</f>
        <v>#N/A</v>
      </c>
      <c r="N53" s="232" t="e">
        <f>IF(ISNUMBER(Regressions!O63),ROUND(Regressions!O63, 1), NA())</f>
        <v>#N/A</v>
      </c>
      <c r="O53" s="334" t="e">
        <f>IF(ISNUMBER(Regressions!Q63),ROUND(Regressions!Q63, 1), NA())</f>
        <v>#N/A</v>
      </c>
      <c r="P53" s="332" t="e">
        <f>IF(ISNUMBER(Regressions!R63),ROUND(Regressions!R63, 1), NA())</f>
        <v>#N/A</v>
      </c>
      <c r="Q53" s="210" t="e">
        <f>IF(ISNUMBER(Regressions!S63),ROUND(Regressions!S63, 1), NA())</f>
        <v>#N/A</v>
      </c>
      <c r="R53" s="333" t="e">
        <f>IF(ISNUMBER(Regressions!T63),ROUND(Regressions!T63, 1), NA())</f>
        <v>#N/A</v>
      </c>
      <c r="S53" s="232" t="e">
        <f>IF(ISNUMBER(Regressions!U63),ROUND(Regressions!U63, 1), NA())</f>
        <v>#N/A</v>
      </c>
    </row>
    <row xmlns:x14ac="http://schemas.microsoft.com/office/spreadsheetml/2009/9/ac" r="54" x14ac:dyDescent="0.2">
      <c r="A54" s="329" t="str">
        <f>IF(ISBLANK(Regressions!A64), " ", Regressions!A64)</f>
        <v>Timor-Leste</v>
      </c>
      <c r="B54" s="330">
        <f>IF(ISBLANK(Regressions!B64), " ", Regressions!B64)</f>
        <v>2019</v>
      </c>
      <c r="C54" s="335" t="str">
        <f>IF(ISBLANK(Regressions!C64), " ", Regressions!C64)</f>
        <v>Urban</v>
      </c>
      <c r="D54" s="331">
        <f>IF(ISBLANK(Regressions!D64), " ", Regressions!D64)</f>
        <v>144745.31075515749</v>
      </c>
      <c r="E54" s="209" t="e">
        <f>IF(ISNUMBER(Regressions!E64),ROUND(Regressions!E64, 1), NA())</f>
        <v>#N/A</v>
      </c>
      <c r="F54" s="332" t="e">
        <f>IF(ISNUMBER(Regressions!F64),ROUND(Regressions!F64, 1), NA())</f>
        <v>#N/A</v>
      </c>
      <c r="G54" s="231" t="e">
        <f>IF(ISNUMBER(Regressions!G64),ROUND(Regressions!G64, 1), NA())</f>
        <v>#N/A</v>
      </c>
      <c r="H54" s="333" t="e">
        <f>IF(ISNUMBER(Regressions!H64),ROUND(Regressions!H64, 1), NA())</f>
        <v>#N/A</v>
      </c>
      <c r="I54" s="232" t="e">
        <f>IF(ISNUMBER(Regressions!I64),ROUND(Regressions!I64, 1), NA())</f>
        <v>#N/A</v>
      </c>
      <c r="J54" s="334" t="e">
        <f>IF(ISNUMBER(Regressions!K64),ROUND(Regressions!K64, 1), NA())</f>
        <v>#N/A</v>
      </c>
      <c r="K54" s="332" t="e">
        <f>IF(ISNUMBER(Regressions!L64),ROUND(Regressions!L64, 1), NA())</f>
        <v>#N/A</v>
      </c>
      <c r="L54" s="233" t="e">
        <f>IF(ISNUMBER(Regressions!M64),ROUND(Regressions!M64, 1), NA())</f>
        <v>#N/A</v>
      </c>
      <c r="M54" s="333" t="e">
        <f>IF(ISNUMBER(Regressions!N64),ROUND(Regressions!N64, 1), NA())</f>
        <v>#N/A</v>
      </c>
      <c r="N54" s="232" t="e">
        <f>IF(ISNUMBER(Regressions!O64),ROUND(Regressions!O64, 1), NA())</f>
        <v>#N/A</v>
      </c>
      <c r="O54" s="334" t="e">
        <f>IF(ISNUMBER(Regressions!Q64),ROUND(Regressions!Q64, 1), NA())</f>
        <v>#N/A</v>
      </c>
      <c r="P54" s="332" t="e">
        <f>IF(ISNUMBER(Regressions!R64),ROUND(Regressions!R64, 1), NA())</f>
        <v>#N/A</v>
      </c>
      <c r="Q54" s="210" t="e">
        <f>IF(ISNUMBER(Regressions!S64),ROUND(Regressions!S64, 1), NA())</f>
        <v>#N/A</v>
      </c>
      <c r="R54" s="333" t="e">
        <f>IF(ISNUMBER(Regressions!T64),ROUND(Regressions!T64, 1), NA())</f>
        <v>#N/A</v>
      </c>
      <c r="S54" s="232" t="e">
        <f>IF(ISNUMBER(Regressions!U64),ROUND(Regressions!U64, 1), NA())</f>
        <v>#N/A</v>
      </c>
    </row>
    <row xmlns:x14ac="http://schemas.microsoft.com/office/spreadsheetml/2009/9/ac" r="55" ht="13.5" customHeight="true" x14ac:dyDescent="0.2">
      <c r="A55" s="329" t="str">
        <f>IF(ISBLANK(Regressions!A65), " ", Regressions!A65)</f>
        <v>Timor-Leste</v>
      </c>
      <c r="B55" s="330">
        <f>IF(ISBLANK(Regressions!B65), " ", Regressions!B65)</f>
        <v>2020</v>
      </c>
      <c r="C55" s="335" t="str">
        <f>IF(ISBLANK(Regressions!C65), " ", Regressions!C65)</f>
        <v>Urban</v>
      </c>
      <c r="D55" s="331">
        <f>IF(ISBLANK(Regressions!D65), " ", Regressions!D65)</f>
        <v>146524.04137229919</v>
      </c>
      <c r="E55" s="209" t="e">
        <f>IF(ISNUMBER(Regressions!E65),ROUND(Regressions!E65, 1), NA())</f>
        <v>#N/A</v>
      </c>
      <c r="F55" s="332" t="e">
        <f>IF(ISNUMBER(Regressions!F65),ROUND(Regressions!F65, 1), NA())</f>
        <v>#N/A</v>
      </c>
      <c r="G55" s="231" t="e">
        <f>IF(ISNUMBER(Regressions!G65),ROUND(Regressions!G65, 1), NA())</f>
        <v>#N/A</v>
      </c>
      <c r="H55" s="333" t="e">
        <f>IF(ISNUMBER(Regressions!H65),ROUND(Regressions!H65, 1), NA())</f>
        <v>#N/A</v>
      </c>
      <c r="I55" s="232" t="e">
        <f>IF(ISNUMBER(Regressions!I65),ROUND(Regressions!I65, 1), NA())</f>
        <v>#N/A</v>
      </c>
      <c r="J55" s="334" t="e">
        <f>IF(ISNUMBER(Regressions!K65),ROUND(Regressions!K65, 1), NA())</f>
        <v>#N/A</v>
      </c>
      <c r="K55" s="332" t="e">
        <f>IF(ISNUMBER(Regressions!L65),ROUND(Regressions!L65, 1), NA())</f>
        <v>#N/A</v>
      </c>
      <c r="L55" s="233" t="e">
        <f>IF(ISNUMBER(Regressions!M65),ROUND(Regressions!M65, 1), NA())</f>
        <v>#N/A</v>
      </c>
      <c r="M55" s="333" t="e">
        <f>IF(ISNUMBER(Regressions!N65),ROUND(Regressions!N65, 1), NA())</f>
        <v>#N/A</v>
      </c>
      <c r="N55" s="232" t="e">
        <f>IF(ISNUMBER(Regressions!O65),ROUND(Regressions!O65, 1), NA())</f>
        <v>#N/A</v>
      </c>
      <c r="O55" s="334" t="e">
        <f>IF(ISNUMBER(Regressions!Q65),ROUND(Regressions!Q65, 1), NA())</f>
        <v>#N/A</v>
      </c>
      <c r="P55" s="332" t="e">
        <f>IF(ISNUMBER(Regressions!R65),ROUND(Regressions!R65, 1), NA())</f>
        <v>#N/A</v>
      </c>
      <c r="Q55" s="210" t="e">
        <f>IF(ISNUMBER(Regressions!S65),ROUND(Regressions!S65, 1), NA())</f>
        <v>#N/A</v>
      </c>
      <c r="R55" s="333" t="e">
        <f>IF(ISNUMBER(Regressions!T65),ROUND(Regressions!T65, 1), NA())</f>
        <v>#N/A</v>
      </c>
      <c r="S55" s="232" t="e">
        <f>IF(ISNUMBER(Regressions!U65),ROUND(Regressions!U65, 1), NA())</f>
        <v>#N/A</v>
      </c>
    </row>
    <row xmlns:x14ac="http://schemas.microsoft.com/office/spreadsheetml/2009/9/ac" r="56" x14ac:dyDescent="0.2">
      <c r="A56" s="382" t="str">
        <f>IF(ISBLANK(Regressions!A66), " ", Regressions!A66)</f>
        <v>Timor-Leste</v>
      </c>
      <c r="B56" s="383">
        <f>IF(ISBLANK(Regressions!B66), " ", Regressions!B66)</f>
        <v>2021</v>
      </c>
      <c r="C56" s="384" t="str">
        <f>IF(ISBLANK(Regressions!C66), " ", Regressions!C66)</f>
        <v>Urban</v>
      </c>
      <c r="D56" s="385">
        <f>IF(ISBLANK(Regressions!D66), " ", Regressions!D66)</f>
        <v>148221.66607284549</v>
      </c>
      <c r="E56" s="388" t="e">
        <f>IF(ISNUMBER(Regressions!E66),ROUND(Regressions!E66, 1), NA())</f>
        <v>#N/A</v>
      </c>
      <c r="F56" s="386" t="e">
        <f>IF(ISNUMBER(Regressions!F66),ROUND(Regressions!F66, 1), NA())</f>
        <v>#N/A</v>
      </c>
      <c r="G56" s="389" t="e">
        <f>IF(ISNUMBER(Regressions!G66),ROUND(Regressions!G66, 1), NA())</f>
        <v>#N/A</v>
      </c>
      <c r="H56" s="387" t="e">
        <f>IF(ISNUMBER(Regressions!H66),ROUND(Regressions!H66, 1), NA())</f>
        <v>#N/A</v>
      </c>
      <c r="I56" s="390" t="e">
        <f>IF(ISNUMBER(Regressions!I66),ROUND(Regressions!I66, 1), NA())</f>
        <v>#N/A</v>
      </c>
      <c r="J56" s="388" t="e">
        <f>IF(ISNUMBER(Regressions!K66),ROUND(Regressions!K66, 1), NA())</f>
        <v>#N/A</v>
      </c>
      <c r="K56" s="386" t="e">
        <f>IF(ISNUMBER(Regressions!L66),ROUND(Regressions!L66, 1), NA())</f>
        <v>#N/A</v>
      </c>
      <c r="L56" s="391" t="e">
        <f>IF(ISNUMBER(Regressions!M66),ROUND(Regressions!M66, 1), NA())</f>
        <v>#N/A</v>
      </c>
      <c r="M56" s="387" t="e">
        <f>IF(ISNUMBER(Regressions!N66),ROUND(Regressions!N66, 1), NA())</f>
        <v>#N/A</v>
      </c>
      <c r="N56" s="390" t="e">
        <f>IF(ISNUMBER(Regressions!O66),ROUND(Regressions!O66, 1), NA())</f>
        <v>#N/A</v>
      </c>
      <c r="O56" s="388" t="e">
        <f>IF(ISNUMBER(Regressions!Q66),ROUND(Regressions!Q66, 1), NA())</f>
        <v>#N/A</v>
      </c>
      <c r="P56" s="386" t="e">
        <f>IF(ISNUMBER(Regressions!R66),ROUND(Regressions!R66, 1), NA())</f>
        <v>#N/A</v>
      </c>
      <c r="Q56" s="392" t="e">
        <f>IF(ISNUMBER(Regressions!S66),ROUND(Regressions!S66, 1), NA())</f>
        <v>#N/A</v>
      </c>
      <c r="R56" s="387" t="e">
        <f>IF(ISNUMBER(Regressions!T66),ROUND(Regressions!T66, 1), NA())</f>
        <v>#N/A</v>
      </c>
      <c r="S56" s="390" t="e">
        <f>IF(ISNUMBER(Regressions!U66),ROUND(Regressions!U66, 1), NA())</f>
        <v>#N/A</v>
      </c>
      <c r="T56" s="381"/>
      <c r="U56" s="381"/>
      <c r="V56" s="381"/>
      <c r="W56" s="381"/>
      <c r="X56" s="381"/>
      <c r="Y56" s="381"/>
      <c r="Z56" s="381"/>
      <c r="AA56" s="381"/>
      <c r="AB56" s="381"/>
      <c r="AC56" s="381"/>
    </row>
    <row xmlns:x14ac="http://schemas.microsoft.com/office/spreadsheetml/2009/9/ac" r="57" x14ac:dyDescent="0.2">
      <c r="A57" s="329" t="str">
        <f>IF(ISBLANK(Regressions!A67), " ", Regressions!A67)</f>
        <v>Timor-Leste</v>
      </c>
      <c r="B57" s="330">
        <f>IF(ISBLANK(Regressions!B67), " ", Regressions!B67)</f>
        <v>2022</v>
      </c>
      <c r="C57" s="335" t="str">
        <f>IF(ISBLANK(Regressions!C67), " ", Regressions!C67)</f>
        <v>Urban</v>
      </c>
      <c r="D57" s="331">
        <f>IF(ISBLANK(Regressions!D67), " ", Regressions!D67)</f>
        <v>149743.24844650269</v>
      </c>
      <c r="E57" s="209" t="e">
        <f>IF(ISNUMBER(Regressions!E67),ROUND(Regressions!E67, 1), NA())</f>
        <v>#N/A</v>
      </c>
      <c r="F57" s="332" t="e">
        <f>IF(ISNUMBER(Regressions!F67),ROUND(Regressions!F67, 1), NA())</f>
        <v>#N/A</v>
      </c>
      <c r="G57" s="231" t="e">
        <f>IF(ISNUMBER(Regressions!G67),ROUND(Regressions!G67, 1), NA())</f>
        <v>#N/A</v>
      </c>
      <c r="H57" s="333" t="e">
        <f>IF(ISNUMBER(Regressions!H67),ROUND(Regressions!H67, 1), NA())</f>
        <v>#N/A</v>
      </c>
      <c r="I57" s="232" t="e">
        <f>IF(ISNUMBER(Regressions!I67),ROUND(Regressions!I67, 1), NA())</f>
        <v>#N/A</v>
      </c>
      <c r="J57" s="334" t="e">
        <f>IF(ISNUMBER(Regressions!K67),ROUND(Regressions!K67, 1), NA())</f>
        <v>#N/A</v>
      </c>
      <c r="K57" s="332" t="e">
        <f>IF(ISNUMBER(Regressions!L67),ROUND(Regressions!L67, 1), NA())</f>
        <v>#N/A</v>
      </c>
      <c r="L57" s="233" t="e">
        <f>IF(ISNUMBER(Regressions!M67),ROUND(Regressions!M67, 1), NA())</f>
        <v>#N/A</v>
      </c>
      <c r="M57" s="333" t="e">
        <f>IF(ISNUMBER(Regressions!N67),ROUND(Regressions!N67, 1), NA())</f>
        <v>#N/A</v>
      </c>
      <c r="N57" s="232" t="e">
        <f>IF(ISNUMBER(Regressions!O67),ROUND(Regressions!O67, 1), NA())</f>
        <v>#N/A</v>
      </c>
      <c r="O57" s="334" t="e">
        <f>IF(ISNUMBER(Regressions!Q67),ROUND(Regressions!Q67, 1), NA())</f>
        <v>#N/A</v>
      </c>
      <c r="P57" s="332" t="e">
        <f>IF(ISNUMBER(Regressions!R67),ROUND(Regressions!R67, 1), NA())</f>
        <v>#N/A</v>
      </c>
      <c r="Q57" s="210" t="e">
        <f>IF(ISNUMBER(Regressions!S67),ROUND(Regressions!S67, 1), NA())</f>
        <v>#N/A</v>
      </c>
      <c r="R57" s="333" t="e">
        <f>IF(ISNUMBER(Regressions!T67),ROUND(Regressions!T67, 1), NA())</f>
        <v>#N/A</v>
      </c>
      <c r="S57" s="232" t="e">
        <f>IF(ISNUMBER(Regressions!U67),ROUND(Regressions!U67, 1), NA())</f>
        <v>#N/A</v>
      </c>
    </row>
    <row xmlns:x14ac="http://schemas.microsoft.com/office/spreadsheetml/2009/9/ac" r="58" x14ac:dyDescent="0.2">
      <c r="A58" s="336" t="str">
        <f>IF(ISBLANK(Regressions!A68), " ", Regressions!A68)</f>
        <v>Timor-Leste</v>
      </c>
      <c r="B58" s="337">
        <f>IF(ISBLANK(Regressions!B68), " ", Regressions!B68)</f>
        <v>2023</v>
      </c>
      <c r="C58" s="338" t="str">
        <f>IF(ISBLANK(Regressions!C68), " ", Regressions!C68)</f>
        <v>Urban</v>
      </c>
      <c r="D58" s="339">
        <f>IF(ISBLANK(Regressions!D68), " ", Regressions!D68)</f>
        <v>150997.32668312069</v>
      </c>
      <c r="E58" s="340" t="e">
        <f>IF(ISNUMBER(Regressions!E68),ROUND(Regressions!E68, 1), NA())</f>
        <v>#N/A</v>
      </c>
      <c r="F58" s="341" t="e">
        <f>IF(ISNUMBER(Regressions!F68),ROUND(Regressions!F68, 1), NA())</f>
        <v>#N/A</v>
      </c>
      <c r="G58" s="342" t="e">
        <f>IF(ISNUMBER(Regressions!G68),ROUND(Regressions!G68, 1), NA())</f>
        <v>#N/A</v>
      </c>
      <c r="H58" s="343" t="e">
        <f>IF(ISNUMBER(Regressions!H68),ROUND(Regressions!H68, 1), NA())</f>
        <v>#N/A</v>
      </c>
      <c r="I58" s="344" t="e">
        <f>IF(ISNUMBER(Regressions!I68),ROUND(Regressions!I68, 1), NA())</f>
        <v>#N/A</v>
      </c>
      <c r="J58" s="345" t="e">
        <f>IF(ISNUMBER(Regressions!K68),ROUND(Regressions!K68, 1), NA())</f>
        <v>#N/A</v>
      </c>
      <c r="K58" s="341" t="e">
        <f>IF(ISNUMBER(Regressions!L68),ROUND(Regressions!L68, 1), NA())</f>
        <v>#N/A</v>
      </c>
      <c r="L58" s="346" t="e">
        <f>IF(ISNUMBER(Regressions!M68),ROUND(Regressions!M68, 1), NA())</f>
        <v>#N/A</v>
      </c>
      <c r="M58" s="343" t="e">
        <f>IF(ISNUMBER(Regressions!N68),ROUND(Regressions!N68, 1), NA())</f>
        <v>#N/A</v>
      </c>
      <c r="N58" s="344" t="e">
        <f>IF(ISNUMBER(Regressions!O68),ROUND(Regressions!O68, 1), NA())</f>
        <v>#N/A</v>
      </c>
      <c r="O58" s="345" t="e">
        <f>IF(ISNUMBER(Regressions!Q68),ROUND(Regressions!Q68, 1), NA())</f>
        <v>#N/A</v>
      </c>
      <c r="P58" s="341" t="e">
        <f>IF(ISNUMBER(Regressions!R68),ROUND(Regressions!R68, 1), NA())</f>
        <v>#N/A</v>
      </c>
      <c r="Q58" s="347" t="e">
        <f>IF(ISNUMBER(Regressions!S68),ROUND(Regressions!S68, 1), NA())</f>
        <v>#N/A</v>
      </c>
      <c r="R58" s="343" t="e">
        <f>IF(ISNUMBER(Regressions!T68),ROUND(Regressions!T68, 1), NA())</f>
        <v>#N/A</v>
      </c>
      <c r="S58" s="344" t="e">
        <f>IF(ISNUMBER(Regressions!U68),ROUND(Regressions!U68, 1), NA())</f>
        <v>#N/A</v>
      </c>
    </row>
    <row xmlns:x14ac="http://schemas.microsoft.com/office/spreadsheetml/2009/9/ac" r="59" hidden="true" x14ac:dyDescent="0.2">
      <c r="A59" s="329" t="str">
        <f>IF(ISBLANK(Regressions!A69), " ", Regressions!A69)</f>
        <v>Timor-Leste</v>
      </c>
      <c r="B59" s="330">
        <f>IF(ISBLANK(Regressions!B69), " ", Regressions!B69)</f>
        <v>2024</v>
      </c>
      <c r="C59" s="335" t="str">
        <f>IF(ISBLANK(Regressions!C69), " ", Regressions!C69)</f>
        <v>Urban</v>
      </c>
      <c r="D59" s="331" t="str">
        <f>IF(ISBLANK(Regressions!D69), " ", Regressions!D69)</f>
        <v> </v>
      </c>
      <c r="E59" s="209" t="e">
        <f>IF(ISNUMBER(Regressions!E69),ROUND(Regressions!E69, 1), NA())</f>
        <v>#N/A</v>
      </c>
      <c r="F59" s="332" t="e">
        <f>IF(ISNUMBER(Regressions!F69),ROUND(Regressions!F69, 1), NA())</f>
        <v>#N/A</v>
      </c>
      <c r="G59" s="231" t="e">
        <f>IF(ISNUMBER(Regressions!G69),ROUND(Regressions!G69, 1), NA())</f>
        <v>#N/A</v>
      </c>
      <c r="H59" s="333" t="e">
        <f>IF(ISNUMBER(Regressions!H69),ROUND(Regressions!H69, 1), NA())</f>
        <v>#N/A</v>
      </c>
      <c r="I59" s="232" t="e">
        <f>IF(ISNUMBER(Regressions!I69),ROUND(Regressions!I69, 1), NA())</f>
        <v>#N/A</v>
      </c>
      <c r="J59" s="334" t="e">
        <f>IF(ISNUMBER(Regressions!K69),ROUND(Regressions!K69, 1), NA())</f>
        <v>#N/A</v>
      </c>
      <c r="K59" s="332" t="e">
        <f>IF(ISNUMBER(Regressions!L69),ROUND(Regressions!L69, 1), NA())</f>
        <v>#N/A</v>
      </c>
      <c r="L59" s="233" t="e">
        <f>IF(ISNUMBER(Regressions!M69),ROUND(Regressions!M69, 1), NA())</f>
        <v>#N/A</v>
      </c>
      <c r="M59" s="333" t="e">
        <f>IF(ISNUMBER(Regressions!N69),ROUND(Regressions!N69, 1), NA())</f>
        <v>#N/A</v>
      </c>
      <c r="N59" s="232" t="e">
        <f>IF(ISNUMBER(Regressions!O69),ROUND(Regressions!O69, 1), NA())</f>
        <v>#N/A</v>
      </c>
      <c r="O59" s="334" t="e">
        <f>IF(ISNUMBER(Regressions!Q69),ROUND(Regressions!Q69, 1), NA())</f>
        <v>#N/A</v>
      </c>
      <c r="P59" s="332" t="e">
        <f>IF(ISNUMBER(Regressions!R69),ROUND(Regressions!R69, 1), NA())</f>
        <v>#N/A</v>
      </c>
      <c r="Q59" s="210" t="e">
        <f>IF(ISNUMBER(Regressions!S69),ROUND(Regressions!S69, 1), NA())</f>
        <v>#N/A</v>
      </c>
      <c r="R59" s="333" t="e">
        <f>IF(ISNUMBER(Regressions!T69),ROUND(Regressions!T69, 1), NA())</f>
        <v>#N/A</v>
      </c>
      <c r="S59" s="232" t="e">
        <f>IF(ISNUMBER(Regressions!U69),ROUND(Regressions!U69, 1), NA())</f>
        <v>#N/A</v>
      </c>
    </row>
    <row xmlns:x14ac="http://schemas.microsoft.com/office/spreadsheetml/2009/9/ac" r="60" hidden="true" x14ac:dyDescent="0.2">
      <c r="A60" s="329" t="str">
        <f>IF(ISBLANK(Regressions!A70), " ", Regressions!A70)</f>
        <v>Timor-Leste</v>
      </c>
      <c r="B60" s="330">
        <f>IF(ISBLANK(Regressions!B70), " ", Regressions!B70)</f>
        <v>2025</v>
      </c>
      <c r="C60" s="335" t="str">
        <f>IF(ISBLANK(Regressions!C70), " ", Regressions!C70)</f>
        <v>Urban</v>
      </c>
      <c r="D60" s="331" t="str">
        <f>IF(ISBLANK(Regressions!D70), " ", Regressions!D70)</f>
        <v> </v>
      </c>
      <c r="E60" s="209" t="e">
        <f>IF(ISNUMBER(Regressions!E70),ROUND(Regressions!E70, 1), NA())</f>
        <v>#N/A</v>
      </c>
      <c r="F60" s="332" t="e">
        <f>IF(ISNUMBER(Regressions!F70),ROUND(Regressions!F70, 1), NA())</f>
        <v>#N/A</v>
      </c>
      <c r="G60" s="231" t="e">
        <f>IF(ISNUMBER(Regressions!G70),ROUND(Regressions!G70, 1), NA())</f>
        <v>#N/A</v>
      </c>
      <c r="H60" s="333" t="e">
        <f>IF(ISNUMBER(Regressions!H70),ROUND(Regressions!H70, 1), NA())</f>
        <v>#N/A</v>
      </c>
      <c r="I60" s="232" t="e">
        <f>IF(ISNUMBER(Regressions!I70),ROUND(Regressions!I70, 1), NA())</f>
        <v>#N/A</v>
      </c>
      <c r="J60" s="334" t="e">
        <f>IF(ISNUMBER(Regressions!K70),ROUND(Regressions!K70, 1), NA())</f>
        <v>#N/A</v>
      </c>
      <c r="K60" s="332" t="e">
        <f>IF(ISNUMBER(Regressions!L70),ROUND(Regressions!L70, 1), NA())</f>
        <v>#N/A</v>
      </c>
      <c r="L60" s="233" t="e">
        <f>IF(ISNUMBER(Regressions!M70),ROUND(Regressions!M70, 1), NA())</f>
        <v>#N/A</v>
      </c>
      <c r="M60" s="333" t="e">
        <f>IF(ISNUMBER(Regressions!N70),ROUND(Regressions!N70, 1), NA())</f>
        <v>#N/A</v>
      </c>
      <c r="N60" s="232" t="e">
        <f>IF(ISNUMBER(Regressions!O70),ROUND(Regressions!O70, 1), NA())</f>
        <v>#N/A</v>
      </c>
      <c r="O60" s="334" t="e">
        <f>IF(ISNUMBER(Regressions!Q70),ROUND(Regressions!Q70, 1), NA())</f>
        <v>#N/A</v>
      </c>
      <c r="P60" s="332" t="e">
        <f>IF(ISNUMBER(Regressions!R70),ROUND(Regressions!R70, 1), NA())</f>
        <v>#N/A</v>
      </c>
      <c r="Q60" s="210" t="e">
        <f>IF(ISNUMBER(Regressions!S70),ROUND(Regressions!S70, 1), NA())</f>
        <v>#N/A</v>
      </c>
      <c r="R60" s="333" t="e">
        <f>IF(ISNUMBER(Regressions!T70),ROUND(Regressions!T70, 1), NA())</f>
        <v>#N/A</v>
      </c>
      <c r="S60" s="232" t="e">
        <f>IF(ISNUMBER(Regressions!U70),ROUND(Regressions!U70, 1), NA())</f>
        <v>#N/A</v>
      </c>
    </row>
    <row xmlns:x14ac="http://schemas.microsoft.com/office/spreadsheetml/2009/9/ac" r="61" hidden="true" x14ac:dyDescent="0.2">
      <c r="A61" s="329" t="str">
        <f>IF(ISBLANK(Regressions!A71), " ", Regressions!A71)</f>
        <v>Timor-Leste</v>
      </c>
      <c r="B61" s="330">
        <f>IF(ISBLANK(Regressions!B71), " ", Regressions!B71)</f>
        <v>2026</v>
      </c>
      <c r="C61" s="335" t="str">
        <f>IF(ISBLANK(Regressions!C71), " ", Regressions!C71)</f>
        <v>Urban</v>
      </c>
      <c r="D61" s="331" t="str">
        <f>IF(ISBLANK(Regressions!D71), " ", Regressions!D71)</f>
        <v> </v>
      </c>
      <c r="E61" s="209" t="e">
        <f>IF(ISNUMBER(Regressions!E71),ROUND(Regressions!E71, 1), NA())</f>
        <v>#N/A</v>
      </c>
      <c r="F61" s="332" t="e">
        <f>IF(ISNUMBER(Regressions!F71),ROUND(Regressions!F71, 1), NA())</f>
        <v>#N/A</v>
      </c>
      <c r="G61" s="231" t="e">
        <f>IF(ISNUMBER(Regressions!G71),ROUND(Regressions!G71, 1), NA())</f>
        <v>#N/A</v>
      </c>
      <c r="H61" s="333" t="e">
        <f>IF(ISNUMBER(Regressions!H71),ROUND(Regressions!H71, 1), NA())</f>
        <v>#N/A</v>
      </c>
      <c r="I61" s="232" t="e">
        <f>IF(ISNUMBER(Regressions!I71),ROUND(Regressions!I71, 1), NA())</f>
        <v>#N/A</v>
      </c>
      <c r="J61" s="334" t="e">
        <f>IF(ISNUMBER(Regressions!K71),ROUND(Regressions!K71, 1), NA())</f>
        <v>#N/A</v>
      </c>
      <c r="K61" s="332" t="e">
        <f>IF(ISNUMBER(Regressions!L71),ROUND(Regressions!L71, 1), NA())</f>
        <v>#N/A</v>
      </c>
      <c r="L61" s="233" t="e">
        <f>IF(ISNUMBER(Regressions!M71),ROUND(Regressions!M71, 1), NA())</f>
        <v>#N/A</v>
      </c>
      <c r="M61" s="333" t="e">
        <f>IF(ISNUMBER(Regressions!N71),ROUND(Regressions!N71, 1), NA())</f>
        <v>#N/A</v>
      </c>
      <c r="N61" s="232" t="e">
        <f>IF(ISNUMBER(Regressions!O71),ROUND(Regressions!O71, 1), NA())</f>
        <v>#N/A</v>
      </c>
      <c r="O61" s="334" t="e">
        <f>IF(ISNUMBER(Regressions!Q71),ROUND(Regressions!Q71, 1), NA())</f>
        <v>#N/A</v>
      </c>
      <c r="P61" s="332" t="e">
        <f>IF(ISNUMBER(Regressions!R71),ROUND(Regressions!R71, 1), NA())</f>
        <v>#N/A</v>
      </c>
      <c r="Q61" s="210" t="e">
        <f>IF(ISNUMBER(Regressions!S71),ROUND(Regressions!S71, 1), NA())</f>
        <v>#N/A</v>
      </c>
      <c r="R61" s="333" t="e">
        <f>IF(ISNUMBER(Regressions!T71),ROUND(Regressions!T71, 1), NA())</f>
        <v>#N/A</v>
      </c>
      <c r="S61" s="232" t="e">
        <f>IF(ISNUMBER(Regressions!U71),ROUND(Regressions!U71, 1), NA())</f>
        <v>#N/A</v>
      </c>
    </row>
    <row xmlns:x14ac="http://schemas.microsoft.com/office/spreadsheetml/2009/9/ac" r="62" hidden="true" x14ac:dyDescent="0.2">
      <c r="A62" s="329" t="str">
        <f>IF(ISBLANK(Regressions!A72), " ", Regressions!A72)</f>
        <v>Timor-Leste</v>
      </c>
      <c r="B62" s="330">
        <f>IF(ISBLANK(Regressions!B72), " ", Regressions!B72)</f>
        <v>2027</v>
      </c>
      <c r="C62" s="335" t="str">
        <f>IF(ISBLANK(Regressions!C72), " ", Regressions!C72)</f>
        <v>Urban</v>
      </c>
      <c r="D62" s="331" t="str">
        <f>IF(ISBLANK(Regressions!D72), " ", Regressions!D72)</f>
        <v> </v>
      </c>
      <c r="E62" s="209" t="e">
        <f>IF(ISNUMBER(Regressions!E72),ROUND(Regressions!E72, 1), NA())</f>
        <v>#N/A</v>
      </c>
      <c r="F62" s="332" t="e">
        <f>IF(ISNUMBER(Regressions!F72),ROUND(Regressions!F72, 1), NA())</f>
        <v>#N/A</v>
      </c>
      <c r="G62" s="231" t="e">
        <f>IF(ISNUMBER(Regressions!G72),ROUND(Regressions!G72, 1), NA())</f>
        <v>#N/A</v>
      </c>
      <c r="H62" s="333" t="e">
        <f>IF(ISNUMBER(Regressions!H72),ROUND(Regressions!H72, 1), NA())</f>
        <v>#N/A</v>
      </c>
      <c r="I62" s="232" t="e">
        <f>IF(ISNUMBER(Regressions!I72),ROUND(Regressions!I72, 1), NA())</f>
        <v>#N/A</v>
      </c>
      <c r="J62" s="334" t="e">
        <f>IF(ISNUMBER(Regressions!K72),ROUND(Regressions!K72, 1), NA())</f>
        <v>#N/A</v>
      </c>
      <c r="K62" s="332" t="e">
        <f>IF(ISNUMBER(Regressions!L72),ROUND(Regressions!L72, 1), NA())</f>
        <v>#N/A</v>
      </c>
      <c r="L62" s="233" t="e">
        <f>IF(ISNUMBER(Regressions!M72),ROUND(Regressions!M72, 1), NA())</f>
        <v>#N/A</v>
      </c>
      <c r="M62" s="333" t="e">
        <f>IF(ISNUMBER(Regressions!N72),ROUND(Regressions!N72, 1), NA())</f>
        <v>#N/A</v>
      </c>
      <c r="N62" s="232" t="e">
        <f>IF(ISNUMBER(Regressions!O72),ROUND(Regressions!O72, 1), NA())</f>
        <v>#N/A</v>
      </c>
      <c r="O62" s="334" t="e">
        <f>IF(ISNUMBER(Regressions!Q72),ROUND(Regressions!Q72, 1), NA())</f>
        <v>#N/A</v>
      </c>
      <c r="P62" s="332" t="e">
        <f>IF(ISNUMBER(Regressions!R72),ROUND(Regressions!R72, 1), NA())</f>
        <v>#N/A</v>
      </c>
      <c r="Q62" s="210" t="e">
        <f>IF(ISNUMBER(Regressions!S72),ROUND(Regressions!S72, 1), NA())</f>
        <v>#N/A</v>
      </c>
      <c r="R62" s="333" t="e">
        <f>IF(ISNUMBER(Regressions!T72),ROUND(Regressions!T72, 1), NA())</f>
        <v>#N/A</v>
      </c>
      <c r="S62" s="232" t="e">
        <f>IF(ISNUMBER(Regressions!U72),ROUND(Regressions!U72, 1), NA())</f>
        <v>#N/A</v>
      </c>
    </row>
    <row xmlns:x14ac="http://schemas.microsoft.com/office/spreadsheetml/2009/9/ac" r="63" hidden="true" x14ac:dyDescent="0.2">
      <c r="A63" s="329" t="str">
        <f>IF(ISBLANK(Regressions!A73), " ", Regressions!A73)</f>
        <v>Timor-Leste</v>
      </c>
      <c r="B63" s="330">
        <f>IF(ISBLANK(Regressions!B73), " ", Regressions!B73)</f>
        <v>2028</v>
      </c>
      <c r="C63" s="335" t="str">
        <f>IF(ISBLANK(Regressions!C73), " ", Regressions!C73)</f>
        <v>Urban</v>
      </c>
      <c r="D63" s="331" t="str">
        <f>IF(ISBLANK(Regressions!D73), " ", Regressions!D73)</f>
        <v> </v>
      </c>
      <c r="E63" s="209" t="e">
        <f>IF(ISNUMBER(Regressions!E73),ROUND(Regressions!E73, 1), NA())</f>
        <v>#N/A</v>
      </c>
      <c r="F63" s="332" t="e">
        <f>IF(ISNUMBER(Regressions!F73),ROUND(Regressions!F73, 1), NA())</f>
        <v>#N/A</v>
      </c>
      <c r="G63" s="231" t="e">
        <f>IF(ISNUMBER(Regressions!G73),ROUND(Regressions!G73, 1), NA())</f>
        <v>#N/A</v>
      </c>
      <c r="H63" s="333" t="e">
        <f>IF(ISNUMBER(Regressions!H73),ROUND(Regressions!H73, 1), NA())</f>
        <v>#N/A</v>
      </c>
      <c r="I63" s="232" t="e">
        <f>IF(ISNUMBER(Regressions!I73),ROUND(Regressions!I73, 1), NA())</f>
        <v>#N/A</v>
      </c>
      <c r="J63" s="334" t="e">
        <f>IF(ISNUMBER(Regressions!K73),ROUND(Regressions!K73, 1), NA())</f>
        <v>#N/A</v>
      </c>
      <c r="K63" s="332" t="e">
        <f>IF(ISNUMBER(Regressions!L73),ROUND(Regressions!L73, 1), NA())</f>
        <v>#N/A</v>
      </c>
      <c r="L63" s="233" t="e">
        <f>IF(ISNUMBER(Regressions!M73),ROUND(Regressions!M73, 1), NA())</f>
        <v>#N/A</v>
      </c>
      <c r="M63" s="333" t="e">
        <f>IF(ISNUMBER(Regressions!N73),ROUND(Regressions!N73, 1), NA())</f>
        <v>#N/A</v>
      </c>
      <c r="N63" s="232" t="e">
        <f>IF(ISNUMBER(Regressions!O73),ROUND(Regressions!O73, 1), NA())</f>
        <v>#N/A</v>
      </c>
      <c r="O63" s="334" t="e">
        <f>IF(ISNUMBER(Regressions!Q73),ROUND(Regressions!Q73, 1), NA())</f>
        <v>#N/A</v>
      </c>
      <c r="P63" s="332" t="e">
        <f>IF(ISNUMBER(Regressions!R73),ROUND(Regressions!R73, 1), NA())</f>
        <v>#N/A</v>
      </c>
      <c r="Q63" s="210" t="e">
        <f>IF(ISNUMBER(Regressions!S73),ROUND(Regressions!S73, 1), NA())</f>
        <v>#N/A</v>
      </c>
      <c r="R63" s="333" t="e">
        <f>IF(ISNUMBER(Regressions!T73),ROUND(Regressions!T73, 1), NA())</f>
        <v>#N/A</v>
      </c>
      <c r="S63" s="232" t="e">
        <f>IF(ISNUMBER(Regressions!U73),ROUND(Regressions!U73, 1), NA())</f>
        <v>#N/A</v>
      </c>
    </row>
    <row xmlns:x14ac="http://schemas.microsoft.com/office/spreadsheetml/2009/9/ac" r="64" hidden="true" x14ac:dyDescent="0.2">
      <c r="A64" s="329" t="str">
        <f>IF(ISBLANK(Regressions!A74), " ", Regressions!A74)</f>
        <v>Timor-Leste</v>
      </c>
      <c r="B64" s="330">
        <f>IF(ISBLANK(Regressions!B74), " ", Regressions!B74)</f>
        <v>2029</v>
      </c>
      <c r="C64" s="335" t="str">
        <f>IF(ISBLANK(Regressions!C74), " ", Regressions!C74)</f>
        <v>Urban</v>
      </c>
      <c r="D64" s="331" t="str">
        <f>IF(ISBLANK(Regressions!D74), " ", Regressions!D74)</f>
        <v> </v>
      </c>
      <c r="E64" s="209" t="e">
        <f>IF(ISNUMBER(Regressions!E74),ROUND(Regressions!E74, 1), NA())</f>
        <v>#N/A</v>
      </c>
      <c r="F64" s="332" t="e">
        <f>IF(ISNUMBER(Regressions!F74),ROUND(Regressions!F74, 1), NA())</f>
        <v>#N/A</v>
      </c>
      <c r="G64" s="231" t="e">
        <f>IF(ISNUMBER(Regressions!G74),ROUND(Regressions!G74, 1), NA())</f>
        <v>#N/A</v>
      </c>
      <c r="H64" s="333" t="e">
        <f>IF(ISNUMBER(Regressions!H74),ROUND(Regressions!H74, 1), NA())</f>
        <v>#N/A</v>
      </c>
      <c r="I64" s="232" t="e">
        <f>IF(ISNUMBER(Regressions!I74),ROUND(Regressions!I74, 1), NA())</f>
        <v>#N/A</v>
      </c>
      <c r="J64" s="334" t="e">
        <f>IF(ISNUMBER(Regressions!K74),ROUND(Regressions!K74, 1), NA())</f>
        <v>#N/A</v>
      </c>
      <c r="K64" s="332" t="e">
        <f>IF(ISNUMBER(Regressions!L74),ROUND(Regressions!L74, 1), NA())</f>
        <v>#N/A</v>
      </c>
      <c r="L64" s="233" t="e">
        <f>IF(ISNUMBER(Regressions!M74),ROUND(Regressions!M74, 1), NA())</f>
        <v>#N/A</v>
      </c>
      <c r="M64" s="333" t="e">
        <f>IF(ISNUMBER(Regressions!N74),ROUND(Regressions!N74, 1), NA())</f>
        <v>#N/A</v>
      </c>
      <c r="N64" s="232" t="e">
        <f>IF(ISNUMBER(Regressions!O74),ROUND(Regressions!O74, 1), NA())</f>
        <v>#N/A</v>
      </c>
      <c r="O64" s="334" t="e">
        <f>IF(ISNUMBER(Regressions!Q74),ROUND(Regressions!Q74, 1), NA())</f>
        <v>#N/A</v>
      </c>
      <c r="P64" s="332" t="e">
        <f>IF(ISNUMBER(Regressions!R74),ROUND(Regressions!R74, 1), NA())</f>
        <v>#N/A</v>
      </c>
      <c r="Q64" s="210" t="e">
        <f>IF(ISNUMBER(Regressions!S74),ROUND(Regressions!S74, 1), NA())</f>
        <v>#N/A</v>
      </c>
      <c r="R64" s="333" t="e">
        <f>IF(ISNUMBER(Regressions!T74),ROUND(Regressions!T74, 1), NA())</f>
        <v>#N/A</v>
      </c>
      <c r="S64" s="232" t="e">
        <f>IF(ISNUMBER(Regressions!U74),ROUND(Regressions!U74, 1), NA())</f>
        <v>#N/A</v>
      </c>
    </row>
    <row xmlns:x14ac="http://schemas.microsoft.com/office/spreadsheetml/2009/9/ac" r="65" hidden="true" x14ac:dyDescent="0.2">
      <c r="A65" s="329" t="str">
        <f>IF(ISBLANK(Regressions!A75), " ", Regressions!A75)</f>
        <v>Timor-Leste</v>
      </c>
      <c r="B65" s="330">
        <f>IF(ISBLANK(Regressions!B75), " ", Regressions!B75)</f>
        <v>2030</v>
      </c>
      <c r="C65" s="335" t="str">
        <f>IF(ISBLANK(Regressions!C75), " ", Regressions!C75)</f>
        <v>Urban</v>
      </c>
      <c r="D65" s="331" t="str">
        <f>IF(ISBLANK(Regressions!D75), " ", Regressions!D75)</f>
        <v> </v>
      </c>
      <c r="E65" s="209" t="e">
        <f>IF(ISNUMBER(Regressions!E75),ROUND(Regressions!E75, 1), NA())</f>
        <v>#N/A</v>
      </c>
      <c r="F65" s="332" t="e">
        <f>IF(ISNUMBER(Regressions!F75),ROUND(Regressions!F75, 1), NA())</f>
        <v>#N/A</v>
      </c>
      <c r="G65" s="231" t="e">
        <f>IF(ISNUMBER(Regressions!G75),ROUND(Regressions!G75, 1), NA())</f>
        <v>#N/A</v>
      </c>
      <c r="H65" s="333" t="e">
        <f>IF(ISNUMBER(Regressions!H75),ROUND(Regressions!H75, 1), NA())</f>
        <v>#N/A</v>
      </c>
      <c r="I65" s="232" t="e">
        <f>IF(ISNUMBER(Regressions!I75),ROUND(Regressions!I75, 1), NA())</f>
        <v>#N/A</v>
      </c>
      <c r="J65" s="334" t="e">
        <f>IF(ISNUMBER(Regressions!K75),ROUND(Regressions!K75, 1), NA())</f>
        <v>#N/A</v>
      </c>
      <c r="K65" s="332" t="e">
        <f>IF(ISNUMBER(Regressions!L75),ROUND(Regressions!L75, 1), NA())</f>
        <v>#N/A</v>
      </c>
      <c r="L65" s="233" t="e">
        <f>IF(ISNUMBER(Regressions!M75),ROUND(Regressions!M75, 1), NA())</f>
        <v>#N/A</v>
      </c>
      <c r="M65" s="333" t="e">
        <f>IF(ISNUMBER(Regressions!N75),ROUND(Regressions!N75, 1), NA())</f>
        <v>#N/A</v>
      </c>
      <c r="N65" s="232" t="e">
        <f>IF(ISNUMBER(Regressions!O75),ROUND(Regressions!O75, 1), NA())</f>
        <v>#N/A</v>
      </c>
      <c r="O65" s="334" t="e">
        <f>IF(ISNUMBER(Regressions!Q75),ROUND(Regressions!Q75, 1), NA())</f>
        <v>#N/A</v>
      </c>
      <c r="P65" s="332" t="e">
        <f>IF(ISNUMBER(Regressions!R75),ROUND(Regressions!R75, 1), NA())</f>
        <v>#N/A</v>
      </c>
      <c r="Q65" s="210" t="e">
        <f>IF(ISNUMBER(Regressions!S75),ROUND(Regressions!S75, 1), NA())</f>
        <v>#N/A</v>
      </c>
      <c r="R65" s="333" t="e">
        <f>IF(ISNUMBER(Regressions!T75),ROUND(Regressions!T75, 1), NA())</f>
        <v>#N/A</v>
      </c>
      <c r="S65" s="232" t="e">
        <f>IF(ISNUMBER(Regressions!U75),ROUND(Regressions!U75, 1), NA())</f>
        <v>#N/A</v>
      </c>
    </row>
    <row xmlns:x14ac="http://schemas.microsoft.com/office/spreadsheetml/2009/9/ac" r="66" x14ac:dyDescent="0.2">
      <c r="A66" s="329" t="str">
        <f>IF(ISBLANK(Regressions!A76), " ", Regressions!A76)</f>
        <v>Timor-Leste</v>
      </c>
      <c r="B66" s="330">
        <f>IF(ISBLANK(Regressions!B76), " ", Regressions!B76)</f>
        <v>2000</v>
      </c>
      <c r="C66" s="335" t="str">
        <f>IF(ISBLANK(Regressions!C76), " ", Regressions!C76)</f>
        <v>Rural</v>
      </c>
      <c r="D66" s="331" t="str">
        <f>IF(ISBLANK(Regressions!D76), " ", Regressions!D76)</f>
        <v> </v>
      </c>
      <c r="E66" s="209" t="e">
        <f>IF(ISNUMBER(Regressions!E76),ROUND(Regressions!E76, 1), NA())</f>
        <v>#N/A</v>
      </c>
      <c r="F66" s="332" t="e">
        <f>IF(ISNUMBER(Regressions!F76),ROUND(Regressions!F76, 1), NA())</f>
        <v>#N/A</v>
      </c>
      <c r="G66" s="231" t="e">
        <f>IF(ISNUMBER(Regressions!G76),ROUND(Regressions!G76, 1), NA())</f>
        <v>#N/A</v>
      </c>
      <c r="H66" s="333" t="e">
        <f>IF(ISNUMBER(Regressions!H76),ROUND(Regressions!H76, 1), NA())</f>
        <v>#N/A</v>
      </c>
      <c r="I66" s="232" t="e">
        <f>IF(ISNUMBER(Regressions!I76),ROUND(Regressions!I76, 1), NA())</f>
        <v>#N/A</v>
      </c>
      <c r="J66" s="334" t="e">
        <f>IF(ISNUMBER(Regressions!K76),ROUND(Regressions!K76, 1), NA())</f>
        <v>#N/A</v>
      </c>
      <c r="K66" s="332" t="e">
        <f>IF(ISNUMBER(Regressions!L76),ROUND(Regressions!L76, 1), NA())</f>
        <v>#N/A</v>
      </c>
      <c r="L66" s="233" t="e">
        <f>IF(ISNUMBER(Regressions!M76),ROUND(Regressions!M76, 1), NA())</f>
        <v>#N/A</v>
      </c>
      <c r="M66" s="333" t="e">
        <f>IF(ISNUMBER(Regressions!N76),ROUND(Regressions!N76, 1), NA())</f>
        <v>#N/A</v>
      </c>
      <c r="N66" s="232" t="e">
        <f>IF(ISNUMBER(Regressions!O76),ROUND(Regressions!O76, 1), NA())</f>
        <v>#N/A</v>
      </c>
      <c r="O66" s="334" t="e">
        <f>IF(ISNUMBER(Regressions!Q76),ROUND(Regressions!Q76, 1), NA())</f>
        <v>#N/A</v>
      </c>
      <c r="P66" s="332" t="e">
        <f>IF(ISNUMBER(Regressions!R76),ROUND(Regressions!R76, 1), NA())</f>
        <v>#N/A</v>
      </c>
      <c r="Q66" s="210" t="e">
        <f>IF(ISNUMBER(Regressions!S76),ROUND(Regressions!S76, 1), NA())</f>
        <v>#N/A</v>
      </c>
      <c r="R66" s="333" t="e">
        <f>IF(ISNUMBER(Regressions!T76),ROUND(Regressions!T76, 1), NA())</f>
        <v>#N/A</v>
      </c>
      <c r="S66" s="232" t="e">
        <f>IF(ISNUMBER(Regressions!U76),ROUND(Regressions!U76, 1), NA())</f>
        <v>#N/A</v>
      </c>
    </row>
    <row xmlns:x14ac="http://schemas.microsoft.com/office/spreadsheetml/2009/9/ac" r="67" x14ac:dyDescent="0.2">
      <c r="A67" s="329" t="str">
        <f>IF(ISBLANK(Regressions!A77), " ", Regressions!A77)</f>
        <v>Timor-Leste</v>
      </c>
      <c r="B67" s="330">
        <f>IF(ISBLANK(Regressions!B77), " ", Regressions!B77)</f>
        <v>2001</v>
      </c>
      <c r="C67" s="335" t="str">
        <f>IF(ISBLANK(Regressions!C77), " ", Regressions!C77)</f>
        <v>Rural</v>
      </c>
      <c r="D67" s="331" t="str">
        <f>IF(ISBLANK(Regressions!D77), " ", Regressions!D77)</f>
        <v> </v>
      </c>
      <c r="E67" s="209" t="e">
        <f>IF(ISNUMBER(Regressions!E77),ROUND(Regressions!E77, 1), NA())</f>
        <v>#N/A</v>
      </c>
      <c r="F67" s="332" t="e">
        <f>IF(ISNUMBER(Regressions!F77),ROUND(Regressions!F77, 1), NA())</f>
        <v>#N/A</v>
      </c>
      <c r="G67" s="231" t="e">
        <f>IF(ISNUMBER(Regressions!G77),ROUND(Regressions!G77, 1), NA())</f>
        <v>#N/A</v>
      </c>
      <c r="H67" s="333" t="e">
        <f>IF(ISNUMBER(Regressions!H77),ROUND(Regressions!H77, 1), NA())</f>
        <v>#N/A</v>
      </c>
      <c r="I67" s="232" t="e">
        <f>IF(ISNUMBER(Regressions!I77),ROUND(Regressions!I77, 1), NA())</f>
        <v>#N/A</v>
      </c>
      <c r="J67" s="334" t="e">
        <f>IF(ISNUMBER(Regressions!K77),ROUND(Regressions!K77, 1), NA())</f>
        <v>#N/A</v>
      </c>
      <c r="K67" s="332" t="e">
        <f>IF(ISNUMBER(Regressions!L77),ROUND(Regressions!L77, 1), NA())</f>
        <v>#N/A</v>
      </c>
      <c r="L67" s="233" t="e">
        <f>IF(ISNUMBER(Regressions!M77),ROUND(Regressions!M77, 1), NA())</f>
        <v>#N/A</v>
      </c>
      <c r="M67" s="333" t="e">
        <f>IF(ISNUMBER(Regressions!N77),ROUND(Regressions!N77, 1), NA())</f>
        <v>#N/A</v>
      </c>
      <c r="N67" s="232" t="e">
        <f>IF(ISNUMBER(Regressions!O77),ROUND(Regressions!O77, 1), NA())</f>
        <v>#N/A</v>
      </c>
      <c r="O67" s="334" t="e">
        <f>IF(ISNUMBER(Regressions!Q77),ROUND(Regressions!Q77, 1), NA())</f>
        <v>#N/A</v>
      </c>
      <c r="P67" s="332" t="e">
        <f>IF(ISNUMBER(Regressions!R77),ROUND(Regressions!R77, 1), NA())</f>
        <v>#N/A</v>
      </c>
      <c r="Q67" s="210" t="e">
        <f>IF(ISNUMBER(Regressions!S77),ROUND(Regressions!S77, 1), NA())</f>
        <v>#N/A</v>
      </c>
      <c r="R67" s="333" t="e">
        <f>IF(ISNUMBER(Regressions!T77),ROUND(Regressions!T77, 1), NA())</f>
        <v>#N/A</v>
      </c>
      <c r="S67" s="232" t="e">
        <f>IF(ISNUMBER(Regressions!U77),ROUND(Regressions!U77, 1), NA())</f>
        <v>#N/A</v>
      </c>
    </row>
    <row xmlns:x14ac="http://schemas.microsoft.com/office/spreadsheetml/2009/9/ac" r="68" x14ac:dyDescent="0.2">
      <c r="A68" s="329" t="str">
        <f>IF(ISBLANK(Regressions!A78), " ", Regressions!A78)</f>
        <v>Timor-Leste</v>
      </c>
      <c r="B68" s="330">
        <f>IF(ISBLANK(Regressions!B78), " ", Regressions!B78)</f>
        <v>2002</v>
      </c>
      <c r="C68" s="335" t="str">
        <f>IF(ISBLANK(Regressions!C78), " ", Regressions!C78)</f>
        <v>Rural</v>
      </c>
      <c r="D68" s="331">
        <f>IF(ISBLANK(Regressions!D78), " ", Regressions!D78)</f>
        <v>244852.03908119199</v>
      </c>
      <c r="E68" s="209" t="e">
        <f>IF(ISNUMBER(Regressions!E78),ROUND(Regressions!E78, 1), NA())</f>
        <v>#N/A</v>
      </c>
      <c r="F68" s="332" t="e">
        <f>IF(ISNUMBER(Regressions!F78),ROUND(Regressions!F78, 1), NA())</f>
        <v>#N/A</v>
      </c>
      <c r="G68" s="231" t="e">
        <f>IF(ISNUMBER(Regressions!G78),ROUND(Regressions!G78, 1), NA())</f>
        <v>#N/A</v>
      </c>
      <c r="H68" s="333" t="e">
        <f>IF(ISNUMBER(Regressions!H78),ROUND(Regressions!H78, 1), NA())</f>
        <v>#N/A</v>
      </c>
      <c r="I68" s="232" t="e">
        <f>IF(ISNUMBER(Regressions!I78),ROUND(Regressions!I78, 1), NA())</f>
        <v>#N/A</v>
      </c>
      <c r="J68" s="334" t="e">
        <f>IF(ISNUMBER(Regressions!K78),ROUND(Regressions!K78, 1), NA())</f>
        <v>#N/A</v>
      </c>
      <c r="K68" s="332" t="e">
        <f>IF(ISNUMBER(Regressions!L78),ROUND(Regressions!L78, 1), NA())</f>
        <v>#N/A</v>
      </c>
      <c r="L68" s="233" t="e">
        <f>IF(ISNUMBER(Regressions!M78),ROUND(Regressions!M78, 1), NA())</f>
        <v>#N/A</v>
      </c>
      <c r="M68" s="333" t="e">
        <f>IF(ISNUMBER(Regressions!N78),ROUND(Regressions!N78, 1), NA())</f>
        <v>#N/A</v>
      </c>
      <c r="N68" s="232" t="e">
        <f>IF(ISNUMBER(Regressions!O78),ROUND(Regressions!O78, 1), NA())</f>
        <v>#N/A</v>
      </c>
      <c r="O68" s="334" t="e">
        <f>IF(ISNUMBER(Regressions!Q78),ROUND(Regressions!Q78, 1), NA())</f>
        <v>#N/A</v>
      </c>
      <c r="P68" s="332" t="e">
        <f>IF(ISNUMBER(Regressions!R78),ROUND(Regressions!R78, 1), NA())</f>
        <v>#N/A</v>
      </c>
      <c r="Q68" s="210" t="e">
        <f>IF(ISNUMBER(Regressions!S78),ROUND(Regressions!S78, 1), NA())</f>
        <v>#N/A</v>
      </c>
      <c r="R68" s="333" t="e">
        <f>IF(ISNUMBER(Regressions!T78),ROUND(Regressions!T78, 1), NA())</f>
        <v>#N/A</v>
      </c>
      <c r="S68" s="232" t="e">
        <f>IF(ISNUMBER(Regressions!U78),ROUND(Regressions!U78, 1), NA())</f>
        <v>#N/A</v>
      </c>
    </row>
    <row xmlns:x14ac="http://schemas.microsoft.com/office/spreadsheetml/2009/9/ac" r="69" x14ac:dyDescent="0.2">
      <c r="A69" s="329" t="str">
        <f>IF(ISBLANK(Regressions!A79), " ", Regressions!A79)</f>
        <v>Timor-Leste</v>
      </c>
      <c r="B69" s="330">
        <f>IF(ISBLANK(Regressions!B79), " ", Regressions!B79)</f>
        <v>2003</v>
      </c>
      <c r="C69" s="335" t="str">
        <f>IF(ISBLANK(Regressions!C79), " ", Regressions!C79)</f>
        <v>Rural</v>
      </c>
      <c r="D69" s="331">
        <f>IF(ISBLANK(Regressions!D79), " ", Regressions!D79)</f>
        <v>248439.83037900919</v>
      </c>
      <c r="E69" s="209" t="e">
        <f>IF(ISNUMBER(Regressions!E79),ROUND(Regressions!E79, 1), NA())</f>
        <v>#N/A</v>
      </c>
      <c r="F69" s="332" t="e">
        <f>IF(ISNUMBER(Regressions!F79),ROUND(Regressions!F79, 1), NA())</f>
        <v>#N/A</v>
      </c>
      <c r="G69" s="231" t="e">
        <f>IF(ISNUMBER(Regressions!G79),ROUND(Regressions!G79, 1), NA())</f>
        <v>#N/A</v>
      </c>
      <c r="H69" s="333" t="e">
        <f>IF(ISNUMBER(Regressions!H79),ROUND(Regressions!H79, 1), NA())</f>
        <v>#N/A</v>
      </c>
      <c r="I69" s="232" t="e">
        <f>IF(ISNUMBER(Regressions!I79),ROUND(Regressions!I79, 1), NA())</f>
        <v>#N/A</v>
      </c>
      <c r="J69" s="334" t="e">
        <f>IF(ISNUMBER(Regressions!K79),ROUND(Regressions!K79, 1), NA())</f>
        <v>#N/A</v>
      </c>
      <c r="K69" s="332" t="e">
        <f>IF(ISNUMBER(Regressions!L79),ROUND(Regressions!L79, 1), NA())</f>
        <v>#N/A</v>
      </c>
      <c r="L69" s="233" t="e">
        <f>IF(ISNUMBER(Regressions!M79),ROUND(Regressions!M79, 1), NA())</f>
        <v>#N/A</v>
      </c>
      <c r="M69" s="333" t="e">
        <f>IF(ISNUMBER(Regressions!N79),ROUND(Regressions!N79, 1), NA())</f>
        <v>#N/A</v>
      </c>
      <c r="N69" s="232" t="e">
        <f>IF(ISNUMBER(Regressions!O79),ROUND(Regressions!O79, 1), NA())</f>
        <v>#N/A</v>
      </c>
      <c r="O69" s="334" t="e">
        <f>IF(ISNUMBER(Regressions!Q79),ROUND(Regressions!Q79, 1), NA())</f>
        <v>#N/A</v>
      </c>
      <c r="P69" s="332" t="e">
        <f>IF(ISNUMBER(Regressions!R79),ROUND(Regressions!R79, 1), NA())</f>
        <v>#N/A</v>
      </c>
      <c r="Q69" s="210" t="e">
        <f>IF(ISNUMBER(Regressions!S79),ROUND(Regressions!S79, 1), NA())</f>
        <v>#N/A</v>
      </c>
      <c r="R69" s="333" t="e">
        <f>IF(ISNUMBER(Regressions!T79),ROUND(Regressions!T79, 1), NA())</f>
        <v>#N/A</v>
      </c>
      <c r="S69" s="232" t="e">
        <f>IF(ISNUMBER(Regressions!U79),ROUND(Regressions!U79, 1), NA())</f>
        <v>#N/A</v>
      </c>
    </row>
    <row xmlns:x14ac="http://schemas.microsoft.com/office/spreadsheetml/2009/9/ac" r="70" x14ac:dyDescent="0.2">
      <c r="A70" s="329" t="str">
        <f>IF(ISBLANK(Regressions!A80), " ", Regressions!A80)</f>
        <v>Timor-Leste</v>
      </c>
      <c r="B70" s="330">
        <f>IF(ISBLANK(Regressions!B80), " ", Regressions!B80)</f>
        <v>2004</v>
      </c>
      <c r="C70" s="335" t="str">
        <f>IF(ISBLANK(Regressions!C80), " ", Regressions!C80)</f>
        <v>Rural</v>
      </c>
      <c r="D70" s="331">
        <f>IF(ISBLANK(Regressions!D80), " ", Regressions!D80)</f>
        <v>252345.30350982671</v>
      </c>
      <c r="E70" s="209" t="e">
        <f>IF(ISNUMBER(Regressions!E80),ROUND(Regressions!E80, 1), NA())</f>
        <v>#N/A</v>
      </c>
      <c r="F70" s="332" t="e">
        <f>IF(ISNUMBER(Regressions!F80),ROUND(Regressions!F80, 1), NA())</f>
        <v>#N/A</v>
      </c>
      <c r="G70" s="231" t="e">
        <f>IF(ISNUMBER(Regressions!G80),ROUND(Regressions!G80, 1), NA())</f>
        <v>#N/A</v>
      </c>
      <c r="H70" s="333" t="e">
        <f>IF(ISNUMBER(Regressions!H80),ROUND(Regressions!H80, 1), NA())</f>
        <v>#N/A</v>
      </c>
      <c r="I70" s="232" t="e">
        <f>IF(ISNUMBER(Regressions!I80),ROUND(Regressions!I80, 1), NA())</f>
        <v>#N/A</v>
      </c>
      <c r="J70" s="334" t="e">
        <f>IF(ISNUMBER(Regressions!K80),ROUND(Regressions!K80, 1), NA())</f>
        <v>#N/A</v>
      </c>
      <c r="K70" s="332" t="e">
        <f>IF(ISNUMBER(Regressions!L80),ROUND(Regressions!L80, 1), NA())</f>
        <v>#N/A</v>
      </c>
      <c r="L70" s="233" t="e">
        <f>IF(ISNUMBER(Regressions!M80),ROUND(Regressions!M80, 1), NA())</f>
        <v>#N/A</v>
      </c>
      <c r="M70" s="333" t="e">
        <f>IF(ISNUMBER(Regressions!N80),ROUND(Regressions!N80, 1), NA())</f>
        <v>#N/A</v>
      </c>
      <c r="N70" s="232" t="e">
        <f>IF(ISNUMBER(Regressions!O80),ROUND(Regressions!O80, 1), NA())</f>
        <v>#N/A</v>
      </c>
      <c r="O70" s="334" t="e">
        <f>IF(ISNUMBER(Regressions!Q80),ROUND(Regressions!Q80, 1), NA())</f>
        <v>#N/A</v>
      </c>
      <c r="P70" s="332" t="e">
        <f>IF(ISNUMBER(Regressions!R80),ROUND(Regressions!R80, 1), NA())</f>
        <v>#N/A</v>
      </c>
      <c r="Q70" s="210" t="e">
        <f>IF(ISNUMBER(Regressions!S80),ROUND(Regressions!S80, 1), NA())</f>
        <v>#N/A</v>
      </c>
      <c r="R70" s="333" t="e">
        <f>IF(ISNUMBER(Regressions!T80),ROUND(Regressions!T80, 1), NA())</f>
        <v>#N/A</v>
      </c>
      <c r="S70" s="232" t="e">
        <f>IF(ISNUMBER(Regressions!U80),ROUND(Regressions!U80, 1), NA())</f>
        <v>#N/A</v>
      </c>
    </row>
    <row xmlns:x14ac="http://schemas.microsoft.com/office/spreadsheetml/2009/9/ac" r="71" x14ac:dyDescent="0.2">
      <c r="A71" s="329" t="str">
        <f>IF(ISBLANK(Regressions!A81), " ", Regressions!A81)</f>
        <v>Timor-Leste</v>
      </c>
      <c r="B71" s="330">
        <f>IF(ISBLANK(Regressions!B81), " ", Regressions!B81)</f>
        <v>2005</v>
      </c>
      <c r="C71" s="335" t="str">
        <f>IF(ISBLANK(Regressions!C81), " ", Regressions!C81)</f>
        <v>Rural</v>
      </c>
      <c r="D71" s="331">
        <f>IF(ISBLANK(Regressions!D81), " ", Regressions!D81)</f>
        <v>257110.32673690791</v>
      </c>
      <c r="E71" s="209" t="e">
        <f>IF(ISNUMBER(Regressions!E81),ROUND(Regressions!E81, 1), NA())</f>
        <v>#N/A</v>
      </c>
      <c r="F71" s="332" t="e">
        <f>IF(ISNUMBER(Regressions!F81),ROUND(Regressions!F81, 1), NA())</f>
        <v>#N/A</v>
      </c>
      <c r="G71" s="231" t="e">
        <f>IF(ISNUMBER(Regressions!G81),ROUND(Regressions!G81, 1), NA())</f>
        <v>#N/A</v>
      </c>
      <c r="H71" s="333" t="e">
        <f>IF(ISNUMBER(Regressions!H81),ROUND(Regressions!H81, 1), NA())</f>
        <v>#N/A</v>
      </c>
      <c r="I71" s="232" t="e">
        <f>IF(ISNUMBER(Regressions!I81),ROUND(Regressions!I81, 1), NA())</f>
        <v>#N/A</v>
      </c>
      <c r="J71" s="334" t="e">
        <f>IF(ISNUMBER(Regressions!K81),ROUND(Regressions!K81, 1), NA())</f>
        <v>#N/A</v>
      </c>
      <c r="K71" s="332" t="e">
        <f>IF(ISNUMBER(Regressions!L81),ROUND(Regressions!L81, 1), NA())</f>
        <v>#N/A</v>
      </c>
      <c r="L71" s="233" t="e">
        <f>IF(ISNUMBER(Regressions!M81),ROUND(Regressions!M81, 1), NA())</f>
        <v>#N/A</v>
      </c>
      <c r="M71" s="333" t="e">
        <f>IF(ISNUMBER(Regressions!N81),ROUND(Regressions!N81, 1), NA())</f>
        <v>#N/A</v>
      </c>
      <c r="N71" s="232" t="e">
        <f>IF(ISNUMBER(Regressions!O81),ROUND(Regressions!O81, 1), NA())</f>
        <v>#N/A</v>
      </c>
      <c r="O71" s="334" t="e">
        <f>IF(ISNUMBER(Regressions!Q81),ROUND(Regressions!Q81, 1), NA())</f>
        <v>#N/A</v>
      </c>
      <c r="P71" s="332" t="e">
        <f>IF(ISNUMBER(Regressions!R81),ROUND(Regressions!R81, 1), NA())</f>
        <v>#N/A</v>
      </c>
      <c r="Q71" s="210" t="e">
        <f>IF(ISNUMBER(Regressions!S81),ROUND(Regressions!S81, 1), NA())</f>
        <v>#N/A</v>
      </c>
      <c r="R71" s="333" t="e">
        <f>IF(ISNUMBER(Regressions!T81),ROUND(Regressions!T81, 1), NA())</f>
        <v>#N/A</v>
      </c>
      <c r="S71" s="232" t="e">
        <f>IF(ISNUMBER(Regressions!U81),ROUND(Regressions!U81, 1), NA())</f>
        <v>#N/A</v>
      </c>
    </row>
    <row xmlns:x14ac="http://schemas.microsoft.com/office/spreadsheetml/2009/9/ac" r="72" x14ac:dyDescent="0.2">
      <c r="A72" s="329" t="str">
        <f>IF(ISBLANK(Regressions!A82), " ", Regressions!A82)</f>
        <v>Timor-Leste</v>
      </c>
      <c r="B72" s="330">
        <f>IF(ISBLANK(Regressions!B82), " ", Regressions!B82)</f>
        <v>2006</v>
      </c>
      <c r="C72" s="335" t="str">
        <f>IF(ISBLANK(Regressions!C82), " ", Regressions!C82)</f>
        <v>Rural</v>
      </c>
      <c r="D72" s="331">
        <f>IF(ISBLANK(Regressions!D82), " ", Regressions!D82)</f>
        <v>262619.52248062141</v>
      </c>
      <c r="E72" s="209" t="e">
        <f>IF(ISNUMBER(Regressions!E82),ROUND(Regressions!E82, 1), NA())</f>
        <v>#N/A</v>
      </c>
      <c r="F72" s="332" t="e">
        <f>IF(ISNUMBER(Regressions!F82),ROUND(Regressions!F82, 1), NA())</f>
        <v>#N/A</v>
      </c>
      <c r="G72" s="231" t="e">
        <f>IF(ISNUMBER(Regressions!G82),ROUND(Regressions!G82, 1), NA())</f>
        <v>#N/A</v>
      </c>
      <c r="H72" s="333" t="e">
        <f>IF(ISNUMBER(Regressions!H82),ROUND(Regressions!H82, 1), NA())</f>
        <v>#N/A</v>
      </c>
      <c r="I72" s="232" t="e">
        <f>IF(ISNUMBER(Regressions!I82),ROUND(Regressions!I82, 1), NA())</f>
        <v>#N/A</v>
      </c>
      <c r="J72" s="334" t="e">
        <f>IF(ISNUMBER(Regressions!K82),ROUND(Regressions!K82, 1), NA())</f>
        <v>#N/A</v>
      </c>
      <c r="K72" s="332" t="e">
        <f>IF(ISNUMBER(Regressions!L82),ROUND(Regressions!L82, 1), NA())</f>
        <v>#N/A</v>
      </c>
      <c r="L72" s="233" t="e">
        <f>IF(ISNUMBER(Regressions!M82),ROUND(Regressions!M82, 1), NA())</f>
        <v>#N/A</v>
      </c>
      <c r="M72" s="333" t="e">
        <f>IF(ISNUMBER(Regressions!N82),ROUND(Regressions!N82, 1), NA())</f>
        <v>#N/A</v>
      </c>
      <c r="N72" s="232" t="e">
        <f>IF(ISNUMBER(Regressions!O82),ROUND(Regressions!O82, 1), NA())</f>
        <v>#N/A</v>
      </c>
      <c r="O72" s="334" t="e">
        <f>IF(ISNUMBER(Regressions!Q82),ROUND(Regressions!Q82, 1), NA())</f>
        <v>#N/A</v>
      </c>
      <c r="P72" s="332" t="e">
        <f>IF(ISNUMBER(Regressions!R82),ROUND(Regressions!R82, 1), NA())</f>
        <v>#N/A</v>
      </c>
      <c r="Q72" s="210" t="e">
        <f>IF(ISNUMBER(Regressions!S82),ROUND(Regressions!S82, 1), NA())</f>
        <v>#N/A</v>
      </c>
      <c r="R72" s="333" t="e">
        <f>IF(ISNUMBER(Regressions!T82),ROUND(Regressions!T82, 1), NA())</f>
        <v>#N/A</v>
      </c>
      <c r="S72" s="232" t="e">
        <f>IF(ISNUMBER(Regressions!U82),ROUND(Regressions!U82, 1), NA())</f>
        <v>#N/A</v>
      </c>
    </row>
    <row xmlns:x14ac="http://schemas.microsoft.com/office/spreadsheetml/2009/9/ac" r="73" x14ac:dyDescent="0.2">
      <c r="A73" s="329" t="str">
        <f>IF(ISBLANK(Regressions!A83), " ", Regressions!A83)</f>
        <v>Timor-Leste</v>
      </c>
      <c r="B73" s="330">
        <f>IF(ISBLANK(Regressions!B83), " ", Regressions!B83)</f>
        <v>2007</v>
      </c>
      <c r="C73" s="335" t="str">
        <f>IF(ISBLANK(Regressions!C83), " ", Regressions!C83)</f>
        <v>Rural</v>
      </c>
      <c r="D73" s="331">
        <f>IF(ISBLANK(Regressions!D83), " ", Regressions!D83)</f>
        <v>268253.12335037231</v>
      </c>
      <c r="E73" s="209" t="e">
        <f>IF(ISNUMBER(Regressions!E83),ROUND(Regressions!E83, 1), NA())</f>
        <v>#N/A</v>
      </c>
      <c r="F73" s="332" t="e">
        <f>IF(ISNUMBER(Regressions!F83),ROUND(Regressions!F83, 1), NA())</f>
        <v>#N/A</v>
      </c>
      <c r="G73" s="231" t="e">
        <f>IF(ISNUMBER(Regressions!G83),ROUND(Regressions!G83, 1), NA())</f>
        <v>#N/A</v>
      </c>
      <c r="H73" s="333" t="e">
        <f>IF(ISNUMBER(Regressions!H83),ROUND(Regressions!H83, 1), NA())</f>
        <v>#N/A</v>
      </c>
      <c r="I73" s="232" t="e">
        <f>IF(ISNUMBER(Regressions!I83),ROUND(Regressions!I83, 1), NA())</f>
        <v>#N/A</v>
      </c>
      <c r="J73" s="334" t="e">
        <f>IF(ISNUMBER(Regressions!K83),ROUND(Regressions!K83, 1), NA())</f>
        <v>#N/A</v>
      </c>
      <c r="K73" s="332" t="e">
        <f>IF(ISNUMBER(Regressions!L83),ROUND(Regressions!L83, 1), NA())</f>
        <v>#N/A</v>
      </c>
      <c r="L73" s="233" t="e">
        <f>IF(ISNUMBER(Regressions!M83),ROUND(Regressions!M83, 1), NA())</f>
        <v>#N/A</v>
      </c>
      <c r="M73" s="333" t="e">
        <f>IF(ISNUMBER(Regressions!N83),ROUND(Regressions!N83, 1), NA())</f>
        <v>#N/A</v>
      </c>
      <c r="N73" s="232" t="e">
        <f>IF(ISNUMBER(Regressions!O83),ROUND(Regressions!O83, 1), NA())</f>
        <v>#N/A</v>
      </c>
      <c r="O73" s="334" t="e">
        <f>IF(ISNUMBER(Regressions!Q83),ROUND(Regressions!Q83, 1), NA())</f>
        <v>#N/A</v>
      </c>
      <c r="P73" s="332" t="e">
        <f>IF(ISNUMBER(Regressions!R83),ROUND(Regressions!R83, 1), NA())</f>
        <v>#N/A</v>
      </c>
      <c r="Q73" s="210" t="e">
        <f>IF(ISNUMBER(Regressions!S83),ROUND(Regressions!S83, 1), NA())</f>
        <v>#N/A</v>
      </c>
      <c r="R73" s="333" t="e">
        <f>IF(ISNUMBER(Regressions!T83),ROUND(Regressions!T83, 1), NA())</f>
        <v>#N/A</v>
      </c>
      <c r="S73" s="232" t="e">
        <f>IF(ISNUMBER(Regressions!U83),ROUND(Regressions!U83, 1), NA())</f>
        <v>#N/A</v>
      </c>
    </row>
    <row xmlns:x14ac="http://schemas.microsoft.com/office/spreadsheetml/2009/9/ac" r="74" x14ac:dyDescent="0.2">
      <c r="A74" s="329" t="str">
        <f>IF(ISBLANK(Regressions!A84), " ", Regressions!A84)</f>
        <v>Timor-Leste</v>
      </c>
      <c r="B74" s="330">
        <f>IF(ISBLANK(Regressions!B84), " ", Regressions!B84)</f>
        <v>2008</v>
      </c>
      <c r="C74" s="335" t="str">
        <f>IF(ISBLANK(Regressions!C84), " ", Regressions!C84)</f>
        <v>Rural</v>
      </c>
      <c r="D74" s="331">
        <f>IF(ISBLANK(Regressions!D84), " ", Regressions!D84)</f>
        <v>273785.93666015618</v>
      </c>
      <c r="E74" s="209" t="e">
        <f>IF(ISNUMBER(Regressions!E84),ROUND(Regressions!E84, 1), NA())</f>
        <v>#N/A</v>
      </c>
      <c r="F74" s="332" t="e">
        <f>IF(ISNUMBER(Regressions!F84),ROUND(Regressions!F84, 1), NA())</f>
        <v>#N/A</v>
      </c>
      <c r="G74" s="231" t="e">
        <f>IF(ISNUMBER(Regressions!G84),ROUND(Regressions!G84, 1), NA())</f>
        <v>#N/A</v>
      </c>
      <c r="H74" s="333" t="e">
        <f>IF(ISNUMBER(Regressions!H84),ROUND(Regressions!H84, 1), NA())</f>
        <v>#N/A</v>
      </c>
      <c r="I74" s="232" t="e">
        <f>IF(ISNUMBER(Regressions!I84),ROUND(Regressions!I84, 1), NA())</f>
        <v>#N/A</v>
      </c>
      <c r="J74" s="334" t="e">
        <f>IF(ISNUMBER(Regressions!K84),ROUND(Regressions!K84, 1), NA())</f>
        <v>#N/A</v>
      </c>
      <c r="K74" s="332" t="e">
        <f>IF(ISNUMBER(Regressions!L84),ROUND(Regressions!L84, 1), NA())</f>
        <v>#N/A</v>
      </c>
      <c r="L74" s="233" t="e">
        <f>IF(ISNUMBER(Regressions!M84),ROUND(Regressions!M84, 1), NA())</f>
        <v>#N/A</v>
      </c>
      <c r="M74" s="333" t="e">
        <f>IF(ISNUMBER(Regressions!N84),ROUND(Regressions!N84, 1), NA())</f>
        <v>#N/A</v>
      </c>
      <c r="N74" s="232" t="e">
        <f>IF(ISNUMBER(Regressions!O84),ROUND(Regressions!O84, 1), NA())</f>
        <v>#N/A</v>
      </c>
      <c r="O74" s="334" t="e">
        <f>IF(ISNUMBER(Regressions!Q84),ROUND(Regressions!Q84, 1), NA())</f>
        <v>#N/A</v>
      </c>
      <c r="P74" s="332" t="e">
        <f>IF(ISNUMBER(Regressions!R84),ROUND(Regressions!R84, 1), NA())</f>
        <v>#N/A</v>
      </c>
      <c r="Q74" s="210" t="e">
        <f>IF(ISNUMBER(Regressions!S84),ROUND(Regressions!S84, 1), NA())</f>
        <v>#N/A</v>
      </c>
      <c r="R74" s="333" t="e">
        <f>IF(ISNUMBER(Regressions!T84),ROUND(Regressions!T84, 1), NA())</f>
        <v>#N/A</v>
      </c>
      <c r="S74" s="232" t="e">
        <f>IF(ISNUMBER(Regressions!U84),ROUND(Regressions!U84, 1), NA())</f>
        <v>#N/A</v>
      </c>
    </row>
    <row xmlns:x14ac="http://schemas.microsoft.com/office/spreadsheetml/2009/9/ac" r="75" x14ac:dyDescent="0.2">
      <c r="A75" s="329" t="str">
        <f>IF(ISBLANK(Regressions!A85), " ", Regressions!A85)</f>
        <v>Timor-Leste</v>
      </c>
      <c r="B75" s="330">
        <f>IF(ISBLANK(Regressions!B85), " ", Regressions!B85)</f>
        <v>2009</v>
      </c>
      <c r="C75" s="335" t="str">
        <f>IF(ISBLANK(Regressions!C85), " ", Regressions!C85)</f>
        <v>Rural</v>
      </c>
      <c r="D75" s="331">
        <f>IF(ISBLANK(Regressions!D85), " ", Regressions!D85)</f>
        <v>279353.39609481808</v>
      </c>
      <c r="E75" s="209" t="e">
        <f>IF(ISNUMBER(Regressions!E85),ROUND(Regressions!E85, 1), NA())</f>
        <v>#N/A</v>
      </c>
      <c r="F75" s="332" t="e">
        <f>IF(ISNUMBER(Regressions!F85),ROUND(Regressions!F85, 1), NA())</f>
        <v>#N/A</v>
      </c>
      <c r="G75" s="231" t="e">
        <f>IF(ISNUMBER(Regressions!G85),ROUND(Regressions!G85, 1), NA())</f>
        <v>#N/A</v>
      </c>
      <c r="H75" s="333" t="e">
        <f>IF(ISNUMBER(Regressions!H85),ROUND(Regressions!H85, 1), NA())</f>
        <v>#N/A</v>
      </c>
      <c r="I75" s="232" t="e">
        <f>IF(ISNUMBER(Regressions!I85),ROUND(Regressions!I85, 1), NA())</f>
        <v>#N/A</v>
      </c>
      <c r="J75" s="334" t="e">
        <f>IF(ISNUMBER(Regressions!K85),ROUND(Regressions!K85, 1), NA())</f>
        <v>#N/A</v>
      </c>
      <c r="K75" s="332" t="e">
        <f>IF(ISNUMBER(Regressions!L85),ROUND(Regressions!L85, 1), NA())</f>
        <v>#N/A</v>
      </c>
      <c r="L75" s="233" t="e">
        <f>IF(ISNUMBER(Regressions!M85),ROUND(Regressions!M85, 1), NA())</f>
        <v>#N/A</v>
      </c>
      <c r="M75" s="333" t="e">
        <f>IF(ISNUMBER(Regressions!N85),ROUND(Regressions!N85, 1), NA())</f>
        <v>#N/A</v>
      </c>
      <c r="N75" s="232" t="e">
        <f>IF(ISNUMBER(Regressions!O85),ROUND(Regressions!O85, 1), NA())</f>
        <v>#N/A</v>
      </c>
      <c r="O75" s="334" t="e">
        <f>IF(ISNUMBER(Regressions!Q85),ROUND(Regressions!Q85, 1), NA())</f>
        <v>#N/A</v>
      </c>
      <c r="P75" s="332" t="e">
        <f>IF(ISNUMBER(Regressions!R85),ROUND(Regressions!R85, 1), NA())</f>
        <v>#N/A</v>
      </c>
      <c r="Q75" s="210" t="e">
        <f>IF(ISNUMBER(Regressions!S85),ROUND(Regressions!S85, 1), NA())</f>
        <v>#N/A</v>
      </c>
      <c r="R75" s="333" t="e">
        <f>IF(ISNUMBER(Regressions!T85),ROUND(Regressions!T85, 1), NA())</f>
        <v>#N/A</v>
      </c>
      <c r="S75" s="232" t="e">
        <f>IF(ISNUMBER(Regressions!U85),ROUND(Regressions!U85, 1), NA())</f>
        <v>#N/A</v>
      </c>
    </row>
    <row xmlns:x14ac="http://schemas.microsoft.com/office/spreadsheetml/2009/9/ac" r="76" x14ac:dyDescent="0.2">
      <c r="A76" s="329" t="str">
        <f>IF(ISBLANK(Regressions!A86), " ", Regressions!A86)</f>
        <v>Timor-Leste</v>
      </c>
      <c r="B76" s="330">
        <f>IF(ISBLANK(Regressions!B86), " ", Regressions!B86)</f>
        <v>2010</v>
      </c>
      <c r="C76" s="335" t="str">
        <f>IF(ISBLANK(Regressions!C86), " ", Regressions!C86)</f>
        <v>Rural</v>
      </c>
      <c r="D76" s="331">
        <f>IF(ISBLANK(Regressions!D86), " ", Regressions!D86)</f>
        <v>284746.75881719589</v>
      </c>
      <c r="E76" s="209" t="e">
        <f>IF(ISNUMBER(Regressions!E86),ROUND(Regressions!E86, 1), NA())</f>
        <v>#N/A</v>
      </c>
      <c r="F76" s="332" t="e">
        <f>IF(ISNUMBER(Regressions!F86),ROUND(Regressions!F86, 1), NA())</f>
        <v>#N/A</v>
      </c>
      <c r="G76" s="231" t="e">
        <f>IF(ISNUMBER(Regressions!G86),ROUND(Regressions!G86, 1), NA())</f>
        <v>#N/A</v>
      </c>
      <c r="H76" s="333" t="e">
        <f>IF(ISNUMBER(Regressions!H86),ROUND(Regressions!H86, 1), NA())</f>
        <v>#N/A</v>
      </c>
      <c r="I76" s="232" t="e">
        <f>IF(ISNUMBER(Regressions!I86),ROUND(Regressions!I86, 1), NA())</f>
        <v>#N/A</v>
      </c>
      <c r="J76" s="334" t="e">
        <f>IF(ISNUMBER(Regressions!K86),ROUND(Regressions!K86, 1), NA())</f>
        <v>#N/A</v>
      </c>
      <c r="K76" s="332" t="e">
        <f>IF(ISNUMBER(Regressions!L86),ROUND(Regressions!L86, 1), NA())</f>
        <v>#N/A</v>
      </c>
      <c r="L76" s="233" t="e">
        <f>IF(ISNUMBER(Regressions!M86),ROUND(Regressions!M86, 1), NA())</f>
        <v>#N/A</v>
      </c>
      <c r="M76" s="333" t="e">
        <f>IF(ISNUMBER(Regressions!N86),ROUND(Regressions!N86, 1), NA())</f>
        <v>#N/A</v>
      </c>
      <c r="N76" s="232" t="e">
        <f>IF(ISNUMBER(Regressions!O86),ROUND(Regressions!O86, 1), NA())</f>
        <v>#N/A</v>
      </c>
      <c r="O76" s="334" t="e">
        <f>IF(ISNUMBER(Regressions!Q86),ROUND(Regressions!Q86, 1), NA())</f>
        <v>#N/A</v>
      </c>
      <c r="P76" s="332" t="e">
        <f>IF(ISNUMBER(Regressions!R86),ROUND(Regressions!R86, 1), NA())</f>
        <v>#N/A</v>
      </c>
      <c r="Q76" s="210" t="e">
        <f>IF(ISNUMBER(Regressions!S86),ROUND(Regressions!S86, 1), NA())</f>
        <v>#N/A</v>
      </c>
      <c r="R76" s="333" t="e">
        <f>IF(ISNUMBER(Regressions!T86),ROUND(Regressions!T86, 1), NA())</f>
        <v>#N/A</v>
      </c>
      <c r="S76" s="232" t="e">
        <f>IF(ISNUMBER(Regressions!U86),ROUND(Regressions!U86, 1), NA())</f>
        <v>#N/A</v>
      </c>
    </row>
    <row xmlns:x14ac="http://schemas.microsoft.com/office/spreadsheetml/2009/9/ac" r="77" x14ac:dyDescent="0.2">
      <c r="A77" s="329" t="str">
        <f>IF(ISBLANK(Regressions!A87), " ", Regressions!A87)</f>
        <v>Timor-Leste</v>
      </c>
      <c r="B77" s="330">
        <f>IF(ISBLANK(Regressions!B87), " ", Regressions!B87)</f>
        <v>2011</v>
      </c>
      <c r="C77" s="335" t="str">
        <f>IF(ISBLANK(Regressions!C87), " ", Regressions!C87)</f>
        <v>Rural</v>
      </c>
      <c r="D77" s="331">
        <f>IF(ISBLANK(Regressions!D87), " ", Regressions!D87)</f>
        <v>289704.97819461819</v>
      </c>
      <c r="E77" s="209" t="e">
        <f>IF(ISNUMBER(Regressions!E87),ROUND(Regressions!E87, 1), NA())</f>
        <v>#N/A</v>
      </c>
      <c r="F77" s="332" t="e">
        <f>IF(ISNUMBER(Regressions!F87),ROUND(Regressions!F87, 1), NA())</f>
        <v>#N/A</v>
      </c>
      <c r="G77" s="231" t="e">
        <f>IF(ISNUMBER(Regressions!G87),ROUND(Regressions!G87, 1), NA())</f>
        <v>#N/A</v>
      </c>
      <c r="H77" s="333" t="e">
        <f>IF(ISNUMBER(Regressions!H87),ROUND(Regressions!H87, 1), NA())</f>
        <v>#N/A</v>
      </c>
      <c r="I77" s="232" t="e">
        <f>IF(ISNUMBER(Regressions!I87),ROUND(Regressions!I87, 1), NA())</f>
        <v>#N/A</v>
      </c>
      <c r="J77" s="334" t="e">
        <f>IF(ISNUMBER(Regressions!K87),ROUND(Regressions!K87, 1), NA())</f>
        <v>#N/A</v>
      </c>
      <c r="K77" s="332" t="e">
        <f>IF(ISNUMBER(Regressions!L87),ROUND(Regressions!L87, 1), NA())</f>
        <v>#N/A</v>
      </c>
      <c r="L77" s="233" t="e">
        <f>IF(ISNUMBER(Regressions!M87),ROUND(Regressions!M87, 1), NA())</f>
        <v>#N/A</v>
      </c>
      <c r="M77" s="333" t="e">
        <f>IF(ISNUMBER(Regressions!N87),ROUND(Regressions!N87, 1), NA())</f>
        <v>#N/A</v>
      </c>
      <c r="N77" s="232" t="e">
        <f>IF(ISNUMBER(Regressions!O87),ROUND(Regressions!O87, 1), NA())</f>
        <v>#N/A</v>
      </c>
      <c r="O77" s="334" t="e">
        <f>IF(ISNUMBER(Regressions!Q87),ROUND(Regressions!Q87, 1), NA())</f>
        <v>#N/A</v>
      </c>
      <c r="P77" s="332" t="e">
        <f>IF(ISNUMBER(Regressions!R87),ROUND(Regressions!R87, 1), NA())</f>
        <v>#N/A</v>
      </c>
      <c r="Q77" s="210" t="e">
        <f>IF(ISNUMBER(Regressions!S87),ROUND(Regressions!S87, 1), NA())</f>
        <v>#N/A</v>
      </c>
      <c r="R77" s="333" t="e">
        <f>IF(ISNUMBER(Regressions!T87),ROUND(Regressions!T87, 1), NA())</f>
        <v>#N/A</v>
      </c>
      <c r="S77" s="232" t="e">
        <f>IF(ISNUMBER(Regressions!U87),ROUND(Regressions!U87, 1), NA())</f>
        <v>#N/A</v>
      </c>
    </row>
    <row xmlns:x14ac="http://schemas.microsoft.com/office/spreadsheetml/2009/9/ac" r="78" x14ac:dyDescent="0.2">
      <c r="A78" s="329" t="str">
        <f>IF(ISBLANK(Regressions!A88), " ", Regressions!A88)</f>
        <v>Timor-Leste</v>
      </c>
      <c r="B78" s="330">
        <f>IF(ISBLANK(Regressions!B88), " ", Regressions!B88)</f>
        <v>2012</v>
      </c>
      <c r="C78" s="335" t="str">
        <f>IF(ISBLANK(Regressions!C88), " ", Regressions!C88)</f>
        <v>Rural</v>
      </c>
      <c r="D78" s="331">
        <f>IF(ISBLANK(Regressions!D88), " ", Regressions!D88)</f>
        <v>315827.19806198118</v>
      </c>
      <c r="E78" s="209" t="e">
        <f>IF(ISNUMBER(Regressions!E88),ROUND(Regressions!E88, 1), NA())</f>
        <v>#N/A</v>
      </c>
      <c r="F78" s="332" t="e">
        <f>IF(ISNUMBER(Regressions!F88),ROUND(Regressions!F88, 1), NA())</f>
        <v>#N/A</v>
      </c>
      <c r="G78" s="231" t="e">
        <f>IF(ISNUMBER(Regressions!G88),ROUND(Regressions!G88, 1), NA())</f>
        <v>#N/A</v>
      </c>
      <c r="H78" s="333" t="e">
        <f>IF(ISNUMBER(Regressions!H88),ROUND(Regressions!H88, 1), NA())</f>
        <v>#N/A</v>
      </c>
      <c r="I78" s="232" t="e">
        <f>IF(ISNUMBER(Regressions!I88),ROUND(Regressions!I88, 1), NA())</f>
        <v>#N/A</v>
      </c>
      <c r="J78" s="334" t="e">
        <f>IF(ISNUMBER(Regressions!K88),ROUND(Regressions!K88, 1), NA())</f>
        <v>#N/A</v>
      </c>
      <c r="K78" s="332" t="e">
        <f>IF(ISNUMBER(Regressions!L88),ROUND(Regressions!L88, 1), NA())</f>
        <v>#N/A</v>
      </c>
      <c r="L78" s="233" t="e">
        <f>IF(ISNUMBER(Regressions!M88),ROUND(Regressions!M88, 1), NA())</f>
        <v>#N/A</v>
      </c>
      <c r="M78" s="333" t="e">
        <f>IF(ISNUMBER(Regressions!N88),ROUND(Regressions!N88, 1), NA())</f>
        <v>#N/A</v>
      </c>
      <c r="N78" s="232" t="e">
        <f>IF(ISNUMBER(Regressions!O88),ROUND(Regressions!O88, 1), NA())</f>
        <v>#N/A</v>
      </c>
      <c r="O78" s="334" t="e">
        <f>IF(ISNUMBER(Regressions!Q88),ROUND(Regressions!Q88, 1), NA())</f>
        <v>#N/A</v>
      </c>
      <c r="P78" s="332" t="e">
        <f>IF(ISNUMBER(Regressions!R88),ROUND(Regressions!R88, 1), NA())</f>
        <v>#N/A</v>
      </c>
      <c r="Q78" s="210" t="e">
        <f>IF(ISNUMBER(Regressions!S88),ROUND(Regressions!S88, 1), NA())</f>
        <v>#N/A</v>
      </c>
      <c r="R78" s="333" t="e">
        <f>IF(ISNUMBER(Regressions!T88),ROUND(Regressions!T88, 1), NA())</f>
        <v>#N/A</v>
      </c>
      <c r="S78" s="232" t="e">
        <f>IF(ISNUMBER(Regressions!U88),ROUND(Regressions!U88, 1), NA())</f>
        <v>#N/A</v>
      </c>
    </row>
    <row xmlns:x14ac="http://schemas.microsoft.com/office/spreadsheetml/2009/9/ac" r="79" x14ac:dyDescent="0.2">
      <c r="A79" s="329" t="str">
        <f>IF(ISBLANK(Regressions!A89), " ", Regressions!A89)</f>
        <v>Timor-Leste</v>
      </c>
      <c r="B79" s="330">
        <f>IF(ISBLANK(Regressions!B89), " ", Regressions!B89)</f>
        <v>2013</v>
      </c>
      <c r="C79" s="335" t="str">
        <f>IF(ISBLANK(Regressions!C89), " ", Regressions!C89)</f>
        <v>Rural</v>
      </c>
      <c r="D79" s="331">
        <f>IF(ISBLANK(Regressions!D89), " ", Regressions!D89)</f>
        <v>319322.20535018918</v>
      </c>
      <c r="E79" s="209" t="e">
        <f>IF(ISNUMBER(Regressions!E89),ROUND(Regressions!E89, 1), NA())</f>
        <v>#N/A</v>
      </c>
      <c r="F79" s="332" t="e">
        <f>IF(ISNUMBER(Regressions!F89),ROUND(Regressions!F89, 1), NA())</f>
        <v>#N/A</v>
      </c>
      <c r="G79" s="231" t="e">
        <f>IF(ISNUMBER(Regressions!G89),ROUND(Regressions!G89, 1), NA())</f>
        <v>#N/A</v>
      </c>
      <c r="H79" s="333" t="e">
        <f>IF(ISNUMBER(Regressions!H89),ROUND(Regressions!H89, 1), NA())</f>
        <v>#N/A</v>
      </c>
      <c r="I79" s="232" t="e">
        <f>IF(ISNUMBER(Regressions!I89),ROUND(Regressions!I89, 1), NA())</f>
        <v>#N/A</v>
      </c>
      <c r="J79" s="334" t="e">
        <f>IF(ISNUMBER(Regressions!K89),ROUND(Regressions!K89, 1), NA())</f>
        <v>#N/A</v>
      </c>
      <c r="K79" s="332" t="e">
        <f>IF(ISNUMBER(Regressions!L89),ROUND(Regressions!L89, 1), NA())</f>
        <v>#N/A</v>
      </c>
      <c r="L79" s="233" t="e">
        <f>IF(ISNUMBER(Regressions!M89),ROUND(Regressions!M89, 1), NA())</f>
        <v>#N/A</v>
      </c>
      <c r="M79" s="333" t="e">
        <f>IF(ISNUMBER(Regressions!N89),ROUND(Regressions!N89, 1), NA())</f>
        <v>#N/A</v>
      </c>
      <c r="N79" s="232" t="e">
        <f>IF(ISNUMBER(Regressions!O89),ROUND(Regressions!O89, 1), NA())</f>
        <v>#N/A</v>
      </c>
      <c r="O79" s="334" t="e">
        <f>IF(ISNUMBER(Regressions!Q89),ROUND(Regressions!Q89, 1), NA())</f>
        <v>#N/A</v>
      </c>
      <c r="P79" s="332" t="e">
        <f>IF(ISNUMBER(Regressions!R89),ROUND(Regressions!R89, 1), NA())</f>
        <v>#N/A</v>
      </c>
      <c r="Q79" s="210" t="e">
        <f>IF(ISNUMBER(Regressions!S89),ROUND(Regressions!S89, 1), NA())</f>
        <v>#N/A</v>
      </c>
      <c r="R79" s="333" t="e">
        <f>IF(ISNUMBER(Regressions!T89),ROUND(Regressions!T89, 1), NA())</f>
        <v>#N/A</v>
      </c>
      <c r="S79" s="232" t="e">
        <f>IF(ISNUMBER(Regressions!U89),ROUND(Regressions!U89, 1), NA())</f>
        <v>#N/A</v>
      </c>
    </row>
    <row xmlns:x14ac="http://schemas.microsoft.com/office/spreadsheetml/2009/9/ac" r="80" x14ac:dyDescent="0.2">
      <c r="A80" s="329" t="str">
        <f>IF(ISBLANK(Regressions!A90), " ", Regressions!A90)</f>
        <v>Timor-Leste</v>
      </c>
      <c r="B80" s="330">
        <f>IF(ISBLANK(Regressions!B90), " ", Regressions!B90)</f>
        <v>2014</v>
      </c>
      <c r="C80" s="335" t="str">
        <f>IF(ISBLANK(Regressions!C90), " ", Regressions!C90)</f>
        <v>Rural</v>
      </c>
      <c r="D80" s="331">
        <f>IF(ISBLANK(Regressions!D90), " ", Regressions!D90)</f>
        <v>322998.32391277311</v>
      </c>
      <c r="E80" s="209" t="e">
        <f>IF(ISNUMBER(Regressions!E90),ROUND(Regressions!E90, 1), NA())</f>
        <v>#N/A</v>
      </c>
      <c r="F80" s="332" t="e">
        <f>IF(ISNUMBER(Regressions!F90),ROUND(Regressions!F90, 1), NA())</f>
        <v>#N/A</v>
      </c>
      <c r="G80" s="231" t="e">
        <f>IF(ISNUMBER(Regressions!G90),ROUND(Regressions!G90, 1), NA())</f>
        <v>#N/A</v>
      </c>
      <c r="H80" s="333" t="e">
        <f>IF(ISNUMBER(Regressions!H90),ROUND(Regressions!H90, 1), NA())</f>
        <v>#N/A</v>
      </c>
      <c r="I80" s="232" t="e">
        <f>IF(ISNUMBER(Regressions!I90),ROUND(Regressions!I90, 1), NA())</f>
        <v>#N/A</v>
      </c>
      <c r="J80" s="334" t="e">
        <f>IF(ISNUMBER(Regressions!K90),ROUND(Regressions!K90, 1), NA())</f>
        <v>#N/A</v>
      </c>
      <c r="K80" s="332" t="e">
        <f>IF(ISNUMBER(Regressions!L90),ROUND(Regressions!L90, 1), NA())</f>
        <v>#N/A</v>
      </c>
      <c r="L80" s="233" t="e">
        <f>IF(ISNUMBER(Regressions!M90),ROUND(Regressions!M90, 1), NA())</f>
        <v>#N/A</v>
      </c>
      <c r="M80" s="333" t="e">
        <f>IF(ISNUMBER(Regressions!N90),ROUND(Regressions!N90, 1), NA())</f>
        <v>#N/A</v>
      </c>
      <c r="N80" s="232" t="e">
        <f>IF(ISNUMBER(Regressions!O90),ROUND(Regressions!O90, 1), NA())</f>
        <v>#N/A</v>
      </c>
      <c r="O80" s="334" t="e">
        <f>IF(ISNUMBER(Regressions!Q90),ROUND(Regressions!Q90, 1), NA())</f>
        <v>#N/A</v>
      </c>
      <c r="P80" s="332" t="e">
        <f>IF(ISNUMBER(Regressions!R90),ROUND(Regressions!R90, 1), NA())</f>
        <v>#N/A</v>
      </c>
      <c r="Q80" s="210" t="e">
        <f>IF(ISNUMBER(Regressions!S90),ROUND(Regressions!S90, 1), NA())</f>
        <v>#N/A</v>
      </c>
      <c r="R80" s="333" t="e">
        <f>IF(ISNUMBER(Regressions!T90),ROUND(Regressions!T90, 1), NA())</f>
        <v>#N/A</v>
      </c>
      <c r="S80" s="232" t="e">
        <f>IF(ISNUMBER(Regressions!U90),ROUND(Regressions!U90, 1), NA())</f>
        <v>#N/A</v>
      </c>
    </row>
    <row xmlns:x14ac="http://schemas.microsoft.com/office/spreadsheetml/2009/9/ac" r="81" x14ac:dyDescent="0.2">
      <c r="A81" s="329" t="str">
        <f>IF(ISBLANK(Regressions!A91), " ", Regressions!A91)</f>
        <v>Timor-Leste</v>
      </c>
      <c r="B81" s="330">
        <f>IF(ISBLANK(Regressions!B91), " ", Regressions!B91)</f>
        <v>2015</v>
      </c>
      <c r="C81" s="335" t="str">
        <f>IF(ISBLANK(Regressions!C91), " ", Regressions!C91)</f>
        <v>Rural</v>
      </c>
      <c r="D81" s="331">
        <f>IF(ISBLANK(Regressions!D91), " ", Regressions!D91)</f>
        <v>325688.51145721431</v>
      </c>
      <c r="E81" s="209" t="e">
        <f>IF(ISNUMBER(Regressions!E91),ROUND(Regressions!E91, 1), NA())</f>
        <v>#N/A</v>
      </c>
      <c r="F81" s="332" t="e">
        <f>IF(ISNUMBER(Regressions!F91),ROUND(Regressions!F91, 1), NA())</f>
        <v>#N/A</v>
      </c>
      <c r="G81" s="231" t="e">
        <f>IF(ISNUMBER(Regressions!G91),ROUND(Regressions!G91, 1), NA())</f>
        <v>#N/A</v>
      </c>
      <c r="H81" s="333" t="e">
        <f>IF(ISNUMBER(Regressions!H91),ROUND(Regressions!H91, 1), NA())</f>
        <v>#N/A</v>
      </c>
      <c r="I81" s="232" t="e">
        <f>IF(ISNUMBER(Regressions!I91),ROUND(Regressions!I91, 1), NA())</f>
        <v>#N/A</v>
      </c>
      <c r="J81" s="334" t="e">
        <f>IF(ISNUMBER(Regressions!K91),ROUND(Regressions!K91, 1), NA())</f>
        <v>#N/A</v>
      </c>
      <c r="K81" s="332" t="e">
        <f>IF(ISNUMBER(Regressions!L91),ROUND(Regressions!L91, 1), NA())</f>
        <v>#N/A</v>
      </c>
      <c r="L81" s="233" t="e">
        <f>IF(ISNUMBER(Regressions!M91),ROUND(Regressions!M91, 1), NA())</f>
        <v>#N/A</v>
      </c>
      <c r="M81" s="333" t="e">
        <f>IF(ISNUMBER(Regressions!N91),ROUND(Regressions!N91, 1), NA())</f>
        <v>#N/A</v>
      </c>
      <c r="N81" s="232" t="e">
        <f>IF(ISNUMBER(Regressions!O91),ROUND(Regressions!O91, 1), NA())</f>
        <v>#N/A</v>
      </c>
      <c r="O81" s="334" t="e">
        <f>IF(ISNUMBER(Regressions!Q91),ROUND(Regressions!Q91, 1), NA())</f>
        <v>#N/A</v>
      </c>
      <c r="P81" s="332" t="e">
        <f>IF(ISNUMBER(Regressions!R91),ROUND(Regressions!R91, 1), NA())</f>
        <v>#N/A</v>
      </c>
      <c r="Q81" s="210" t="e">
        <f>IF(ISNUMBER(Regressions!S91),ROUND(Regressions!S91, 1), NA())</f>
        <v>#N/A</v>
      </c>
      <c r="R81" s="333" t="e">
        <f>IF(ISNUMBER(Regressions!T91),ROUND(Regressions!T91, 1), NA())</f>
        <v>#N/A</v>
      </c>
      <c r="S81" s="232" t="e">
        <f>IF(ISNUMBER(Regressions!U91),ROUND(Regressions!U91, 1), NA())</f>
        <v>#N/A</v>
      </c>
    </row>
    <row xmlns:x14ac="http://schemas.microsoft.com/office/spreadsheetml/2009/9/ac" r="82" x14ac:dyDescent="0.2">
      <c r="A82" s="329" t="str">
        <f>IF(ISBLANK(Regressions!A92), " ", Regressions!A92)</f>
        <v>Timor-Leste</v>
      </c>
      <c r="B82" s="330">
        <f>IF(ISBLANK(Regressions!B92), " ", Regressions!B92)</f>
        <v>2016</v>
      </c>
      <c r="C82" s="335" t="str">
        <f>IF(ISBLANK(Regressions!C92), " ", Regressions!C92)</f>
        <v>Rural</v>
      </c>
      <c r="D82" s="331">
        <f>IF(ISBLANK(Regressions!D92), " ", Regressions!D92)</f>
        <v>325789.92672838212</v>
      </c>
      <c r="E82" s="209" t="e">
        <f>IF(ISNUMBER(Regressions!E92),ROUND(Regressions!E92, 1), NA())</f>
        <v>#N/A</v>
      </c>
      <c r="F82" s="332" t="e">
        <f>IF(ISNUMBER(Regressions!F92),ROUND(Regressions!F92, 1), NA())</f>
        <v>#N/A</v>
      </c>
      <c r="G82" s="231" t="e">
        <f>IF(ISNUMBER(Regressions!G92),ROUND(Regressions!G92, 1), NA())</f>
        <v>#N/A</v>
      </c>
      <c r="H82" s="333" t="e">
        <f>IF(ISNUMBER(Regressions!H92),ROUND(Regressions!H92, 1), NA())</f>
        <v>#N/A</v>
      </c>
      <c r="I82" s="232" t="e">
        <f>IF(ISNUMBER(Regressions!I92),ROUND(Regressions!I92, 1), NA())</f>
        <v>#N/A</v>
      </c>
      <c r="J82" s="334" t="e">
        <f>IF(ISNUMBER(Regressions!K92),ROUND(Regressions!K92, 1), NA())</f>
        <v>#N/A</v>
      </c>
      <c r="K82" s="332" t="e">
        <f>IF(ISNUMBER(Regressions!L92),ROUND(Regressions!L92, 1), NA())</f>
        <v>#N/A</v>
      </c>
      <c r="L82" s="233" t="e">
        <f>IF(ISNUMBER(Regressions!M92),ROUND(Regressions!M92, 1), NA())</f>
        <v>#N/A</v>
      </c>
      <c r="M82" s="333" t="e">
        <f>IF(ISNUMBER(Regressions!N92),ROUND(Regressions!N92, 1), NA())</f>
        <v>#N/A</v>
      </c>
      <c r="N82" s="232" t="e">
        <f>IF(ISNUMBER(Regressions!O92),ROUND(Regressions!O92, 1), NA())</f>
        <v>#N/A</v>
      </c>
      <c r="O82" s="334" t="e">
        <f>IF(ISNUMBER(Regressions!Q92),ROUND(Regressions!Q92, 1), NA())</f>
        <v>#N/A</v>
      </c>
      <c r="P82" s="332" t="e">
        <f>IF(ISNUMBER(Regressions!R92),ROUND(Regressions!R92, 1), NA())</f>
        <v>#N/A</v>
      </c>
      <c r="Q82" s="210" t="e">
        <f>IF(ISNUMBER(Regressions!S92),ROUND(Regressions!S92, 1), NA())</f>
        <v>#N/A</v>
      </c>
      <c r="R82" s="333" t="e">
        <f>IF(ISNUMBER(Regressions!T92),ROUND(Regressions!T92, 1), NA())</f>
        <v>#N/A</v>
      </c>
      <c r="S82" s="232" t="e">
        <f>IF(ISNUMBER(Regressions!U92),ROUND(Regressions!U92, 1), NA())</f>
        <v>#N/A</v>
      </c>
    </row>
    <row xmlns:x14ac="http://schemas.microsoft.com/office/spreadsheetml/2009/9/ac" r="83" x14ac:dyDescent="0.2">
      <c r="A83" s="329" t="str">
        <f>IF(ISBLANK(Regressions!A93), " ", Regressions!A93)</f>
        <v>Timor-Leste</v>
      </c>
      <c r="B83" s="330">
        <f>IF(ISBLANK(Regressions!B93), " ", Regressions!B93)</f>
        <v>2017</v>
      </c>
      <c r="C83" s="335" t="str">
        <f>IF(ISBLANK(Regressions!C93), " ", Regressions!C93)</f>
        <v>Rural</v>
      </c>
      <c r="D83" s="331">
        <f>IF(ISBLANK(Regressions!D93), " ", Regressions!D93)</f>
        <v>324872.21293722151</v>
      </c>
      <c r="E83" s="209" t="e">
        <f>IF(ISNUMBER(Regressions!E93),ROUND(Regressions!E93, 1), NA())</f>
        <v>#N/A</v>
      </c>
      <c r="F83" s="332" t="e">
        <f>IF(ISNUMBER(Regressions!F93),ROUND(Regressions!F93, 1), NA())</f>
        <v>#N/A</v>
      </c>
      <c r="G83" s="231" t="e">
        <f>IF(ISNUMBER(Regressions!G93),ROUND(Regressions!G93, 1), NA())</f>
        <v>#N/A</v>
      </c>
      <c r="H83" s="333" t="e">
        <f>IF(ISNUMBER(Regressions!H93),ROUND(Regressions!H93, 1), NA())</f>
        <v>#N/A</v>
      </c>
      <c r="I83" s="232" t="e">
        <f>IF(ISNUMBER(Regressions!I93),ROUND(Regressions!I93, 1), NA())</f>
        <v>#N/A</v>
      </c>
      <c r="J83" s="334" t="e">
        <f>IF(ISNUMBER(Regressions!K93),ROUND(Regressions!K93, 1), NA())</f>
        <v>#N/A</v>
      </c>
      <c r="K83" s="332" t="e">
        <f>IF(ISNUMBER(Regressions!L93),ROUND(Regressions!L93, 1), NA())</f>
        <v>#N/A</v>
      </c>
      <c r="L83" s="233" t="e">
        <f>IF(ISNUMBER(Regressions!M93),ROUND(Regressions!M93, 1), NA())</f>
        <v>#N/A</v>
      </c>
      <c r="M83" s="333" t="e">
        <f>IF(ISNUMBER(Regressions!N93),ROUND(Regressions!N93, 1), NA())</f>
        <v>#N/A</v>
      </c>
      <c r="N83" s="232" t="e">
        <f>IF(ISNUMBER(Regressions!O93),ROUND(Regressions!O93, 1), NA())</f>
        <v>#N/A</v>
      </c>
      <c r="O83" s="334" t="e">
        <f>IF(ISNUMBER(Regressions!Q93),ROUND(Regressions!Q93, 1), NA())</f>
        <v>#N/A</v>
      </c>
      <c r="P83" s="332" t="e">
        <f>IF(ISNUMBER(Regressions!R93),ROUND(Regressions!R93, 1), NA())</f>
        <v>#N/A</v>
      </c>
      <c r="Q83" s="210" t="e">
        <f>IF(ISNUMBER(Regressions!S93),ROUND(Regressions!S93, 1), NA())</f>
        <v>#N/A</v>
      </c>
      <c r="R83" s="333" t="e">
        <f>IF(ISNUMBER(Regressions!T93),ROUND(Regressions!T93, 1), NA())</f>
        <v>#N/A</v>
      </c>
      <c r="S83" s="232" t="e">
        <f>IF(ISNUMBER(Regressions!U93),ROUND(Regressions!U93, 1), NA())</f>
        <v>#N/A</v>
      </c>
    </row>
    <row xmlns:x14ac="http://schemas.microsoft.com/office/spreadsheetml/2009/9/ac" r="84" x14ac:dyDescent="0.2">
      <c r="A84" s="329" t="str">
        <f>IF(ISBLANK(Regressions!A94), " ", Regressions!A94)</f>
        <v>Timor-Leste</v>
      </c>
      <c r="B84" s="330">
        <f>IF(ISBLANK(Regressions!B94), " ", Regressions!B94)</f>
        <v>2018</v>
      </c>
      <c r="C84" s="335" t="str">
        <f>IF(ISBLANK(Regressions!C94), " ", Regressions!C94)</f>
        <v>Rural</v>
      </c>
      <c r="D84" s="331">
        <f>IF(ISBLANK(Regressions!D94), " ", Regressions!D94)</f>
        <v>323990.39547031402</v>
      </c>
      <c r="E84" s="209" t="e">
        <f>IF(ISNUMBER(Regressions!E94),ROUND(Regressions!E94, 1), NA())</f>
        <v>#N/A</v>
      </c>
      <c r="F84" s="332" t="e">
        <f>IF(ISNUMBER(Regressions!F94),ROUND(Regressions!F94, 1), NA())</f>
        <v>#N/A</v>
      </c>
      <c r="G84" s="231" t="e">
        <f>IF(ISNUMBER(Regressions!G94),ROUND(Regressions!G94, 1), NA())</f>
        <v>#N/A</v>
      </c>
      <c r="H84" s="333" t="e">
        <f>IF(ISNUMBER(Regressions!H94),ROUND(Regressions!H94, 1), NA())</f>
        <v>#N/A</v>
      </c>
      <c r="I84" s="232" t="e">
        <f>IF(ISNUMBER(Regressions!I94),ROUND(Regressions!I94, 1), NA())</f>
        <v>#N/A</v>
      </c>
      <c r="J84" s="334" t="e">
        <f>IF(ISNUMBER(Regressions!K94),ROUND(Regressions!K94, 1), NA())</f>
        <v>#N/A</v>
      </c>
      <c r="K84" s="332" t="e">
        <f>IF(ISNUMBER(Regressions!L94),ROUND(Regressions!L94, 1), NA())</f>
        <v>#N/A</v>
      </c>
      <c r="L84" s="233" t="e">
        <f>IF(ISNUMBER(Regressions!M94),ROUND(Regressions!M94, 1), NA())</f>
        <v>#N/A</v>
      </c>
      <c r="M84" s="333" t="e">
        <f>IF(ISNUMBER(Regressions!N94),ROUND(Regressions!N94, 1), NA())</f>
        <v>#N/A</v>
      </c>
      <c r="N84" s="232" t="e">
        <f>IF(ISNUMBER(Regressions!O94),ROUND(Regressions!O94, 1), NA())</f>
        <v>#N/A</v>
      </c>
      <c r="O84" s="334" t="e">
        <f>IF(ISNUMBER(Regressions!Q94),ROUND(Regressions!Q94, 1), NA())</f>
        <v>#N/A</v>
      </c>
      <c r="P84" s="332" t="e">
        <f>IF(ISNUMBER(Regressions!R94),ROUND(Regressions!R94, 1), NA())</f>
        <v>#N/A</v>
      </c>
      <c r="Q84" s="210" t="e">
        <f>IF(ISNUMBER(Regressions!S94),ROUND(Regressions!S94, 1), NA())</f>
        <v>#N/A</v>
      </c>
      <c r="R84" s="333" t="e">
        <f>IF(ISNUMBER(Regressions!T94),ROUND(Regressions!T94, 1), NA())</f>
        <v>#N/A</v>
      </c>
      <c r="S84" s="232" t="e">
        <f>IF(ISNUMBER(Regressions!U94),ROUND(Regressions!U94, 1), NA())</f>
        <v>#N/A</v>
      </c>
    </row>
    <row xmlns:x14ac="http://schemas.microsoft.com/office/spreadsheetml/2009/9/ac" r="85" x14ac:dyDescent="0.2">
      <c r="A85" s="329" t="str">
        <f>IF(ISBLANK(Regressions!A95), " ", Regressions!A95)</f>
        <v>Timor-Leste</v>
      </c>
      <c r="B85" s="330">
        <f>IF(ISBLANK(Regressions!B95), " ", Regressions!B95)</f>
        <v>2019</v>
      </c>
      <c r="C85" s="335" t="str">
        <f>IF(ISBLANK(Regressions!C95), " ", Regressions!C95)</f>
        <v>Rural</v>
      </c>
      <c r="D85" s="331">
        <f>IF(ISBLANK(Regressions!D95), " ", Regressions!D95)</f>
        <v>322974.68924484262</v>
      </c>
      <c r="E85" s="209" t="e">
        <f>IF(ISNUMBER(Regressions!E95),ROUND(Regressions!E95, 1), NA())</f>
        <v>#N/A</v>
      </c>
      <c r="F85" s="332" t="e">
        <f>IF(ISNUMBER(Regressions!F95),ROUND(Regressions!F95, 1), NA())</f>
        <v>#N/A</v>
      </c>
      <c r="G85" s="231" t="e">
        <f>IF(ISNUMBER(Regressions!G95),ROUND(Regressions!G95, 1), NA())</f>
        <v>#N/A</v>
      </c>
      <c r="H85" s="333" t="e">
        <f>IF(ISNUMBER(Regressions!H95),ROUND(Regressions!H95, 1), NA())</f>
        <v>#N/A</v>
      </c>
      <c r="I85" s="232" t="e">
        <f>IF(ISNUMBER(Regressions!I95),ROUND(Regressions!I95, 1), NA())</f>
        <v>#N/A</v>
      </c>
      <c r="J85" s="334" t="e">
        <f>IF(ISNUMBER(Regressions!K95),ROUND(Regressions!K95, 1), NA())</f>
        <v>#N/A</v>
      </c>
      <c r="K85" s="332" t="e">
        <f>IF(ISNUMBER(Regressions!L95),ROUND(Regressions!L95, 1), NA())</f>
        <v>#N/A</v>
      </c>
      <c r="L85" s="233" t="e">
        <f>IF(ISNUMBER(Regressions!M95),ROUND(Regressions!M95, 1), NA())</f>
        <v>#N/A</v>
      </c>
      <c r="M85" s="333" t="e">
        <f>IF(ISNUMBER(Regressions!N95),ROUND(Regressions!N95, 1), NA())</f>
        <v>#N/A</v>
      </c>
      <c r="N85" s="232" t="e">
        <f>IF(ISNUMBER(Regressions!O95),ROUND(Regressions!O95, 1), NA())</f>
        <v>#N/A</v>
      </c>
      <c r="O85" s="334" t="e">
        <f>IF(ISNUMBER(Regressions!Q95),ROUND(Regressions!Q95, 1), NA())</f>
        <v>#N/A</v>
      </c>
      <c r="P85" s="332" t="e">
        <f>IF(ISNUMBER(Regressions!R95),ROUND(Regressions!R95, 1), NA())</f>
        <v>#N/A</v>
      </c>
      <c r="Q85" s="210" t="e">
        <f>IF(ISNUMBER(Regressions!S95),ROUND(Regressions!S95, 1), NA())</f>
        <v>#N/A</v>
      </c>
      <c r="R85" s="333" t="e">
        <f>IF(ISNUMBER(Regressions!T95),ROUND(Regressions!T95, 1), NA())</f>
        <v>#N/A</v>
      </c>
      <c r="S85" s="232" t="e">
        <f>IF(ISNUMBER(Regressions!U95),ROUND(Regressions!U95, 1), NA())</f>
        <v>#N/A</v>
      </c>
    </row>
    <row xmlns:x14ac="http://schemas.microsoft.com/office/spreadsheetml/2009/9/ac" r="86" x14ac:dyDescent="0.2">
      <c r="A86" s="329" t="str">
        <f>IF(ISBLANK(Regressions!A96), " ", Regressions!A96)</f>
        <v>Timor-Leste</v>
      </c>
      <c r="B86" s="330">
        <f>IF(ISBLANK(Regressions!B96), " ", Regressions!B96)</f>
        <v>2020</v>
      </c>
      <c r="C86" s="335" t="str">
        <f>IF(ISBLANK(Regressions!C96), " ", Regressions!C96)</f>
        <v>Rural</v>
      </c>
      <c r="D86" s="331">
        <f>IF(ISBLANK(Regressions!D96), " ", Regressions!D96)</f>
        <v>321304.95862770081</v>
      </c>
      <c r="E86" s="209" t="e">
        <f>IF(ISNUMBER(Regressions!E96),ROUND(Regressions!E96, 1), NA())</f>
        <v>#N/A</v>
      </c>
      <c r="F86" s="332" t="e">
        <f>IF(ISNUMBER(Regressions!F96),ROUND(Regressions!F96, 1), NA())</f>
        <v>#N/A</v>
      </c>
      <c r="G86" s="231" t="e">
        <f>IF(ISNUMBER(Regressions!G96),ROUND(Regressions!G96, 1), NA())</f>
        <v>#N/A</v>
      </c>
      <c r="H86" s="333" t="e">
        <f>IF(ISNUMBER(Regressions!H96),ROUND(Regressions!H96, 1), NA())</f>
        <v>#N/A</v>
      </c>
      <c r="I86" s="232" t="e">
        <f>IF(ISNUMBER(Regressions!I96),ROUND(Regressions!I96, 1), NA())</f>
        <v>#N/A</v>
      </c>
      <c r="J86" s="334" t="e">
        <f>IF(ISNUMBER(Regressions!K96),ROUND(Regressions!K96, 1), NA())</f>
        <v>#N/A</v>
      </c>
      <c r="K86" s="332" t="e">
        <f>IF(ISNUMBER(Regressions!L96),ROUND(Regressions!L96, 1), NA())</f>
        <v>#N/A</v>
      </c>
      <c r="L86" s="233" t="e">
        <f>IF(ISNUMBER(Regressions!M96),ROUND(Regressions!M96, 1), NA())</f>
        <v>#N/A</v>
      </c>
      <c r="M86" s="333" t="e">
        <f>IF(ISNUMBER(Regressions!N96),ROUND(Regressions!N96, 1), NA())</f>
        <v>#N/A</v>
      </c>
      <c r="N86" s="232" t="e">
        <f>IF(ISNUMBER(Regressions!O96),ROUND(Regressions!O96, 1), NA())</f>
        <v>#N/A</v>
      </c>
      <c r="O86" s="334" t="e">
        <f>IF(ISNUMBER(Regressions!Q96),ROUND(Regressions!Q96, 1), NA())</f>
        <v>#N/A</v>
      </c>
      <c r="P86" s="332" t="e">
        <f>IF(ISNUMBER(Regressions!R96),ROUND(Regressions!R96, 1), NA())</f>
        <v>#N/A</v>
      </c>
      <c r="Q86" s="210" t="e">
        <f>IF(ISNUMBER(Regressions!S96),ROUND(Regressions!S96, 1), NA())</f>
        <v>#N/A</v>
      </c>
      <c r="R86" s="333" t="e">
        <f>IF(ISNUMBER(Regressions!T96),ROUND(Regressions!T96, 1), NA())</f>
        <v>#N/A</v>
      </c>
      <c r="S86" s="232" t="e">
        <f>IF(ISNUMBER(Regressions!U96),ROUND(Regressions!U96, 1), NA())</f>
        <v>#N/A</v>
      </c>
    </row>
    <row xmlns:x14ac="http://schemas.microsoft.com/office/spreadsheetml/2009/9/ac" r="87" x14ac:dyDescent="0.2">
      <c r="A87" s="382" t="str">
        <f>IF(ISBLANK(Regressions!A97), " ", Regressions!A97)</f>
        <v>Timor-Leste</v>
      </c>
      <c r="B87" s="383">
        <f>IF(ISBLANK(Regressions!B97), " ", Regressions!B97)</f>
        <v>2021</v>
      </c>
      <c r="C87" s="384" t="str">
        <f>IF(ISBLANK(Regressions!C97), " ", Regressions!C97)</f>
        <v>Rural</v>
      </c>
      <c r="D87" s="385">
        <f>IF(ISBLANK(Regressions!D97), " ", Regressions!D97)</f>
        <v>319428.33392715448</v>
      </c>
      <c r="E87" s="388" t="e">
        <f>IF(ISNUMBER(Regressions!E97),ROUND(Regressions!E97, 1), NA())</f>
        <v>#N/A</v>
      </c>
      <c r="F87" s="386" t="e">
        <f>IF(ISNUMBER(Regressions!F97),ROUND(Regressions!F97, 1), NA())</f>
        <v>#N/A</v>
      </c>
      <c r="G87" s="389" t="e">
        <f>IF(ISNUMBER(Regressions!G97),ROUND(Regressions!G97, 1), NA())</f>
        <v>#N/A</v>
      </c>
      <c r="H87" s="387" t="e">
        <f>IF(ISNUMBER(Regressions!H97),ROUND(Regressions!H97, 1), NA())</f>
        <v>#N/A</v>
      </c>
      <c r="I87" s="390" t="e">
        <f>IF(ISNUMBER(Regressions!I97),ROUND(Regressions!I97, 1), NA())</f>
        <v>#N/A</v>
      </c>
      <c r="J87" s="388" t="e">
        <f>IF(ISNUMBER(Regressions!K97),ROUND(Regressions!K97, 1), NA())</f>
        <v>#N/A</v>
      </c>
      <c r="K87" s="386" t="e">
        <f>IF(ISNUMBER(Regressions!L97),ROUND(Regressions!L97, 1), NA())</f>
        <v>#N/A</v>
      </c>
      <c r="L87" s="391" t="e">
        <f>IF(ISNUMBER(Regressions!M97),ROUND(Regressions!M97, 1), NA())</f>
        <v>#N/A</v>
      </c>
      <c r="M87" s="387" t="e">
        <f>IF(ISNUMBER(Regressions!N97),ROUND(Regressions!N97, 1), NA())</f>
        <v>#N/A</v>
      </c>
      <c r="N87" s="390" t="e">
        <f>IF(ISNUMBER(Regressions!O97),ROUND(Regressions!O97, 1), NA())</f>
        <v>#N/A</v>
      </c>
      <c r="O87" s="388" t="e">
        <f>IF(ISNUMBER(Regressions!Q97),ROUND(Regressions!Q97, 1), NA())</f>
        <v>#N/A</v>
      </c>
      <c r="P87" s="386" t="e">
        <f>IF(ISNUMBER(Regressions!R97),ROUND(Regressions!R97, 1), NA())</f>
        <v>#N/A</v>
      </c>
      <c r="Q87" s="392" t="e">
        <f>IF(ISNUMBER(Regressions!S97),ROUND(Regressions!S97, 1), NA())</f>
        <v>#N/A</v>
      </c>
      <c r="R87" s="387" t="e">
        <f>IF(ISNUMBER(Regressions!T97),ROUND(Regressions!T97, 1), NA())</f>
        <v>#N/A</v>
      </c>
      <c r="S87" s="390" t="e">
        <f>IF(ISNUMBER(Regressions!U97),ROUND(Regressions!U97, 1), NA())</f>
        <v>#N/A</v>
      </c>
      <c r="T87" s="381"/>
      <c r="U87" s="381"/>
      <c r="V87" s="381"/>
      <c r="W87" s="381"/>
      <c r="X87" s="381"/>
      <c r="Y87" s="381"/>
      <c r="Z87" s="381"/>
      <c r="AA87" s="381"/>
      <c r="AB87" s="381"/>
      <c r="AC87" s="381"/>
    </row>
    <row xmlns:x14ac="http://schemas.microsoft.com/office/spreadsheetml/2009/9/ac" r="88" x14ac:dyDescent="0.2">
      <c r="A88" s="329" t="str">
        <f>IF(ISBLANK(Regressions!A98), " ", Regressions!A98)</f>
        <v>Timor-Leste</v>
      </c>
      <c r="B88" s="330">
        <f>IF(ISBLANK(Regressions!B98), " ", Regressions!B98)</f>
        <v>2022</v>
      </c>
      <c r="C88" s="335" t="str">
        <f>IF(ISBLANK(Regressions!C98), " ", Regressions!C98)</f>
        <v>Rural</v>
      </c>
      <c r="D88" s="331">
        <f>IF(ISBLANK(Regressions!D98), " ", Regressions!D98)</f>
        <v>317124.75155349728</v>
      </c>
      <c r="E88" s="209" t="e">
        <f>IF(ISNUMBER(Regressions!E98),ROUND(Regressions!E98, 1), NA())</f>
        <v>#N/A</v>
      </c>
      <c r="F88" s="332" t="e">
        <f>IF(ISNUMBER(Regressions!F98),ROUND(Regressions!F98, 1), NA())</f>
        <v>#N/A</v>
      </c>
      <c r="G88" s="231" t="e">
        <f>IF(ISNUMBER(Regressions!G98),ROUND(Regressions!G98, 1), NA())</f>
        <v>#N/A</v>
      </c>
      <c r="H88" s="333" t="e">
        <f>IF(ISNUMBER(Regressions!H98),ROUND(Regressions!H98, 1), NA())</f>
        <v>#N/A</v>
      </c>
      <c r="I88" s="232" t="e">
        <f>IF(ISNUMBER(Regressions!I98),ROUND(Regressions!I98, 1), NA())</f>
        <v>#N/A</v>
      </c>
      <c r="J88" s="334" t="e">
        <f>IF(ISNUMBER(Regressions!K98),ROUND(Regressions!K98, 1), NA())</f>
        <v>#N/A</v>
      </c>
      <c r="K88" s="332" t="e">
        <f>IF(ISNUMBER(Regressions!L98),ROUND(Regressions!L98, 1), NA())</f>
        <v>#N/A</v>
      </c>
      <c r="L88" s="233" t="e">
        <f>IF(ISNUMBER(Regressions!M98),ROUND(Regressions!M98, 1), NA())</f>
        <v>#N/A</v>
      </c>
      <c r="M88" s="333" t="e">
        <f>IF(ISNUMBER(Regressions!N98),ROUND(Regressions!N98, 1), NA())</f>
        <v>#N/A</v>
      </c>
      <c r="N88" s="232" t="e">
        <f>IF(ISNUMBER(Regressions!O98),ROUND(Regressions!O98, 1), NA())</f>
        <v>#N/A</v>
      </c>
      <c r="O88" s="334" t="e">
        <f>IF(ISNUMBER(Regressions!Q98),ROUND(Regressions!Q98, 1), NA())</f>
        <v>#N/A</v>
      </c>
      <c r="P88" s="332" t="e">
        <f>IF(ISNUMBER(Regressions!R98),ROUND(Regressions!R98, 1), NA())</f>
        <v>#N/A</v>
      </c>
      <c r="Q88" s="210" t="e">
        <f>IF(ISNUMBER(Regressions!S98),ROUND(Regressions!S98, 1), NA())</f>
        <v>#N/A</v>
      </c>
      <c r="R88" s="333" t="e">
        <f>IF(ISNUMBER(Regressions!T98),ROUND(Regressions!T98, 1), NA())</f>
        <v>#N/A</v>
      </c>
      <c r="S88" s="232" t="e">
        <f>IF(ISNUMBER(Regressions!U98),ROUND(Regressions!U98, 1), NA())</f>
        <v>#N/A</v>
      </c>
    </row>
    <row xmlns:x14ac="http://schemas.microsoft.com/office/spreadsheetml/2009/9/ac" r="89" x14ac:dyDescent="0.2">
      <c r="A89" s="336" t="str">
        <f>IF(ISBLANK(Regressions!A99), " ", Regressions!A99)</f>
        <v>Timor-Leste</v>
      </c>
      <c r="B89" s="337">
        <f>IF(ISBLANK(Regressions!B99), " ", Regressions!B99)</f>
        <v>2023</v>
      </c>
      <c r="C89" s="338" t="str">
        <f>IF(ISBLANK(Regressions!C99), " ", Regressions!C99)</f>
        <v>Rural</v>
      </c>
      <c r="D89" s="339">
        <f>IF(ISBLANK(Regressions!D99), " ", Regressions!D99)</f>
        <v>314239.67331687931</v>
      </c>
      <c r="E89" s="340" t="e">
        <f>IF(ISNUMBER(Regressions!E99),ROUND(Regressions!E99, 1), NA())</f>
        <v>#N/A</v>
      </c>
      <c r="F89" s="341" t="e">
        <f>IF(ISNUMBER(Regressions!F99),ROUND(Regressions!F99, 1), NA())</f>
        <v>#N/A</v>
      </c>
      <c r="G89" s="342" t="e">
        <f>IF(ISNUMBER(Regressions!G99),ROUND(Regressions!G99, 1), NA())</f>
        <v>#N/A</v>
      </c>
      <c r="H89" s="343" t="e">
        <f>IF(ISNUMBER(Regressions!H99),ROUND(Regressions!H99, 1), NA())</f>
        <v>#N/A</v>
      </c>
      <c r="I89" s="344" t="e">
        <f>IF(ISNUMBER(Regressions!I99),ROUND(Regressions!I99, 1), NA())</f>
        <v>#N/A</v>
      </c>
      <c r="J89" s="345" t="e">
        <f>IF(ISNUMBER(Regressions!K99),ROUND(Regressions!K99, 1), NA())</f>
        <v>#N/A</v>
      </c>
      <c r="K89" s="341" t="e">
        <f>IF(ISNUMBER(Regressions!L99),ROUND(Regressions!L99, 1), NA())</f>
        <v>#N/A</v>
      </c>
      <c r="L89" s="346" t="e">
        <f>IF(ISNUMBER(Regressions!M99),ROUND(Regressions!M99, 1), NA())</f>
        <v>#N/A</v>
      </c>
      <c r="M89" s="343" t="e">
        <f>IF(ISNUMBER(Regressions!N99),ROUND(Regressions!N99, 1), NA())</f>
        <v>#N/A</v>
      </c>
      <c r="N89" s="344" t="e">
        <f>IF(ISNUMBER(Regressions!O99),ROUND(Regressions!O99, 1), NA())</f>
        <v>#N/A</v>
      </c>
      <c r="O89" s="345" t="e">
        <f>IF(ISNUMBER(Regressions!Q99),ROUND(Regressions!Q99, 1), NA())</f>
        <v>#N/A</v>
      </c>
      <c r="P89" s="341" t="e">
        <f>IF(ISNUMBER(Regressions!R99),ROUND(Regressions!R99, 1), NA())</f>
        <v>#N/A</v>
      </c>
      <c r="Q89" s="347" t="e">
        <f>IF(ISNUMBER(Regressions!S99),ROUND(Regressions!S99, 1), NA())</f>
        <v>#N/A</v>
      </c>
      <c r="R89" s="343" t="e">
        <f>IF(ISNUMBER(Regressions!T99),ROUND(Regressions!T99, 1), NA())</f>
        <v>#N/A</v>
      </c>
      <c r="S89" s="344" t="e">
        <f>IF(ISNUMBER(Regressions!U99),ROUND(Regressions!U99, 1), NA())</f>
        <v>#N/A</v>
      </c>
    </row>
    <row xmlns:x14ac="http://schemas.microsoft.com/office/spreadsheetml/2009/9/ac" r="90" hidden="true" x14ac:dyDescent="0.2">
      <c r="A90" s="329" t="str">
        <f>IF(ISBLANK(Regressions!A100), " ", Regressions!A100)</f>
        <v>Timor-Leste</v>
      </c>
      <c r="B90" s="330">
        <f>IF(ISBLANK(Regressions!B100), " ", Regressions!B100)</f>
        <v>2024</v>
      </c>
      <c r="C90" s="335" t="str">
        <f>IF(ISBLANK(Regressions!C100), " ", Regressions!C100)</f>
        <v>Rural</v>
      </c>
      <c r="D90" s="331" t="str">
        <f>IF(ISBLANK(Regressions!D100), " ", Regressions!D100)</f>
        <v> </v>
      </c>
      <c r="E90" s="209" t="e">
        <f>IF(ISNUMBER(Regressions!E100),ROUND(Regressions!E100, 1), NA())</f>
        <v>#N/A</v>
      </c>
      <c r="F90" s="332" t="e">
        <f>IF(ISNUMBER(Regressions!F100),ROUND(Regressions!F100, 1), NA())</f>
        <v>#N/A</v>
      </c>
      <c r="G90" s="231" t="e">
        <f>IF(ISNUMBER(Regressions!G100),ROUND(Regressions!G100, 1), NA())</f>
        <v>#N/A</v>
      </c>
      <c r="H90" s="333" t="e">
        <f>IF(ISNUMBER(Regressions!H100),ROUND(Regressions!H100, 1), NA())</f>
        <v>#N/A</v>
      </c>
      <c r="I90" s="232" t="e">
        <f>IF(ISNUMBER(Regressions!I100),ROUND(Regressions!I100, 1), NA())</f>
        <v>#N/A</v>
      </c>
      <c r="J90" s="334" t="e">
        <f>IF(ISNUMBER(Regressions!K100),ROUND(Regressions!K100, 1), NA())</f>
        <v>#N/A</v>
      </c>
      <c r="K90" s="332" t="e">
        <f>IF(ISNUMBER(Regressions!L100),ROUND(Regressions!L100, 1), NA())</f>
        <v>#N/A</v>
      </c>
      <c r="L90" s="233" t="e">
        <f>IF(ISNUMBER(Regressions!M100),ROUND(Regressions!M100, 1), NA())</f>
        <v>#N/A</v>
      </c>
      <c r="M90" s="333" t="e">
        <f>IF(ISNUMBER(Regressions!N100),ROUND(Regressions!N100, 1), NA())</f>
        <v>#N/A</v>
      </c>
      <c r="N90" s="232" t="e">
        <f>IF(ISNUMBER(Regressions!O100),ROUND(Regressions!O100, 1), NA())</f>
        <v>#N/A</v>
      </c>
      <c r="O90" s="334" t="e">
        <f>IF(ISNUMBER(Regressions!Q100),ROUND(Regressions!Q100, 1), NA())</f>
        <v>#N/A</v>
      </c>
      <c r="P90" s="332" t="e">
        <f>IF(ISNUMBER(Regressions!R100),ROUND(Regressions!R100, 1), NA())</f>
        <v>#N/A</v>
      </c>
      <c r="Q90" s="210" t="e">
        <f>IF(ISNUMBER(Regressions!S100),ROUND(Regressions!S100, 1), NA())</f>
        <v>#N/A</v>
      </c>
      <c r="R90" s="333" t="e">
        <f>IF(ISNUMBER(Regressions!T100),ROUND(Regressions!T100, 1), NA())</f>
        <v>#N/A</v>
      </c>
      <c r="S90" s="232" t="e">
        <f>IF(ISNUMBER(Regressions!U100),ROUND(Regressions!U100, 1), NA())</f>
        <v>#N/A</v>
      </c>
    </row>
    <row xmlns:x14ac="http://schemas.microsoft.com/office/spreadsheetml/2009/9/ac" r="91" hidden="true" x14ac:dyDescent="0.2">
      <c r="A91" s="329" t="str">
        <f>IF(ISBLANK(Regressions!A101), " ", Regressions!A101)</f>
        <v>Timor-Leste</v>
      </c>
      <c r="B91" s="330">
        <f>IF(ISBLANK(Regressions!B101), " ", Regressions!B101)</f>
        <v>2025</v>
      </c>
      <c r="C91" s="335" t="str">
        <f>IF(ISBLANK(Regressions!C101), " ", Regressions!C101)</f>
        <v>Rural</v>
      </c>
      <c r="D91" s="331" t="str">
        <f>IF(ISBLANK(Regressions!D101), " ", Regressions!D101)</f>
        <v> </v>
      </c>
      <c r="E91" s="209" t="e">
        <f>IF(ISNUMBER(Regressions!E101),ROUND(Regressions!E101, 1), NA())</f>
        <v>#N/A</v>
      </c>
      <c r="F91" s="332" t="e">
        <f>IF(ISNUMBER(Regressions!F101),ROUND(Regressions!F101, 1), NA())</f>
        <v>#N/A</v>
      </c>
      <c r="G91" s="231" t="e">
        <f>IF(ISNUMBER(Regressions!G101),ROUND(Regressions!G101, 1), NA())</f>
        <v>#N/A</v>
      </c>
      <c r="H91" s="333" t="e">
        <f>IF(ISNUMBER(Regressions!H101),ROUND(Regressions!H101, 1), NA())</f>
        <v>#N/A</v>
      </c>
      <c r="I91" s="232" t="e">
        <f>IF(ISNUMBER(Regressions!I101),ROUND(Regressions!I101, 1), NA())</f>
        <v>#N/A</v>
      </c>
      <c r="J91" s="334" t="e">
        <f>IF(ISNUMBER(Regressions!K101),ROUND(Regressions!K101, 1), NA())</f>
        <v>#N/A</v>
      </c>
      <c r="K91" s="332" t="e">
        <f>IF(ISNUMBER(Regressions!L101),ROUND(Regressions!L101, 1), NA())</f>
        <v>#N/A</v>
      </c>
      <c r="L91" s="233" t="e">
        <f>IF(ISNUMBER(Regressions!M101),ROUND(Regressions!M101, 1), NA())</f>
        <v>#N/A</v>
      </c>
      <c r="M91" s="333" t="e">
        <f>IF(ISNUMBER(Regressions!N101),ROUND(Regressions!N101, 1), NA())</f>
        <v>#N/A</v>
      </c>
      <c r="N91" s="232" t="e">
        <f>IF(ISNUMBER(Regressions!O101),ROUND(Regressions!O101, 1), NA())</f>
        <v>#N/A</v>
      </c>
      <c r="O91" s="334" t="e">
        <f>IF(ISNUMBER(Regressions!Q101),ROUND(Regressions!Q101, 1), NA())</f>
        <v>#N/A</v>
      </c>
      <c r="P91" s="332" t="e">
        <f>IF(ISNUMBER(Regressions!R101),ROUND(Regressions!R101, 1), NA())</f>
        <v>#N/A</v>
      </c>
      <c r="Q91" s="210" t="e">
        <f>IF(ISNUMBER(Regressions!S101),ROUND(Regressions!S101, 1), NA())</f>
        <v>#N/A</v>
      </c>
      <c r="R91" s="333" t="e">
        <f>IF(ISNUMBER(Regressions!T101),ROUND(Regressions!T101, 1), NA())</f>
        <v>#N/A</v>
      </c>
      <c r="S91" s="232" t="e">
        <f>IF(ISNUMBER(Regressions!U101),ROUND(Regressions!U101, 1), NA())</f>
        <v>#N/A</v>
      </c>
    </row>
    <row xmlns:x14ac="http://schemas.microsoft.com/office/spreadsheetml/2009/9/ac" r="92" hidden="true" x14ac:dyDescent="0.2">
      <c r="A92" s="329" t="str">
        <f>IF(ISBLANK(Regressions!A102), " ", Regressions!A102)</f>
        <v>Timor-Leste</v>
      </c>
      <c r="B92" s="330">
        <f>IF(ISBLANK(Regressions!B102), " ", Regressions!B102)</f>
        <v>2026</v>
      </c>
      <c r="C92" s="335" t="str">
        <f>IF(ISBLANK(Regressions!C102), " ", Regressions!C102)</f>
        <v>Rural</v>
      </c>
      <c r="D92" s="331" t="str">
        <f>IF(ISBLANK(Regressions!D102), " ", Regressions!D102)</f>
        <v> </v>
      </c>
      <c r="E92" s="209" t="e">
        <f>IF(ISNUMBER(Regressions!E102),ROUND(Regressions!E102, 1), NA())</f>
        <v>#N/A</v>
      </c>
      <c r="F92" s="332" t="e">
        <f>IF(ISNUMBER(Regressions!F102),ROUND(Regressions!F102, 1), NA())</f>
        <v>#N/A</v>
      </c>
      <c r="G92" s="231" t="e">
        <f>IF(ISNUMBER(Regressions!G102),ROUND(Regressions!G102, 1), NA())</f>
        <v>#N/A</v>
      </c>
      <c r="H92" s="333" t="e">
        <f>IF(ISNUMBER(Regressions!H102),ROUND(Regressions!H102, 1), NA())</f>
        <v>#N/A</v>
      </c>
      <c r="I92" s="232" t="e">
        <f>IF(ISNUMBER(Regressions!I102),ROUND(Regressions!I102, 1), NA())</f>
        <v>#N/A</v>
      </c>
      <c r="J92" s="334" t="e">
        <f>IF(ISNUMBER(Regressions!K102),ROUND(Regressions!K102, 1), NA())</f>
        <v>#N/A</v>
      </c>
      <c r="K92" s="332" t="e">
        <f>IF(ISNUMBER(Regressions!L102),ROUND(Regressions!L102, 1), NA())</f>
        <v>#N/A</v>
      </c>
      <c r="L92" s="233" t="e">
        <f>IF(ISNUMBER(Regressions!M102),ROUND(Regressions!M102, 1), NA())</f>
        <v>#N/A</v>
      </c>
      <c r="M92" s="333" t="e">
        <f>IF(ISNUMBER(Regressions!N102),ROUND(Regressions!N102, 1), NA())</f>
        <v>#N/A</v>
      </c>
      <c r="N92" s="232" t="e">
        <f>IF(ISNUMBER(Regressions!O102),ROUND(Regressions!O102, 1), NA())</f>
        <v>#N/A</v>
      </c>
      <c r="O92" s="334" t="e">
        <f>IF(ISNUMBER(Regressions!Q102),ROUND(Regressions!Q102, 1), NA())</f>
        <v>#N/A</v>
      </c>
      <c r="P92" s="332" t="e">
        <f>IF(ISNUMBER(Regressions!R102),ROUND(Regressions!R102, 1), NA())</f>
        <v>#N/A</v>
      </c>
      <c r="Q92" s="210" t="e">
        <f>IF(ISNUMBER(Regressions!S102),ROUND(Regressions!S102, 1), NA())</f>
        <v>#N/A</v>
      </c>
      <c r="R92" s="333" t="e">
        <f>IF(ISNUMBER(Regressions!T102),ROUND(Regressions!T102, 1), NA())</f>
        <v>#N/A</v>
      </c>
      <c r="S92" s="232" t="e">
        <f>IF(ISNUMBER(Regressions!U102),ROUND(Regressions!U102, 1), NA())</f>
        <v>#N/A</v>
      </c>
    </row>
    <row xmlns:x14ac="http://schemas.microsoft.com/office/spreadsheetml/2009/9/ac" r="93" hidden="true" x14ac:dyDescent="0.2">
      <c r="A93" s="329" t="str">
        <f>IF(ISBLANK(Regressions!A103), " ", Regressions!A103)</f>
        <v>Timor-Leste</v>
      </c>
      <c r="B93" s="330">
        <f>IF(ISBLANK(Regressions!B103), " ", Regressions!B103)</f>
        <v>2027</v>
      </c>
      <c r="C93" s="335" t="str">
        <f>IF(ISBLANK(Regressions!C103), " ", Regressions!C103)</f>
        <v>Rural</v>
      </c>
      <c r="D93" s="331" t="str">
        <f>IF(ISBLANK(Regressions!D103), " ", Regressions!D103)</f>
        <v> </v>
      </c>
      <c r="E93" s="209" t="e">
        <f>IF(ISNUMBER(Regressions!E103),ROUND(Regressions!E103, 1), NA())</f>
        <v>#N/A</v>
      </c>
      <c r="F93" s="332" t="e">
        <f>IF(ISNUMBER(Regressions!F103),ROUND(Regressions!F103, 1), NA())</f>
        <v>#N/A</v>
      </c>
      <c r="G93" s="231" t="e">
        <f>IF(ISNUMBER(Regressions!G103),ROUND(Regressions!G103, 1), NA())</f>
        <v>#N/A</v>
      </c>
      <c r="H93" s="333" t="e">
        <f>IF(ISNUMBER(Regressions!H103),ROUND(Regressions!H103, 1), NA())</f>
        <v>#N/A</v>
      </c>
      <c r="I93" s="232" t="e">
        <f>IF(ISNUMBER(Regressions!I103),ROUND(Regressions!I103, 1), NA())</f>
        <v>#N/A</v>
      </c>
      <c r="J93" s="334" t="e">
        <f>IF(ISNUMBER(Regressions!K103),ROUND(Regressions!K103, 1), NA())</f>
        <v>#N/A</v>
      </c>
      <c r="K93" s="332" t="e">
        <f>IF(ISNUMBER(Regressions!L103),ROUND(Regressions!L103, 1), NA())</f>
        <v>#N/A</v>
      </c>
      <c r="L93" s="233" t="e">
        <f>IF(ISNUMBER(Regressions!M103),ROUND(Regressions!M103, 1), NA())</f>
        <v>#N/A</v>
      </c>
      <c r="M93" s="333" t="e">
        <f>IF(ISNUMBER(Regressions!N103),ROUND(Regressions!N103, 1), NA())</f>
        <v>#N/A</v>
      </c>
      <c r="N93" s="232" t="e">
        <f>IF(ISNUMBER(Regressions!O103),ROUND(Regressions!O103, 1), NA())</f>
        <v>#N/A</v>
      </c>
      <c r="O93" s="334" t="e">
        <f>IF(ISNUMBER(Regressions!Q103),ROUND(Regressions!Q103, 1), NA())</f>
        <v>#N/A</v>
      </c>
      <c r="P93" s="332" t="e">
        <f>IF(ISNUMBER(Regressions!R103),ROUND(Regressions!R103, 1), NA())</f>
        <v>#N/A</v>
      </c>
      <c r="Q93" s="210" t="e">
        <f>IF(ISNUMBER(Regressions!S103),ROUND(Regressions!S103, 1), NA())</f>
        <v>#N/A</v>
      </c>
      <c r="R93" s="333" t="e">
        <f>IF(ISNUMBER(Regressions!T103),ROUND(Regressions!T103, 1), NA())</f>
        <v>#N/A</v>
      </c>
      <c r="S93" s="232" t="e">
        <f>IF(ISNUMBER(Regressions!U103),ROUND(Regressions!U103, 1), NA())</f>
        <v>#N/A</v>
      </c>
    </row>
    <row xmlns:x14ac="http://schemas.microsoft.com/office/spreadsheetml/2009/9/ac" r="94" hidden="true" x14ac:dyDescent="0.2">
      <c r="A94" s="329" t="str">
        <f>IF(ISBLANK(Regressions!A104), " ", Regressions!A104)</f>
        <v>Timor-Leste</v>
      </c>
      <c r="B94" s="330">
        <f>IF(ISBLANK(Regressions!B104), " ", Regressions!B104)</f>
        <v>2028</v>
      </c>
      <c r="C94" s="335" t="str">
        <f>IF(ISBLANK(Regressions!C104), " ", Regressions!C104)</f>
        <v>Rural</v>
      </c>
      <c r="D94" s="331" t="str">
        <f>IF(ISBLANK(Regressions!D104), " ", Regressions!D104)</f>
        <v> </v>
      </c>
      <c r="E94" s="209" t="e">
        <f>IF(ISNUMBER(Regressions!E104),ROUND(Regressions!E104, 1), NA())</f>
        <v>#N/A</v>
      </c>
      <c r="F94" s="332" t="e">
        <f>IF(ISNUMBER(Regressions!F104),ROUND(Regressions!F104, 1), NA())</f>
        <v>#N/A</v>
      </c>
      <c r="G94" s="231" t="e">
        <f>IF(ISNUMBER(Regressions!G104),ROUND(Regressions!G104, 1), NA())</f>
        <v>#N/A</v>
      </c>
      <c r="H94" s="333" t="e">
        <f>IF(ISNUMBER(Regressions!H104),ROUND(Regressions!H104, 1), NA())</f>
        <v>#N/A</v>
      </c>
      <c r="I94" s="232" t="e">
        <f>IF(ISNUMBER(Regressions!I104),ROUND(Regressions!I104, 1), NA())</f>
        <v>#N/A</v>
      </c>
      <c r="J94" s="334" t="e">
        <f>IF(ISNUMBER(Regressions!K104),ROUND(Regressions!K104, 1), NA())</f>
        <v>#N/A</v>
      </c>
      <c r="K94" s="332" t="e">
        <f>IF(ISNUMBER(Regressions!L104),ROUND(Regressions!L104, 1), NA())</f>
        <v>#N/A</v>
      </c>
      <c r="L94" s="233" t="e">
        <f>IF(ISNUMBER(Regressions!M104),ROUND(Regressions!M104, 1), NA())</f>
        <v>#N/A</v>
      </c>
      <c r="M94" s="333" t="e">
        <f>IF(ISNUMBER(Regressions!N104),ROUND(Regressions!N104, 1), NA())</f>
        <v>#N/A</v>
      </c>
      <c r="N94" s="232" t="e">
        <f>IF(ISNUMBER(Regressions!O104),ROUND(Regressions!O104, 1), NA())</f>
        <v>#N/A</v>
      </c>
      <c r="O94" s="334" t="e">
        <f>IF(ISNUMBER(Regressions!Q104),ROUND(Regressions!Q104, 1), NA())</f>
        <v>#N/A</v>
      </c>
      <c r="P94" s="332" t="e">
        <f>IF(ISNUMBER(Regressions!R104),ROUND(Regressions!R104, 1), NA())</f>
        <v>#N/A</v>
      </c>
      <c r="Q94" s="210" t="e">
        <f>IF(ISNUMBER(Regressions!S104),ROUND(Regressions!S104, 1), NA())</f>
        <v>#N/A</v>
      </c>
      <c r="R94" s="333" t="e">
        <f>IF(ISNUMBER(Regressions!T104),ROUND(Regressions!T104, 1), NA())</f>
        <v>#N/A</v>
      </c>
      <c r="S94" s="232" t="e">
        <f>IF(ISNUMBER(Regressions!U104),ROUND(Regressions!U104, 1), NA())</f>
        <v>#N/A</v>
      </c>
    </row>
    <row xmlns:x14ac="http://schemas.microsoft.com/office/spreadsheetml/2009/9/ac" r="95" hidden="true" x14ac:dyDescent="0.2">
      <c r="A95" s="329" t="str">
        <f>IF(ISBLANK(Regressions!A105), " ", Regressions!A105)</f>
        <v>Timor-Leste</v>
      </c>
      <c r="B95" s="330">
        <f>IF(ISBLANK(Regressions!B105), " ", Regressions!B105)</f>
        <v>2029</v>
      </c>
      <c r="C95" s="335" t="str">
        <f>IF(ISBLANK(Regressions!C105), " ", Regressions!C105)</f>
        <v>Rural</v>
      </c>
      <c r="D95" s="331" t="str">
        <f>IF(ISBLANK(Regressions!D105), " ", Regressions!D105)</f>
        <v> </v>
      </c>
      <c r="E95" s="209" t="e">
        <f>IF(ISNUMBER(Regressions!E105),ROUND(Regressions!E105, 1), NA())</f>
        <v>#N/A</v>
      </c>
      <c r="F95" s="332" t="e">
        <f>IF(ISNUMBER(Regressions!F105),ROUND(Regressions!F105, 1), NA())</f>
        <v>#N/A</v>
      </c>
      <c r="G95" s="231" t="e">
        <f>IF(ISNUMBER(Regressions!G105),ROUND(Regressions!G105, 1), NA())</f>
        <v>#N/A</v>
      </c>
      <c r="H95" s="333" t="e">
        <f>IF(ISNUMBER(Regressions!H105),ROUND(Regressions!H105, 1), NA())</f>
        <v>#N/A</v>
      </c>
      <c r="I95" s="232" t="e">
        <f>IF(ISNUMBER(Regressions!I105),ROUND(Regressions!I105, 1), NA())</f>
        <v>#N/A</v>
      </c>
      <c r="J95" s="334" t="e">
        <f>IF(ISNUMBER(Regressions!K105),ROUND(Regressions!K105, 1), NA())</f>
        <v>#N/A</v>
      </c>
      <c r="K95" s="332" t="e">
        <f>IF(ISNUMBER(Regressions!L105),ROUND(Regressions!L105, 1), NA())</f>
        <v>#N/A</v>
      </c>
      <c r="L95" s="233" t="e">
        <f>IF(ISNUMBER(Regressions!M105),ROUND(Regressions!M105, 1), NA())</f>
        <v>#N/A</v>
      </c>
      <c r="M95" s="333" t="e">
        <f>IF(ISNUMBER(Regressions!N105),ROUND(Regressions!N105, 1), NA())</f>
        <v>#N/A</v>
      </c>
      <c r="N95" s="232" t="e">
        <f>IF(ISNUMBER(Regressions!O105),ROUND(Regressions!O105, 1), NA())</f>
        <v>#N/A</v>
      </c>
      <c r="O95" s="334" t="e">
        <f>IF(ISNUMBER(Regressions!Q105),ROUND(Regressions!Q105, 1), NA())</f>
        <v>#N/A</v>
      </c>
      <c r="P95" s="332" t="e">
        <f>IF(ISNUMBER(Regressions!R105),ROUND(Regressions!R105, 1), NA())</f>
        <v>#N/A</v>
      </c>
      <c r="Q95" s="210" t="e">
        <f>IF(ISNUMBER(Regressions!S105),ROUND(Regressions!S105, 1), NA())</f>
        <v>#N/A</v>
      </c>
      <c r="R95" s="333" t="e">
        <f>IF(ISNUMBER(Regressions!T105),ROUND(Regressions!T105, 1), NA())</f>
        <v>#N/A</v>
      </c>
      <c r="S95" s="232" t="e">
        <f>IF(ISNUMBER(Regressions!U105),ROUND(Regressions!U105, 1), NA())</f>
        <v>#N/A</v>
      </c>
    </row>
    <row xmlns:x14ac="http://schemas.microsoft.com/office/spreadsheetml/2009/9/ac" r="96" hidden="true" x14ac:dyDescent="0.2">
      <c r="A96" s="329" t="str">
        <f>IF(ISBLANK(Regressions!A106), " ", Regressions!A106)</f>
        <v>Timor-Leste</v>
      </c>
      <c r="B96" s="330">
        <f>IF(ISBLANK(Regressions!B106), " ", Regressions!B106)</f>
        <v>2030</v>
      </c>
      <c r="C96" s="335" t="str">
        <f>IF(ISBLANK(Regressions!C106), " ", Regressions!C106)</f>
        <v>Rural</v>
      </c>
      <c r="D96" s="331" t="str">
        <f>IF(ISBLANK(Regressions!D106), " ", Regressions!D106)</f>
        <v> </v>
      </c>
      <c r="E96" s="209" t="e">
        <f>IF(ISNUMBER(Regressions!E106),ROUND(Regressions!E106, 1), NA())</f>
        <v>#N/A</v>
      </c>
      <c r="F96" s="332" t="e">
        <f>IF(ISNUMBER(Regressions!F106),ROUND(Regressions!F106, 1), NA())</f>
        <v>#N/A</v>
      </c>
      <c r="G96" s="231" t="e">
        <f>IF(ISNUMBER(Regressions!G106),ROUND(Regressions!G106, 1), NA())</f>
        <v>#N/A</v>
      </c>
      <c r="H96" s="333" t="e">
        <f>IF(ISNUMBER(Regressions!H106),ROUND(Regressions!H106, 1), NA())</f>
        <v>#N/A</v>
      </c>
      <c r="I96" s="232" t="e">
        <f>IF(ISNUMBER(Regressions!I106),ROUND(Regressions!I106, 1), NA())</f>
        <v>#N/A</v>
      </c>
      <c r="J96" s="334" t="e">
        <f>IF(ISNUMBER(Regressions!K106),ROUND(Regressions!K106, 1), NA())</f>
        <v>#N/A</v>
      </c>
      <c r="K96" s="332" t="e">
        <f>IF(ISNUMBER(Regressions!L106),ROUND(Regressions!L106, 1), NA())</f>
        <v>#N/A</v>
      </c>
      <c r="L96" s="233" t="e">
        <f>IF(ISNUMBER(Regressions!M106),ROUND(Regressions!M106, 1), NA())</f>
        <v>#N/A</v>
      </c>
      <c r="M96" s="333" t="e">
        <f>IF(ISNUMBER(Regressions!N106),ROUND(Regressions!N106, 1), NA())</f>
        <v>#N/A</v>
      </c>
      <c r="N96" s="232" t="e">
        <f>IF(ISNUMBER(Regressions!O106),ROUND(Regressions!O106, 1), NA())</f>
        <v>#N/A</v>
      </c>
      <c r="O96" s="334" t="e">
        <f>IF(ISNUMBER(Regressions!Q106),ROUND(Regressions!Q106, 1), NA())</f>
        <v>#N/A</v>
      </c>
      <c r="P96" s="332" t="e">
        <f>IF(ISNUMBER(Regressions!R106),ROUND(Regressions!R106, 1), NA())</f>
        <v>#N/A</v>
      </c>
      <c r="Q96" s="210" t="e">
        <f>IF(ISNUMBER(Regressions!S106),ROUND(Regressions!S106, 1), NA())</f>
        <v>#N/A</v>
      </c>
      <c r="R96" s="333" t="e">
        <f>IF(ISNUMBER(Regressions!T106),ROUND(Regressions!T106, 1), NA())</f>
        <v>#N/A</v>
      </c>
      <c r="S96" s="232" t="e">
        <f>IF(ISNUMBER(Regressions!U106),ROUND(Regressions!U106, 1), NA())</f>
        <v>#N/A</v>
      </c>
    </row>
    <row xmlns:x14ac="http://schemas.microsoft.com/office/spreadsheetml/2009/9/ac" r="97" x14ac:dyDescent="0.2">
      <c r="A97" s="329" t="str">
        <f>IF(ISBLANK(Regressions!A107), " ", Regressions!A107)</f>
        <v>Timor-Leste</v>
      </c>
      <c r="B97" s="330">
        <f>IF(ISBLANK(Regressions!B107), " ", Regressions!B107)</f>
        <v>2000</v>
      </c>
      <c r="C97" s="335" t="str">
        <f>IF(ISBLANK(Regressions!C107), " ", Regressions!C107)</f>
        <v>Pre-primary</v>
      </c>
      <c r="D97" s="331" t="str">
        <f>IF(ISBLANK(Regressions!D107), " ", Regressions!D107)</f>
        <v> </v>
      </c>
      <c r="E97" s="209" t="e">
        <f>IF(ISNUMBER(Regressions!E107),ROUND(Regressions!E107, 1), NA())</f>
        <v>#N/A</v>
      </c>
      <c r="F97" s="332" t="e">
        <f>IF(ISNUMBER(Regressions!F107),ROUND(Regressions!F107, 1), NA())</f>
        <v>#N/A</v>
      </c>
      <c r="G97" s="231" t="e">
        <f>IF(ISNUMBER(Regressions!G107),ROUND(Regressions!G107, 1), NA())</f>
        <v>#N/A</v>
      </c>
      <c r="H97" s="333" t="e">
        <f>IF(ISNUMBER(Regressions!H107),ROUND(Regressions!H107, 1), NA())</f>
        <v>#N/A</v>
      </c>
      <c r="I97" s="232" t="e">
        <f>IF(ISNUMBER(Regressions!I107),ROUND(Regressions!I107, 1), NA())</f>
        <v>#N/A</v>
      </c>
      <c r="J97" s="334" t="e">
        <f>IF(ISNUMBER(Regressions!K107),ROUND(Regressions!K107, 1), NA())</f>
        <v>#N/A</v>
      </c>
      <c r="K97" s="332" t="e">
        <f>IF(ISNUMBER(Regressions!L107),ROUND(Regressions!L107, 1), NA())</f>
        <v>#N/A</v>
      </c>
      <c r="L97" s="233" t="e">
        <f>IF(ISNUMBER(Regressions!M107),ROUND(Regressions!M107, 1), NA())</f>
        <v>#N/A</v>
      </c>
      <c r="M97" s="333" t="e">
        <f>IF(ISNUMBER(Regressions!N107),ROUND(Regressions!N107, 1), NA())</f>
        <v>#N/A</v>
      </c>
      <c r="N97" s="232" t="e">
        <f>IF(ISNUMBER(Regressions!O107),ROUND(Regressions!O107, 1), NA())</f>
        <v>#N/A</v>
      </c>
      <c r="O97" s="334" t="e">
        <f>IF(ISNUMBER(Regressions!Q107),ROUND(Regressions!Q107, 1), NA())</f>
        <v>#N/A</v>
      </c>
      <c r="P97" s="332" t="e">
        <f>IF(ISNUMBER(Regressions!R107),ROUND(Regressions!R107, 1), NA())</f>
        <v>#N/A</v>
      </c>
      <c r="Q97" s="210" t="e">
        <f>IF(ISNUMBER(Regressions!S107),ROUND(Regressions!S107, 1), NA())</f>
        <v>#N/A</v>
      </c>
      <c r="R97" s="333" t="e">
        <f>IF(ISNUMBER(Regressions!T107),ROUND(Regressions!T107, 1), NA())</f>
        <v>#N/A</v>
      </c>
      <c r="S97" s="232" t="e">
        <f>IF(ISNUMBER(Regressions!U107),ROUND(Regressions!U107, 1), NA())</f>
        <v>#N/A</v>
      </c>
    </row>
    <row xmlns:x14ac="http://schemas.microsoft.com/office/spreadsheetml/2009/9/ac" r="98" x14ac:dyDescent="0.2">
      <c r="A98" s="329" t="str">
        <f>IF(ISBLANK(Regressions!A108), " ", Regressions!A108)</f>
        <v>Timor-Leste</v>
      </c>
      <c r="B98" s="330">
        <f>IF(ISBLANK(Regressions!B108), " ", Regressions!B108)</f>
        <v>2001</v>
      </c>
      <c r="C98" s="335" t="str">
        <f>IF(ISBLANK(Regressions!C108), " ", Regressions!C108)</f>
        <v>Pre-primary</v>
      </c>
      <c r="D98" s="331" t="str">
        <f>IF(ISBLANK(Regressions!D108), " ", Regressions!D108)</f>
        <v> </v>
      </c>
      <c r="E98" s="209" t="e">
        <f>IF(ISNUMBER(Regressions!E108),ROUND(Regressions!E108, 1), NA())</f>
        <v>#N/A</v>
      </c>
      <c r="F98" s="332" t="e">
        <f>IF(ISNUMBER(Regressions!F108),ROUND(Regressions!F108, 1), NA())</f>
        <v>#N/A</v>
      </c>
      <c r="G98" s="231" t="e">
        <f>IF(ISNUMBER(Regressions!G108),ROUND(Regressions!G108, 1), NA())</f>
        <v>#N/A</v>
      </c>
      <c r="H98" s="333" t="e">
        <f>IF(ISNUMBER(Regressions!H108),ROUND(Regressions!H108, 1), NA())</f>
        <v>#N/A</v>
      </c>
      <c r="I98" s="232" t="e">
        <f>IF(ISNUMBER(Regressions!I108),ROUND(Regressions!I108, 1), NA())</f>
        <v>#N/A</v>
      </c>
      <c r="J98" s="334" t="e">
        <f>IF(ISNUMBER(Regressions!K108),ROUND(Regressions!K108, 1), NA())</f>
        <v>#N/A</v>
      </c>
      <c r="K98" s="332" t="e">
        <f>IF(ISNUMBER(Regressions!L108),ROUND(Regressions!L108, 1), NA())</f>
        <v>#N/A</v>
      </c>
      <c r="L98" s="233" t="e">
        <f>IF(ISNUMBER(Regressions!M108),ROUND(Regressions!M108, 1), NA())</f>
        <v>#N/A</v>
      </c>
      <c r="M98" s="333" t="e">
        <f>IF(ISNUMBER(Regressions!N108),ROUND(Regressions!N108, 1), NA())</f>
        <v>#N/A</v>
      </c>
      <c r="N98" s="232" t="e">
        <f>IF(ISNUMBER(Regressions!O108),ROUND(Regressions!O108, 1), NA())</f>
        <v>#N/A</v>
      </c>
      <c r="O98" s="334" t="e">
        <f>IF(ISNUMBER(Regressions!Q108),ROUND(Regressions!Q108, 1), NA())</f>
        <v>#N/A</v>
      </c>
      <c r="P98" s="332" t="e">
        <f>IF(ISNUMBER(Regressions!R108),ROUND(Regressions!R108, 1), NA())</f>
        <v>#N/A</v>
      </c>
      <c r="Q98" s="210" t="e">
        <f>IF(ISNUMBER(Regressions!S108),ROUND(Regressions!S108, 1), NA())</f>
        <v>#N/A</v>
      </c>
      <c r="R98" s="333" t="e">
        <f>IF(ISNUMBER(Regressions!T108),ROUND(Regressions!T108, 1), NA())</f>
        <v>#N/A</v>
      </c>
      <c r="S98" s="232" t="e">
        <f>IF(ISNUMBER(Regressions!U108),ROUND(Regressions!U108, 1), NA())</f>
        <v>#N/A</v>
      </c>
    </row>
    <row xmlns:x14ac="http://schemas.microsoft.com/office/spreadsheetml/2009/9/ac" r="99" x14ac:dyDescent="0.2">
      <c r="A99" s="329" t="str">
        <f>IF(ISBLANK(Regressions!A109), " ", Regressions!A109)</f>
        <v>Timor-Leste</v>
      </c>
      <c r="B99" s="330">
        <f>IF(ISBLANK(Regressions!B109), " ", Regressions!B109)</f>
        <v>2002</v>
      </c>
      <c r="C99" s="335" t="str">
        <f>IF(ISBLANK(Regressions!C109), " ", Regressions!C109)</f>
        <v>Pre-primary</v>
      </c>
      <c r="D99" s="331">
        <f>IF(ISBLANK(Regressions!D109), " ", Regressions!D109)</f>
        <v>53484</v>
      </c>
      <c r="E99" s="209" t="e">
        <f>IF(ISNUMBER(Regressions!E109),ROUND(Regressions!E109, 1), NA())</f>
        <v>#N/A</v>
      </c>
      <c r="F99" s="332" t="e">
        <f>IF(ISNUMBER(Regressions!F109),ROUND(Regressions!F109, 1), NA())</f>
        <v>#N/A</v>
      </c>
      <c r="G99" s="231" t="e">
        <f>IF(ISNUMBER(Regressions!G109),ROUND(Regressions!G109, 1), NA())</f>
        <v>#N/A</v>
      </c>
      <c r="H99" s="333" t="e">
        <f>IF(ISNUMBER(Regressions!H109),ROUND(Regressions!H109, 1), NA())</f>
        <v>#N/A</v>
      </c>
      <c r="I99" s="232" t="e">
        <f>IF(ISNUMBER(Regressions!I109),ROUND(Regressions!I109, 1), NA())</f>
        <v>#N/A</v>
      </c>
      <c r="J99" s="334" t="e">
        <f>IF(ISNUMBER(Regressions!K109),ROUND(Regressions!K109, 1), NA())</f>
        <v>#N/A</v>
      </c>
      <c r="K99" s="332" t="e">
        <f>IF(ISNUMBER(Regressions!L109),ROUND(Regressions!L109, 1), NA())</f>
        <v>#N/A</v>
      </c>
      <c r="L99" s="233" t="e">
        <f>IF(ISNUMBER(Regressions!M109),ROUND(Regressions!M109, 1), NA())</f>
        <v>#N/A</v>
      </c>
      <c r="M99" s="333" t="e">
        <f>IF(ISNUMBER(Regressions!N109),ROUND(Regressions!N109, 1), NA())</f>
        <v>#N/A</v>
      </c>
      <c r="N99" s="232" t="e">
        <f>IF(ISNUMBER(Regressions!O109),ROUND(Regressions!O109, 1), NA())</f>
        <v>#N/A</v>
      </c>
      <c r="O99" s="334" t="e">
        <f>IF(ISNUMBER(Regressions!Q109),ROUND(Regressions!Q109, 1), NA())</f>
        <v>#N/A</v>
      </c>
      <c r="P99" s="332" t="e">
        <f>IF(ISNUMBER(Regressions!R109),ROUND(Regressions!R109, 1), NA())</f>
        <v>#N/A</v>
      </c>
      <c r="Q99" s="210" t="e">
        <f>IF(ISNUMBER(Regressions!S109),ROUND(Regressions!S109, 1), NA())</f>
        <v>#N/A</v>
      </c>
      <c r="R99" s="333" t="e">
        <f>IF(ISNUMBER(Regressions!T109),ROUND(Regressions!T109, 1), NA())</f>
        <v>#N/A</v>
      </c>
      <c r="S99" s="232" t="e">
        <f>IF(ISNUMBER(Regressions!U109),ROUND(Regressions!U109, 1), NA())</f>
        <v>#N/A</v>
      </c>
    </row>
    <row xmlns:x14ac="http://schemas.microsoft.com/office/spreadsheetml/2009/9/ac" r="100" x14ac:dyDescent="0.2">
      <c r="A100" s="329" t="str">
        <f>IF(ISBLANK(Regressions!A110), " ", Regressions!A110)</f>
        <v>Timor-Leste</v>
      </c>
      <c r="B100" s="330">
        <f>IF(ISBLANK(Regressions!B110), " ", Regressions!B110)</f>
        <v>2003</v>
      </c>
      <c r="C100" s="335" t="str">
        <f>IF(ISBLANK(Regressions!C110), " ", Regressions!C110)</f>
        <v>Pre-primary</v>
      </c>
      <c r="D100" s="331">
        <f>IF(ISBLANK(Regressions!D110), " ", Regressions!D110)</f>
        <v>54420</v>
      </c>
      <c r="E100" s="209" t="e">
        <f>IF(ISNUMBER(Regressions!E110),ROUND(Regressions!E110, 1), NA())</f>
        <v>#N/A</v>
      </c>
      <c r="F100" s="332" t="e">
        <f>IF(ISNUMBER(Regressions!F110),ROUND(Regressions!F110, 1), NA())</f>
        <v>#N/A</v>
      </c>
      <c r="G100" s="231" t="e">
        <f>IF(ISNUMBER(Regressions!G110),ROUND(Regressions!G110, 1), NA())</f>
        <v>#N/A</v>
      </c>
      <c r="H100" s="333" t="e">
        <f>IF(ISNUMBER(Regressions!H110),ROUND(Regressions!H110, 1), NA())</f>
        <v>#N/A</v>
      </c>
      <c r="I100" s="232" t="e">
        <f>IF(ISNUMBER(Regressions!I110),ROUND(Regressions!I110, 1), NA())</f>
        <v>#N/A</v>
      </c>
      <c r="J100" s="334" t="e">
        <f>IF(ISNUMBER(Regressions!K110),ROUND(Regressions!K110, 1), NA())</f>
        <v>#N/A</v>
      </c>
      <c r="K100" s="332" t="e">
        <f>IF(ISNUMBER(Regressions!L110),ROUND(Regressions!L110, 1), NA())</f>
        <v>#N/A</v>
      </c>
      <c r="L100" s="233" t="e">
        <f>IF(ISNUMBER(Regressions!M110),ROUND(Regressions!M110, 1), NA())</f>
        <v>#N/A</v>
      </c>
      <c r="M100" s="333" t="e">
        <f>IF(ISNUMBER(Regressions!N110),ROUND(Regressions!N110, 1), NA())</f>
        <v>#N/A</v>
      </c>
      <c r="N100" s="232" t="e">
        <f>IF(ISNUMBER(Regressions!O110),ROUND(Regressions!O110, 1), NA())</f>
        <v>#N/A</v>
      </c>
      <c r="O100" s="334" t="e">
        <f>IF(ISNUMBER(Regressions!Q110),ROUND(Regressions!Q110, 1), NA())</f>
        <v>#N/A</v>
      </c>
      <c r="P100" s="332" t="e">
        <f>IF(ISNUMBER(Regressions!R110),ROUND(Regressions!R110, 1), NA())</f>
        <v>#N/A</v>
      </c>
      <c r="Q100" s="210" t="e">
        <f>IF(ISNUMBER(Regressions!S110),ROUND(Regressions!S110, 1), NA())</f>
        <v>#N/A</v>
      </c>
      <c r="R100" s="333" t="e">
        <f>IF(ISNUMBER(Regressions!T110),ROUND(Regressions!T110, 1), NA())</f>
        <v>#N/A</v>
      </c>
      <c r="S100" s="232" t="e">
        <f>IF(ISNUMBER(Regressions!U110),ROUND(Regressions!U110, 1), NA())</f>
        <v>#N/A</v>
      </c>
    </row>
    <row xmlns:x14ac="http://schemas.microsoft.com/office/spreadsheetml/2009/9/ac" r="101" x14ac:dyDescent="0.2">
      <c r="A101" s="329" t="str">
        <f>IF(ISBLANK(Regressions!A111), " ", Regressions!A111)</f>
        <v>Timor-Leste</v>
      </c>
      <c r="B101" s="330">
        <f>IF(ISBLANK(Regressions!B111), " ", Regressions!B111)</f>
        <v>2004</v>
      </c>
      <c r="C101" s="335" t="str">
        <f>IF(ISBLANK(Regressions!C111), " ", Regressions!C111)</f>
        <v>Pre-primary</v>
      </c>
      <c r="D101" s="331">
        <f>IF(ISBLANK(Regressions!D111), " ", Regressions!D111)</f>
        <v>55647</v>
      </c>
      <c r="E101" s="209" t="e">
        <f>IF(ISNUMBER(Regressions!E111),ROUND(Regressions!E111, 1), NA())</f>
        <v>#N/A</v>
      </c>
      <c r="F101" s="332" t="e">
        <f>IF(ISNUMBER(Regressions!F111),ROUND(Regressions!F111, 1), NA())</f>
        <v>#N/A</v>
      </c>
      <c r="G101" s="231" t="e">
        <f>IF(ISNUMBER(Regressions!G111),ROUND(Regressions!G111, 1), NA())</f>
        <v>#N/A</v>
      </c>
      <c r="H101" s="333" t="e">
        <f>IF(ISNUMBER(Regressions!H111),ROUND(Regressions!H111, 1), NA())</f>
        <v>#N/A</v>
      </c>
      <c r="I101" s="232" t="e">
        <f>IF(ISNUMBER(Regressions!I111),ROUND(Regressions!I111, 1), NA())</f>
        <v>#N/A</v>
      </c>
      <c r="J101" s="334" t="e">
        <f>IF(ISNUMBER(Regressions!K111),ROUND(Regressions!K111, 1), NA())</f>
        <v>#N/A</v>
      </c>
      <c r="K101" s="332" t="e">
        <f>IF(ISNUMBER(Regressions!L111),ROUND(Regressions!L111, 1), NA())</f>
        <v>#N/A</v>
      </c>
      <c r="L101" s="233" t="e">
        <f>IF(ISNUMBER(Regressions!M111),ROUND(Regressions!M111, 1), NA())</f>
        <v>#N/A</v>
      </c>
      <c r="M101" s="333" t="e">
        <f>IF(ISNUMBER(Regressions!N111),ROUND(Regressions!N111, 1), NA())</f>
        <v>#N/A</v>
      </c>
      <c r="N101" s="232" t="e">
        <f>IF(ISNUMBER(Regressions!O111),ROUND(Regressions!O111, 1), NA())</f>
        <v>#N/A</v>
      </c>
      <c r="O101" s="334" t="e">
        <f>IF(ISNUMBER(Regressions!Q111),ROUND(Regressions!Q111, 1), NA())</f>
        <v>#N/A</v>
      </c>
      <c r="P101" s="332" t="e">
        <f>IF(ISNUMBER(Regressions!R111),ROUND(Regressions!R111, 1), NA())</f>
        <v>#N/A</v>
      </c>
      <c r="Q101" s="210" t="e">
        <f>IF(ISNUMBER(Regressions!S111),ROUND(Regressions!S111, 1), NA())</f>
        <v>#N/A</v>
      </c>
      <c r="R101" s="333" t="e">
        <f>IF(ISNUMBER(Regressions!T111),ROUND(Regressions!T111, 1), NA())</f>
        <v>#N/A</v>
      </c>
      <c r="S101" s="232" t="e">
        <f>IF(ISNUMBER(Regressions!U111),ROUND(Regressions!U111, 1), NA())</f>
        <v>#N/A</v>
      </c>
    </row>
    <row xmlns:x14ac="http://schemas.microsoft.com/office/spreadsheetml/2009/9/ac" r="102" x14ac:dyDescent="0.2">
      <c r="A102" s="329" t="str">
        <f>IF(ISBLANK(Regressions!A112), " ", Regressions!A112)</f>
        <v>Timor-Leste</v>
      </c>
      <c r="B102" s="330">
        <f>IF(ISBLANK(Regressions!B112), " ", Regressions!B112)</f>
        <v>2005</v>
      </c>
      <c r="C102" s="335" t="str">
        <f>IF(ISBLANK(Regressions!C112), " ", Regressions!C112)</f>
        <v>Pre-primary</v>
      </c>
      <c r="D102" s="331">
        <f>IF(ISBLANK(Regressions!D112), " ", Regressions!D112)</f>
        <v>57385</v>
      </c>
      <c r="E102" s="209" t="e">
        <f>IF(ISNUMBER(Regressions!E112),ROUND(Regressions!E112, 1), NA())</f>
        <v>#N/A</v>
      </c>
      <c r="F102" s="332" t="e">
        <f>IF(ISNUMBER(Regressions!F112),ROUND(Regressions!F112, 1), NA())</f>
        <v>#N/A</v>
      </c>
      <c r="G102" s="231" t="e">
        <f>IF(ISNUMBER(Regressions!G112),ROUND(Regressions!G112, 1), NA())</f>
        <v>#N/A</v>
      </c>
      <c r="H102" s="333" t="e">
        <f>IF(ISNUMBER(Regressions!H112),ROUND(Regressions!H112, 1), NA())</f>
        <v>#N/A</v>
      </c>
      <c r="I102" s="232" t="e">
        <f>IF(ISNUMBER(Regressions!I112),ROUND(Regressions!I112, 1), NA())</f>
        <v>#N/A</v>
      </c>
      <c r="J102" s="334" t="e">
        <f>IF(ISNUMBER(Regressions!K112),ROUND(Regressions!K112, 1), NA())</f>
        <v>#N/A</v>
      </c>
      <c r="K102" s="332" t="e">
        <f>IF(ISNUMBER(Regressions!L112),ROUND(Regressions!L112, 1), NA())</f>
        <v>#N/A</v>
      </c>
      <c r="L102" s="233" t="e">
        <f>IF(ISNUMBER(Regressions!M112),ROUND(Regressions!M112, 1), NA())</f>
        <v>#N/A</v>
      </c>
      <c r="M102" s="333" t="e">
        <f>IF(ISNUMBER(Regressions!N112),ROUND(Regressions!N112, 1), NA())</f>
        <v>#N/A</v>
      </c>
      <c r="N102" s="232" t="e">
        <f>IF(ISNUMBER(Regressions!O112),ROUND(Regressions!O112, 1), NA())</f>
        <v>#N/A</v>
      </c>
      <c r="O102" s="334" t="e">
        <f>IF(ISNUMBER(Regressions!Q112),ROUND(Regressions!Q112, 1), NA())</f>
        <v>#N/A</v>
      </c>
      <c r="P102" s="332" t="e">
        <f>IF(ISNUMBER(Regressions!R112),ROUND(Regressions!R112, 1), NA())</f>
        <v>#N/A</v>
      </c>
      <c r="Q102" s="210" t="e">
        <f>IF(ISNUMBER(Regressions!S112),ROUND(Regressions!S112, 1), NA())</f>
        <v>#N/A</v>
      </c>
      <c r="R102" s="333" t="e">
        <f>IF(ISNUMBER(Regressions!T112),ROUND(Regressions!T112, 1), NA())</f>
        <v>#N/A</v>
      </c>
      <c r="S102" s="232" t="e">
        <f>IF(ISNUMBER(Regressions!U112),ROUND(Regressions!U112, 1), NA())</f>
        <v>#N/A</v>
      </c>
    </row>
    <row xmlns:x14ac="http://schemas.microsoft.com/office/spreadsheetml/2009/9/ac" r="103" x14ac:dyDescent="0.2">
      <c r="A103" s="329" t="str">
        <f>IF(ISBLANK(Regressions!A113), " ", Regressions!A113)</f>
        <v>Timor-Leste</v>
      </c>
      <c r="B103" s="330">
        <f>IF(ISBLANK(Regressions!B113), " ", Regressions!B113)</f>
        <v>2006</v>
      </c>
      <c r="C103" s="335" t="str">
        <f>IF(ISBLANK(Regressions!C113), " ", Regressions!C113)</f>
        <v>Pre-primary</v>
      </c>
      <c r="D103" s="331">
        <f>IF(ISBLANK(Regressions!D113), " ", Regressions!D113)</f>
        <v>59546</v>
      </c>
      <c r="E103" s="209" t="e">
        <f>IF(ISNUMBER(Regressions!E113),ROUND(Regressions!E113, 1), NA())</f>
        <v>#N/A</v>
      </c>
      <c r="F103" s="332" t="e">
        <f>IF(ISNUMBER(Regressions!F113),ROUND(Regressions!F113, 1), NA())</f>
        <v>#N/A</v>
      </c>
      <c r="G103" s="231" t="e">
        <f>IF(ISNUMBER(Regressions!G113),ROUND(Regressions!G113, 1), NA())</f>
        <v>#N/A</v>
      </c>
      <c r="H103" s="333" t="e">
        <f>IF(ISNUMBER(Regressions!H113),ROUND(Regressions!H113, 1), NA())</f>
        <v>#N/A</v>
      </c>
      <c r="I103" s="232" t="e">
        <f>IF(ISNUMBER(Regressions!I113),ROUND(Regressions!I113, 1), NA())</f>
        <v>#N/A</v>
      </c>
      <c r="J103" s="334" t="e">
        <f>IF(ISNUMBER(Regressions!K113),ROUND(Regressions!K113, 1), NA())</f>
        <v>#N/A</v>
      </c>
      <c r="K103" s="332" t="e">
        <f>IF(ISNUMBER(Regressions!L113),ROUND(Regressions!L113, 1), NA())</f>
        <v>#N/A</v>
      </c>
      <c r="L103" s="233" t="e">
        <f>IF(ISNUMBER(Regressions!M113),ROUND(Regressions!M113, 1), NA())</f>
        <v>#N/A</v>
      </c>
      <c r="M103" s="333" t="e">
        <f>IF(ISNUMBER(Regressions!N113),ROUND(Regressions!N113, 1), NA())</f>
        <v>#N/A</v>
      </c>
      <c r="N103" s="232" t="e">
        <f>IF(ISNUMBER(Regressions!O113),ROUND(Regressions!O113, 1), NA())</f>
        <v>#N/A</v>
      </c>
      <c r="O103" s="334" t="e">
        <f>IF(ISNUMBER(Regressions!Q113),ROUND(Regressions!Q113, 1), NA())</f>
        <v>#N/A</v>
      </c>
      <c r="P103" s="332" t="e">
        <f>IF(ISNUMBER(Regressions!R113),ROUND(Regressions!R113, 1), NA())</f>
        <v>#N/A</v>
      </c>
      <c r="Q103" s="210" t="e">
        <f>IF(ISNUMBER(Regressions!S113),ROUND(Regressions!S113, 1), NA())</f>
        <v>#N/A</v>
      </c>
      <c r="R103" s="333" t="e">
        <f>IF(ISNUMBER(Regressions!T113),ROUND(Regressions!T113, 1), NA())</f>
        <v>#N/A</v>
      </c>
      <c r="S103" s="232" t="e">
        <f>IF(ISNUMBER(Regressions!U113),ROUND(Regressions!U113, 1), NA())</f>
        <v>#N/A</v>
      </c>
    </row>
    <row xmlns:x14ac="http://schemas.microsoft.com/office/spreadsheetml/2009/9/ac" r="104" x14ac:dyDescent="0.2">
      <c r="A104" s="329" t="str">
        <f>IF(ISBLANK(Regressions!A114), " ", Regressions!A114)</f>
        <v>Timor-Leste</v>
      </c>
      <c r="B104" s="330">
        <f>IF(ISBLANK(Regressions!B114), " ", Regressions!B114)</f>
        <v>2007</v>
      </c>
      <c r="C104" s="335" t="str">
        <f>IF(ISBLANK(Regressions!C114), " ", Regressions!C114)</f>
        <v>Pre-primary</v>
      </c>
      <c r="D104" s="331">
        <f>IF(ISBLANK(Regressions!D114), " ", Regressions!D114)</f>
        <v>61476</v>
      </c>
      <c r="E104" s="209">
        <f>IF(ISNUMBER(Regressions!E114),ROUND(Regressions!E114, 1), NA())</f>
        <v>70.099999999999994</v>
      </c>
      <c r="F104" s="332" t="e">
        <f>IF(ISNUMBER(Regressions!F114),ROUND(Regressions!F114, 1), NA())</f>
        <v>#N/A</v>
      </c>
      <c r="G104" s="231" t="e">
        <f>IF(ISNUMBER(Regressions!G114),ROUND(Regressions!G114, 1), NA())</f>
        <v>#N/A</v>
      </c>
      <c r="H104" s="333" t="e">
        <f>IF(ISNUMBER(Regressions!H114),ROUND(Regressions!H114, 1), NA())</f>
        <v>#N/A</v>
      </c>
      <c r="I104" s="232" t="e">
        <f>IF(ISNUMBER(Regressions!I114),ROUND(Regressions!I114, 1), NA())</f>
        <v>#N/A</v>
      </c>
      <c r="J104" s="334">
        <f>IF(ISNUMBER(Regressions!K114),ROUND(Regressions!K114, 1), NA())</f>
        <v>85.3</v>
      </c>
      <c r="K104" s="332" t="e">
        <f>IF(ISNUMBER(Regressions!L114),ROUND(Regressions!L114, 1), NA())</f>
        <v>#N/A</v>
      </c>
      <c r="L104" s="233" t="e">
        <f>IF(ISNUMBER(Regressions!M114),ROUND(Regressions!M114, 1), NA())</f>
        <v>#N/A</v>
      </c>
      <c r="M104" s="333" t="e">
        <f>IF(ISNUMBER(Regressions!N114),ROUND(Regressions!N114, 1), NA())</f>
        <v>#N/A</v>
      </c>
      <c r="N104" s="232" t="e">
        <f>IF(ISNUMBER(Regressions!O114),ROUND(Regressions!O114, 1), NA())</f>
        <v>#N/A</v>
      </c>
      <c r="O104" s="334" t="e">
        <f>IF(ISNUMBER(Regressions!Q114),ROUND(Regressions!Q114, 1), NA())</f>
        <v>#N/A</v>
      </c>
      <c r="P104" s="332" t="e">
        <f>IF(ISNUMBER(Regressions!R114),ROUND(Regressions!R114, 1), NA())</f>
        <v>#N/A</v>
      </c>
      <c r="Q104" s="210" t="e">
        <f>IF(ISNUMBER(Regressions!S114),ROUND(Regressions!S114, 1), NA())</f>
        <v>#N/A</v>
      </c>
      <c r="R104" s="333" t="e">
        <f>IF(ISNUMBER(Regressions!T114),ROUND(Regressions!T114, 1), NA())</f>
        <v>#N/A</v>
      </c>
      <c r="S104" s="232" t="e">
        <f>IF(ISNUMBER(Regressions!U114),ROUND(Regressions!U114, 1), NA())</f>
        <v>#N/A</v>
      </c>
    </row>
    <row xmlns:x14ac="http://schemas.microsoft.com/office/spreadsheetml/2009/9/ac" r="105" x14ac:dyDescent="0.2">
      <c r="A105" s="329" t="str">
        <f>IF(ISBLANK(Regressions!A115), " ", Regressions!A115)</f>
        <v>Timor-Leste</v>
      </c>
      <c r="B105" s="330">
        <f>IF(ISBLANK(Regressions!B115), " ", Regressions!B115)</f>
        <v>2008</v>
      </c>
      <c r="C105" s="335" t="str">
        <f>IF(ISBLANK(Regressions!C115), " ", Regressions!C115)</f>
        <v>Pre-primary</v>
      </c>
      <c r="D105" s="331">
        <f>IF(ISBLANK(Regressions!D115), " ", Regressions!D115)</f>
        <v>62824</v>
      </c>
      <c r="E105" s="209">
        <f>IF(ISNUMBER(Regressions!E115),ROUND(Regressions!E115, 1), NA())</f>
        <v>70.099999999999994</v>
      </c>
      <c r="F105" s="332" t="e">
        <f>IF(ISNUMBER(Regressions!F115),ROUND(Regressions!F115, 1), NA())</f>
        <v>#N/A</v>
      </c>
      <c r="G105" s="231" t="e">
        <f>IF(ISNUMBER(Regressions!G115),ROUND(Regressions!G115, 1), NA())</f>
        <v>#N/A</v>
      </c>
      <c r="H105" s="333" t="e">
        <f>IF(ISNUMBER(Regressions!H115),ROUND(Regressions!H115, 1), NA())</f>
        <v>#N/A</v>
      </c>
      <c r="I105" s="232" t="e">
        <f>IF(ISNUMBER(Regressions!I115),ROUND(Regressions!I115, 1), NA())</f>
        <v>#N/A</v>
      </c>
      <c r="J105" s="334">
        <f>IF(ISNUMBER(Regressions!K115),ROUND(Regressions!K115, 1), NA())</f>
        <v>85.3</v>
      </c>
      <c r="K105" s="332" t="e">
        <f>IF(ISNUMBER(Regressions!L115),ROUND(Regressions!L115, 1), NA())</f>
        <v>#N/A</v>
      </c>
      <c r="L105" s="233" t="e">
        <f>IF(ISNUMBER(Regressions!M115),ROUND(Regressions!M115, 1), NA())</f>
        <v>#N/A</v>
      </c>
      <c r="M105" s="333" t="e">
        <f>IF(ISNUMBER(Regressions!N115),ROUND(Regressions!N115, 1), NA())</f>
        <v>#N/A</v>
      </c>
      <c r="N105" s="232" t="e">
        <f>IF(ISNUMBER(Regressions!O115),ROUND(Regressions!O115, 1), NA())</f>
        <v>#N/A</v>
      </c>
      <c r="O105" s="334" t="e">
        <f>IF(ISNUMBER(Regressions!Q115),ROUND(Regressions!Q115, 1), NA())</f>
        <v>#N/A</v>
      </c>
      <c r="P105" s="332" t="e">
        <f>IF(ISNUMBER(Regressions!R115),ROUND(Regressions!R115, 1), NA())</f>
        <v>#N/A</v>
      </c>
      <c r="Q105" s="210" t="e">
        <f>IF(ISNUMBER(Regressions!S115),ROUND(Regressions!S115, 1), NA())</f>
        <v>#N/A</v>
      </c>
      <c r="R105" s="333" t="e">
        <f>IF(ISNUMBER(Regressions!T115),ROUND(Regressions!T115, 1), NA())</f>
        <v>#N/A</v>
      </c>
      <c r="S105" s="232" t="e">
        <f>IF(ISNUMBER(Regressions!U115),ROUND(Regressions!U115, 1), NA())</f>
        <v>#N/A</v>
      </c>
    </row>
    <row xmlns:x14ac="http://schemas.microsoft.com/office/spreadsheetml/2009/9/ac" r="106" x14ac:dyDescent="0.2">
      <c r="A106" s="329" t="str">
        <f>IF(ISBLANK(Regressions!A116), " ", Regressions!A116)</f>
        <v>Timor-Leste</v>
      </c>
      <c r="B106" s="330">
        <f>IF(ISBLANK(Regressions!B116), " ", Regressions!B116)</f>
        <v>2009</v>
      </c>
      <c r="C106" s="335" t="str">
        <f>IF(ISBLANK(Regressions!C116), " ", Regressions!C116)</f>
        <v>Pre-primary</v>
      </c>
      <c r="D106" s="331">
        <f>IF(ISBLANK(Regressions!D116), " ", Regressions!D116)</f>
        <v>63950</v>
      </c>
      <c r="E106" s="209">
        <f>IF(ISNUMBER(Regressions!E116),ROUND(Regressions!E116, 1), NA())</f>
        <v>70.099999999999994</v>
      </c>
      <c r="F106" s="332">
        <f>IF(ISNUMBER(Regressions!F116),ROUND(Regressions!F116, 1), NA())</f>
        <v>67.2</v>
      </c>
      <c r="G106" s="231">
        <f>IF(ISNUMBER(Regressions!G116),ROUND(Regressions!G116, 1), NA())</f>
        <v>62.4</v>
      </c>
      <c r="H106" s="333">
        <f>IF(ISNUMBER(Regressions!H116),ROUND(Regressions!H116, 1), NA())</f>
        <v>4.8</v>
      </c>
      <c r="I106" s="232">
        <f>IF(ISNUMBER(Regressions!I116),ROUND(Regressions!I116, 1), NA())</f>
        <v>32.799999999999997</v>
      </c>
      <c r="J106" s="334">
        <f>IF(ISNUMBER(Regressions!K116),ROUND(Regressions!K116, 1), NA())</f>
        <v>85.3</v>
      </c>
      <c r="K106" s="332">
        <f>IF(ISNUMBER(Regressions!L116),ROUND(Regressions!L116, 1), NA())</f>
        <v>52.6</v>
      </c>
      <c r="L106" s="233">
        <f>IF(ISNUMBER(Regressions!M116),ROUND(Regressions!M116, 1), NA())</f>
        <v>38.5</v>
      </c>
      <c r="M106" s="333">
        <f>IF(ISNUMBER(Regressions!N116),ROUND(Regressions!N116, 1), NA())</f>
        <v>14.1</v>
      </c>
      <c r="N106" s="232">
        <f>IF(ISNUMBER(Regressions!O116),ROUND(Regressions!O116, 1), NA())</f>
        <v>47.4</v>
      </c>
      <c r="O106" s="334" t="e">
        <f>IF(ISNUMBER(Regressions!Q116),ROUND(Regressions!Q116, 1), NA())</f>
        <v>#N/A</v>
      </c>
      <c r="P106" s="332" t="e">
        <f>IF(ISNUMBER(Regressions!R116),ROUND(Regressions!R116, 1), NA())</f>
        <v>#N/A</v>
      </c>
      <c r="Q106" s="210" t="e">
        <f>IF(ISNUMBER(Regressions!S116),ROUND(Regressions!S116, 1), NA())</f>
        <v>#N/A</v>
      </c>
      <c r="R106" s="333" t="e">
        <f>IF(ISNUMBER(Regressions!T116),ROUND(Regressions!T116, 1), NA())</f>
        <v>#N/A</v>
      </c>
      <c r="S106" s="232" t="e">
        <f>IF(ISNUMBER(Regressions!U116),ROUND(Regressions!U116, 1), NA())</f>
        <v>#N/A</v>
      </c>
    </row>
    <row xmlns:x14ac="http://schemas.microsoft.com/office/spreadsheetml/2009/9/ac" r="107" x14ac:dyDescent="0.2">
      <c r="A107" s="329" t="str">
        <f>IF(ISBLANK(Regressions!A117), " ", Regressions!A117)</f>
        <v>Timor-Leste</v>
      </c>
      <c r="B107" s="330">
        <f>IF(ISBLANK(Regressions!B117), " ", Regressions!B117)</f>
        <v>2010</v>
      </c>
      <c r="C107" s="335" t="str">
        <f>IF(ISBLANK(Regressions!C117), " ", Regressions!C117)</f>
        <v>Pre-primary</v>
      </c>
      <c r="D107" s="331">
        <f>IF(ISBLANK(Regressions!D117), " ", Regressions!D117)</f>
        <v>64758</v>
      </c>
      <c r="E107" s="209">
        <f>IF(ISNUMBER(Regressions!E117),ROUND(Regressions!E117, 1), NA())</f>
        <v>70.099999999999994</v>
      </c>
      <c r="F107" s="332">
        <f>IF(ISNUMBER(Regressions!F117),ROUND(Regressions!F117, 1), NA())</f>
        <v>67.2</v>
      </c>
      <c r="G107" s="231">
        <f>IF(ISNUMBER(Regressions!G117),ROUND(Regressions!G117, 1), NA())</f>
        <v>62.4</v>
      </c>
      <c r="H107" s="333">
        <f>IF(ISNUMBER(Regressions!H117),ROUND(Regressions!H117, 1), NA())</f>
        <v>4.8</v>
      </c>
      <c r="I107" s="232">
        <f>IF(ISNUMBER(Regressions!I117),ROUND(Regressions!I117, 1), NA())</f>
        <v>32.799999999999997</v>
      </c>
      <c r="J107" s="334">
        <f>IF(ISNUMBER(Regressions!K117),ROUND(Regressions!K117, 1), NA())</f>
        <v>85.3</v>
      </c>
      <c r="K107" s="332">
        <f>IF(ISNUMBER(Regressions!L117),ROUND(Regressions!L117, 1), NA())</f>
        <v>52.6</v>
      </c>
      <c r="L107" s="233">
        <f>IF(ISNUMBER(Regressions!M117),ROUND(Regressions!M117, 1), NA())</f>
        <v>38.5</v>
      </c>
      <c r="M107" s="333">
        <f>IF(ISNUMBER(Regressions!N117),ROUND(Regressions!N117, 1), NA())</f>
        <v>14.1</v>
      </c>
      <c r="N107" s="232">
        <f>IF(ISNUMBER(Regressions!O117),ROUND(Regressions!O117, 1), NA())</f>
        <v>47.4</v>
      </c>
      <c r="O107" s="334" t="e">
        <f>IF(ISNUMBER(Regressions!Q117),ROUND(Regressions!Q117, 1), NA())</f>
        <v>#N/A</v>
      </c>
      <c r="P107" s="332" t="e">
        <f>IF(ISNUMBER(Regressions!R117),ROUND(Regressions!R117, 1), NA())</f>
        <v>#N/A</v>
      </c>
      <c r="Q107" s="210" t="e">
        <f>IF(ISNUMBER(Regressions!S117),ROUND(Regressions!S117, 1), NA())</f>
        <v>#N/A</v>
      </c>
      <c r="R107" s="333" t="e">
        <f>IF(ISNUMBER(Regressions!T117),ROUND(Regressions!T117, 1), NA())</f>
        <v>#N/A</v>
      </c>
      <c r="S107" s="232" t="e">
        <f>IF(ISNUMBER(Regressions!U117),ROUND(Regressions!U117, 1), NA())</f>
        <v>#N/A</v>
      </c>
    </row>
    <row xmlns:x14ac="http://schemas.microsoft.com/office/spreadsheetml/2009/9/ac" r="108" x14ac:dyDescent="0.2">
      <c r="A108" s="329" t="str">
        <f>IF(ISBLANK(Regressions!A118), " ", Regressions!A118)</f>
        <v>Timor-Leste</v>
      </c>
      <c r="B108" s="330">
        <f>IF(ISBLANK(Regressions!B118), " ", Regressions!B118)</f>
        <v>2011</v>
      </c>
      <c r="C108" s="335" t="str">
        <f>IF(ISBLANK(Regressions!C118), " ", Regressions!C118)</f>
        <v>Pre-primary</v>
      </c>
      <c r="D108" s="331">
        <f>IF(ISBLANK(Regressions!D118), " ", Regressions!D118)</f>
        <v>64657</v>
      </c>
      <c r="E108" s="209">
        <f>IF(ISNUMBER(Regressions!E118),ROUND(Regressions!E118, 1), NA())</f>
        <v>70.099999999999994</v>
      </c>
      <c r="F108" s="332">
        <f>IF(ISNUMBER(Regressions!F118),ROUND(Regressions!F118, 1), NA())</f>
        <v>67.2</v>
      </c>
      <c r="G108" s="231">
        <f>IF(ISNUMBER(Regressions!G118),ROUND(Regressions!G118, 1), NA())</f>
        <v>62.4</v>
      </c>
      <c r="H108" s="333">
        <f>IF(ISNUMBER(Regressions!H118),ROUND(Regressions!H118, 1), NA())</f>
        <v>4.8</v>
      </c>
      <c r="I108" s="232">
        <f>IF(ISNUMBER(Regressions!I118),ROUND(Regressions!I118, 1), NA())</f>
        <v>32.799999999999997</v>
      </c>
      <c r="J108" s="334">
        <f>IF(ISNUMBER(Regressions!K118),ROUND(Regressions!K118, 1), NA())</f>
        <v>85.3</v>
      </c>
      <c r="K108" s="332">
        <f>IF(ISNUMBER(Regressions!L118),ROUND(Regressions!L118, 1), NA())</f>
        <v>52.6</v>
      </c>
      <c r="L108" s="233">
        <f>IF(ISNUMBER(Regressions!M118),ROUND(Regressions!M118, 1), NA())</f>
        <v>38.5</v>
      </c>
      <c r="M108" s="333">
        <f>IF(ISNUMBER(Regressions!N118),ROUND(Regressions!N118, 1), NA())</f>
        <v>14.1</v>
      </c>
      <c r="N108" s="232">
        <f>IF(ISNUMBER(Regressions!O118),ROUND(Regressions!O118, 1), NA())</f>
        <v>47.4</v>
      </c>
      <c r="O108" s="334" t="e">
        <f>IF(ISNUMBER(Regressions!Q118),ROUND(Regressions!Q118, 1), NA())</f>
        <v>#N/A</v>
      </c>
      <c r="P108" s="332" t="e">
        <f>IF(ISNUMBER(Regressions!R118),ROUND(Regressions!R118, 1), NA())</f>
        <v>#N/A</v>
      </c>
      <c r="Q108" s="210" t="e">
        <f>IF(ISNUMBER(Regressions!S118),ROUND(Regressions!S118, 1), NA())</f>
        <v>#N/A</v>
      </c>
      <c r="R108" s="333" t="e">
        <f>IF(ISNUMBER(Regressions!T118),ROUND(Regressions!T118, 1), NA())</f>
        <v>#N/A</v>
      </c>
      <c r="S108" s="232" t="e">
        <f>IF(ISNUMBER(Regressions!U118),ROUND(Regressions!U118, 1), NA())</f>
        <v>#N/A</v>
      </c>
    </row>
    <row xmlns:x14ac="http://schemas.microsoft.com/office/spreadsheetml/2009/9/ac" r="109" x14ac:dyDescent="0.2">
      <c r="A109" s="329" t="str">
        <f>IF(ISBLANK(Regressions!A119), " ", Regressions!A119)</f>
        <v>Timor-Leste</v>
      </c>
      <c r="B109" s="330">
        <f>IF(ISBLANK(Regressions!B119), " ", Regressions!B119)</f>
        <v>2012</v>
      </c>
      <c r="C109" s="335" t="str">
        <f>IF(ISBLANK(Regressions!C119), " ", Regressions!C119)</f>
        <v>Pre-primary</v>
      </c>
      <c r="D109" s="331">
        <f>IF(ISBLANK(Regressions!D119), " ", Regressions!D119)</f>
        <v>94103</v>
      </c>
      <c r="E109" s="209">
        <f>IF(ISNUMBER(Regressions!E119),ROUND(Regressions!E119, 1), NA())</f>
        <v>71</v>
      </c>
      <c r="F109" s="332">
        <f>IF(ISNUMBER(Regressions!F119),ROUND(Regressions!F119, 1), NA())</f>
        <v>67.2</v>
      </c>
      <c r="G109" s="231">
        <f>IF(ISNUMBER(Regressions!G119),ROUND(Regressions!G119, 1), NA())</f>
        <v>62.4</v>
      </c>
      <c r="H109" s="333">
        <f>IF(ISNUMBER(Regressions!H119),ROUND(Regressions!H119, 1), NA())</f>
        <v>4.8</v>
      </c>
      <c r="I109" s="232">
        <f>IF(ISNUMBER(Regressions!I119),ROUND(Regressions!I119, 1), NA())</f>
        <v>32.799999999999997</v>
      </c>
      <c r="J109" s="334">
        <f>IF(ISNUMBER(Regressions!K119),ROUND(Regressions!K119, 1), NA())</f>
        <v>80.8</v>
      </c>
      <c r="K109" s="332">
        <f>IF(ISNUMBER(Regressions!L119),ROUND(Regressions!L119, 1), NA())</f>
        <v>52.6</v>
      </c>
      <c r="L109" s="233">
        <f>IF(ISNUMBER(Regressions!M119),ROUND(Regressions!M119, 1), NA())</f>
        <v>38.5</v>
      </c>
      <c r="M109" s="333">
        <f>IF(ISNUMBER(Regressions!N119),ROUND(Regressions!N119, 1), NA())</f>
        <v>14.1</v>
      </c>
      <c r="N109" s="232">
        <f>IF(ISNUMBER(Regressions!O119),ROUND(Regressions!O119, 1), NA())</f>
        <v>47.4</v>
      </c>
      <c r="O109" s="334" t="e">
        <f>IF(ISNUMBER(Regressions!Q119),ROUND(Regressions!Q119, 1), NA())</f>
        <v>#N/A</v>
      </c>
      <c r="P109" s="332" t="e">
        <f>IF(ISNUMBER(Regressions!R119),ROUND(Regressions!R119, 1), NA())</f>
        <v>#N/A</v>
      </c>
      <c r="Q109" s="210" t="e">
        <f>IF(ISNUMBER(Regressions!S119),ROUND(Regressions!S119, 1), NA())</f>
        <v>#N/A</v>
      </c>
      <c r="R109" s="333" t="e">
        <f>IF(ISNUMBER(Regressions!T119),ROUND(Regressions!T119, 1), NA())</f>
        <v>#N/A</v>
      </c>
      <c r="S109" s="232" t="e">
        <f>IF(ISNUMBER(Regressions!U119),ROUND(Regressions!U119, 1), NA())</f>
        <v>#N/A</v>
      </c>
    </row>
    <row xmlns:x14ac="http://schemas.microsoft.com/office/spreadsheetml/2009/9/ac" r="110" x14ac:dyDescent="0.2">
      <c r="A110" s="329" t="str">
        <f>IF(ISBLANK(Regressions!A120), " ", Regressions!A120)</f>
        <v>Timor-Leste</v>
      </c>
      <c r="B110" s="330">
        <f>IF(ISBLANK(Regressions!B120), " ", Regressions!B120)</f>
        <v>2013</v>
      </c>
      <c r="C110" s="335" t="str">
        <f>IF(ISBLANK(Regressions!C120), " ", Regressions!C120)</f>
        <v>Pre-primary</v>
      </c>
      <c r="D110" s="331">
        <f>IF(ISBLANK(Regressions!D120), " ", Regressions!D120)</f>
        <v>92688</v>
      </c>
      <c r="E110" s="209">
        <f>IF(ISNUMBER(Regressions!E120),ROUND(Regressions!E120, 1), NA())</f>
        <v>72</v>
      </c>
      <c r="F110" s="332">
        <f>IF(ISNUMBER(Regressions!F120),ROUND(Regressions!F120, 1), NA())</f>
        <v>67.2</v>
      </c>
      <c r="G110" s="231">
        <f>IF(ISNUMBER(Regressions!G120),ROUND(Regressions!G120, 1), NA())</f>
        <v>62.4</v>
      </c>
      <c r="H110" s="333">
        <f>IF(ISNUMBER(Regressions!H120),ROUND(Regressions!H120, 1), NA())</f>
        <v>4.8</v>
      </c>
      <c r="I110" s="232">
        <f>IF(ISNUMBER(Regressions!I120),ROUND(Regressions!I120, 1), NA())</f>
        <v>32.799999999999997</v>
      </c>
      <c r="J110" s="334">
        <f>IF(ISNUMBER(Regressions!K120),ROUND(Regressions!K120, 1), NA())</f>
        <v>76.3</v>
      </c>
      <c r="K110" s="332">
        <f>IF(ISNUMBER(Regressions!L120),ROUND(Regressions!L120, 1), NA())</f>
        <v>52.6</v>
      </c>
      <c r="L110" s="233">
        <f>IF(ISNUMBER(Regressions!M120),ROUND(Regressions!M120, 1), NA())</f>
        <v>38.5</v>
      </c>
      <c r="M110" s="333">
        <f>IF(ISNUMBER(Regressions!N120),ROUND(Regressions!N120, 1), NA())</f>
        <v>14.1</v>
      </c>
      <c r="N110" s="232">
        <f>IF(ISNUMBER(Regressions!O120),ROUND(Regressions!O120, 1), NA())</f>
        <v>47.4</v>
      </c>
      <c r="O110" s="334" t="e">
        <f>IF(ISNUMBER(Regressions!Q120),ROUND(Regressions!Q120, 1), NA())</f>
        <v>#N/A</v>
      </c>
      <c r="P110" s="332" t="e">
        <f>IF(ISNUMBER(Regressions!R120),ROUND(Regressions!R120, 1), NA())</f>
        <v>#N/A</v>
      </c>
      <c r="Q110" s="210" t="e">
        <f>IF(ISNUMBER(Regressions!S120),ROUND(Regressions!S120, 1), NA())</f>
        <v>#N/A</v>
      </c>
      <c r="R110" s="333" t="e">
        <f>IF(ISNUMBER(Regressions!T120),ROUND(Regressions!T120, 1), NA())</f>
        <v>#N/A</v>
      </c>
      <c r="S110" s="232" t="e">
        <f>IF(ISNUMBER(Regressions!U120),ROUND(Regressions!U120, 1), NA())</f>
        <v>#N/A</v>
      </c>
    </row>
    <row xmlns:x14ac="http://schemas.microsoft.com/office/spreadsheetml/2009/9/ac" r="111" x14ac:dyDescent="0.2">
      <c r="A111" s="329" t="str">
        <f>IF(ISBLANK(Regressions!A121), " ", Regressions!A121)</f>
        <v>Timor-Leste</v>
      </c>
      <c r="B111" s="330">
        <f>IF(ISBLANK(Regressions!B121), " ", Regressions!B121)</f>
        <v>2014</v>
      </c>
      <c r="C111" s="335" t="str">
        <f>IF(ISBLANK(Regressions!C121), " ", Regressions!C121)</f>
        <v>Pre-primary</v>
      </c>
      <c r="D111" s="331">
        <f>IF(ISBLANK(Regressions!D121), " ", Regressions!D121)</f>
        <v>92709</v>
      </c>
      <c r="E111" s="209">
        <f>IF(ISNUMBER(Regressions!E121),ROUND(Regressions!E121, 1), NA())</f>
        <v>73</v>
      </c>
      <c r="F111" s="332">
        <f>IF(ISNUMBER(Regressions!F121),ROUND(Regressions!F121, 1), NA())</f>
        <v>67.2</v>
      </c>
      <c r="G111" s="231">
        <f>IF(ISNUMBER(Regressions!G121),ROUND(Regressions!G121, 1), NA())</f>
        <v>62.4</v>
      </c>
      <c r="H111" s="333">
        <f>IF(ISNUMBER(Regressions!H121),ROUND(Regressions!H121, 1), NA())</f>
        <v>4.8</v>
      </c>
      <c r="I111" s="232">
        <f>IF(ISNUMBER(Regressions!I121),ROUND(Regressions!I121, 1), NA())</f>
        <v>32.799999999999997</v>
      </c>
      <c r="J111" s="334">
        <f>IF(ISNUMBER(Regressions!K121),ROUND(Regressions!K121, 1), NA())</f>
        <v>71.8</v>
      </c>
      <c r="K111" s="332">
        <f>IF(ISNUMBER(Regressions!L121),ROUND(Regressions!L121, 1), NA())</f>
        <v>52.6</v>
      </c>
      <c r="L111" s="233">
        <f>IF(ISNUMBER(Regressions!M121),ROUND(Regressions!M121, 1), NA())</f>
        <v>38.5</v>
      </c>
      <c r="M111" s="333">
        <f>IF(ISNUMBER(Regressions!N121),ROUND(Regressions!N121, 1), NA())</f>
        <v>14.1</v>
      </c>
      <c r="N111" s="232">
        <f>IF(ISNUMBER(Regressions!O121),ROUND(Regressions!O121, 1), NA())</f>
        <v>47.4</v>
      </c>
      <c r="O111" s="334" t="e">
        <f>IF(ISNUMBER(Regressions!Q121),ROUND(Regressions!Q121, 1), NA())</f>
        <v>#N/A</v>
      </c>
      <c r="P111" s="332" t="e">
        <f>IF(ISNUMBER(Regressions!R121),ROUND(Regressions!R121, 1), NA())</f>
        <v>#N/A</v>
      </c>
      <c r="Q111" s="210" t="e">
        <f>IF(ISNUMBER(Regressions!S121),ROUND(Regressions!S121, 1), NA())</f>
        <v>#N/A</v>
      </c>
      <c r="R111" s="333" t="e">
        <f>IF(ISNUMBER(Regressions!T121),ROUND(Regressions!T121, 1), NA())</f>
        <v>#N/A</v>
      </c>
      <c r="S111" s="232" t="e">
        <f>IF(ISNUMBER(Regressions!U121),ROUND(Regressions!U121, 1), NA())</f>
        <v>#N/A</v>
      </c>
    </row>
    <row xmlns:x14ac="http://schemas.microsoft.com/office/spreadsheetml/2009/9/ac" r="112" x14ac:dyDescent="0.2">
      <c r="A112" s="329" t="str">
        <f>IF(ISBLANK(Regressions!A122), " ", Regressions!A122)</f>
        <v>Timor-Leste</v>
      </c>
      <c r="B112" s="330">
        <f>IF(ISBLANK(Regressions!B122), " ", Regressions!B122)</f>
        <v>2015</v>
      </c>
      <c r="C112" s="335" t="str">
        <f>IF(ISBLANK(Regressions!C122), " ", Regressions!C122)</f>
        <v>Pre-primary</v>
      </c>
      <c r="D112" s="331">
        <f>IF(ISBLANK(Regressions!D122), " ", Regressions!D122)</f>
        <v>92879</v>
      </c>
      <c r="E112" s="209">
        <f>IF(ISNUMBER(Regressions!E122),ROUND(Regressions!E122, 1), NA())</f>
        <v>74</v>
      </c>
      <c r="F112" s="332">
        <f>IF(ISNUMBER(Regressions!F122),ROUND(Regressions!F122, 1), NA())</f>
        <v>67.2</v>
      </c>
      <c r="G112" s="231">
        <f>IF(ISNUMBER(Regressions!G122),ROUND(Regressions!G122, 1), NA())</f>
        <v>62.4</v>
      </c>
      <c r="H112" s="333">
        <f>IF(ISNUMBER(Regressions!H122),ROUND(Regressions!H122, 1), NA())</f>
        <v>4.8</v>
      </c>
      <c r="I112" s="232">
        <f>IF(ISNUMBER(Regressions!I122),ROUND(Regressions!I122, 1), NA())</f>
        <v>32.799999999999997</v>
      </c>
      <c r="J112" s="334">
        <f>IF(ISNUMBER(Regressions!K122),ROUND(Regressions!K122, 1), NA())</f>
        <v>67.3</v>
      </c>
      <c r="K112" s="332">
        <f>IF(ISNUMBER(Regressions!L122),ROUND(Regressions!L122, 1), NA())</f>
        <v>52.6</v>
      </c>
      <c r="L112" s="233">
        <f>IF(ISNUMBER(Regressions!M122),ROUND(Regressions!M122, 1), NA())</f>
        <v>38.5</v>
      </c>
      <c r="M112" s="333">
        <f>IF(ISNUMBER(Regressions!N122),ROUND(Regressions!N122, 1), NA())</f>
        <v>14.1</v>
      </c>
      <c r="N112" s="232">
        <f>IF(ISNUMBER(Regressions!O122),ROUND(Regressions!O122, 1), NA())</f>
        <v>47.4</v>
      </c>
      <c r="O112" s="334" t="e">
        <f>IF(ISNUMBER(Regressions!Q122),ROUND(Regressions!Q122, 1), NA())</f>
        <v>#N/A</v>
      </c>
      <c r="P112" s="332" t="e">
        <f>IF(ISNUMBER(Regressions!R122),ROUND(Regressions!R122, 1), NA())</f>
        <v>#N/A</v>
      </c>
      <c r="Q112" s="210" t="e">
        <f>IF(ISNUMBER(Regressions!S122),ROUND(Regressions!S122, 1), NA())</f>
        <v>#N/A</v>
      </c>
      <c r="R112" s="333" t="e">
        <f>IF(ISNUMBER(Regressions!T122),ROUND(Regressions!T122, 1), NA())</f>
        <v>#N/A</v>
      </c>
      <c r="S112" s="232" t="e">
        <f>IF(ISNUMBER(Regressions!U122),ROUND(Regressions!U122, 1), NA())</f>
        <v>#N/A</v>
      </c>
    </row>
    <row xmlns:x14ac="http://schemas.microsoft.com/office/spreadsheetml/2009/9/ac" r="113" x14ac:dyDescent="0.2">
      <c r="A113" s="329" t="str">
        <f>IF(ISBLANK(Regressions!A123), " ", Regressions!A123)</f>
        <v>Timor-Leste</v>
      </c>
      <c r="B113" s="330">
        <f>IF(ISBLANK(Regressions!B123), " ", Regressions!B123)</f>
        <v>2016</v>
      </c>
      <c r="C113" s="335" t="str">
        <f>IF(ISBLANK(Regressions!C123), " ", Regressions!C123)</f>
        <v>Pre-primary</v>
      </c>
      <c r="D113" s="331">
        <f>IF(ISBLANK(Regressions!D123), " ", Regressions!D123)</f>
        <v>92617</v>
      </c>
      <c r="E113" s="209">
        <f>IF(ISNUMBER(Regressions!E123),ROUND(Regressions!E123, 1), NA())</f>
        <v>75</v>
      </c>
      <c r="F113" s="332">
        <f>IF(ISNUMBER(Regressions!F123),ROUND(Regressions!F123, 1), NA())</f>
        <v>67.2</v>
      </c>
      <c r="G113" s="231">
        <f>IF(ISNUMBER(Regressions!G123),ROUND(Regressions!G123, 1), NA())</f>
        <v>62.4</v>
      </c>
      <c r="H113" s="333">
        <f>IF(ISNUMBER(Regressions!H123),ROUND(Regressions!H123, 1), NA())</f>
        <v>4.8</v>
      </c>
      <c r="I113" s="232">
        <f>IF(ISNUMBER(Regressions!I123),ROUND(Regressions!I123, 1), NA())</f>
        <v>32.799999999999997</v>
      </c>
      <c r="J113" s="334">
        <f>IF(ISNUMBER(Regressions!K123),ROUND(Regressions!K123, 1), NA())</f>
        <v>62.9</v>
      </c>
      <c r="K113" s="332">
        <f>IF(ISNUMBER(Regressions!L123),ROUND(Regressions!L123, 1), NA())</f>
        <v>52.6</v>
      </c>
      <c r="L113" s="233">
        <f>IF(ISNUMBER(Regressions!M123),ROUND(Regressions!M123, 1), NA())</f>
        <v>38.5</v>
      </c>
      <c r="M113" s="333">
        <f>IF(ISNUMBER(Regressions!N123),ROUND(Regressions!N123, 1), NA())</f>
        <v>14.1</v>
      </c>
      <c r="N113" s="232">
        <f>IF(ISNUMBER(Regressions!O123),ROUND(Regressions!O123, 1), NA())</f>
        <v>47.4</v>
      </c>
      <c r="O113" s="334" t="e">
        <f>IF(ISNUMBER(Regressions!Q123),ROUND(Regressions!Q123, 1), NA())</f>
        <v>#N/A</v>
      </c>
      <c r="P113" s="332" t="e">
        <f>IF(ISNUMBER(Regressions!R123),ROUND(Regressions!R123, 1), NA())</f>
        <v>#N/A</v>
      </c>
      <c r="Q113" s="210" t="e">
        <f>IF(ISNUMBER(Regressions!S123),ROUND(Regressions!S123, 1), NA())</f>
        <v>#N/A</v>
      </c>
      <c r="R113" s="333" t="e">
        <f>IF(ISNUMBER(Regressions!T123),ROUND(Regressions!T123, 1), NA())</f>
        <v>#N/A</v>
      </c>
      <c r="S113" s="232" t="e">
        <f>IF(ISNUMBER(Regressions!U123),ROUND(Regressions!U123, 1), NA())</f>
        <v>#N/A</v>
      </c>
    </row>
    <row xmlns:x14ac="http://schemas.microsoft.com/office/spreadsheetml/2009/9/ac" r="114" x14ac:dyDescent="0.2">
      <c r="A114" s="329" t="str">
        <f>IF(ISBLANK(Regressions!A124), " ", Regressions!A124)</f>
        <v>Timor-Leste</v>
      </c>
      <c r="B114" s="330">
        <f>IF(ISBLANK(Regressions!B124), " ", Regressions!B124)</f>
        <v>2017</v>
      </c>
      <c r="C114" s="335" t="str">
        <f>IF(ISBLANK(Regressions!C124), " ", Regressions!C124)</f>
        <v>Pre-primary</v>
      </c>
      <c r="D114" s="331">
        <f>IF(ISBLANK(Regressions!D124), " ", Regressions!D124)</f>
        <v>91903</v>
      </c>
      <c r="E114" s="209">
        <f>IF(ISNUMBER(Regressions!E124),ROUND(Regressions!E124, 1), NA())</f>
        <v>76</v>
      </c>
      <c r="F114" s="332">
        <f>IF(ISNUMBER(Regressions!F124),ROUND(Regressions!F124, 1), NA())</f>
        <v>67.2</v>
      </c>
      <c r="G114" s="231">
        <f>IF(ISNUMBER(Regressions!G124),ROUND(Regressions!G124, 1), NA())</f>
        <v>62.4</v>
      </c>
      <c r="H114" s="333">
        <f>IF(ISNUMBER(Regressions!H124),ROUND(Regressions!H124, 1), NA())</f>
        <v>4.8</v>
      </c>
      <c r="I114" s="232">
        <f>IF(ISNUMBER(Regressions!I124),ROUND(Regressions!I124, 1), NA())</f>
        <v>32.799999999999997</v>
      </c>
      <c r="J114" s="334">
        <f>IF(ISNUMBER(Regressions!K124),ROUND(Regressions!K124, 1), NA())</f>
        <v>58.4</v>
      </c>
      <c r="K114" s="332">
        <f>IF(ISNUMBER(Regressions!L124),ROUND(Regressions!L124, 1), NA())</f>
        <v>52.6</v>
      </c>
      <c r="L114" s="233">
        <f>IF(ISNUMBER(Regressions!M124),ROUND(Regressions!M124, 1), NA())</f>
        <v>38.5</v>
      </c>
      <c r="M114" s="333">
        <f>IF(ISNUMBER(Regressions!N124),ROUND(Regressions!N124, 1), NA())</f>
        <v>14.1</v>
      </c>
      <c r="N114" s="232">
        <f>IF(ISNUMBER(Regressions!O124),ROUND(Regressions!O124, 1), NA())</f>
        <v>47.4</v>
      </c>
      <c r="O114" s="334" t="e">
        <f>IF(ISNUMBER(Regressions!Q124),ROUND(Regressions!Q124, 1), NA())</f>
        <v>#N/A</v>
      </c>
      <c r="P114" s="332" t="e">
        <f>IF(ISNUMBER(Regressions!R124),ROUND(Regressions!R124, 1), NA())</f>
        <v>#N/A</v>
      </c>
      <c r="Q114" s="210" t="e">
        <f>IF(ISNUMBER(Regressions!S124),ROUND(Regressions!S124, 1), NA())</f>
        <v>#N/A</v>
      </c>
      <c r="R114" s="333" t="e">
        <f>IF(ISNUMBER(Regressions!T124),ROUND(Regressions!T124, 1), NA())</f>
        <v>#N/A</v>
      </c>
      <c r="S114" s="232" t="e">
        <f>IF(ISNUMBER(Regressions!U124),ROUND(Regressions!U124, 1), NA())</f>
        <v>#N/A</v>
      </c>
    </row>
    <row xmlns:x14ac="http://schemas.microsoft.com/office/spreadsheetml/2009/9/ac" r="115" x14ac:dyDescent="0.2">
      <c r="A115" s="329" t="str">
        <f>IF(ISBLANK(Regressions!A125), " ", Regressions!A125)</f>
        <v>Timor-Leste</v>
      </c>
      <c r="B115" s="330">
        <f>IF(ISBLANK(Regressions!B125), " ", Regressions!B125)</f>
        <v>2018</v>
      </c>
      <c r="C115" s="335" t="str">
        <f>IF(ISBLANK(Regressions!C125), " ", Regressions!C125)</f>
        <v>Pre-primary</v>
      </c>
      <c r="D115" s="331">
        <f>IF(ISBLANK(Regressions!D125), " ", Regressions!D125)</f>
        <v>92065</v>
      </c>
      <c r="E115" s="209">
        <f>IF(ISNUMBER(Regressions!E125),ROUND(Regressions!E125, 1), NA())</f>
        <v>77</v>
      </c>
      <c r="F115" s="332" t="e">
        <f>IF(ISNUMBER(Regressions!F125),ROUND(Regressions!F125, 1), NA())</f>
        <v>#N/A</v>
      </c>
      <c r="G115" s="231" t="e">
        <f>IF(ISNUMBER(Regressions!G125),ROUND(Regressions!G125, 1), NA())</f>
        <v>#N/A</v>
      </c>
      <c r="H115" s="333" t="e">
        <f>IF(ISNUMBER(Regressions!H125),ROUND(Regressions!H125, 1), NA())</f>
        <v>#N/A</v>
      </c>
      <c r="I115" s="232" t="e">
        <f>IF(ISNUMBER(Regressions!I125),ROUND(Regressions!I125, 1), NA())</f>
        <v>#N/A</v>
      </c>
      <c r="J115" s="334">
        <f>IF(ISNUMBER(Regressions!K125),ROUND(Regressions!K125, 1), NA())</f>
        <v>53.9</v>
      </c>
      <c r="K115" s="332" t="e">
        <f>IF(ISNUMBER(Regressions!L125),ROUND(Regressions!L125, 1), NA())</f>
        <v>#N/A</v>
      </c>
      <c r="L115" s="233" t="e">
        <f>IF(ISNUMBER(Regressions!M125),ROUND(Regressions!M125, 1), NA())</f>
        <v>#N/A</v>
      </c>
      <c r="M115" s="333" t="e">
        <f>IF(ISNUMBER(Regressions!N125),ROUND(Regressions!N125, 1), NA())</f>
        <v>#N/A</v>
      </c>
      <c r="N115" s="232" t="e">
        <f>IF(ISNUMBER(Regressions!O125),ROUND(Regressions!O125, 1), NA())</f>
        <v>#N/A</v>
      </c>
      <c r="O115" s="334" t="e">
        <f>IF(ISNUMBER(Regressions!Q125),ROUND(Regressions!Q125, 1), NA())</f>
        <v>#N/A</v>
      </c>
      <c r="P115" s="332" t="e">
        <f>IF(ISNUMBER(Regressions!R125),ROUND(Regressions!R125, 1), NA())</f>
        <v>#N/A</v>
      </c>
      <c r="Q115" s="210" t="e">
        <f>IF(ISNUMBER(Regressions!S125),ROUND(Regressions!S125, 1), NA())</f>
        <v>#N/A</v>
      </c>
      <c r="R115" s="333" t="e">
        <f>IF(ISNUMBER(Regressions!T125),ROUND(Regressions!T125, 1), NA())</f>
        <v>#N/A</v>
      </c>
      <c r="S115" s="232" t="e">
        <f>IF(ISNUMBER(Regressions!U125),ROUND(Regressions!U125, 1), NA())</f>
        <v>#N/A</v>
      </c>
    </row>
    <row xmlns:x14ac="http://schemas.microsoft.com/office/spreadsheetml/2009/9/ac" r="116" x14ac:dyDescent="0.2">
      <c r="A116" s="329" t="str">
        <f>IF(ISBLANK(Regressions!A126), " ", Regressions!A126)</f>
        <v>Timor-Leste</v>
      </c>
      <c r="B116" s="330">
        <f>IF(ISBLANK(Regressions!B126), " ", Regressions!B126)</f>
        <v>2019</v>
      </c>
      <c r="C116" s="335" t="str">
        <f>IF(ISBLANK(Regressions!C126), " ", Regressions!C126)</f>
        <v>Pre-primary</v>
      </c>
      <c r="D116" s="331">
        <f>IF(ISBLANK(Regressions!D126), " ", Regressions!D126)</f>
        <v>92984</v>
      </c>
      <c r="E116" s="209">
        <f>IF(ISNUMBER(Regressions!E126),ROUND(Regressions!E126, 1), NA())</f>
        <v>78</v>
      </c>
      <c r="F116" s="332" t="e">
        <f>IF(ISNUMBER(Regressions!F126),ROUND(Regressions!F126, 1), NA())</f>
        <v>#N/A</v>
      </c>
      <c r="G116" s="231" t="e">
        <f>IF(ISNUMBER(Regressions!G126),ROUND(Regressions!G126, 1), NA())</f>
        <v>#N/A</v>
      </c>
      <c r="H116" s="333" t="e">
        <f>IF(ISNUMBER(Regressions!H126),ROUND(Regressions!H126, 1), NA())</f>
        <v>#N/A</v>
      </c>
      <c r="I116" s="232" t="e">
        <f>IF(ISNUMBER(Regressions!I126),ROUND(Regressions!I126, 1), NA())</f>
        <v>#N/A</v>
      </c>
      <c r="J116" s="334">
        <f>IF(ISNUMBER(Regressions!K126),ROUND(Regressions!K126, 1), NA())</f>
        <v>49.4</v>
      </c>
      <c r="K116" s="332" t="e">
        <f>IF(ISNUMBER(Regressions!L126),ROUND(Regressions!L126, 1), NA())</f>
        <v>#N/A</v>
      </c>
      <c r="L116" s="233" t="e">
        <f>IF(ISNUMBER(Regressions!M126),ROUND(Regressions!M126, 1), NA())</f>
        <v>#N/A</v>
      </c>
      <c r="M116" s="333" t="e">
        <f>IF(ISNUMBER(Regressions!N126),ROUND(Regressions!N126, 1), NA())</f>
        <v>#N/A</v>
      </c>
      <c r="N116" s="232" t="e">
        <f>IF(ISNUMBER(Regressions!O126),ROUND(Regressions!O126, 1), NA())</f>
        <v>#N/A</v>
      </c>
      <c r="O116" s="334" t="e">
        <f>IF(ISNUMBER(Regressions!Q126),ROUND(Regressions!Q126, 1), NA())</f>
        <v>#N/A</v>
      </c>
      <c r="P116" s="332" t="e">
        <f>IF(ISNUMBER(Regressions!R126),ROUND(Regressions!R126, 1), NA())</f>
        <v>#N/A</v>
      </c>
      <c r="Q116" s="210" t="e">
        <f>IF(ISNUMBER(Regressions!S126),ROUND(Regressions!S126, 1), NA())</f>
        <v>#N/A</v>
      </c>
      <c r="R116" s="333" t="e">
        <f>IF(ISNUMBER(Regressions!T126),ROUND(Regressions!T126, 1), NA())</f>
        <v>#N/A</v>
      </c>
      <c r="S116" s="232" t="e">
        <f>IF(ISNUMBER(Regressions!U126),ROUND(Regressions!U126, 1), NA())</f>
        <v>#N/A</v>
      </c>
    </row>
    <row xmlns:x14ac="http://schemas.microsoft.com/office/spreadsheetml/2009/9/ac" r="117" x14ac:dyDescent="0.2">
      <c r="A117" s="329" t="str">
        <f>IF(ISBLANK(Regressions!A127), " ", Regressions!A127)</f>
        <v>Timor-Leste</v>
      </c>
      <c r="B117" s="330">
        <f>IF(ISBLANK(Regressions!B127), " ", Regressions!B127)</f>
        <v>2020</v>
      </c>
      <c r="C117" s="335" t="str">
        <f>IF(ISBLANK(Regressions!C127), " ", Regressions!C127)</f>
        <v>Pre-primary</v>
      </c>
      <c r="D117" s="331">
        <f>IF(ISBLANK(Regressions!D127), " ", Regressions!D127)</f>
        <v>94035</v>
      </c>
      <c r="E117" s="209">
        <f>IF(ISNUMBER(Regressions!E127),ROUND(Regressions!E127, 1), NA())</f>
        <v>79</v>
      </c>
      <c r="F117" s="332" t="e">
        <f>IF(ISNUMBER(Regressions!F127),ROUND(Regressions!F127, 1), NA())</f>
        <v>#N/A</v>
      </c>
      <c r="G117" s="231" t="e">
        <f>IF(ISNUMBER(Regressions!G127),ROUND(Regressions!G127, 1), NA())</f>
        <v>#N/A</v>
      </c>
      <c r="H117" s="333" t="e">
        <f>IF(ISNUMBER(Regressions!H127),ROUND(Regressions!H127, 1), NA())</f>
        <v>#N/A</v>
      </c>
      <c r="I117" s="232" t="e">
        <f>IF(ISNUMBER(Regressions!I127),ROUND(Regressions!I127, 1), NA())</f>
        <v>#N/A</v>
      </c>
      <c r="J117" s="334">
        <f>IF(ISNUMBER(Regressions!K127),ROUND(Regressions!K127, 1), NA())</f>
        <v>44.9</v>
      </c>
      <c r="K117" s="332" t="e">
        <f>IF(ISNUMBER(Regressions!L127),ROUND(Regressions!L127, 1), NA())</f>
        <v>#N/A</v>
      </c>
      <c r="L117" s="233" t="e">
        <f>IF(ISNUMBER(Regressions!M127),ROUND(Regressions!M127, 1), NA())</f>
        <v>#N/A</v>
      </c>
      <c r="M117" s="333" t="e">
        <f>IF(ISNUMBER(Regressions!N127),ROUND(Regressions!N127, 1), NA())</f>
        <v>#N/A</v>
      </c>
      <c r="N117" s="232" t="e">
        <f>IF(ISNUMBER(Regressions!O127),ROUND(Regressions!O127, 1), NA())</f>
        <v>#N/A</v>
      </c>
      <c r="O117" s="334" t="e">
        <f>IF(ISNUMBER(Regressions!Q127),ROUND(Regressions!Q127, 1), NA())</f>
        <v>#N/A</v>
      </c>
      <c r="P117" s="332" t="e">
        <f>IF(ISNUMBER(Regressions!R127),ROUND(Regressions!R127, 1), NA())</f>
        <v>#N/A</v>
      </c>
      <c r="Q117" s="210" t="e">
        <f>IF(ISNUMBER(Regressions!S127),ROUND(Regressions!S127, 1), NA())</f>
        <v>#N/A</v>
      </c>
      <c r="R117" s="333" t="e">
        <f>IF(ISNUMBER(Regressions!T127),ROUND(Regressions!T127, 1), NA())</f>
        <v>#N/A</v>
      </c>
      <c r="S117" s="232" t="e">
        <f>IF(ISNUMBER(Regressions!U127),ROUND(Regressions!U127, 1), NA())</f>
        <v>#N/A</v>
      </c>
    </row>
    <row xmlns:x14ac="http://schemas.microsoft.com/office/spreadsheetml/2009/9/ac" r="118" x14ac:dyDescent="0.2">
      <c r="A118" s="382" t="str">
        <f>IF(ISBLANK(Regressions!A128), " ", Regressions!A128)</f>
        <v>Timor-Leste</v>
      </c>
      <c r="B118" s="383">
        <f>IF(ISBLANK(Regressions!B128), " ", Regressions!B128)</f>
        <v>2021</v>
      </c>
      <c r="C118" s="384" t="str">
        <f>IF(ISBLANK(Regressions!C128), " ", Regressions!C128)</f>
        <v>Pre-primary</v>
      </c>
      <c r="D118" s="385">
        <f>IF(ISBLANK(Regressions!D128), " ", Regressions!D128)</f>
        <v>94175</v>
      </c>
      <c r="E118" s="388">
        <f>IF(ISNUMBER(Regressions!E128),ROUND(Regressions!E128, 1), NA())</f>
        <v>80</v>
      </c>
      <c r="F118" s="386" t="e">
        <f>IF(ISNUMBER(Regressions!F128),ROUND(Regressions!F128, 1), NA())</f>
        <v>#N/A</v>
      </c>
      <c r="G118" s="389" t="e">
        <f>IF(ISNUMBER(Regressions!G128),ROUND(Regressions!G128, 1), NA())</f>
        <v>#N/A</v>
      </c>
      <c r="H118" s="387" t="e">
        <f>IF(ISNUMBER(Regressions!H128),ROUND(Regressions!H128, 1), NA())</f>
        <v>#N/A</v>
      </c>
      <c r="I118" s="390" t="e">
        <f>IF(ISNUMBER(Regressions!I128),ROUND(Regressions!I128, 1), NA())</f>
        <v>#N/A</v>
      </c>
      <c r="J118" s="388">
        <f>IF(ISNUMBER(Regressions!K128),ROUND(Regressions!K128, 1), NA())</f>
        <v>40.4</v>
      </c>
      <c r="K118" s="386" t="e">
        <f>IF(ISNUMBER(Regressions!L128),ROUND(Regressions!L128, 1), NA())</f>
        <v>#N/A</v>
      </c>
      <c r="L118" s="391" t="e">
        <f>IF(ISNUMBER(Regressions!M128),ROUND(Regressions!M128, 1), NA())</f>
        <v>#N/A</v>
      </c>
      <c r="M118" s="387" t="e">
        <f>IF(ISNUMBER(Regressions!N128),ROUND(Regressions!N128, 1), NA())</f>
        <v>#N/A</v>
      </c>
      <c r="N118" s="390" t="e">
        <f>IF(ISNUMBER(Regressions!O128),ROUND(Regressions!O128, 1), NA())</f>
        <v>#N/A</v>
      </c>
      <c r="O118" s="388" t="e">
        <f>IF(ISNUMBER(Regressions!Q128),ROUND(Regressions!Q128, 1), NA())</f>
        <v>#N/A</v>
      </c>
      <c r="P118" s="386" t="e">
        <f>IF(ISNUMBER(Regressions!R128),ROUND(Regressions!R128, 1), NA())</f>
        <v>#N/A</v>
      </c>
      <c r="Q118" s="392" t="e">
        <f>IF(ISNUMBER(Regressions!S128),ROUND(Regressions!S128, 1), NA())</f>
        <v>#N/A</v>
      </c>
      <c r="R118" s="387" t="e">
        <f>IF(ISNUMBER(Regressions!T128),ROUND(Regressions!T128, 1), NA())</f>
        <v>#N/A</v>
      </c>
      <c r="S118" s="390" t="e">
        <f>IF(ISNUMBER(Regressions!U128),ROUND(Regressions!U128, 1), NA())</f>
        <v>#N/A</v>
      </c>
      <c r="T118" s="381"/>
      <c r="U118" s="381"/>
      <c r="V118" s="381"/>
      <c r="W118" s="381"/>
      <c r="X118" s="381"/>
      <c r="Y118" s="381"/>
      <c r="Z118" s="381"/>
      <c r="AA118" s="381"/>
      <c r="AB118" s="381"/>
      <c r="AC118" s="381"/>
    </row>
    <row xmlns:x14ac="http://schemas.microsoft.com/office/spreadsheetml/2009/9/ac" r="119" x14ac:dyDescent="0.2">
      <c r="A119" s="329" t="str">
        <f>IF(ISBLANK(Regressions!A129), " ", Regressions!A129)</f>
        <v>Timor-Leste</v>
      </c>
      <c r="B119" s="330">
        <f>IF(ISBLANK(Regressions!B129), " ", Regressions!B129)</f>
        <v>2022</v>
      </c>
      <c r="C119" s="335" t="str">
        <f>IF(ISBLANK(Regressions!C129), " ", Regressions!C129)</f>
        <v>Pre-primary</v>
      </c>
      <c r="D119" s="331">
        <f>IF(ISBLANK(Regressions!D129), " ", Regressions!D129)</f>
        <v>93742</v>
      </c>
      <c r="E119" s="209">
        <f>IF(ISNUMBER(Regressions!E129),ROUND(Regressions!E129, 1), NA())</f>
        <v>81</v>
      </c>
      <c r="F119" s="332" t="e">
        <f>IF(ISNUMBER(Regressions!F129),ROUND(Regressions!F129, 1), NA())</f>
        <v>#N/A</v>
      </c>
      <c r="G119" s="231" t="e">
        <f>IF(ISNUMBER(Regressions!G129),ROUND(Regressions!G129, 1), NA())</f>
        <v>#N/A</v>
      </c>
      <c r="H119" s="333" t="e">
        <f>IF(ISNUMBER(Regressions!H129),ROUND(Regressions!H129, 1), NA())</f>
        <v>#N/A</v>
      </c>
      <c r="I119" s="232" t="e">
        <f>IF(ISNUMBER(Regressions!I129),ROUND(Regressions!I129, 1), NA())</f>
        <v>#N/A</v>
      </c>
      <c r="J119" s="334">
        <f>IF(ISNUMBER(Regressions!K129),ROUND(Regressions!K129, 1), NA())</f>
        <v>36</v>
      </c>
      <c r="K119" s="332" t="e">
        <f>IF(ISNUMBER(Regressions!L129),ROUND(Regressions!L129, 1), NA())</f>
        <v>#N/A</v>
      </c>
      <c r="L119" s="233" t="e">
        <f>IF(ISNUMBER(Regressions!M129),ROUND(Regressions!M129, 1), NA())</f>
        <v>#N/A</v>
      </c>
      <c r="M119" s="333" t="e">
        <f>IF(ISNUMBER(Regressions!N129),ROUND(Regressions!N129, 1), NA())</f>
        <v>#N/A</v>
      </c>
      <c r="N119" s="232" t="e">
        <f>IF(ISNUMBER(Regressions!O129),ROUND(Regressions!O129, 1), NA())</f>
        <v>#N/A</v>
      </c>
      <c r="O119" s="334" t="e">
        <f>IF(ISNUMBER(Regressions!Q129),ROUND(Regressions!Q129, 1), NA())</f>
        <v>#N/A</v>
      </c>
      <c r="P119" s="332" t="e">
        <f>IF(ISNUMBER(Regressions!R129),ROUND(Regressions!R129, 1), NA())</f>
        <v>#N/A</v>
      </c>
      <c r="Q119" s="210" t="e">
        <f>IF(ISNUMBER(Regressions!S129),ROUND(Regressions!S129, 1), NA())</f>
        <v>#N/A</v>
      </c>
      <c r="R119" s="333" t="e">
        <f>IF(ISNUMBER(Regressions!T129),ROUND(Regressions!T129, 1), NA())</f>
        <v>#N/A</v>
      </c>
      <c r="S119" s="232" t="e">
        <f>IF(ISNUMBER(Regressions!U129),ROUND(Regressions!U129, 1), NA())</f>
        <v>#N/A</v>
      </c>
    </row>
    <row xmlns:x14ac="http://schemas.microsoft.com/office/spreadsheetml/2009/9/ac" r="120" x14ac:dyDescent="0.2">
      <c r="A120" s="336" t="str">
        <f>IF(ISBLANK(Regressions!A130), " ", Regressions!A130)</f>
        <v>Timor-Leste</v>
      </c>
      <c r="B120" s="337">
        <f>IF(ISBLANK(Regressions!B130), " ", Regressions!B130)</f>
        <v>2023</v>
      </c>
      <c r="C120" s="338" t="str">
        <f>IF(ISBLANK(Regressions!C130), " ", Regressions!C130)</f>
        <v>Pre-primary</v>
      </c>
      <c r="D120" s="339">
        <f>IF(ISBLANK(Regressions!D130), " ", Regressions!D130)</f>
        <v>93510</v>
      </c>
      <c r="E120" s="340">
        <f>IF(ISNUMBER(Regressions!E130),ROUND(Regressions!E130, 1), NA())</f>
        <v>82</v>
      </c>
      <c r="F120" s="341" t="e">
        <f>IF(ISNUMBER(Regressions!F130),ROUND(Regressions!F130, 1), NA())</f>
        <v>#N/A</v>
      </c>
      <c r="G120" s="342" t="e">
        <f>IF(ISNUMBER(Regressions!G130),ROUND(Regressions!G130, 1), NA())</f>
        <v>#N/A</v>
      </c>
      <c r="H120" s="343" t="e">
        <f>IF(ISNUMBER(Regressions!H130),ROUND(Regressions!H130, 1), NA())</f>
        <v>#N/A</v>
      </c>
      <c r="I120" s="344" t="e">
        <f>IF(ISNUMBER(Regressions!I130),ROUND(Regressions!I130, 1), NA())</f>
        <v>#N/A</v>
      </c>
      <c r="J120" s="345">
        <f>IF(ISNUMBER(Regressions!K130),ROUND(Regressions!K130, 1), NA())</f>
        <v>31.5</v>
      </c>
      <c r="K120" s="341" t="e">
        <f>IF(ISNUMBER(Regressions!L130),ROUND(Regressions!L130, 1), NA())</f>
        <v>#N/A</v>
      </c>
      <c r="L120" s="346" t="e">
        <f>IF(ISNUMBER(Regressions!M130),ROUND(Regressions!M130, 1), NA())</f>
        <v>#N/A</v>
      </c>
      <c r="M120" s="343" t="e">
        <f>IF(ISNUMBER(Regressions!N130),ROUND(Regressions!N130, 1), NA())</f>
        <v>#N/A</v>
      </c>
      <c r="N120" s="344" t="e">
        <f>IF(ISNUMBER(Regressions!O130),ROUND(Regressions!O130, 1), NA())</f>
        <v>#N/A</v>
      </c>
      <c r="O120" s="345" t="e">
        <f>IF(ISNUMBER(Regressions!Q130),ROUND(Regressions!Q130, 1), NA())</f>
        <v>#N/A</v>
      </c>
      <c r="P120" s="341" t="e">
        <f>IF(ISNUMBER(Regressions!R130),ROUND(Regressions!R130, 1), NA())</f>
        <v>#N/A</v>
      </c>
      <c r="Q120" s="347" t="e">
        <f>IF(ISNUMBER(Regressions!S130),ROUND(Regressions!S130, 1), NA())</f>
        <v>#N/A</v>
      </c>
      <c r="R120" s="343" t="e">
        <f>IF(ISNUMBER(Regressions!T130),ROUND(Regressions!T130, 1), NA())</f>
        <v>#N/A</v>
      </c>
      <c r="S120" s="344" t="e">
        <f>IF(ISNUMBER(Regressions!U130),ROUND(Regressions!U130, 1), NA())</f>
        <v>#N/A</v>
      </c>
    </row>
    <row xmlns:x14ac="http://schemas.microsoft.com/office/spreadsheetml/2009/9/ac" r="121" hidden="true" x14ac:dyDescent="0.2">
      <c r="A121" s="329" t="str">
        <f>IF(ISBLANK(Regressions!A131), " ", Regressions!A131)</f>
        <v>Timor-Leste</v>
      </c>
      <c r="B121" s="330">
        <f>IF(ISBLANK(Regressions!B131), " ", Regressions!B131)</f>
        <v>2024</v>
      </c>
      <c r="C121" s="335" t="str">
        <f>IF(ISBLANK(Regressions!C131), " ", Regressions!C131)</f>
        <v>Pre-primary</v>
      </c>
      <c r="D121" s="331" t="str">
        <f>IF(ISBLANK(Regressions!D131), " ", Regressions!D131)</f>
        <v> </v>
      </c>
      <c r="E121" s="209" t="e">
        <f>IF(ISNUMBER(Regressions!E131),ROUND(Regressions!E131, 1), NA())</f>
        <v>#N/A</v>
      </c>
      <c r="F121" s="332" t="e">
        <f>IF(ISNUMBER(Regressions!F131),ROUND(Regressions!F131, 1), NA())</f>
        <v>#N/A</v>
      </c>
      <c r="G121" s="231" t="e">
        <f>IF(ISNUMBER(Regressions!G131),ROUND(Regressions!G131, 1), NA())</f>
        <v>#N/A</v>
      </c>
      <c r="H121" s="333" t="e">
        <f>IF(ISNUMBER(Regressions!H131),ROUND(Regressions!H131, 1), NA())</f>
        <v>#N/A</v>
      </c>
      <c r="I121" s="232" t="e">
        <f>IF(ISNUMBER(Regressions!I131),ROUND(Regressions!I131, 1), NA())</f>
        <v>#N/A</v>
      </c>
      <c r="J121" s="334" t="e">
        <f>IF(ISNUMBER(Regressions!K131),ROUND(Regressions!K131, 1), NA())</f>
        <v>#N/A</v>
      </c>
      <c r="K121" s="332" t="e">
        <f>IF(ISNUMBER(Regressions!L131),ROUND(Regressions!L131, 1), NA())</f>
        <v>#N/A</v>
      </c>
      <c r="L121" s="233" t="e">
        <f>IF(ISNUMBER(Regressions!M131),ROUND(Regressions!M131, 1), NA())</f>
        <v>#N/A</v>
      </c>
      <c r="M121" s="333" t="e">
        <f>IF(ISNUMBER(Regressions!N131),ROUND(Regressions!N131, 1), NA())</f>
        <v>#N/A</v>
      </c>
      <c r="N121" s="232" t="e">
        <f>IF(ISNUMBER(Regressions!O131),ROUND(Regressions!O131, 1), NA())</f>
        <v>#N/A</v>
      </c>
      <c r="O121" s="334" t="e">
        <f>IF(ISNUMBER(Regressions!Q131),ROUND(Regressions!Q131, 1), NA())</f>
        <v>#N/A</v>
      </c>
      <c r="P121" s="332" t="e">
        <f>IF(ISNUMBER(Regressions!R131),ROUND(Regressions!R131, 1), NA())</f>
        <v>#N/A</v>
      </c>
      <c r="Q121" s="210" t="e">
        <f>IF(ISNUMBER(Regressions!S131),ROUND(Regressions!S131, 1), NA())</f>
        <v>#N/A</v>
      </c>
      <c r="R121" s="333" t="e">
        <f>IF(ISNUMBER(Regressions!T131),ROUND(Regressions!T131, 1), NA())</f>
        <v>#N/A</v>
      </c>
      <c r="S121" s="232" t="e">
        <f>IF(ISNUMBER(Regressions!U131),ROUND(Regressions!U131, 1), NA())</f>
        <v>#N/A</v>
      </c>
    </row>
    <row xmlns:x14ac="http://schemas.microsoft.com/office/spreadsheetml/2009/9/ac" r="122" hidden="true" x14ac:dyDescent="0.2">
      <c r="A122" s="329" t="str">
        <f>IF(ISBLANK(Regressions!A132), " ", Regressions!A132)</f>
        <v>Timor-Leste</v>
      </c>
      <c r="B122" s="330">
        <f>IF(ISBLANK(Regressions!B132), " ", Regressions!B132)</f>
        <v>2025</v>
      </c>
      <c r="C122" s="335" t="str">
        <f>IF(ISBLANK(Regressions!C132), " ", Regressions!C132)</f>
        <v>Pre-primary</v>
      </c>
      <c r="D122" s="331" t="str">
        <f>IF(ISBLANK(Regressions!D132), " ", Regressions!D132)</f>
        <v> </v>
      </c>
      <c r="E122" s="209" t="e">
        <f>IF(ISNUMBER(Regressions!E132),ROUND(Regressions!E132, 1), NA())</f>
        <v>#N/A</v>
      </c>
      <c r="F122" s="332" t="e">
        <f>IF(ISNUMBER(Regressions!F132),ROUND(Regressions!F132, 1), NA())</f>
        <v>#N/A</v>
      </c>
      <c r="G122" s="231" t="e">
        <f>IF(ISNUMBER(Regressions!G132),ROUND(Regressions!G132, 1), NA())</f>
        <v>#N/A</v>
      </c>
      <c r="H122" s="333" t="e">
        <f>IF(ISNUMBER(Regressions!H132),ROUND(Regressions!H132, 1), NA())</f>
        <v>#N/A</v>
      </c>
      <c r="I122" s="232" t="e">
        <f>IF(ISNUMBER(Regressions!I132),ROUND(Regressions!I132, 1), NA())</f>
        <v>#N/A</v>
      </c>
      <c r="J122" s="334" t="e">
        <f>IF(ISNUMBER(Regressions!K132),ROUND(Regressions!K132, 1), NA())</f>
        <v>#N/A</v>
      </c>
      <c r="K122" s="332" t="e">
        <f>IF(ISNUMBER(Regressions!L132),ROUND(Regressions!L132, 1), NA())</f>
        <v>#N/A</v>
      </c>
      <c r="L122" s="233" t="e">
        <f>IF(ISNUMBER(Regressions!M132),ROUND(Regressions!M132, 1), NA())</f>
        <v>#N/A</v>
      </c>
      <c r="M122" s="333" t="e">
        <f>IF(ISNUMBER(Regressions!N132),ROUND(Regressions!N132, 1), NA())</f>
        <v>#N/A</v>
      </c>
      <c r="N122" s="232" t="e">
        <f>IF(ISNUMBER(Regressions!O132),ROUND(Regressions!O132, 1), NA())</f>
        <v>#N/A</v>
      </c>
      <c r="O122" s="334" t="e">
        <f>IF(ISNUMBER(Regressions!Q132),ROUND(Regressions!Q132, 1), NA())</f>
        <v>#N/A</v>
      </c>
      <c r="P122" s="332" t="e">
        <f>IF(ISNUMBER(Regressions!R132),ROUND(Regressions!R132, 1), NA())</f>
        <v>#N/A</v>
      </c>
      <c r="Q122" s="210" t="e">
        <f>IF(ISNUMBER(Regressions!S132),ROUND(Regressions!S132, 1), NA())</f>
        <v>#N/A</v>
      </c>
      <c r="R122" s="333" t="e">
        <f>IF(ISNUMBER(Regressions!T132),ROUND(Regressions!T132, 1), NA())</f>
        <v>#N/A</v>
      </c>
      <c r="S122" s="232" t="e">
        <f>IF(ISNUMBER(Regressions!U132),ROUND(Regressions!U132, 1), NA())</f>
        <v>#N/A</v>
      </c>
    </row>
    <row xmlns:x14ac="http://schemas.microsoft.com/office/spreadsheetml/2009/9/ac" r="123" hidden="true" x14ac:dyDescent="0.2">
      <c r="A123" s="329" t="str">
        <f>IF(ISBLANK(Regressions!A133), " ", Regressions!A133)</f>
        <v>Timor-Leste</v>
      </c>
      <c r="B123" s="330">
        <f>IF(ISBLANK(Regressions!B133), " ", Regressions!B133)</f>
        <v>2026</v>
      </c>
      <c r="C123" s="335" t="str">
        <f>IF(ISBLANK(Regressions!C133), " ", Regressions!C133)</f>
        <v>Pre-primary</v>
      </c>
      <c r="D123" s="331" t="str">
        <f>IF(ISBLANK(Regressions!D133), " ", Regressions!D133)</f>
        <v> </v>
      </c>
      <c r="E123" s="209" t="e">
        <f>IF(ISNUMBER(Regressions!E133),ROUND(Regressions!E133, 1), NA())</f>
        <v>#N/A</v>
      </c>
      <c r="F123" s="332" t="e">
        <f>IF(ISNUMBER(Regressions!F133),ROUND(Regressions!F133, 1), NA())</f>
        <v>#N/A</v>
      </c>
      <c r="G123" s="231" t="e">
        <f>IF(ISNUMBER(Regressions!G133),ROUND(Regressions!G133, 1), NA())</f>
        <v>#N/A</v>
      </c>
      <c r="H123" s="333" t="e">
        <f>IF(ISNUMBER(Regressions!H133),ROUND(Regressions!H133, 1), NA())</f>
        <v>#N/A</v>
      </c>
      <c r="I123" s="232" t="e">
        <f>IF(ISNUMBER(Regressions!I133),ROUND(Regressions!I133, 1), NA())</f>
        <v>#N/A</v>
      </c>
      <c r="J123" s="334" t="e">
        <f>IF(ISNUMBER(Regressions!K133),ROUND(Regressions!K133, 1), NA())</f>
        <v>#N/A</v>
      </c>
      <c r="K123" s="332" t="e">
        <f>IF(ISNUMBER(Regressions!L133),ROUND(Regressions!L133, 1), NA())</f>
        <v>#N/A</v>
      </c>
      <c r="L123" s="233" t="e">
        <f>IF(ISNUMBER(Regressions!M133),ROUND(Regressions!M133, 1), NA())</f>
        <v>#N/A</v>
      </c>
      <c r="M123" s="333" t="e">
        <f>IF(ISNUMBER(Regressions!N133),ROUND(Regressions!N133, 1), NA())</f>
        <v>#N/A</v>
      </c>
      <c r="N123" s="232" t="e">
        <f>IF(ISNUMBER(Regressions!O133),ROUND(Regressions!O133, 1), NA())</f>
        <v>#N/A</v>
      </c>
      <c r="O123" s="334" t="e">
        <f>IF(ISNUMBER(Regressions!Q133),ROUND(Regressions!Q133, 1), NA())</f>
        <v>#N/A</v>
      </c>
      <c r="P123" s="332" t="e">
        <f>IF(ISNUMBER(Regressions!R133),ROUND(Regressions!R133, 1), NA())</f>
        <v>#N/A</v>
      </c>
      <c r="Q123" s="210" t="e">
        <f>IF(ISNUMBER(Regressions!S133),ROUND(Regressions!S133, 1), NA())</f>
        <v>#N/A</v>
      </c>
      <c r="R123" s="333" t="e">
        <f>IF(ISNUMBER(Regressions!T133),ROUND(Regressions!T133, 1), NA())</f>
        <v>#N/A</v>
      </c>
      <c r="S123" s="232" t="e">
        <f>IF(ISNUMBER(Regressions!U133),ROUND(Regressions!U133, 1), NA())</f>
        <v>#N/A</v>
      </c>
    </row>
    <row xmlns:x14ac="http://schemas.microsoft.com/office/spreadsheetml/2009/9/ac" r="124" hidden="true" x14ac:dyDescent="0.2">
      <c r="A124" s="329" t="str">
        <f>IF(ISBLANK(Regressions!A134), " ", Regressions!A134)</f>
        <v>Timor-Leste</v>
      </c>
      <c r="B124" s="330">
        <f>IF(ISBLANK(Regressions!B134), " ", Regressions!B134)</f>
        <v>2027</v>
      </c>
      <c r="C124" s="335" t="str">
        <f>IF(ISBLANK(Regressions!C134), " ", Regressions!C134)</f>
        <v>Pre-primary</v>
      </c>
      <c r="D124" s="331" t="str">
        <f>IF(ISBLANK(Regressions!D134), " ", Regressions!D134)</f>
        <v> </v>
      </c>
      <c r="E124" s="209" t="e">
        <f>IF(ISNUMBER(Regressions!E134),ROUND(Regressions!E134, 1), NA())</f>
        <v>#N/A</v>
      </c>
      <c r="F124" s="332" t="e">
        <f>IF(ISNUMBER(Regressions!F134),ROUND(Regressions!F134, 1), NA())</f>
        <v>#N/A</v>
      </c>
      <c r="G124" s="231" t="e">
        <f>IF(ISNUMBER(Regressions!G134),ROUND(Regressions!G134, 1), NA())</f>
        <v>#N/A</v>
      </c>
      <c r="H124" s="333" t="e">
        <f>IF(ISNUMBER(Regressions!H134),ROUND(Regressions!H134, 1), NA())</f>
        <v>#N/A</v>
      </c>
      <c r="I124" s="232" t="e">
        <f>IF(ISNUMBER(Regressions!I134),ROUND(Regressions!I134, 1), NA())</f>
        <v>#N/A</v>
      </c>
      <c r="J124" s="334" t="e">
        <f>IF(ISNUMBER(Regressions!K134),ROUND(Regressions!K134, 1), NA())</f>
        <v>#N/A</v>
      </c>
      <c r="K124" s="332" t="e">
        <f>IF(ISNUMBER(Regressions!L134),ROUND(Regressions!L134, 1), NA())</f>
        <v>#N/A</v>
      </c>
      <c r="L124" s="233" t="e">
        <f>IF(ISNUMBER(Regressions!M134),ROUND(Regressions!M134, 1), NA())</f>
        <v>#N/A</v>
      </c>
      <c r="M124" s="333" t="e">
        <f>IF(ISNUMBER(Regressions!N134),ROUND(Regressions!N134, 1), NA())</f>
        <v>#N/A</v>
      </c>
      <c r="N124" s="232" t="e">
        <f>IF(ISNUMBER(Regressions!O134),ROUND(Regressions!O134, 1), NA())</f>
        <v>#N/A</v>
      </c>
      <c r="O124" s="334" t="e">
        <f>IF(ISNUMBER(Regressions!Q134),ROUND(Regressions!Q134, 1), NA())</f>
        <v>#N/A</v>
      </c>
      <c r="P124" s="332" t="e">
        <f>IF(ISNUMBER(Regressions!R134),ROUND(Regressions!R134, 1), NA())</f>
        <v>#N/A</v>
      </c>
      <c r="Q124" s="210" t="e">
        <f>IF(ISNUMBER(Regressions!S134),ROUND(Regressions!S134, 1), NA())</f>
        <v>#N/A</v>
      </c>
      <c r="R124" s="333" t="e">
        <f>IF(ISNUMBER(Regressions!T134),ROUND(Regressions!T134, 1), NA())</f>
        <v>#N/A</v>
      </c>
      <c r="S124" s="232" t="e">
        <f>IF(ISNUMBER(Regressions!U134),ROUND(Regressions!U134, 1), NA())</f>
        <v>#N/A</v>
      </c>
    </row>
    <row xmlns:x14ac="http://schemas.microsoft.com/office/spreadsheetml/2009/9/ac" r="125" hidden="true" x14ac:dyDescent="0.2">
      <c r="A125" s="329" t="str">
        <f>IF(ISBLANK(Regressions!A135), " ", Regressions!A135)</f>
        <v>Timor-Leste</v>
      </c>
      <c r="B125" s="330">
        <f>IF(ISBLANK(Regressions!B135), " ", Regressions!B135)</f>
        <v>2028</v>
      </c>
      <c r="C125" s="335" t="str">
        <f>IF(ISBLANK(Regressions!C135), " ", Regressions!C135)</f>
        <v>Pre-primary</v>
      </c>
      <c r="D125" s="331" t="str">
        <f>IF(ISBLANK(Regressions!D135), " ", Regressions!D135)</f>
        <v> </v>
      </c>
      <c r="E125" s="209" t="e">
        <f>IF(ISNUMBER(Regressions!E135),ROUND(Regressions!E135, 1), NA())</f>
        <v>#N/A</v>
      </c>
      <c r="F125" s="332" t="e">
        <f>IF(ISNUMBER(Regressions!F135),ROUND(Regressions!F135, 1), NA())</f>
        <v>#N/A</v>
      </c>
      <c r="G125" s="231" t="e">
        <f>IF(ISNUMBER(Regressions!G135),ROUND(Regressions!G135, 1), NA())</f>
        <v>#N/A</v>
      </c>
      <c r="H125" s="333" t="e">
        <f>IF(ISNUMBER(Regressions!H135),ROUND(Regressions!H135, 1), NA())</f>
        <v>#N/A</v>
      </c>
      <c r="I125" s="232" t="e">
        <f>IF(ISNUMBER(Regressions!I135),ROUND(Regressions!I135, 1), NA())</f>
        <v>#N/A</v>
      </c>
      <c r="J125" s="334" t="e">
        <f>IF(ISNUMBER(Regressions!K135),ROUND(Regressions!K135, 1), NA())</f>
        <v>#N/A</v>
      </c>
      <c r="K125" s="332" t="e">
        <f>IF(ISNUMBER(Regressions!L135),ROUND(Regressions!L135, 1), NA())</f>
        <v>#N/A</v>
      </c>
      <c r="L125" s="233" t="e">
        <f>IF(ISNUMBER(Regressions!M135),ROUND(Regressions!M135, 1), NA())</f>
        <v>#N/A</v>
      </c>
      <c r="M125" s="333" t="e">
        <f>IF(ISNUMBER(Regressions!N135),ROUND(Regressions!N135, 1), NA())</f>
        <v>#N/A</v>
      </c>
      <c r="N125" s="232" t="e">
        <f>IF(ISNUMBER(Regressions!O135),ROUND(Regressions!O135, 1), NA())</f>
        <v>#N/A</v>
      </c>
      <c r="O125" s="334" t="e">
        <f>IF(ISNUMBER(Regressions!Q135),ROUND(Regressions!Q135, 1), NA())</f>
        <v>#N/A</v>
      </c>
      <c r="P125" s="332" t="e">
        <f>IF(ISNUMBER(Regressions!R135),ROUND(Regressions!R135, 1), NA())</f>
        <v>#N/A</v>
      </c>
      <c r="Q125" s="210" t="e">
        <f>IF(ISNUMBER(Regressions!S135),ROUND(Regressions!S135, 1), NA())</f>
        <v>#N/A</v>
      </c>
      <c r="R125" s="333" t="e">
        <f>IF(ISNUMBER(Regressions!T135),ROUND(Regressions!T135, 1), NA())</f>
        <v>#N/A</v>
      </c>
      <c r="S125" s="232" t="e">
        <f>IF(ISNUMBER(Regressions!U135),ROUND(Regressions!U135, 1), NA())</f>
        <v>#N/A</v>
      </c>
    </row>
    <row xmlns:x14ac="http://schemas.microsoft.com/office/spreadsheetml/2009/9/ac" r="126" hidden="true" x14ac:dyDescent="0.2">
      <c r="A126" s="329" t="str">
        <f>IF(ISBLANK(Regressions!A136), " ", Regressions!A136)</f>
        <v>Timor-Leste</v>
      </c>
      <c r="B126" s="330">
        <f>IF(ISBLANK(Regressions!B136), " ", Regressions!B136)</f>
        <v>2029</v>
      </c>
      <c r="C126" s="335" t="str">
        <f>IF(ISBLANK(Regressions!C136), " ", Regressions!C136)</f>
        <v>Pre-primary</v>
      </c>
      <c r="D126" s="331" t="str">
        <f>IF(ISBLANK(Regressions!D136), " ", Regressions!D136)</f>
        <v> </v>
      </c>
      <c r="E126" s="209" t="e">
        <f>IF(ISNUMBER(Regressions!E136),ROUND(Regressions!E136, 1), NA())</f>
        <v>#N/A</v>
      </c>
      <c r="F126" s="332" t="e">
        <f>IF(ISNUMBER(Regressions!F136),ROUND(Regressions!F136, 1), NA())</f>
        <v>#N/A</v>
      </c>
      <c r="G126" s="231" t="e">
        <f>IF(ISNUMBER(Regressions!G136),ROUND(Regressions!G136, 1), NA())</f>
        <v>#N/A</v>
      </c>
      <c r="H126" s="333" t="e">
        <f>IF(ISNUMBER(Regressions!H136),ROUND(Regressions!H136, 1), NA())</f>
        <v>#N/A</v>
      </c>
      <c r="I126" s="232" t="e">
        <f>IF(ISNUMBER(Regressions!I136),ROUND(Regressions!I136, 1), NA())</f>
        <v>#N/A</v>
      </c>
      <c r="J126" s="334" t="e">
        <f>IF(ISNUMBER(Regressions!K136),ROUND(Regressions!K136, 1), NA())</f>
        <v>#N/A</v>
      </c>
      <c r="K126" s="332" t="e">
        <f>IF(ISNUMBER(Regressions!L136),ROUND(Regressions!L136, 1), NA())</f>
        <v>#N/A</v>
      </c>
      <c r="L126" s="233" t="e">
        <f>IF(ISNUMBER(Regressions!M136),ROUND(Regressions!M136, 1), NA())</f>
        <v>#N/A</v>
      </c>
      <c r="M126" s="333" t="e">
        <f>IF(ISNUMBER(Regressions!N136),ROUND(Regressions!N136, 1), NA())</f>
        <v>#N/A</v>
      </c>
      <c r="N126" s="232" t="e">
        <f>IF(ISNUMBER(Regressions!O136),ROUND(Regressions!O136, 1), NA())</f>
        <v>#N/A</v>
      </c>
      <c r="O126" s="334" t="e">
        <f>IF(ISNUMBER(Regressions!Q136),ROUND(Regressions!Q136, 1), NA())</f>
        <v>#N/A</v>
      </c>
      <c r="P126" s="332" t="e">
        <f>IF(ISNUMBER(Regressions!R136),ROUND(Regressions!R136, 1), NA())</f>
        <v>#N/A</v>
      </c>
      <c r="Q126" s="210" t="e">
        <f>IF(ISNUMBER(Regressions!S136),ROUND(Regressions!S136, 1), NA())</f>
        <v>#N/A</v>
      </c>
      <c r="R126" s="333" t="e">
        <f>IF(ISNUMBER(Regressions!T136),ROUND(Regressions!T136, 1), NA())</f>
        <v>#N/A</v>
      </c>
      <c r="S126" s="232" t="e">
        <f>IF(ISNUMBER(Regressions!U136),ROUND(Regressions!U136, 1), NA())</f>
        <v>#N/A</v>
      </c>
    </row>
    <row xmlns:x14ac="http://schemas.microsoft.com/office/spreadsheetml/2009/9/ac" r="127" hidden="true" x14ac:dyDescent="0.2">
      <c r="A127" s="329" t="str">
        <f>IF(ISBLANK(Regressions!A137), " ", Regressions!A137)</f>
        <v>Timor-Leste</v>
      </c>
      <c r="B127" s="330">
        <f>IF(ISBLANK(Regressions!B137), " ", Regressions!B137)</f>
        <v>2030</v>
      </c>
      <c r="C127" s="335" t="str">
        <f>IF(ISBLANK(Regressions!C137), " ", Regressions!C137)</f>
        <v>Pre-primary</v>
      </c>
      <c r="D127" s="331" t="str">
        <f>IF(ISBLANK(Regressions!D137), " ", Regressions!D137)</f>
        <v> </v>
      </c>
      <c r="E127" s="209" t="e">
        <f>IF(ISNUMBER(Regressions!E137),ROUND(Regressions!E137, 1), NA())</f>
        <v>#N/A</v>
      </c>
      <c r="F127" s="332" t="e">
        <f>IF(ISNUMBER(Regressions!F137),ROUND(Regressions!F137, 1), NA())</f>
        <v>#N/A</v>
      </c>
      <c r="G127" s="231" t="e">
        <f>IF(ISNUMBER(Regressions!G137),ROUND(Regressions!G137, 1), NA())</f>
        <v>#N/A</v>
      </c>
      <c r="H127" s="333" t="e">
        <f>IF(ISNUMBER(Regressions!H137),ROUND(Regressions!H137, 1), NA())</f>
        <v>#N/A</v>
      </c>
      <c r="I127" s="232" t="e">
        <f>IF(ISNUMBER(Regressions!I137),ROUND(Regressions!I137, 1), NA())</f>
        <v>#N/A</v>
      </c>
      <c r="J127" s="334" t="e">
        <f>IF(ISNUMBER(Regressions!K137),ROUND(Regressions!K137, 1), NA())</f>
        <v>#N/A</v>
      </c>
      <c r="K127" s="332" t="e">
        <f>IF(ISNUMBER(Regressions!L137),ROUND(Regressions!L137, 1), NA())</f>
        <v>#N/A</v>
      </c>
      <c r="L127" s="233" t="e">
        <f>IF(ISNUMBER(Regressions!M137),ROUND(Regressions!M137, 1), NA())</f>
        <v>#N/A</v>
      </c>
      <c r="M127" s="333" t="e">
        <f>IF(ISNUMBER(Regressions!N137),ROUND(Regressions!N137, 1), NA())</f>
        <v>#N/A</v>
      </c>
      <c r="N127" s="232" t="e">
        <f>IF(ISNUMBER(Regressions!O137),ROUND(Regressions!O137, 1), NA())</f>
        <v>#N/A</v>
      </c>
      <c r="O127" s="334" t="e">
        <f>IF(ISNUMBER(Regressions!Q137),ROUND(Regressions!Q137, 1), NA())</f>
        <v>#N/A</v>
      </c>
      <c r="P127" s="332" t="e">
        <f>IF(ISNUMBER(Regressions!R137),ROUND(Regressions!R137, 1), NA())</f>
        <v>#N/A</v>
      </c>
      <c r="Q127" s="210" t="e">
        <f>IF(ISNUMBER(Regressions!S137),ROUND(Regressions!S137, 1), NA())</f>
        <v>#N/A</v>
      </c>
      <c r="R127" s="333" t="e">
        <f>IF(ISNUMBER(Regressions!T137),ROUND(Regressions!T137, 1), NA())</f>
        <v>#N/A</v>
      </c>
      <c r="S127" s="232" t="e">
        <f>IF(ISNUMBER(Regressions!U137),ROUND(Regressions!U137, 1), NA())</f>
        <v>#N/A</v>
      </c>
    </row>
    <row xmlns:x14ac="http://schemas.microsoft.com/office/spreadsheetml/2009/9/ac" r="128" x14ac:dyDescent="0.2">
      <c r="A128" s="329" t="str">
        <f>IF(ISBLANK(Regressions!A138), " ", Regressions!A138)</f>
        <v>Timor-Leste</v>
      </c>
      <c r="B128" s="330">
        <f>IF(ISBLANK(Regressions!B138), " ", Regressions!B138)</f>
        <v>2000</v>
      </c>
      <c r="C128" s="335" t="str">
        <f>IF(ISBLANK(Regressions!C138), " ", Regressions!C138)</f>
        <v>Primary</v>
      </c>
      <c r="D128" s="331" t="str">
        <f>IF(ISBLANK(Regressions!D138), " ", Regressions!D138)</f>
        <v> </v>
      </c>
      <c r="E128" s="209" t="e">
        <f>IF(ISNUMBER(Regressions!E138),ROUND(Regressions!E138, 1), NA())</f>
        <v>#N/A</v>
      </c>
      <c r="F128" s="332" t="e">
        <f>IF(ISNUMBER(Regressions!F138),ROUND(Regressions!F138, 1), NA())</f>
        <v>#N/A</v>
      </c>
      <c r="G128" s="231" t="e">
        <f>IF(ISNUMBER(Regressions!G138),ROUND(Regressions!G138, 1), NA())</f>
        <v>#N/A</v>
      </c>
      <c r="H128" s="333" t="e">
        <f>IF(ISNUMBER(Regressions!H138),ROUND(Regressions!H138, 1), NA())</f>
        <v>#N/A</v>
      </c>
      <c r="I128" s="232" t="e">
        <f>IF(ISNUMBER(Regressions!I138),ROUND(Regressions!I138, 1), NA())</f>
        <v>#N/A</v>
      </c>
      <c r="J128" s="334" t="e">
        <f>IF(ISNUMBER(Regressions!K138),ROUND(Regressions!K138, 1), NA())</f>
        <v>#N/A</v>
      </c>
      <c r="K128" s="332" t="e">
        <f>IF(ISNUMBER(Regressions!L138),ROUND(Regressions!L138, 1), NA())</f>
        <v>#N/A</v>
      </c>
      <c r="L128" s="233" t="e">
        <f>IF(ISNUMBER(Regressions!M138),ROUND(Regressions!M138, 1), NA())</f>
        <v>#N/A</v>
      </c>
      <c r="M128" s="333" t="e">
        <f>IF(ISNUMBER(Regressions!N138),ROUND(Regressions!N138, 1), NA())</f>
        <v>#N/A</v>
      </c>
      <c r="N128" s="232" t="e">
        <f>IF(ISNUMBER(Regressions!O138),ROUND(Regressions!O138, 1), NA())</f>
        <v>#N/A</v>
      </c>
      <c r="O128" s="334" t="e">
        <f>IF(ISNUMBER(Regressions!Q138),ROUND(Regressions!Q138, 1), NA())</f>
        <v>#N/A</v>
      </c>
      <c r="P128" s="332" t="e">
        <f>IF(ISNUMBER(Regressions!R138),ROUND(Regressions!R138, 1), NA())</f>
        <v>#N/A</v>
      </c>
      <c r="Q128" s="210" t="e">
        <f>IF(ISNUMBER(Regressions!S138),ROUND(Regressions!S138, 1), NA())</f>
        <v>#N/A</v>
      </c>
      <c r="R128" s="333" t="e">
        <f>IF(ISNUMBER(Regressions!T138),ROUND(Regressions!T138, 1), NA())</f>
        <v>#N/A</v>
      </c>
      <c r="S128" s="232" t="e">
        <f>IF(ISNUMBER(Regressions!U138),ROUND(Regressions!U138, 1), NA())</f>
        <v>#N/A</v>
      </c>
    </row>
    <row xmlns:x14ac="http://schemas.microsoft.com/office/spreadsheetml/2009/9/ac" r="129" x14ac:dyDescent="0.2">
      <c r="A129" s="329" t="str">
        <f>IF(ISBLANK(Regressions!A139), " ", Regressions!A139)</f>
        <v>Timor-Leste</v>
      </c>
      <c r="B129" s="330">
        <f>IF(ISBLANK(Regressions!B139), " ", Regressions!B139)</f>
        <v>2001</v>
      </c>
      <c r="C129" s="335" t="str">
        <f>IF(ISBLANK(Regressions!C139), " ", Regressions!C139)</f>
        <v>Primary</v>
      </c>
      <c r="D129" s="331" t="str">
        <f>IF(ISBLANK(Regressions!D139), " ", Regressions!D139)</f>
        <v> </v>
      </c>
      <c r="E129" s="209" t="e">
        <f>IF(ISNUMBER(Regressions!E139),ROUND(Regressions!E139, 1), NA())</f>
        <v>#N/A</v>
      </c>
      <c r="F129" s="332" t="e">
        <f>IF(ISNUMBER(Regressions!F139),ROUND(Regressions!F139, 1), NA())</f>
        <v>#N/A</v>
      </c>
      <c r="G129" s="231" t="e">
        <f>IF(ISNUMBER(Regressions!G139),ROUND(Regressions!G139, 1), NA())</f>
        <v>#N/A</v>
      </c>
      <c r="H129" s="333" t="e">
        <f>IF(ISNUMBER(Regressions!H139),ROUND(Regressions!H139, 1), NA())</f>
        <v>#N/A</v>
      </c>
      <c r="I129" s="232" t="e">
        <f>IF(ISNUMBER(Regressions!I139),ROUND(Regressions!I139, 1), NA())</f>
        <v>#N/A</v>
      </c>
      <c r="J129" s="334" t="e">
        <f>IF(ISNUMBER(Regressions!K139),ROUND(Regressions!K139, 1), NA())</f>
        <v>#N/A</v>
      </c>
      <c r="K129" s="332" t="e">
        <f>IF(ISNUMBER(Regressions!L139),ROUND(Regressions!L139, 1), NA())</f>
        <v>#N/A</v>
      </c>
      <c r="L129" s="233" t="e">
        <f>IF(ISNUMBER(Regressions!M139),ROUND(Regressions!M139, 1), NA())</f>
        <v>#N/A</v>
      </c>
      <c r="M129" s="333" t="e">
        <f>IF(ISNUMBER(Regressions!N139),ROUND(Regressions!N139, 1), NA())</f>
        <v>#N/A</v>
      </c>
      <c r="N129" s="232" t="e">
        <f>IF(ISNUMBER(Regressions!O139),ROUND(Regressions!O139, 1), NA())</f>
        <v>#N/A</v>
      </c>
      <c r="O129" s="334" t="e">
        <f>IF(ISNUMBER(Regressions!Q139),ROUND(Regressions!Q139, 1), NA())</f>
        <v>#N/A</v>
      </c>
      <c r="P129" s="332" t="e">
        <f>IF(ISNUMBER(Regressions!R139),ROUND(Regressions!R139, 1), NA())</f>
        <v>#N/A</v>
      </c>
      <c r="Q129" s="210" t="e">
        <f>IF(ISNUMBER(Regressions!S139),ROUND(Regressions!S139, 1), NA())</f>
        <v>#N/A</v>
      </c>
      <c r="R129" s="333" t="e">
        <f>IF(ISNUMBER(Regressions!T139),ROUND(Regressions!T139, 1), NA())</f>
        <v>#N/A</v>
      </c>
      <c r="S129" s="232" t="e">
        <f>IF(ISNUMBER(Regressions!U139),ROUND(Regressions!U139, 1), NA())</f>
        <v>#N/A</v>
      </c>
    </row>
    <row xmlns:x14ac="http://schemas.microsoft.com/office/spreadsheetml/2009/9/ac" r="130" x14ac:dyDescent="0.2">
      <c r="A130" s="329" t="str">
        <f>IF(ISBLANK(Regressions!A140), " ", Regressions!A140)</f>
        <v>Timor-Leste</v>
      </c>
      <c r="B130" s="330">
        <f>IF(ISBLANK(Regressions!B140), " ", Regressions!B140)</f>
        <v>2002</v>
      </c>
      <c r="C130" s="335" t="str">
        <f>IF(ISBLANK(Regressions!C140), " ", Regressions!C140)</f>
        <v>Primary</v>
      </c>
      <c r="D130" s="331">
        <f>IF(ISBLANK(Regressions!D140), " ", Regressions!D140)</f>
        <v>149666</v>
      </c>
      <c r="E130" s="209" t="e">
        <f>IF(ISNUMBER(Regressions!E140),ROUND(Regressions!E140, 1), NA())</f>
        <v>#N/A</v>
      </c>
      <c r="F130" s="332" t="e">
        <f>IF(ISNUMBER(Regressions!F140),ROUND(Regressions!F140, 1), NA())</f>
        <v>#N/A</v>
      </c>
      <c r="G130" s="231" t="e">
        <f>IF(ISNUMBER(Regressions!G140),ROUND(Regressions!G140, 1), NA())</f>
        <v>#N/A</v>
      </c>
      <c r="H130" s="333" t="e">
        <f>IF(ISNUMBER(Regressions!H140),ROUND(Regressions!H140, 1), NA())</f>
        <v>#N/A</v>
      </c>
      <c r="I130" s="232" t="e">
        <f>IF(ISNUMBER(Regressions!I140),ROUND(Regressions!I140, 1), NA())</f>
        <v>#N/A</v>
      </c>
      <c r="J130" s="334" t="e">
        <f>IF(ISNUMBER(Regressions!K140),ROUND(Regressions!K140, 1), NA())</f>
        <v>#N/A</v>
      </c>
      <c r="K130" s="332" t="e">
        <f>IF(ISNUMBER(Regressions!L140),ROUND(Regressions!L140, 1), NA())</f>
        <v>#N/A</v>
      </c>
      <c r="L130" s="233" t="e">
        <f>IF(ISNUMBER(Regressions!M140),ROUND(Regressions!M140, 1), NA())</f>
        <v>#N/A</v>
      </c>
      <c r="M130" s="333" t="e">
        <f>IF(ISNUMBER(Regressions!N140),ROUND(Regressions!N140, 1), NA())</f>
        <v>#N/A</v>
      </c>
      <c r="N130" s="232" t="e">
        <f>IF(ISNUMBER(Regressions!O140),ROUND(Regressions!O140, 1), NA())</f>
        <v>#N/A</v>
      </c>
      <c r="O130" s="334" t="e">
        <f>IF(ISNUMBER(Regressions!Q140),ROUND(Regressions!Q140, 1), NA())</f>
        <v>#N/A</v>
      </c>
      <c r="P130" s="332" t="e">
        <f>IF(ISNUMBER(Regressions!R140),ROUND(Regressions!R140, 1), NA())</f>
        <v>#N/A</v>
      </c>
      <c r="Q130" s="210" t="e">
        <f>IF(ISNUMBER(Regressions!S140),ROUND(Regressions!S140, 1), NA())</f>
        <v>#N/A</v>
      </c>
      <c r="R130" s="333" t="e">
        <f>IF(ISNUMBER(Regressions!T140),ROUND(Regressions!T140, 1), NA())</f>
        <v>#N/A</v>
      </c>
      <c r="S130" s="232" t="e">
        <f>IF(ISNUMBER(Regressions!U140),ROUND(Regressions!U140, 1), NA())</f>
        <v>#N/A</v>
      </c>
    </row>
    <row xmlns:x14ac="http://schemas.microsoft.com/office/spreadsheetml/2009/9/ac" r="131" x14ac:dyDescent="0.2">
      <c r="A131" s="329" t="str">
        <f>IF(ISBLANK(Regressions!A141), " ", Regressions!A141)</f>
        <v>Timor-Leste</v>
      </c>
      <c r="B131" s="330">
        <f>IF(ISBLANK(Regressions!B141), " ", Regressions!B141)</f>
        <v>2003</v>
      </c>
      <c r="C131" s="335" t="str">
        <f>IF(ISBLANK(Regressions!C141), " ", Regressions!C141)</f>
        <v>Primary</v>
      </c>
      <c r="D131" s="331">
        <f>IF(ISBLANK(Regressions!D141), " ", Regressions!D141)</f>
        <v>151901</v>
      </c>
      <c r="E131" s="209" t="e">
        <f>IF(ISNUMBER(Regressions!E141),ROUND(Regressions!E141, 1), NA())</f>
        <v>#N/A</v>
      </c>
      <c r="F131" s="332" t="e">
        <f>IF(ISNUMBER(Regressions!F141),ROUND(Regressions!F141, 1), NA())</f>
        <v>#N/A</v>
      </c>
      <c r="G131" s="231" t="e">
        <f>IF(ISNUMBER(Regressions!G141),ROUND(Regressions!G141, 1), NA())</f>
        <v>#N/A</v>
      </c>
      <c r="H131" s="333" t="e">
        <f>IF(ISNUMBER(Regressions!H141),ROUND(Regressions!H141, 1), NA())</f>
        <v>#N/A</v>
      </c>
      <c r="I131" s="232" t="e">
        <f>IF(ISNUMBER(Regressions!I141),ROUND(Regressions!I141, 1), NA())</f>
        <v>#N/A</v>
      </c>
      <c r="J131" s="334" t="e">
        <f>IF(ISNUMBER(Regressions!K141),ROUND(Regressions!K141, 1), NA())</f>
        <v>#N/A</v>
      </c>
      <c r="K131" s="332" t="e">
        <f>IF(ISNUMBER(Regressions!L141),ROUND(Regressions!L141, 1), NA())</f>
        <v>#N/A</v>
      </c>
      <c r="L131" s="233" t="e">
        <f>IF(ISNUMBER(Regressions!M141),ROUND(Regressions!M141, 1), NA())</f>
        <v>#N/A</v>
      </c>
      <c r="M131" s="333" t="e">
        <f>IF(ISNUMBER(Regressions!N141),ROUND(Regressions!N141, 1), NA())</f>
        <v>#N/A</v>
      </c>
      <c r="N131" s="232" t="e">
        <f>IF(ISNUMBER(Regressions!O141),ROUND(Regressions!O141, 1), NA())</f>
        <v>#N/A</v>
      </c>
      <c r="O131" s="334" t="e">
        <f>IF(ISNUMBER(Regressions!Q141),ROUND(Regressions!Q141, 1), NA())</f>
        <v>#N/A</v>
      </c>
      <c r="P131" s="332" t="e">
        <f>IF(ISNUMBER(Regressions!R141),ROUND(Regressions!R141, 1), NA())</f>
        <v>#N/A</v>
      </c>
      <c r="Q131" s="210" t="e">
        <f>IF(ISNUMBER(Regressions!S141),ROUND(Regressions!S141, 1), NA())</f>
        <v>#N/A</v>
      </c>
      <c r="R131" s="333" t="e">
        <f>IF(ISNUMBER(Regressions!T141),ROUND(Regressions!T141, 1), NA())</f>
        <v>#N/A</v>
      </c>
      <c r="S131" s="232" t="e">
        <f>IF(ISNUMBER(Regressions!U141),ROUND(Regressions!U141, 1), NA())</f>
        <v>#N/A</v>
      </c>
    </row>
    <row xmlns:x14ac="http://schemas.microsoft.com/office/spreadsheetml/2009/9/ac" r="132" x14ac:dyDescent="0.2">
      <c r="A132" s="329" t="str">
        <f>IF(ISBLANK(Regressions!A142), " ", Regressions!A142)</f>
        <v>Timor-Leste</v>
      </c>
      <c r="B132" s="330">
        <f>IF(ISBLANK(Regressions!B142), " ", Regressions!B142)</f>
        <v>2004</v>
      </c>
      <c r="C132" s="335" t="str">
        <f>IF(ISBLANK(Regressions!C142), " ", Regressions!C142)</f>
        <v>Primary</v>
      </c>
      <c r="D132" s="331">
        <f>IF(ISBLANK(Regressions!D142), " ", Regressions!D142)</f>
        <v>153764</v>
      </c>
      <c r="E132" s="209">
        <f>IF(ISNUMBER(Regressions!E142),ROUND(Regressions!E142, 1), NA())</f>
        <v>61.3</v>
      </c>
      <c r="F132" s="332">
        <f>IF(ISNUMBER(Regressions!F142),ROUND(Regressions!F142, 1), NA())</f>
        <v>53.6</v>
      </c>
      <c r="G132" s="231" t="e">
        <f>IF(ISNUMBER(Regressions!G142),ROUND(Regressions!G142, 1), NA())</f>
        <v>#N/A</v>
      </c>
      <c r="H132" s="333" t="e">
        <f>IF(ISNUMBER(Regressions!H142),ROUND(Regressions!H142, 1), NA())</f>
        <v>#N/A</v>
      </c>
      <c r="I132" s="232">
        <f>IF(ISNUMBER(Regressions!I142),ROUND(Regressions!I142, 1), NA())</f>
        <v>46.4</v>
      </c>
      <c r="J132" s="334" t="e">
        <f>IF(ISNUMBER(Regressions!K142),ROUND(Regressions!K142, 1), NA())</f>
        <v>#N/A</v>
      </c>
      <c r="K132" s="332" t="e">
        <f>IF(ISNUMBER(Regressions!L142),ROUND(Regressions!L142, 1), NA())</f>
        <v>#N/A</v>
      </c>
      <c r="L132" s="233" t="e">
        <f>IF(ISNUMBER(Regressions!M142),ROUND(Regressions!M142, 1), NA())</f>
        <v>#N/A</v>
      </c>
      <c r="M132" s="333" t="e">
        <f>IF(ISNUMBER(Regressions!N142),ROUND(Regressions!N142, 1), NA())</f>
        <v>#N/A</v>
      </c>
      <c r="N132" s="232" t="e">
        <f>IF(ISNUMBER(Regressions!O142),ROUND(Regressions!O142, 1), NA())</f>
        <v>#N/A</v>
      </c>
      <c r="O132" s="334" t="e">
        <f>IF(ISNUMBER(Regressions!Q142),ROUND(Regressions!Q142, 1), NA())</f>
        <v>#N/A</v>
      </c>
      <c r="P132" s="332" t="e">
        <f>IF(ISNUMBER(Regressions!R142),ROUND(Regressions!R142, 1), NA())</f>
        <v>#N/A</v>
      </c>
      <c r="Q132" s="210" t="e">
        <f>IF(ISNUMBER(Regressions!S142),ROUND(Regressions!S142, 1), NA())</f>
        <v>#N/A</v>
      </c>
      <c r="R132" s="333" t="e">
        <f>IF(ISNUMBER(Regressions!T142),ROUND(Regressions!T142, 1), NA())</f>
        <v>#N/A</v>
      </c>
      <c r="S132" s="232" t="e">
        <f>IF(ISNUMBER(Regressions!U142),ROUND(Regressions!U142, 1), NA())</f>
        <v>#N/A</v>
      </c>
    </row>
    <row xmlns:x14ac="http://schemas.microsoft.com/office/spreadsheetml/2009/9/ac" r="133" x14ac:dyDescent="0.2">
      <c r="A133" s="329" t="str">
        <f>IF(ISBLANK(Regressions!A143), " ", Regressions!A143)</f>
        <v>Timor-Leste</v>
      </c>
      <c r="B133" s="330">
        <f>IF(ISBLANK(Regressions!B143), " ", Regressions!B143)</f>
        <v>2005</v>
      </c>
      <c r="C133" s="335" t="str">
        <f>IF(ISBLANK(Regressions!C143), " ", Regressions!C143)</f>
        <v>Primary</v>
      </c>
      <c r="D133" s="331">
        <f>IF(ISBLANK(Regressions!D143), " ", Regressions!D143)</f>
        <v>155719</v>
      </c>
      <c r="E133" s="209">
        <f>IF(ISNUMBER(Regressions!E143),ROUND(Regressions!E143, 1), NA())</f>
        <v>61.3</v>
      </c>
      <c r="F133" s="332">
        <f>IF(ISNUMBER(Regressions!F143),ROUND(Regressions!F143, 1), NA())</f>
        <v>53.6</v>
      </c>
      <c r="G133" s="231" t="e">
        <f>IF(ISNUMBER(Regressions!G143),ROUND(Regressions!G143, 1), NA())</f>
        <v>#N/A</v>
      </c>
      <c r="H133" s="333" t="e">
        <f>IF(ISNUMBER(Regressions!H143),ROUND(Regressions!H143, 1), NA())</f>
        <v>#N/A</v>
      </c>
      <c r="I133" s="232">
        <f>IF(ISNUMBER(Regressions!I143),ROUND(Regressions!I143, 1), NA())</f>
        <v>46.4</v>
      </c>
      <c r="J133" s="334" t="e">
        <f>IF(ISNUMBER(Regressions!K143),ROUND(Regressions!K143, 1), NA())</f>
        <v>#N/A</v>
      </c>
      <c r="K133" s="332" t="e">
        <f>IF(ISNUMBER(Regressions!L143),ROUND(Regressions!L143, 1), NA())</f>
        <v>#N/A</v>
      </c>
      <c r="L133" s="233" t="e">
        <f>IF(ISNUMBER(Regressions!M143),ROUND(Regressions!M143, 1), NA())</f>
        <v>#N/A</v>
      </c>
      <c r="M133" s="333" t="e">
        <f>IF(ISNUMBER(Regressions!N143),ROUND(Regressions!N143, 1), NA())</f>
        <v>#N/A</v>
      </c>
      <c r="N133" s="232" t="e">
        <f>IF(ISNUMBER(Regressions!O143),ROUND(Regressions!O143, 1), NA())</f>
        <v>#N/A</v>
      </c>
      <c r="O133" s="334" t="e">
        <f>IF(ISNUMBER(Regressions!Q143),ROUND(Regressions!Q143, 1), NA())</f>
        <v>#N/A</v>
      </c>
      <c r="P133" s="332" t="e">
        <f>IF(ISNUMBER(Regressions!R143),ROUND(Regressions!R143, 1), NA())</f>
        <v>#N/A</v>
      </c>
      <c r="Q133" s="210" t="e">
        <f>IF(ISNUMBER(Regressions!S143),ROUND(Regressions!S143, 1), NA())</f>
        <v>#N/A</v>
      </c>
      <c r="R133" s="333" t="e">
        <f>IF(ISNUMBER(Regressions!T143),ROUND(Regressions!T143, 1), NA())</f>
        <v>#N/A</v>
      </c>
      <c r="S133" s="232" t="e">
        <f>IF(ISNUMBER(Regressions!U143),ROUND(Regressions!U143, 1), NA())</f>
        <v>#N/A</v>
      </c>
    </row>
    <row xmlns:x14ac="http://schemas.microsoft.com/office/spreadsheetml/2009/9/ac" r="134" x14ac:dyDescent="0.2">
      <c r="A134" s="329" t="str">
        <f>IF(ISBLANK(Regressions!A144), " ", Regressions!A144)</f>
        <v>Timor-Leste</v>
      </c>
      <c r="B134" s="330">
        <f>IF(ISBLANK(Regressions!B144), " ", Regressions!B144)</f>
        <v>2006</v>
      </c>
      <c r="C134" s="335" t="str">
        <f>IF(ISBLANK(Regressions!C144), " ", Regressions!C144)</f>
        <v>Primary</v>
      </c>
      <c r="D134" s="331">
        <f>IF(ISBLANK(Regressions!D144), " ", Regressions!D144)</f>
        <v>158672</v>
      </c>
      <c r="E134" s="209">
        <f>IF(ISNUMBER(Regressions!E144),ROUND(Regressions!E144, 1), NA())</f>
        <v>61.3</v>
      </c>
      <c r="F134" s="332">
        <f>IF(ISNUMBER(Regressions!F144),ROUND(Regressions!F144, 1), NA())</f>
        <v>53.6</v>
      </c>
      <c r="G134" s="231">
        <f>IF(ISNUMBER(Regressions!G144),ROUND(Regressions!G144, 1), NA())</f>
        <v>53.6</v>
      </c>
      <c r="H134" s="333">
        <f>IF(ISNUMBER(Regressions!H144),ROUND(Regressions!H144, 1), NA())</f>
        <v>0</v>
      </c>
      <c r="I134" s="232">
        <f>IF(ISNUMBER(Regressions!I144),ROUND(Regressions!I144, 1), NA())</f>
        <v>46.4</v>
      </c>
      <c r="J134" s="334">
        <f>IF(ISNUMBER(Regressions!K144),ROUND(Regressions!K144, 1), NA())</f>
        <v>85.6</v>
      </c>
      <c r="K134" s="332">
        <f>IF(ISNUMBER(Regressions!L144),ROUND(Regressions!L144, 1), NA())</f>
        <v>66.099999999999994</v>
      </c>
      <c r="L134" s="233">
        <f>IF(ISNUMBER(Regressions!M144),ROUND(Regressions!M144, 1), NA())</f>
        <v>37.299999999999997</v>
      </c>
      <c r="M134" s="333">
        <f>IF(ISNUMBER(Regressions!N144),ROUND(Regressions!N144, 1), NA())</f>
        <v>28.8</v>
      </c>
      <c r="N134" s="232">
        <f>IF(ISNUMBER(Regressions!O144),ROUND(Regressions!O144, 1), NA())</f>
        <v>33.9</v>
      </c>
      <c r="O134" s="334" t="e">
        <f>IF(ISNUMBER(Regressions!Q144),ROUND(Regressions!Q144, 1), NA())</f>
        <v>#N/A</v>
      </c>
      <c r="P134" s="332" t="e">
        <f>IF(ISNUMBER(Regressions!R144),ROUND(Regressions!R144, 1), NA())</f>
        <v>#N/A</v>
      </c>
      <c r="Q134" s="210" t="e">
        <f>IF(ISNUMBER(Regressions!S144),ROUND(Regressions!S144, 1), NA())</f>
        <v>#N/A</v>
      </c>
      <c r="R134" s="333" t="e">
        <f>IF(ISNUMBER(Regressions!T144),ROUND(Regressions!T144, 1), NA())</f>
        <v>#N/A</v>
      </c>
      <c r="S134" s="232" t="e">
        <f>IF(ISNUMBER(Regressions!U144),ROUND(Regressions!U144, 1), NA())</f>
        <v>#N/A</v>
      </c>
    </row>
    <row xmlns:x14ac="http://schemas.microsoft.com/office/spreadsheetml/2009/9/ac" r="135" x14ac:dyDescent="0.2">
      <c r="A135" s="329" t="str">
        <f>IF(ISBLANK(Regressions!A145), " ", Regressions!A145)</f>
        <v>Timor-Leste</v>
      </c>
      <c r="B135" s="330">
        <f>IF(ISBLANK(Regressions!B145), " ", Regressions!B145)</f>
        <v>2007</v>
      </c>
      <c r="C135" s="335" t="str">
        <f>IF(ISBLANK(Regressions!C145), " ", Regressions!C145)</f>
        <v>Primary</v>
      </c>
      <c r="D135" s="331">
        <f>IF(ISBLANK(Regressions!D145), " ", Regressions!D145)</f>
        <v>162852</v>
      </c>
      <c r="E135" s="209">
        <f>IF(ISNUMBER(Regressions!E145),ROUND(Regressions!E145, 1), NA())</f>
        <v>61.3</v>
      </c>
      <c r="F135" s="332">
        <f>IF(ISNUMBER(Regressions!F145),ROUND(Regressions!F145, 1), NA())</f>
        <v>53.6</v>
      </c>
      <c r="G135" s="231">
        <f>IF(ISNUMBER(Regressions!G145),ROUND(Regressions!G145, 1), NA())</f>
        <v>53.6</v>
      </c>
      <c r="H135" s="333">
        <f>IF(ISNUMBER(Regressions!H145),ROUND(Regressions!H145, 1), NA())</f>
        <v>0</v>
      </c>
      <c r="I135" s="232">
        <f>IF(ISNUMBER(Regressions!I145),ROUND(Regressions!I145, 1), NA())</f>
        <v>46.4</v>
      </c>
      <c r="J135" s="334">
        <f>IF(ISNUMBER(Regressions!K145),ROUND(Regressions!K145, 1), NA())</f>
        <v>85.6</v>
      </c>
      <c r="K135" s="332">
        <f>IF(ISNUMBER(Regressions!L145),ROUND(Regressions!L145, 1), NA())</f>
        <v>66.099999999999994</v>
      </c>
      <c r="L135" s="233">
        <f>IF(ISNUMBER(Regressions!M145),ROUND(Regressions!M145, 1), NA())</f>
        <v>37.299999999999997</v>
      </c>
      <c r="M135" s="333">
        <f>IF(ISNUMBER(Regressions!N145),ROUND(Regressions!N145, 1), NA())</f>
        <v>28.8</v>
      </c>
      <c r="N135" s="232">
        <f>IF(ISNUMBER(Regressions!O145),ROUND(Regressions!O145, 1), NA())</f>
        <v>33.9</v>
      </c>
      <c r="O135" s="334" t="e">
        <f>IF(ISNUMBER(Regressions!Q145),ROUND(Regressions!Q145, 1), NA())</f>
        <v>#N/A</v>
      </c>
      <c r="P135" s="332" t="e">
        <f>IF(ISNUMBER(Regressions!R145),ROUND(Regressions!R145, 1), NA())</f>
        <v>#N/A</v>
      </c>
      <c r="Q135" s="210" t="e">
        <f>IF(ISNUMBER(Regressions!S145),ROUND(Regressions!S145, 1), NA())</f>
        <v>#N/A</v>
      </c>
      <c r="R135" s="333" t="e">
        <f>IF(ISNUMBER(Regressions!T145),ROUND(Regressions!T145, 1), NA())</f>
        <v>#N/A</v>
      </c>
      <c r="S135" s="232" t="e">
        <f>IF(ISNUMBER(Regressions!U145),ROUND(Regressions!U145, 1), NA())</f>
        <v>#N/A</v>
      </c>
    </row>
    <row xmlns:x14ac="http://schemas.microsoft.com/office/spreadsheetml/2009/9/ac" r="136" x14ac:dyDescent="0.2">
      <c r="A136" s="329" t="str">
        <f>IF(ISBLANK(Regressions!A146), " ", Regressions!A146)</f>
        <v>Timor-Leste</v>
      </c>
      <c r="B136" s="330">
        <f>IF(ISBLANK(Regressions!B146), " ", Regressions!B146)</f>
        <v>2008</v>
      </c>
      <c r="C136" s="335" t="str">
        <f>IF(ISBLANK(Regressions!C146), " ", Regressions!C146)</f>
        <v>Primary</v>
      </c>
      <c r="D136" s="331">
        <f>IF(ISBLANK(Regressions!D146), " ", Regressions!D146)</f>
        <v>168215</v>
      </c>
      <c r="E136" s="209">
        <f>IF(ISNUMBER(Regressions!E146),ROUND(Regressions!E146, 1), NA())</f>
        <v>61.3</v>
      </c>
      <c r="F136" s="332">
        <f>IF(ISNUMBER(Regressions!F146),ROUND(Regressions!F146, 1), NA())</f>
        <v>53.6</v>
      </c>
      <c r="G136" s="231">
        <f>IF(ISNUMBER(Regressions!G146),ROUND(Regressions!G146, 1), NA())</f>
        <v>53.6</v>
      </c>
      <c r="H136" s="333">
        <f>IF(ISNUMBER(Regressions!H146),ROUND(Regressions!H146, 1), NA())</f>
        <v>0</v>
      </c>
      <c r="I136" s="232">
        <f>IF(ISNUMBER(Regressions!I146),ROUND(Regressions!I146, 1), NA())</f>
        <v>46.4</v>
      </c>
      <c r="J136" s="334">
        <f>IF(ISNUMBER(Regressions!K146),ROUND(Regressions!K146, 1), NA())</f>
        <v>85.6</v>
      </c>
      <c r="K136" s="332">
        <f>IF(ISNUMBER(Regressions!L146),ROUND(Regressions!L146, 1), NA())</f>
        <v>66.099999999999994</v>
      </c>
      <c r="L136" s="233">
        <f>IF(ISNUMBER(Regressions!M146),ROUND(Regressions!M146, 1), NA())</f>
        <v>37.299999999999997</v>
      </c>
      <c r="M136" s="333">
        <f>IF(ISNUMBER(Regressions!N146),ROUND(Regressions!N146, 1), NA())</f>
        <v>28.8</v>
      </c>
      <c r="N136" s="232">
        <f>IF(ISNUMBER(Regressions!O146),ROUND(Regressions!O146, 1), NA())</f>
        <v>33.9</v>
      </c>
      <c r="O136" s="334" t="e">
        <f>IF(ISNUMBER(Regressions!Q146),ROUND(Regressions!Q146, 1), NA())</f>
        <v>#N/A</v>
      </c>
      <c r="P136" s="332" t="e">
        <f>IF(ISNUMBER(Regressions!R146),ROUND(Regressions!R146, 1), NA())</f>
        <v>#N/A</v>
      </c>
      <c r="Q136" s="210" t="e">
        <f>IF(ISNUMBER(Regressions!S146),ROUND(Regressions!S146, 1), NA())</f>
        <v>#N/A</v>
      </c>
      <c r="R136" s="333" t="e">
        <f>IF(ISNUMBER(Regressions!T146),ROUND(Regressions!T146, 1), NA())</f>
        <v>#N/A</v>
      </c>
      <c r="S136" s="232" t="e">
        <f>IF(ISNUMBER(Regressions!U146),ROUND(Regressions!U146, 1), NA())</f>
        <v>#N/A</v>
      </c>
    </row>
    <row xmlns:x14ac="http://schemas.microsoft.com/office/spreadsheetml/2009/9/ac" r="137" x14ac:dyDescent="0.2">
      <c r="A137" s="329" t="str">
        <f>IF(ISBLANK(Regressions!A147), " ", Regressions!A147)</f>
        <v>Timor-Leste</v>
      </c>
      <c r="B137" s="330">
        <f>IF(ISBLANK(Regressions!B147), " ", Regressions!B147)</f>
        <v>2009</v>
      </c>
      <c r="C137" s="335" t="str">
        <f>IF(ISBLANK(Regressions!C147), " ", Regressions!C147)</f>
        <v>Primary</v>
      </c>
      <c r="D137" s="331">
        <f>IF(ISBLANK(Regressions!D147), " ", Regressions!D147)</f>
        <v>174052</v>
      </c>
      <c r="E137" s="209">
        <f>IF(ISNUMBER(Regressions!E147),ROUND(Regressions!E147, 1), NA())</f>
        <v>63.6</v>
      </c>
      <c r="F137" s="332">
        <f>IF(ISNUMBER(Regressions!F147),ROUND(Regressions!F147, 1), NA())</f>
        <v>55.9</v>
      </c>
      <c r="G137" s="231">
        <f>IF(ISNUMBER(Regressions!G147),ROUND(Regressions!G147, 1), NA())</f>
        <v>55.9</v>
      </c>
      <c r="H137" s="333">
        <f>IF(ISNUMBER(Regressions!H147),ROUND(Regressions!H147, 1), NA())</f>
        <v>0</v>
      </c>
      <c r="I137" s="232">
        <f>IF(ISNUMBER(Regressions!I147),ROUND(Regressions!I147, 1), NA())</f>
        <v>44.1</v>
      </c>
      <c r="J137" s="334">
        <f>IF(ISNUMBER(Regressions!K147),ROUND(Regressions!K147, 1), NA())</f>
        <v>85.6</v>
      </c>
      <c r="K137" s="332">
        <f>IF(ISNUMBER(Regressions!L147),ROUND(Regressions!L147, 1), NA())</f>
        <v>66.099999999999994</v>
      </c>
      <c r="L137" s="233">
        <f>IF(ISNUMBER(Regressions!M147),ROUND(Regressions!M147, 1), NA())</f>
        <v>37.299999999999997</v>
      </c>
      <c r="M137" s="333">
        <f>IF(ISNUMBER(Regressions!N147),ROUND(Regressions!N147, 1), NA())</f>
        <v>28.8</v>
      </c>
      <c r="N137" s="232">
        <f>IF(ISNUMBER(Regressions!O147),ROUND(Regressions!O147, 1), NA())</f>
        <v>33.9</v>
      </c>
      <c r="O137" s="334" t="e">
        <f>IF(ISNUMBER(Regressions!Q147),ROUND(Regressions!Q147, 1), NA())</f>
        <v>#N/A</v>
      </c>
      <c r="P137" s="332" t="e">
        <f>IF(ISNUMBER(Regressions!R147),ROUND(Regressions!R147, 1), NA())</f>
        <v>#N/A</v>
      </c>
      <c r="Q137" s="210" t="e">
        <f>IF(ISNUMBER(Regressions!S147),ROUND(Regressions!S147, 1), NA())</f>
        <v>#N/A</v>
      </c>
      <c r="R137" s="333" t="e">
        <f>IF(ISNUMBER(Regressions!T147),ROUND(Regressions!T147, 1), NA())</f>
        <v>#N/A</v>
      </c>
      <c r="S137" s="232" t="e">
        <f>IF(ISNUMBER(Regressions!U147),ROUND(Regressions!U147, 1), NA())</f>
        <v>#N/A</v>
      </c>
    </row>
    <row xmlns:x14ac="http://schemas.microsoft.com/office/spreadsheetml/2009/9/ac" r="138" x14ac:dyDescent="0.2">
      <c r="A138" s="329" t="str">
        <f>IF(ISBLANK(Regressions!A148), " ", Regressions!A148)</f>
        <v>Timor-Leste</v>
      </c>
      <c r="B138" s="330">
        <f>IF(ISBLANK(Regressions!B148), " ", Regressions!B148)</f>
        <v>2010</v>
      </c>
      <c r="C138" s="335" t="str">
        <f>IF(ISBLANK(Regressions!C148), " ", Regressions!C148)</f>
        <v>Primary</v>
      </c>
      <c r="D138" s="331">
        <f>IF(ISBLANK(Regressions!D148), " ", Regressions!D148)</f>
        <v>179779</v>
      </c>
      <c r="E138" s="209">
        <f>IF(ISNUMBER(Regressions!E148),ROUND(Regressions!E148, 1), NA())</f>
        <v>66</v>
      </c>
      <c r="F138" s="332">
        <f>IF(ISNUMBER(Regressions!F148),ROUND(Regressions!F148, 1), NA())</f>
        <v>58.3</v>
      </c>
      <c r="G138" s="231">
        <f>IF(ISNUMBER(Regressions!G148),ROUND(Regressions!G148, 1), NA())</f>
        <v>56.9</v>
      </c>
      <c r="H138" s="333">
        <f>IF(ISNUMBER(Regressions!H148),ROUND(Regressions!H148, 1), NA())</f>
        <v>1.4</v>
      </c>
      <c r="I138" s="232">
        <f>IF(ISNUMBER(Regressions!I148),ROUND(Regressions!I148, 1), NA())</f>
        <v>41.7</v>
      </c>
      <c r="J138" s="334">
        <f>IF(ISNUMBER(Regressions!K148),ROUND(Regressions!K148, 1), NA())</f>
        <v>85.6</v>
      </c>
      <c r="K138" s="332">
        <f>IF(ISNUMBER(Regressions!L148),ROUND(Regressions!L148, 1), NA())</f>
        <v>66.099999999999994</v>
      </c>
      <c r="L138" s="233">
        <f>IF(ISNUMBER(Regressions!M148),ROUND(Regressions!M148, 1), NA())</f>
        <v>37.299999999999997</v>
      </c>
      <c r="M138" s="333">
        <f>IF(ISNUMBER(Regressions!N148),ROUND(Regressions!N148, 1), NA())</f>
        <v>28.8</v>
      </c>
      <c r="N138" s="232">
        <f>IF(ISNUMBER(Regressions!O148),ROUND(Regressions!O148, 1), NA())</f>
        <v>33.9</v>
      </c>
      <c r="O138" s="334" t="e">
        <f>IF(ISNUMBER(Regressions!Q148),ROUND(Regressions!Q148, 1), NA())</f>
        <v>#N/A</v>
      </c>
      <c r="P138" s="332" t="e">
        <f>IF(ISNUMBER(Regressions!R148),ROUND(Regressions!R148, 1), NA())</f>
        <v>#N/A</v>
      </c>
      <c r="Q138" s="210" t="e">
        <f>IF(ISNUMBER(Regressions!S148),ROUND(Regressions!S148, 1), NA())</f>
        <v>#N/A</v>
      </c>
      <c r="R138" s="333" t="e">
        <f>IF(ISNUMBER(Regressions!T148),ROUND(Regressions!T148, 1), NA())</f>
        <v>#N/A</v>
      </c>
      <c r="S138" s="232" t="e">
        <f>IF(ISNUMBER(Regressions!U148),ROUND(Regressions!U148, 1), NA())</f>
        <v>#N/A</v>
      </c>
    </row>
    <row xmlns:x14ac="http://schemas.microsoft.com/office/spreadsheetml/2009/9/ac" r="139" x14ac:dyDescent="0.2">
      <c r="A139" s="329" t="str">
        <f>IF(ISBLANK(Regressions!A149), " ", Regressions!A149)</f>
        <v>Timor-Leste</v>
      </c>
      <c r="B139" s="330">
        <f>IF(ISBLANK(Regressions!B149), " ", Regressions!B149)</f>
        <v>2011</v>
      </c>
      <c r="C139" s="335" t="str">
        <f>IF(ISBLANK(Regressions!C149), " ", Regressions!C149)</f>
        <v>Primary</v>
      </c>
      <c r="D139" s="331">
        <f>IF(ISBLANK(Regressions!D149), " ", Regressions!D149)</f>
        <v>184619</v>
      </c>
      <c r="E139" s="209">
        <f>IF(ISNUMBER(Regressions!E149),ROUND(Regressions!E149, 1), NA())</f>
        <v>68.400000000000006</v>
      </c>
      <c r="F139" s="332">
        <f>IF(ISNUMBER(Regressions!F149),ROUND(Regressions!F149, 1), NA())</f>
        <v>60.6</v>
      </c>
      <c r="G139" s="231">
        <f>IF(ISNUMBER(Regressions!G149),ROUND(Regressions!G149, 1), NA())</f>
        <v>58.2</v>
      </c>
      <c r="H139" s="333">
        <f>IF(ISNUMBER(Regressions!H149),ROUND(Regressions!H149, 1), NA())</f>
        <v>2.5</v>
      </c>
      <c r="I139" s="232">
        <f>IF(ISNUMBER(Regressions!I149),ROUND(Regressions!I149, 1), NA())</f>
        <v>39.4</v>
      </c>
      <c r="J139" s="334">
        <f>IF(ISNUMBER(Regressions!K149),ROUND(Regressions!K149, 1), NA())</f>
        <v>84.6</v>
      </c>
      <c r="K139" s="332">
        <f>IF(ISNUMBER(Regressions!L149),ROUND(Regressions!L149, 1), NA())</f>
        <v>66.099999999999994</v>
      </c>
      <c r="L139" s="233">
        <f>IF(ISNUMBER(Regressions!M149),ROUND(Regressions!M149, 1), NA())</f>
        <v>37.299999999999997</v>
      </c>
      <c r="M139" s="333">
        <f>IF(ISNUMBER(Regressions!N149),ROUND(Regressions!N149, 1), NA())</f>
        <v>28.8</v>
      </c>
      <c r="N139" s="232">
        <f>IF(ISNUMBER(Regressions!O149),ROUND(Regressions!O149, 1), NA())</f>
        <v>33.9</v>
      </c>
      <c r="O139" s="334" t="e">
        <f>IF(ISNUMBER(Regressions!Q149),ROUND(Regressions!Q149, 1), NA())</f>
        <v>#N/A</v>
      </c>
      <c r="P139" s="332" t="e">
        <f>IF(ISNUMBER(Regressions!R149),ROUND(Regressions!R149, 1), NA())</f>
        <v>#N/A</v>
      </c>
      <c r="Q139" s="210" t="e">
        <f>IF(ISNUMBER(Regressions!S149),ROUND(Regressions!S149, 1), NA())</f>
        <v>#N/A</v>
      </c>
      <c r="R139" s="333" t="e">
        <f>IF(ISNUMBER(Regressions!T149),ROUND(Regressions!T149, 1), NA())</f>
        <v>#N/A</v>
      </c>
      <c r="S139" s="232" t="e">
        <f>IF(ISNUMBER(Regressions!U149),ROUND(Regressions!U149, 1), NA())</f>
        <v>#N/A</v>
      </c>
    </row>
    <row xmlns:x14ac="http://schemas.microsoft.com/office/spreadsheetml/2009/9/ac" r="140" x14ac:dyDescent="0.2">
      <c r="A140" s="329" t="str">
        <f>IF(ISBLANK(Regressions!A150), " ", Regressions!A150)</f>
        <v>Timor-Leste</v>
      </c>
      <c r="B140" s="330">
        <f>IF(ISBLANK(Regressions!B150), " ", Regressions!B150)</f>
        <v>2012</v>
      </c>
      <c r="C140" s="335" t="str">
        <f>IF(ISBLANK(Regressions!C150), " ", Regressions!C150)</f>
        <v>Primary</v>
      </c>
      <c r="D140" s="331">
        <f>IF(ISBLANK(Regressions!D150), " ", Regressions!D150)</f>
        <v>188230</v>
      </c>
      <c r="E140" s="209">
        <f>IF(ISNUMBER(Regressions!E150),ROUND(Regressions!E150, 1), NA())</f>
        <v>70.8</v>
      </c>
      <c r="F140" s="332">
        <f>IF(ISNUMBER(Regressions!F150),ROUND(Regressions!F150, 1), NA())</f>
        <v>63</v>
      </c>
      <c r="G140" s="231">
        <f>IF(ISNUMBER(Regressions!G150),ROUND(Regressions!G150, 1), NA())</f>
        <v>59.5</v>
      </c>
      <c r="H140" s="333">
        <f>IF(ISNUMBER(Regressions!H150),ROUND(Regressions!H150, 1), NA())</f>
        <v>3.5</v>
      </c>
      <c r="I140" s="232">
        <f>IF(ISNUMBER(Regressions!I150),ROUND(Regressions!I150, 1), NA())</f>
        <v>37</v>
      </c>
      <c r="J140" s="334">
        <f>IF(ISNUMBER(Regressions!K150),ROUND(Regressions!K150, 1), NA())</f>
        <v>83.6</v>
      </c>
      <c r="K140" s="332">
        <f>IF(ISNUMBER(Regressions!L150),ROUND(Regressions!L150, 1), NA())</f>
        <v>66.099999999999994</v>
      </c>
      <c r="L140" s="233">
        <f>IF(ISNUMBER(Regressions!M150),ROUND(Regressions!M150, 1), NA())</f>
        <v>37.299999999999997</v>
      </c>
      <c r="M140" s="333">
        <f>IF(ISNUMBER(Regressions!N150),ROUND(Regressions!N150, 1), NA())</f>
        <v>28.8</v>
      </c>
      <c r="N140" s="232">
        <f>IF(ISNUMBER(Regressions!O150),ROUND(Regressions!O150, 1), NA())</f>
        <v>33.9</v>
      </c>
      <c r="O140" s="334" t="e">
        <f>IF(ISNUMBER(Regressions!Q150),ROUND(Regressions!Q150, 1), NA())</f>
        <v>#N/A</v>
      </c>
      <c r="P140" s="332" t="e">
        <f>IF(ISNUMBER(Regressions!R150),ROUND(Regressions!R150, 1), NA())</f>
        <v>#N/A</v>
      </c>
      <c r="Q140" s="210" t="e">
        <f>IF(ISNUMBER(Regressions!S150),ROUND(Regressions!S150, 1), NA())</f>
        <v>#N/A</v>
      </c>
      <c r="R140" s="333" t="e">
        <f>IF(ISNUMBER(Regressions!T150),ROUND(Regressions!T150, 1), NA())</f>
        <v>#N/A</v>
      </c>
      <c r="S140" s="232" t="e">
        <f>IF(ISNUMBER(Regressions!U150),ROUND(Regressions!U150, 1), NA())</f>
        <v>#N/A</v>
      </c>
    </row>
    <row xmlns:x14ac="http://schemas.microsoft.com/office/spreadsheetml/2009/9/ac" r="141" x14ac:dyDescent="0.2">
      <c r="A141" s="329" t="str">
        <f>IF(ISBLANK(Regressions!A151), " ", Regressions!A151)</f>
        <v>Timor-Leste</v>
      </c>
      <c r="B141" s="330">
        <f>IF(ISBLANK(Regressions!B151), " ", Regressions!B151)</f>
        <v>2013</v>
      </c>
      <c r="C141" s="335" t="str">
        <f>IF(ISBLANK(Regressions!C151), " ", Regressions!C151)</f>
        <v>Primary</v>
      </c>
      <c r="D141" s="331">
        <f>IF(ISBLANK(Regressions!D151), " ", Regressions!D151)</f>
        <v>190676</v>
      </c>
      <c r="E141" s="209">
        <f>IF(ISNUMBER(Regressions!E151),ROUND(Regressions!E151, 1), NA())</f>
        <v>73.2</v>
      </c>
      <c r="F141" s="332">
        <f>IF(ISNUMBER(Regressions!F151),ROUND(Regressions!F151, 1), NA())</f>
        <v>65.400000000000006</v>
      </c>
      <c r="G141" s="231">
        <f>IF(ISNUMBER(Regressions!G151),ROUND(Regressions!G151, 1), NA())</f>
        <v>60.8</v>
      </c>
      <c r="H141" s="333">
        <f>IF(ISNUMBER(Regressions!H151),ROUND(Regressions!H151, 1), NA())</f>
        <v>4.5999999999999996</v>
      </c>
      <c r="I141" s="232">
        <f>IF(ISNUMBER(Regressions!I151),ROUND(Regressions!I151, 1), NA())</f>
        <v>34.6</v>
      </c>
      <c r="J141" s="334">
        <f>IF(ISNUMBER(Regressions!K151),ROUND(Regressions!K151, 1), NA())</f>
        <v>82.6</v>
      </c>
      <c r="K141" s="332">
        <f>IF(ISNUMBER(Regressions!L151),ROUND(Regressions!L151, 1), NA())</f>
        <v>66.099999999999994</v>
      </c>
      <c r="L141" s="233">
        <f>IF(ISNUMBER(Regressions!M151),ROUND(Regressions!M151, 1), NA())</f>
        <v>37.299999999999997</v>
      </c>
      <c r="M141" s="333">
        <f>IF(ISNUMBER(Regressions!N151),ROUND(Regressions!N151, 1), NA())</f>
        <v>28.8</v>
      </c>
      <c r="N141" s="232">
        <f>IF(ISNUMBER(Regressions!O151),ROUND(Regressions!O151, 1), NA())</f>
        <v>33.9</v>
      </c>
      <c r="O141" s="334" t="e">
        <f>IF(ISNUMBER(Regressions!Q151),ROUND(Regressions!Q151, 1), NA())</f>
        <v>#N/A</v>
      </c>
      <c r="P141" s="332" t="e">
        <f>IF(ISNUMBER(Regressions!R151),ROUND(Regressions!R151, 1), NA())</f>
        <v>#N/A</v>
      </c>
      <c r="Q141" s="210" t="e">
        <f>IF(ISNUMBER(Regressions!S151),ROUND(Regressions!S151, 1), NA())</f>
        <v>#N/A</v>
      </c>
      <c r="R141" s="333" t="e">
        <f>IF(ISNUMBER(Regressions!T151),ROUND(Regressions!T151, 1), NA())</f>
        <v>#N/A</v>
      </c>
      <c r="S141" s="232" t="e">
        <f>IF(ISNUMBER(Regressions!U151),ROUND(Regressions!U151, 1), NA())</f>
        <v>#N/A</v>
      </c>
    </row>
    <row xmlns:x14ac="http://schemas.microsoft.com/office/spreadsheetml/2009/9/ac" r="142" x14ac:dyDescent="0.2">
      <c r="A142" s="329" t="str">
        <f>IF(ISBLANK(Regressions!A152), " ", Regressions!A152)</f>
        <v>Timor-Leste</v>
      </c>
      <c r="B142" s="330">
        <f>IF(ISBLANK(Regressions!B152), " ", Regressions!B152)</f>
        <v>2014</v>
      </c>
      <c r="C142" s="335" t="str">
        <f>IF(ISBLANK(Regressions!C152), " ", Regressions!C152)</f>
        <v>Primary</v>
      </c>
      <c r="D142" s="331">
        <f>IF(ISBLANK(Regressions!D152), " ", Regressions!D152)</f>
        <v>191797</v>
      </c>
      <c r="E142" s="209">
        <f>IF(ISNUMBER(Regressions!E152),ROUND(Regressions!E152, 1), NA())</f>
        <v>75.599999999999994</v>
      </c>
      <c r="F142" s="332">
        <f>IF(ISNUMBER(Regressions!F152),ROUND(Regressions!F152, 1), NA())</f>
        <v>67.7</v>
      </c>
      <c r="G142" s="231">
        <f>IF(ISNUMBER(Regressions!G152),ROUND(Regressions!G152, 1), NA())</f>
        <v>62.1</v>
      </c>
      <c r="H142" s="333">
        <f>IF(ISNUMBER(Regressions!H152),ROUND(Regressions!H152, 1), NA())</f>
        <v>5.7</v>
      </c>
      <c r="I142" s="232">
        <f>IF(ISNUMBER(Regressions!I152),ROUND(Regressions!I152, 1), NA())</f>
        <v>32.299999999999997</v>
      </c>
      <c r="J142" s="334">
        <f>IF(ISNUMBER(Regressions!K152),ROUND(Regressions!K152, 1), NA())</f>
        <v>81.599999999999994</v>
      </c>
      <c r="K142" s="332">
        <f>IF(ISNUMBER(Regressions!L152),ROUND(Regressions!L152, 1), NA())</f>
        <v>66.099999999999994</v>
      </c>
      <c r="L142" s="233">
        <f>IF(ISNUMBER(Regressions!M152),ROUND(Regressions!M152, 1), NA())</f>
        <v>37.299999999999997</v>
      </c>
      <c r="M142" s="333">
        <f>IF(ISNUMBER(Regressions!N152),ROUND(Regressions!N152, 1), NA())</f>
        <v>28.8</v>
      </c>
      <c r="N142" s="232">
        <f>IF(ISNUMBER(Regressions!O152),ROUND(Regressions!O152, 1), NA())</f>
        <v>33.9</v>
      </c>
      <c r="O142" s="334" t="e">
        <f>IF(ISNUMBER(Regressions!Q152),ROUND(Regressions!Q152, 1), NA())</f>
        <v>#N/A</v>
      </c>
      <c r="P142" s="332" t="e">
        <f>IF(ISNUMBER(Regressions!R152),ROUND(Regressions!R152, 1), NA())</f>
        <v>#N/A</v>
      </c>
      <c r="Q142" s="210" t="e">
        <f>IF(ISNUMBER(Regressions!S152),ROUND(Regressions!S152, 1), NA())</f>
        <v>#N/A</v>
      </c>
      <c r="R142" s="333" t="e">
        <f>IF(ISNUMBER(Regressions!T152),ROUND(Regressions!T152, 1), NA())</f>
        <v>#N/A</v>
      </c>
      <c r="S142" s="232" t="e">
        <f>IF(ISNUMBER(Regressions!U152),ROUND(Regressions!U152, 1), NA())</f>
        <v>#N/A</v>
      </c>
    </row>
    <row xmlns:x14ac="http://schemas.microsoft.com/office/spreadsheetml/2009/9/ac" r="143" x14ac:dyDescent="0.2">
      <c r="A143" s="329" t="str">
        <f>IF(ISBLANK(Regressions!A153), " ", Regressions!A153)</f>
        <v>Timor-Leste</v>
      </c>
      <c r="B143" s="330">
        <f>IF(ISBLANK(Regressions!B153), " ", Regressions!B153)</f>
        <v>2015</v>
      </c>
      <c r="C143" s="335" t="str">
        <f>IF(ISBLANK(Regressions!C153), " ", Regressions!C153)</f>
        <v>Primary</v>
      </c>
      <c r="D143" s="331">
        <f>IF(ISBLANK(Regressions!D153), " ", Regressions!D153)</f>
        <v>192031</v>
      </c>
      <c r="E143" s="209">
        <f>IF(ISNUMBER(Regressions!E153),ROUND(Regressions!E153, 1), NA())</f>
        <v>78</v>
      </c>
      <c r="F143" s="332">
        <f>IF(ISNUMBER(Regressions!F153),ROUND(Regressions!F153, 1), NA())</f>
        <v>70.099999999999994</v>
      </c>
      <c r="G143" s="231">
        <f>IF(ISNUMBER(Regressions!G153),ROUND(Regressions!G153, 1), NA())</f>
        <v>63.4</v>
      </c>
      <c r="H143" s="333">
        <f>IF(ISNUMBER(Regressions!H153),ROUND(Regressions!H153, 1), NA())</f>
        <v>6.7</v>
      </c>
      <c r="I143" s="232">
        <f>IF(ISNUMBER(Regressions!I153),ROUND(Regressions!I153, 1), NA())</f>
        <v>29.9</v>
      </c>
      <c r="J143" s="334">
        <f>IF(ISNUMBER(Regressions!K153),ROUND(Regressions!K153, 1), NA())</f>
        <v>80.599999999999994</v>
      </c>
      <c r="K143" s="332">
        <f>IF(ISNUMBER(Regressions!L153),ROUND(Regressions!L153, 1), NA())</f>
        <v>66.099999999999994</v>
      </c>
      <c r="L143" s="233">
        <f>IF(ISNUMBER(Regressions!M153),ROUND(Regressions!M153, 1), NA())</f>
        <v>37.299999999999997</v>
      </c>
      <c r="M143" s="333">
        <f>IF(ISNUMBER(Regressions!N153),ROUND(Regressions!N153, 1), NA())</f>
        <v>28.8</v>
      </c>
      <c r="N143" s="232">
        <f>IF(ISNUMBER(Regressions!O153),ROUND(Regressions!O153, 1), NA())</f>
        <v>33.9</v>
      </c>
      <c r="O143" s="334" t="e">
        <f>IF(ISNUMBER(Regressions!Q153),ROUND(Regressions!Q153, 1), NA())</f>
        <v>#N/A</v>
      </c>
      <c r="P143" s="332" t="e">
        <f>IF(ISNUMBER(Regressions!R153),ROUND(Regressions!R153, 1), NA())</f>
        <v>#N/A</v>
      </c>
      <c r="Q143" s="210">
        <f>IF(ISNUMBER(Regressions!S153),ROUND(Regressions!S153, 1), NA())</f>
        <v>68.3</v>
      </c>
      <c r="R143" s="333" t="e">
        <f>IF(ISNUMBER(Regressions!T153),ROUND(Regressions!T153, 1), NA())</f>
        <v>#N/A</v>
      </c>
      <c r="S143" s="232" t="e">
        <f>IF(ISNUMBER(Regressions!U153),ROUND(Regressions!U153, 1), NA())</f>
        <v>#N/A</v>
      </c>
    </row>
    <row xmlns:x14ac="http://schemas.microsoft.com/office/spreadsheetml/2009/9/ac" r="144" x14ac:dyDescent="0.2">
      <c r="A144" s="329" t="str">
        <f>IF(ISBLANK(Regressions!A154), " ", Regressions!A154)</f>
        <v>Timor-Leste</v>
      </c>
      <c r="B144" s="330">
        <f>IF(ISBLANK(Regressions!B154), " ", Regressions!B154)</f>
        <v>2016</v>
      </c>
      <c r="C144" s="335" t="str">
        <f>IF(ISBLANK(Regressions!C154), " ", Regressions!C154)</f>
        <v>Primary</v>
      </c>
      <c r="D144" s="331">
        <f>IF(ISBLANK(Regressions!D154), " ", Regressions!D154)</f>
        <v>190670</v>
      </c>
      <c r="E144" s="209">
        <f>IF(ISNUMBER(Regressions!E154),ROUND(Regressions!E154, 1), NA())</f>
        <v>80.400000000000006</v>
      </c>
      <c r="F144" s="332">
        <f>IF(ISNUMBER(Regressions!F154),ROUND(Regressions!F154, 1), NA())</f>
        <v>72.400000000000006</v>
      </c>
      <c r="G144" s="231">
        <f>IF(ISNUMBER(Regressions!G154),ROUND(Regressions!G154, 1), NA())</f>
        <v>64.7</v>
      </c>
      <c r="H144" s="333">
        <f>IF(ISNUMBER(Regressions!H154),ROUND(Regressions!H154, 1), NA())</f>
        <v>7.8</v>
      </c>
      <c r="I144" s="232">
        <f>IF(ISNUMBER(Regressions!I154),ROUND(Regressions!I154, 1), NA())</f>
        <v>27.6</v>
      </c>
      <c r="J144" s="334">
        <f>IF(ISNUMBER(Regressions!K154),ROUND(Regressions!K154, 1), NA())</f>
        <v>79.599999999999994</v>
      </c>
      <c r="K144" s="332">
        <f>IF(ISNUMBER(Regressions!L154),ROUND(Regressions!L154, 1), NA())</f>
        <v>66.099999999999994</v>
      </c>
      <c r="L144" s="233">
        <f>IF(ISNUMBER(Regressions!M154),ROUND(Regressions!M154, 1), NA())</f>
        <v>37.299999999999997</v>
      </c>
      <c r="M144" s="333">
        <f>IF(ISNUMBER(Regressions!N154),ROUND(Regressions!N154, 1), NA())</f>
        <v>28.8</v>
      </c>
      <c r="N144" s="232">
        <f>IF(ISNUMBER(Regressions!O154),ROUND(Regressions!O154, 1), NA())</f>
        <v>33.9</v>
      </c>
      <c r="O144" s="334" t="e">
        <f>IF(ISNUMBER(Regressions!Q154),ROUND(Regressions!Q154, 1), NA())</f>
        <v>#N/A</v>
      </c>
      <c r="P144" s="332" t="e">
        <f>IF(ISNUMBER(Regressions!R154),ROUND(Regressions!R154, 1), NA())</f>
        <v>#N/A</v>
      </c>
      <c r="Q144" s="210">
        <f>IF(ISNUMBER(Regressions!S154),ROUND(Regressions!S154, 1), NA())</f>
        <v>68.3</v>
      </c>
      <c r="R144" s="333" t="e">
        <f>IF(ISNUMBER(Regressions!T154),ROUND(Regressions!T154, 1), NA())</f>
        <v>#N/A</v>
      </c>
      <c r="S144" s="232" t="e">
        <f>IF(ISNUMBER(Regressions!U154),ROUND(Regressions!U154, 1), NA())</f>
        <v>#N/A</v>
      </c>
    </row>
    <row xmlns:x14ac="http://schemas.microsoft.com/office/spreadsheetml/2009/9/ac" r="145" x14ac:dyDescent="0.2">
      <c r="A145" s="329" t="str">
        <f>IF(ISBLANK(Regressions!A155), " ", Regressions!A155)</f>
        <v>Timor-Leste</v>
      </c>
      <c r="B145" s="330">
        <f>IF(ISBLANK(Regressions!B155), " ", Regressions!B155)</f>
        <v>2017</v>
      </c>
      <c r="C145" s="335" t="str">
        <f>IF(ISBLANK(Regressions!C155), " ", Regressions!C155)</f>
        <v>Primary</v>
      </c>
      <c r="D145" s="331">
        <f>IF(ISBLANK(Regressions!D155), " ", Regressions!D155)</f>
        <v>188907</v>
      </c>
      <c r="E145" s="209">
        <f>IF(ISNUMBER(Regressions!E155),ROUND(Regressions!E155, 1), NA())</f>
        <v>82.8</v>
      </c>
      <c r="F145" s="332">
        <f>IF(ISNUMBER(Regressions!F155),ROUND(Regressions!F155, 1), NA())</f>
        <v>72.400000000000006</v>
      </c>
      <c r="G145" s="231">
        <f>IF(ISNUMBER(Regressions!G155),ROUND(Regressions!G155, 1), NA())</f>
        <v>66</v>
      </c>
      <c r="H145" s="333">
        <f>IF(ISNUMBER(Regressions!H155),ROUND(Regressions!H155, 1), NA())</f>
        <v>6.5</v>
      </c>
      <c r="I145" s="232">
        <f>IF(ISNUMBER(Regressions!I155),ROUND(Regressions!I155, 1), NA())</f>
        <v>27.6</v>
      </c>
      <c r="J145" s="334">
        <f>IF(ISNUMBER(Regressions!K155),ROUND(Regressions!K155, 1), NA())</f>
        <v>78.7</v>
      </c>
      <c r="K145" s="332">
        <f>IF(ISNUMBER(Regressions!L155),ROUND(Regressions!L155, 1), NA())</f>
        <v>66.099999999999994</v>
      </c>
      <c r="L145" s="233">
        <f>IF(ISNUMBER(Regressions!M155),ROUND(Regressions!M155, 1), NA())</f>
        <v>37.299999999999997</v>
      </c>
      <c r="M145" s="333">
        <f>IF(ISNUMBER(Regressions!N155),ROUND(Regressions!N155, 1), NA())</f>
        <v>28.8</v>
      </c>
      <c r="N145" s="232">
        <f>IF(ISNUMBER(Regressions!O155),ROUND(Regressions!O155, 1), NA())</f>
        <v>33.9</v>
      </c>
      <c r="O145" s="334" t="e">
        <f>IF(ISNUMBER(Regressions!Q155),ROUND(Regressions!Q155, 1), NA())</f>
        <v>#N/A</v>
      </c>
      <c r="P145" s="332" t="e">
        <f>IF(ISNUMBER(Regressions!R155),ROUND(Regressions!R155, 1), NA())</f>
        <v>#N/A</v>
      </c>
      <c r="Q145" s="210">
        <f>IF(ISNUMBER(Regressions!S155),ROUND(Regressions!S155, 1), NA())</f>
        <v>68.3</v>
      </c>
      <c r="R145" s="333" t="e">
        <f>IF(ISNUMBER(Regressions!T155),ROUND(Regressions!T155, 1), NA())</f>
        <v>#N/A</v>
      </c>
      <c r="S145" s="232" t="e">
        <f>IF(ISNUMBER(Regressions!U155),ROUND(Regressions!U155, 1), NA())</f>
        <v>#N/A</v>
      </c>
    </row>
    <row xmlns:x14ac="http://schemas.microsoft.com/office/spreadsheetml/2009/9/ac" r="146" x14ac:dyDescent="0.2">
      <c r="A146" s="329" t="str">
        <f>IF(ISBLANK(Regressions!A156), " ", Regressions!A156)</f>
        <v>Timor-Leste</v>
      </c>
      <c r="B146" s="330">
        <f>IF(ISBLANK(Regressions!B156), " ", Regressions!B156)</f>
        <v>2018</v>
      </c>
      <c r="C146" s="335" t="str">
        <f>IF(ISBLANK(Regressions!C156), " ", Regressions!C156)</f>
        <v>Primary</v>
      </c>
      <c r="D146" s="331">
        <f>IF(ISBLANK(Regressions!D156), " ", Regressions!D156)</f>
        <v>187114</v>
      </c>
      <c r="E146" s="209">
        <f>IF(ISNUMBER(Regressions!E156),ROUND(Regressions!E156, 1), NA())</f>
        <v>85.2</v>
      </c>
      <c r="F146" s="332">
        <f>IF(ISNUMBER(Regressions!F156),ROUND(Regressions!F156, 1), NA())</f>
        <v>72.400000000000006</v>
      </c>
      <c r="G146" s="231">
        <f>IF(ISNUMBER(Regressions!G156),ROUND(Regressions!G156, 1), NA())</f>
        <v>67.3</v>
      </c>
      <c r="H146" s="333">
        <f>IF(ISNUMBER(Regressions!H156),ROUND(Regressions!H156, 1), NA())</f>
        <v>5.2</v>
      </c>
      <c r="I146" s="232">
        <f>IF(ISNUMBER(Regressions!I156),ROUND(Regressions!I156, 1), NA())</f>
        <v>27.6</v>
      </c>
      <c r="J146" s="334">
        <f>IF(ISNUMBER(Regressions!K156),ROUND(Regressions!K156, 1), NA())</f>
        <v>77.7</v>
      </c>
      <c r="K146" s="332">
        <f>IF(ISNUMBER(Regressions!L156),ROUND(Regressions!L156, 1), NA())</f>
        <v>66.099999999999994</v>
      </c>
      <c r="L146" s="233">
        <f>IF(ISNUMBER(Regressions!M156),ROUND(Regressions!M156, 1), NA())</f>
        <v>37.299999999999997</v>
      </c>
      <c r="M146" s="333">
        <f>IF(ISNUMBER(Regressions!N156),ROUND(Regressions!N156, 1), NA())</f>
        <v>28.8</v>
      </c>
      <c r="N146" s="232">
        <f>IF(ISNUMBER(Regressions!O156),ROUND(Regressions!O156, 1), NA())</f>
        <v>33.9</v>
      </c>
      <c r="O146" s="334" t="e">
        <f>IF(ISNUMBER(Regressions!Q156),ROUND(Regressions!Q156, 1), NA())</f>
        <v>#N/A</v>
      </c>
      <c r="P146" s="332" t="e">
        <f>IF(ISNUMBER(Regressions!R156),ROUND(Regressions!R156, 1), NA())</f>
        <v>#N/A</v>
      </c>
      <c r="Q146" s="210">
        <f>IF(ISNUMBER(Regressions!S156),ROUND(Regressions!S156, 1), NA())</f>
        <v>68.3</v>
      </c>
      <c r="R146" s="333" t="e">
        <f>IF(ISNUMBER(Regressions!T156),ROUND(Regressions!T156, 1), NA())</f>
        <v>#N/A</v>
      </c>
      <c r="S146" s="232" t="e">
        <f>IF(ISNUMBER(Regressions!U156),ROUND(Regressions!U156, 1), NA())</f>
        <v>#N/A</v>
      </c>
    </row>
    <row xmlns:x14ac="http://schemas.microsoft.com/office/spreadsheetml/2009/9/ac" r="147" x14ac:dyDescent="0.2">
      <c r="A147" s="329" t="str">
        <f>IF(ISBLANK(Regressions!A157), " ", Regressions!A157)</f>
        <v>Timor-Leste</v>
      </c>
      <c r="B147" s="330">
        <f>IF(ISBLANK(Regressions!B157), " ", Regressions!B157)</f>
        <v>2019</v>
      </c>
      <c r="C147" s="335" t="str">
        <f>IF(ISBLANK(Regressions!C157), " ", Regressions!C157)</f>
        <v>Primary</v>
      </c>
      <c r="D147" s="331">
        <f>IF(ISBLANK(Regressions!D157), " ", Regressions!D157)</f>
        <v>185256</v>
      </c>
      <c r="E147" s="209">
        <f>IF(ISNUMBER(Regressions!E157),ROUND(Regressions!E157, 1), NA())</f>
        <v>87.6</v>
      </c>
      <c r="F147" s="332">
        <f>IF(ISNUMBER(Regressions!F157),ROUND(Regressions!F157, 1), NA())</f>
        <v>72.400000000000006</v>
      </c>
      <c r="G147" s="231">
        <f>IF(ISNUMBER(Regressions!G157),ROUND(Regressions!G157, 1), NA())</f>
        <v>68.599999999999994</v>
      </c>
      <c r="H147" s="333">
        <f>IF(ISNUMBER(Regressions!H157),ROUND(Regressions!H157, 1), NA())</f>
        <v>3.9</v>
      </c>
      <c r="I147" s="232">
        <f>IF(ISNUMBER(Regressions!I157),ROUND(Regressions!I157, 1), NA())</f>
        <v>27.6</v>
      </c>
      <c r="J147" s="334">
        <f>IF(ISNUMBER(Regressions!K157),ROUND(Regressions!K157, 1), NA())</f>
        <v>76.7</v>
      </c>
      <c r="K147" s="332">
        <f>IF(ISNUMBER(Regressions!L157),ROUND(Regressions!L157, 1), NA())</f>
        <v>66.099999999999994</v>
      </c>
      <c r="L147" s="233">
        <f>IF(ISNUMBER(Regressions!M157),ROUND(Regressions!M157, 1), NA())</f>
        <v>37.299999999999997</v>
      </c>
      <c r="M147" s="333">
        <f>IF(ISNUMBER(Regressions!N157),ROUND(Regressions!N157, 1), NA())</f>
        <v>28.8</v>
      </c>
      <c r="N147" s="232">
        <f>IF(ISNUMBER(Regressions!O157),ROUND(Regressions!O157, 1), NA())</f>
        <v>33.9</v>
      </c>
      <c r="O147" s="334" t="e">
        <f>IF(ISNUMBER(Regressions!Q157),ROUND(Regressions!Q157, 1), NA())</f>
        <v>#N/A</v>
      </c>
      <c r="P147" s="332" t="e">
        <f>IF(ISNUMBER(Regressions!R157),ROUND(Regressions!R157, 1), NA())</f>
        <v>#N/A</v>
      </c>
      <c r="Q147" s="210">
        <f>IF(ISNUMBER(Regressions!S157),ROUND(Regressions!S157, 1), NA())</f>
        <v>68.3</v>
      </c>
      <c r="R147" s="333" t="e">
        <f>IF(ISNUMBER(Regressions!T157),ROUND(Regressions!T157, 1), NA())</f>
        <v>#N/A</v>
      </c>
      <c r="S147" s="232" t="e">
        <f>IF(ISNUMBER(Regressions!U157),ROUND(Regressions!U157, 1), NA())</f>
        <v>#N/A</v>
      </c>
    </row>
    <row xmlns:x14ac="http://schemas.microsoft.com/office/spreadsheetml/2009/9/ac" r="148" x14ac:dyDescent="0.2">
      <c r="A148" s="329" t="str">
        <f>IF(ISBLANK(Regressions!A158), " ", Regressions!A158)</f>
        <v>Timor-Leste</v>
      </c>
      <c r="B148" s="330">
        <f>IF(ISBLANK(Regressions!B158), " ", Regressions!B158)</f>
        <v>2020</v>
      </c>
      <c r="C148" s="335" t="str">
        <f>IF(ISBLANK(Regressions!C158), " ", Regressions!C158)</f>
        <v>Primary</v>
      </c>
      <c r="D148" s="331">
        <f>IF(ISBLANK(Regressions!D158), " ", Regressions!D158)</f>
        <v>183547</v>
      </c>
      <c r="E148" s="209">
        <f>IF(ISNUMBER(Regressions!E158),ROUND(Regressions!E158, 1), NA())</f>
        <v>90</v>
      </c>
      <c r="F148" s="332">
        <f>IF(ISNUMBER(Regressions!F158),ROUND(Regressions!F158, 1), NA())</f>
        <v>72.400000000000006</v>
      </c>
      <c r="G148" s="231">
        <f>IF(ISNUMBER(Regressions!G158),ROUND(Regressions!G158, 1), NA())</f>
        <v>69.900000000000006</v>
      </c>
      <c r="H148" s="333">
        <f>IF(ISNUMBER(Regressions!H158),ROUND(Regressions!H158, 1), NA())</f>
        <v>2.6</v>
      </c>
      <c r="I148" s="232">
        <f>IF(ISNUMBER(Regressions!I158),ROUND(Regressions!I158, 1), NA())</f>
        <v>27.6</v>
      </c>
      <c r="J148" s="334">
        <f>IF(ISNUMBER(Regressions!K158),ROUND(Regressions!K158, 1), NA())</f>
        <v>75.7</v>
      </c>
      <c r="K148" s="332" t="e">
        <f>IF(ISNUMBER(Regressions!L158),ROUND(Regressions!L158, 1), NA())</f>
        <v>#N/A</v>
      </c>
      <c r="L148" s="233" t="e">
        <f>IF(ISNUMBER(Regressions!M158),ROUND(Regressions!M158, 1), NA())</f>
        <v>#N/A</v>
      </c>
      <c r="M148" s="333" t="e">
        <f>IF(ISNUMBER(Regressions!N158),ROUND(Regressions!N158, 1), NA())</f>
        <v>#N/A</v>
      </c>
      <c r="N148" s="232" t="e">
        <f>IF(ISNUMBER(Regressions!O158),ROUND(Regressions!O158, 1), NA())</f>
        <v>#N/A</v>
      </c>
      <c r="O148" s="334" t="e">
        <f>IF(ISNUMBER(Regressions!Q158),ROUND(Regressions!Q158, 1), NA())</f>
        <v>#N/A</v>
      </c>
      <c r="P148" s="332" t="e">
        <f>IF(ISNUMBER(Regressions!R158),ROUND(Regressions!R158, 1), NA())</f>
        <v>#N/A</v>
      </c>
      <c r="Q148" s="210">
        <f>IF(ISNUMBER(Regressions!S158),ROUND(Regressions!S158, 1), NA())</f>
        <v>68.3</v>
      </c>
      <c r="R148" s="333" t="e">
        <f>IF(ISNUMBER(Regressions!T158),ROUND(Regressions!T158, 1), NA())</f>
        <v>#N/A</v>
      </c>
      <c r="S148" s="232" t="e">
        <f>IF(ISNUMBER(Regressions!U158),ROUND(Regressions!U158, 1), NA())</f>
        <v>#N/A</v>
      </c>
    </row>
    <row xmlns:x14ac="http://schemas.microsoft.com/office/spreadsheetml/2009/9/ac" r="149" x14ac:dyDescent="0.2">
      <c r="A149" s="382" t="str">
        <f>IF(ISBLANK(Regressions!A159), " ", Regressions!A159)</f>
        <v>Timor-Leste</v>
      </c>
      <c r="B149" s="383">
        <f>IF(ISBLANK(Regressions!B159), " ", Regressions!B159)</f>
        <v>2021</v>
      </c>
      <c r="C149" s="384" t="str">
        <f>IF(ISBLANK(Regressions!C159), " ", Regressions!C159)</f>
        <v>Primary</v>
      </c>
      <c r="D149" s="385">
        <f>IF(ISBLANK(Regressions!D159), " ", Regressions!D159)</f>
        <v>183401</v>
      </c>
      <c r="E149" s="388">
        <f>IF(ISNUMBER(Regressions!E159),ROUND(Regressions!E159, 1), NA())</f>
        <v>92.4</v>
      </c>
      <c r="F149" s="386" t="e">
        <f>IF(ISNUMBER(Regressions!F159),ROUND(Regressions!F159, 1), NA())</f>
        <v>#N/A</v>
      </c>
      <c r="G149" s="389">
        <f>IF(ISNUMBER(Regressions!G159),ROUND(Regressions!G159, 1), NA())</f>
        <v>71.2</v>
      </c>
      <c r="H149" s="387" t="e">
        <f>IF(ISNUMBER(Regressions!H159),ROUND(Regressions!H159, 1), NA())</f>
        <v>#N/A</v>
      </c>
      <c r="I149" s="390" t="e">
        <f>IF(ISNUMBER(Regressions!I159),ROUND(Regressions!I159, 1), NA())</f>
        <v>#N/A</v>
      </c>
      <c r="J149" s="388">
        <f>IF(ISNUMBER(Regressions!K159),ROUND(Regressions!K159, 1), NA())</f>
        <v>74.7</v>
      </c>
      <c r="K149" s="386" t="e">
        <f>IF(ISNUMBER(Regressions!L159),ROUND(Regressions!L159, 1), NA())</f>
        <v>#N/A</v>
      </c>
      <c r="L149" s="391" t="e">
        <f>IF(ISNUMBER(Regressions!M159),ROUND(Regressions!M159, 1), NA())</f>
        <v>#N/A</v>
      </c>
      <c r="M149" s="387" t="e">
        <f>IF(ISNUMBER(Regressions!N159),ROUND(Regressions!N159, 1), NA())</f>
        <v>#N/A</v>
      </c>
      <c r="N149" s="390" t="e">
        <f>IF(ISNUMBER(Regressions!O159),ROUND(Regressions!O159, 1), NA())</f>
        <v>#N/A</v>
      </c>
      <c r="O149" s="388" t="e">
        <f>IF(ISNUMBER(Regressions!Q159),ROUND(Regressions!Q159, 1), NA())</f>
        <v>#N/A</v>
      </c>
      <c r="P149" s="386" t="e">
        <f>IF(ISNUMBER(Regressions!R159),ROUND(Regressions!R159, 1), NA())</f>
        <v>#N/A</v>
      </c>
      <c r="Q149" s="392">
        <f>IF(ISNUMBER(Regressions!S159),ROUND(Regressions!S159, 1), NA())</f>
        <v>68.3</v>
      </c>
      <c r="R149" s="387" t="e">
        <f>IF(ISNUMBER(Regressions!T159),ROUND(Regressions!T159, 1), NA())</f>
        <v>#N/A</v>
      </c>
      <c r="S149" s="390" t="e">
        <f>IF(ISNUMBER(Regressions!U159),ROUND(Regressions!U159, 1), NA())</f>
        <v>#N/A</v>
      </c>
      <c r="T149" s="381"/>
      <c r="U149" s="381"/>
      <c r="V149" s="381"/>
      <c r="W149" s="381"/>
      <c r="X149" s="381"/>
      <c r="Y149" s="381"/>
      <c r="Z149" s="381"/>
      <c r="AA149" s="381"/>
      <c r="AB149" s="381"/>
      <c r="AC149" s="381"/>
    </row>
    <row xmlns:x14ac="http://schemas.microsoft.com/office/spreadsheetml/2009/9/ac" r="150" x14ac:dyDescent="0.2">
      <c r="A150" s="329" t="str">
        <f>IF(ISBLANK(Regressions!A160), " ", Regressions!A160)</f>
        <v>Timor-Leste</v>
      </c>
      <c r="B150" s="330">
        <f>IF(ISBLANK(Regressions!B160), " ", Regressions!B160)</f>
        <v>2022</v>
      </c>
      <c r="C150" s="335" t="str">
        <f>IF(ISBLANK(Regressions!C160), " ", Regressions!C160)</f>
        <v>Primary</v>
      </c>
      <c r="D150" s="331">
        <f>IF(ISBLANK(Regressions!D160), " ", Regressions!D160)</f>
        <v>184181</v>
      </c>
      <c r="E150" s="209">
        <f>IF(ISNUMBER(Regressions!E160),ROUND(Regressions!E160, 1), NA())</f>
        <v>94.8</v>
      </c>
      <c r="F150" s="332" t="e">
        <f>IF(ISNUMBER(Regressions!F160),ROUND(Regressions!F160, 1), NA())</f>
        <v>#N/A</v>
      </c>
      <c r="G150" s="231">
        <f>IF(ISNUMBER(Regressions!G160),ROUND(Regressions!G160, 1), NA())</f>
        <v>71.2</v>
      </c>
      <c r="H150" s="333" t="e">
        <f>IF(ISNUMBER(Regressions!H160),ROUND(Regressions!H160, 1), NA())</f>
        <v>#N/A</v>
      </c>
      <c r="I150" s="232" t="e">
        <f>IF(ISNUMBER(Regressions!I160),ROUND(Regressions!I160, 1), NA())</f>
        <v>#N/A</v>
      </c>
      <c r="J150" s="334">
        <f>IF(ISNUMBER(Regressions!K160),ROUND(Regressions!K160, 1), NA())</f>
        <v>73.7</v>
      </c>
      <c r="K150" s="332" t="e">
        <f>IF(ISNUMBER(Regressions!L160),ROUND(Regressions!L160, 1), NA())</f>
        <v>#N/A</v>
      </c>
      <c r="L150" s="233" t="e">
        <f>IF(ISNUMBER(Regressions!M160),ROUND(Regressions!M160, 1), NA())</f>
        <v>#N/A</v>
      </c>
      <c r="M150" s="333" t="e">
        <f>IF(ISNUMBER(Regressions!N160),ROUND(Regressions!N160, 1), NA())</f>
        <v>#N/A</v>
      </c>
      <c r="N150" s="232" t="e">
        <f>IF(ISNUMBER(Regressions!O160),ROUND(Regressions!O160, 1), NA())</f>
        <v>#N/A</v>
      </c>
      <c r="O150" s="334" t="e">
        <f>IF(ISNUMBER(Regressions!Q160),ROUND(Regressions!Q160, 1), NA())</f>
        <v>#N/A</v>
      </c>
      <c r="P150" s="332" t="e">
        <f>IF(ISNUMBER(Regressions!R160),ROUND(Regressions!R160, 1), NA())</f>
        <v>#N/A</v>
      </c>
      <c r="Q150" s="210">
        <f>IF(ISNUMBER(Regressions!S160),ROUND(Regressions!S160, 1), NA())</f>
        <v>68.3</v>
      </c>
      <c r="R150" s="333" t="e">
        <f>IF(ISNUMBER(Regressions!T160),ROUND(Regressions!T160, 1), NA())</f>
        <v>#N/A</v>
      </c>
      <c r="S150" s="232" t="e">
        <f>IF(ISNUMBER(Regressions!U160),ROUND(Regressions!U160, 1), NA())</f>
        <v>#N/A</v>
      </c>
    </row>
    <row xmlns:x14ac="http://schemas.microsoft.com/office/spreadsheetml/2009/9/ac" r="151" x14ac:dyDescent="0.2">
      <c r="A151" s="336" t="str">
        <f>IF(ISBLANK(Regressions!A161), " ", Regressions!A161)</f>
        <v>Timor-Leste</v>
      </c>
      <c r="B151" s="337">
        <f>IF(ISBLANK(Regressions!B161), " ", Regressions!B161)</f>
        <v>2023</v>
      </c>
      <c r="C151" s="338" t="str">
        <f>IF(ISBLANK(Regressions!C161), " ", Regressions!C161)</f>
        <v>Primary</v>
      </c>
      <c r="D151" s="339">
        <f>IF(ISBLANK(Regressions!D161), " ", Regressions!D161)</f>
        <v>184579</v>
      </c>
      <c r="E151" s="340">
        <f>IF(ISNUMBER(Regressions!E161),ROUND(Regressions!E161, 1), NA())</f>
        <v>97.2</v>
      </c>
      <c r="F151" s="341" t="e">
        <f>IF(ISNUMBER(Regressions!F161),ROUND(Regressions!F161, 1), NA())</f>
        <v>#N/A</v>
      </c>
      <c r="G151" s="342">
        <f>IF(ISNUMBER(Regressions!G161),ROUND(Regressions!G161, 1), NA())</f>
        <v>71.2</v>
      </c>
      <c r="H151" s="343" t="e">
        <f>IF(ISNUMBER(Regressions!H161),ROUND(Regressions!H161, 1), NA())</f>
        <v>#N/A</v>
      </c>
      <c r="I151" s="344" t="e">
        <f>IF(ISNUMBER(Regressions!I161),ROUND(Regressions!I161, 1), NA())</f>
        <v>#N/A</v>
      </c>
      <c r="J151" s="345">
        <f>IF(ISNUMBER(Regressions!K161),ROUND(Regressions!K161, 1), NA())</f>
        <v>72.7</v>
      </c>
      <c r="K151" s="341" t="e">
        <f>IF(ISNUMBER(Regressions!L161),ROUND(Regressions!L161, 1), NA())</f>
        <v>#N/A</v>
      </c>
      <c r="L151" s="346" t="e">
        <f>IF(ISNUMBER(Regressions!M161),ROUND(Regressions!M161, 1), NA())</f>
        <v>#N/A</v>
      </c>
      <c r="M151" s="343" t="e">
        <f>IF(ISNUMBER(Regressions!N161),ROUND(Regressions!N161, 1), NA())</f>
        <v>#N/A</v>
      </c>
      <c r="N151" s="344" t="e">
        <f>IF(ISNUMBER(Regressions!O161),ROUND(Regressions!O161, 1), NA())</f>
        <v>#N/A</v>
      </c>
      <c r="O151" s="345" t="e">
        <f>IF(ISNUMBER(Regressions!Q161),ROUND(Regressions!Q161, 1), NA())</f>
        <v>#N/A</v>
      </c>
      <c r="P151" s="341" t="e">
        <f>IF(ISNUMBER(Regressions!R161),ROUND(Regressions!R161, 1), NA())</f>
        <v>#N/A</v>
      </c>
      <c r="Q151" s="347">
        <f>IF(ISNUMBER(Regressions!S161),ROUND(Regressions!S161, 1), NA())</f>
        <v>68.3</v>
      </c>
      <c r="R151" s="343" t="e">
        <f>IF(ISNUMBER(Regressions!T161),ROUND(Regressions!T161, 1), NA())</f>
        <v>#N/A</v>
      </c>
      <c r="S151" s="344" t="e">
        <f>IF(ISNUMBER(Regressions!U161),ROUND(Regressions!U161, 1), NA())</f>
        <v>#N/A</v>
      </c>
    </row>
    <row xmlns:x14ac="http://schemas.microsoft.com/office/spreadsheetml/2009/9/ac" r="152" hidden="true" x14ac:dyDescent="0.2">
      <c r="A152" s="329" t="str">
        <f>IF(ISBLANK(Regressions!A162), " ", Regressions!A162)</f>
        <v>Timor-Leste</v>
      </c>
      <c r="B152" s="330">
        <f>IF(ISBLANK(Regressions!B162), " ", Regressions!B162)</f>
        <v>2024</v>
      </c>
      <c r="C152" s="335" t="str">
        <f>IF(ISBLANK(Regressions!C162), " ", Regressions!C162)</f>
        <v>Primary</v>
      </c>
      <c r="D152" s="331" t="str">
        <f>IF(ISBLANK(Regressions!D162), " ", Regressions!D162)</f>
        <v> </v>
      </c>
      <c r="E152" s="209" t="e">
        <f>IF(ISNUMBER(Regressions!E162),ROUND(Regressions!E162, 1), NA())</f>
        <v>#N/A</v>
      </c>
      <c r="F152" s="332" t="e">
        <f>IF(ISNUMBER(Regressions!F162),ROUND(Regressions!F162, 1), NA())</f>
        <v>#N/A</v>
      </c>
      <c r="G152" s="231" t="e">
        <f>IF(ISNUMBER(Regressions!G162),ROUND(Regressions!G162, 1), NA())</f>
        <v>#N/A</v>
      </c>
      <c r="H152" s="333" t="e">
        <f>IF(ISNUMBER(Regressions!H162),ROUND(Regressions!H162, 1), NA())</f>
        <v>#N/A</v>
      </c>
      <c r="I152" s="232" t="e">
        <f>IF(ISNUMBER(Regressions!I162),ROUND(Regressions!I162, 1), NA())</f>
        <v>#N/A</v>
      </c>
      <c r="J152" s="334" t="e">
        <f>IF(ISNUMBER(Regressions!K162),ROUND(Regressions!K162, 1), NA())</f>
        <v>#N/A</v>
      </c>
      <c r="K152" s="332" t="e">
        <f>IF(ISNUMBER(Regressions!L162),ROUND(Regressions!L162, 1), NA())</f>
        <v>#N/A</v>
      </c>
      <c r="L152" s="233" t="e">
        <f>IF(ISNUMBER(Regressions!M162),ROUND(Regressions!M162, 1), NA())</f>
        <v>#N/A</v>
      </c>
      <c r="M152" s="333" t="e">
        <f>IF(ISNUMBER(Regressions!N162),ROUND(Regressions!N162, 1), NA())</f>
        <v>#N/A</v>
      </c>
      <c r="N152" s="232" t="e">
        <f>IF(ISNUMBER(Regressions!O162),ROUND(Regressions!O162, 1), NA())</f>
        <v>#N/A</v>
      </c>
      <c r="O152" s="334" t="e">
        <f>IF(ISNUMBER(Regressions!Q162),ROUND(Regressions!Q162, 1), NA())</f>
        <v>#N/A</v>
      </c>
      <c r="P152" s="332" t="e">
        <f>IF(ISNUMBER(Regressions!R162),ROUND(Regressions!R162, 1), NA())</f>
        <v>#N/A</v>
      </c>
      <c r="Q152" s="210" t="e">
        <f>IF(ISNUMBER(Regressions!S162),ROUND(Regressions!S162, 1), NA())</f>
        <v>#N/A</v>
      </c>
      <c r="R152" s="333" t="e">
        <f>IF(ISNUMBER(Regressions!T162),ROUND(Regressions!T162, 1), NA())</f>
        <v>#N/A</v>
      </c>
      <c r="S152" s="232" t="e">
        <f>IF(ISNUMBER(Regressions!U162),ROUND(Regressions!U162, 1), NA())</f>
        <v>#N/A</v>
      </c>
    </row>
    <row xmlns:x14ac="http://schemas.microsoft.com/office/spreadsheetml/2009/9/ac" r="153" hidden="true" x14ac:dyDescent="0.2">
      <c r="A153" s="329" t="str">
        <f>IF(ISBLANK(Regressions!A163), " ", Regressions!A163)</f>
        <v>Timor-Leste</v>
      </c>
      <c r="B153" s="330">
        <f>IF(ISBLANK(Regressions!B163), " ", Regressions!B163)</f>
        <v>2025</v>
      </c>
      <c r="C153" s="335" t="str">
        <f>IF(ISBLANK(Regressions!C163), " ", Regressions!C163)</f>
        <v>Primary</v>
      </c>
      <c r="D153" s="331" t="str">
        <f>IF(ISBLANK(Regressions!D163), " ", Regressions!D163)</f>
        <v> </v>
      </c>
      <c r="E153" s="209" t="e">
        <f>IF(ISNUMBER(Regressions!E163),ROUND(Regressions!E163, 1), NA())</f>
        <v>#N/A</v>
      </c>
      <c r="F153" s="332" t="e">
        <f>IF(ISNUMBER(Regressions!F163),ROUND(Regressions!F163, 1), NA())</f>
        <v>#N/A</v>
      </c>
      <c r="G153" s="231" t="e">
        <f>IF(ISNUMBER(Regressions!G163),ROUND(Regressions!G163, 1), NA())</f>
        <v>#N/A</v>
      </c>
      <c r="H153" s="333" t="e">
        <f>IF(ISNUMBER(Regressions!H163),ROUND(Regressions!H163, 1), NA())</f>
        <v>#N/A</v>
      </c>
      <c r="I153" s="232" t="e">
        <f>IF(ISNUMBER(Regressions!I163),ROUND(Regressions!I163, 1), NA())</f>
        <v>#N/A</v>
      </c>
      <c r="J153" s="334" t="e">
        <f>IF(ISNUMBER(Regressions!K163),ROUND(Regressions!K163, 1), NA())</f>
        <v>#N/A</v>
      </c>
      <c r="K153" s="332" t="e">
        <f>IF(ISNUMBER(Regressions!L163),ROUND(Regressions!L163, 1), NA())</f>
        <v>#N/A</v>
      </c>
      <c r="L153" s="233" t="e">
        <f>IF(ISNUMBER(Regressions!M163),ROUND(Regressions!M163, 1), NA())</f>
        <v>#N/A</v>
      </c>
      <c r="M153" s="333" t="e">
        <f>IF(ISNUMBER(Regressions!N163),ROUND(Regressions!N163, 1), NA())</f>
        <v>#N/A</v>
      </c>
      <c r="N153" s="232" t="e">
        <f>IF(ISNUMBER(Regressions!O163),ROUND(Regressions!O163, 1), NA())</f>
        <v>#N/A</v>
      </c>
      <c r="O153" s="334" t="e">
        <f>IF(ISNUMBER(Regressions!Q163),ROUND(Regressions!Q163, 1), NA())</f>
        <v>#N/A</v>
      </c>
      <c r="P153" s="332" t="e">
        <f>IF(ISNUMBER(Regressions!R163),ROUND(Regressions!R163, 1), NA())</f>
        <v>#N/A</v>
      </c>
      <c r="Q153" s="210" t="e">
        <f>IF(ISNUMBER(Regressions!S163),ROUND(Regressions!S163, 1), NA())</f>
        <v>#N/A</v>
      </c>
      <c r="R153" s="333" t="e">
        <f>IF(ISNUMBER(Regressions!T163),ROUND(Regressions!T163, 1), NA())</f>
        <v>#N/A</v>
      </c>
      <c r="S153" s="232" t="e">
        <f>IF(ISNUMBER(Regressions!U163),ROUND(Regressions!U163, 1), NA())</f>
        <v>#N/A</v>
      </c>
    </row>
    <row xmlns:x14ac="http://schemas.microsoft.com/office/spreadsheetml/2009/9/ac" r="154" hidden="true" x14ac:dyDescent="0.2">
      <c r="A154" s="329" t="str">
        <f>IF(ISBLANK(Regressions!A164), " ", Regressions!A164)</f>
        <v>Timor-Leste</v>
      </c>
      <c r="B154" s="330">
        <f>IF(ISBLANK(Regressions!B164), " ", Regressions!B164)</f>
        <v>2026</v>
      </c>
      <c r="C154" s="335" t="str">
        <f>IF(ISBLANK(Regressions!C164), " ", Regressions!C164)</f>
        <v>Primary</v>
      </c>
      <c r="D154" s="331" t="str">
        <f>IF(ISBLANK(Regressions!D164), " ", Regressions!D164)</f>
        <v> </v>
      </c>
      <c r="E154" s="209" t="e">
        <f>IF(ISNUMBER(Regressions!E164),ROUND(Regressions!E164, 1), NA())</f>
        <v>#N/A</v>
      </c>
      <c r="F154" s="332" t="e">
        <f>IF(ISNUMBER(Regressions!F164),ROUND(Regressions!F164, 1), NA())</f>
        <v>#N/A</v>
      </c>
      <c r="G154" s="231" t="e">
        <f>IF(ISNUMBER(Regressions!G164),ROUND(Regressions!G164, 1), NA())</f>
        <v>#N/A</v>
      </c>
      <c r="H154" s="333" t="e">
        <f>IF(ISNUMBER(Regressions!H164),ROUND(Regressions!H164, 1), NA())</f>
        <v>#N/A</v>
      </c>
      <c r="I154" s="232" t="e">
        <f>IF(ISNUMBER(Regressions!I164),ROUND(Regressions!I164, 1), NA())</f>
        <v>#N/A</v>
      </c>
      <c r="J154" s="334" t="e">
        <f>IF(ISNUMBER(Regressions!K164),ROUND(Regressions!K164, 1), NA())</f>
        <v>#N/A</v>
      </c>
      <c r="K154" s="332" t="e">
        <f>IF(ISNUMBER(Regressions!L164),ROUND(Regressions!L164, 1), NA())</f>
        <v>#N/A</v>
      </c>
      <c r="L154" s="233" t="e">
        <f>IF(ISNUMBER(Regressions!M164),ROUND(Regressions!M164, 1), NA())</f>
        <v>#N/A</v>
      </c>
      <c r="M154" s="333" t="e">
        <f>IF(ISNUMBER(Regressions!N164),ROUND(Regressions!N164, 1), NA())</f>
        <v>#N/A</v>
      </c>
      <c r="N154" s="232" t="e">
        <f>IF(ISNUMBER(Regressions!O164),ROUND(Regressions!O164, 1), NA())</f>
        <v>#N/A</v>
      </c>
      <c r="O154" s="334" t="e">
        <f>IF(ISNUMBER(Regressions!Q164),ROUND(Regressions!Q164, 1), NA())</f>
        <v>#N/A</v>
      </c>
      <c r="P154" s="332" t="e">
        <f>IF(ISNUMBER(Regressions!R164),ROUND(Regressions!R164, 1), NA())</f>
        <v>#N/A</v>
      </c>
      <c r="Q154" s="210" t="e">
        <f>IF(ISNUMBER(Regressions!S164),ROUND(Regressions!S164, 1), NA())</f>
        <v>#N/A</v>
      </c>
      <c r="R154" s="333" t="e">
        <f>IF(ISNUMBER(Regressions!T164),ROUND(Regressions!T164, 1), NA())</f>
        <v>#N/A</v>
      </c>
      <c r="S154" s="232" t="e">
        <f>IF(ISNUMBER(Regressions!U164),ROUND(Regressions!U164, 1), NA())</f>
        <v>#N/A</v>
      </c>
    </row>
    <row xmlns:x14ac="http://schemas.microsoft.com/office/spreadsheetml/2009/9/ac" r="155" hidden="true" x14ac:dyDescent="0.2">
      <c r="A155" s="329" t="str">
        <f>IF(ISBLANK(Regressions!A165), " ", Regressions!A165)</f>
        <v>Timor-Leste</v>
      </c>
      <c r="B155" s="330">
        <f>IF(ISBLANK(Regressions!B165), " ", Regressions!B165)</f>
        <v>2027</v>
      </c>
      <c r="C155" s="335" t="str">
        <f>IF(ISBLANK(Regressions!C165), " ", Regressions!C165)</f>
        <v>Primary</v>
      </c>
      <c r="D155" s="331" t="str">
        <f>IF(ISBLANK(Regressions!D165), " ", Regressions!D165)</f>
        <v> </v>
      </c>
      <c r="E155" s="209" t="e">
        <f>IF(ISNUMBER(Regressions!E165),ROUND(Regressions!E165, 1), NA())</f>
        <v>#N/A</v>
      </c>
      <c r="F155" s="332" t="e">
        <f>IF(ISNUMBER(Regressions!F165),ROUND(Regressions!F165, 1), NA())</f>
        <v>#N/A</v>
      </c>
      <c r="G155" s="231" t="e">
        <f>IF(ISNUMBER(Regressions!G165),ROUND(Regressions!G165, 1), NA())</f>
        <v>#N/A</v>
      </c>
      <c r="H155" s="333" t="e">
        <f>IF(ISNUMBER(Regressions!H165),ROUND(Regressions!H165, 1), NA())</f>
        <v>#N/A</v>
      </c>
      <c r="I155" s="232" t="e">
        <f>IF(ISNUMBER(Regressions!I165),ROUND(Regressions!I165, 1), NA())</f>
        <v>#N/A</v>
      </c>
      <c r="J155" s="334" t="e">
        <f>IF(ISNUMBER(Regressions!K165),ROUND(Regressions!K165, 1), NA())</f>
        <v>#N/A</v>
      </c>
      <c r="K155" s="332" t="e">
        <f>IF(ISNUMBER(Regressions!L165),ROUND(Regressions!L165, 1), NA())</f>
        <v>#N/A</v>
      </c>
      <c r="L155" s="233" t="e">
        <f>IF(ISNUMBER(Regressions!M165),ROUND(Regressions!M165, 1), NA())</f>
        <v>#N/A</v>
      </c>
      <c r="M155" s="333" t="e">
        <f>IF(ISNUMBER(Regressions!N165),ROUND(Regressions!N165, 1), NA())</f>
        <v>#N/A</v>
      </c>
      <c r="N155" s="232" t="e">
        <f>IF(ISNUMBER(Regressions!O165),ROUND(Regressions!O165, 1), NA())</f>
        <v>#N/A</v>
      </c>
      <c r="O155" s="334" t="e">
        <f>IF(ISNUMBER(Regressions!Q165),ROUND(Regressions!Q165, 1), NA())</f>
        <v>#N/A</v>
      </c>
      <c r="P155" s="332" t="e">
        <f>IF(ISNUMBER(Regressions!R165),ROUND(Regressions!R165, 1), NA())</f>
        <v>#N/A</v>
      </c>
      <c r="Q155" s="210" t="e">
        <f>IF(ISNUMBER(Regressions!S165),ROUND(Regressions!S165, 1), NA())</f>
        <v>#N/A</v>
      </c>
      <c r="R155" s="333" t="e">
        <f>IF(ISNUMBER(Regressions!T165),ROUND(Regressions!T165, 1), NA())</f>
        <v>#N/A</v>
      </c>
      <c r="S155" s="232" t="e">
        <f>IF(ISNUMBER(Regressions!U165),ROUND(Regressions!U165, 1), NA())</f>
        <v>#N/A</v>
      </c>
    </row>
    <row xmlns:x14ac="http://schemas.microsoft.com/office/spreadsheetml/2009/9/ac" r="156" hidden="true" x14ac:dyDescent="0.2">
      <c r="A156" s="329" t="str">
        <f>IF(ISBLANK(Regressions!A166), " ", Regressions!A166)</f>
        <v>Timor-Leste</v>
      </c>
      <c r="B156" s="330">
        <f>IF(ISBLANK(Regressions!B166), " ", Regressions!B166)</f>
        <v>2028</v>
      </c>
      <c r="C156" s="335" t="str">
        <f>IF(ISBLANK(Regressions!C166), " ", Regressions!C166)</f>
        <v>Primary</v>
      </c>
      <c r="D156" s="331" t="str">
        <f>IF(ISBLANK(Regressions!D166), " ", Regressions!D166)</f>
        <v> </v>
      </c>
      <c r="E156" s="209" t="e">
        <f>IF(ISNUMBER(Regressions!E166),ROUND(Regressions!E166, 1), NA())</f>
        <v>#N/A</v>
      </c>
      <c r="F156" s="332" t="e">
        <f>IF(ISNUMBER(Regressions!F166),ROUND(Regressions!F166, 1), NA())</f>
        <v>#N/A</v>
      </c>
      <c r="G156" s="231" t="e">
        <f>IF(ISNUMBER(Regressions!G166),ROUND(Regressions!G166, 1), NA())</f>
        <v>#N/A</v>
      </c>
      <c r="H156" s="333" t="e">
        <f>IF(ISNUMBER(Regressions!H166),ROUND(Regressions!H166, 1), NA())</f>
        <v>#N/A</v>
      </c>
      <c r="I156" s="232" t="e">
        <f>IF(ISNUMBER(Regressions!I166),ROUND(Regressions!I166, 1), NA())</f>
        <v>#N/A</v>
      </c>
      <c r="J156" s="334" t="e">
        <f>IF(ISNUMBER(Regressions!K166),ROUND(Regressions!K166, 1), NA())</f>
        <v>#N/A</v>
      </c>
      <c r="K156" s="332" t="e">
        <f>IF(ISNUMBER(Regressions!L166),ROUND(Regressions!L166, 1), NA())</f>
        <v>#N/A</v>
      </c>
      <c r="L156" s="233" t="e">
        <f>IF(ISNUMBER(Regressions!M166),ROUND(Regressions!M166, 1), NA())</f>
        <v>#N/A</v>
      </c>
      <c r="M156" s="333" t="e">
        <f>IF(ISNUMBER(Regressions!N166),ROUND(Regressions!N166, 1), NA())</f>
        <v>#N/A</v>
      </c>
      <c r="N156" s="232" t="e">
        <f>IF(ISNUMBER(Regressions!O166),ROUND(Regressions!O166, 1), NA())</f>
        <v>#N/A</v>
      </c>
      <c r="O156" s="334" t="e">
        <f>IF(ISNUMBER(Regressions!Q166),ROUND(Regressions!Q166, 1), NA())</f>
        <v>#N/A</v>
      </c>
      <c r="P156" s="332" t="e">
        <f>IF(ISNUMBER(Regressions!R166),ROUND(Regressions!R166, 1), NA())</f>
        <v>#N/A</v>
      </c>
      <c r="Q156" s="210" t="e">
        <f>IF(ISNUMBER(Regressions!S166),ROUND(Regressions!S166, 1), NA())</f>
        <v>#N/A</v>
      </c>
      <c r="R156" s="333" t="e">
        <f>IF(ISNUMBER(Regressions!T166),ROUND(Regressions!T166, 1), NA())</f>
        <v>#N/A</v>
      </c>
      <c r="S156" s="232" t="e">
        <f>IF(ISNUMBER(Regressions!U166),ROUND(Regressions!U166, 1), NA())</f>
        <v>#N/A</v>
      </c>
    </row>
    <row xmlns:x14ac="http://schemas.microsoft.com/office/spreadsheetml/2009/9/ac" r="157" hidden="true" x14ac:dyDescent="0.2">
      <c r="A157" s="329" t="str">
        <f>IF(ISBLANK(Regressions!A167), " ", Regressions!A167)</f>
        <v>Timor-Leste</v>
      </c>
      <c r="B157" s="330">
        <f>IF(ISBLANK(Regressions!B167), " ", Regressions!B167)</f>
        <v>2029</v>
      </c>
      <c r="C157" s="335" t="str">
        <f>IF(ISBLANK(Regressions!C167), " ", Regressions!C167)</f>
        <v>Primary</v>
      </c>
      <c r="D157" s="331" t="str">
        <f>IF(ISBLANK(Regressions!D167), " ", Regressions!D167)</f>
        <v> </v>
      </c>
      <c r="E157" s="209" t="e">
        <f>IF(ISNUMBER(Regressions!E167),ROUND(Regressions!E167, 1), NA())</f>
        <v>#N/A</v>
      </c>
      <c r="F157" s="332" t="e">
        <f>IF(ISNUMBER(Regressions!F167),ROUND(Regressions!F167, 1), NA())</f>
        <v>#N/A</v>
      </c>
      <c r="G157" s="231" t="e">
        <f>IF(ISNUMBER(Regressions!G167),ROUND(Regressions!G167, 1), NA())</f>
        <v>#N/A</v>
      </c>
      <c r="H157" s="333" t="e">
        <f>IF(ISNUMBER(Regressions!H167),ROUND(Regressions!H167, 1), NA())</f>
        <v>#N/A</v>
      </c>
      <c r="I157" s="232" t="e">
        <f>IF(ISNUMBER(Regressions!I167),ROUND(Regressions!I167, 1), NA())</f>
        <v>#N/A</v>
      </c>
      <c r="J157" s="334" t="e">
        <f>IF(ISNUMBER(Regressions!K167),ROUND(Regressions!K167, 1), NA())</f>
        <v>#N/A</v>
      </c>
      <c r="K157" s="332" t="e">
        <f>IF(ISNUMBER(Regressions!L167),ROUND(Regressions!L167, 1), NA())</f>
        <v>#N/A</v>
      </c>
      <c r="L157" s="233" t="e">
        <f>IF(ISNUMBER(Regressions!M167),ROUND(Regressions!M167, 1), NA())</f>
        <v>#N/A</v>
      </c>
      <c r="M157" s="333" t="e">
        <f>IF(ISNUMBER(Regressions!N167),ROUND(Regressions!N167, 1), NA())</f>
        <v>#N/A</v>
      </c>
      <c r="N157" s="232" t="e">
        <f>IF(ISNUMBER(Regressions!O167),ROUND(Regressions!O167, 1), NA())</f>
        <v>#N/A</v>
      </c>
      <c r="O157" s="334" t="e">
        <f>IF(ISNUMBER(Regressions!Q167),ROUND(Regressions!Q167, 1), NA())</f>
        <v>#N/A</v>
      </c>
      <c r="P157" s="332" t="e">
        <f>IF(ISNUMBER(Regressions!R167),ROUND(Regressions!R167, 1), NA())</f>
        <v>#N/A</v>
      </c>
      <c r="Q157" s="210" t="e">
        <f>IF(ISNUMBER(Regressions!S167),ROUND(Regressions!S167, 1), NA())</f>
        <v>#N/A</v>
      </c>
      <c r="R157" s="333" t="e">
        <f>IF(ISNUMBER(Regressions!T167),ROUND(Regressions!T167, 1), NA())</f>
        <v>#N/A</v>
      </c>
      <c r="S157" s="232" t="e">
        <f>IF(ISNUMBER(Regressions!U167),ROUND(Regressions!U167, 1), NA())</f>
        <v>#N/A</v>
      </c>
    </row>
    <row xmlns:x14ac="http://schemas.microsoft.com/office/spreadsheetml/2009/9/ac" r="158" hidden="true" x14ac:dyDescent="0.2">
      <c r="A158" s="329" t="str">
        <f>IF(ISBLANK(Regressions!A168), " ", Regressions!A168)</f>
        <v>Timor-Leste</v>
      </c>
      <c r="B158" s="330">
        <f>IF(ISBLANK(Regressions!B168), " ", Regressions!B168)</f>
        <v>2030</v>
      </c>
      <c r="C158" s="335" t="str">
        <f>IF(ISBLANK(Regressions!C168), " ", Regressions!C168)</f>
        <v>Primary</v>
      </c>
      <c r="D158" s="331" t="str">
        <f>IF(ISBLANK(Regressions!D168), " ", Regressions!D168)</f>
        <v> </v>
      </c>
      <c r="E158" s="209" t="e">
        <f>IF(ISNUMBER(Regressions!E168),ROUND(Regressions!E168, 1), NA())</f>
        <v>#N/A</v>
      </c>
      <c r="F158" s="332" t="e">
        <f>IF(ISNUMBER(Regressions!F168),ROUND(Regressions!F168, 1), NA())</f>
        <v>#N/A</v>
      </c>
      <c r="G158" s="231" t="e">
        <f>IF(ISNUMBER(Regressions!G168),ROUND(Regressions!G168, 1), NA())</f>
        <v>#N/A</v>
      </c>
      <c r="H158" s="333" t="e">
        <f>IF(ISNUMBER(Regressions!H168),ROUND(Regressions!H168, 1), NA())</f>
        <v>#N/A</v>
      </c>
      <c r="I158" s="232" t="e">
        <f>IF(ISNUMBER(Regressions!I168),ROUND(Regressions!I168, 1), NA())</f>
        <v>#N/A</v>
      </c>
      <c r="J158" s="334" t="e">
        <f>IF(ISNUMBER(Regressions!K168),ROUND(Regressions!K168, 1), NA())</f>
        <v>#N/A</v>
      </c>
      <c r="K158" s="332" t="e">
        <f>IF(ISNUMBER(Regressions!L168),ROUND(Regressions!L168, 1), NA())</f>
        <v>#N/A</v>
      </c>
      <c r="L158" s="233" t="e">
        <f>IF(ISNUMBER(Regressions!M168),ROUND(Regressions!M168, 1), NA())</f>
        <v>#N/A</v>
      </c>
      <c r="M158" s="333" t="e">
        <f>IF(ISNUMBER(Regressions!N168),ROUND(Regressions!N168, 1), NA())</f>
        <v>#N/A</v>
      </c>
      <c r="N158" s="232" t="e">
        <f>IF(ISNUMBER(Regressions!O168),ROUND(Regressions!O168, 1), NA())</f>
        <v>#N/A</v>
      </c>
      <c r="O158" s="334" t="e">
        <f>IF(ISNUMBER(Regressions!Q168),ROUND(Regressions!Q168, 1), NA())</f>
        <v>#N/A</v>
      </c>
      <c r="P158" s="332" t="e">
        <f>IF(ISNUMBER(Regressions!R168),ROUND(Regressions!R168, 1), NA())</f>
        <v>#N/A</v>
      </c>
      <c r="Q158" s="210" t="e">
        <f>IF(ISNUMBER(Regressions!S168),ROUND(Regressions!S168, 1), NA())</f>
        <v>#N/A</v>
      </c>
      <c r="R158" s="333" t="e">
        <f>IF(ISNUMBER(Regressions!T168),ROUND(Regressions!T168, 1), NA())</f>
        <v>#N/A</v>
      </c>
      <c r="S158" s="232" t="e">
        <f>IF(ISNUMBER(Regressions!U168),ROUND(Regressions!U168, 1), NA())</f>
        <v>#N/A</v>
      </c>
    </row>
    <row xmlns:x14ac="http://schemas.microsoft.com/office/spreadsheetml/2009/9/ac" r="159" x14ac:dyDescent="0.2">
      <c r="A159" s="329" t="str">
        <f>IF(ISBLANK(Regressions!A169), " ", Regressions!A169)</f>
        <v>Timor-Leste</v>
      </c>
      <c r="B159" s="330">
        <f>IF(ISBLANK(Regressions!B169), " ", Regressions!B169)</f>
        <v>2000</v>
      </c>
      <c r="C159" s="335" t="str">
        <f>IF(ISBLANK(Regressions!C169), " ", Regressions!C169)</f>
        <v>Secondary</v>
      </c>
      <c r="D159" s="331" t="str">
        <f>IF(ISBLANK(Regressions!D169), " ", Regressions!D169)</f>
        <v> </v>
      </c>
      <c r="E159" s="209" t="e">
        <f>IF(ISNUMBER(Regressions!E169),ROUND(Regressions!E169, 1), NA())</f>
        <v>#N/A</v>
      </c>
      <c r="F159" s="332" t="e">
        <f>IF(ISNUMBER(Regressions!F169),ROUND(Regressions!F169, 1), NA())</f>
        <v>#N/A</v>
      </c>
      <c r="G159" s="231" t="e">
        <f>IF(ISNUMBER(Regressions!G169),ROUND(Regressions!G169, 1), NA())</f>
        <v>#N/A</v>
      </c>
      <c r="H159" s="333" t="e">
        <f>IF(ISNUMBER(Regressions!H169),ROUND(Regressions!H169, 1), NA())</f>
        <v>#N/A</v>
      </c>
      <c r="I159" s="232" t="e">
        <f>IF(ISNUMBER(Regressions!I169),ROUND(Regressions!I169, 1), NA())</f>
        <v>#N/A</v>
      </c>
      <c r="J159" s="334" t="e">
        <f>IF(ISNUMBER(Regressions!K169),ROUND(Regressions!K169, 1), NA())</f>
        <v>#N/A</v>
      </c>
      <c r="K159" s="332" t="e">
        <f>IF(ISNUMBER(Regressions!L169),ROUND(Regressions!L169, 1), NA())</f>
        <v>#N/A</v>
      </c>
      <c r="L159" s="233" t="e">
        <f>IF(ISNUMBER(Regressions!M169),ROUND(Regressions!M169, 1), NA())</f>
        <v>#N/A</v>
      </c>
      <c r="M159" s="333" t="e">
        <f>IF(ISNUMBER(Regressions!N169),ROUND(Regressions!N169, 1), NA())</f>
        <v>#N/A</v>
      </c>
      <c r="N159" s="232" t="e">
        <f>IF(ISNUMBER(Regressions!O169),ROUND(Regressions!O169, 1), NA())</f>
        <v>#N/A</v>
      </c>
      <c r="O159" s="334" t="e">
        <f>IF(ISNUMBER(Regressions!Q169),ROUND(Regressions!Q169, 1), NA())</f>
        <v>#N/A</v>
      </c>
      <c r="P159" s="332" t="e">
        <f>IF(ISNUMBER(Regressions!R169),ROUND(Regressions!R169, 1), NA())</f>
        <v>#N/A</v>
      </c>
      <c r="Q159" s="210" t="e">
        <f>IF(ISNUMBER(Regressions!S169),ROUND(Regressions!S169, 1), NA())</f>
        <v>#N/A</v>
      </c>
      <c r="R159" s="333" t="e">
        <f>IF(ISNUMBER(Regressions!T169),ROUND(Regressions!T169, 1), NA())</f>
        <v>#N/A</v>
      </c>
      <c r="S159" s="232" t="e">
        <f>IF(ISNUMBER(Regressions!U169),ROUND(Regressions!U169, 1), NA())</f>
        <v>#N/A</v>
      </c>
    </row>
    <row xmlns:x14ac="http://schemas.microsoft.com/office/spreadsheetml/2009/9/ac" r="160" x14ac:dyDescent="0.2">
      <c r="A160" s="329" t="str">
        <f>IF(ISBLANK(Regressions!A170), " ", Regressions!A170)</f>
        <v>Timor-Leste</v>
      </c>
      <c r="B160" s="330">
        <f>IF(ISBLANK(Regressions!B170), " ", Regressions!B170)</f>
        <v>2001</v>
      </c>
      <c r="C160" s="335" t="str">
        <f>IF(ISBLANK(Regressions!C170), " ", Regressions!C170)</f>
        <v>Secondary</v>
      </c>
      <c r="D160" s="331" t="str">
        <f>IF(ISBLANK(Regressions!D170), " ", Regressions!D170)</f>
        <v> </v>
      </c>
      <c r="E160" s="209" t="e">
        <f>IF(ISNUMBER(Regressions!E170),ROUND(Regressions!E170, 1), NA())</f>
        <v>#N/A</v>
      </c>
      <c r="F160" s="332" t="e">
        <f>IF(ISNUMBER(Regressions!F170),ROUND(Regressions!F170, 1), NA())</f>
        <v>#N/A</v>
      </c>
      <c r="G160" s="231" t="e">
        <f>IF(ISNUMBER(Regressions!G170),ROUND(Regressions!G170, 1), NA())</f>
        <v>#N/A</v>
      </c>
      <c r="H160" s="333" t="e">
        <f>IF(ISNUMBER(Regressions!H170),ROUND(Regressions!H170, 1), NA())</f>
        <v>#N/A</v>
      </c>
      <c r="I160" s="232" t="e">
        <f>IF(ISNUMBER(Regressions!I170),ROUND(Regressions!I170, 1), NA())</f>
        <v>#N/A</v>
      </c>
      <c r="J160" s="334" t="e">
        <f>IF(ISNUMBER(Regressions!K170),ROUND(Regressions!K170, 1), NA())</f>
        <v>#N/A</v>
      </c>
      <c r="K160" s="332" t="e">
        <f>IF(ISNUMBER(Regressions!L170),ROUND(Regressions!L170, 1), NA())</f>
        <v>#N/A</v>
      </c>
      <c r="L160" s="233" t="e">
        <f>IF(ISNUMBER(Regressions!M170),ROUND(Regressions!M170, 1), NA())</f>
        <v>#N/A</v>
      </c>
      <c r="M160" s="333" t="e">
        <f>IF(ISNUMBER(Regressions!N170),ROUND(Regressions!N170, 1), NA())</f>
        <v>#N/A</v>
      </c>
      <c r="N160" s="232" t="e">
        <f>IF(ISNUMBER(Regressions!O170),ROUND(Regressions!O170, 1), NA())</f>
        <v>#N/A</v>
      </c>
      <c r="O160" s="334" t="e">
        <f>IF(ISNUMBER(Regressions!Q170),ROUND(Regressions!Q170, 1), NA())</f>
        <v>#N/A</v>
      </c>
      <c r="P160" s="332" t="e">
        <f>IF(ISNUMBER(Regressions!R170),ROUND(Regressions!R170, 1), NA())</f>
        <v>#N/A</v>
      </c>
      <c r="Q160" s="210" t="e">
        <f>IF(ISNUMBER(Regressions!S170),ROUND(Regressions!S170, 1), NA())</f>
        <v>#N/A</v>
      </c>
      <c r="R160" s="333" t="e">
        <f>IF(ISNUMBER(Regressions!T170),ROUND(Regressions!T170, 1), NA())</f>
        <v>#N/A</v>
      </c>
      <c r="S160" s="232" t="e">
        <f>IF(ISNUMBER(Regressions!U170),ROUND(Regressions!U170, 1), NA())</f>
        <v>#N/A</v>
      </c>
    </row>
    <row xmlns:x14ac="http://schemas.microsoft.com/office/spreadsheetml/2009/9/ac" r="161" x14ac:dyDescent="0.2">
      <c r="A161" s="329" t="str">
        <f>IF(ISBLANK(Regressions!A171), " ", Regressions!A171)</f>
        <v>Timor-Leste</v>
      </c>
      <c r="B161" s="330">
        <f>IF(ISBLANK(Regressions!B171), " ", Regressions!B171)</f>
        <v>2002</v>
      </c>
      <c r="C161" s="335" t="str">
        <f>IF(ISBLANK(Regressions!C171), " ", Regressions!C171)</f>
        <v>Secondary</v>
      </c>
      <c r="D161" s="331">
        <f>IF(ISBLANK(Regressions!D171), " ", Regressions!D171)</f>
        <v>123228</v>
      </c>
      <c r="E161" s="209" t="e">
        <f>IF(ISNUMBER(Regressions!E171),ROUND(Regressions!E171, 1), NA())</f>
        <v>#N/A</v>
      </c>
      <c r="F161" s="332" t="e">
        <f>IF(ISNUMBER(Regressions!F171),ROUND(Regressions!F171, 1), NA())</f>
        <v>#N/A</v>
      </c>
      <c r="G161" s="231" t="e">
        <f>IF(ISNUMBER(Regressions!G171),ROUND(Regressions!G171, 1), NA())</f>
        <v>#N/A</v>
      </c>
      <c r="H161" s="333" t="e">
        <f>IF(ISNUMBER(Regressions!H171),ROUND(Regressions!H171, 1), NA())</f>
        <v>#N/A</v>
      </c>
      <c r="I161" s="232" t="e">
        <f>IF(ISNUMBER(Regressions!I171),ROUND(Regressions!I171, 1), NA())</f>
        <v>#N/A</v>
      </c>
      <c r="J161" s="334" t="e">
        <f>IF(ISNUMBER(Regressions!K171),ROUND(Regressions!K171, 1), NA())</f>
        <v>#N/A</v>
      </c>
      <c r="K161" s="332" t="e">
        <f>IF(ISNUMBER(Regressions!L171),ROUND(Regressions!L171, 1), NA())</f>
        <v>#N/A</v>
      </c>
      <c r="L161" s="233" t="e">
        <f>IF(ISNUMBER(Regressions!M171),ROUND(Regressions!M171, 1), NA())</f>
        <v>#N/A</v>
      </c>
      <c r="M161" s="333" t="e">
        <f>IF(ISNUMBER(Regressions!N171),ROUND(Regressions!N171, 1), NA())</f>
        <v>#N/A</v>
      </c>
      <c r="N161" s="232" t="e">
        <f>IF(ISNUMBER(Regressions!O171),ROUND(Regressions!O171, 1), NA())</f>
        <v>#N/A</v>
      </c>
      <c r="O161" s="334" t="e">
        <f>IF(ISNUMBER(Regressions!Q171),ROUND(Regressions!Q171, 1), NA())</f>
        <v>#N/A</v>
      </c>
      <c r="P161" s="332" t="e">
        <f>IF(ISNUMBER(Regressions!R171),ROUND(Regressions!R171, 1), NA())</f>
        <v>#N/A</v>
      </c>
      <c r="Q161" s="210" t="e">
        <f>IF(ISNUMBER(Regressions!S171),ROUND(Regressions!S171, 1), NA())</f>
        <v>#N/A</v>
      </c>
      <c r="R161" s="333" t="e">
        <f>IF(ISNUMBER(Regressions!T171),ROUND(Regressions!T171, 1), NA())</f>
        <v>#N/A</v>
      </c>
      <c r="S161" s="232" t="e">
        <f>IF(ISNUMBER(Regressions!U171),ROUND(Regressions!U171, 1), NA())</f>
        <v>#N/A</v>
      </c>
    </row>
    <row xmlns:x14ac="http://schemas.microsoft.com/office/spreadsheetml/2009/9/ac" r="162" x14ac:dyDescent="0.2">
      <c r="A162" s="329" t="str">
        <f>IF(ISBLANK(Regressions!A172), " ", Regressions!A172)</f>
        <v>Timor-Leste</v>
      </c>
      <c r="B162" s="330">
        <f>IF(ISBLANK(Regressions!B172), " ", Regressions!B172)</f>
        <v>2003</v>
      </c>
      <c r="C162" s="335" t="str">
        <f>IF(ISBLANK(Regressions!C172), " ", Regressions!C172)</f>
        <v>Secondary</v>
      </c>
      <c r="D162" s="331">
        <f>IF(ISBLANK(Regressions!D172), " ", Regressions!D172)</f>
        <v>126454</v>
      </c>
      <c r="E162" s="209" t="e">
        <f>IF(ISNUMBER(Regressions!E172),ROUND(Regressions!E172, 1), NA())</f>
        <v>#N/A</v>
      </c>
      <c r="F162" s="332" t="e">
        <f>IF(ISNUMBER(Regressions!F172),ROUND(Regressions!F172, 1), NA())</f>
        <v>#N/A</v>
      </c>
      <c r="G162" s="231" t="e">
        <f>IF(ISNUMBER(Regressions!G172),ROUND(Regressions!G172, 1), NA())</f>
        <v>#N/A</v>
      </c>
      <c r="H162" s="333" t="e">
        <f>IF(ISNUMBER(Regressions!H172),ROUND(Regressions!H172, 1), NA())</f>
        <v>#N/A</v>
      </c>
      <c r="I162" s="232" t="e">
        <f>IF(ISNUMBER(Regressions!I172),ROUND(Regressions!I172, 1), NA())</f>
        <v>#N/A</v>
      </c>
      <c r="J162" s="334" t="e">
        <f>IF(ISNUMBER(Regressions!K172),ROUND(Regressions!K172, 1), NA())</f>
        <v>#N/A</v>
      </c>
      <c r="K162" s="332" t="e">
        <f>IF(ISNUMBER(Regressions!L172),ROUND(Regressions!L172, 1), NA())</f>
        <v>#N/A</v>
      </c>
      <c r="L162" s="233" t="e">
        <f>IF(ISNUMBER(Regressions!M172),ROUND(Regressions!M172, 1), NA())</f>
        <v>#N/A</v>
      </c>
      <c r="M162" s="333" t="e">
        <f>IF(ISNUMBER(Regressions!N172),ROUND(Regressions!N172, 1), NA())</f>
        <v>#N/A</v>
      </c>
      <c r="N162" s="232" t="e">
        <f>IF(ISNUMBER(Regressions!O172),ROUND(Regressions!O172, 1), NA())</f>
        <v>#N/A</v>
      </c>
      <c r="O162" s="334" t="e">
        <f>IF(ISNUMBER(Regressions!Q172),ROUND(Regressions!Q172, 1), NA())</f>
        <v>#N/A</v>
      </c>
      <c r="P162" s="332" t="e">
        <f>IF(ISNUMBER(Regressions!R172),ROUND(Regressions!R172, 1), NA())</f>
        <v>#N/A</v>
      </c>
      <c r="Q162" s="210" t="e">
        <f>IF(ISNUMBER(Regressions!S172),ROUND(Regressions!S172, 1), NA())</f>
        <v>#N/A</v>
      </c>
      <c r="R162" s="333" t="e">
        <f>IF(ISNUMBER(Regressions!T172),ROUND(Regressions!T172, 1), NA())</f>
        <v>#N/A</v>
      </c>
      <c r="S162" s="232" t="e">
        <f>IF(ISNUMBER(Regressions!U172),ROUND(Regressions!U172, 1), NA())</f>
        <v>#N/A</v>
      </c>
    </row>
    <row xmlns:x14ac="http://schemas.microsoft.com/office/spreadsheetml/2009/9/ac" r="163" x14ac:dyDescent="0.2">
      <c r="A163" s="329" t="str">
        <f>IF(ISBLANK(Regressions!A173), " ", Regressions!A173)</f>
        <v>Timor-Leste</v>
      </c>
      <c r="B163" s="330">
        <f>IF(ISBLANK(Regressions!B173), " ", Regressions!B173)</f>
        <v>2004</v>
      </c>
      <c r="C163" s="335" t="str">
        <f>IF(ISBLANK(Regressions!C173), " ", Regressions!C173)</f>
        <v>Secondary</v>
      </c>
      <c r="D163" s="331">
        <f>IF(ISBLANK(Regressions!D173), " ", Regressions!D173)</f>
        <v>130265</v>
      </c>
      <c r="E163" s="209">
        <f>IF(ISNUMBER(Regressions!E173),ROUND(Regressions!E173, 1), NA())</f>
        <v>63.5</v>
      </c>
      <c r="F163" s="332">
        <f>IF(ISNUMBER(Regressions!F173),ROUND(Regressions!F173, 1), NA())</f>
        <v>46.3</v>
      </c>
      <c r="G163" s="231" t="e">
        <f>IF(ISNUMBER(Regressions!G173),ROUND(Regressions!G173, 1), NA())</f>
        <v>#N/A</v>
      </c>
      <c r="H163" s="333" t="e">
        <f>IF(ISNUMBER(Regressions!H173),ROUND(Regressions!H173, 1), NA())</f>
        <v>#N/A</v>
      </c>
      <c r="I163" s="232">
        <f>IF(ISNUMBER(Regressions!I173),ROUND(Regressions!I173, 1), NA())</f>
        <v>53.7</v>
      </c>
      <c r="J163" s="334" t="e">
        <f>IF(ISNUMBER(Regressions!K173),ROUND(Regressions!K173, 1), NA())</f>
        <v>#N/A</v>
      </c>
      <c r="K163" s="332" t="e">
        <f>IF(ISNUMBER(Regressions!L173),ROUND(Regressions!L173, 1), NA())</f>
        <v>#N/A</v>
      </c>
      <c r="L163" s="233" t="e">
        <f>IF(ISNUMBER(Regressions!M173),ROUND(Regressions!M173, 1), NA())</f>
        <v>#N/A</v>
      </c>
      <c r="M163" s="333" t="e">
        <f>IF(ISNUMBER(Regressions!N173),ROUND(Regressions!N173, 1), NA())</f>
        <v>#N/A</v>
      </c>
      <c r="N163" s="232" t="e">
        <f>IF(ISNUMBER(Regressions!O173),ROUND(Regressions!O173, 1), NA())</f>
        <v>#N/A</v>
      </c>
      <c r="O163" s="334" t="e">
        <f>IF(ISNUMBER(Regressions!Q173),ROUND(Regressions!Q173, 1), NA())</f>
        <v>#N/A</v>
      </c>
      <c r="P163" s="332" t="e">
        <f>IF(ISNUMBER(Regressions!R173),ROUND(Regressions!R173, 1), NA())</f>
        <v>#N/A</v>
      </c>
      <c r="Q163" s="210" t="e">
        <f>IF(ISNUMBER(Regressions!S173),ROUND(Regressions!S173, 1), NA())</f>
        <v>#N/A</v>
      </c>
      <c r="R163" s="333" t="e">
        <f>IF(ISNUMBER(Regressions!T173),ROUND(Regressions!T173, 1), NA())</f>
        <v>#N/A</v>
      </c>
      <c r="S163" s="232" t="e">
        <f>IF(ISNUMBER(Regressions!U173),ROUND(Regressions!U173, 1), NA())</f>
        <v>#N/A</v>
      </c>
    </row>
    <row xmlns:x14ac="http://schemas.microsoft.com/office/spreadsheetml/2009/9/ac" r="164" x14ac:dyDescent="0.2">
      <c r="A164" s="329" t="str">
        <f>IF(ISBLANK(Regressions!A174), " ", Regressions!A174)</f>
        <v>Timor-Leste</v>
      </c>
      <c r="B164" s="330">
        <f>IF(ISBLANK(Regressions!B174), " ", Regressions!B174)</f>
        <v>2005</v>
      </c>
      <c r="C164" s="335" t="str">
        <f>IF(ISBLANK(Regressions!C174), " ", Regressions!C174)</f>
        <v>Secondary</v>
      </c>
      <c r="D164" s="331">
        <f>IF(ISBLANK(Regressions!D174), " ", Regressions!D174)</f>
        <v>134535</v>
      </c>
      <c r="E164" s="209">
        <f>IF(ISNUMBER(Regressions!E174),ROUND(Regressions!E174, 1), NA())</f>
        <v>63.5</v>
      </c>
      <c r="F164" s="332">
        <f>IF(ISNUMBER(Regressions!F174),ROUND(Regressions!F174, 1), NA())</f>
        <v>46.3</v>
      </c>
      <c r="G164" s="231" t="e">
        <f>IF(ISNUMBER(Regressions!G174),ROUND(Regressions!G174, 1), NA())</f>
        <v>#N/A</v>
      </c>
      <c r="H164" s="333" t="e">
        <f>IF(ISNUMBER(Regressions!H174),ROUND(Regressions!H174, 1), NA())</f>
        <v>#N/A</v>
      </c>
      <c r="I164" s="232">
        <f>IF(ISNUMBER(Regressions!I174),ROUND(Regressions!I174, 1), NA())</f>
        <v>53.7</v>
      </c>
      <c r="J164" s="334" t="e">
        <f>IF(ISNUMBER(Regressions!K174),ROUND(Regressions!K174, 1), NA())</f>
        <v>#N/A</v>
      </c>
      <c r="K164" s="332" t="e">
        <f>IF(ISNUMBER(Regressions!L174),ROUND(Regressions!L174, 1), NA())</f>
        <v>#N/A</v>
      </c>
      <c r="L164" s="233" t="e">
        <f>IF(ISNUMBER(Regressions!M174),ROUND(Regressions!M174, 1), NA())</f>
        <v>#N/A</v>
      </c>
      <c r="M164" s="333" t="e">
        <f>IF(ISNUMBER(Regressions!N174),ROUND(Regressions!N174, 1), NA())</f>
        <v>#N/A</v>
      </c>
      <c r="N164" s="232" t="e">
        <f>IF(ISNUMBER(Regressions!O174),ROUND(Regressions!O174, 1), NA())</f>
        <v>#N/A</v>
      </c>
      <c r="O164" s="334" t="e">
        <f>IF(ISNUMBER(Regressions!Q174),ROUND(Regressions!Q174, 1), NA())</f>
        <v>#N/A</v>
      </c>
      <c r="P164" s="332" t="e">
        <f>IF(ISNUMBER(Regressions!R174),ROUND(Regressions!R174, 1), NA())</f>
        <v>#N/A</v>
      </c>
      <c r="Q164" s="210" t="e">
        <f>IF(ISNUMBER(Regressions!S174),ROUND(Regressions!S174, 1), NA())</f>
        <v>#N/A</v>
      </c>
      <c r="R164" s="333" t="e">
        <f>IF(ISNUMBER(Regressions!T174),ROUND(Regressions!T174, 1), NA())</f>
        <v>#N/A</v>
      </c>
      <c r="S164" s="232" t="e">
        <f>IF(ISNUMBER(Regressions!U174),ROUND(Regressions!U174, 1), NA())</f>
        <v>#N/A</v>
      </c>
    </row>
    <row xmlns:x14ac="http://schemas.microsoft.com/office/spreadsheetml/2009/9/ac" r="165" x14ac:dyDescent="0.2">
      <c r="A165" s="329" t="str">
        <f>IF(ISBLANK(Regressions!A175), " ", Regressions!A175)</f>
        <v>Timor-Leste</v>
      </c>
      <c r="B165" s="330">
        <f>IF(ISBLANK(Regressions!B175), " ", Regressions!B175)</f>
        <v>2006</v>
      </c>
      <c r="C165" s="335" t="str">
        <f>IF(ISBLANK(Regressions!C175), " ", Regressions!C175)</f>
        <v>Secondary</v>
      </c>
      <c r="D165" s="331">
        <f>IF(ISBLANK(Regressions!D175), " ", Regressions!D175)</f>
        <v>138476</v>
      </c>
      <c r="E165" s="209">
        <f>IF(ISNUMBER(Regressions!E175),ROUND(Regressions!E175, 1), NA())</f>
        <v>63.5</v>
      </c>
      <c r="F165" s="332">
        <f>IF(ISNUMBER(Regressions!F175),ROUND(Regressions!F175, 1), NA())</f>
        <v>46.3</v>
      </c>
      <c r="G165" s="231">
        <f>IF(ISNUMBER(Regressions!G175),ROUND(Regressions!G175, 1), NA())</f>
        <v>46.3</v>
      </c>
      <c r="H165" s="333">
        <f>IF(ISNUMBER(Regressions!H175),ROUND(Regressions!H175, 1), NA())</f>
        <v>0</v>
      </c>
      <c r="I165" s="232">
        <f>IF(ISNUMBER(Regressions!I175),ROUND(Regressions!I175, 1), NA())</f>
        <v>53.7</v>
      </c>
      <c r="J165" s="334">
        <f>IF(ISNUMBER(Regressions!K175),ROUND(Regressions!K175, 1), NA())</f>
        <v>92.5</v>
      </c>
      <c r="K165" s="332">
        <f>IF(ISNUMBER(Regressions!L175),ROUND(Regressions!L175, 1), NA())</f>
        <v>77.8</v>
      </c>
      <c r="L165" s="233">
        <f>IF(ISNUMBER(Regressions!M175),ROUND(Regressions!M175, 1), NA())</f>
        <v>42.6</v>
      </c>
      <c r="M165" s="333">
        <f>IF(ISNUMBER(Regressions!N175),ROUND(Regressions!N175, 1), NA())</f>
        <v>35.200000000000003</v>
      </c>
      <c r="N165" s="232">
        <f>IF(ISNUMBER(Regressions!O175),ROUND(Regressions!O175, 1), NA())</f>
        <v>22.2</v>
      </c>
      <c r="O165" s="334" t="e">
        <f>IF(ISNUMBER(Regressions!Q175),ROUND(Regressions!Q175, 1), NA())</f>
        <v>#N/A</v>
      </c>
      <c r="P165" s="332" t="e">
        <f>IF(ISNUMBER(Regressions!R175),ROUND(Regressions!R175, 1), NA())</f>
        <v>#N/A</v>
      </c>
      <c r="Q165" s="210" t="e">
        <f>IF(ISNUMBER(Regressions!S175),ROUND(Regressions!S175, 1), NA())</f>
        <v>#N/A</v>
      </c>
      <c r="R165" s="333" t="e">
        <f>IF(ISNUMBER(Regressions!T175),ROUND(Regressions!T175, 1), NA())</f>
        <v>#N/A</v>
      </c>
      <c r="S165" s="232" t="e">
        <f>IF(ISNUMBER(Regressions!U175),ROUND(Regressions!U175, 1), NA())</f>
        <v>#N/A</v>
      </c>
    </row>
    <row xmlns:x14ac="http://schemas.microsoft.com/office/spreadsheetml/2009/9/ac" r="166" x14ac:dyDescent="0.2">
      <c r="A166" s="329" t="str">
        <f>IF(ISBLANK(Regressions!A176), " ", Regressions!A176)</f>
        <v>Timor-Leste</v>
      </c>
      <c r="B166" s="330">
        <f>IF(ISBLANK(Regressions!B176), " ", Regressions!B176)</f>
        <v>2007</v>
      </c>
      <c r="C166" s="335" t="str">
        <f>IF(ISBLANK(Regressions!C176), " ", Regressions!C176)</f>
        <v>Secondary</v>
      </c>
      <c r="D166" s="331">
        <f>IF(ISBLANK(Regressions!D176), " ", Regressions!D176)</f>
        <v>141683</v>
      </c>
      <c r="E166" s="209">
        <f>IF(ISNUMBER(Regressions!E176),ROUND(Regressions!E176, 1), NA())</f>
        <v>63.5</v>
      </c>
      <c r="F166" s="332">
        <f>IF(ISNUMBER(Regressions!F176),ROUND(Regressions!F176, 1), NA())</f>
        <v>46.3</v>
      </c>
      <c r="G166" s="231">
        <f>IF(ISNUMBER(Regressions!G176),ROUND(Regressions!G176, 1), NA())</f>
        <v>46.3</v>
      </c>
      <c r="H166" s="333">
        <f>IF(ISNUMBER(Regressions!H176),ROUND(Regressions!H176, 1), NA())</f>
        <v>0</v>
      </c>
      <c r="I166" s="232">
        <f>IF(ISNUMBER(Regressions!I176),ROUND(Regressions!I176, 1), NA())</f>
        <v>53.7</v>
      </c>
      <c r="J166" s="334">
        <f>IF(ISNUMBER(Regressions!K176),ROUND(Regressions!K176, 1), NA())</f>
        <v>92.5</v>
      </c>
      <c r="K166" s="332">
        <f>IF(ISNUMBER(Regressions!L176),ROUND(Regressions!L176, 1), NA())</f>
        <v>77.8</v>
      </c>
      <c r="L166" s="233">
        <f>IF(ISNUMBER(Regressions!M176),ROUND(Regressions!M176, 1), NA())</f>
        <v>42.6</v>
      </c>
      <c r="M166" s="333">
        <f>IF(ISNUMBER(Regressions!N176),ROUND(Regressions!N176, 1), NA())</f>
        <v>35.200000000000003</v>
      </c>
      <c r="N166" s="232">
        <f>IF(ISNUMBER(Regressions!O176),ROUND(Regressions!O176, 1), NA())</f>
        <v>22.2</v>
      </c>
      <c r="O166" s="334" t="e">
        <f>IF(ISNUMBER(Regressions!Q176),ROUND(Regressions!Q176, 1), NA())</f>
        <v>#N/A</v>
      </c>
      <c r="P166" s="332" t="e">
        <f>IF(ISNUMBER(Regressions!R176),ROUND(Regressions!R176, 1), NA())</f>
        <v>#N/A</v>
      </c>
      <c r="Q166" s="210" t="e">
        <f>IF(ISNUMBER(Regressions!S176),ROUND(Regressions!S176, 1), NA())</f>
        <v>#N/A</v>
      </c>
      <c r="R166" s="333" t="e">
        <f>IF(ISNUMBER(Regressions!T176),ROUND(Regressions!T176, 1), NA())</f>
        <v>#N/A</v>
      </c>
      <c r="S166" s="232" t="e">
        <f>IF(ISNUMBER(Regressions!U176),ROUND(Regressions!U176, 1), NA())</f>
        <v>#N/A</v>
      </c>
    </row>
    <row xmlns:x14ac="http://schemas.microsoft.com/office/spreadsheetml/2009/9/ac" r="167" x14ac:dyDescent="0.2">
      <c r="A167" s="329" t="str">
        <f>IF(ISBLANK(Regressions!A177), " ", Regressions!A177)</f>
        <v>Timor-Leste</v>
      </c>
      <c r="B167" s="330">
        <f>IF(ISBLANK(Regressions!B177), " ", Regressions!B177)</f>
        <v>2008</v>
      </c>
      <c r="C167" s="335" t="str">
        <f>IF(ISBLANK(Regressions!C177), " ", Regressions!C177)</f>
        <v>Secondary</v>
      </c>
      <c r="D167" s="331">
        <f>IF(ISBLANK(Regressions!D177), " ", Regressions!D177)</f>
        <v>144257</v>
      </c>
      <c r="E167" s="209">
        <f>IF(ISNUMBER(Regressions!E177),ROUND(Regressions!E177, 1), NA())</f>
        <v>63.5</v>
      </c>
      <c r="F167" s="332">
        <f>IF(ISNUMBER(Regressions!F177),ROUND(Regressions!F177, 1), NA())</f>
        <v>46.3</v>
      </c>
      <c r="G167" s="231">
        <f>IF(ISNUMBER(Regressions!G177),ROUND(Regressions!G177, 1), NA())</f>
        <v>46.3</v>
      </c>
      <c r="H167" s="333">
        <f>IF(ISNUMBER(Regressions!H177),ROUND(Regressions!H177, 1), NA())</f>
        <v>0</v>
      </c>
      <c r="I167" s="232">
        <f>IF(ISNUMBER(Regressions!I177),ROUND(Regressions!I177, 1), NA())</f>
        <v>53.7</v>
      </c>
      <c r="J167" s="334">
        <f>IF(ISNUMBER(Regressions!K177),ROUND(Regressions!K177, 1), NA())</f>
        <v>92.5</v>
      </c>
      <c r="K167" s="332">
        <f>IF(ISNUMBER(Regressions!L177),ROUND(Regressions!L177, 1), NA())</f>
        <v>77.8</v>
      </c>
      <c r="L167" s="233">
        <f>IF(ISNUMBER(Regressions!M177),ROUND(Regressions!M177, 1), NA())</f>
        <v>42.6</v>
      </c>
      <c r="M167" s="333">
        <f>IF(ISNUMBER(Regressions!N177),ROUND(Regressions!N177, 1), NA())</f>
        <v>35.200000000000003</v>
      </c>
      <c r="N167" s="232">
        <f>IF(ISNUMBER(Regressions!O177),ROUND(Regressions!O177, 1), NA())</f>
        <v>22.2</v>
      </c>
      <c r="O167" s="334" t="e">
        <f>IF(ISNUMBER(Regressions!Q177),ROUND(Regressions!Q177, 1), NA())</f>
        <v>#N/A</v>
      </c>
      <c r="P167" s="332" t="e">
        <f>IF(ISNUMBER(Regressions!R177),ROUND(Regressions!R177, 1), NA())</f>
        <v>#N/A</v>
      </c>
      <c r="Q167" s="210" t="e">
        <f>IF(ISNUMBER(Regressions!S177),ROUND(Regressions!S177, 1), NA())</f>
        <v>#N/A</v>
      </c>
      <c r="R167" s="333" t="e">
        <f>IF(ISNUMBER(Regressions!T177),ROUND(Regressions!T177, 1), NA())</f>
        <v>#N/A</v>
      </c>
      <c r="S167" s="232" t="e">
        <f>IF(ISNUMBER(Regressions!U177),ROUND(Regressions!U177, 1), NA())</f>
        <v>#N/A</v>
      </c>
    </row>
    <row xmlns:x14ac="http://schemas.microsoft.com/office/spreadsheetml/2009/9/ac" r="168" x14ac:dyDescent="0.2">
      <c r="A168" s="329" t="str">
        <f>IF(ISBLANK(Regressions!A178), " ", Regressions!A178)</f>
        <v>Timor-Leste</v>
      </c>
      <c r="B168" s="330">
        <f>IF(ISBLANK(Regressions!B178), " ", Regressions!B178)</f>
        <v>2009</v>
      </c>
      <c r="C168" s="335" t="str">
        <f>IF(ISBLANK(Regressions!C178), " ", Regressions!C178)</f>
        <v>Secondary</v>
      </c>
      <c r="D168" s="331">
        <f>IF(ISBLANK(Regressions!D178), " ", Regressions!D178)</f>
        <v>146724</v>
      </c>
      <c r="E168" s="209">
        <f>IF(ISNUMBER(Regressions!E178),ROUND(Regressions!E178, 1), NA())</f>
        <v>65.7</v>
      </c>
      <c r="F168" s="332">
        <f>IF(ISNUMBER(Regressions!F178),ROUND(Regressions!F178, 1), NA())</f>
        <v>50</v>
      </c>
      <c r="G168" s="231">
        <f>IF(ISNUMBER(Regressions!G178),ROUND(Regressions!G178, 1), NA())</f>
        <v>50</v>
      </c>
      <c r="H168" s="333">
        <f>IF(ISNUMBER(Regressions!H178),ROUND(Regressions!H178, 1), NA())</f>
        <v>0</v>
      </c>
      <c r="I168" s="232">
        <f>IF(ISNUMBER(Regressions!I178),ROUND(Regressions!I178, 1), NA())</f>
        <v>50</v>
      </c>
      <c r="J168" s="334">
        <f>IF(ISNUMBER(Regressions!K178),ROUND(Regressions!K178, 1), NA())</f>
        <v>92.5</v>
      </c>
      <c r="K168" s="332">
        <f>IF(ISNUMBER(Regressions!L178),ROUND(Regressions!L178, 1), NA())</f>
        <v>77.8</v>
      </c>
      <c r="L168" s="233">
        <f>IF(ISNUMBER(Regressions!M178),ROUND(Regressions!M178, 1), NA())</f>
        <v>42.6</v>
      </c>
      <c r="M168" s="333">
        <f>IF(ISNUMBER(Regressions!N178),ROUND(Regressions!N178, 1), NA())</f>
        <v>35.200000000000003</v>
      </c>
      <c r="N168" s="232">
        <f>IF(ISNUMBER(Regressions!O178),ROUND(Regressions!O178, 1), NA())</f>
        <v>22.2</v>
      </c>
      <c r="O168" s="334" t="e">
        <f>IF(ISNUMBER(Regressions!Q178),ROUND(Regressions!Q178, 1), NA())</f>
        <v>#N/A</v>
      </c>
      <c r="P168" s="332" t="e">
        <f>IF(ISNUMBER(Regressions!R178),ROUND(Regressions!R178, 1), NA())</f>
        <v>#N/A</v>
      </c>
      <c r="Q168" s="210" t="e">
        <f>IF(ISNUMBER(Regressions!S178),ROUND(Regressions!S178, 1), NA())</f>
        <v>#N/A</v>
      </c>
      <c r="R168" s="333" t="e">
        <f>IF(ISNUMBER(Regressions!T178),ROUND(Regressions!T178, 1), NA())</f>
        <v>#N/A</v>
      </c>
      <c r="S168" s="232" t="e">
        <f>IF(ISNUMBER(Regressions!U178),ROUND(Regressions!U178, 1), NA())</f>
        <v>#N/A</v>
      </c>
    </row>
    <row xmlns:x14ac="http://schemas.microsoft.com/office/spreadsheetml/2009/9/ac" r="169" x14ac:dyDescent="0.2">
      <c r="A169" s="329" t="str">
        <f>IF(ISBLANK(Regressions!A179), " ", Regressions!A179)</f>
        <v>Timor-Leste</v>
      </c>
      <c r="B169" s="330">
        <f>IF(ISBLANK(Regressions!B179), " ", Regressions!B179)</f>
        <v>2010</v>
      </c>
      <c r="C169" s="335" t="str">
        <f>IF(ISBLANK(Regressions!C179), " ", Regressions!C179)</f>
        <v>Secondary</v>
      </c>
      <c r="D169" s="331">
        <f>IF(ISBLANK(Regressions!D179), " ", Regressions!D179)</f>
        <v>149478</v>
      </c>
      <c r="E169" s="209">
        <f>IF(ISNUMBER(Regressions!E179),ROUND(Regressions!E179, 1), NA())</f>
        <v>67.8</v>
      </c>
      <c r="F169" s="332">
        <f>IF(ISNUMBER(Regressions!F179),ROUND(Regressions!F179, 1), NA())</f>
        <v>53.7</v>
      </c>
      <c r="G169" s="231">
        <f>IF(ISNUMBER(Regressions!G179),ROUND(Regressions!G179, 1), NA())</f>
        <v>53.7</v>
      </c>
      <c r="H169" s="333">
        <f>IF(ISNUMBER(Regressions!H179),ROUND(Regressions!H179, 1), NA())</f>
        <v>0</v>
      </c>
      <c r="I169" s="232">
        <f>IF(ISNUMBER(Regressions!I179),ROUND(Regressions!I179, 1), NA())</f>
        <v>46.3</v>
      </c>
      <c r="J169" s="334">
        <f>IF(ISNUMBER(Regressions!K179),ROUND(Regressions!K179, 1), NA())</f>
        <v>92.5</v>
      </c>
      <c r="K169" s="332">
        <f>IF(ISNUMBER(Regressions!L179),ROUND(Regressions!L179, 1), NA())</f>
        <v>77.8</v>
      </c>
      <c r="L169" s="233">
        <f>IF(ISNUMBER(Regressions!M179),ROUND(Regressions!M179, 1), NA())</f>
        <v>42.6</v>
      </c>
      <c r="M169" s="333">
        <f>IF(ISNUMBER(Regressions!N179),ROUND(Regressions!N179, 1), NA())</f>
        <v>35.200000000000003</v>
      </c>
      <c r="N169" s="232">
        <f>IF(ISNUMBER(Regressions!O179),ROUND(Regressions!O179, 1), NA())</f>
        <v>22.2</v>
      </c>
      <c r="O169" s="334" t="e">
        <f>IF(ISNUMBER(Regressions!Q179),ROUND(Regressions!Q179, 1), NA())</f>
        <v>#N/A</v>
      </c>
      <c r="P169" s="332" t="e">
        <f>IF(ISNUMBER(Regressions!R179),ROUND(Regressions!R179, 1), NA())</f>
        <v>#N/A</v>
      </c>
      <c r="Q169" s="210" t="e">
        <f>IF(ISNUMBER(Regressions!S179),ROUND(Regressions!S179, 1), NA())</f>
        <v>#N/A</v>
      </c>
      <c r="R169" s="333" t="e">
        <f>IF(ISNUMBER(Regressions!T179),ROUND(Regressions!T179, 1), NA())</f>
        <v>#N/A</v>
      </c>
      <c r="S169" s="232" t="e">
        <f>IF(ISNUMBER(Regressions!U179),ROUND(Regressions!U179, 1), NA())</f>
        <v>#N/A</v>
      </c>
    </row>
    <row xmlns:x14ac="http://schemas.microsoft.com/office/spreadsheetml/2009/9/ac" r="170" x14ac:dyDescent="0.2">
      <c r="A170" s="329" t="str">
        <f>IF(ISBLANK(Regressions!A180), " ", Regressions!A180)</f>
        <v>Timor-Leste</v>
      </c>
      <c r="B170" s="330">
        <f>IF(ISBLANK(Regressions!B180), " ", Regressions!B180)</f>
        <v>2011</v>
      </c>
      <c r="C170" s="335" t="str">
        <f>IF(ISBLANK(Regressions!C180), " ", Regressions!C180)</f>
        <v>Secondary</v>
      </c>
      <c r="D170" s="331">
        <f>IF(ISBLANK(Regressions!D180), " ", Regressions!D180)</f>
        <v>153534</v>
      </c>
      <c r="E170" s="209">
        <f>IF(ISNUMBER(Regressions!E180),ROUND(Regressions!E180, 1), NA())</f>
        <v>70</v>
      </c>
      <c r="F170" s="332">
        <f>IF(ISNUMBER(Regressions!F180),ROUND(Regressions!F180, 1), NA())</f>
        <v>57.5</v>
      </c>
      <c r="G170" s="231">
        <f>IF(ISNUMBER(Regressions!G180),ROUND(Regressions!G180, 1), NA())</f>
        <v>57.5</v>
      </c>
      <c r="H170" s="333">
        <f>IF(ISNUMBER(Regressions!H180),ROUND(Regressions!H180, 1), NA())</f>
        <v>0</v>
      </c>
      <c r="I170" s="232">
        <f>IF(ISNUMBER(Regressions!I180),ROUND(Regressions!I180, 1), NA())</f>
        <v>42.5</v>
      </c>
      <c r="J170" s="334">
        <f>IF(ISNUMBER(Regressions!K180),ROUND(Regressions!K180, 1), NA())</f>
        <v>91.1</v>
      </c>
      <c r="K170" s="332">
        <f>IF(ISNUMBER(Regressions!L180),ROUND(Regressions!L180, 1), NA())</f>
        <v>77.8</v>
      </c>
      <c r="L170" s="233">
        <f>IF(ISNUMBER(Regressions!M180),ROUND(Regressions!M180, 1), NA())</f>
        <v>42.6</v>
      </c>
      <c r="M170" s="333">
        <f>IF(ISNUMBER(Regressions!N180),ROUND(Regressions!N180, 1), NA())</f>
        <v>35.200000000000003</v>
      </c>
      <c r="N170" s="232">
        <f>IF(ISNUMBER(Regressions!O180),ROUND(Regressions!O180, 1), NA())</f>
        <v>22.2</v>
      </c>
      <c r="O170" s="334" t="e">
        <f>IF(ISNUMBER(Regressions!Q180),ROUND(Regressions!Q180, 1), NA())</f>
        <v>#N/A</v>
      </c>
      <c r="P170" s="332" t="e">
        <f>IF(ISNUMBER(Regressions!R180),ROUND(Regressions!R180, 1), NA())</f>
        <v>#N/A</v>
      </c>
      <c r="Q170" s="210" t="e">
        <f>IF(ISNUMBER(Regressions!S180),ROUND(Regressions!S180, 1), NA())</f>
        <v>#N/A</v>
      </c>
      <c r="R170" s="333" t="e">
        <f>IF(ISNUMBER(Regressions!T180),ROUND(Regressions!T180, 1), NA())</f>
        <v>#N/A</v>
      </c>
      <c r="S170" s="232" t="e">
        <f>IF(ISNUMBER(Regressions!U180),ROUND(Regressions!U180, 1), NA())</f>
        <v>#N/A</v>
      </c>
    </row>
    <row xmlns:x14ac="http://schemas.microsoft.com/office/spreadsheetml/2009/9/ac" r="171" x14ac:dyDescent="0.2">
      <c r="A171" s="329" t="str">
        <f>IF(ISBLANK(Regressions!A181), " ", Regressions!A181)</f>
        <v>Timor-Leste</v>
      </c>
      <c r="B171" s="330">
        <f>IF(ISBLANK(Regressions!B181), " ", Regressions!B181)</f>
        <v>2012</v>
      </c>
      <c r="C171" s="335" t="str">
        <f>IF(ISBLANK(Regressions!C181), " ", Regressions!C181)</f>
        <v>Secondary</v>
      </c>
      <c r="D171" s="331">
        <f>IF(ISBLANK(Regressions!D181), " ", Regressions!D181)</f>
        <v>158939</v>
      </c>
      <c r="E171" s="209">
        <f>IF(ISNUMBER(Regressions!E181),ROUND(Regressions!E181, 1), NA())</f>
        <v>72.099999999999994</v>
      </c>
      <c r="F171" s="332">
        <f>IF(ISNUMBER(Regressions!F181),ROUND(Regressions!F181, 1), NA())</f>
        <v>61.2</v>
      </c>
      <c r="G171" s="231">
        <f>IF(ISNUMBER(Regressions!G181),ROUND(Regressions!G181, 1), NA())</f>
        <v>61.2</v>
      </c>
      <c r="H171" s="333">
        <f>IF(ISNUMBER(Regressions!H181),ROUND(Regressions!H181, 1), NA())</f>
        <v>0</v>
      </c>
      <c r="I171" s="232">
        <f>IF(ISNUMBER(Regressions!I181),ROUND(Regressions!I181, 1), NA())</f>
        <v>38.799999999999997</v>
      </c>
      <c r="J171" s="334">
        <f>IF(ISNUMBER(Regressions!K181),ROUND(Regressions!K181, 1), NA())</f>
        <v>89.7</v>
      </c>
      <c r="K171" s="332">
        <f>IF(ISNUMBER(Regressions!L181),ROUND(Regressions!L181, 1), NA())</f>
        <v>77.8</v>
      </c>
      <c r="L171" s="233">
        <f>IF(ISNUMBER(Regressions!M181),ROUND(Regressions!M181, 1), NA())</f>
        <v>42.6</v>
      </c>
      <c r="M171" s="333">
        <f>IF(ISNUMBER(Regressions!N181),ROUND(Regressions!N181, 1), NA())</f>
        <v>35.200000000000003</v>
      </c>
      <c r="N171" s="232">
        <f>IF(ISNUMBER(Regressions!O181),ROUND(Regressions!O181, 1), NA())</f>
        <v>22.2</v>
      </c>
      <c r="O171" s="334" t="e">
        <f>IF(ISNUMBER(Regressions!Q181),ROUND(Regressions!Q181, 1), NA())</f>
        <v>#N/A</v>
      </c>
      <c r="P171" s="332" t="e">
        <f>IF(ISNUMBER(Regressions!R181),ROUND(Regressions!R181, 1), NA())</f>
        <v>#N/A</v>
      </c>
      <c r="Q171" s="210" t="e">
        <f>IF(ISNUMBER(Regressions!S181),ROUND(Regressions!S181, 1), NA())</f>
        <v>#N/A</v>
      </c>
      <c r="R171" s="333" t="e">
        <f>IF(ISNUMBER(Regressions!T181),ROUND(Regressions!T181, 1), NA())</f>
        <v>#N/A</v>
      </c>
      <c r="S171" s="232" t="e">
        <f>IF(ISNUMBER(Regressions!U181),ROUND(Regressions!U181, 1), NA())</f>
        <v>#N/A</v>
      </c>
    </row>
    <row xmlns:x14ac="http://schemas.microsoft.com/office/spreadsheetml/2009/9/ac" r="172" x14ac:dyDescent="0.2">
      <c r="A172" s="329" t="str">
        <f>IF(ISBLANK(Regressions!A182), " ", Regressions!A182)</f>
        <v>Timor-Leste</v>
      </c>
      <c r="B172" s="330">
        <f>IF(ISBLANK(Regressions!B182), " ", Regressions!B182)</f>
        <v>2013</v>
      </c>
      <c r="C172" s="335" t="str">
        <f>IF(ISBLANK(Regressions!C182), " ", Regressions!C182)</f>
        <v>Secondary</v>
      </c>
      <c r="D172" s="331">
        <f>IF(ISBLANK(Regressions!D182), " ", Regressions!D182)</f>
        <v>164990</v>
      </c>
      <c r="E172" s="209">
        <f>IF(ISNUMBER(Regressions!E182),ROUND(Regressions!E182, 1), NA())</f>
        <v>74.3</v>
      </c>
      <c r="F172" s="332">
        <f>IF(ISNUMBER(Regressions!F182),ROUND(Regressions!F182, 1), NA())</f>
        <v>64.900000000000006</v>
      </c>
      <c r="G172" s="231">
        <f>IF(ISNUMBER(Regressions!G182),ROUND(Regressions!G182, 1), NA())</f>
        <v>62.6</v>
      </c>
      <c r="H172" s="333">
        <f>IF(ISNUMBER(Regressions!H182),ROUND(Regressions!H182, 1), NA())</f>
        <v>2.2999999999999998</v>
      </c>
      <c r="I172" s="232">
        <f>IF(ISNUMBER(Regressions!I182),ROUND(Regressions!I182, 1), NA())</f>
        <v>35.1</v>
      </c>
      <c r="J172" s="334">
        <f>IF(ISNUMBER(Regressions!K182),ROUND(Regressions!K182, 1), NA())</f>
        <v>88.4</v>
      </c>
      <c r="K172" s="332">
        <f>IF(ISNUMBER(Regressions!L182),ROUND(Regressions!L182, 1), NA())</f>
        <v>77.8</v>
      </c>
      <c r="L172" s="233">
        <f>IF(ISNUMBER(Regressions!M182),ROUND(Regressions!M182, 1), NA())</f>
        <v>42.6</v>
      </c>
      <c r="M172" s="333">
        <f>IF(ISNUMBER(Regressions!N182),ROUND(Regressions!N182, 1), NA())</f>
        <v>35.200000000000003</v>
      </c>
      <c r="N172" s="232">
        <f>IF(ISNUMBER(Regressions!O182),ROUND(Regressions!O182, 1), NA())</f>
        <v>22.2</v>
      </c>
      <c r="O172" s="334" t="e">
        <f>IF(ISNUMBER(Regressions!Q182),ROUND(Regressions!Q182, 1), NA())</f>
        <v>#N/A</v>
      </c>
      <c r="P172" s="332" t="e">
        <f>IF(ISNUMBER(Regressions!R182),ROUND(Regressions!R182, 1), NA())</f>
        <v>#N/A</v>
      </c>
      <c r="Q172" s="210" t="e">
        <f>IF(ISNUMBER(Regressions!S182),ROUND(Regressions!S182, 1), NA())</f>
        <v>#N/A</v>
      </c>
      <c r="R172" s="333" t="e">
        <f>IF(ISNUMBER(Regressions!T182),ROUND(Regressions!T182, 1), NA())</f>
        <v>#N/A</v>
      </c>
      <c r="S172" s="232" t="e">
        <f>IF(ISNUMBER(Regressions!U182),ROUND(Regressions!U182, 1), NA())</f>
        <v>#N/A</v>
      </c>
    </row>
    <row xmlns:x14ac="http://schemas.microsoft.com/office/spreadsheetml/2009/9/ac" r="173" x14ac:dyDescent="0.2">
      <c r="A173" s="329" t="str">
        <f>IF(ISBLANK(Regressions!A183), " ", Regressions!A183)</f>
        <v>Timor-Leste</v>
      </c>
      <c r="B173" s="330">
        <f>IF(ISBLANK(Regressions!B183), " ", Regressions!B183)</f>
        <v>2014</v>
      </c>
      <c r="C173" s="335" t="str">
        <f>IF(ISBLANK(Regressions!C183), " ", Regressions!C183)</f>
        <v>Secondary</v>
      </c>
      <c r="D173" s="331">
        <f>IF(ISBLANK(Regressions!D183), " ", Regressions!D183)</f>
        <v>171275</v>
      </c>
      <c r="E173" s="209">
        <f>IF(ISNUMBER(Regressions!E183),ROUND(Regressions!E183, 1), NA())</f>
        <v>76.400000000000006</v>
      </c>
      <c r="F173" s="332">
        <f>IF(ISNUMBER(Regressions!F183),ROUND(Regressions!F183, 1), NA())</f>
        <v>68.599999999999994</v>
      </c>
      <c r="G173" s="231">
        <f>IF(ISNUMBER(Regressions!G183),ROUND(Regressions!G183, 1), NA())</f>
        <v>63.3</v>
      </c>
      <c r="H173" s="333">
        <f>IF(ISNUMBER(Regressions!H183),ROUND(Regressions!H183, 1), NA())</f>
        <v>5.3</v>
      </c>
      <c r="I173" s="232">
        <f>IF(ISNUMBER(Regressions!I183),ROUND(Regressions!I183, 1), NA())</f>
        <v>31.4</v>
      </c>
      <c r="J173" s="334">
        <f>IF(ISNUMBER(Regressions!K183),ROUND(Regressions!K183, 1), NA())</f>
        <v>87</v>
      </c>
      <c r="K173" s="332">
        <f>IF(ISNUMBER(Regressions!L183),ROUND(Regressions!L183, 1), NA())</f>
        <v>77.8</v>
      </c>
      <c r="L173" s="233">
        <f>IF(ISNUMBER(Regressions!M183),ROUND(Regressions!M183, 1), NA())</f>
        <v>42.6</v>
      </c>
      <c r="M173" s="333">
        <f>IF(ISNUMBER(Regressions!N183),ROUND(Regressions!N183, 1), NA())</f>
        <v>35.200000000000003</v>
      </c>
      <c r="N173" s="232">
        <f>IF(ISNUMBER(Regressions!O183),ROUND(Regressions!O183, 1), NA())</f>
        <v>22.2</v>
      </c>
      <c r="O173" s="334" t="e">
        <f>IF(ISNUMBER(Regressions!Q183),ROUND(Regressions!Q183, 1), NA())</f>
        <v>#N/A</v>
      </c>
      <c r="P173" s="332" t="e">
        <f>IF(ISNUMBER(Regressions!R183),ROUND(Regressions!R183, 1), NA())</f>
        <v>#N/A</v>
      </c>
      <c r="Q173" s="210" t="e">
        <f>IF(ISNUMBER(Regressions!S183),ROUND(Regressions!S183, 1), NA())</f>
        <v>#N/A</v>
      </c>
      <c r="R173" s="333" t="e">
        <f>IF(ISNUMBER(Regressions!T183),ROUND(Regressions!T183, 1), NA())</f>
        <v>#N/A</v>
      </c>
      <c r="S173" s="232" t="e">
        <f>IF(ISNUMBER(Regressions!U183),ROUND(Regressions!U183, 1), NA())</f>
        <v>#N/A</v>
      </c>
    </row>
    <row xmlns:x14ac="http://schemas.microsoft.com/office/spreadsheetml/2009/9/ac" r="174" x14ac:dyDescent="0.2">
      <c r="A174" s="329" t="str">
        <f>IF(ISBLANK(Regressions!A184), " ", Regressions!A184)</f>
        <v>Timor-Leste</v>
      </c>
      <c r="B174" s="330">
        <f>IF(ISBLANK(Regressions!B184), " ", Regressions!B184)</f>
        <v>2015</v>
      </c>
      <c r="C174" s="335" t="str">
        <f>IF(ISBLANK(Regressions!C184), " ", Regressions!C184)</f>
        <v>Secondary</v>
      </c>
      <c r="D174" s="331">
        <f>IF(ISBLANK(Regressions!D184), " ", Regressions!D184)</f>
        <v>176994</v>
      </c>
      <c r="E174" s="209">
        <f>IF(ISNUMBER(Regressions!E184),ROUND(Regressions!E184, 1), NA())</f>
        <v>78.599999999999994</v>
      </c>
      <c r="F174" s="332">
        <f>IF(ISNUMBER(Regressions!F184),ROUND(Regressions!F184, 1), NA())</f>
        <v>72.400000000000006</v>
      </c>
      <c r="G174" s="231">
        <f>IF(ISNUMBER(Regressions!G184),ROUND(Regressions!G184, 1), NA())</f>
        <v>64</v>
      </c>
      <c r="H174" s="333">
        <f>IF(ISNUMBER(Regressions!H184),ROUND(Regressions!H184, 1), NA())</f>
        <v>8.3000000000000007</v>
      </c>
      <c r="I174" s="232">
        <f>IF(ISNUMBER(Regressions!I184),ROUND(Regressions!I184, 1), NA())</f>
        <v>27.6</v>
      </c>
      <c r="J174" s="334">
        <f>IF(ISNUMBER(Regressions!K184),ROUND(Regressions!K184, 1), NA())</f>
        <v>85.6</v>
      </c>
      <c r="K174" s="332">
        <f>IF(ISNUMBER(Regressions!L184),ROUND(Regressions!L184, 1), NA())</f>
        <v>77.8</v>
      </c>
      <c r="L174" s="233">
        <f>IF(ISNUMBER(Regressions!M184),ROUND(Regressions!M184, 1), NA())</f>
        <v>42.6</v>
      </c>
      <c r="M174" s="333">
        <f>IF(ISNUMBER(Regressions!N184),ROUND(Regressions!N184, 1), NA())</f>
        <v>35.200000000000003</v>
      </c>
      <c r="N174" s="232">
        <f>IF(ISNUMBER(Regressions!O184),ROUND(Regressions!O184, 1), NA())</f>
        <v>22.2</v>
      </c>
      <c r="O174" s="334" t="e">
        <f>IF(ISNUMBER(Regressions!Q184),ROUND(Regressions!Q184, 1), NA())</f>
        <v>#N/A</v>
      </c>
      <c r="P174" s="332" t="e">
        <f>IF(ISNUMBER(Regressions!R184),ROUND(Regressions!R184, 1), NA())</f>
        <v>#N/A</v>
      </c>
      <c r="Q174" s="210">
        <f>IF(ISNUMBER(Regressions!S184),ROUND(Regressions!S184, 1), NA())</f>
        <v>63.2</v>
      </c>
      <c r="R174" s="333" t="e">
        <f>IF(ISNUMBER(Regressions!T184),ROUND(Regressions!T184, 1), NA())</f>
        <v>#N/A</v>
      </c>
      <c r="S174" s="232" t="e">
        <f>IF(ISNUMBER(Regressions!U184),ROUND(Regressions!U184, 1), NA())</f>
        <v>#N/A</v>
      </c>
    </row>
    <row xmlns:x14ac="http://schemas.microsoft.com/office/spreadsheetml/2009/9/ac" r="175" x14ac:dyDescent="0.2">
      <c r="A175" s="329" t="str">
        <f>IF(ISBLANK(Regressions!A185), " ", Regressions!A185)</f>
        <v>Timor-Leste</v>
      </c>
      <c r="B175" s="330">
        <f>IF(ISBLANK(Regressions!B185), " ", Regressions!B185)</f>
        <v>2016</v>
      </c>
      <c r="C175" s="335" t="str">
        <f>IF(ISBLANK(Regressions!C185), " ", Regressions!C185)</f>
        <v>Secondary</v>
      </c>
      <c r="D175" s="331">
        <f>IF(ISBLANK(Regressions!D185), " ", Regressions!D185)</f>
        <v>181132</v>
      </c>
      <c r="E175" s="209">
        <f>IF(ISNUMBER(Regressions!E185),ROUND(Regressions!E185, 1), NA())</f>
        <v>80.7</v>
      </c>
      <c r="F175" s="332">
        <f>IF(ISNUMBER(Regressions!F185),ROUND(Regressions!F185, 1), NA())</f>
        <v>76.099999999999994</v>
      </c>
      <c r="G175" s="231">
        <f>IF(ISNUMBER(Regressions!G185),ROUND(Regressions!G185, 1), NA())</f>
        <v>64.8</v>
      </c>
      <c r="H175" s="333">
        <f>IF(ISNUMBER(Regressions!H185),ROUND(Regressions!H185, 1), NA())</f>
        <v>11.3</v>
      </c>
      <c r="I175" s="232">
        <f>IF(ISNUMBER(Regressions!I185),ROUND(Regressions!I185, 1), NA())</f>
        <v>23.9</v>
      </c>
      <c r="J175" s="334">
        <f>IF(ISNUMBER(Regressions!K185),ROUND(Regressions!K185, 1), NA())</f>
        <v>84.2</v>
      </c>
      <c r="K175" s="332">
        <f>IF(ISNUMBER(Regressions!L185),ROUND(Regressions!L185, 1), NA())</f>
        <v>77.8</v>
      </c>
      <c r="L175" s="233">
        <f>IF(ISNUMBER(Regressions!M185),ROUND(Regressions!M185, 1), NA())</f>
        <v>42.6</v>
      </c>
      <c r="M175" s="333">
        <f>IF(ISNUMBER(Regressions!N185),ROUND(Regressions!N185, 1), NA())</f>
        <v>35.200000000000003</v>
      </c>
      <c r="N175" s="232">
        <f>IF(ISNUMBER(Regressions!O185),ROUND(Regressions!O185, 1), NA())</f>
        <v>22.2</v>
      </c>
      <c r="O175" s="334" t="e">
        <f>IF(ISNUMBER(Regressions!Q185),ROUND(Regressions!Q185, 1), NA())</f>
        <v>#N/A</v>
      </c>
      <c r="P175" s="332" t="e">
        <f>IF(ISNUMBER(Regressions!R185),ROUND(Regressions!R185, 1), NA())</f>
        <v>#N/A</v>
      </c>
      <c r="Q175" s="210">
        <f>IF(ISNUMBER(Regressions!S185),ROUND(Regressions!S185, 1), NA())</f>
        <v>63.2</v>
      </c>
      <c r="R175" s="333" t="e">
        <f>IF(ISNUMBER(Regressions!T185),ROUND(Regressions!T185, 1), NA())</f>
        <v>#N/A</v>
      </c>
      <c r="S175" s="232" t="e">
        <f>IF(ISNUMBER(Regressions!U185),ROUND(Regressions!U185, 1), NA())</f>
        <v>#N/A</v>
      </c>
    </row>
    <row xmlns:x14ac="http://schemas.microsoft.com/office/spreadsheetml/2009/9/ac" r="176" x14ac:dyDescent="0.2">
      <c r="A176" s="329" t="str">
        <f>IF(ISBLANK(Regressions!A186), " ", Regressions!A186)</f>
        <v>Timor-Leste</v>
      </c>
      <c r="B176" s="330">
        <f>IF(ISBLANK(Regressions!B186), " ", Regressions!B186)</f>
        <v>2017</v>
      </c>
      <c r="C176" s="335" t="str">
        <f>IF(ISBLANK(Regressions!C186), " ", Regressions!C186)</f>
        <v>Secondary</v>
      </c>
      <c r="D176" s="331">
        <f>IF(ISBLANK(Regressions!D186), " ", Regressions!D186)</f>
        <v>184703</v>
      </c>
      <c r="E176" s="209">
        <f>IF(ISNUMBER(Regressions!E186),ROUND(Regressions!E186, 1), NA())</f>
        <v>82.9</v>
      </c>
      <c r="F176" s="332">
        <f>IF(ISNUMBER(Regressions!F186),ROUND(Regressions!F186, 1), NA())</f>
        <v>76.099999999999994</v>
      </c>
      <c r="G176" s="231">
        <f>IF(ISNUMBER(Regressions!G186),ROUND(Regressions!G186, 1), NA())</f>
        <v>65.5</v>
      </c>
      <c r="H176" s="333">
        <f>IF(ISNUMBER(Regressions!H186),ROUND(Regressions!H186, 1), NA())</f>
        <v>10.6</v>
      </c>
      <c r="I176" s="232">
        <f>IF(ISNUMBER(Regressions!I186),ROUND(Regressions!I186, 1), NA())</f>
        <v>23.9</v>
      </c>
      <c r="J176" s="334">
        <f>IF(ISNUMBER(Regressions!K186),ROUND(Regressions!K186, 1), NA())</f>
        <v>82.8</v>
      </c>
      <c r="K176" s="332">
        <f>IF(ISNUMBER(Regressions!L186),ROUND(Regressions!L186, 1), NA())</f>
        <v>77.8</v>
      </c>
      <c r="L176" s="233">
        <f>IF(ISNUMBER(Regressions!M186),ROUND(Regressions!M186, 1), NA())</f>
        <v>42.6</v>
      </c>
      <c r="M176" s="333">
        <f>IF(ISNUMBER(Regressions!N186),ROUND(Regressions!N186, 1), NA())</f>
        <v>35.200000000000003</v>
      </c>
      <c r="N176" s="232">
        <f>IF(ISNUMBER(Regressions!O186),ROUND(Regressions!O186, 1), NA())</f>
        <v>22.2</v>
      </c>
      <c r="O176" s="334" t="e">
        <f>IF(ISNUMBER(Regressions!Q186),ROUND(Regressions!Q186, 1), NA())</f>
        <v>#N/A</v>
      </c>
      <c r="P176" s="332" t="e">
        <f>IF(ISNUMBER(Regressions!R186),ROUND(Regressions!R186, 1), NA())</f>
        <v>#N/A</v>
      </c>
      <c r="Q176" s="210">
        <f>IF(ISNUMBER(Regressions!S186),ROUND(Regressions!S186, 1), NA())</f>
        <v>63.2</v>
      </c>
      <c r="R176" s="333" t="e">
        <f>IF(ISNUMBER(Regressions!T186),ROUND(Regressions!T186, 1), NA())</f>
        <v>#N/A</v>
      </c>
      <c r="S176" s="232" t="e">
        <f>IF(ISNUMBER(Regressions!U186),ROUND(Regressions!U186, 1), NA())</f>
        <v>#N/A</v>
      </c>
    </row>
    <row xmlns:x14ac="http://schemas.microsoft.com/office/spreadsheetml/2009/9/ac" r="177" x14ac:dyDescent="0.2">
      <c r="A177" s="329" t="str">
        <f>IF(ISBLANK(Regressions!A187), " ", Regressions!A187)</f>
        <v>Timor-Leste</v>
      </c>
      <c r="B177" s="330">
        <f>IF(ISBLANK(Regressions!B187), " ", Regressions!B187)</f>
        <v>2018</v>
      </c>
      <c r="C177" s="335" t="str">
        <f>IF(ISBLANK(Regressions!C187), " ", Regressions!C187)</f>
        <v>Secondary</v>
      </c>
      <c r="D177" s="331">
        <f>IF(ISBLANK(Regressions!D187), " ", Regressions!D187)</f>
        <v>187518</v>
      </c>
      <c r="E177" s="209">
        <f>IF(ISNUMBER(Regressions!E187),ROUND(Regressions!E187, 1), NA())</f>
        <v>85</v>
      </c>
      <c r="F177" s="332">
        <f>IF(ISNUMBER(Regressions!F187),ROUND(Regressions!F187, 1), NA())</f>
        <v>76.099999999999994</v>
      </c>
      <c r="G177" s="231">
        <f>IF(ISNUMBER(Regressions!G187),ROUND(Regressions!G187, 1), NA())</f>
        <v>66.2</v>
      </c>
      <c r="H177" s="333">
        <f>IF(ISNUMBER(Regressions!H187),ROUND(Regressions!H187, 1), NA())</f>
        <v>9.8000000000000007</v>
      </c>
      <c r="I177" s="232">
        <f>IF(ISNUMBER(Regressions!I187),ROUND(Regressions!I187, 1), NA())</f>
        <v>23.9</v>
      </c>
      <c r="J177" s="334">
        <f>IF(ISNUMBER(Regressions!K187),ROUND(Regressions!K187, 1), NA())</f>
        <v>81.400000000000006</v>
      </c>
      <c r="K177" s="332">
        <f>IF(ISNUMBER(Regressions!L187),ROUND(Regressions!L187, 1), NA())</f>
        <v>77.8</v>
      </c>
      <c r="L177" s="233">
        <f>IF(ISNUMBER(Regressions!M187),ROUND(Regressions!M187, 1), NA())</f>
        <v>42.6</v>
      </c>
      <c r="M177" s="333">
        <f>IF(ISNUMBER(Regressions!N187),ROUND(Regressions!N187, 1), NA())</f>
        <v>35.200000000000003</v>
      </c>
      <c r="N177" s="232">
        <f>IF(ISNUMBER(Regressions!O187),ROUND(Regressions!O187, 1), NA())</f>
        <v>22.2</v>
      </c>
      <c r="O177" s="334" t="e">
        <f>IF(ISNUMBER(Regressions!Q187),ROUND(Regressions!Q187, 1), NA())</f>
        <v>#N/A</v>
      </c>
      <c r="P177" s="332" t="e">
        <f>IF(ISNUMBER(Regressions!R187),ROUND(Regressions!R187, 1), NA())</f>
        <v>#N/A</v>
      </c>
      <c r="Q177" s="210">
        <f>IF(ISNUMBER(Regressions!S187),ROUND(Regressions!S187, 1), NA())</f>
        <v>63.2</v>
      </c>
      <c r="R177" s="333" t="e">
        <f>IF(ISNUMBER(Regressions!T187),ROUND(Regressions!T187, 1), NA())</f>
        <v>#N/A</v>
      </c>
      <c r="S177" s="232" t="e">
        <f>IF(ISNUMBER(Regressions!U187),ROUND(Regressions!U187, 1), NA())</f>
        <v>#N/A</v>
      </c>
    </row>
    <row xmlns:x14ac="http://schemas.microsoft.com/office/spreadsheetml/2009/9/ac" r="178" x14ac:dyDescent="0.2">
      <c r="A178" s="329" t="str">
        <f>IF(ISBLANK(Regressions!A188), " ", Regressions!A188)</f>
        <v>Timor-Leste</v>
      </c>
      <c r="B178" s="330">
        <f>IF(ISBLANK(Regressions!B188), " ", Regressions!B188)</f>
        <v>2019</v>
      </c>
      <c r="C178" s="335" t="str">
        <f>IF(ISBLANK(Regressions!C188), " ", Regressions!C188)</f>
        <v>Secondary</v>
      </c>
      <c r="D178" s="331">
        <f>IF(ISBLANK(Regressions!D188), " ", Regressions!D188)</f>
        <v>189480</v>
      </c>
      <c r="E178" s="209">
        <f>IF(ISNUMBER(Regressions!E188),ROUND(Regressions!E188, 1), NA())</f>
        <v>87.2</v>
      </c>
      <c r="F178" s="332">
        <f>IF(ISNUMBER(Regressions!F188),ROUND(Regressions!F188, 1), NA())</f>
        <v>76.099999999999994</v>
      </c>
      <c r="G178" s="231">
        <f>IF(ISNUMBER(Regressions!G188),ROUND(Regressions!G188, 1), NA())</f>
        <v>67</v>
      </c>
      <c r="H178" s="333">
        <f>IF(ISNUMBER(Regressions!H188),ROUND(Regressions!H188, 1), NA())</f>
        <v>9.1</v>
      </c>
      <c r="I178" s="232">
        <f>IF(ISNUMBER(Regressions!I188),ROUND(Regressions!I188, 1), NA())</f>
        <v>23.9</v>
      </c>
      <c r="J178" s="334">
        <f>IF(ISNUMBER(Regressions!K188),ROUND(Regressions!K188, 1), NA())</f>
        <v>80</v>
      </c>
      <c r="K178" s="332">
        <f>IF(ISNUMBER(Regressions!L188),ROUND(Regressions!L188, 1), NA())</f>
        <v>77.8</v>
      </c>
      <c r="L178" s="233">
        <f>IF(ISNUMBER(Regressions!M188),ROUND(Regressions!M188, 1), NA())</f>
        <v>42.6</v>
      </c>
      <c r="M178" s="333">
        <f>IF(ISNUMBER(Regressions!N188),ROUND(Regressions!N188, 1), NA())</f>
        <v>35.200000000000003</v>
      </c>
      <c r="N178" s="232">
        <f>IF(ISNUMBER(Regressions!O188),ROUND(Regressions!O188, 1), NA())</f>
        <v>22.2</v>
      </c>
      <c r="O178" s="334" t="e">
        <f>IF(ISNUMBER(Regressions!Q188),ROUND(Regressions!Q188, 1), NA())</f>
        <v>#N/A</v>
      </c>
      <c r="P178" s="332" t="e">
        <f>IF(ISNUMBER(Regressions!R188),ROUND(Regressions!R188, 1), NA())</f>
        <v>#N/A</v>
      </c>
      <c r="Q178" s="210">
        <f>IF(ISNUMBER(Regressions!S188),ROUND(Regressions!S188, 1), NA())</f>
        <v>63.2</v>
      </c>
      <c r="R178" s="333" t="e">
        <f>IF(ISNUMBER(Regressions!T188),ROUND(Regressions!T188, 1), NA())</f>
        <v>#N/A</v>
      </c>
      <c r="S178" s="232" t="e">
        <f>IF(ISNUMBER(Regressions!U188),ROUND(Regressions!U188, 1), NA())</f>
        <v>#N/A</v>
      </c>
    </row>
    <row xmlns:x14ac="http://schemas.microsoft.com/office/spreadsheetml/2009/9/ac" r="179" x14ac:dyDescent="0.2">
      <c r="A179" s="329" t="str">
        <f>IF(ISBLANK(Regressions!A189), " ", Regressions!A189)</f>
        <v>Timor-Leste</v>
      </c>
      <c r="B179" s="330">
        <f>IF(ISBLANK(Regressions!B189), " ", Regressions!B189)</f>
        <v>2020</v>
      </c>
      <c r="C179" s="335" t="str">
        <f>IF(ISBLANK(Regressions!C189), " ", Regressions!C189)</f>
        <v>Secondary</v>
      </c>
      <c r="D179" s="331">
        <f>IF(ISBLANK(Regressions!D189), " ", Regressions!D189)</f>
        <v>190247</v>
      </c>
      <c r="E179" s="209">
        <f>IF(ISNUMBER(Regressions!E189),ROUND(Regressions!E189, 1), NA())</f>
        <v>89.3</v>
      </c>
      <c r="F179" s="332">
        <f>IF(ISNUMBER(Regressions!F189),ROUND(Regressions!F189, 1), NA())</f>
        <v>76.099999999999994</v>
      </c>
      <c r="G179" s="231">
        <f>IF(ISNUMBER(Regressions!G189),ROUND(Regressions!G189, 1), NA())</f>
        <v>67.7</v>
      </c>
      <c r="H179" s="333">
        <f>IF(ISNUMBER(Regressions!H189),ROUND(Regressions!H189, 1), NA())</f>
        <v>8.4</v>
      </c>
      <c r="I179" s="232">
        <f>IF(ISNUMBER(Regressions!I189),ROUND(Regressions!I189, 1), NA())</f>
        <v>23.9</v>
      </c>
      <c r="J179" s="334">
        <f>IF(ISNUMBER(Regressions!K189),ROUND(Regressions!K189, 1), NA())</f>
        <v>78.599999999999994</v>
      </c>
      <c r="K179" s="332" t="e">
        <f>IF(ISNUMBER(Regressions!L189),ROUND(Regressions!L189, 1), NA())</f>
        <v>#N/A</v>
      </c>
      <c r="L179" s="233" t="e">
        <f>IF(ISNUMBER(Regressions!M189),ROUND(Regressions!M189, 1), NA())</f>
        <v>#N/A</v>
      </c>
      <c r="M179" s="333" t="e">
        <f>IF(ISNUMBER(Regressions!N189),ROUND(Regressions!N189, 1), NA())</f>
        <v>#N/A</v>
      </c>
      <c r="N179" s="232" t="e">
        <f>IF(ISNUMBER(Regressions!O189),ROUND(Regressions!O189, 1), NA())</f>
        <v>#N/A</v>
      </c>
      <c r="O179" s="334" t="e">
        <f>IF(ISNUMBER(Regressions!Q189),ROUND(Regressions!Q189, 1), NA())</f>
        <v>#N/A</v>
      </c>
      <c r="P179" s="332" t="e">
        <f>IF(ISNUMBER(Regressions!R189),ROUND(Regressions!R189, 1), NA())</f>
        <v>#N/A</v>
      </c>
      <c r="Q179" s="210">
        <f>IF(ISNUMBER(Regressions!S189),ROUND(Regressions!S189, 1), NA())</f>
        <v>63.2</v>
      </c>
      <c r="R179" s="333" t="e">
        <f>IF(ISNUMBER(Regressions!T189),ROUND(Regressions!T189, 1), NA())</f>
        <v>#N/A</v>
      </c>
      <c r="S179" s="232" t="e">
        <f>IF(ISNUMBER(Regressions!U189),ROUND(Regressions!U189, 1), NA())</f>
        <v>#N/A</v>
      </c>
    </row>
    <row xmlns:x14ac="http://schemas.microsoft.com/office/spreadsheetml/2009/9/ac" r="180" x14ac:dyDescent="0.2">
      <c r="A180" s="382" t="str">
        <f>IF(ISBLANK(Regressions!A190), " ", Regressions!A190)</f>
        <v>Timor-Leste</v>
      </c>
      <c r="B180" s="383">
        <f>IF(ISBLANK(Regressions!B190), " ", Regressions!B190)</f>
        <v>2021</v>
      </c>
      <c r="C180" s="384" t="str">
        <f>IF(ISBLANK(Regressions!C190), " ", Regressions!C190)</f>
        <v>Secondary</v>
      </c>
      <c r="D180" s="385">
        <f>IF(ISBLANK(Regressions!D190), " ", Regressions!D190)</f>
        <v>190074</v>
      </c>
      <c r="E180" s="388">
        <f>IF(ISNUMBER(Regressions!E190),ROUND(Regressions!E190, 1), NA())</f>
        <v>91.5</v>
      </c>
      <c r="F180" s="386" t="e">
        <f>IF(ISNUMBER(Regressions!F190),ROUND(Regressions!F190, 1), NA())</f>
        <v>#N/A</v>
      </c>
      <c r="G180" s="389">
        <f>IF(ISNUMBER(Regressions!G190),ROUND(Regressions!G190, 1), NA())</f>
        <v>68.5</v>
      </c>
      <c r="H180" s="387" t="e">
        <f>IF(ISNUMBER(Regressions!H190),ROUND(Regressions!H190, 1), NA())</f>
        <v>#N/A</v>
      </c>
      <c r="I180" s="390" t="e">
        <f>IF(ISNUMBER(Regressions!I190),ROUND(Regressions!I190, 1), NA())</f>
        <v>#N/A</v>
      </c>
      <c r="J180" s="388">
        <f>IF(ISNUMBER(Regressions!K190),ROUND(Regressions!K190, 1), NA())</f>
        <v>77.2</v>
      </c>
      <c r="K180" s="386" t="e">
        <f>IF(ISNUMBER(Regressions!L190),ROUND(Regressions!L190, 1), NA())</f>
        <v>#N/A</v>
      </c>
      <c r="L180" s="391" t="e">
        <f>IF(ISNUMBER(Regressions!M190),ROUND(Regressions!M190, 1), NA())</f>
        <v>#N/A</v>
      </c>
      <c r="M180" s="387" t="e">
        <f>IF(ISNUMBER(Regressions!N190),ROUND(Regressions!N190, 1), NA())</f>
        <v>#N/A</v>
      </c>
      <c r="N180" s="390" t="e">
        <f>IF(ISNUMBER(Regressions!O190),ROUND(Regressions!O190, 1), NA())</f>
        <v>#N/A</v>
      </c>
      <c r="O180" s="388" t="e">
        <f>IF(ISNUMBER(Regressions!Q190),ROUND(Regressions!Q190, 1), NA())</f>
        <v>#N/A</v>
      </c>
      <c r="P180" s="386" t="e">
        <f>IF(ISNUMBER(Regressions!R190),ROUND(Regressions!R190, 1), NA())</f>
        <v>#N/A</v>
      </c>
      <c r="Q180" s="392">
        <f>IF(ISNUMBER(Regressions!S190),ROUND(Regressions!S190, 1), NA())</f>
        <v>63.2</v>
      </c>
      <c r="R180" s="387" t="e">
        <f>IF(ISNUMBER(Regressions!T190),ROUND(Regressions!T190, 1), NA())</f>
        <v>#N/A</v>
      </c>
      <c r="S180" s="390" t="e">
        <f>IF(ISNUMBER(Regressions!U190),ROUND(Regressions!U190, 1), NA())</f>
        <v>#N/A</v>
      </c>
      <c r="T180" s="381"/>
      <c r="U180" s="381"/>
      <c r="V180" s="381"/>
      <c r="W180" s="381"/>
      <c r="X180" s="381"/>
      <c r="Y180" s="381"/>
      <c r="Z180" s="381"/>
      <c r="AA180" s="381"/>
      <c r="AB180" s="381"/>
      <c r="AC180" s="381"/>
    </row>
    <row xmlns:x14ac="http://schemas.microsoft.com/office/spreadsheetml/2009/9/ac" r="181" x14ac:dyDescent="0.2">
      <c r="A181" s="329" t="str">
        <f>IF(ISBLANK(Regressions!A191), " ", Regressions!A191)</f>
        <v>Timor-Leste</v>
      </c>
      <c r="B181" s="330">
        <f>IF(ISBLANK(Regressions!B191), " ", Regressions!B191)</f>
        <v>2022</v>
      </c>
      <c r="C181" s="335" t="str">
        <f>IF(ISBLANK(Regressions!C191), " ", Regressions!C191)</f>
        <v>Secondary</v>
      </c>
      <c r="D181" s="331">
        <f>IF(ISBLANK(Regressions!D191), " ", Regressions!D191)</f>
        <v>188945</v>
      </c>
      <c r="E181" s="209">
        <f>IF(ISNUMBER(Regressions!E191),ROUND(Regressions!E191, 1), NA())</f>
        <v>93.7</v>
      </c>
      <c r="F181" s="332" t="e">
        <f>IF(ISNUMBER(Regressions!F191),ROUND(Regressions!F191, 1), NA())</f>
        <v>#N/A</v>
      </c>
      <c r="G181" s="231">
        <f>IF(ISNUMBER(Regressions!G191),ROUND(Regressions!G191, 1), NA())</f>
        <v>68.5</v>
      </c>
      <c r="H181" s="333" t="e">
        <f>IF(ISNUMBER(Regressions!H191),ROUND(Regressions!H191, 1), NA())</f>
        <v>#N/A</v>
      </c>
      <c r="I181" s="232" t="e">
        <f>IF(ISNUMBER(Regressions!I191),ROUND(Regressions!I191, 1), NA())</f>
        <v>#N/A</v>
      </c>
      <c r="J181" s="334">
        <f>IF(ISNUMBER(Regressions!K191),ROUND(Regressions!K191, 1), NA())</f>
        <v>75.8</v>
      </c>
      <c r="K181" s="332" t="e">
        <f>IF(ISNUMBER(Regressions!L191),ROUND(Regressions!L191, 1), NA())</f>
        <v>#N/A</v>
      </c>
      <c r="L181" s="233" t="e">
        <f>IF(ISNUMBER(Regressions!M191),ROUND(Regressions!M191, 1), NA())</f>
        <v>#N/A</v>
      </c>
      <c r="M181" s="333" t="e">
        <f>IF(ISNUMBER(Regressions!N191),ROUND(Regressions!N191, 1), NA())</f>
        <v>#N/A</v>
      </c>
      <c r="N181" s="232" t="e">
        <f>IF(ISNUMBER(Regressions!O191),ROUND(Regressions!O191, 1), NA())</f>
        <v>#N/A</v>
      </c>
      <c r="O181" s="334" t="e">
        <f>IF(ISNUMBER(Regressions!Q191),ROUND(Regressions!Q191, 1), NA())</f>
        <v>#N/A</v>
      </c>
      <c r="P181" s="332" t="e">
        <f>IF(ISNUMBER(Regressions!R191),ROUND(Regressions!R191, 1), NA())</f>
        <v>#N/A</v>
      </c>
      <c r="Q181" s="210">
        <f>IF(ISNUMBER(Regressions!S191),ROUND(Regressions!S191, 1), NA())</f>
        <v>63.2</v>
      </c>
      <c r="R181" s="333" t="e">
        <f>IF(ISNUMBER(Regressions!T191),ROUND(Regressions!T191, 1), NA())</f>
        <v>#N/A</v>
      </c>
      <c r="S181" s="232" t="e">
        <f>IF(ISNUMBER(Regressions!U191),ROUND(Regressions!U191, 1), NA())</f>
        <v>#N/A</v>
      </c>
    </row>
    <row xmlns:x14ac="http://schemas.microsoft.com/office/spreadsheetml/2009/9/ac" r="182" x14ac:dyDescent="0.2">
      <c r="A182" s="336" t="str">
        <f>IF(ISBLANK(Regressions!A192), " ", Regressions!A192)</f>
        <v>Timor-Leste</v>
      </c>
      <c r="B182" s="337">
        <f>IF(ISBLANK(Regressions!B192), " ", Regressions!B192)</f>
        <v>2023</v>
      </c>
      <c r="C182" s="338" t="str">
        <f>IF(ISBLANK(Regressions!C192), " ", Regressions!C192)</f>
        <v>Secondary</v>
      </c>
      <c r="D182" s="339">
        <f>IF(ISBLANK(Regressions!D192), " ", Regressions!D192)</f>
        <v>187148</v>
      </c>
      <c r="E182" s="340">
        <f>IF(ISNUMBER(Regressions!E192),ROUND(Regressions!E192, 1), NA())</f>
        <v>95.8</v>
      </c>
      <c r="F182" s="341" t="e">
        <f>IF(ISNUMBER(Regressions!F192),ROUND(Regressions!F192, 1), NA())</f>
        <v>#N/A</v>
      </c>
      <c r="G182" s="342">
        <f>IF(ISNUMBER(Regressions!G192),ROUND(Regressions!G192, 1), NA())</f>
        <v>68.5</v>
      </c>
      <c r="H182" s="343" t="e">
        <f>IF(ISNUMBER(Regressions!H192),ROUND(Regressions!H192, 1), NA())</f>
        <v>#N/A</v>
      </c>
      <c r="I182" s="344" t="e">
        <f>IF(ISNUMBER(Regressions!I192),ROUND(Regressions!I192, 1), NA())</f>
        <v>#N/A</v>
      </c>
      <c r="J182" s="345">
        <f>IF(ISNUMBER(Regressions!K192),ROUND(Regressions!K192, 1), NA())</f>
        <v>74.400000000000006</v>
      </c>
      <c r="K182" s="341" t="e">
        <f>IF(ISNUMBER(Regressions!L192),ROUND(Regressions!L192, 1), NA())</f>
        <v>#N/A</v>
      </c>
      <c r="L182" s="346" t="e">
        <f>IF(ISNUMBER(Regressions!M192),ROUND(Regressions!M192, 1), NA())</f>
        <v>#N/A</v>
      </c>
      <c r="M182" s="343" t="e">
        <f>IF(ISNUMBER(Regressions!N192),ROUND(Regressions!N192, 1), NA())</f>
        <v>#N/A</v>
      </c>
      <c r="N182" s="344" t="e">
        <f>IF(ISNUMBER(Regressions!O192),ROUND(Regressions!O192, 1), NA())</f>
        <v>#N/A</v>
      </c>
      <c r="O182" s="345" t="e">
        <f>IF(ISNUMBER(Regressions!Q192),ROUND(Regressions!Q192, 1), NA())</f>
        <v>#N/A</v>
      </c>
      <c r="P182" s="341" t="e">
        <f>IF(ISNUMBER(Regressions!R192),ROUND(Regressions!R192, 1), NA())</f>
        <v>#N/A</v>
      </c>
      <c r="Q182" s="347">
        <f>IF(ISNUMBER(Regressions!S192),ROUND(Regressions!S192, 1), NA())</f>
        <v>63.2</v>
      </c>
      <c r="R182" s="343" t="e">
        <f>IF(ISNUMBER(Regressions!T192),ROUND(Regressions!T192, 1), NA())</f>
        <v>#N/A</v>
      </c>
      <c r="S182" s="344" t="e">
        <f>IF(ISNUMBER(Regressions!U192),ROUND(Regressions!U192, 1), NA())</f>
        <v>#N/A</v>
      </c>
    </row>
    <row xmlns:x14ac="http://schemas.microsoft.com/office/spreadsheetml/2009/9/ac" r="183" hidden="true" x14ac:dyDescent="0.2">
      <c r="A183" s="329" t="str">
        <f>IF(ISBLANK(Regressions!A193), " ", Regressions!A193)</f>
        <v>Timor-Leste</v>
      </c>
      <c r="B183" s="330">
        <f>IF(ISBLANK(Regressions!B193), " ", Regressions!B193)</f>
        <v>2024</v>
      </c>
      <c r="C183" s="335" t="str">
        <f>IF(ISBLANK(Regressions!C193), " ", Regressions!C193)</f>
        <v>Secondary</v>
      </c>
      <c r="D183" s="331" t="str">
        <f>IF(ISBLANK(Regressions!D193), " ", Regressions!D193)</f>
        <v> </v>
      </c>
      <c r="E183" s="209" t="e">
        <f>IF(ISNUMBER(Regressions!E193),ROUND(Regressions!E193, 1), NA())</f>
        <v>#N/A</v>
      </c>
      <c r="F183" s="332" t="e">
        <f>IF(ISNUMBER(Regressions!F193),ROUND(Regressions!F193, 1), NA())</f>
        <v>#N/A</v>
      </c>
      <c r="G183" s="231" t="e">
        <f>IF(ISNUMBER(Regressions!G193),ROUND(Regressions!G193, 1), NA())</f>
        <v>#N/A</v>
      </c>
      <c r="H183" s="333" t="e">
        <f>IF(ISNUMBER(Regressions!H193),ROUND(Regressions!H193, 1), NA())</f>
        <v>#N/A</v>
      </c>
      <c r="I183" s="232" t="e">
        <f>IF(ISNUMBER(Regressions!I193),ROUND(Regressions!I193, 1), NA())</f>
        <v>#N/A</v>
      </c>
      <c r="J183" s="334" t="e">
        <f>IF(ISNUMBER(Regressions!K193),ROUND(Regressions!K193, 1), NA())</f>
        <v>#N/A</v>
      </c>
      <c r="K183" s="332" t="e">
        <f>IF(ISNUMBER(Regressions!L193),ROUND(Regressions!L193, 1), NA())</f>
        <v>#N/A</v>
      </c>
      <c r="L183" s="233" t="e">
        <f>IF(ISNUMBER(Regressions!M193),ROUND(Regressions!M193, 1), NA())</f>
        <v>#N/A</v>
      </c>
      <c r="M183" s="333" t="e">
        <f>IF(ISNUMBER(Regressions!N193),ROUND(Regressions!N193, 1), NA())</f>
        <v>#N/A</v>
      </c>
      <c r="N183" s="232" t="e">
        <f>IF(ISNUMBER(Regressions!O193),ROUND(Regressions!O193, 1), NA())</f>
        <v>#N/A</v>
      </c>
      <c r="O183" s="334" t="e">
        <f>IF(ISNUMBER(Regressions!Q193),ROUND(Regressions!Q193, 1), NA())</f>
        <v>#N/A</v>
      </c>
      <c r="P183" s="332" t="e">
        <f>IF(ISNUMBER(Regressions!R193),ROUND(Regressions!R193, 1), NA())</f>
        <v>#N/A</v>
      </c>
      <c r="Q183" s="210" t="e">
        <f>IF(ISNUMBER(Regressions!S193),ROUND(Regressions!S193, 1), NA())</f>
        <v>#N/A</v>
      </c>
      <c r="R183" s="333" t="e">
        <f>IF(ISNUMBER(Regressions!T193),ROUND(Regressions!T193, 1), NA())</f>
        <v>#N/A</v>
      </c>
      <c r="S183" s="232" t="e">
        <f>IF(ISNUMBER(Regressions!U193),ROUND(Regressions!U193, 1), NA())</f>
        <v>#N/A</v>
      </c>
    </row>
    <row xmlns:x14ac="http://schemas.microsoft.com/office/spreadsheetml/2009/9/ac" r="184" hidden="true" x14ac:dyDescent="0.2">
      <c r="A184" s="329" t="str">
        <f>IF(ISBLANK(Regressions!A194), " ", Regressions!A194)</f>
        <v>Timor-Leste</v>
      </c>
      <c r="B184" s="330">
        <f>IF(ISBLANK(Regressions!B194), " ", Regressions!B194)</f>
        <v>2025</v>
      </c>
      <c r="C184" s="335" t="str">
        <f>IF(ISBLANK(Regressions!C194), " ", Regressions!C194)</f>
        <v>Secondary</v>
      </c>
      <c r="D184" s="331" t="str">
        <f>IF(ISBLANK(Regressions!D194), " ", Regressions!D194)</f>
        <v> </v>
      </c>
      <c r="E184" s="209" t="e">
        <f>IF(ISNUMBER(Regressions!E194),ROUND(Regressions!E194, 1), NA())</f>
        <v>#N/A</v>
      </c>
      <c r="F184" s="332" t="e">
        <f>IF(ISNUMBER(Regressions!F194),ROUND(Regressions!F194, 1), NA())</f>
        <v>#N/A</v>
      </c>
      <c r="G184" s="231" t="e">
        <f>IF(ISNUMBER(Regressions!G194),ROUND(Regressions!G194, 1), NA())</f>
        <v>#N/A</v>
      </c>
      <c r="H184" s="333" t="e">
        <f>IF(ISNUMBER(Regressions!H194),ROUND(Regressions!H194, 1), NA())</f>
        <v>#N/A</v>
      </c>
      <c r="I184" s="232" t="e">
        <f>IF(ISNUMBER(Regressions!I194),ROUND(Regressions!I194, 1), NA())</f>
        <v>#N/A</v>
      </c>
      <c r="J184" s="334" t="e">
        <f>IF(ISNUMBER(Regressions!K194),ROUND(Regressions!K194, 1), NA())</f>
        <v>#N/A</v>
      </c>
      <c r="K184" s="332" t="e">
        <f>IF(ISNUMBER(Regressions!L194),ROUND(Regressions!L194, 1), NA())</f>
        <v>#N/A</v>
      </c>
      <c r="L184" s="233" t="e">
        <f>IF(ISNUMBER(Regressions!M194),ROUND(Regressions!M194, 1), NA())</f>
        <v>#N/A</v>
      </c>
      <c r="M184" s="333" t="e">
        <f>IF(ISNUMBER(Regressions!N194),ROUND(Regressions!N194, 1), NA())</f>
        <v>#N/A</v>
      </c>
      <c r="N184" s="232" t="e">
        <f>IF(ISNUMBER(Regressions!O194),ROUND(Regressions!O194, 1), NA())</f>
        <v>#N/A</v>
      </c>
      <c r="O184" s="334" t="e">
        <f>IF(ISNUMBER(Regressions!Q194),ROUND(Regressions!Q194, 1), NA())</f>
        <v>#N/A</v>
      </c>
      <c r="P184" s="332" t="e">
        <f>IF(ISNUMBER(Regressions!R194),ROUND(Regressions!R194, 1), NA())</f>
        <v>#N/A</v>
      </c>
      <c r="Q184" s="210" t="e">
        <f>IF(ISNUMBER(Regressions!S194),ROUND(Regressions!S194, 1), NA())</f>
        <v>#N/A</v>
      </c>
      <c r="R184" s="333" t="e">
        <f>IF(ISNUMBER(Regressions!T194),ROUND(Regressions!T194, 1), NA())</f>
        <v>#N/A</v>
      </c>
      <c r="S184" s="232" t="e">
        <f>IF(ISNUMBER(Regressions!U194),ROUND(Regressions!U194, 1), NA())</f>
        <v>#N/A</v>
      </c>
    </row>
    <row xmlns:x14ac="http://schemas.microsoft.com/office/spreadsheetml/2009/9/ac" r="185" hidden="true" x14ac:dyDescent="0.2">
      <c r="A185" s="329" t="str">
        <f>IF(ISBLANK(Regressions!A195), " ", Regressions!A195)</f>
        <v>Timor-Leste</v>
      </c>
      <c r="B185" s="330">
        <f>IF(ISBLANK(Regressions!B195), " ", Regressions!B195)</f>
        <v>2026</v>
      </c>
      <c r="C185" s="335" t="str">
        <f>IF(ISBLANK(Regressions!C195), " ", Regressions!C195)</f>
        <v>Secondary</v>
      </c>
      <c r="D185" s="331" t="str">
        <f>IF(ISBLANK(Regressions!D195), " ", Regressions!D195)</f>
        <v> </v>
      </c>
      <c r="E185" s="209" t="e">
        <f>IF(ISNUMBER(Regressions!E195),ROUND(Regressions!E195, 1), NA())</f>
        <v>#N/A</v>
      </c>
      <c r="F185" s="332" t="e">
        <f>IF(ISNUMBER(Regressions!F195),ROUND(Regressions!F195, 1), NA())</f>
        <v>#N/A</v>
      </c>
      <c r="G185" s="231" t="e">
        <f>IF(ISNUMBER(Regressions!G195),ROUND(Regressions!G195, 1), NA())</f>
        <v>#N/A</v>
      </c>
      <c r="H185" s="333" t="e">
        <f>IF(ISNUMBER(Regressions!H195),ROUND(Regressions!H195, 1), NA())</f>
        <v>#N/A</v>
      </c>
      <c r="I185" s="232" t="e">
        <f>IF(ISNUMBER(Regressions!I195),ROUND(Regressions!I195, 1), NA())</f>
        <v>#N/A</v>
      </c>
      <c r="J185" s="334" t="e">
        <f>IF(ISNUMBER(Regressions!K195),ROUND(Regressions!K195, 1), NA())</f>
        <v>#N/A</v>
      </c>
      <c r="K185" s="332" t="e">
        <f>IF(ISNUMBER(Regressions!L195),ROUND(Regressions!L195, 1), NA())</f>
        <v>#N/A</v>
      </c>
      <c r="L185" s="233" t="e">
        <f>IF(ISNUMBER(Regressions!M195),ROUND(Regressions!M195, 1), NA())</f>
        <v>#N/A</v>
      </c>
      <c r="M185" s="333" t="e">
        <f>IF(ISNUMBER(Regressions!N195),ROUND(Regressions!N195, 1), NA())</f>
        <v>#N/A</v>
      </c>
      <c r="N185" s="232" t="e">
        <f>IF(ISNUMBER(Regressions!O195),ROUND(Regressions!O195, 1), NA())</f>
        <v>#N/A</v>
      </c>
      <c r="O185" s="334" t="e">
        <f>IF(ISNUMBER(Regressions!Q195),ROUND(Regressions!Q195, 1), NA())</f>
        <v>#N/A</v>
      </c>
      <c r="P185" s="332" t="e">
        <f>IF(ISNUMBER(Regressions!R195),ROUND(Regressions!R195, 1), NA())</f>
        <v>#N/A</v>
      </c>
      <c r="Q185" s="210" t="e">
        <f>IF(ISNUMBER(Regressions!S195),ROUND(Regressions!S195, 1), NA())</f>
        <v>#N/A</v>
      </c>
      <c r="R185" s="333" t="e">
        <f>IF(ISNUMBER(Regressions!T195),ROUND(Regressions!T195, 1), NA())</f>
        <v>#N/A</v>
      </c>
      <c r="S185" s="232" t="e">
        <f>IF(ISNUMBER(Regressions!U195),ROUND(Regressions!U195, 1), NA())</f>
        <v>#N/A</v>
      </c>
    </row>
    <row xmlns:x14ac="http://schemas.microsoft.com/office/spreadsheetml/2009/9/ac" r="186" hidden="true" x14ac:dyDescent="0.2">
      <c r="A186" s="329" t="str">
        <f>IF(ISBLANK(Regressions!A196), " ", Regressions!A196)</f>
        <v>Timor-Leste</v>
      </c>
      <c r="B186" s="330">
        <f>IF(ISBLANK(Regressions!B196), " ", Regressions!B196)</f>
        <v>2027</v>
      </c>
      <c r="C186" s="335" t="str">
        <f>IF(ISBLANK(Regressions!C196), " ", Regressions!C196)</f>
        <v>Secondary</v>
      </c>
      <c r="D186" s="331" t="str">
        <f>IF(ISBLANK(Regressions!D196), " ", Regressions!D196)</f>
        <v> </v>
      </c>
      <c r="E186" s="209" t="e">
        <f>IF(ISNUMBER(Regressions!E196),ROUND(Regressions!E196, 1), NA())</f>
        <v>#N/A</v>
      </c>
      <c r="F186" s="332" t="e">
        <f>IF(ISNUMBER(Regressions!F196),ROUND(Regressions!F196, 1), NA())</f>
        <v>#N/A</v>
      </c>
      <c r="G186" s="231" t="e">
        <f>IF(ISNUMBER(Regressions!G196),ROUND(Regressions!G196, 1), NA())</f>
        <v>#N/A</v>
      </c>
      <c r="H186" s="333" t="e">
        <f>IF(ISNUMBER(Regressions!H196),ROUND(Regressions!H196, 1), NA())</f>
        <v>#N/A</v>
      </c>
      <c r="I186" s="232" t="e">
        <f>IF(ISNUMBER(Regressions!I196),ROUND(Regressions!I196, 1), NA())</f>
        <v>#N/A</v>
      </c>
      <c r="J186" s="334" t="e">
        <f>IF(ISNUMBER(Regressions!K196),ROUND(Regressions!K196, 1), NA())</f>
        <v>#N/A</v>
      </c>
      <c r="K186" s="332" t="e">
        <f>IF(ISNUMBER(Regressions!L196),ROUND(Regressions!L196, 1), NA())</f>
        <v>#N/A</v>
      </c>
      <c r="L186" s="233" t="e">
        <f>IF(ISNUMBER(Regressions!M196),ROUND(Regressions!M196, 1), NA())</f>
        <v>#N/A</v>
      </c>
      <c r="M186" s="333" t="e">
        <f>IF(ISNUMBER(Regressions!N196),ROUND(Regressions!N196, 1), NA())</f>
        <v>#N/A</v>
      </c>
      <c r="N186" s="232" t="e">
        <f>IF(ISNUMBER(Regressions!O196),ROUND(Regressions!O196, 1), NA())</f>
        <v>#N/A</v>
      </c>
      <c r="O186" s="334" t="e">
        <f>IF(ISNUMBER(Regressions!Q196),ROUND(Regressions!Q196, 1), NA())</f>
        <v>#N/A</v>
      </c>
      <c r="P186" s="332" t="e">
        <f>IF(ISNUMBER(Regressions!R196),ROUND(Regressions!R196, 1), NA())</f>
        <v>#N/A</v>
      </c>
      <c r="Q186" s="210" t="e">
        <f>IF(ISNUMBER(Regressions!S196),ROUND(Regressions!S196, 1), NA())</f>
        <v>#N/A</v>
      </c>
      <c r="R186" s="333" t="e">
        <f>IF(ISNUMBER(Regressions!T196),ROUND(Regressions!T196, 1), NA())</f>
        <v>#N/A</v>
      </c>
      <c r="S186" s="232" t="e">
        <f>IF(ISNUMBER(Regressions!U196),ROUND(Regressions!U196, 1), NA())</f>
        <v>#N/A</v>
      </c>
    </row>
    <row xmlns:x14ac="http://schemas.microsoft.com/office/spreadsheetml/2009/9/ac" r="187" hidden="true" x14ac:dyDescent="0.2">
      <c r="A187" s="329" t="str">
        <f>IF(ISBLANK(Regressions!A197), " ", Regressions!A197)</f>
        <v>Timor-Leste</v>
      </c>
      <c r="B187" s="330">
        <f>IF(ISBLANK(Regressions!B197), " ", Regressions!B197)</f>
        <v>2028</v>
      </c>
      <c r="C187" s="335" t="str">
        <f>IF(ISBLANK(Regressions!C197), " ", Regressions!C197)</f>
        <v>Secondary</v>
      </c>
      <c r="D187" s="331" t="str">
        <f>IF(ISBLANK(Regressions!D197), " ", Regressions!D197)</f>
        <v> </v>
      </c>
      <c r="E187" s="209" t="e">
        <f>IF(ISNUMBER(Regressions!E197),ROUND(Regressions!E197, 1), NA())</f>
        <v>#N/A</v>
      </c>
      <c r="F187" s="332" t="e">
        <f>IF(ISNUMBER(Regressions!F197),ROUND(Regressions!F197, 1), NA())</f>
        <v>#N/A</v>
      </c>
      <c r="G187" s="231" t="e">
        <f>IF(ISNUMBER(Regressions!G197),ROUND(Regressions!G197, 1), NA())</f>
        <v>#N/A</v>
      </c>
      <c r="H187" s="333" t="e">
        <f>IF(ISNUMBER(Regressions!H197),ROUND(Regressions!H197, 1), NA())</f>
        <v>#N/A</v>
      </c>
      <c r="I187" s="232" t="e">
        <f>IF(ISNUMBER(Regressions!I197),ROUND(Regressions!I197, 1), NA())</f>
        <v>#N/A</v>
      </c>
      <c r="J187" s="334" t="e">
        <f>IF(ISNUMBER(Regressions!K197),ROUND(Regressions!K197, 1), NA())</f>
        <v>#N/A</v>
      </c>
      <c r="K187" s="332" t="e">
        <f>IF(ISNUMBER(Regressions!L197),ROUND(Regressions!L197, 1), NA())</f>
        <v>#N/A</v>
      </c>
      <c r="L187" s="233" t="e">
        <f>IF(ISNUMBER(Regressions!M197),ROUND(Regressions!M197, 1), NA())</f>
        <v>#N/A</v>
      </c>
      <c r="M187" s="333" t="e">
        <f>IF(ISNUMBER(Regressions!N197),ROUND(Regressions!N197, 1), NA())</f>
        <v>#N/A</v>
      </c>
      <c r="N187" s="232" t="e">
        <f>IF(ISNUMBER(Regressions!O197),ROUND(Regressions!O197, 1), NA())</f>
        <v>#N/A</v>
      </c>
      <c r="O187" s="334" t="e">
        <f>IF(ISNUMBER(Regressions!Q197),ROUND(Regressions!Q197, 1), NA())</f>
        <v>#N/A</v>
      </c>
      <c r="P187" s="332" t="e">
        <f>IF(ISNUMBER(Regressions!R197),ROUND(Regressions!R197, 1), NA())</f>
        <v>#N/A</v>
      </c>
      <c r="Q187" s="210" t="e">
        <f>IF(ISNUMBER(Regressions!S197),ROUND(Regressions!S197, 1), NA())</f>
        <v>#N/A</v>
      </c>
      <c r="R187" s="333" t="e">
        <f>IF(ISNUMBER(Regressions!T197),ROUND(Regressions!T197, 1), NA())</f>
        <v>#N/A</v>
      </c>
      <c r="S187" s="232" t="e">
        <f>IF(ISNUMBER(Regressions!U197),ROUND(Regressions!U197, 1), NA())</f>
        <v>#N/A</v>
      </c>
    </row>
    <row xmlns:x14ac="http://schemas.microsoft.com/office/spreadsheetml/2009/9/ac" r="188" hidden="true" x14ac:dyDescent="0.2">
      <c r="A188" s="329" t="str">
        <f>IF(ISBLANK(Regressions!A198), " ", Regressions!A198)</f>
        <v>Timor-Leste</v>
      </c>
      <c r="B188" s="330">
        <f>IF(ISBLANK(Regressions!B198), " ", Regressions!B198)</f>
        <v>2029</v>
      </c>
      <c r="C188" s="335" t="str">
        <f>IF(ISBLANK(Regressions!C198), " ", Regressions!C198)</f>
        <v>Secondary</v>
      </c>
      <c r="D188" s="331" t="str">
        <f>IF(ISBLANK(Regressions!D198), " ", Regressions!D198)</f>
        <v> </v>
      </c>
      <c r="E188" s="209" t="e">
        <f>IF(ISNUMBER(Regressions!E198),ROUND(Regressions!E198, 1), NA())</f>
        <v>#N/A</v>
      </c>
      <c r="F188" s="332" t="e">
        <f>IF(ISNUMBER(Regressions!F198),ROUND(Regressions!F198, 1), NA())</f>
        <v>#N/A</v>
      </c>
      <c r="G188" s="231" t="e">
        <f>IF(ISNUMBER(Regressions!G198),ROUND(Regressions!G198, 1), NA())</f>
        <v>#N/A</v>
      </c>
      <c r="H188" s="333" t="e">
        <f>IF(ISNUMBER(Regressions!H198),ROUND(Regressions!H198, 1), NA())</f>
        <v>#N/A</v>
      </c>
      <c r="I188" s="232" t="e">
        <f>IF(ISNUMBER(Regressions!I198),ROUND(Regressions!I198, 1), NA())</f>
        <v>#N/A</v>
      </c>
      <c r="J188" s="334" t="e">
        <f>IF(ISNUMBER(Regressions!K198),ROUND(Regressions!K198, 1), NA())</f>
        <v>#N/A</v>
      </c>
      <c r="K188" s="332" t="e">
        <f>IF(ISNUMBER(Regressions!L198),ROUND(Regressions!L198, 1), NA())</f>
        <v>#N/A</v>
      </c>
      <c r="L188" s="233" t="e">
        <f>IF(ISNUMBER(Regressions!M198),ROUND(Regressions!M198, 1), NA())</f>
        <v>#N/A</v>
      </c>
      <c r="M188" s="333" t="e">
        <f>IF(ISNUMBER(Regressions!N198),ROUND(Regressions!N198, 1), NA())</f>
        <v>#N/A</v>
      </c>
      <c r="N188" s="232" t="e">
        <f>IF(ISNUMBER(Regressions!O198),ROUND(Regressions!O198, 1), NA())</f>
        <v>#N/A</v>
      </c>
      <c r="O188" s="334" t="e">
        <f>IF(ISNUMBER(Regressions!Q198),ROUND(Regressions!Q198, 1), NA())</f>
        <v>#N/A</v>
      </c>
      <c r="P188" s="332" t="e">
        <f>IF(ISNUMBER(Regressions!R198),ROUND(Regressions!R198, 1), NA())</f>
        <v>#N/A</v>
      </c>
      <c r="Q188" s="210" t="e">
        <f>IF(ISNUMBER(Regressions!S198),ROUND(Regressions!S198, 1), NA())</f>
        <v>#N/A</v>
      </c>
      <c r="R188" s="333" t="e">
        <f>IF(ISNUMBER(Regressions!T198),ROUND(Regressions!T198, 1), NA())</f>
        <v>#N/A</v>
      </c>
      <c r="S188" s="232" t="e">
        <f>IF(ISNUMBER(Regressions!U198),ROUND(Regressions!U198, 1), NA())</f>
        <v>#N/A</v>
      </c>
    </row>
    <row xmlns:x14ac="http://schemas.microsoft.com/office/spreadsheetml/2009/9/ac" r="189" hidden="true" x14ac:dyDescent="0.2">
      <c r="A189" s="329" t="str">
        <f>IF(ISBLANK(Regressions!A199), " ", Regressions!A199)</f>
        <v>Timor-Leste</v>
      </c>
      <c r="B189" s="330">
        <f>IF(ISBLANK(Regressions!B199), " ", Regressions!B199)</f>
        <v>2030</v>
      </c>
      <c r="C189" s="335" t="str">
        <f>IF(ISBLANK(Regressions!C199), " ", Regressions!C199)</f>
        <v>Secondary</v>
      </c>
      <c r="D189" s="331" t="str">
        <f>IF(ISBLANK(Regressions!D199), " ", Regressions!D199)</f>
        <v> </v>
      </c>
      <c r="E189" s="209" t="e">
        <f>IF(ISNUMBER(Regressions!E199),ROUND(Regressions!E199, 1), NA())</f>
        <v>#N/A</v>
      </c>
      <c r="F189" s="332" t="e">
        <f>IF(ISNUMBER(Regressions!F199),ROUND(Regressions!F199, 1), NA())</f>
        <v>#N/A</v>
      </c>
      <c r="G189" s="231" t="e">
        <f>IF(ISNUMBER(Regressions!G199),ROUND(Regressions!G199, 1), NA())</f>
        <v>#N/A</v>
      </c>
      <c r="H189" s="333" t="e">
        <f>IF(ISNUMBER(Regressions!H199),ROUND(Regressions!H199, 1), NA())</f>
        <v>#N/A</v>
      </c>
      <c r="I189" s="232" t="e">
        <f>IF(ISNUMBER(Regressions!I199),ROUND(Regressions!I199, 1), NA())</f>
        <v>#N/A</v>
      </c>
      <c r="J189" s="334" t="e">
        <f>IF(ISNUMBER(Regressions!K199),ROUND(Regressions!K199, 1), NA())</f>
        <v>#N/A</v>
      </c>
      <c r="K189" s="332" t="e">
        <f>IF(ISNUMBER(Regressions!L199),ROUND(Regressions!L199, 1), NA())</f>
        <v>#N/A</v>
      </c>
      <c r="L189" s="233" t="e">
        <f>IF(ISNUMBER(Regressions!M199),ROUND(Regressions!M199, 1), NA())</f>
        <v>#N/A</v>
      </c>
      <c r="M189" s="333" t="e">
        <f>IF(ISNUMBER(Regressions!N199),ROUND(Regressions!N199, 1), NA())</f>
        <v>#N/A</v>
      </c>
      <c r="N189" s="232" t="e">
        <f>IF(ISNUMBER(Regressions!O199),ROUND(Regressions!O199, 1), NA())</f>
        <v>#N/A</v>
      </c>
      <c r="O189" s="334" t="e">
        <f>IF(ISNUMBER(Regressions!Q199),ROUND(Regressions!Q199, 1), NA())</f>
        <v>#N/A</v>
      </c>
      <c r="P189" s="332" t="e">
        <f>IF(ISNUMBER(Regressions!R199),ROUND(Regressions!R199, 1), NA())</f>
        <v>#N/A</v>
      </c>
      <c r="Q189" s="210" t="e">
        <f>IF(ISNUMBER(Regressions!S199),ROUND(Regressions!S199, 1), NA())</f>
        <v>#N/A</v>
      </c>
      <c r="R189" s="333" t="e">
        <f>IF(ISNUMBER(Regressions!T199),ROUND(Regressions!T199, 1), NA())</f>
        <v>#N/A</v>
      </c>
      <c r="S189" s="232" t="e">
        <f>IF(ISNUMBER(Regressions!U199),ROUND(Regressions!U199, 1), NA())</f>
        <v>#N/A</v>
      </c>
    </row>
    <row xmlns:x14ac="http://schemas.microsoft.com/office/spreadsheetml/2009/9/ac" r="211" x14ac:dyDescent="0.2">
      <c r="A211" s="393"/>
      <c r="B211" s="394"/>
      <c r="C211" s="395"/>
      <c r="D211" s="381"/>
      <c r="E211" s="396"/>
      <c r="F211" s="396"/>
      <c r="G211" s="397"/>
      <c r="H211" s="396"/>
      <c r="I211" s="397"/>
      <c r="J211" s="398"/>
      <c r="K211" s="398"/>
      <c r="L211" s="396"/>
      <c r="M211" s="398"/>
      <c r="N211" s="399"/>
      <c r="O211" s="381"/>
      <c r="P211" s="381"/>
      <c r="Q211" s="381"/>
      <c r="R211" s="381"/>
      <c r="S211" s="381"/>
      <c r="T211" s="381"/>
      <c r="U211" s="381"/>
      <c r="V211" s="381"/>
      <c r="W211" s="381"/>
      <c r="X211" s="381"/>
      <c r="Y211" s="381"/>
      <c r="Z211" s="381"/>
      <c r="AA211" s="381"/>
      <c r="AB211" s="381"/>
      <c r="AC211" s="381"/>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8" customWidth="true"/>
    <col min="2" max="2" width="9" style="28"/>
    <col min="3" max="3" width="5" style="28" customWidth="true"/>
    <col min="4" max="21" width="3.875" style="28" customWidth="true"/>
    <col min="22" max="22" width="3.875" style="82" customWidth="true"/>
    <col min="23" max="26" width="3.875" style="48" customWidth="true"/>
    <col min="27" max="27" width="3.875" style="82" customWidth="true"/>
    <col min="28" max="31" width="3.875" style="48" customWidth="true"/>
    <col min="32" max="32" width="3.875" style="82" customWidth="true"/>
    <col min="33" max="36" width="3.875" style="48" customWidth="true"/>
    <col min="37" max="37" width="3.875" style="82" customWidth="true"/>
    <col min="38" max="41" width="3.875" style="48" customWidth="true"/>
    <col min="42" max="42" width="3.875" style="82" customWidth="true"/>
    <col min="43" max="46" width="3.875" style="48" customWidth="true"/>
    <col min="47" max="47" width="3.875" style="82" customWidth="true"/>
    <col min="48" max="51" width="3.875" style="48" customWidth="true"/>
    <col min="52" max="52" width="3.875" style="59" customWidth="true"/>
    <col min="53" max="69" width="3.875" style="42" customWidth="true"/>
    <col min="70" max="70" width="9" style="28" hidden="true" customWidth="true"/>
    <col min="71" max="136" width="3.875" style="28" hidden="true" customWidth="true"/>
    <col min="137" max="137" width="9" style="28" hidden="true" customWidth="true"/>
    <col min="138" max="227" width="0.0" style="28" hidden="true" customWidth="true"/>
    <col min="228" max="16384" width="9" style="28"/>
  </cols>
  <sheetData>
    <row xmlns:x14ac="http://schemas.microsoft.com/office/spreadsheetml/2009/9/ac" r="1" ht="18" x14ac:dyDescent="0.25">
      <c r="A1" s="33" t="s">
        <v>59</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row>
    <row xmlns:x14ac="http://schemas.microsoft.com/office/spreadsheetml/2009/9/ac" r="2" ht="15.75" x14ac:dyDescent="0.25">
      <c r="A2" s="35" t="s">
        <v>37</v>
      </c>
      <c r="B2" s="35"/>
      <c r="C2" s="35"/>
      <c r="D2" s="234" t="s">
        <v>13</v>
      </c>
      <c r="E2" s="34"/>
      <c r="F2" s="34"/>
      <c r="G2" s="51"/>
      <c r="H2" s="34"/>
      <c r="I2" s="34"/>
      <c r="J2" s="51"/>
      <c r="K2" s="36"/>
      <c r="L2" s="36"/>
      <c r="M2" s="51"/>
      <c r="N2" s="36"/>
      <c r="O2" s="36"/>
      <c r="P2" s="51"/>
      <c r="Q2" s="36"/>
      <c r="R2" s="36"/>
      <c r="S2" s="51"/>
      <c r="T2" s="36"/>
      <c r="U2" s="36"/>
      <c r="V2" s="235" t="s">
        <v>14</v>
      </c>
      <c r="W2" s="31"/>
      <c r="X2" s="36"/>
      <c r="Y2" s="36"/>
      <c r="Z2" s="36"/>
      <c r="AA2" s="50"/>
      <c r="AB2" s="36"/>
      <c r="AC2" s="36"/>
      <c r="AD2" s="36"/>
      <c r="AE2" s="36"/>
      <c r="AF2" s="50"/>
      <c r="AG2" s="36"/>
      <c r="AH2" s="36"/>
      <c r="AI2" s="36"/>
      <c r="AJ2" s="36"/>
      <c r="AK2" s="50"/>
      <c r="AL2" s="36"/>
      <c r="AM2" s="36"/>
      <c r="AN2" s="36"/>
      <c r="AO2" s="36"/>
      <c r="AP2" s="50"/>
      <c r="AQ2" s="36"/>
      <c r="AR2" s="36"/>
      <c r="AS2" s="36"/>
      <c r="AT2" s="36"/>
      <c r="AU2" s="50"/>
      <c r="AV2" s="36"/>
      <c r="AW2" s="36"/>
      <c r="AX2" s="36"/>
      <c r="AY2" s="36"/>
      <c r="AZ2" s="102" t="s">
        <v>15</v>
      </c>
      <c r="BA2" s="31"/>
      <c r="BB2" s="38"/>
      <c r="BC2" s="38"/>
      <c r="BD2" s="37"/>
      <c r="BE2" s="37"/>
      <c r="BF2" s="37"/>
      <c r="BG2" s="37"/>
      <c r="BH2" s="37"/>
      <c r="BI2" s="37"/>
      <c r="BJ2" s="37"/>
      <c r="BK2" s="37"/>
      <c r="BL2" s="37"/>
      <c r="BM2" s="37"/>
      <c r="BN2" s="37"/>
      <c r="BO2" s="37"/>
      <c r="BP2" s="37"/>
      <c r="BQ2" s="37"/>
    </row>
    <row xmlns:x14ac="http://schemas.microsoft.com/office/spreadsheetml/2009/9/ac" r="3" ht="14.25" x14ac:dyDescent="0.2">
      <c r="A3" s="39"/>
      <c r="B3" s="34"/>
      <c r="C3" s="34"/>
      <c r="D3" s="40" t="s">
        <v>7</v>
      </c>
      <c r="E3" s="40"/>
      <c r="F3" s="40"/>
      <c r="G3" s="40" t="s">
        <v>1</v>
      </c>
      <c r="I3" s="40"/>
      <c r="J3" s="40" t="s">
        <v>2</v>
      </c>
      <c r="L3" s="40"/>
      <c r="M3" s="40" t="s">
        <v>16</v>
      </c>
      <c r="O3" s="40"/>
      <c r="P3" s="40" t="s">
        <v>17</v>
      </c>
      <c r="Q3" s="40"/>
      <c r="R3" s="40"/>
      <c r="S3" s="40" t="s">
        <v>18</v>
      </c>
      <c r="U3" s="40"/>
      <c r="V3" s="40" t="s">
        <v>7</v>
      </c>
      <c r="W3" s="31"/>
      <c r="X3" s="40"/>
      <c r="Y3" s="40"/>
      <c r="Z3" s="40"/>
      <c r="AA3" s="40" t="s">
        <v>1</v>
      </c>
      <c r="AB3" s="40"/>
      <c r="AC3" s="40"/>
      <c r="AD3" s="40"/>
      <c r="AE3" s="40"/>
      <c r="AF3" s="40" t="s">
        <v>2</v>
      </c>
      <c r="AG3" s="31"/>
      <c r="AH3" s="40"/>
      <c r="AI3" s="40"/>
      <c r="AJ3" s="40"/>
      <c r="AK3" s="40" t="s">
        <v>16</v>
      </c>
      <c r="AL3" s="40"/>
      <c r="AM3" s="40"/>
      <c r="AN3" s="40"/>
      <c r="AO3" s="40"/>
      <c r="AP3" s="40" t="s">
        <v>17</v>
      </c>
      <c r="AQ3" s="40"/>
      <c r="AR3" s="40"/>
      <c r="AS3" s="40"/>
      <c r="AT3" s="40"/>
      <c r="AU3" s="40" t="s">
        <v>18</v>
      </c>
      <c r="AV3" s="40"/>
      <c r="AW3" s="40"/>
      <c r="AX3" s="40"/>
      <c r="AY3" s="40"/>
      <c r="AZ3" s="40" t="s">
        <v>7</v>
      </c>
      <c r="BA3" s="31"/>
      <c r="BB3" s="40"/>
      <c r="BC3" s="40" t="s">
        <v>1</v>
      </c>
      <c r="BD3" s="31"/>
      <c r="BE3" s="40"/>
      <c r="BF3" s="40" t="s">
        <v>2</v>
      </c>
      <c r="BG3" s="40"/>
      <c r="BH3" s="40"/>
      <c r="BI3" s="40" t="s">
        <v>16</v>
      </c>
      <c r="BJ3" s="31"/>
      <c r="BK3" s="40"/>
      <c r="BL3" s="40" t="s">
        <v>17</v>
      </c>
      <c r="BM3" s="31"/>
      <c r="BN3" s="40"/>
      <c r="BO3" s="40" t="s">
        <v>18</v>
      </c>
      <c r="BP3" s="31"/>
      <c r="BQ3" s="40"/>
      <c r="BS3" s="40" t="s">
        <v>7</v>
      </c>
      <c r="BU3" s="40"/>
      <c r="BV3" s="40" t="s">
        <v>1</v>
      </c>
      <c r="BX3" s="40"/>
      <c r="BY3" s="40" t="s">
        <v>2</v>
      </c>
      <c r="CA3" s="40"/>
      <c r="CB3" s="40" t="s">
        <v>16</v>
      </c>
      <c r="CD3" s="40"/>
      <c r="CE3" s="40" t="s">
        <v>17</v>
      </c>
      <c r="CG3" s="40"/>
      <c r="CH3" s="40" t="s">
        <v>18</v>
      </c>
      <c r="CJ3" s="40"/>
      <c r="CK3" s="40" t="s">
        <v>7</v>
      </c>
      <c r="CM3" s="40"/>
      <c r="CN3" s="31"/>
      <c r="CO3" s="31"/>
      <c r="CP3" s="40" t="s">
        <v>1</v>
      </c>
      <c r="CR3" s="31"/>
      <c r="CS3" s="40"/>
      <c r="CT3" s="31"/>
      <c r="CU3" s="40" t="s">
        <v>2</v>
      </c>
      <c r="CW3" s="40"/>
      <c r="CX3" s="31"/>
      <c r="CY3" s="31"/>
      <c r="CZ3" s="40" t="s">
        <v>16</v>
      </c>
      <c r="DB3" s="31"/>
      <c r="DC3" s="40"/>
      <c r="DD3" s="31"/>
      <c r="DE3" s="40" t="s">
        <v>17</v>
      </c>
      <c r="DG3" s="31"/>
      <c r="DH3" s="31"/>
      <c r="DI3" s="31"/>
      <c r="DJ3" s="40" t="s">
        <v>18</v>
      </c>
      <c r="DL3" s="31"/>
      <c r="DM3" s="31"/>
      <c r="DN3" s="31"/>
      <c r="DO3" s="40" t="s">
        <v>7</v>
      </c>
      <c r="DP3" s="40"/>
      <c r="DQ3" s="40"/>
      <c r="DR3" s="40" t="s">
        <v>1</v>
      </c>
      <c r="DS3" s="40"/>
      <c r="DT3" s="40"/>
      <c r="DU3" s="40" t="s">
        <v>2</v>
      </c>
      <c r="DV3" s="40"/>
      <c r="DW3" s="40"/>
      <c r="DX3" s="40" t="s">
        <v>16</v>
      </c>
      <c r="DY3" s="40"/>
      <c r="DZ3" s="40"/>
      <c r="EA3" s="40" t="s">
        <v>17</v>
      </c>
      <c r="EB3" s="40"/>
      <c r="EC3" s="40"/>
      <c r="ED3" s="40"/>
      <c r="EE3" s="40" t="s">
        <v>18</v>
      </c>
      <c r="EF3" s="40"/>
    </row>
    <row xmlns:x14ac="http://schemas.microsoft.com/office/spreadsheetml/2009/9/ac" r="4" s="45" customFormat="true" ht="140.1" customHeight="true" x14ac:dyDescent="0.2">
      <c r="A4" s="41" t="s">
        <v>5</v>
      </c>
      <c r="B4" s="41" t="s">
        <v>6</v>
      </c>
      <c r="C4" s="41" t="s">
        <v>4</v>
      </c>
      <c r="D4" s="116" t="s">
        <v>25</v>
      </c>
      <c r="E4" s="236" t="s">
        <v>19</v>
      </c>
      <c r="F4" s="237" t="s">
        <v>172</v>
      </c>
      <c r="G4" s="116" t="s">
        <v>25</v>
      </c>
      <c r="H4" s="236" t="s">
        <v>19</v>
      </c>
      <c r="I4" s="237" t="s">
        <v>172</v>
      </c>
      <c r="J4" s="116" t="s">
        <v>25</v>
      </c>
      <c r="K4" s="236" t="s">
        <v>19</v>
      </c>
      <c r="L4" s="237" t="s">
        <v>172</v>
      </c>
      <c r="M4" s="116" t="s">
        <v>25</v>
      </c>
      <c r="N4" s="236" t="s">
        <v>19</v>
      </c>
      <c r="O4" s="237" t="s">
        <v>172</v>
      </c>
      <c r="P4" s="116" t="s">
        <v>25</v>
      </c>
      <c r="Q4" s="236" t="s">
        <v>19</v>
      </c>
      <c r="R4" s="237" t="s">
        <v>172</v>
      </c>
      <c r="S4" s="116" t="s">
        <v>25</v>
      </c>
      <c r="T4" s="236" t="s">
        <v>19</v>
      </c>
      <c r="U4" s="238" t="s">
        <v>172</v>
      </c>
      <c r="V4" s="120" t="s">
        <v>25</v>
      </c>
      <c r="W4" s="121" t="s">
        <v>19</v>
      </c>
      <c r="X4" s="121" t="s">
        <v>21</v>
      </c>
      <c r="Y4" s="121" t="s">
        <v>29</v>
      </c>
      <c r="Z4" s="123" t="s">
        <v>173</v>
      </c>
      <c r="AA4" s="120" t="s">
        <v>25</v>
      </c>
      <c r="AB4" s="121" t="s">
        <v>19</v>
      </c>
      <c r="AC4" s="121" t="s">
        <v>21</v>
      </c>
      <c r="AD4" s="121" t="s">
        <v>29</v>
      </c>
      <c r="AE4" s="123" t="s">
        <v>173</v>
      </c>
      <c r="AF4" s="120" t="s">
        <v>25</v>
      </c>
      <c r="AG4" s="121" t="s">
        <v>19</v>
      </c>
      <c r="AH4" s="121" t="s">
        <v>21</v>
      </c>
      <c r="AI4" s="121" t="s">
        <v>29</v>
      </c>
      <c r="AJ4" s="123" t="s">
        <v>173</v>
      </c>
      <c r="AK4" s="120" t="s">
        <v>25</v>
      </c>
      <c r="AL4" s="121" t="s">
        <v>19</v>
      </c>
      <c r="AM4" s="121" t="s">
        <v>21</v>
      </c>
      <c r="AN4" s="121" t="s">
        <v>29</v>
      </c>
      <c r="AO4" s="123" t="s">
        <v>173</v>
      </c>
      <c r="AP4" s="120" t="s">
        <v>25</v>
      </c>
      <c r="AQ4" s="121" t="s">
        <v>19</v>
      </c>
      <c r="AR4" s="121" t="s">
        <v>21</v>
      </c>
      <c r="AS4" s="121" t="s">
        <v>29</v>
      </c>
      <c r="AT4" s="123" t="s">
        <v>173</v>
      </c>
      <c r="AU4" s="120" t="s">
        <v>25</v>
      </c>
      <c r="AV4" s="121" t="s">
        <v>19</v>
      </c>
      <c r="AW4" s="121" t="s">
        <v>21</v>
      </c>
      <c r="AX4" s="121" t="s">
        <v>29</v>
      </c>
      <c r="AY4" s="124" t="s">
        <v>173</v>
      </c>
      <c r="AZ4" s="125" t="s">
        <v>125</v>
      </c>
      <c r="BA4" s="126" t="s">
        <v>124</v>
      </c>
      <c r="BB4" s="127" t="s">
        <v>174</v>
      </c>
      <c r="BC4" s="125" t="s">
        <v>125</v>
      </c>
      <c r="BD4" s="126" t="s">
        <v>124</v>
      </c>
      <c r="BE4" s="127" t="s">
        <v>174</v>
      </c>
      <c r="BF4" s="125" t="s">
        <v>125</v>
      </c>
      <c r="BG4" s="126" t="s">
        <v>124</v>
      </c>
      <c r="BH4" s="127" t="s">
        <v>174</v>
      </c>
      <c r="BI4" s="125" t="s">
        <v>125</v>
      </c>
      <c r="BJ4" s="126" t="s">
        <v>124</v>
      </c>
      <c r="BK4" s="127" t="s">
        <v>174</v>
      </c>
      <c r="BL4" s="125" t="s">
        <v>125</v>
      </c>
      <c r="BM4" s="126" t="s">
        <v>124</v>
      </c>
      <c r="BN4" s="127" t="s">
        <v>174</v>
      </c>
      <c r="BO4" s="125" t="s">
        <v>125</v>
      </c>
      <c r="BP4" s="126" t="s">
        <v>124</v>
      </c>
      <c r="BQ4" s="127" t="s">
        <v>174</v>
      </c>
      <c r="BS4" s="76" t="s">
        <v>25</v>
      </c>
      <c r="BT4" s="77" t="s">
        <v>19</v>
      </c>
      <c r="BU4" s="52" t="s">
        <v>38</v>
      </c>
      <c r="BV4" s="76" t="s">
        <v>25</v>
      </c>
      <c r="BW4" s="77" t="s">
        <v>19</v>
      </c>
      <c r="BX4" s="78" t="s">
        <v>104</v>
      </c>
      <c r="BY4" s="76" t="s">
        <v>25</v>
      </c>
      <c r="BZ4" s="77" t="s">
        <v>19</v>
      </c>
      <c r="CA4" s="46" t="s">
        <v>38</v>
      </c>
      <c r="CB4" s="76" t="s">
        <v>25</v>
      </c>
      <c r="CC4" s="77" t="s">
        <v>19</v>
      </c>
      <c r="CD4" s="52" t="s">
        <v>38</v>
      </c>
      <c r="CE4" s="76" t="s">
        <v>25</v>
      </c>
      <c r="CF4" s="77" t="s">
        <v>19</v>
      </c>
      <c r="CG4" s="78" t="s">
        <v>38</v>
      </c>
      <c r="CH4" s="76" t="s">
        <v>25</v>
      </c>
      <c r="CI4" s="77" t="s">
        <v>19</v>
      </c>
      <c r="CJ4" s="46" t="s">
        <v>38</v>
      </c>
      <c r="CK4" s="80" t="s">
        <v>25</v>
      </c>
      <c r="CL4" s="79" t="s">
        <v>19</v>
      </c>
      <c r="CM4" s="54" t="s">
        <v>53</v>
      </c>
      <c r="CN4" s="54" t="s">
        <v>58</v>
      </c>
      <c r="CO4" s="81" t="s">
        <v>110</v>
      </c>
      <c r="CP4" s="80" t="s">
        <v>25</v>
      </c>
      <c r="CQ4" s="79" t="s">
        <v>19</v>
      </c>
      <c r="CR4" s="47" t="s">
        <v>53</v>
      </c>
      <c r="CS4" s="47" t="s">
        <v>58</v>
      </c>
      <c r="CT4" s="54" t="s">
        <v>110</v>
      </c>
      <c r="CU4" s="80" t="s">
        <v>25</v>
      </c>
      <c r="CV4" s="79" t="s">
        <v>19</v>
      </c>
      <c r="CW4" s="54" t="s">
        <v>53</v>
      </c>
      <c r="CX4" s="54" t="s">
        <v>58</v>
      </c>
      <c r="CY4" s="81" t="s">
        <v>110</v>
      </c>
      <c r="CZ4" s="80" t="s">
        <v>25</v>
      </c>
      <c r="DA4" s="79" t="s">
        <v>19</v>
      </c>
      <c r="DB4" s="47" t="s">
        <v>53</v>
      </c>
      <c r="DC4" s="47" t="s">
        <v>58</v>
      </c>
      <c r="DD4" s="54" t="s">
        <v>110</v>
      </c>
      <c r="DE4" s="80" t="s">
        <v>25</v>
      </c>
      <c r="DF4" s="79" t="s">
        <v>19</v>
      </c>
      <c r="DG4" s="54" t="s">
        <v>53</v>
      </c>
      <c r="DH4" s="54" t="s">
        <v>58</v>
      </c>
      <c r="DI4" s="81" t="s">
        <v>110</v>
      </c>
      <c r="DJ4" s="80" t="s">
        <v>25</v>
      </c>
      <c r="DK4" s="79" t="s">
        <v>19</v>
      </c>
      <c r="DL4" s="47" t="s">
        <v>53</v>
      </c>
      <c r="DM4" s="47" t="s">
        <v>58</v>
      </c>
      <c r="DN4" s="54" t="s">
        <v>110</v>
      </c>
      <c r="DO4" s="44" t="s">
        <v>111</v>
      </c>
      <c r="DP4" s="53" t="s">
        <v>112</v>
      </c>
      <c r="DQ4" s="53" t="s">
        <v>113</v>
      </c>
      <c r="DR4" s="44" t="s">
        <v>111</v>
      </c>
      <c r="DS4" s="53" t="s">
        <v>112</v>
      </c>
      <c r="DT4" s="53" t="s">
        <v>113</v>
      </c>
      <c r="DU4" s="44" t="s">
        <v>111</v>
      </c>
      <c r="DV4" s="53" t="s">
        <v>112</v>
      </c>
      <c r="DW4" s="53" t="s">
        <v>113</v>
      </c>
      <c r="DX4" s="44" t="s">
        <v>111</v>
      </c>
      <c r="DY4" s="53" t="s">
        <v>112</v>
      </c>
      <c r="DZ4" s="53" t="s">
        <v>113</v>
      </c>
      <c r="EA4" s="44" t="s">
        <v>111</v>
      </c>
      <c r="EB4" s="53" t="s">
        <v>112</v>
      </c>
      <c r="EC4" s="53" t="s">
        <v>113</v>
      </c>
      <c r="ED4" s="44" t="s">
        <v>111</v>
      </c>
      <c r="EE4" s="53" t="s">
        <v>112</v>
      </c>
      <c r="EF4" s="53" t="s">
        <v>113</v>
      </c>
    </row>
    <row xmlns:x14ac="http://schemas.microsoft.com/office/spreadsheetml/2009/9/ac" r="5" ht="48" hidden="true" x14ac:dyDescent="0.2">
      <c r="A5" s="41" t="s">
        <v>39</v>
      </c>
      <c r="B5" s="41" t="s">
        <v>40</v>
      </c>
      <c r="C5" s="41" t="s">
        <v>41</v>
      </c>
      <c r="D5" s="116" t="s">
        <v>135</v>
      </c>
      <c r="E5" s="117" t="s">
        <v>42</v>
      </c>
      <c r="F5" s="118" t="s">
        <v>178</v>
      </c>
      <c r="G5" s="116" t="s">
        <v>136</v>
      </c>
      <c r="H5" s="117" t="s">
        <v>43</v>
      </c>
      <c r="I5" s="118" t="s">
        <v>179</v>
      </c>
      <c r="J5" s="116" t="s">
        <v>137</v>
      </c>
      <c r="K5" s="117" t="s">
        <v>44</v>
      </c>
      <c r="L5" s="118" t="s">
        <v>180</v>
      </c>
      <c r="M5" s="116" t="s">
        <v>138</v>
      </c>
      <c r="N5" s="117" t="s">
        <v>86</v>
      </c>
      <c r="O5" s="118" t="s">
        <v>181</v>
      </c>
      <c r="P5" s="116" t="s">
        <v>139</v>
      </c>
      <c r="Q5" s="117" t="s">
        <v>87</v>
      </c>
      <c r="R5" s="118" t="s">
        <v>182</v>
      </c>
      <c r="S5" s="116" t="s">
        <v>140</v>
      </c>
      <c r="T5" s="117" t="s">
        <v>88</v>
      </c>
      <c r="U5" s="119" t="s">
        <v>183</v>
      </c>
      <c r="V5" s="120" t="s">
        <v>129</v>
      </c>
      <c r="W5" s="121" t="s">
        <v>45</v>
      </c>
      <c r="X5" s="122" t="s">
        <v>65</v>
      </c>
      <c r="Y5" s="122" t="s">
        <v>66</v>
      </c>
      <c r="Z5" s="123" t="s">
        <v>184</v>
      </c>
      <c r="AA5" s="120" t="s">
        <v>130</v>
      </c>
      <c r="AB5" s="121" t="s">
        <v>46</v>
      </c>
      <c r="AC5" s="122" t="s">
        <v>67</v>
      </c>
      <c r="AD5" s="122" t="s">
        <v>68</v>
      </c>
      <c r="AE5" s="123" t="s">
        <v>185</v>
      </c>
      <c r="AF5" s="120" t="s">
        <v>131</v>
      </c>
      <c r="AG5" s="121" t="s">
        <v>47</v>
      </c>
      <c r="AH5" s="122" t="s">
        <v>69</v>
      </c>
      <c r="AI5" s="122" t="s">
        <v>70</v>
      </c>
      <c r="AJ5" s="123" t="s">
        <v>186</v>
      </c>
      <c r="AK5" s="120" t="s">
        <v>132</v>
      </c>
      <c r="AL5" s="121" t="s">
        <v>71</v>
      </c>
      <c r="AM5" s="122" t="s">
        <v>72</v>
      </c>
      <c r="AN5" s="122" t="s">
        <v>73</v>
      </c>
      <c r="AO5" s="123" t="s">
        <v>187</v>
      </c>
      <c r="AP5" s="120" t="s">
        <v>133</v>
      </c>
      <c r="AQ5" s="121" t="s">
        <v>74</v>
      </c>
      <c r="AR5" s="122" t="s">
        <v>75</v>
      </c>
      <c r="AS5" s="122" t="s">
        <v>76</v>
      </c>
      <c r="AT5" s="123" t="s">
        <v>188</v>
      </c>
      <c r="AU5" s="120" t="s">
        <v>134</v>
      </c>
      <c r="AV5" s="121" t="s">
        <v>77</v>
      </c>
      <c r="AW5" s="122" t="s">
        <v>78</v>
      </c>
      <c r="AX5" s="122" t="s">
        <v>79</v>
      </c>
      <c r="AY5" s="124" t="s">
        <v>189</v>
      </c>
      <c r="AZ5" s="125" t="s">
        <v>80</v>
      </c>
      <c r="BA5" s="126" t="s">
        <v>114</v>
      </c>
      <c r="BB5" s="127" t="s">
        <v>190</v>
      </c>
      <c r="BC5" s="125" t="s">
        <v>85</v>
      </c>
      <c r="BD5" s="126" t="s">
        <v>115</v>
      </c>
      <c r="BE5" s="127" t="s">
        <v>191</v>
      </c>
      <c r="BF5" s="125" t="s">
        <v>84</v>
      </c>
      <c r="BG5" s="126" t="s">
        <v>116</v>
      </c>
      <c r="BH5" s="127" t="s">
        <v>192</v>
      </c>
      <c r="BI5" s="125" t="s">
        <v>83</v>
      </c>
      <c r="BJ5" s="126" t="s">
        <v>117</v>
      </c>
      <c r="BK5" s="127" t="s">
        <v>193</v>
      </c>
      <c r="BL5" s="125" t="s">
        <v>82</v>
      </c>
      <c r="BM5" s="126" t="s">
        <v>118</v>
      </c>
      <c r="BN5" s="127" t="s">
        <v>194</v>
      </c>
      <c r="BO5" s="125" t="s">
        <v>81</v>
      </c>
      <c r="BP5" s="126" t="s">
        <v>119</v>
      </c>
      <c r="BQ5" s="127" t="s">
        <v>195</v>
      </c>
    </row>
    <row xmlns:x14ac="http://schemas.microsoft.com/office/spreadsheetml/2009/9/ac" r="6" x14ac:dyDescent="0.2">
      <c r="A6" s="34" t="str">
        <f>IF('Water Data'!$B$2="","",'Water Data'!$B$2)</f>
        <v>TLS_2010_EMIS</v>
      </c>
      <c r="B6" s="34" t="str">
        <f>+'Water Data'!C2</f>
        <v>EMIS</v>
      </c>
      <c r="C6" s="327">
        <f>+IF(ISNUMBER(VALUE(MID(A6,5,4))), VALUE(MID(A6, 5,4)),"")</f>
        <v>2010</v>
      </c>
      <c r="D6" s="87">
        <f>+IF(AND(ISTEXT('Water Data'!B2),BS6="Yes"),100-'Water Data'!D4,IF(AND(ISTEXT('Water Data'!B2),BS6="No",ISNUMBER('Water Data'!D4)),CONCATENATE("[",ROUND(100-'Water Data'!D4,0),"]"),NA()))</f>
        <v>66.89</v>
      </c>
      <c r="E6" s="87">
        <f>+IF(AND(ISTEXT('Water Data'!B2),BT6="Yes"),'Water Data'!D6,IF(AND(ISTEXT('Water Data'!B2),BT6="No",ISNUMBER('Water Data'!D6)),CONCATENATE("[",ROUND('Water Data'!D6,0),"]"),NA()))</f>
        <v>56.674041297935098</v>
      </c>
      <c r="F6" s="87" t="e">
        <f>+IF(AND(ISTEXT('Water Data'!B2),BU6="Yes"),'Water Data'!D9,IF(AND(ISTEXT('Water Data'!B2),BU6="No",ISNUMBER('Water Data'!D9)),CONCATENATE("[",ROUND('Water Data'!D9,0),"]"),NA()))</f>
        <v>#N/A</v>
      </c>
      <c r="G6" s="87" t="e">
        <f>+IF(AND(ISTEXT('Water Data'!B2),BV6="Yes"),100-'Water Data'!E4,IF(AND(ISTEXT('Water Data'!B2),BV6="No",ISNUMBER('Water Data'!E4)),CONCATENATE("[",ROUND(100-'Water Data'!E4,0),"]"),NA()))</f>
        <v>#N/A</v>
      </c>
      <c r="H6" s="87" t="e">
        <f>+IF(AND(ISTEXT('Water Data'!B2),BW6="Yes"),'Water Data'!E6,IF(AND(ISTEXT('Water Data'!B2),BW6="No",ISNUMBER('Water Data'!E6)),CONCATENATE("[",ROUND('Water Data'!E6,0),"]"),NA()))</f>
        <v>#N/A</v>
      </c>
      <c r="I6" s="87" t="e">
        <f>+IF(AND(ISTEXT('Water Data'!B2),BX6="Yes"),'Water Data'!E9,IF(AND(ISTEXT('Water Data'!B2),BX6="No",ISNUMBER('Water Data'!E9)),CONCATENATE("[",ROUND('Water Data'!E9,0),"]"),NA()))</f>
        <v>#N/A</v>
      </c>
      <c r="J6" s="87" t="e">
        <f>+IF(AND(ISTEXT('Water Data'!B2),BY6="Yes"),100-'Water Data'!F4,IF(AND(ISTEXT('Water Data'!B2),BY6="No",ISNUMBER('Water Data'!F4)),CONCATENATE("[",ROUND(100-'Water Data'!F4,0),"]"),NA()))</f>
        <v>#N/A</v>
      </c>
      <c r="K6" s="87" t="e">
        <f>+IF(AND(ISTEXT('Water Data'!B2),BZ6="Yes"),'Water Data'!F6,IF(AND(ISTEXT('Water Data'!B2),BZ6="No",ISNUMBER('Water Data'!F6)),CONCATENATE("[",ROUND('Water Data'!F6,0),"]"),NA()))</f>
        <v>#N/A</v>
      </c>
      <c r="L6" s="87" t="e">
        <f>+IF(AND(ISTEXT('Water Data'!B2),CA6="Yes"),'Water Data'!F9,IF(AND(ISTEXT('Water Data'!B2),CA6="No",ISNUMBER('Water Data'!F9)),CONCATENATE("[",ROUND('Water Data'!F9,0),"]"),NA()))</f>
        <v>#N/A</v>
      </c>
      <c r="M6" s="87" t="e">
        <f>+IF(AND(ISTEXT('Water Data'!B2),CB6="Yes"),100-'Water Data'!G4,IF(AND(ISTEXT('Water Data'!B2),CB6="No",ISNUMBER('Water Data'!G4)),CONCATENATE("[",ROUND(100-'Water Data'!G4,0),"]"),NA()))</f>
        <v>#N/A</v>
      </c>
      <c r="N6" s="87" t="e">
        <f>+IF(AND(ISTEXT('Water Data'!B2),CC6="Yes"),'Water Data'!G6,IF(AND(ISTEXT('Water Data'!B2),CC6="No",ISNUMBER('Water Data'!G6)),CONCATENATE("[",ROUND('Water Data'!G6,0),"]"),NA()))</f>
        <v>#N/A</v>
      </c>
      <c r="O6" s="87" t="e">
        <f>+IF(AND(ISTEXT('Water Data'!B2),CD6="Yes"),'Water Data'!G9,IF(AND(ISTEXT('Water Data'!B2),CD6="No",ISNUMBER('Water Data'!G9)),CONCATENATE("[",ROUND('Water Data'!G9,0),"]"),NA()))</f>
        <v>#N/A</v>
      </c>
      <c r="P6" s="87">
        <f>+IF(AND(ISTEXT('Water Data'!B2),CE6="Yes"),100-'Water Data'!H4,IF(AND(ISTEXT('Water Data'!B2),CE6="No",ISNUMBER('Water Data'!H4)),CONCATENATE("[",ROUND(100-'Water Data'!H4,0),"]"),NA()))</f>
        <v>66.88</v>
      </c>
      <c r="Q6" s="87">
        <f>+IF(AND(ISTEXT('Water Data'!B2),CF6="Yes"),'Water Data'!H6,IF(AND(ISTEXT('Water Data'!B2),CF6="No",ISNUMBER('Water Data'!H6)),CONCATENATE("[",ROUND('Water Data'!H6,0),"]"),NA()))</f>
        <v>56.95652173913043</v>
      </c>
      <c r="R6" s="87" t="e">
        <f>+IF(AND(ISTEXT('Water Data'!B2),CG6="Yes"),'Water Data'!H9,IF(AND(ISTEXT('Water Data'!B2),CG6="No",ISNUMBER('Water Data'!H9)),CONCATENATE("[",ROUND('Water Data'!H9,0),"]"),NA()))</f>
        <v>#N/A</v>
      </c>
      <c r="S6" s="87">
        <f>+IF(AND(ISTEXT('Water Data'!B2),CH6="Yes"),100-'Water Data'!I4,IF(AND(ISTEXT('Water Data'!B2),CH6="No",ISNUMBER('Water Data'!I4)),CONCATENATE("[",ROUND(100-'Water Data'!I4,0),"]"),NA()))</f>
        <v>67.03</v>
      </c>
      <c r="T6" s="87">
        <f>+IF(AND(ISTEXT('Water Data'!B2),CI6="Yes"),'Water Data'!I6,IF(AND(ISTEXT('Water Data'!B2),CI6="No",ISNUMBER('Water Data'!I6)),CONCATENATE("[",ROUND('Water Data'!I6,0),"]"),NA()))</f>
        <v>52.747252747252787</v>
      </c>
      <c r="U6" s="87" t="e">
        <f>+IF(AND(ISTEXT('Water Data'!B2),CJ6="Yes"),'Water Data'!I9,IF(AND(ISTEXT('Water Data'!B2),CJ6="No",ISNUMBER('Water Data'!I9)),CONCATENATE("[",ROUND('Water Data'!I9,0),"]"),NA()))</f>
        <v>#N/A</v>
      </c>
      <c r="V6" s="88" t="str">
        <f>+IF(AND(ISTEXT('Sanitation Data'!B2),CK6="Yes"),100-'Sanitation Data'!D4,IF(AND(ISTEXT('Sanitation Data'!B2),CK6="No",ISNUMBER('Sanitation Data'!D4)),CONCATENATE("[",ROUND(100-'Sanitation Data'!D4,0),"]"),NA()))</f>
        <v>[92]</v>
      </c>
      <c r="W6" s="88" t="str">
        <f>+IF(AND(ISTEXT('Sanitation Data'!B2),CL6="Yes"),'Sanitation Data'!D6,IF(AND(ISTEXT('Sanitation Data'!B2),CL6="No",ISNUMBER('Sanitation Data'!D6)),CONCATENATE("[",ROUND('Sanitation Data'!D6,0),"]"),NA()))</f>
        <v>[60]</v>
      </c>
      <c r="X6" s="88" t="e">
        <f>+IF(AND(ISTEXT('Sanitation Data'!B2),CM6="Yes"),'Sanitation Data'!D10,IF(AND(ISTEXT('Sanitation Data'!B2),CM6="No",ISNUMBER('Sanitation Data'!D10)),CONCATENATE("[",ROUND('Sanitation Data'!D10,0),"]"),NA()))</f>
        <v>#N/A</v>
      </c>
      <c r="Y6" s="88" t="e">
        <f>+IF(AND(ISTEXT('Sanitation Data'!B2),CN6="Yes"),'Sanitation Data'!D11,IF(AND(ISTEXT('Sanitation Data'!B2),CN6="No",ISNUMBER('Sanitation Data'!D11)),CONCATENATE("[",ROUND('Sanitation Data'!D11,0),"]"),NA()))</f>
        <v>#N/A</v>
      </c>
      <c r="Z6" s="88" t="e">
        <f>+IF(AND(ISTEXT('Sanitation Data'!B2),CO6="Yes"),'Sanitation Data'!D12,IF(AND(ISTEXT('Sanitation Data'!B2),CO6="No",ISNUMBER('Sanitation Data'!D12)),CONCATENATE("[",ROUND('Sanitation Data'!D12,0),"]"),NA()))</f>
        <v>#N/A</v>
      </c>
      <c r="AA6" s="88" t="e">
        <f>+IF(AND(ISTEXT('Sanitation Data'!B2),CP6="Yes"),100-'Sanitation Data'!E4,IF(AND(ISTEXT('Sanitation Data'!B2),CP6="No",ISNUMBER('Sanitation Data'!E4)),CONCATENATE("[",ROUND(100-'Sanitation Data'!E4,0),"]"),NA()))</f>
        <v>#N/A</v>
      </c>
      <c r="AB6" s="88" t="e">
        <f>+IF(AND(ISTEXT('Sanitation Data'!B2),CQ6="Yes"),'Sanitation Data'!E6,IF(AND(ISTEXT('Sanitation Data'!B2),CQ6="No",ISNUMBER('Sanitation Data'!E6)),CONCATENATE("[",ROUND('Sanitation Data'!E6,0),"]"),NA()))</f>
        <v>#N/A</v>
      </c>
      <c r="AC6" s="88" t="e">
        <f>+IF(AND(ISTEXT('Sanitation Data'!B2),CR6="Yes"),'Sanitation Data'!E10,IF(AND(ISTEXT('Sanitation Data'!B2),CR6="No",ISNUMBER('Sanitation Data'!E10)),CONCATENATE("[",ROUND('Sanitation Data'!E10,0),"]"),NA()))</f>
        <v>#N/A</v>
      </c>
      <c r="AD6" s="88" t="e">
        <f>+IF(AND(ISTEXT('Sanitation Data'!B2),CS6="Yes"),'Sanitation Data'!E11,IF(AND(ISTEXT('Sanitation Data'!B2),CS6="No",ISNUMBER('Sanitation Data'!E11)),CONCATENATE("[",ROUND('Sanitation Data'!E11,0),"]"),NA()))</f>
        <v>#N/A</v>
      </c>
      <c r="AE6" s="88" t="e">
        <f>+IF(AND(ISTEXT('Sanitation Data'!B2),CT6="Yes"),'Sanitation Data'!E12,IF(AND(ISTEXT('Sanitation Data'!B2),CT6="No",ISNUMBER('Sanitation Data'!E12)),CONCATENATE("[",ROUND('Sanitation Data'!E12,0),"]"),NA()))</f>
        <v>#N/A</v>
      </c>
      <c r="AF6" s="88" t="e">
        <f>+IF(AND(ISTEXT('Sanitation Data'!B2),CU6="Yes"),100-'Sanitation Data'!F4,IF(AND(ISTEXT('Sanitation Data'!B2),CU6="No",ISNUMBER('Sanitation Data'!F4)),CONCATENATE("[",ROUND(100-'Sanitation Data'!F4,0),"]"),NA()))</f>
        <v>#N/A</v>
      </c>
      <c r="AG6" s="88" t="e">
        <f>+IF(AND(ISTEXT('Sanitation Data'!B2),CV6="Yes"),'Sanitation Data'!F6,IF(AND(ISTEXT('Sanitation Data'!B2),CV6="No",ISNUMBER('Sanitation Data'!F6)),CONCATENATE("[",ROUND('Sanitation Data'!F6,0),"]"),NA()))</f>
        <v>#N/A</v>
      </c>
      <c r="AH6" s="88" t="e">
        <f>+IF(AND(ISTEXT('Sanitation Data'!B2),CW6="Yes"),'Sanitation Data'!F10,IF(AND(ISTEXT('Sanitation Data'!B2),CW6="No",ISNUMBER('Sanitation Data'!F10)),CONCATENATE("[",ROUND('Sanitation Data'!F10,0),"]"),NA()))</f>
        <v>#N/A</v>
      </c>
      <c r="AI6" s="88" t="e">
        <f>+IF(AND(ISTEXT('Sanitation Data'!B2),CX6="Yes"),'Sanitation Data'!F11,IF(AND(ISTEXT('Sanitation Data'!B2),CX6="No",ISNUMBER('Sanitation Data'!F11)),CONCATENATE("[",ROUND('Sanitation Data'!F11,0),"]"),NA()))</f>
        <v>#N/A</v>
      </c>
      <c r="AJ6" s="88" t="e">
        <f>+IF(AND(ISTEXT('Sanitation Data'!B2),CY6="Yes"),'Sanitation Data'!F12,IF(AND(ISTEXT('Sanitation Data'!B2),CY6="No",ISNUMBER('Sanitation Data'!F12)),CONCATENATE("[",ROUND('Sanitation Data'!F12,0),"]"),NA()))</f>
        <v>#N/A</v>
      </c>
      <c r="AK6" s="88" t="e">
        <f>+IF(AND(ISTEXT('Sanitation Data'!B2),CZ6="Yes"),100-'Sanitation Data'!G4,IF(AND(ISTEXT('Sanitation Data'!B2),CZ6="No",ISNUMBER('Sanitation Data'!G4)),CONCATENATE("[",ROUND(100-'Sanitation Data'!G4,0),"]"),NA()))</f>
        <v>#N/A</v>
      </c>
      <c r="AL6" s="88" t="e">
        <f>+IF(AND(ISTEXT('Sanitation Data'!B2),DA6="Yes"),'Sanitation Data'!G6,IF(AND(ISTEXT('Sanitation Data'!B2),DA6="No",ISNUMBER('Sanitation Data'!G6)),CONCATENATE("[",ROUND('Sanitation Data'!G6,0),"]"),NA()))</f>
        <v>#N/A</v>
      </c>
      <c r="AM6" s="88" t="e">
        <f>+IF(AND(ISTEXT('Sanitation Data'!B2),DB6="Yes"),'Sanitation Data'!G10,IF(AND(ISTEXT('Sanitation Data'!B2),DB6="No",ISNUMBER('Sanitation Data'!G10)),CONCATENATE("[",ROUND('Sanitation Data'!G10,0),"]"),NA()))</f>
        <v>#N/A</v>
      </c>
      <c r="AN6" s="88" t="e">
        <f>+IF(AND(ISTEXT('Sanitation Data'!B2),DC6="Yes"),'Sanitation Data'!G11,IF(AND(ISTEXT('Sanitation Data'!B2),DC6="No",ISNUMBER('Sanitation Data'!G11)),CONCATENATE("[",ROUND('Sanitation Data'!G11,0),"]"),NA()))</f>
        <v>#N/A</v>
      </c>
      <c r="AO6" s="88" t="e">
        <f>+IF(AND(ISTEXT('Sanitation Data'!B2),DD6="Yes"),'Sanitation Data'!G12,IF(AND(ISTEXT('Sanitation Data'!B2),DD6="No",ISNUMBER('Sanitation Data'!G12)),CONCATENATE("[",ROUND('Sanitation Data'!G12,0),"]"),NA()))</f>
        <v>#N/A</v>
      </c>
      <c r="AP6" s="88" t="str">
        <f>+IF(AND(ISTEXT('Sanitation Data'!B2),DE6="Yes"),100-'Sanitation Data'!H4,IF(AND(ISTEXT('Sanitation Data'!B2),DE6="No",ISNUMBER('Sanitation Data'!H4)),CONCATENATE("[",ROUND(100-'Sanitation Data'!H4,0),"]"),NA()))</f>
        <v>[92]</v>
      </c>
      <c r="AQ6" s="88" t="e">
        <f>+IF(AND(ISTEXT('Sanitation Data'!B2),DF6="Yes"),'Sanitation Data'!H6,IF(AND(ISTEXT('Sanitation Data'!B2),DF6="No",ISTEXT('Sanitation Data'!H6)),CONCATENATE("[",ROUND('Sanitation Data'!H6,0),"]"),NA()))</f>
        <v>#N/A</v>
      </c>
      <c r="AR6" s="88" t="e">
        <f>+IF(AND(ISTEXT('Sanitation Data'!B2),DG6="Yes"),'Sanitation Data'!H10,IF(AND(ISTEXT('Sanitation Data'!B2),DG6="No",ISNUMBER('Sanitation Data'!H10)),CONCATENATE("[",ROUND('Sanitation Data'!H10,0),"]"),NA()))</f>
        <v>#N/A</v>
      </c>
      <c r="AS6" s="88" t="e">
        <f>+IF(AND(ISTEXT('Sanitation Data'!B2),DH6="Yes"),'Sanitation Data'!H11,IF(AND(ISTEXT('Sanitation Data'!B2),DH6="No",ISNUMBER('Sanitation Data'!H11)),CONCATENATE("[",ROUND('Sanitation Data'!H11,0),"]"),NA()))</f>
        <v>#N/A</v>
      </c>
      <c r="AT6" s="88" t="e">
        <f>+IF(AND(ISTEXT('Sanitation Data'!B2),DI6="Yes"),'Sanitation Data'!H12,IF(AND(ISTEXT('Sanitation Data'!B2),DI6="No",ISNUMBER('Sanitation Data'!H12)),CONCATENATE("[",ROUND('Sanitation Data'!H12,0),"]"),NA()))</f>
        <v>#N/A</v>
      </c>
      <c r="AU6" s="88" t="str">
        <f>+IF(AND(ISTEXT('Sanitation Data'!B2),DJ6="Yes"),100-'Sanitation Data'!I4,IF(AND(ISTEXT('Sanitation Data'!B2),DJ6="No",ISNUMBER('Sanitation Data'!I4)),CONCATENATE("[",ROUND(100-'Sanitation Data'!I4,0),"]"),NA()))</f>
        <v>[84]</v>
      </c>
      <c r="AV6" s="88" t="str">
        <f>+IF(AND(ISTEXT('Sanitation Data'!B2),DK6="Yes"),'Sanitation Data'!I6,IF(AND(ISTEXT('Sanitation Data'!B2),DK6="No",ISNUMBER('Sanitation Data'!I6)),CONCATENATE("[",ROUND('Sanitation Data'!I6,0),"]"),NA()))</f>
        <v>[53]</v>
      </c>
      <c r="AW6" s="88" t="e">
        <f>+IF(AND(ISTEXT('Sanitation Data'!B2),DL6="Yes"),'Sanitation Data'!I10,IF(AND(ISTEXT('Sanitation Data'!B2),DL6="No",ISNUMBER('Sanitation Data'!I10)),CONCATENATE("[",ROUND('Sanitation Data'!I10,0),"]"),NA()))</f>
        <v>#N/A</v>
      </c>
      <c r="AX6" s="88" t="e">
        <f>+IF(AND(ISTEXT('Sanitation Data'!B2),DM6="Yes"),'Sanitation Data'!I11,IF(AND(ISTEXT('Sanitation Data'!B2),DM6="No",ISNUMBER('Sanitation Data'!I11)),CONCATENATE("[",ROUND('Sanitation Data'!I11,0),"]"),NA()))</f>
        <v>#N/A</v>
      </c>
      <c r="AY6" s="88" t="e">
        <f>+IF(AND(ISTEXT('Sanitation Data'!B2),DN6="Yes"),'Sanitation Data'!I12,IF(AND(ISTEXT('Sanitation Data'!B2),DN6="No",ISNUMBER('Sanitation Data'!I12)),CONCATENATE("[",ROUND('Sanitation Data'!I12,0),"]"),NA()))</f>
        <v>#N/A</v>
      </c>
      <c r="AZ6" s="89" t="e">
        <f>+IF(AND(ISTEXT('Hygiene Data'!B2),DO6="Yes"),'Hygiene Data'!D5,IF(AND(ISTEXT('Hygiene Data'!B2),DO6="No",ISNUMBER('Hygiene Data'!D5)),CONCATENATE("[",ROUND('Hygiene Data'!D5,0),"]"),NA()))</f>
        <v>#N/A</v>
      </c>
      <c r="BA6" s="89" t="e">
        <f>+IF(AND(ISTEXT('Hygiene Data'!B2),DP6="Yes"),'Hygiene Data'!D7,IF(AND(ISTEXT('Hygiene Data'!B2),DP6="No",ISNUMBER('Hygiene Data'!D7)),CONCATENATE("[",ROUND('Hygiene Data'!D7,0),"]"),NA()))</f>
        <v>#N/A</v>
      </c>
      <c r="BB6" s="89" t="e">
        <f>+IF(AND(ISTEXT('Hygiene Data'!B2),DQ6="Yes"),'Hygiene Data'!D9,IF(AND(ISTEXT('Hygiene Data'!B2),DQ6="No",ISNUMBER('Hygiene Data'!D9)),CONCATENATE("[",ROUND('Hygiene Data'!D9,0),"]"),NA()))</f>
        <v>#N/A</v>
      </c>
      <c r="BC6" s="89" t="e">
        <f>+IF(AND(ISTEXT('Hygiene Data'!B2),DR6="Yes"),'Hygiene Data'!E5,IF(AND(ISTEXT('Hygiene Data'!B2),DR6="No",ISNUMBER('Hygiene Data'!E5)),CONCATENATE("[",ROUND('Hygiene Data'!E5,0),"]"),NA()))</f>
        <v>#N/A</v>
      </c>
      <c r="BD6" s="89" t="e">
        <f>+IF(AND(ISTEXT('Hygiene Data'!B2),DS6="Yes"),'Hygiene Data'!E7,IF(AND(ISTEXT('Hygiene Data'!B2),DS6="No",ISNUMBER('Hygiene Data'!E7)),CONCATENATE("[",ROUND('Hygiene Data'!E7,0),"]"),NA()))</f>
        <v>#N/A</v>
      </c>
      <c r="BE6" s="89" t="e">
        <f>+IF(AND(ISTEXT('Hygiene Data'!B2),DT6="Yes"),'Hygiene Data'!E9,IF(AND(ISTEXT('Hygiene Data'!B2),DT6="No",ISNUMBER('Hygiene Data'!E9)),CONCATENATE("[",ROUND('Hygiene Data'!E9,0),"]"),NA()))</f>
        <v>#N/A</v>
      </c>
      <c r="BF6" s="89" t="e">
        <f>+IF(AND(ISTEXT('Hygiene Data'!B2),DU6="Yes"),'Hygiene Data'!F5,IF(AND(ISTEXT('Hygiene Data'!B2),DU6="No",ISNUMBER('Hygiene Data'!F5)),CONCATENATE("[",ROUND('Hygiene Data'!F5,0),"]"),NA()))</f>
        <v>#N/A</v>
      </c>
      <c r="BG6" s="89" t="e">
        <f>+IF(AND(ISTEXT('Hygiene Data'!B2),DV6="Yes"),'Hygiene Data'!F7,IF(AND(ISTEXT('Hygiene Data'!B2),DV6="No",ISNUMBER('Hygiene Data'!F7)),CONCATENATE("[",ROUND('Hygiene Data'!F7,0),"]"),NA()))</f>
        <v>#N/A</v>
      </c>
      <c r="BH6" s="89" t="e">
        <f>+IF(AND(ISTEXT('Hygiene Data'!B2),DW6="Yes"),'Hygiene Data'!F9,IF(AND(ISTEXT('Hygiene Data'!B2),DW6="No",ISNUMBER('Hygiene Data'!F9)),CONCATENATE("[",ROUND('Hygiene Data'!F9,0),"]"),NA()))</f>
        <v>#N/A</v>
      </c>
      <c r="BI6" s="89" t="e">
        <f>+IF(AND(ISTEXT('Hygiene Data'!B2),DX6="Yes"),'Hygiene Data'!G5,IF(AND(ISTEXT('Hygiene Data'!B2),DX6="No",ISNUMBER('Hygiene Data'!G5)),CONCATENATE("[",ROUND('Hygiene Data'!G5,0),"]"),NA()))</f>
        <v>#N/A</v>
      </c>
      <c r="BJ6" s="89" t="e">
        <f>+IF(AND(ISTEXT('Hygiene Data'!B2),DY6="Yes"),'Hygiene Data'!G7,IF(AND(ISTEXT('Hygiene Data'!B2),DY6="No",ISNUMBER('Hygiene Data'!G7)),CONCATENATE("[",ROUND('Hygiene Data'!G7,0),"]"),NA()))</f>
        <v>#N/A</v>
      </c>
      <c r="BK6" s="89" t="e">
        <f>+IF(AND(ISTEXT('Hygiene Data'!B2),DZ6="Yes"),'Hygiene Data'!G9,IF(AND(ISTEXT('Hygiene Data'!B2),DZ6="No",ISNUMBER('Hygiene Data'!G9)),CONCATENATE("[",ROUND('Hygiene Data'!G9,0),"]"),NA()))</f>
        <v>#N/A</v>
      </c>
      <c r="BL6" s="89" t="e">
        <f>+IF(AND(ISTEXT('Hygiene Data'!B2),EA6="Yes"),'Hygiene Data'!H5,IF(AND(ISTEXT('Hygiene Data'!B2),EA6="No",ISNUMBER('Hygiene Data'!H5)),CONCATENATE("[",ROUND('Hygiene Data'!H5,0),"]"),NA()))</f>
        <v>#N/A</v>
      </c>
      <c r="BM6" s="89" t="e">
        <f>+IF(AND(ISTEXT('Hygiene Data'!B2),EB6="Yes"),'Hygiene Data'!H7,IF(AND(ISTEXT('Hygiene Data'!B2),EB6="No",ISNUMBER('Hygiene Data'!H7)),CONCATENATE("[",ROUND('Hygiene Data'!H7,0),"]"),NA()))</f>
        <v>#N/A</v>
      </c>
      <c r="BN6" s="89" t="e">
        <f>+IF(AND(ISTEXT('Hygiene Data'!B2),EC6="Yes"),'Hygiene Data'!H9,IF(AND(ISTEXT('Hygiene Data'!B2),EC6="No",ISNUMBER('Hygiene Data'!H9)),CONCATENATE("[",ROUND('Hygiene Data'!H9,0),"]"),NA()))</f>
        <v>#N/A</v>
      </c>
      <c r="BO6" s="89" t="e">
        <f>+IF(AND(ISTEXT('Hygiene Data'!B2),ED6="Yes"),'Hygiene Data'!I5,IF(AND(ISTEXT('Hygiene Data'!B2),ED6="No",ISNUMBER('Hygiene Data'!I5)),CONCATENATE("[",ROUND('Hygiene Data'!I5,0),"]"),NA()))</f>
        <v>#N/A</v>
      </c>
      <c r="BP6" s="89" t="e">
        <f>+IF(AND(ISTEXT('Hygiene Data'!B2),EE6="Yes"),'Hygiene Data'!I7,IF(AND(ISTEXT('Hygiene Data'!B2),EE6="No",ISNUMBER('Hygiene Data'!I7)),CONCATENATE("[",ROUND('Hygiene Data'!I7,0),"]"),NA()))</f>
        <v>#N/A</v>
      </c>
      <c r="BQ6" s="89" t="e">
        <f>+IF(AND(ISTEXT('Hygiene Data'!B2),EF6="Yes"),'Hygiene Data'!I9,IF(AND(ISTEXT('Hygiene Data'!B2),EF6="No",ISNUMBER('Hygiene Data'!I9)),CONCATENATE("[",ROUND('Hygiene Data'!I9,0),"]"),NA()))</f>
        <v>#N/A</v>
      </c>
      <c r="BR6" s="271"/>
      <c r="BS6" s="271" t="str">
        <f>+'Water Data'!D27</f>
        <v>Yes</v>
      </c>
      <c r="BT6" s="271" t="str">
        <f>+'Water Data'!D28</f>
        <v>Yes</v>
      </c>
      <c r="BU6" s="271">
        <f>+'Water Data'!D29</f>
        <v>0</v>
      </c>
      <c r="BV6" s="271">
        <f>+'Water Data'!E27</f>
        <v>0</v>
      </c>
      <c r="BW6" s="271">
        <f>+'Water Data'!E28</f>
        <v>0</v>
      </c>
      <c r="BX6" s="271">
        <f>+'Water Data'!E29</f>
        <v>0</v>
      </c>
      <c r="BY6" s="271">
        <f>+'Water Data'!F27</f>
        <v>0</v>
      </c>
      <c r="BZ6" s="271">
        <f>+'Water Data'!F28</f>
        <v>0</v>
      </c>
      <c r="CA6" s="271">
        <f>+'Water Data'!F29</f>
        <v>0</v>
      </c>
      <c r="CB6" s="271">
        <f>+'Water Data'!G27</f>
        <v>0</v>
      </c>
      <c r="CC6" s="271">
        <f>+'Water Data'!G28</f>
        <v>0</v>
      </c>
      <c r="CD6" s="271">
        <f>+'Water Data'!G29</f>
        <v>0</v>
      </c>
      <c r="CE6" s="271" t="str">
        <f>+'Water Data'!H27</f>
        <v>Yes</v>
      </c>
      <c r="CF6" s="271" t="str">
        <f>+'Water Data'!H28</f>
        <v>Yes</v>
      </c>
      <c r="CG6" s="271">
        <f>+'Water Data'!H29</f>
        <v>0</v>
      </c>
      <c r="CH6" s="271" t="str">
        <f>+'Water Data'!I27</f>
        <v>Yes</v>
      </c>
      <c r="CI6" s="271" t="str">
        <f>+'Water Data'!I28</f>
        <v>Yes</v>
      </c>
      <c r="CJ6" s="271">
        <f>+'Water Data'!I29</f>
        <v>0</v>
      </c>
      <c r="CK6" s="271" t="str">
        <f>+'Sanitation Data'!D28</f>
        <v>No</v>
      </c>
      <c r="CL6" s="271" t="str">
        <f>+'Sanitation Data'!D29</f>
        <v>No</v>
      </c>
      <c r="CM6" s="271">
        <f>+'Sanitation Data'!D30</f>
        <v>0</v>
      </c>
      <c r="CN6" s="271">
        <f>+'Sanitation Data'!D31</f>
        <v>0</v>
      </c>
      <c r="CO6" s="271">
        <f>+'Sanitation Data'!D32</f>
        <v>0</v>
      </c>
      <c r="CP6" s="271">
        <f>+'Sanitation Data'!E28</f>
        <v>0</v>
      </c>
      <c r="CQ6" s="271">
        <f>+'Sanitation Data'!E29</f>
        <v>0</v>
      </c>
      <c r="CR6" s="271">
        <f>+'Sanitation Data'!E30</f>
        <v>0</v>
      </c>
      <c r="CS6" s="271">
        <f>+'Sanitation Data'!E31</f>
        <v>0</v>
      </c>
      <c r="CT6" s="271">
        <f>+'Sanitation Data'!E32</f>
        <v>0</v>
      </c>
      <c r="CU6" s="271">
        <f>+'Sanitation Data'!F28</f>
        <v>0</v>
      </c>
      <c r="CV6" s="271">
        <f>+'Sanitation Data'!F29</f>
        <v>0</v>
      </c>
      <c r="CW6" s="271">
        <f>+'Sanitation Data'!F30</f>
        <v>0</v>
      </c>
      <c r="CX6" s="271">
        <f>+'Sanitation Data'!F31</f>
        <v>0</v>
      </c>
      <c r="CY6" s="271">
        <f>+'Sanitation Data'!F32</f>
        <v>0</v>
      </c>
      <c r="CZ6" s="271">
        <f>+'Sanitation Data'!G28</f>
        <v>0</v>
      </c>
      <c r="DA6" s="271">
        <f>+'Sanitation Data'!G29</f>
        <v>0</v>
      </c>
      <c r="DB6" s="271">
        <f>+'Sanitation Data'!G30</f>
        <v>0</v>
      </c>
      <c r="DC6" s="271">
        <f>+'Sanitation Data'!G31</f>
        <v>0</v>
      </c>
      <c r="DD6" s="271">
        <f>+'Sanitation Data'!G32</f>
        <v>0</v>
      </c>
      <c r="DE6" s="271" t="str">
        <f>+'Sanitation Data'!H28</f>
        <v>No</v>
      </c>
      <c r="DF6" s="271" t="str">
        <f>+'Sanitation Data'!H29</f>
        <v>No</v>
      </c>
      <c r="DG6" s="271">
        <f>+'Sanitation Data'!H30</f>
        <v>0</v>
      </c>
      <c r="DH6" s="271">
        <f>+'Sanitation Data'!H31</f>
        <v>0</v>
      </c>
      <c r="DI6" s="271">
        <f>+'Sanitation Data'!H32</f>
        <v>0</v>
      </c>
      <c r="DJ6" s="271" t="str">
        <f>+'Sanitation Data'!I28</f>
        <v>No</v>
      </c>
      <c r="DK6" s="271" t="str">
        <f>+'Sanitation Data'!I29</f>
        <v>No</v>
      </c>
      <c r="DL6" s="271">
        <f>+'Sanitation Data'!I30</f>
        <v>0</v>
      </c>
      <c r="DM6" s="271">
        <f>+'Sanitation Data'!I31</f>
        <v>0</v>
      </c>
      <c r="DN6" s="271">
        <f>+'Sanitation Data'!I32</f>
        <v>0</v>
      </c>
      <c r="DO6" s="271">
        <f>+'Hygiene Data'!D11</f>
        <v>0</v>
      </c>
      <c r="DP6" s="271">
        <f>+'Hygiene Data'!D12</f>
        <v>0</v>
      </c>
      <c r="DQ6" s="271">
        <f>+'Hygiene Data'!D13</f>
        <v>0</v>
      </c>
      <c r="DR6" s="271">
        <f>+'Hygiene Data'!E11</f>
        <v>0</v>
      </c>
      <c r="DS6" s="271">
        <f>+'Hygiene Data'!E12</f>
        <v>0</v>
      </c>
      <c r="DT6" s="271">
        <f>+'Hygiene Data'!E13</f>
        <v>0</v>
      </c>
      <c r="DU6" s="271">
        <f>+'Hygiene Data'!F11</f>
        <v>0</v>
      </c>
      <c r="DV6" s="271">
        <f>+'Hygiene Data'!F12</f>
        <v>0</v>
      </c>
      <c r="DW6" s="271">
        <f>+'Hygiene Data'!F13</f>
        <v>0</v>
      </c>
      <c r="DX6" s="271">
        <f>+'Hygiene Data'!G11</f>
        <v>0</v>
      </c>
      <c r="DY6" s="271">
        <f>+'Hygiene Data'!G12</f>
        <v>0</v>
      </c>
      <c r="DZ6" s="271">
        <f>+'Hygiene Data'!G13</f>
        <v>0</v>
      </c>
      <c r="EA6" s="271">
        <f>+'Hygiene Data'!H11</f>
        <v>0</v>
      </c>
      <c r="EB6" s="271">
        <f>+'Hygiene Data'!H12</f>
        <v>0</v>
      </c>
      <c r="EC6" s="271">
        <f>+'Hygiene Data'!H13</f>
        <v>0</v>
      </c>
      <c r="ED6" s="271">
        <f>+'Hygiene Data'!I11</f>
        <v>0</v>
      </c>
      <c r="EE6" s="271">
        <f>+'Hygiene Data'!I12</f>
        <v>0</v>
      </c>
      <c r="EF6" s="271">
        <f>+'Hygiene Data'!I13</f>
        <v>0</v>
      </c>
    </row>
    <row xmlns:x14ac="http://schemas.microsoft.com/office/spreadsheetml/2009/9/ac" r="7" x14ac:dyDescent="0.2">
      <c r="A7" s="34" t="str">
        <f ca="true">+IF(OFFSET('Water Data'!$B$2,0,10*ROW('Water Data'!E1))="","",OFFSET('Water Data'!$B$2,0,10*ROW('Water Data'!E1)))</f>
        <v>TLS_2011_EMIS</v>
      </c>
      <c r="B7" s="34" t="str">
        <f ca="true">+IF(OFFSET('Water Data'!$C$2,0,10*ROW('Water Data'!F1))="","",OFFSET('Water Data'!$C$2,0,10*ROW('Water Data'!F1)))</f>
        <v>EMIS</v>
      </c>
      <c r="C7" s="327">
        <f t="shared" ref="C7:C70" ca="true" si="0">+IF(ISNUMBER(VALUE(MID(A7,5,4))), VALUE(MID(A7, 5,4)),"")</f>
        <v>2011</v>
      </c>
      <c r="D7" s="87">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76.58</v>
      </c>
      <c r="E7" s="87">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63.325991189427313</v>
      </c>
      <c r="F7" s="87"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87"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7"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7"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7"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7"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7"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7"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7"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7"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7">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76.929133858267718</v>
      </c>
      <c r="Q7" s="87">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63.897637795275593</v>
      </c>
      <c r="R7" s="87"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87">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71.739130434782609</v>
      </c>
      <c r="T7" s="87">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55.434782608695656</v>
      </c>
      <c r="U7" s="87"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88" t="str">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[88]</v>
      </c>
      <c r="W7" s="88" t="str">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[60]</v>
      </c>
      <c r="X7" s="88"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8"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8"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88"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8"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8"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8"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8"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8"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8"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8"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8"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8"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8"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8"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8"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8"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8"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8" t="str">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[89]</v>
      </c>
      <c r="AQ7" s="88" t="str">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[60]</v>
      </c>
      <c r="AR7" s="88"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8"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8"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88" t="str">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[73]</v>
      </c>
      <c r="AV7" s="88" t="str">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[54]</v>
      </c>
      <c r="AW7" s="88"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8"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8"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89"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89"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89"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89"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9"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9"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9"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9"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9"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9"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9"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9"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9"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89"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89"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89"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89"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89"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1"/>
      <c r="BS7" s="271" t="str">
        <f ca="true">+IF(OFFSET('Water Data'!$D$27,0,10*ROW('Water Data'!D1))="","",OFFSET('Water Data'!$D$27,0,10*ROW('Water Data'!D1)))</f>
        <v>Yes</v>
      </c>
      <c r="BT7" s="271" t="str">
        <f ca="true">+IF(OFFSET('Water Data'!$D$28,0,10*ROW('Water Data'!D1))="","",OFFSET('Water Data'!$D$28,0,10*ROW('Water Data'!D1)))</f>
        <v>Yes</v>
      </c>
      <c r="BU7" s="271" t="str">
        <f ca="true">+IF(OFFSET('Water Data'!$D$29,0,10*ROW('Water Data'!D1))="","",OFFSET('Water Data'!$D$29,0,10*ROW('Water Data'!D1)))</f>
        <v/>
      </c>
      <c r="BV7" s="271" t="str">
        <f ca="true">+IF(OFFSET('Water Data'!$E$27,0,10*ROW('Water Data'!E1))="","",OFFSET('Water Data'!$E$27,0,10*ROW('Water Data'!E1)))</f>
        <v/>
      </c>
      <c r="BW7" s="271" t="str">
        <f ca="true">+IF(OFFSET('Water Data'!$E$28,0,10*ROW('Water Data'!E1))="","",OFFSET('Water Data'!$E$28,0,10*ROW('Water Data'!E1)))</f>
        <v/>
      </c>
      <c r="BX7" s="271" t="str">
        <f ca="true">+IF(OFFSET('Water Data'!$E$29,0,10*ROW('Water Data'!E1))="","",OFFSET('Water Data'!$E$29,0,10*ROW('Water Data'!E1)))</f>
        <v/>
      </c>
      <c r="BY7" s="271" t="str">
        <f ca="true">+IF(OFFSET('Water Data'!$F$27,0,10*ROW('Water Data'!F1))="","",OFFSET('Water Data'!$F$27,0,10*ROW('Water Data'!F1)))</f>
        <v/>
      </c>
      <c r="BZ7" s="271" t="str">
        <f ca="true">+IF(OFFSET('Water Data'!$F$28,0,10*ROW('Water Data'!F1))="","",OFFSET('Water Data'!$F$28,0,10*ROW('Water Data'!F1)))</f>
        <v/>
      </c>
      <c r="CA7" s="271" t="str">
        <f ca="true">+IF(OFFSET('Water Data'!$F$29,0,10*ROW('Water Data'!F1))="","",OFFSET('Water Data'!$F$29,0,10*ROW('Water Data'!F1)))</f>
        <v/>
      </c>
      <c r="CB7" s="271" t="str">
        <f ca="true">+IF(OFFSET('Water Data'!$G$27,0,10*ROW('Water Data'!G1))="","",OFFSET('Water Data'!$G$27,0,10*ROW('Water Data'!G1)))</f>
        <v/>
      </c>
      <c r="CC7" s="271" t="str">
        <f ca="true">+IF(OFFSET('Water Data'!$G$28,0,10*ROW('Water Data'!G1))="","",OFFSET('Water Data'!$G$28,0,10*ROW('Water Data'!G1)))</f>
        <v/>
      </c>
      <c r="CD7" s="271" t="str">
        <f ca="true">+IF(OFFSET('Water Data'!$G$29,0,10*ROW('Water Data'!G1))="","",OFFSET('Water Data'!$G$29,0,10*ROW('Water Data'!G1)))</f>
        <v/>
      </c>
      <c r="CE7" s="271" t="str">
        <f ca="true">+IF(OFFSET('Water Data'!$H$27,0,10*ROW('Water Data'!H1))="","",OFFSET('Water Data'!$H$27,0,10*ROW('Water Data'!H1)))</f>
        <v>Yes</v>
      </c>
      <c r="CF7" s="271" t="str">
        <f ca="true">+IF(OFFSET('Water Data'!$H$28,0,10*ROW('Water Data'!H1))="","",OFFSET('Water Data'!$H$28,0,10*ROW('Water Data'!H1)))</f>
        <v>Yes</v>
      </c>
      <c r="CG7" s="271" t="str">
        <f ca="true">+IF(OFFSET('Water Data'!$H$29,0,10*ROW('Water Data'!H1))="","",OFFSET('Water Data'!$H$29,0,10*ROW('Water Data'!H1)))</f>
        <v/>
      </c>
      <c r="CH7" s="271" t="str">
        <f ca="true">+IF(OFFSET('Water Data'!$I$27,0,10*ROW('Water Data'!I1))="","",OFFSET('Water Data'!$I$27,0,10*ROW('Water Data'!I1)))</f>
        <v>Yes</v>
      </c>
      <c r="CI7" s="271" t="str">
        <f ca="true">+IF(OFFSET('Water Data'!$I$28,0,10*ROW('Water Data'!I1))="","",OFFSET('Water Data'!$I$28,0,10*ROW('Water Data'!I1)))</f>
        <v>Yes</v>
      </c>
      <c r="CJ7" s="271" t="str">
        <f ca="true">+IF(OFFSET('Water Data'!$I$29,0,10*ROW('Water Data'!I1))="","",OFFSET('Water Data'!$I$29,0,10*ROW('Water Data'!I1)))</f>
        <v/>
      </c>
      <c r="CK7" s="271" t="str">
        <f ca="true">+IF(OFFSET('Sanitation Data'!$D$28,0,10*ROW('Sanitation Data'!D1))="","",OFFSET('Sanitation Data'!$D$28,0,10*ROW('Sanitation Data'!D1)))</f>
        <v>No</v>
      </c>
      <c r="CL7" s="271" t="str">
        <f ca="true">+IF(OFFSET('Sanitation Data'!$D$29,0,10*ROW('Sanitation Data'!D1))="","",OFFSET('Sanitation Data'!$D$29,0,10*ROW('Sanitation Data'!D1)))</f>
        <v>No</v>
      </c>
      <c r="CM7" s="271" t="str">
        <f ca="true">+IF(OFFSET('Sanitation Data'!$D$30,0,10*ROW('Sanitation Data'!D1))="","",OFFSET('Sanitation Data'!$D$30,0,10*ROW('Sanitation Data'!D1)))</f>
        <v/>
      </c>
      <c r="CN7" s="271" t="str">
        <f ca="true">+IF(OFFSET('Sanitation Data'!$D$31,0,10*ROW('Sanitation Data'!D1))="","",OFFSET('Sanitation Data'!$D$31,0,10*ROW('Sanitation Data'!D1)))</f>
        <v/>
      </c>
      <c r="CO7" s="271" t="str">
        <f ca="true">+IF(OFFSET('Sanitation Data'!$D$32,0,10*ROW('Sanitation Data'!D1))="","",OFFSET('Sanitation Data'!$D$32,0,10*ROW('Sanitation Data'!D1)))</f>
        <v/>
      </c>
      <c r="CP7" s="271" t="str">
        <f ca="true">+IF(OFFSET('Sanitation Data'!$E$28,0,10*ROW('Sanitation Data'!E1))="","",OFFSET('Sanitation Data'!$E$28,0,10*ROW('Sanitation Data'!E1)))</f>
        <v/>
      </c>
      <c r="CQ7" s="271" t="str">
        <f ca="true">+IF(OFFSET('Sanitation Data'!$E$29,0,10*ROW('Sanitation Data'!E1))="","",OFFSET('Sanitation Data'!$E$29,0,10*ROW('Sanitation Data'!E1)))</f>
        <v/>
      </c>
      <c r="CR7" s="271" t="str">
        <f ca="true">+IF(OFFSET('Sanitation Data'!$E$30,0,10*ROW('Sanitation Data'!E1))="","",OFFSET('Sanitation Data'!$E$30,0,10*ROW('Sanitation Data'!E1)))</f>
        <v/>
      </c>
      <c r="CS7" s="271" t="str">
        <f ca="true">+IF(OFFSET('Sanitation Data'!$E$31,0,10*ROW('Sanitation Data'!E1))="","",OFFSET('Sanitation Data'!$E$31,0,10*ROW('Sanitation Data'!E1)))</f>
        <v/>
      </c>
      <c r="CT7" s="271" t="str">
        <f ca="true">+IF(OFFSET('Sanitation Data'!$E$32,0,10*ROW('Sanitation Data'!E1))="","",OFFSET('Sanitation Data'!$E$32,0,10*ROW('Sanitation Data'!E1)))</f>
        <v/>
      </c>
      <c r="CU7" s="271" t="str">
        <f ca="true">+IF(OFFSET('Sanitation Data'!$F$28,0,10*ROW('Sanitation Data'!F1))="","",OFFSET('Sanitation Data'!$F$28,0,10*ROW('Sanitation Data'!F1)))</f>
        <v/>
      </c>
      <c r="CV7" s="271" t="str">
        <f ca="true">+IF(OFFSET('Sanitation Data'!$F$29,0,10*ROW('Sanitation Data'!F1))="","",OFFSET('Sanitation Data'!$F$29,0,10*ROW('Sanitation Data'!F1)))</f>
        <v/>
      </c>
      <c r="CW7" s="271" t="str">
        <f ca="true">+IF(OFFSET('Sanitation Data'!$F$30,0,10*ROW('Sanitation Data'!F1))="","",OFFSET('Sanitation Data'!$F$30,0,10*ROW('Sanitation Data'!F1)))</f>
        <v/>
      </c>
      <c r="CX7" s="271" t="str">
        <f ca="true">+IF(OFFSET('Sanitation Data'!$F$31,0,10*ROW('Sanitation Data'!F1))="","",OFFSET('Sanitation Data'!$F$31,0,10*ROW('Sanitation Data'!F1)))</f>
        <v/>
      </c>
      <c r="CY7" s="271" t="str">
        <f ca="true">+IF(OFFSET('Sanitation Data'!$F$32,0,10*ROW('Sanitation Data'!F1))="","",OFFSET('Sanitation Data'!$F$32,0,10*ROW('Sanitation Data'!F1)))</f>
        <v/>
      </c>
      <c r="CZ7" s="271" t="str">
        <f ca="true">+IF(OFFSET('Sanitation Data'!$G$28,0,10*ROW('Sanitation Data'!G1))="","",OFFSET('Sanitation Data'!$G$28,0,10*ROW('Sanitation Data'!G1)))</f>
        <v/>
      </c>
      <c r="DA7" s="271" t="str">
        <f ca="true">+IF(OFFSET('Sanitation Data'!$G$29,0,10*ROW('Sanitation Data'!G1))="","",OFFSET('Sanitation Data'!$G$29,0,10*ROW('Sanitation Data'!G1)))</f>
        <v/>
      </c>
      <c r="DB7" s="271" t="str">
        <f ca="true">+IF(OFFSET('Sanitation Data'!$G$30,0,10*ROW('Sanitation Data'!G1))="","",OFFSET('Sanitation Data'!$G$30,0,10*ROW('Sanitation Data'!G1)))</f>
        <v/>
      </c>
      <c r="DC7" s="271" t="str">
        <f ca="true">+IF(OFFSET('Sanitation Data'!$G$31,0,10*ROW('Sanitation Data'!G1))="","",OFFSET('Sanitation Data'!$G$31,0,10*ROW('Sanitation Data'!G1)))</f>
        <v/>
      </c>
      <c r="DD7" s="271" t="str">
        <f ca="true">+IF(OFFSET('Sanitation Data'!$G$32,0,10*ROW('Sanitation Data'!G1))="","",OFFSET('Sanitation Data'!$G$32,0,10*ROW('Sanitation Data'!G1)))</f>
        <v/>
      </c>
      <c r="DE7" s="271" t="str">
        <f ca="true">+IF(OFFSET('Sanitation Data'!$H$28,0,10*ROW('Sanitation Data'!H1))="","",OFFSET('Sanitation Data'!$H$28,0,10*ROW('Sanitation Data'!H1)))</f>
        <v>No</v>
      </c>
      <c r="DF7" s="271" t="str">
        <f ca="true">+IF(OFFSET('Sanitation Data'!$H$29,0,10*ROW('Sanitation Data'!H1))="","",OFFSET('Sanitation Data'!$H$29,0,10*ROW('Sanitation Data'!H1)))</f>
        <v>No</v>
      </c>
      <c r="DG7" s="271" t="str">
        <f ca="true">+IF(OFFSET('Sanitation Data'!$H$30,0,10*ROW('Sanitation Data'!H1))="","",OFFSET('Sanitation Data'!$H$30,0,10*ROW('Sanitation Data'!H1)))</f>
        <v/>
      </c>
      <c r="DH7" s="271" t="str">
        <f ca="true">+IF(OFFSET('Sanitation Data'!$H$31,0,10*ROW('Sanitation Data'!H1))="","",OFFSET('Sanitation Data'!$H$31,0,10*ROW('Sanitation Data'!H1)))</f>
        <v/>
      </c>
      <c r="DI7" s="271" t="str">
        <f ca="true">+IF(OFFSET('Sanitation Data'!$H$32,0,10*ROW('Sanitation Data'!H1))="","",OFFSET('Sanitation Data'!$H$32,0,10*ROW('Sanitation Data'!H1)))</f>
        <v/>
      </c>
      <c r="DJ7" s="271" t="str">
        <f ca="true">+IF(OFFSET('Sanitation Data'!$I$28,0,10*ROW('Sanitation Data'!I1))="","",OFFSET('Sanitation Data'!$I$28,0,10*ROW('Sanitation Data'!I1)))</f>
        <v>No</v>
      </c>
      <c r="DK7" s="271" t="str">
        <f ca="true">+IF(OFFSET('Sanitation Data'!$I$29,0,10*ROW('Sanitation Data'!I1))="","",OFFSET('Sanitation Data'!$I$29,0,10*ROW('Sanitation Data'!I1)))</f>
        <v>No</v>
      </c>
      <c r="DL7" s="271" t="str">
        <f ca="true">+IF(OFFSET('Sanitation Data'!$I$30,0,10*ROW('Sanitation Data'!I1))="","",OFFSET('Sanitation Data'!$I$30,0,10*ROW('Sanitation Data'!I1)))</f>
        <v/>
      </c>
      <c r="DM7" s="271" t="str">
        <f ca="true">+IF(OFFSET('Sanitation Data'!$I$31,0,10*ROW('Sanitation Data'!I1))="","",OFFSET('Sanitation Data'!$I$31,0,10*ROW('Sanitation Data'!I1)))</f>
        <v/>
      </c>
      <c r="DN7" s="271" t="str">
        <f ca="true">+IF(OFFSET('Sanitation Data'!$I$32,0,10*ROW('Sanitation Data'!I1))="","",OFFSET('Sanitation Data'!$I$32,0,10*ROW('Sanitation Data'!I1)))</f>
        <v/>
      </c>
      <c r="DO7" s="271" t="str">
        <f ca="true">+IF(OFFSET('Hygiene Data'!$D$11,0,10*ROW('Hygiene Data'!D1))="","",OFFSET('Hygiene Data'!$D$11,0,10*ROW('Hygiene Data'!D1)))</f>
        <v/>
      </c>
      <c r="DP7" s="271" t="str">
        <f ca="true">+IF(OFFSET('Hygiene Data'!$D$12,0,10*ROW('Hygiene Data'!D1))="","",OFFSET('Hygiene Data'!$D$12,0,10*ROW('Hygiene Data'!D1)))</f>
        <v/>
      </c>
      <c r="DQ7" s="271" t="str">
        <f ca="true">+IF(OFFSET('Hygiene Data'!$D$13,0,10*ROW('Hygiene Data'!D1))="","",OFFSET('Hygiene Data'!$D$13,0,10*ROW('Hygiene Data'!D1)))</f>
        <v/>
      </c>
      <c r="DR7" s="271" t="str">
        <f ca="true">+IF(OFFSET('Hygiene Data'!$E$11,0,10*ROW('Hygiene Data'!E1))="","",OFFSET('Hygiene Data'!$E$11,0,10*ROW('Hygiene Data'!E1)))</f>
        <v/>
      </c>
      <c r="DS7" s="271" t="str">
        <f ca="true">+IF(OFFSET('Hygiene Data'!$E$12,0,10*ROW('Hygiene Data'!E1))="","",OFFSET('Hygiene Data'!$E$12,0,10*ROW('Hygiene Data'!E1)))</f>
        <v/>
      </c>
      <c r="DT7" s="271" t="str">
        <f ca="true">+IF(OFFSET('Hygiene Data'!$E$13,0,10*ROW('Hygiene Data'!E1))="","",OFFSET('Hygiene Data'!$E$13,0,10*ROW('Hygiene Data'!E1)))</f>
        <v/>
      </c>
      <c r="DU7" s="271" t="str">
        <f ca="true">+IF(OFFSET('Hygiene Data'!$F$11,0,10*ROW('Hygiene Data'!F1))="","",OFFSET('Hygiene Data'!$F$11,0,10*ROW('Hygiene Data'!F1)))</f>
        <v/>
      </c>
      <c r="DV7" s="271" t="str">
        <f ca="true">+IF(OFFSET('Hygiene Data'!$F$12,0,10*ROW('Hygiene Data'!F1))="","",OFFSET('Hygiene Data'!$F$12,0,10*ROW('Hygiene Data'!F1)))</f>
        <v/>
      </c>
      <c r="DW7" s="271" t="str">
        <f ca="true">+IF(OFFSET('Hygiene Data'!$F$13,0,10*ROW('Hygiene Data'!F1))="","",OFFSET('Hygiene Data'!$F$13,0,10*ROW('Hygiene Data'!F1)))</f>
        <v/>
      </c>
      <c r="DX7" s="271" t="str">
        <f ca="true">+IF(OFFSET('Hygiene Data'!$G$11,0,10*ROW('Hygiene Data'!G1))="","",OFFSET('Hygiene Data'!$G$11,0,10*ROW('Hygiene Data'!G1)))</f>
        <v/>
      </c>
      <c r="DY7" s="271" t="str">
        <f ca="true">+IF(OFFSET('Hygiene Data'!$G$12,0,10*ROW('Hygiene Data'!G1))="","",OFFSET('Hygiene Data'!$G$12,0,10*ROW('Hygiene Data'!G1)))</f>
        <v/>
      </c>
      <c r="DZ7" s="271" t="str">
        <f ca="true">+IF(OFFSET('Hygiene Data'!$G$13,0,10*ROW('Hygiene Data'!G1))="","",OFFSET('Hygiene Data'!$G$13,0,10*ROW('Hygiene Data'!G1)))</f>
        <v/>
      </c>
      <c r="EA7" s="271" t="str">
        <f ca="true">+IF(OFFSET('Hygiene Data'!$H$11,0,10*ROW('Hygiene Data'!H1))="","",OFFSET('Hygiene Data'!$H$11,0,10*ROW('Hygiene Data'!H1)))</f>
        <v/>
      </c>
      <c r="EB7" s="271" t="str">
        <f ca="true">+IF(OFFSET('Hygiene Data'!$H$12,0,10*ROW('Hygiene Data'!H1))="","",OFFSET('Hygiene Data'!$H$12,0,10*ROW('Hygiene Data'!H1)))</f>
        <v/>
      </c>
      <c r="EC7" s="271" t="str">
        <f ca="true">+IF(OFFSET('Hygiene Data'!$H$13,0,10*ROW('Hygiene Data'!H1))="","",OFFSET('Hygiene Data'!$H$13,0,10*ROW('Hygiene Data'!H1)))</f>
        <v/>
      </c>
      <c r="ED7" s="271" t="str">
        <f ca="true">+IF(OFFSET('Hygiene Data'!$I$11,0,10*ROW('Hygiene Data'!I1))="","",OFFSET('Hygiene Data'!$I$11,0,10*ROW('Hygiene Data'!I1)))</f>
        <v/>
      </c>
      <c r="EE7" s="271" t="str">
        <f ca="true">+IF(OFFSET('Hygiene Data'!$I$12,0,10*ROW('Hygiene Data'!I1))="","",OFFSET('Hygiene Data'!$I$12,0,10*ROW('Hygiene Data'!I1)))</f>
        <v/>
      </c>
      <c r="EF7" s="271" t="str">
        <f ca="true">+IF(OFFSET('Hygiene Data'!$I$13,0,10*ROW('Hygiene Data'!I1))="","",OFFSET('Hygiene Data'!$I$13,0,10*ROW('Hygiene Data'!I1)))</f>
        <v/>
      </c>
    </row>
    <row xmlns:x14ac="http://schemas.microsoft.com/office/spreadsheetml/2009/9/ac" r="8" x14ac:dyDescent="0.2">
      <c r="A8" s="34" t="str">
        <f ca="true">+IF(OFFSET('Water Data'!$B$2,0,10*ROW('Water Data'!E2))="","",OFFSET('Water Data'!$B$2,0,10*ROW('Water Data'!E2)))</f>
        <v>TLS_2012_EMIS</v>
      </c>
      <c r="B8" s="34" t="str">
        <f ca="true">+IF(OFFSET('Water Data'!$C$2,0,10*ROW('Water Data'!F2))="","",OFFSET('Water Data'!$C$2,0,10*ROW('Water Data'!F2)))</f>
        <v>EMIS</v>
      </c>
      <c r="C8" s="327">
        <f t="shared" ca="true" si="0"/>
        <v>2012</v>
      </c>
      <c r="D8" s="87">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66.52000000000001</v>
      </c>
      <c r="E8" s="87">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63.035000000000004</v>
      </c>
      <c r="F8" s="87">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60.28</v>
      </c>
      <c r="G8" s="87"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7"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7"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7"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7"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7"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7"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7"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7"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7">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65.819999999999993</v>
      </c>
      <c r="Q8" s="87">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62.669999999999995</v>
      </c>
      <c r="R8" s="87">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59.91</v>
      </c>
      <c r="S8" s="87">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75.789999999999992</v>
      </c>
      <c r="T8" s="87">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67.89</v>
      </c>
      <c r="U8" s="87">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65.260000000000005</v>
      </c>
      <c r="V8" s="88">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85.5</v>
      </c>
      <c r="W8" s="88">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71.150000000000006</v>
      </c>
      <c r="X8" s="88"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8"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8">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40.75</v>
      </c>
      <c r="AA8" s="88"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8"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8"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8"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8"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8"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8"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8"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8"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8"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8"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8"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8"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8"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8"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8">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85.1</v>
      </c>
      <c r="AQ8" s="88">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70.199999999999989</v>
      </c>
      <c r="AR8" s="88"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8"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8">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40.299999999999997</v>
      </c>
      <c r="AU8" s="88">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92.1</v>
      </c>
      <c r="AV8" s="88">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84.199999999999989</v>
      </c>
      <c r="AW8" s="88"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8"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8">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47.4</v>
      </c>
      <c r="AZ8" s="89"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89"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89"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89"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9"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9"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9"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9"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9"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9"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9"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9"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9"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89"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89"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89"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89"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89"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1"/>
      <c r="BS8" s="271" t="str">
        <f ca="true">+IF(OFFSET('Water Data'!$D$27,0,10*ROW('Water Data'!D2))="","",OFFSET('Water Data'!$D$27,0,10*ROW('Water Data'!D2)))</f>
        <v>Yes</v>
      </c>
      <c r="BT8" s="271" t="str">
        <f ca="true">+IF(OFFSET('Water Data'!$D$28,0,10*ROW('Water Data'!D2))="","",OFFSET('Water Data'!$D$28,0,10*ROW('Water Data'!D2)))</f>
        <v>Yes</v>
      </c>
      <c r="BU8" s="271" t="str">
        <f ca="true">+IF(OFFSET('Water Data'!$D$29,0,10*ROW('Water Data'!D2))="","",OFFSET('Water Data'!$D$29,0,10*ROW('Water Data'!D2)))</f>
        <v>Yes</v>
      </c>
      <c r="BV8" s="271" t="str">
        <f ca="true">+IF(OFFSET('Water Data'!$E$27,0,10*ROW('Water Data'!E2))="","",OFFSET('Water Data'!$E$27,0,10*ROW('Water Data'!E2)))</f>
        <v/>
      </c>
      <c r="BW8" s="271" t="str">
        <f ca="true">+IF(OFFSET('Water Data'!$E$28,0,10*ROW('Water Data'!E2))="","",OFFSET('Water Data'!$E$28,0,10*ROW('Water Data'!E2)))</f>
        <v/>
      </c>
      <c r="BX8" s="271" t="str">
        <f ca="true">+IF(OFFSET('Water Data'!$E$29,0,10*ROW('Water Data'!E2))="","",OFFSET('Water Data'!$E$29,0,10*ROW('Water Data'!E2)))</f>
        <v/>
      </c>
      <c r="BY8" s="271" t="str">
        <f ca="true">+IF(OFFSET('Water Data'!$F$27,0,10*ROW('Water Data'!F2))="","",OFFSET('Water Data'!$F$27,0,10*ROW('Water Data'!F2)))</f>
        <v/>
      </c>
      <c r="BZ8" s="271" t="str">
        <f ca="true">+IF(OFFSET('Water Data'!$F$28,0,10*ROW('Water Data'!F2))="","",OFFSET('Water Data'!$F$28,0,10*ROW('Water Data'!F2)))</f>
        <v/>
      </c>
      <c r="CA8" s="271" t="str">
        <f ca="true">+IF(OFFSET('Water Data'!$F$29,0,10*ROW('Water Data'!F2))="","",OFFSET('Water Data'!$F$29,0,10*ROW('Water Data'!F2)))</f>
        <v/>
      </c>
      <c r="CB8" s="271" t="str">
        <f ca="true">+IF(OFFSET('Water Data'!$G$27,0,10*ROW('Water Data'!G2))="","",OFFSET('Water Data'!$G$27,0,10*ROW('Water Data'!G2)))</f>
        <v/>
      </c>
      <c r="CC8" s="271" t="str">
        <f ca="true">+IF(OFFSET('Water Data'!$G$28,0,10*ROW('Water Data'!G2))="","",OFFSET('Water Data'!$G$28,0,10*ROW('Water Data'!G2)))</f>
        <v/>
      </c>
      <c r="CD8" s="271" t="str">
        <f ca="true">+IF(OFFSET('Water Data'!$G$29,0,10*ROW('Water Data'!G2))="","",OFFSET('Water Data'!$G$29,0,10*ROW('Water Data'!G2)))</f>
        <v/>
      </c>
      <c r="CE8" s="271" t="str">
        <f ca="true">+IF(OFFSET('Water Data'!$H$27,0,10*ROW('Water Data'!H2))="","",OFFSET('Water Data'!$H$27,0,10*ROW('Water Data'!H2)))</f>
        <v>Yes</v>
      </c>
      <c r="CF8" s="271" t="str">
        <f ca="true">+IF(OFFSET('Water Data'!$H$28,0,10*ROW('Water Data'!H2))="","",OFFSET('Water Data'!$H$28,0,10*ROW('Water Data'!H2)))</f>
        <v>Yes</v>
      </c>
      <c r="CG8" s="271" t="str">
        <f ca="true">+IF(OFFSET('Water Data'!$H$29,0,10*ROW('Water Data'!H2))="","",OFFSET('Water Data'!$H$29,0,10*ROW('Water Data'!H2)))</f>
        <v>Yes</v>
      </c>
      <c r="CH8" s="271" t="str">
        <f ca="true">+IF(OFFSET('Water Data'!$I$27,0,10*ROW('Water Data'!I2))="","",OFFSET('Water Data'!$I$27,0,10*ROW('Water Data'!I2)))</f>
        <v>Yes</v>
      </c>
      <c r="CI8" s="271" t="str">
        <f ca="true">+IF(OFFSET('Water Data'!$I$28,0,10*ROW('Water Data'!I2))="","",OFFSET('Water Data'!$I$28,0,10*ROW('Water Data'!I2)))</f>
        <v>Yes</v>
      </c>
      <c r="CJ8" s="271" t="str">
        <f ca="true">+IF(OFFSET('Water Data'!$I$29,0,10*ROW('Water Data'!I2))="","",OFFSET('Water Data'!$I$29,0,10*ROW('Water Data'!I2)))</f>
        <v>Yes</v>
      </c>
      <c r="CK8" s="271" t="str">
        <f ca="true">+IF(OFFSET('Sanitation Data'!$D$28,0,10*ROW('Sanitation Data'!D2))="","",OFFSET('Sanitation Data'!$D$28,0,10*ROW('Sanitation Data'!D2)))</f>
        <v>Yes</v>
      </c>
      <c r="CL8" s="271" t="str">
        <f ca="true">+IF(OFFSET('Sanitation Data'!$D$29,0,10*ROW('Sanitation Data'!D2))="","",OFFSET('Sanitation Data'!$D$29,0,10*ROW('Sanitation Data'!D2)))</f>
        <v>Yes</v>
      </c>
      <c r="CM8" s="271" t="str">
        <f ca="true">+IF(OFFSET('Sanitation Data'!$D$30,0,10*ROW('Sanitation Data'!D2))="","",OFFSET('Sanitation Data'!$D$30,0,10*ROW('Sanitation Data'!D2)))</f>
        <v/>
      </c>
      <c r="CN8" s="271" t="str">
        <f ca="true">+IF(OFFSET('Sanitation Data'!$D$31,0,10*ROW('Sanitation Data'!D2))="","",OFFSET('Sanitation Data'!$D$31,0,10*ROW('Sanitation Data'!D2)))</f>
        <v/>
      </c>
      <c r="CO8" s="271" t="str">
        <f ca="true">+IF(OFFSET('Sanitation Data'!$D$32,0,10*ROW('Sanitation Data'!D2))="","",OFFSET('Sanitation Data'!$D$32,0,10*ROW('Sanitation Data'!D2)))</f>
        <v>Yes</v>
      </c>
      <c r="CP8" s="271" t="str">
        <f ca="true">+IF(OFFSET('Sanitation Data'!$E$28,0,10*ROW('Sanitation Data'!E2))="","",OFFSET('Sanitation Data'!$E$28,0,10*ROW('Sanitation Data'!E2)))</f>
        <v/>
      </c>
      <c r="CQ8" s="271" t="str">
        <f ca="true">+IF(OFFSET('Sanitation Data'!$E$29,0,10*ROW('Sanitation Data'!E2))="","",OFFSET('Sanitation Data'!$E$29,0,10*ROW('Sanitation Data'!E2)))</f>
        <v/>
      </c>
      <c r="CR8" s="271" t="str">
        <f ca="true">+IF(OFFSET('Sanitation Data'!$E$30,0,10*ROW('Sanitation Data'!E2))="","",OFFSET('Sanitation Data'!$E$30,0,10*ROW('Sanitation Data'!E2)))</f>
        <v/>
      </c>
      <c r="CS8" s="271" t="str">
        <f ca="true">+IF(OFFSET('Sanitation Data'!$E$31,0,10*ROW('Sanitation Data'!E2))="","",OFFSET('Sanitation Data'!$E$31,0,10*ROW('Sanitation Data'!E2)))</f>
        <v/>
      </c>
      <c r="CT8" s="271" t="str">
        <f ca="true">+IF(OFFSET('Sanitation Data'!$E$32,0,10*ROW('Sanitation Data'!E2))="","",OFFSET('Sanitation Data'!$E$32,0,10*ROW('Sanitation Data'!E2)))</f>
        <v/>
      </c>
      <c r="CU8" s="271" t="str">
        <f ca="true">+IF(OFFSET('Sanitation Data'!$F$28,0,10*ROW('Sanitation Data'!F2))="","",OFFSET('Sanitation Data'!$F$28,0,10*ROW('Sanitation Data'!F2)))</f>
        <v/>
      </c>
      <c r="CV8" s="271" t="str">
        <f ca="true">+IF(OFFSET('Sanitation Data'!$F$29,0,10*ROW('Sanitation Data'!F2))="","",OFFSET('Sanitation Data'!$F$29,0,10*ROW('Sanitation Data'!F2)))</f>
        <v/>
      </c>
      <c r="CW8" s="271" t="str">
        <f ca="true">+IF(OFFSET('Sanitation Data'!$F$30,0,10*ROW('Sanitation Data'!F2))="","",OFFSET('Sanitation Data'!$F$30,0,10*ROW('Sanitation Data'!F2)))</f>
        <v/>
      </c>
      <c r="CX8" s="271" t="str">
        <f ca="true">+IF(OFFSET('Sanitation Data'!$F$31,0,10*ROW('Sanitation Data'!F2))="","",OFFSET('Sanitation Data'!$F$31,0,10*ROW('Sanitation Data'!F2)))</f>
        <v/>
      </c>
      <c r="CY8" s="271" t="str">
        <f ca="true">+IF(OFFSET('Sanitation Data'!$F$32,0,10*ROW('Sanitation Data'!F2))="","",OFFSET('Sanitation Data'!$F$32,0,10*ROW('Sanitation Data'!F2)))</f>
        <v/>
      </c>
      <c r="CZ8" s="271" t="str">
        <f ca="true">+IF(OFFSET('Sanitation Data'!$G$28,0,10*ROW('Sanitation Data'!G2))="","",OFFSET('Sanitation Data'!$G$28,0,10*ROW('Sanitation Data'!G2)))</f>
        <v/>
      </c>
      <c r="DA8" s="271" t="str">
        <f ca="true">+IF(OFFSET('Sanitation Data'!$G$29,0,10*ROW('Sanitation Data'!G2))="","",OFFSET('Sanitation Data'!$G$29,0,10*ROW('Sanitation Data'!G2)))</f>
        <v/>
      </c>
      <c r="DB8" s="271" t="str">
        <f ca="true">+IF(OFFSET('Sanitation Data'!$G$30,0,10*ROW('Sanitation Data'!G2))="","",OFFSET('Sanitation Data'!$G$30,0,10*ROW('Sanitation Data'!G2)))</f>
        <v/>
      </c>
      <c r="DC8" s="271" t="str">
        <f ca="true">+IF(OFFSET('Sanitation Data'!$G$31,0,10*ROW('Sanitation Data'!G2))="","",OFFSET('Sanitation Data'!$G$31,0,10*ROW('Sanitation Data'!G2)))</f>
        <v/>
      </c>
      <c r="DD8" s="271" t="str">
        <f ca="true">+IF(OFFSET('Sanitation Data'!$G$32,0,10*ROW('Sanitation Data'!G2))="","",OFFSET('Sanitation Data'!$G$32,0,10*ROW('Sanitation Data'!G2)))</f>
        <v/>
      </c>
      <c r="DE8" s="271" t="str">
        <f ca="true">+IF(OFFSET('Sanitation Data'!$H$28,0,10*ROW('Sanitation Data'!H2))="","",OFFSET('Sanitation Data'!$H$28,0,10*ROW('Sanitation Data'!H2)))</f>
        <v>Yes</v>
      </c>
      <c r="DF8" s="271" t="str">
        <f ca="true">+IF(OFFSET('Sanitation Data'!$H$29,0,10*ROW('Sanitation Data'!H2))="","",OFFSET('Sanitation Data'!$H$29,0,10*ROW('Sanitation Data'!H2)))</f>
        <v>Yes</v>
      </c>
      <c r="DG8" s="271" t="str">
        <f ca="true">+IF(OFFSET('Sanitation Data'!$H$30,0,10*ROW('Sanitation Data'!H2))="","",OFFSET('Sanitation Data'!$H$30,0,10*ROW('Sanitation Data'!H2)))</f>
        <v/>
      </c>
      <c r="DH8" s="271" t="str">
        <f ca="true">+IF(OFFSET('Sanitation Data'!$H$31,0,10*ROW('Sanitation Data'!H2))="","",OFFSET('Sanitation Data'!$H$31,0,10*ROW('Sanitation Data'!H2)))</f>
        <v/>
      </c>
      <c r="DI8" s="271" t="str">
        <f ca="true">+IF(OFFSET('Sanitation Data'!$H$32,0,10*ROW('Sanitation Data'!H2))="","",OFFSET('Sanitation Data'!$H$32,0,10*ROW('Sanitation Data'!H2)))</f>
        <v>Yes</v>
      </c>
      <c r="DJ8" s="271" t="str">
        <f ca="true">+IF(OFFSET('Sanitation Data'!$I$28,0,10*ROW('Sanitation Data'!I2))="","",OFFSET('Sanitation Data'!$I$28,0,10*ROW('Sanitation Data'!I2)))</f>
        <v>Yes</v>
      </c>
      <c r="DK8" s="271" t="str">
        <f ca="true">+IF(OFFSET('Sanitation Data'!$I$29,0,10*ROW('Sanitation Data'!I2))="","",OFFSET('Sanitation Data'!$I$29,0,10*ROW('Sanitation Data'!I2)))</f>
        <v>Yes</v>
      </c>
      <c r="DL8" s="271" t="str">
        <f ca="true">+IF(OFFSET('Sanitation Data'!$I$30,0,10*ROW('Sanitation Data'!I2))="","",OFFSET('Sanitation Data'!$I$30,0,10*ROW('Sanitation Data'!I2)))</f>
        <v/>
      </c>
      <c r="DM8" s="271" t="str">
        <f ca="true">+IF(OFFSET('Sanitation Data'!$I$31,0,10*ROW('Sanitation Data'!I2))="","",OFFSET('Sanitation Data'!$I$31,0,10*ROW('Sanitation Data'!I2)))</f>
        <v/>
      </c>
      <c r="DN8" s="271" t="str">
        <f ca="true">+IF(OFFSET('Sanitation Data'!$I$32,0,10*ROW('Sanitation Data'!I2))="","",OFFSET('Sanitation Data'!$I$32,0,10*ROW('Sanitation Data'!I2)))</f>
        <v>Yes</v>
      </c>
      <c r="DO8" s="271" t="str">
        <f ca="true">+IF(OFFSET('Hygiene Data'!$D$11,0,10*ROW('Hygiene Data'!D2))="","",OFFSET('Hygiene Data'!$D$11,0,10*ROW('Hygiene Data'!D2)))</f>
        <v/>
      </c>
      <c r="DP8" s="271" t="str">
        <f ca="true">+IF(OFFSET('Hygiene Data'!$D$12,0,10*ROW('Hygiene Data'!D2))="","",OFFSET('Hygiene Data'!$D$12,0,10*ROW('Hygiene Data'!D2)))</f>
        <v/>
      </c>
      <c r="DQ8" s="271" t="str">
        <f ca="true">+IF(OFFSET('Hygiene Data'!$D$13,0,10*ROW('Hygiene Data'!D2))="","",OFFSET('Hygiene Data'!$D$13,0,10*ROW('Hygiene Data'!D2)))</f>
        <v/>
      </c>
      <c r="DR8" s="271" t="str">
        <f ca="true">+IF(OFFSET('Hygiene Data'!$E$11,0,10*ROW('Hygiene Data'!E2))="","",OFFSET('Hygiene Data'!$E$11,0,10*ROW('Hygiene Data'!E2)))</f>
        <v/>
      </c>
      <c r="DS8" s="271" t="str">
        <f ca="true">+IF(OFFSET('Hygiene Data'!$E$12,0,10*ROW('Hygiene Data'!E2))="","",OFFSET('Hygiene Data'!$E$12,0,10*ROW('Hygiene Data'!E2)))</f>
        <v/>
      </c>
      <c r="DT8" s="271" t="str">
        <f ca="true">+IF(OFFSET('Hygiene Data'!$E$13,0,10*ROW('Hygiene Data'!E2))="","",OFFSET('Hygiene Data'!$E$13,0,10*ROW('Hygiene Data'!E2)))</f>
        <v/>
      </c>
      <c r="DU8" s="271" t="str">
        <f ca="true">+IF(OFFSET('Hygiene Data'!$F$11,0,10*ROW('Hygiene Data'!F2))="","",OFFSET('Hygiene Data'!$F$11,0,10*ROW('Hygiene Data'!F2)))</f>
        <v/>
      </c>
      <c r="DV8" s="271" t="str">
        <f ca="true">+IF(OFFSET('Hygiene Data'!$F$12,0,10*ROW('Hygiene Data'!F2))="","",OFFSET('Hygiene Data'!$F$12,0,10*ROW('Hygiene Data'!F2)))</f>
        <v/>
      </c>
      <c r="DW8" s="271" t="str">
        <f ca="true">+IF(OFFSET('Hygiene Data'!$F$13,0,10*ROW('Hygiene Data'!F2))="","",OFFSET('Hygiene Data'!$F$13,0,10*ROW('Hygiene Data'!F2)))</f>
        <v/>
      </c>
      <c r="DX8" s="271" t="str">
        <f ca="true">+IF(OFFSET('Hygiene Data'!$G$11,0,10*ROW('Hygiene Data'!G2))="","",OFFSET('Hygiene Data'!$G$11,0,10*ROW('Hygiene Data'!G2)))</f>
        <v/>
      </c>
      <c r="DY8" s="271" t="str">
        <f ca="true">+IF(OFFSET('Hygiene Data'!$G$12,0,10*ROW('Hygiene Data'!G2))="","",OFFSET('Hygiene Data'!$G$12,0,10*ROW('Hygiene Data'!G2)))</f>
        <v/>
      </c>
      <c r="DZ8" s="271" t="str">
        <f ca="true">+IF(OFFSET('Hygiene Data'!$G$13,0,10*ROW('Hygiene Data'!G2))="","",OFFSET('Hygiene Data'!$G$13,0,10*ROW('Hygiene Data'!G2)))</f>
        <v/>
      </c>
      <c r="EA8" s="271" t="str">
        <f ca="true">+IF(OFFSET('Hygiene Data'!$H$11,0,10*ROW('Hygiene Data'!H2))="","",OFFSET('Hygiene Data'!$H$11,0,10*ROW('Hygiene Data'!H2)))</f>
        <v/>
      </c>
      <c r="EB8" s="271" t="str">
        <f ca="true">+IF(OFFSET('Hygiene Data'!$H$12,0,10*ROW('Hygiene Data'!H2))="","",OFFSET('Hygiene Data'!$H$12,0,10*ROW('Hygiene Data'!H2)))</f>
        <v/>
      </c>
      <c r="EC8" s="271" t="str">
        <f ca="true">+IF(OFFSET('Hygiene Data'!$H$13,0,10*ROW('Hygiene Data'!H2))="","",OFFSET('Hygiene Data'!$H$13,0,10*ROW('Hygiene Data'!H2)))</f>
        <v/>
      </c>
      <c r="ED8" s="271" t="str">
        <f ca="true">+IF(OFFSET('Hygiene Data'!$I$11,0,10*ROW('Hygiene Data'!I2))="","",OFFSET('Hygiene Data'!$I$11,0,10*ROW('Hygiene Data'!I2)))</f>
        <v/>
      </c>
      <c r="EE8" s="271" t="str">
        <f ca="true">+IF(OFFSET('Hygiene Data'!$I$12,0,10*ROW('Hygiene Data'!I2))="","",OFFSET('Hygiene Data'!$I$12,0,10*ROW('Hygiene Data'!I2)))</f>
        <v/>
      </c>
      <c r="EF8" s="271" t="str">
        <f ca="true">+IF(OFFSET('Hygiene Data'!$I$13,0,10*ROW('Hygiene Data'!I2))="","",OFFSET('Hygiene Data'!$I$13,0,10*ROW('Hygiene Data'!I2)))</f>
        <v/>
      </c>
    </row>
    <row xmlns:x14ac="http://schemas.microsoft.com/office/spreadsheetml/2009/9/ac" r="9" x14ac:dyDescent="0.2">
      <c r="A9" s="34" t="str">
        <f ca="true">+IF(OFFSET('Water Data'!$B$2,0,10*ROW('Water Data'!E3))="","",OFFSET('Water Data'!$B$2,0,10*ROW('Water Data'!E3)))</f>
        <v>TLS_2013_EMIS</v>
      </c>
      <c r="B9" s="34" t="str">
        <f ca="true">+IF(OFFSET('Water Data'!$C$2,0,10*ROW('Water Data'!F3))="","",OFFSET('Water Data'!$C$2,0,10*ROW('Water Data'!F3)))</f>
        <v>EMIS</v>
      </c>
      <c r="C9" s="327">
        <f t="shared" ca="true" si="0"/>
        <v>2013</v>
      </c>
      <c r="D9" s="87">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66.202029799085551</v>
      </c>
      <c r="E9" s="87">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62.407054508454245</v>
      </c>
      <c r="F9" s="87">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58.612079217822931</v>
      </c>
      <c r="G9" s="87"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7"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7"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7"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7"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7"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7">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72.043010752688176</v>
      </c>
      <c r="N9" s="87">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67.204301075268816</v>
      </c>
      <c r="O9" s="87">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62.365591397849464</v>
      </c>
      <c r="P9" s="87">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65.126416739319978</v>
      </c>
      <c r="Q9" s="87">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61.595466434176117</v>
      </c>
      <c r="R9" s="87">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58.064516129032263</v>
      </c>
      <c r="S9" s="87">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66.21621621621621</v>
      </c>
      <c r="T9" s="87">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61.486486486486484</v>
      </c>
      <c r="U9" s="87">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56.756756756756758</v>
      </c>
      <c r="V9" s="88">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90.3</v>
      </c>
      <c r="W9" s="88">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61.221945137157107</v>
      </c>
      <c r="X9" s="88"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8"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8">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35.099750623441395</v>
      </c>
      <c r="AA9" s="88"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8"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8"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8"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8"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8"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8"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8"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8"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8"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8">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76.3</v>
      </c>
      <c r="AL9" s="88">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52.564102564102569</v>
      </c>
      <c r="AM9" s="88"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8"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8">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38.461538461538467</v>
      </c>
      <c r="AP9" s="88">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81</v>
      </c>
      <c r="AQ9" s="88">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62.028301886792448</v>
      </c>
      <c r="AR9" s="88"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8"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8">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34.276729559748425</v>
      </c>
      <c r="AU9" s="88">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85.7</v>
      </c>
      <c r="AV9" s="88">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71.428571428571416</v>
      </c>
      <c r="AW9" s="88"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8"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8">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37.755102040816325</v>
      </c>
      <c r="AZ9" s="89"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89"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89"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89"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9"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9"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9"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9"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9"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9"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9"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9"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9"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89"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89"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89"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9"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9"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1"/>
      <c r="BS9" s="271" t="str">
        <f ca="true">+IF(OFFSET('Water Data'!$D$27,0,10*ROW('Water Data'!D3))="","",OFFSET('Water Data'!$D$27,0,10*ROW('Water Data'!D3)))</f>
        <v>Yes</v>
      </c>
      <c r="BT9" s="271" t="str">
        <f ca="true">+IF(OFFSET('Water Data'!$D$28,0,10*ROW('Water Data'!D3))="","",OFFSET('Water Data'!$D$28,0,10*ROW('Water Data'!D3)))</f>
        <v>Yes</v>
      </c>
      <c r="BU9" s="271" t="str">
        <f ca="true">+IF(OFFSET('Water Data'!$D$29,0,10*ROW('Water Data'!D3))="","",OFFSET('Water Data'!$D$29,0,10*ROW('Water Data'!D3)))</f>
        <v>Yes</v>
      </c>
      <c r="BV9" s="271" t="str">
        <f ca="true">+IF(OFFSET('Water Data'!$E$27,0,10*ROW('Water Data'!E3))="","",OFFSET('Water Data'!$E$27,0,10*ROW('Water Data'!E3)))</f>
        <v/>
      </c>
      <c r="BW9" s="271" t="str">
        <f ca="true">+IF(OFFSET('Water Data'!$E$28,0,10*ROW('Water Data'!E3))="","",OFFSET('Water Data'!$E$28,0,10*ROW('Water Data'!E3)))</f>
        <v/>
      </c>
      <c r="BX9" s="271" t="str">
        <f ca="true">+IF(OFFSET('Water Data'!$E$29,0,10*ROW('Water Data'!E3))="","",OFFSET('Water Data'!$E$29,0,10*ROW('Water Data'!E3)))</f>
        <v/>
      </c>
      <c r="BY9" s="271" t="str">
        <f ca="true">+IF(OFFSET('Water Data'!$F$27,0,10*ROW('Water Data'!F3))="","",OFFSET('Water Data'!$F$27,0,10*ROW('Water Data'!F3)))</f>
        <v/>
      </c>
      <c r="BZ9" s="271" t="str">
        <f ca="true">+IF(OFFSET('Water Data'!$F$28,0,10*ROW('Water Data'!F3))="","",OFFSET('Water Data'!$F$28,0,10*ROW('Water Data'!F3)))</f>
        <v/>
      </c>
      <c r="CA9" s="271" t="str">
        <f ca="true">+IF(OFFSET('Water Data'!$F$29,0,10*ROW('Water Data'!F3))="","",OFFSET('Water Data'!$F$29,0,10*ROW('Water Data'!F3)))</f>
        <v/>
      </c>
      <c r="CB9" s="271" t="str">
        <f ca="true">+IF(OFFSET('Water Data'!$G$27,0,10*ROW('Water Data'!G3))="","",OFFSET('Water Data'!$G$27,0,10*ROW('Water Data'!G3)))</f>
        <v>Yes</v>
      </c>
      <c r="CC9" s="271" t="str">
        <f ca="true">+IF(OFFSET('Water Data'!$G$28,0,10*ROW('Water Data'!G3))="","",OFFSET('Water Data'!$G$28,0,10*ROW('Water Data'!G3)))</f>
        <v>Yes</v>
      </c>
      <c r="CD9" s="271" t="str">
        <f ca="true">+IF(OFFSET('Water Data'!$G$29,0,10*ROW('Water Data'!G3))="","",OFFSET('Water Data'!$G$29,0,10*ROW('Water Data'!G3)))</f>
        <v>Yes</v>
      </c>
      <c r="CE9" s="271" t="str">
        <f ca="true">+IF(OFFSET('Water Data'!$H$27,0,10*ROW('Water Data'!H3))="","",OFFSET('Water Data'!$H$27,0,10*ROW('Water Data'!H3)))</f>
        <v>Yes</v>
      </c>
      <c r="CF9" s="271" t="str">
        <f ca="true">+IF(OFFSET('Water Data'!$H$28,0,10*ROW('Water Data'!H3))="","",OFFSET('Water Data'!$H$28,0,10*ROW('Water Data'!H3)))</f>
        <v>Yes</v>
      </c>
      <c r="CG9" s="271" t="str">
        <f ca="true">+IF(OFFSET('Water Data'!$H$29,0,10*ROW('Water Data'!H3))="","",OFFSET('Water Data'!$H$29,0,10*ROW('Water Data'!H3)))</f>
        <v>Yes</v>
      </c>
      <c r="CH9" s="271" t="str">
        <f ca="true">+IF(OFFSET('Water Data'!$I$27,0,10*ROW('Water Data'!I3))="","",OFFSET('Water Data'!$I$27,0,10*ROW('Water Data'!I3)))</f>
        <v>Yes</v>
      </c>
      <c r="CI9" s="271" t="str">
        <f ca="true">+IF(OFFSET('Water Data'!$I$28,0,10*ROW('Water Data'!I3))="","",OFFSET('Water Data'!$I$28,0,10*ROW('Water Data'!I3)))</f>
        <v>Yes</v>
      </c>
      <c r="CJ9" s="271" t="str">
        <f ca="true">+IF(OFFSET('Water Data'!$I$29,0,10*ROW('Water Data'!I3))="","",OFFSET('Water Data'!$I$29,0,10*ROW('Water Data'!I3)))</f>
        <v>Yes</v>
      </c>
      <c r="CK9" s="271" t="str">
        <f ca="true">+IF(OFFSET('Sanitation Data'!$D$28,0,10*ROW('Sanitation Data'!D3))="","",OFFSET('Sanitation Data'!$D$28,0,10*ROW('Sanitation Data'!D3)))</f>
        <v>Yes</v>
      </c>
      <c r="CL9" s="271" t="str">
        <f ca="true">+IF(OFFSET('Sanitation Data'!$D$29,0,10*ROW('Sanitation Data'!D3))="","",OFFSET('Sanitation Data'!$D$29,0,10*ROW('Sanitation Data'!D3)))</f>
        <v>Yes</v>
      </c>
      <c r="CM9" s="271" t="str">
        <f ca="true">+IF(OFFSET('Sanitation Data'!$D$30,0,10*ROW('Sanitation Data'!D3))="","",OFFSET('Sanitation Data'!$D$30,0,10*ROW('Sanitation Data'!D3)))</f>
        <v/>
      </c>
      <c r="CN9" s="271" t="str">
        <f ca="true">+IF(OFFSET('Sanitation Data'!$D$31,0,10*ROW('Sanitation Data'!D3))="","",OFFSET('Sanitation Data'!$D$31,0,10*ROW('Sanitation Data'!D3)))</f>
        <v/>
      </c>
      <c r="CO9" s="271" t="str">
        <f ca="true">+IF(OFFSET('Sanitation Data'!$D$32,0,10*ROW('Sanitation Data'!D3))="","",OFFSET('Sanitation Data'!$D$32,0,10*ROW('Sanitation Data'!D3)))</f>
        <v>Yes</v>
      </c>
      <c r="CP9" s="271" t="str">
        <f ca="true">+IF(OFFSET('Sanitation Data'!$E$28,0,10*ROW('Sanitation Data'!E3))="","",OFFSET('Sanitation Data'!$E$28,0,10*ROW('Sanitation Data'!E3)))</f>
        <v/>
      </c>
      <c r="CQ9" s="271" t="str">
        <f ca="true">+IF(OFFSET('Sanitation Data'!$E$29,0,10*ROW('Sanitation Data'!E3))="","",OFFSET('Sanitation Data'!$E$29,0,10*ROW('Sanitation Data'!E3)))</f>
        <v/>
      </c>
      <c r="CR9" s="271" t="str">
        <f ca="true">+IF(OFFSET('Sanitation Data'!$E$30,0,10*ROW('Sanitation Data'!E3))="","",OFFSET('Sanitation Data'!$E$30,0,10*ROW('Sanitation Data'!E3)))</f>
        <v/>
      </c>
      <c r="CS9" s="271" t="str">
        <f ca="true">+IF(OFFSET('Sanitation Data'!$E$31,0,10*ROW('Sanitation Data'!E3))="","",OFFSET('Sanitation Data'!$E$31,0,10*ROW('Sanitation Data'!E3)))</f>
        <v/>
      </c>
      <c r="CT9" s="271" t="str">
        <f ca="true">+IF(OFFSET('Sanitation Data'!$E$32,0,10*ROW('Sanitation Data'!E3))="","",OFFSET('Sanitation Data'!$E$32,0,10*ROW('Sanitation Data'!E3)))</f>
        <v/>
      </c>
      <c r="CU9" s="271" t="str">
        <f ca="true">+IF(OFFSET('Sanitation Data'!$F$28,0,10*ROW('Sanitation Data'!F3))="","",OFFSET('Sanitation Data'!$F$28,0,10*ROW('Sanitation Data'!F3)))</f>
        <v/>
      </c>
      <c r="CV9" s="271" t="str">
        <f ca="true">+IF(OFFSET('Sanitation Data'!$F$29,0,10*ROW('Sanitation Data'!F3))="","",OFFSET('Sanitation Data'!$F$29,0,10*ROW('Sanitation Data'!F3)))</f>
        <v/>
      </c>
      <c r="CW9" s="271" t="str">
        <f ca="true">+IF(OFFSET('Sanitation Data'!$F$30,0,10*ROW('Sanitation Data'!F3))="","",OFFSET('Sanitation Data'!$F$30,0,10*ROW('Sanitation Data'!F3)))</f>
        <v/>
      </c>
      <c r="CX9" s="271" t="str">
        <f ca="true">+IF(OFFSET('Sanitation Data'!$F$31,0,10*ROW('Sanitation Data'!F3))="","",OFFSET('Sanitation Data'!$F$31,0,10*ROW('Sanitation Data'!F3)))</f>
        <v/>
      </c>
      <c r="CY9" s="271" t="str">
        <f ca="true">+IF(OFFSET('Sanitation Data'!$F$32,0,10*ROW('Sanitation Data'!F3))="","",OFFSET('Sanitation Data'!$F$32,0,10*ROW('Sanitation Data'!F3)))</f>
        <v/>
      </c>
      <c r="CZ9" s="271" t="str">
        <f ca="true">+IF(OFFSET('Sanitation Data'!$G$28,0,10*ROW('Sanitation Data'!G3))="","",OFFSET('Sanitation Data'!$G$28,0,10*ROW('Sanitation Data'!G3)))</f>
        <v>Yes</v>
      </c>
      <c r="DA9" s="271" t="str">
        <f ca="true">+IF(OFFSET('Sanitation Data'!$G$29,0,10*ROW('Sanitation Data'!G3))="","",OFFSET('Sanitation Data'!$G$29,0,10*ROW('Sanitation Data'!G3)))</f>
        <v>Yes</v>
      </c>
      <c r="DB9" s="271" t="str">
        <f ca="true">+IF(OFFSET('Sanitation Data'!$G$30,0,10*ROW('Sanitation Data'!G3))="","",OFFSET('Sanitation Data'!$G$30,0,10*ROW('Sanitation Data'!G3)))</f>
        <v/>
      </c>
      <c r="DC9" s="271" t="str">
        <f ca="true">+IF(OFFSET('Sanitation Data'!$G$31,0,10*ROW('Sanitation Data'!G3))="","",OFFSET('Sanitation Data'!$G$31,0,10*ROW('Sanitation Data'!G3)))</f>
        <v/>
      </c>
      <c r="DD9" s="271" t="str">
        <f ca="true">+IF(OFFSET('Sanitation Data'!$G$32,0,10*ROW('Sanitation Data'!G3))="","",OFFSET('Sanitation Data'!$G$32,0,10*ROW('Sanitation Data'!G3)))</f>
        <v>Yes</v>
      </c>
      <c r="DE9" s="271" t="str">
        <f ca="true">+IF(OFFSET('Sanitation Data'!$H$28,0,10*ROW('Sanitation Data'!H3))="","",OFFSET('Sanitation Data'!$H$28,0,10*ROW('Sanitation Data'!H3)))</f>
        <v>Yes</v>
      </c>
      <c r="DF9" s="271" t="str">
        <f ca="true">+IF(OFFSET('Sanitation Data'!$H$29,0,10*ROW('Sanitation Data'!H3))="","",OFFSET('Sanitation Data'!$H$29,0,10*ROW('Sanitation Data'!H3)))</f>
        <v>Yes</v>
      </c>
      <c r="DG9" s="271" t="str">
        <f ca="true">+IF(OFFSET('Sanitation Data'!$H$30,0,10*ROW('Sanitation Data'!H3))="","",OFFSET('Sanitation Data'!$H$30,0,10*ROW('Sanitation Data'!H3)))</f>
        <v/>
      </c>
      <c r="DH9" s="271" t="str">
        <f ca="true">+IF(OFFSET('Sanitation Data'!$H$31,0,10*ROW('Sanitation Data'!H3))="","",OFFSET('Sanitation Data'!$H$31,0,10*ROW('Sanitation Data'!H3)))</f>
        <v/>
      </c>
      <c r="DI9" s="271" t="str">
        <f ca="true">+IF(OFFSET('Sanitation Data'!$H$32,0,10*ROW('Sanitation Data'!H3))="","",OFFSET('Sanitation Data'!$H$32,0,10*ROW('Sanitation Data'!H3)))</f>
        <v>Yes</v>
      </c>
      <c r="DJ9" s="271" t="str">
        <f ca="true">+IF(OFFSET('Sanitation Data'!$I$28,0,10*ROW('Sanitation Data'!I3))="","",OFFSET('Sanitation Data'!$I$28,0,10*ROW('Sanitation Data'!I3)))</f>
        <v>Yes</v>
      </c>
      <c r="DK9" s="271" t="str">
        <f ca="true">+IF(OFFSET('Sanitation Data'!$I$29,0,10*ROW('Sanitation Data'!I3))="","",OFFSET('Sanitation Data'!$I$29,0,10*ROW('Sanitation Data'!I3)))</f>
        <v>Yes</v>
      </c>
      <c r="DL9" s="271" t="str">
        <f ca="true">+IF(OFFSET('Sanitation Data'!$I$30,0,10*ROW('Sanitation Data'!I3))="","",OFFSET('Sanitation Data'!$I$30,0,10*ROW('Sanitation Data'!I3)))</f>
        <v/>
      </c>
      <c r="DM9" s="271" t="str">
        <f ca="true">+IF(OFFSET('Sanitation Data'!$I$31,0,10*ROW('Sanitation Data'!I3))="","",OFFSET('Sanitation Data'!$I$31,0,10*ROW('Sanitation Data'!I3)))</f>
        <v/>
      </c>
      <c r="DN9" s="271" t="str">
        <f ca="true">+IF(OFFSET('Sanitation Data'!$I$32,0,10*ROW('Sanitation Data'!I3))="","",OFFSET('Sanitation Data'!$I$32,0,10*ROW('Sanitation Data'!I3)))</f>
        <v>Yes</v>
      </c>
      <c r="DO9" s="271" t="str">
        <f ca="true">+IF(OFFSET('Hygiene Data'!$D$11,0,10*ROW('Hygiene Data'!D3))="","",OFFSET('Hygiene Data'!$D$11,0,10*ROW('Hygiene Data'!D3)))</f>
        <v/>
      </c>
      <c r="DP9" s="271" t="str">
        <f ca="true">+IF(OFFSET('Hygiene Data'!$D$12,0,10*ROW('Hygiene Data'!D3))="","",OFFSET('Hygiene Data'!$D$12,0,10*ROW('Hygiene Data'!D3)))</f>
        <v/>
      </c>
      <c r="DQ9" s="271" t="str">
        <f ca="true">+IF(OFFSET('Hygiene Data'!$D$13,0,10*ROW('Hygiene Data'!D3))="","",OFFSET('Hygiene Data'!$D$13,0,10*ROW('Hygiene Data'!D3)))</f>
        <v/>
      </c>
      <c r="DR9" s="271" t="str">
        <f ca="true">+IF(OFFSET('Hygiene Data'!$E$11,0,10*ROW('Hygiene Data'!E3))="","",OFFSET('Hygiene Data'!$E$11,0,10*ROW('Hygiene Data'!E3)))</f>
        <v/>
      </c>
      <c r="DS9" s="271" t="str">
        <f ca="true">+IF(OFFSET('Hygiene Data'!$E$12,0,10*ROW('Hygiene Data'!E3))="","",OFFSET('Hygiene Data'!$E$12,0,10*ROW('Hygiene Data'!E3)))</f>
        <v/>
      </c>
      <c r="DT9" s="271" t="str">
        <f ca="true">+IF(OFFSET('Hygiene Data'!$E$13,0,10*ROW('Hygiene Data'!E3))="","",OFFSET('Hygiene Data'!$E$13,0,10*ROW('Hygiene Data'!E3)))</f>
        <v/>
      </c>
      <c r="DU9" s="271" t="str">
        <f ca="true">+IF(OFFSET('Hygiene Data'!$F$11,0,10*ROW('Hygiene Data'!F3))="","",OFFSET('Hygiene Data'!$F$11,0,10*ROW('Hygiene Data'!F3)))</f>
        <v/>
      </c>
      <c r="DV9" s="271" t="str">
        <f ca="true">+IF(OFFSET('Hygiene Data'!$F$12,0,10*ROW('Hygiene Data'!F3))="","",OFFSET('Hygiene Data'!$F$12,0,10*ROW('Hygiene Data'!F3)))</f>
        <v/>
      </c>
      <c r="DW9" s="271" t="str">
        <f ca="true">+IF(OFFSET('Hygiene Data'!$F$13,0,10*ROW('Hygiene Data'!F3))="","",OFFSET('Hygiene Data'!$F$13,0,10*ROW('Hygiene Data'!F3)))</f>
        <v/>
      </c>
      <c r="DX9" s="271" t="str">
        <f ca="true">+IF(OFFSET('Hygiene Data'!$G$11,0,10*ROW('Hygiene Data'!G3))="","",OFFSET('Hygiene Data'!$G$11,0,10*ROW('Hygiene Data'!G3)))</f>
        <v/>
      </c>
      <c r="DY9" s="271" t="str">
        <f ca="true">+IF(OFFSET('Hygiene Data'!$G$12,0,10*ROW('Hygiene Data'!G3))="","",OFFSET('Hygiene Data'!$G$12,0,10*ROW('Hygiene Data'!G3)))</f>
        <v/>
      </c>
      <c r="DZ9" s="271" t="str">
        <f ca="true">+IF(OFFSET('Hygiene Data'!$G$13,0,10*ROW('Hygiene Data'!G3))="","",OFFSET('Hygiene Data'!$G$13,0,10*ROW('Hygiene Data'!G3)))</f>
        <v/>
      </c>
      <c r="EA9" s="271" t="str">
        <f ca="true">+IF(OFFSET('Hygiene Data'!$H$11,0,10*ROW('Hygiene Data'!H3))="","",OFFSET('Hygiene Data'!$H$11,0,10*ROW('Hygiene Data'!H3)))</f>
        <v/>
      </c>
      <c r="EB9" s="271" t="str">
        <f ca="true">+IF(OFFSET('Hygiene Data'!$H$12,0,10*ROW('Hygiene Data'!H3))="","",OFFSET('Hygiene Data'!$H$12,0,10*ROW('Hygiene Data'!H3)))</f>
        <v/>
      </c>
      <c r="EC9" s="271" t="str">
        <f ca="true">+IF(OFFSET('Hygiene Data'!$H$13,0,10*ROW('Hygiene Data'!H3))="","",OFFSET('Hygiene Data'!$H$13,0,10*ROW('Hygiene Data'!H3)))</f>
        <v/>
      </c>
      <c r="ED9" s="271" t="str">
        <f ca="true">+IF(OFFSET('Hygiene Data'!$I$11,0,10*ROW('Hygiene Data'!I3))="","",OFFSET('Hygiene Data'!$I$11,0,10*ROW('Hygiene Data'!I3)))</f>
        <v/>
      </c>
      <c r="EE9" s="271" t="str">
        <f ca="true">+IF(OFFSET('Hygiene Data'!$I$12,0,10*ROW('Hygiene Data'!I3))="","",OFFSET('Hygiene Data'!$I$12,0,10*ROW('Hygiene Data'!I3)))</f>
        <v/>
      </c>
      <c r="EF9" s="271" t="str">
        <f ca="true">+IF(OFFSET('Hygiene Data'!$I$13,0,10*ROW('Hygiene Data'!I3))="","",OFFSET('Hygiene Data'!$I$13,0,10*ROW('Hygiene Data'!I3)))</f>
        <v/>
      </c>
    </row>
    <row xmlns:x14ac="http://schemas.microsoft.com/office/spreadsheetml/2009/9/ac" r="10" x14ac:dyDescent="0.2">
      <c r="A10" s="34" t="str">
        <f ca="true">+IF(OFFSET('Water Data'!$B$2,0,10*ROW('Water Data'!E4))="","",OFFSET('Water Data'!$B$2,0,10*ROW('Water Data'!E4)))</f>
        <v>TLS_2014_EMIS</v>
      </c>
      <c r="B10" s="34" t="str">
        <f ca="true">+IF(OFFSET('Water Data'!$C$2,0,10*ROW('Water Data'!F4))="","",OFFSET('Water Data'!$C$2,0,10*ROW('Water Data'!F4)))</f>
        <v>EMIS</v>
      </c>
      <c r="C10" s="327">
        <f t="shared" ca="true" si="0"/>
        <v>2014</v>
      </c>
      <c r="D10" s="87">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78.022230374174612</v>
      </c>
      <c r="E10" s="87">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69.788554658840795</v>
      </c>
      <c r="F10" s="87">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64.743140132061626</v>
      </c>
      <c r="G10" s="87"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7"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7"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7"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7"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7"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7" t="str">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[100]</v>
      </c>
      <c r="N10" s="87" t="str">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[49]</v>
      </c>
      <c r="O10" s="87" t="str">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[46]</v>
      </c>
      <c r="P10" s="87">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77.900000000000006</v>
      </c>
      <c r="Q10" s="87">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69.900000000000006</v>
      </c>
      <c r="R10" s="87">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64.7</v>
      </c>
      <c r="S10" s="87">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79.599999999999994</v>
      </c>
      <c r="T10" s="87">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68.349999999999994</v>
      </c>
      <c r="U10" s="87">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65.3</v>
      </c>
      <c r="V10" s="88"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8"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8"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8"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8"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8"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8"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8"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8"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8"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8"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8"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8"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8"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8"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8"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8"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8"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8"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8"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8"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8"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8"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8"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8"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8"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8"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8"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8"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8"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9"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9"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9"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9"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9"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9"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9"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9"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9"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9"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9"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9"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9"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9"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9"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9"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9"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9"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1"/>
      <c r="BS10" s="271" t="str">
        <f ca="true">+IF(OFFSET('Water Data'!$D$27,0,10*ROW('Water Data'!D4))="","",OFFSET('Water Data'!$D$27,0,10*ROW('Water Data'!D4)))</f>
        <v>Yes</v>
      </c>
      <c r="BT10" s="271" t="str">
        <f ca="true">+IF(OFFSET('Water Data'!$D$28,0,10*ROW('Water Data'!D4))="","",OFFSET('Water Data'!$D$28,0,10*ROW('Water Data'!D4)))</f>
        <v>Yes</v>
      </c>
      <c r="BU10" s="271" t="str">
        <f ca="true">+IF(OFFSET('Water Data'!$D$29,0,10*ROW('Water Data'!D4))="","",OFFSET('Water Data'!$D$29,0,10*ROW('Water Data'!D4)))</f>
        <v>Yes</v>
      </c>
      <c r="BV10" s="271" t="str">
        <f ca="true">+IF(OFFSET('Water Data'!$E$27,0,10*ROW('Water Data'!E4))="","",OFFSET('Water Data'!$E$27,0,10*ROW('Water Data'!E4)))</f>
        <v/>
      </c>
      <c r="BW10" s="271" t="str">
        <f ca="true">+IF(OFFSET('Water Data'!$E$28,0,10*ROW('Water Data'!E4))="","",OFFSET('Water Data'!$E$28,0,10*ROW('Water Data'!E4)))</f>
        <v/>
      </c>
      <c r="BX10" s="271" t="str">
        <f ca="true">+IF(OFFSET('Water Data'!$E$29,0,10*ROW('Water Data'!E4))="","",OFFSET('Water Data'!$E$29,0,10*ROW('Water Data'!E4)))</f>
        <v/>
      </c>
      <c r="BY10" s="271" t="str">
        <f ca="true">+IF(OFFSET('Water Data'!$F$27,0,10*ROW('Water Data'!F4))="","",OFFSET('Water Data'!$F$27,0,10*ROW('Water Data'!F4)))</f>
        <v/>
      </c>
      <c r="BZ10" s="271" t="str">
        <f ca="true">+IF(OFFSET('Water Data'!$F$28,0,10*ROW('Water Data'!F4))="","",OFFSET('Water Data'!$F$28,0,10*ROW('Water Data'!F4)))</f>
        <v/>
      </c>
      <c r="CA10" s="271" t="str">
        <f ca="true">+IF(OFFSET('Water Data'!$F$29,0,10*ROW('Water Data'!F4))="","",OFFSET('Water Data'!$F$29,0,10*ROW('Water Data'!F4)))</f>
        <v/>
      </c>
      <c r="CB10" s="271" t="str">
        <f ca="true">+IF(OFFSET('Water Data'!$G$27,0,10*ROW('Water Data'!G4))="","",OFFSET('Water Data'!$G$27,0,10*ROW('Water Data'!G4)))</f>
        <v>No</v>
      </c>
      <c r="CC10" s="271" t="str">
        <f ca="true">+IF(OFFSET('Water Data'!$G$28,0,10*ROW('Water Data'!G4))="","",OFFSET('Water Data'!$G$28,0,10*ROW('Water Data'!G4)))</f>
        <v>No</v>
      </c>
      <c r="CD10" s="271" t="str">
        <f ca="true">+IF(OFFSET('Water Data'!$G$29,0,10*ROW('Water Data'!G4))="","",OFFSET('Water Data'!$G$29,0,10*ROW('Water Data'!G4)))</f>
        <v>No</v>
      </c>
      <c r="CE10" s="271" t="str">
        <f ca="true">+IF(OFFSET('Water Data'!$H$27,0,10*ROW('Water Data'!H4))="","",OFFSET('Water Data'!$H$27,0,10*ROW('Water Data'!H4)))</f>
        <v>Yes</v>
      </c>
      <c r="CF10" s="271" t="str">
        <f ca="true">+IF(OFFSET('Water Data'!$H$28,0,10*ROW('Water Data'!H4))="","",OFFSET('Water Data'!$H$28,0,10*ROW('Water Data'!H4)))</f>
        <v>Yes</v>
      </c>
      <c r="CG10" s="271" t="str">
        <f ca="true">+IF(OFFSET('Water Data'!$H$29,0,10*ROW('Water Data'!H4))="","",OFFSET('Water Data'!$H$29,0,10*ROW('Water Data'!H4)))</f>
        <v>Yes</v>
      </c>
      <c r="CH10" s="271" t="str">
        <f ca="true">+IF(OFFSET('Water Data'!$I$27,0,10*ROW('Water Data'!I4))="","",OFFSET('Water Data'!$I$27,0,10*ROW('Water Data'!I4)))</f>
        <v>Yes</v>
      </c>
      <c r="CI10" s="271" t="str">
        <f ca="true">+IF(OFFSET('Water Data'!$I$28,0,10*ROW('Water Data'!I4))="","",OFFSET('Water Data'!$I$28,0,10*ROW('Water Data'!I4)))</f>
        <v>Yes</v>
      </c>
      <c r="CJ10" s="271" t="str">
        <f ca="true">+IF(OFFSET('Water Data'!$I$29,0,10*ROW('Water Data'!I4))="","",OFFSET('Water Data'!$I$29,0,10*ROW('Water Data'!I4)))</f>
        <v>Yes</v>
      </c>
      <c r="CK10" s="271" t="str">
        <f ca="true">+IF(OFFSET('Sanitation Data'!$D$28,0,10*ROW('Sanitation Data'!D4))="","",OFFSET('Sanitation Data'!$D$28,0,10*ROW('Sanitation Data'!D4)))</f>
        <v/>
      </c>
      <c r="CL10" s="271" t="str">
        <f ca="true">+IF(OFFSET('Sanitation Data'!$D$29,0,10*ROW('Sanitation Data'!D4))="","",OFFSET('Sanitation Data'!$D$29,0,10*ROW('Sanitation Data'!D4)))</f>
        <v/>
      </c>
      <c r="CM10" s="271" t="str">
        <f ca="true">+IF(OFFSET('Sanitation Data'!$D$30,0,10*ROW('Sanitation Data'!D4))="","",OFFSET('Sanitation Data'!$D$30,0,10*ROW('Sanitation Data'!D4)))</f>
        <v/>
      </c>
      <c r="CN10" s="271" t="str">
        <f ca="true">+IF(OFFSET('Sanitation Data'!$D$31,0,10*ROW('Sanitation Data'!D4))="","",OFFSET('Sanitation Data'!$D$31,0,10*ROW('Sanitation Data'!D4)))</f>
        <v/>
      </c>
      <c r="CO10" s="271" t="str">
        <f ca="true">+IF(OFFSET('Sanitation Data'!$D$32,0,10*ROW('Sanitation Data'!D4))="","",OFFSET('Sanitation Data'!$D$32,0,10*ROW('Sanitation Data'!D4)))</f>
        <v/>
      </c>
      <c r="CP10" s="271" t="str">
        <f ca="true">+IF(OFFSET('Sanitation Data'!$E$28,0,10*ROW('Sanitation Data'!E4))="","",OFFSET('Sanitation Data'!$E$28,0,10*ROW('Sanitation Data'!E4)))</f>
        <v/>
      </c>
      <c r="CQ10" s="271" t="str">
        <f ca="true">+IF(OFFSET('Sanitation Data'!$E$29,0,10*ROW('Sanitation Data'!E4))="","",OFFSET('Sanitation Data'!$E$29,0,10*ROW('Sanitation Data'!E4)))</f>
        <v/>
      </c>
      <c r="CR10" s="271" t="str">
        <f ca="true">+IF(OFFSET('Sanitation Data'!$E$30,0,10*ROW('Sanitation Data'!E4))="","",OFFSET('Sanitation Data'!$E$30,0,10*ROW('Sanitation Data'!E4)))</f>
        <v/>
      </c>
      <c r="CS10" s="271" t="str">
        <f ca="true">+IF(OFFSET('Sanitation Data'!$E$31,0,10*ROW('Sanitation Data'!E4))="","",OFFSET('Sanitation Data'!$E$31,0,10*ROW('Sanitation Data'!E4)))</f>
        <v/>
      </c>
      <c r="CT10" s="271" t="str">
        <f ca="true">+IF(OFFSET('Sanitation Data'!$E$32,0,10*ROW('Sanitation Data'!E4))="","",OFFSET('Sanitation Data'!$E$32,0,10*ROW('Sanitation Data'!E4)))</f>
        <v/>
      </c>
      <c r="CU10" s="271" t="str">
        <f ca="true">+IF(OFFSET('Sanitation Data'!$F$28,0,10*ROW('Sanitation Data'!F4))="","",OFFSET('Sanitation Data'!$F$28,0,10*ROW('Sanitation Data'!F4)))</f>
        <v/>
      </c>
      <c r="CV10" s="271" t="str">
        <f ca="true">+IF(OFFSET('Sanitation Data'!$F$29,0,10*ROW('Sanitation Data'!F4))="","",OFFSET('Sanitation Data'!$F$29,0,10*ROW('Sanitation Data'!F4)))</f>
        <v/>
      </c>
      <c r="CW10" s="271" t="str">
        <f ca="true">+IF(OFFSET('Sanitation Data'!$F$30,0,10*ROW('Sanitation Data'!F4))="","",OFFSET('Sanitation Data'!$F$30,0,10*ROW('Sanitation Data'!F4)))</f>
        <v/>
      </c>
      <c r="CX10" s="271" t="str">
        <f ca="true">+IF(OFFSET('Sanitation Data'!$F$31,0,10*ROW('Sanitation Data'!F4))="","",OFFSET('Sanitation Data'!$F$31,0,10*ROW('Sanitation Data'!F4)))</f>
        <v/>
      </c>
      <c r="CY10" s="271" t="str">
        <f ca="true">+IF(OFFSET('Sanitation Data'!$F$32,0,10*ROW('Sanitation Data'!F4))="","",OFFSET('Sanitation Data'!$F$32,0,10*ROW('Sanitation Data'!F4)))</f>
        <v/>
      </c>
      <c r="CZ10" s="271" t="str">
        <f ca="true">+IF(OFFSET('Sanitation Data'!$G$28,0,10*ROW('Sanitation Data'!G4))="","",OFFSET('Sanitation Data'!$G$28,0,10*ROW('Sanitation Data'!G4)))</f>
        <v/>
      </c>
      <c r="DA10" s="271" t="str">
        <f ca="true">+IF(OFFSET('Sanitation Data'!$G$29,0,10*ROW('Sanitation Data'!G4))="","",OFFSET('Sanitation Data'!$G$29,0,10*ROW('Sanitation Data'!G4)))</f>
        <v/>
      </c>
      <c r="DB10" s="271" t="str">
        <f ca="true">+IF(OFFSET('Sanitation Data'!$G$30,0,10*ROW('Sanitation Data'!G4))="","",OFFSET('Sanitation Data'!$G$30,0,10*ROW('Sanitation Data'!G4)))</f>
        <v/>
      </c>
      <c r="DC10" s="271" t="str">
        <f ca="true">+IF(OFFSET('Sanitation Data'!$G$31,0,10*ROW('Sanitation Data'!G4))="","",OFFSET('Sanitation Data'!$G$31,0,10*ROW('Sanitation Data'!G4)))</f>
        <v/>
      </c>
      <c r="DD10" s="271" t="str">
        <f ca="true">+IF(OFFSET('Sanitation Data'!$G$32,0,10*ROW('Sanitation Data'!G4))="","",OFFSET('Sanitation Data'!$G$32,0,10*ROW('Sanitation Data'!G4)))</f>
        <v/>
      </c>
      <c r="DE10" s="271" t="str">
        <f ca="true">+IF(OFFSET('Sanitation Data'!$H$28,0,10*ROW('Sanitation Data'!H4))="","",OFFSET('Sanitation Data'!$H$28,0,10*ROW('Sanitation Data'!H4)))</f>
        <v/>
      </c>
      <c r="DF10" s="271" t="str">
        <f ca="true">+IF(OFFSET('Sanitation Data'!$H$29,0,10*ROW('Sanitation Data'!H4))="","",OFFSET('Sanitation Data'!$H$29,0,10*ROW('Sanitation Data'!H4)))</f>
        <v/>
      </c>
      <c r="DG10" s="271" t="str">
        <f ca="true">+IF(OFFSET('Sanitation Data'!$H$30,0,10*ROW('Sanitation Data'!H4))="","",OFFSET('Sanitation Data'!$H$30,0,10*ROW('Sanitation Data'!H4)))</f>
        <v/>
      </c>
      <c r="DH10" s="271" t="str">
        <f ca="true">+IF(OFFSET('Sanitation Data'!$H$31,0,10*ROW('Sanitation Data'!H4))="","",OFFSET('Sanitation Data'!$H$31,0,10*ROW('Sanitation Data'!H4)))</f>
        <v/>
      </c>
      <c r="DI10" s="271" t="str">
        <f ca="true">+IF(OFFSET('Sanitation Data'!$H$32,0,10*ROW('Sanitation Data'!H4))="","",OFFSET('Sanitation Data'!$H$32,0,10*ROW('Sanitation Data'!H4)))</f>
        <v/>
      </c>
      <c r="DJ10" s="271" t="str">
        <f ca="true">+IF(OFFSET('Sanitation Data'!$I$28,0,10*ROW('Sanitation Data'!I4))="","",OFFSET('Sanitation Data'!$I$28,0,10*ROW('Sanitation Data'!I4)))</f>
        <v/>
      </c>
      <c r="DK10" s="271" t="str">
        <f ca="true">+IF(OFFSET('Sanitation Data'!$I$29,0,10*ROW('Sanitation Data'!I4))="","",OFFSET('Sanitation Data'!$I$29,0,10*ROW('Sanitation Data'!I4)))</f>
        <v/>
      </c>
      <c r="DL10" s="271" t="str">
        <f ca="true">+IF(OFFSET('Sanitation Data'!$I$30,0,10*ROW('Sanitation Data'!I4))="","",OFFSET('Sanitation Data'!$I$30,0,10*ROW('Sanitation Data'!I4)))</f>
        <v/>
      </c>
      <c r="DM10" s="271" t="str">
        <f ca="true">+IF(OFFSET('Sanitation Data'!$I$31,0,10*ROW('Sanitation Data'!I4))="","",OFFSET('Sanitation Data'!$I$31,0,10*ROW('Sanitation Data'!I4)))</f>
        <v/>
      </c>
      <c r="DN10" s="271" t="str">
        <f ca="true">+IF(OFFSET('Sanitation Data'!$I$32,0,10*ROW('Sanitation Data'!I4))="","",OFFSET('Sanitation Data'!$I$32,0,10*ROW('Sanitation Data'!I4)))</f>
        <v/>
      </c>
      <c r="DO10" s="271" t="str">
        <f ca="true">+IF(OFFSET('Hygiene Data'!$D$11,0,10*ROW('Hygiene Data'!D4))="","",OFFSET('Hygiene Data'!$D$11,0,10*ROW('Hygiene Data'!D4)))</f>
        <v/>
      </c>
      <c r="DP10" s="271" t="str">
        <f ca="true">+IF(OFFSET('Hygiene Data'!$D$12,0,10*ROW('Hygiene Data'!D4))="","",OFFSET('Hygiene Data'!$D$12,0,10*ROW('Hygiene Data'!D4)))</f>
        <v/>
      </c>
      <c r="DQ10" s="271" t="str">
        <f ca="true">+IF(OFFSET('Hygiene Data'!$D$13,0,10*ROW('Hygiene Data'!D4))="","",OFFSET('Hygiene Data'!$D$13,0,10*ROW('Hygiene Data'!D4)))</f>
        <v/>
      </c>
      <c r="DR10" s="271" t="str">
        <f ca="true">+IF(OFFSET('Hygiene Data'!$E$11,0,10*ROW('Hygiene Data'!E4))="","",OFFSET('Hygiene Data'!$E$11,0,10*ROW('Hygiene Data'!E4)))</f>
        <v/>
      </c>
      <c r="DS10" s="271" t="str">
        <f ca="true">+IF(OFFSET('Hygiene Data'!$E$12,0,10*ROW('Hygiene Data'!E4))="","",OFFSET('Hygiene Data'!$E$12,0,10*ROW('Hygiene Data'!E4)))</f>
        <v/>
      </c>
      <c r="DT10" s="271" t="str">
        <f ca="true">+IF(OFFSET('Hygiene Data'!$E$13,0,10*ROW('Hygiene Data'!E4))="","",OFFSET('Hygiene Data'!$E$13,0,10*ROW('Hygiene Data'!E4)))</f>
        <v/>
      </c>
      <c r="DU10" s="271" t="str">
        <f ca="true">+IF(OFFSET('Hygiene Data'!$F$11,0,10*ROW('Hygiene Data'!F4))="","",OFFSET('Hygiene Data'!$F$11,0,10*ROW('Hygiene Data'!F4)))</f>
        <v/>
      </c>
      <c r="DV10" s="271" t="str">
        <f ca="true">+IF(OFFSET('Hygiene Data'!$F$12,0,10*ROW('Hygiene Data'!F4))="","",OFFSET('Hygiene Data'!$F$12,0,10*ROW('Hygiene Data'!F4)))</f>
        <v/>
      </c>
      <c r="DW10" s="271" t="str">
        <f ca="true">+IF(OFFSET('Hygiene Data'!$F$13,0,10*ROW('Hygiene Data'!F4))="","",OFFSET('Hygiene Data'!$F$13,0,10*ROW('Hygiene Data'!F4)))</f>
        <v/>
      </c>
      <c r="DX10" s="271" t="str">
        <f ca="true">+IF(OFFSET('Hygiene Data'!$G$11,0,10*ROW('Hygiene Data'!G4))="","",OFFSET('Hygiene Data'!$G$11,0,10*ROW('Hygiene Data'!G4)))</f>
        <v/>
      </c>
      <c r="DY10" s="271" t="str">
        <f ca="true">+IF(OFFSET('Hygiene Data'!$G$12,0,10*ROW('Hygiene Data'!G4))="","",OFFSET('Hygiene Data'!$G$12,0,10*ROW('Hygiene Data'!G4)))</f>
        <v/>
      </c>
      <c r="DZ10" s="271" t="str">
        <f ca="true">+IF(OFFSET('Hygiene Data'!$G$13,0,10*ROW('Hygiene Data'!G4))="","",OFFSET('Hygiene Data'!$G$13,0,10*ROW('Hygiene Data'!G4)))</f>
        <v/>
      </c>
      <c r="EA10" s="271" t="str">
        <f ca="true">+IF(OFFSET('Hygiene Data'!$H$11,0,10*ROW('Hygiene Data'!H4))="","",OFFSET('Hygiene Data'!$H$11,0,10*ROW('Hygiene Data'!H4)))</f>
        <v/>
      </c>
      <c r="EB10" s="271" t="str">
        <f ca="true">+IF(OFFSET('Hygiene Data'!$H$12,0,10*ROW('Hygiene Data'!H4))="","",OFFSET('Hygiene Data'!$H$12,0,10*ROW('Hygiene Data'!H4)))</f>
        <v/>
      </c>
      <c r="EC10" s="271" t="str">
        <f ca="true">+IF(OFFSET('Hygiene Data'!$H$13,0,10*ROW('Hygiene Data'!H4))="","",OFFSET('Hygiene Data'!$H$13,0,10*ROW('Hygiene Data'!H4)))</f>
        <v/>
      </c>
      <c r="ED10" s="271" t="str">
        <f ca="true">+IF(OFFSET('Hygiene Data'!$I$11,0,10*ROW('Hygiene Data'!I4))="","",OFFSET('Hygiene Data'!$I$11,0,10*ROW('Hygiene Data'!I4)))</f>
        <v/>
      </c>
      <c r="EE10" s="271" t="str">
        <f ca="true">+IF(OFFSET('Hygiene Data'!$I$12,0,10*ROW('Hygiene Data'!I4))="","",OFFSET('Hygiene Data'!$I$12,0,10*ROW('Hygiene Data'!I4)))</f>
        <v/>
      </c>
      <c r="EF10" s="271" t="str">
        <f ca="true">+IF(OFFSET('Hygiene Data'!$I$13,0,10*ROW('Hygiene Data'!I4))="","",OFFSET('Hygiene Data'!$I$13,0,10*ROW('Hygiene Data'!I4)))</f>
        <v/>
      </c>
    </row>
    <row xmlns:x14ac="http://schemas.microsoft.com/office/spreadsheetml/2009/9/ac" r="11" x14ac:dyDescent="0.2">
      <c r="A11" s="34" t="str">
        <f ca="true">+IF(OFFSET('Water Data'!$B$2,0,10*ROW('Water Data'!E5))="","",OFFSET('Water Data'!$B$2,0,10*ROW('Water Data'!E5)))</f>
        <v>TLS_2015_EMIS</v>
      </c>
      <c r="B11" s="34" t="str">
        <f ca="true">+IF(OFFSET('Water Data'!$C$2,0,10*ROW('Water Data'!F5))="","",OFFSET('Water Data'!$C$2,0,10*ROW('Water Data'!F5)))</f>
        <v>EMIS</v>
      </c>
      <c r="C11" s="327">
        <f t="shared" ca="true" si="0"/>
        <v>2015</v>
      </c>
      <c r="D11" s="87" t="str">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87" t="str">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[65]</v>
      </c>
      <c r="F11" s="87" t="str">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[58]</v>
      </c>
      <c r="G11" s="87"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7"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7"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7"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7"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7"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7" t="str">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[100]</v>
      </c>
      <c r="N11" s="87" t="str">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[62]</v>
      </c>
      <c r="O11" s="87" t="str">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[57]</v>
      </c>
      <c r="P11" s="87" t="str">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87" t="str">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[66]</v>
      </c>
      <c r="R11" s="87" t="str">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[60]</v>
      </c>
      <c r="S11" s="87" t="str">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87" t="str">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[51]</v>
      </c>
      <c r="U11" s="87" t="str">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[47]</v>
      </c>
      <c r="V11" s="88"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8"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8"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8"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8"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8"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8"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8"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8"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8"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8"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8"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8"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8"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8"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8"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8"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8"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8"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8"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8"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8"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8"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8"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8"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8"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8"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8"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8"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8"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9"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9"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9"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9"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9"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9"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9"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9"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9"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9"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9"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9"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9"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9"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9"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9"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9"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9"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1"/>
      <c r="BS11" s="271" t="str">
        <f ca="true">+IF(OFFSET('Water Data'!$D$27,0,10*ROW('Water Data'!D5))="","",OFFSET('Water Data'!$D$27,0,10*ROW('Water Data'!D5)))</f>
        <v>No</v>
      </c>
      <c r="BT11" s="271" t="str">
        <f ca="true">+IF(OFFSET('Water Data'!$D$28,0,10*ROW('Water Data'!D5))="","",OFFSET('Water Data'!$D$28,0,10*ROW('Water Data'!D5)))</f>
        <v>No</v>
      </c>
      <c r="BU11" s="271" t="str">
        <f ca="true">+IF(OFFSET('Water Data'!$D$29,0,10*ROW('Water Data'!D5))="","",OFFSET('Water Data'!$D$29,0,10*ROW('Water Data'!D5)))</f>
        <v>No</v>
      </c>
      <c r="BV11" s="271" t="str">
        <f ca="true">+IF(OFFSET('Water Data'!$E$27,0,10*ROW('Water Data'!E5))="","",OFFSET('Water Data'!$E$27,0,10*ROW('Water Data'!E5)))</f>
        <v/>
      </c>
      <c r="BW11" s="271" t="str">
        <f ca="true">+IF(OFFSET('Water Data'!$E$28,0,10*ROW('Water Data'!E5))="","",OFFSET('Water Data'!$E$28,0,10*ROW('Water Data'!E5)))</f>
        <v/>
      </c>
      <c r="BX11" s="271" t="str">
        <f ca="true">+IF(OFFSET('Water Data'!$E$29,0,10*ROW('Water Data'!E5))="","",OFFSET('Water Data'!$E$29,0,10*ROW('Water Data'!E5)))</f>
        <v/>
      </c>
      <c r="BY11" s="271" t="str">
        <f ca="true">+IF(OFFSET('Water Data'!$F$27,0,10*ROW('Water Data'!F5))="","",OFFSET('Water Data'!$F$27,0,10*ROW('Water Data'!F5)))</f>
        <v/>
      </c>
      <c r="BZ11" s="271" t="str">
        <f ca="true">+IF(OFFSET('Water Data'!$F$28,0,10*ROW('Water Data'!F5))="","",OFFSET('Water Data'!$F$28,0,10*ROW('Water Data'!F5)))</f>
        <v/>
      </c>
      <c r="CA11" s="271" t="str">
        <f ca="true">+IF(OFFSET('Water Data'!$F$29,0,10*ROW('Water Data'!F5))="","",OFFSET('Water Data'!$F$29,0,10*ROW('Water Data'!F5)))</f>
        <v/>
      </c>
      <c r="CB11" s="271" t="str">
        <f ca="true">+IF(OFFSET('Water Data'!$G$27,0,10*ROW('Water Data'!G5))="","",OFFSET('Water Data'!$G$27,0,10*ROW('Water Data'!G5)))</f>
        <v>No</v>
      </c>
      <c r="CC11" s="271" t="str">
        <f ca="true">+IF(OFFSET('Water Data'!$G$28,0,10*ROW('Water Data'!G5))="","",OFFSET('Water Data'!$G$28,0,10*ROW('Water Data'!G5)))</f>
        <v>No</v>
      </c>
      <c r="CD11" s="271" t="str">
        <f ca="true">+IF(OFFSET('Water Data'!$G$29,0,10*ROW('Water Data'!G5))="","",OFFSET('Water Data'!$G$29,0,10*ROW('Water Data'!G5)))</f>
        <v>No</v>
      </c>
      <c r="CE11" s="271" t="str">
        <f ca="true">+IF(OFFSET('Water Data'!$H$27,0,10*ROW('Water Data'!H5))="","",OFFSET('Water Data'!$H$27,0,10*ROW('Water Data'!H5)))</f>
        <v>No</v>
      </c>
      <c r="CF11" s="271" t="str">
        <f ca="true">+IF(OFFSET('Water Data'!$H$28,0,10*ROW('Water Data'!H5))="","",OFFSET('Water Data'!$H$28,0,10*ROW('Water Data'!H5)))</f>
        <v>No</v>
      </c>
      <c r="CG11" s="271" t="str">
        <f ca="true">+IF(OFFSET('Water Data'!$H$29,0,10*ROW('Water Data'!H5))="","",OFFSET('Water Data'!$H$29,0,10*ROW('Water Data'!H5)))</f>
        <v>No</v>
      </c>
      <c r="CH11" s="271" t="str">
        <f ca="true">+IF(OFFSET('Water Data'!$I$27,0,10*ROW('Water Data'!I5))="","",OFFSET('Water Data'!$I$27,0,10*ROW('Water Data'!I5)))</f>
        <v>No</v>
      </c>
      <c r="CI11" s="271" t="str">
        <f ca="true">+IF(OFFSET('Water Data'!$I$28,0,10*ROW('Water Data'!I5))="","",OFFSET('Water Data'!$I$28,0,10*ROW('Water Data'!I5)))</f>
        <v>No</v>
      </c>
      <c r="CJ11" s="271" t="str">
        <f ca="true">+IF(OFFSET('Water Data'!$I$29,0,10*ROW('Water Data'!I5))="","",OFFSET('Water Data'!$I$29,0,10*ROW('Water Data'!I5)))</f>
        <v>No</v>
      </c>
      <c r="CK11" s="271" t="str">
        <f ca="true">+IF(OFFSET('Sanitation Data'!$D$28,0,10*ROW('Sanitation Data'!D5))="","",OFFSET('Sanitation Data'!$D$28,0,10*ROW('Sanitation Data'!D5)))</f>
        <v/>
      </c>
      <c r="CL11" s="271" t="str">
        <f ca="true">+IF(OFFSET('Sanitation Data'!$D$29,0,10*ROW('Sanitation Data'!D5))="","",OFFSET('Sanitation Data'!$D$29,0,10*ROW('Sanitation Data'!D5)))</f>
        <v/>
      </c>
      <c r="CM11" s="271" t="str">
        <f ca="true">+IF(OFFSET('Sanitation Data'!$D$30,0,10*ROW('Sanitation Data'!D5))="","",OFFSET('Sanitation Data'!$D$30,0,10*ROW('Sanitation Data'!D5)))</f>
        <v/>
      </c>
      <c r="CN11" s="271" t="str">
        <f ca="true">+IF(OFFSET('Sanitation Data'!$D$31,0,10*ROW('Sanitation Data'!D5))="","",OFFSET('Sanitation Data'!$D$31,0,10*ROW('Sanitation Data'!D5)))</f>
        <v/>
      </c>
      <c r="CO11" s="271" t="str">
        <f ca="true">+IF(OFFSET('Sanitation Data'!$D$32,0,10*ROW('Sanitation Data'!D5))="","",OFFSET('Sanitation Data'!$D$32,0,10*ROW('Sanitation Data'!D5)))</f>
        <v/>
      </c>
      <c r="CP11" s="271" t="str">
        <f ca="true">+IF(OFFSET('Sanitation Data'!$E$28,0,10*ROW('Sanitation Data'!E5))="","",OFFSET('Sanitation Data'!$E$28,0,10*ROW('Sanitation Data'!E5)))</f>
        <v/>
      </c>
      <c r="CQ11" s="271" t="str">
        <f ca="true">+IF(OFFSET('Sanitation Data'!$E$29,0,10*ROW('Sanitation Data'!E5))="","",OFFSET('Sanitation Data'!$E$29,0,10*ROW('Sanitation Data'!E5)))</f>
        <v/>
      </c>
      <c r="CR11" s="271" t="str">
        <f ca="true">+IF(OFFSET('Sanitation Data'!$E$30,0,10*ROW('Sanitation Data'!E5))="","",OFFSET('Sanitation Data'!$E$30,0,10*ROW('Sanitation Data'!E5)))</f>
        <v/>
      </c>
      <c r="CS11" s="271" t="str">
        <f ca="true">+IF(OFFSET('Sanitation Data'!$E$31,0,10*ROW('Sanitation Data'!E5))="","",OFFSET('Sanitation Data'!$E$31,0,10*ROW('Sanitation Data'!E5)))</f>
        <v/>
      </c>
      <c r="CT11" s="271" t="str">
        <f ca="true">+IF(OFFSET('Sanitation Data'!$E$32,0,10*ROW('Sanitation Data'!E5))="","",OFFSET('Sanitation Data'!$E$32,0,10*ROW('Sanitation Data'!E5)))</f>
        <v/>
      </c>
      <c r="CU11" s="271" t="str">
        <f ca="true">+IF(OFFSET('Sanitation Data'!$F$28,0,10*ROW('Sanitation Data'!F5))="","",OFFSET('Sanitation Data'!$F$28,0,10*ROW('Sanitation Data'!F5)))</f>
        <v/>
      </c>
      <c r="CV11" s="271" t="str">
        <f ca="true">+IF(OFFSET('Sanitation Data'!$F$29,0,10*ROW('Sanitation Data'!F5))="","",OFFSET('Sanitation Data'!$F$29,0,10*ROW('Sanitation Data'!F5)))</f>
        <v/>
      </c>
      <c r="CW11" s="271" t="str">
        <f ca="true">+IF(OFFSET('Sanitation Data'!$F$30,0,10*ROW('Sanitation Data'!F5))="","",OFFSET('Sanitation Data'!$F$30,0,10*ROW('Sanitation Data'!F5)))</f>
        <v/>
      </c>
      <c r="CX11" s="271" t="str">
        <f ca="true">+IF(OFFSET('Sanitation Data'!$F$31,0,10*ROW('Sanitation Data'!F5))="","",OFFSET('Sanitation Data'!$F$31,0,10*ROW('Sanitation Data'!F5)))</f>
        <v/>
      </c>
      <c r="CY11" s="271" t="str">
        <f ca="true">+IF(OFFSET('Sanitation Data'!$F$32,0,10*ROW('Sanitation Data'!F5))="","",OFFSET('Sanitation Data'!$F$32,0,10*ROW('Sanitation Data'!F5)))</f>
        <v/>
      </c>
      <c r="CZ11" s="271" t="str">
        <f ca="true">+IF(OFFSET('Sanitation Data'!$G$28,0,10*ROW('Sanitation Data'!G5))="","",OFFSET('Sanitation Data'!$G$28,0,10*ROW('Sanitation Data'!G5)))</f>
        <v/>
      </c>
      <c r="DA11" s="271" t="str">
        <f ca="true">+IF(OFFSET('Sanitation Data'!$G$29,0,10*ROW('Sanitation Data'!G5))="","",OFFSET('Sanitation Data'!$G$29,0,10*ROW('Sanitation Data'!G5)))</f>
        <v/>
      </c>
      <c r="DB11" s="271" t="str">
        <f ca="true">+IF(OFFSET('Sanitation Data'!$G$30,0,10*ROW('Sanitation Data'!G5))="","",OFFSET('Sanitation Data'!$G$30,0,10*ROW('Sanitation Data'!G5)))</f>
        <v/>
      </c>
      <c r="DC11" s="271" t="str">
        <f ca="true">+IF(OFFSET('Sanitation Data'!$G$31,0,10*ROW('Sanitation Data'!G5))="","",OFFSET('Sanitation Data'!$G$31,0,10*ROW('Sanitation Data'!G5)))</f>
        <v/>
      </c>
      <c r="DD11" s="271" t="str">
        <f ca="true">+IF(OFFSET('Sanitation Data'!$G$32,0,10*ROW('Sanitation Data'!G5))="","",OFFSET('Sanitation Data'!$G$32,0,10*ROW('Sanitation Data'!G5)))</f>
        <v/>
      </c>
      <c r="DE11" s="271" t="str">
        <f ca="true">+IF(OFFSET('Sanitation Data'!$H$28,0,10*ROW('Sanitation Data'!H5))="","",OFFSET('Sanitation Data'!$H$28,0,10*ROW('Sanitation Data'!H5)))</f>
        <v/>
      </c>
      <c r="DF11" s="271" t="str">
        <f ca="true">+IF(OFFSET('Sanitation Data'!$H$29,0,10*ROW('Sanitation Data'!H5))="","",OFFSET('Sanitation Data'!$H$29,0,10*ROW('Sanitation Data'!H5)))</f>
        <v/>
      </c>
      <c r="DG11" s="271" t="str">
        <f ca="true">+IF(OFFSET('Sanitation Data'!$H$30,0,10*ROW('Sanitation Data'!H5))="","",OFFSET('Sanitation Data'!$H$30,0,10*ROW('Sanitation Data'!H5)))</f>
        <v/>
      </c>
      <c r="DH11" s="271" t="str">
        <f ca="true">+IF(OFFSET('Sanitation Data'!$H$31,0,10*ROW('Sanitation Data'!H5))="","",OFFSET('Sanitation Data'!$H$31,0,10*ROW('Sanitation Data'!H5)))</f>
        <v/>
      </c>
      <c r="DI11" s="271" t="str">
        <f ca="true">+IF(OFFSET('Sanitation Data'!$H$32,0,10*ROW('Sanitation Data'!H5))="","",OFFSET('Sanitation Data'!$H$32,0,10*ROW('Sanitation Data'!H5)))</f>
        <v/>
      </c>
      <c r="DJ11" s="271" t="str">
        <f ca="true">+IF(OFFSET('Sanitation Data'!$I$28,0,10*ROW('Sanitation Data'!I5))="","",OFFSET('Sanitation Data'!$I$28,0,10*ROW('Sanitation Data'!I5)))</f>
        <v/>
      </c>
      <c r="DK11" s="271" t="str">
        <f ca="true">+IF(OFFSET('Sanitation Data'!$I$29,0,10*ROW('Sanitation Data'!I5))="","",OFFSET('Sanitation Data'!$I$29,0,10*ROW('Sanitation Data'!I5)))</f>
        <v/>
      </c>
      <c r="DL11" s="271" t="str">
        <f ca="true">+IF(OFFSET('Sanitation Data'!$I$30,0,10*ROW('Sanitation Data'!I5))="","",OFFSET('Sanitation Data'!$I$30,0,10*ROW('Sanitation Data'!I5)))</f>
        <v/>
      </c>
      <c r="DM11" s="271" t="str">
        <f ca="true">+IF(OFFSET('Sanitation Data'!$I$31,0,10*ROW('Sanitation Data'!I5))="","",OFFSET('Sanitation Data'!$I$31,0,10*ROW('Sanitation Data'!I5)))</f>
        <v/>
      </c>
      <c r="DN11" s="271" t="str">
        <f ca="true">+IF(OFFSET('Sanitation Data'!$I$32,0,10*ROW('Sanitation Data'!I5))="","",OFFSET('Sanitation Data'!$I$32,0,10*ROW('Sanitation Data'!I5)))</f>
        <v/>
      </c>
      <c r="DO11" s="271" t="str">
        <f ca="true">+IF(OFFSET('Hygiene Data'!$D$11,0,10*ROW('Hygiene Data'!D5))="","",OFFSET('Hygiene Data'!$D$11,0,10*ROW('Hygiene Data'!D5)))</f>
        <v/>
      </c>
      <c r="DP11" s="271" t="str">
        <f ca="true">+IF(OFFSET('Hygiene Data'!$D$12,0,10*ROW('Hygiene Data'!D5))="","",OFFSET('Hygiene Data'!$D$12,0,10*ROW('Hygiene Data'!D5)))</f>
        <v/>
      </c>
      <c r="DQ11" s="271" t="str">
        <f ca="true">+IF(OFFSET('Hygiene Data'!$D$13,0,10*ROW('Hygiene Data'!D5))="","",OFFSET('Hygiene Data'!$D$13,0,10*ROW('Hygiene Data'!D5)))</f>
        <v/>
      </c>
      <c r="DR11" s="271" t="str">
        <f ca="true">+IF(OFFSET('Hygiene Data'!$E$11,0,10*ROW('Hygiene Data'!E5))="","",OFFSET('Hygiene Data'!$E$11,0,10*ROW('Hygiene Data'!E5)))</f>
        <v/>
      </c>
      <c r="DS11" s="271" t="str">
        <f ca="true">+IF(OFFSET('Hygiene Data'!$E$12,0,10*ROW('Hygiene Data'!E5))="","",OFFSET('Hygiene Data'!$E$12,0,10*ROW('Hygiene Data'!E5)))</f>
        <v/>
      </c>
      <c r="DT11" s="271" t="str">
        <f ca="true">+IF(OFFSET('Hygiene Data'!$E$13,0,10*ROW('Hygiene Data'!E5))="","",OFFSET('Hygiene Data'!$E$13,0,10*ROW('Hygiene Data'!E5)))</f>
        <v/>
      </c>
      <c r="DU11" s="271" t="str">
        <f ca="true">+IF(OFFSET('Hygiene Data'!$F$11,0,10*ROW('Hygiene Data'!F5))="","",OFFSET('Hygiene Data'!$F$11,0,10*ROW('Hygiene Data'!F5)))</f>
        <v/>
      </c>
      <c r="DV11" s="271" t="str">
        <f ca="true">+IF(OFFSET('Hygiene Data'!$F$12,0,10*ROW('Hygiene Data'!F5))="","",OFFSET('Hygiene Data'!$F$12,0,10*ROW('Hygiene Data'!F5)))</f>
        <v/>
      </c>
      <c r="DW11" s="271" t="str">
        <f ca="true">+IF(OFFSET('Hygiene Data'!$F$13,0,10*ROW('Hygiene Data'!F5))="","",OFFSET('Hygiene Data'!$F$13,0,10*ROW('Hygiene Data'!F5)))</f>
        <v/>
      </c>
      <c r="DX11" s="271" t="str">
        <f ca="true">+IF(OFFSET('Hygiene Data'!$G$11,0,10*ROW('Hygiene Data'!G5))="","",OFFSET('Hygiene Data'!$G$11,0,10*ROW('Hygiene Data'!G5)))</f>
        <v/>
      </c>
      <c r="DY11" s="271" t="str">
        <f ca="true">+IF(OFFSET('Hygiene Data'!$G$12,0,10*ROW('Hygiene Data'!G5))="","",OFFSET('Hygiene Data'!$G$12,0,10*ROW('Hygiene Data'!G5)))</f>
        <v/>
      </c>
      <c r="DZ11" s="271" t="str">
        <f ca="true">+IF(OFFSET('Hygiene Data'!$G$13,0,10*ROW('Hygiene Data'!G5))="","",OFFSET('Hygiene Data'!$G$13,0,10*ROW('Hygiene Data'!G5)))</f>
        <v/>
      </c>
      <c r="EA11" s="271" t="str">
        <f ca="true">+IF(OFFSET('Hygiene Data'!$H$11,0,10*ROW('Hygiene Data'!H5))="","",OFFSET('Hygiene Data'!$H$11,0,10*ROW('Hygiene Data'!H5)))</f>
        <v/>
      </c>
      <c r="EB11" s="271" t="str">
        <f ca="true">+IF(OFFSET('Hygiene Data'!$H$12,0,10*ROW('Hygiene Data'!H5))="","",OFFSET('Hygiene Data'!$H$12,0,10*ROW('Hygiene Data'!H5)))</f>
        <v/>
      </c>
      <c r="EC11" s="271" t="str">
        <f ca="true">+IF(OFFSET('Hygiene Data'!$H$13,0,10*ROW('Hygiene Data'!H5))="","",OFFSET('Hygiene Data'!$H$13,0,10*ROW('Hygiene Data'!H5)))</f>
        <v/>
      </c>
      <c r="ED11" s="271" t="str">
        <f ca="true">+IF(OFFSET('Hygiene Data'!$I$11,0,10*ROW('Hygiene Data'!I5))="","",OFFSET('Hygiene Data'!$I$11,0,10*ROW('Hygiene Data'!I5)))</f>
        <v/>
      </c>
      <c r="EE11" s="271" t="str">
        <f ca="true">+IF(OFFSET('Hygiene Data'!$I$12,0,10*ROW('Hygiene Data'!I5))="","",OFFSET('Hygiene Data'!$I$12,0,10*ROW('Hygiene Data'!I5)))</f>
        <v/>
      </c>
      <c r="EF11" s="271" t="str">
        <f ca="true">+IF(OFFSET('Hygiene Data'!$I$13,0,10*ROW('Hygiene Data'!I5))="","",OFFSET('Hygiene Data'!$I$13,0,10*ROW('Hygiene Data'!I5)))</f>
        <v/>
      </c>
    </row>
    <row xmlns:x14ac="http://schemas.microsoft.com/office/spreadsheetml/2009/9/ac" r="12" x14ac:dyDescent="0.2">
      <c r="A12" s="34" t="str">
        <f ca="true">+IF(OFFSET('Water Data'!$B$2,0,10*ROW('Water Data'!E6))="","",OFFSET('Water Data'!$B$2,0,10*ROW('Water Data'!E6)))</f>
        <v>TLS_2018_UIS</v>
      </c>
      <c r="B12" s="34" t="str">
        <f ca="true">+IF(OFFSET('Water Data'!$C$2,0,10*ROW('Water Data'!F6))="","",OFFSET('Water Data'!$C$2,0,10*ROW('Water Data'!F6)))</f>
        <v>Other</v>
      </c>
      <c r="C12" s="327">
        <f t="shared" ca="true" si="0"/>
        <v>2018</v>
      </c>
      <c r="D12" s="87"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7"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7">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67.316690000000008</v>
      </c>
      <c r="G12" s="87"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7"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7"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7"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7"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7"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7"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7"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7"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7"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7"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7">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67.316689999999994</v>
      </c>
      <c r="S12" s="87"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7"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7">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67.316689999999994</v>
      </c>
      <c r="V12" s="88"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8"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8"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8"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8"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8"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8"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8"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8"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8"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8"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8"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8"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8"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8"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8"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8"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8"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8"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8"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8"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8"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8"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8"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8"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8"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8"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8"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8"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8"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9"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9"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9"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9"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9"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9"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9"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9"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9"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9"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9"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9"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9"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9"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9"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9"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9"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9"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1"/>
      <c r="BS12" s="271" t="str">
        <f ca="true">+IF(OFFSET('Water Data'!$D$27,0,10*ROW('Water Data'!D6))="","",OFFSET('Water Data'!$D$27,0,10*ROW('Water Data'!D6)))</f>
        <v/>
      </c>
      <c r="BT12" s="271" t="str">
        <f ca="true">+IF(OFFSET('Water Data'!$D$28,0,10*ROW('Water Data'!D6))="","",OFFSET('Water Data'!$D$28,0,10*ROW('Water Data'!D6)))</f>
        <v/>
      </c>
      <c r="BU12" s="271" t="str">
        <f ca="true">+IF(OFFSET('Water Data'!$D$29,0,10*ROW('Water Data'!D6))="","",OFFSET('Water Data'!$D$29,0,10*ROW('Water Data'!D6)))</f>
        <v>Yes</v>
      </c>
      <c r="BV12" s="271" t="str">
        <f ca="true">+IF(OFFSET('Water Data'!$E$27,0,10*ROW('Water Data'!E6))="","",OFFSET('Water Data'!$E$27,0,10*ROW('Water Data'!E6)))</f>
        <v/>
      </c>
      <c r="BW12" s="271" t="str">
        <f ca="true">+IF(OFFSET('Water Data'!$E$28,0,10*ROW('Water Data'!E6))="","",OFFSET('Water Data'!$E$28,0,10*ROW('Water Data'!E6)))</f>
        <v/>
      </c>
      <c r="BX12" s="271" t="str">
        <f ca="true">+IF(OFFSET('Water Data'!$E$29,0,10*ROW('Water Data'!E6))="","",OFFSET('Water Data'!$E$29,0,10*ROW('Water Data'!E6)))</f>
        <v/>
      </c>
      <c r="BY12" s="271" t="str">
        <f ca="true">+IF(OFFSET('Water Data'!$F$27,0,10*ROW('Water Data'!F6))="","",OFFSET('Water Data'!$F$27,0,10*ROW('Water Data'!F6)))</f>
        <v/>
      </c>
      <c r="BZ12" s="271" t="str">
        <f ca="true">+IF(OFFSET('Water Data'!$F$28,0,10*ROW('Water Data'!F6))="","",OFFSET('Water Data'!$F$28,0,10*ROW('Water Data'!F6)))</f>
        <v/>
      </c>
      <c r="CA12" s="271" t="str">
        <f ca="true">+IF(OFFSET('Water Data'!$F$29,0,10*ROW('Water Data'!F6))="","",OFFSET('Water Data'!$F$29,0,10*ROW('Water Data'!F6)))</f>
        <v/>
      </c>
      <c r="CB12" s="271" t="str">
        <f ca="true">+IF(OFFSET('Water Data'!$G$27,0,10*ROW('Water Data'!G6))="","",OFFSET('Water Data'!$G$27,0,10*ROW('Water Data'!G6)))</f>
        <v/>
      </c>
      <c r="CC12" s="271" t="str">
        <f ca="true">+IF(OFFSET('Water Data'!$G$28,0,10*ROW('Water Data'!G6))="","",OFFSET('Water Data'!$G$28,0,10*ROW('Water Data'!G6)))</f>
        <v/>
      </c>
      <c r="CD12" s="271" t="str">
        <f ca="true">+IF(OFFSET('Water Data'!$G$29,0,10*ROW('Water Data'!G6))="","",OFFSET('Water Data'!$G$29,0,10*ROW('Water Data'!G6)))</f>
        <v/>
      </c>
      <c r="CE12" s="271" t="str">
        <f ca="true">+IF(OFFSET('Water Data'!$H$27,0,10*ROW('Water Data'!H6))="","",OFFSET('Water Data'!$H$27,0,10*ROW('Water Data'!H6)))</f>
        <v/>
      </c>
      <c r="CF12" s="271" t="str">
        <f ca="true">+IF(OFFSET('Water Data'!$H$28,0,10*ROW('Water Data'!H6))="","",OFFSET('Water Data'!$H$28,0,10*ROW('Water Data'!H6)))</f>
        <v/>
      </c>
      <c r="CG12" s="271" t="str">
        <f ca="true">+IF(OFFSET('Water Data'!$H$29,0,10*ROW('Water Data'!H6))="","",OFFSET('Water Data'!$H$29,0,10*ROW('Water Data'!H6)))</f>
        <v>Yes</v>
      </c>
      <c r="CH12" s="271" t="str">
        <f ca="true">+IF(OFFSET('Water Data'!$I$27,0,10*ROW('Water Data'!I6))="","",OFFSET('Water Data'!$I$27,0,10*ROW('Water Data'!I6)))</f>
        <v/>
      </c>
      <c r="CI12" s="271" t="str">
        <f ca="true">+IF(OFFSET('Water Data'!$I$28,0,10*ROW('Water Data'!I6))="","",OFFSET('Water Data'!$I$28,0,10*ROW('Water Data'!I6)))</f>
        <v/>
      </c>
      <c r="CJ12" s="271" t="str">
        <f ca="true">+IF(OFFSET('Water Data'!$I$29,0,10*ROW('Water Data'!I6))="","",OFFSET('Water Data'!$I$29,0,10*ROW('Water Data'!I6)))</f>
        <v>Yes</v>
      </c>
      <c r="CK12" s="271" t="str">
        <f ca="true">+IF(OFFSET('Sanitation Data'!$D$28,0,10*ROW('Sanitation Data'!D6))="","",OFFSET('Sanitation Data'!$D$28,0,10*ROW('Sanitation Data'!D6)))</f>
        <v/>
      </c>
      <c r="CL12" s="271" t="str">
        <f ca="true">+IF(OFFSET('Sanitation Data'!$D$29,0,10*ROW('Sanitation Data'!D6))="","",OFFSET('Sanitation Data'!$D$29,0,10*ROW('Sanitation Data'!D6)))</f>
        <v/>
      </c>
      <c r="CM12" s="271" t="str">
        <f ca="true">+IF(OFFSET('Sanitation Data'!$D$30,0,10*ROW('Sanitation Data'!D6))="","",OFFSET('Sanitation Data'!$D$30,0,10*ROW('Sanitation Data'!D6)))</f>
        <v/>
      </c>
      <c r="CN12" s="271" t="str">
        <f ca="true">+IF(OFFSET('Sanitation Data'!$D$31,0,10*ROW('Sanitation Data'!D6))="","",OFFSET('Sanitation Data'!$D$31,0,10*ROW('Sanitation Data'!D6)))</f>
        <v/>
      </c>
      <c r="CO12" s="271" t="str">
        <f ca="true">+IF(OFFSET('Sanitation Data'!$D$32,0,10*ROW('Sanitation Data'!D6))="","",OFFSET('Sanitation Data'!$D$32,0,10*ROW('Sanitation Data'!D6)))</f>
        <v/>
      </c>
      <c r="CP12" s="271" t="str">
        <f ca="true">+IF(OFFSET('Sanitation Data'!$E$28,0,10*ROW('Sanitation Data'!E6))="","",OFFSET('Sanitation Data'!$E$28,0,10*ROW('Sanitation Data'!E6)))</f>
        <v/>
      </c>
      <c r="CQ12" s="271" t="str">
        <f ca="true">+IF(OFFSET('Sanitation Data'!$E$29,0,10*ROW('Sanitation Data'!E6))="","",OFFSET('Sanitation Data'!$E$29,0,10*ROW('Sanitation Data'!E6)))</f>
        <v/>
      </c>
      <c r="CR12" s="271" t="str">
        <f ca="true">+IF(OFFSET('Sanitation Data'!$E$30,0,10*ROW('Sanitation Data'!E6))="","",OFFSET('Sanitation Data'!$E$30,0,10*ROW('Sanitation Data'!E6)))</f>
        <v/>
      </c>
      <c r="CS12" s="271" t="str">
        <f ca="true">+IF(OFFSET('Sanitation Data'!$E$31,0,10*ROW('Sanitation Data'!E6))="","",OFFSET('Sanitation Data'!$E$31,0,10*ROW('Sanitation Data'!E6)))</f>
        <v/>
      </c>
      <c r="CT12" s="271" t="str">
        <f ca="true">+IF(OFFSET('Sanitation Data'!$E$32,0,10*ROW('Sanitation Data'!E6))="","",OFFSET('Sanitation Data'!$E$32,0,10*ROW('Sanitation Data'!E6)))</f>
        <v/>
      </c>
      <c r="CU12" s="271" t="str">
        <f ca="true">+IF(OFFSET('Sanitation Data'!$F$28,0,10*ROW('Sanitation Data'!F6))="","",OFFSET('Sanitation Data'!$F$28,0,10*ROW('Sanitation Data'!F6)))</f>
        <v/>
      </c>
      <c r="CV12" s="271" t="str">
        <f ca="true">+IF(OFFSET('Sanitation Data'!$F$29,0,10*ROW('Sanitation Data'!F6))="","",OFFSET('Sanitation Data'!$F$29,0,10*ROW('Sanitation Data'!F6)))</f>
        <v/>
      </c>
      <c r="CW12" s="271" t="str">
        <f ca="true">+IF(OFFSET('Sanitation Data'!$F$30,0,10*ROW('Sanitation Data'!F6))="","",OFFSET('Sanitation Data'!$F$30,0,10*ROW('Sanitation Data'!F6)))</f>
        <v/>
      </c>
      <c r="CX12" s="271" t="str">
        <f ca="true">+IF(OFFSET('Sanitation Data'!$F$31,0,10*ROW('Sanitation Data'!F6))="","",OFFSET('Sanitation Data'!$F$31,0,10*ROW('Sanitation Data'!F6)))</f>
        <v/>
      </c>
      <c r="CY12" s="271" t="str">
        <f ca="true">+IF(OFFSET('Sanitation Data'!$F$32,0,10*ROW('Sanitation Data'!F6))="","",OFFSET('Sanitation Data'!$F$32,0,10*ROW('Sanitation Data'!F6)))</f>
        <v/>
      </c>
      <c r="CZ12" s="271" t="str">
        <f ca="true">+IF(OFFSET('Sanitation Data'!$G$28,0,10*ROW('Sanitation Data'!G6))="","",OFFSET('Sanitation Data'!$G$28,0,10*ROW('Sanitation Data'!G6)))</f>
        <v/>
      </c>
      <c r="DA12" s="271" t="str">
        <f ca="true">+IF(OFFSET('Sanitation Data'!$G$29,0,10*ROW('Sanitation Data'!G6))="","",OFFSET('Sanitation Data'!$G$29,0,10*ROW('Sanitation Data'!G6)))</f>
        <v/>
      </c>
      <c r="DB12" s="271" t="str">
        <f ca="true">+IF(OFFSET('Sanitation Data'!$G$30,0,10*ROW('Sanitation Data'!G6))="","",OFFSET('Sanitation Data'!$G$30,0,10*ROW('Sanitation Data'!G6)))</f>
        <v/>
      </c>
      <c r="DC12" s="271" t="str">
        <f ca="true">+IF(OFFSET('Sanitation Data'!$G$31,0,10*ROW('Sanitation Data'!G6))="","",OFFSET('Sanitation Data'!$G$31,0,10*ROW('Sanitation Data'!G6)))</f>
        <v/>
      </c>
      <c r="DD12" s="271" t="str">
        <f ca="true">+IF(OFFSET('Sanitation Data'!$G$32,0,10*ROW('Sanitation Data'!G6))="","",OFFSET('Sanitation Data'!$G$32,0,10*ROW('Sanitation Data'!G6)))</f>
        <v/>
      </c>
      <c r="DE12" s="271" t="str">
        <f ca="true">+IF(OFFSET('Sanitation Data'!$H$28,0,10*ROW('Sanitation Data'!H6))="","",OFFSET('Sanitation Data'!$H$28,0,10*ROW('Sanitation Data'!H6)))</f>
        <v/>
      </c>
      <c r="DF12" s="271" t="str">
        <f ca="true">+IF(OFFSET('Sanitation Data'!$H$29,0,10*ROW('Sanitation Data'!H6))="","",OFFSET('Sanitation Data'!$H$29,0,10*ROW('Sanitation Data'!H6)))</f>
        <v/>
      </c>
      <c r="DG12" s="271" t="str">
        <f ca="true">+IF(OFFSET('Sanitation Data'!$H$30,0,10*ROW('Sanitation Data'!H6))="","",OFFSET('Sanitation Data'!$H$30,0,10*ROW('Sanitation Data'!H6)))</f>
        <v/>
      </c>
      <c r="DH12" s="271" t="str">
        <f ca="true">+IF(OFFSET('Sanitation Data'!$H$31,0,10*ROW('Sanitation Data'!H6))="","",OFFSET('Sanitation Data'!$H$31,0,10*ROW('Sanitation Data'!H6)))</f>
        <v/>
      </c>
      <c r="DI12" s="271" t="str">
        <f ca="true">+IF(OFFSET('Sanitation Data'!$H$32,0,10*ROW('Sanitation Data'!H6))="","",OFFSET('Sanitation Data'!$H$32,0,10*ROW('Sanitation Data'!H6)))</f>
        <v/>
      </c>
      <c r="DJ12" s="271" t="str">
        <f ca="true">+IF(OFFSET('Sanitation Data'!$I$28,0,10*ROW('Sanitation Data'!I6))="","",OFFSET('Sanitation Data'!$I$28,0,10*ROW('Sanitation Data'!I6)))</f>
        <v/>
      </c>
      <c r="DK12" s="271" t="str">
        <f ca="true">+IF(OFFSET('Sanitation Data'!$I$29,0,10*ROW('Sanitation Data'!I6))="","",OFFSET('Sanitation Data'!$I$29,0,10*ROW('Sanitation Data'!I6)))</f>
        <v/>
      </c>
      <c r="DL12" s="271" t="str">
        <f ca="true">+IF(OFFSET('Sanitation Data'!$I$30,0,10*ROW('Sanitation Data'!I6))="","",OFFSET('Sanitation Data'!$I$30,0,10*ROW('Sanitation Data'!I6)))</f>
        <v/>
      </c>
      <c r="DM12" s="271" t="str">
        <f ca="true">+IF(OFFSET('Sanitation Data'!$I$31,0,10*ROW('Sanitation Data'!I6))="","",OFFSET('Sanitation Data'!$I$31,0,10*ROW('Sanitation Data'!I6)))</f>
        <v/>
      </c>
      <c r="DN12" s="271" t="str">
        <f ca="true">+IF(OFFSET('Sanitation Data'!$I$32,0,10*ROW('Sanitation Data'!I6))="","",OFFSET('Sanitation Data'!$I$32,0,10*ROW('Sanitation Data'!I6)))</f>
        <v/>
      </c>
      <c r="DO12" s="271" t="str">
        <f ca="true">+IF(OFFSET('Hygiene Data'!$D$11,0,10*ROW('Hygiene Data'!D6))="","",OFFSET('Hygiene Data'!$D$11,0,10*ROW('Hygiene Data'!D6)))</f>
        <v/>
      </c>
      <c r="DP12" s="271" t="str">
        <f ca="true">+IF(OFFSET('Hygiene Data'!$D$12,0,10*ROW('Hygiene Data'!D6))="","",OFFSET('Hygiene Data'!$D$12,0,10*ROW('Hygiene Data'!D6)))</f>
        <v/>
      </c>
      <c r="DQ12" s="271" t="str">
        <f ca="true">+IF(OFFSET('Hygiene Data'!$D$13,0,10*ROW('Hygiene Data'!D6))="","",OFFSET('Hygiene Data'!$D$13,0,10*ROW('Hygiene Data'!D6)))</f>
        <v/>
      </c>
      <c r="DR12" s="271" t="str">
        <f ca="true">+IF(OFFSET('Hygiene Data'!$E$11,0,10*ROW('Hygiene Data'!E6))="","",OFFSET('Hygiene Data'!$E$11,0,10*ROW('Hygiene Data'!E6)))</f>
        <v/>
      </c>
      <c r="DS12" s="271" t="str">
        <f ca="true">+IF(OFFSET('Hygiene Data'!$E$12,0,10*ROW('Hygiene Data'!E6))="","",OFFSET('Hygiene Data'!$E$12,0,10*ROW('Hygiene Data'!E6)))</f>
        <v/>
      </c>
      <c r="DT12" s="271" t="str">
        <f ca="true">+IF(OFFSET('Hygiene Data'!$E$13,0,10*ROW('Hygiene Data'!E6))="","",OFFSET('Hygiene Data'!$E$13,0,10*ROW('Hygiene Data'!E6)))</f>
        <v/>
      </c>
      <c r="DU12" s="271" t="str">
        <f ca="true">+IF(OFFSET('Hygiene Data'!$F$11,0,10*ROW('Hygiene Data'!F6))="","",OFFSET('Hygiene Data'!$F$11,0,10*ROW('Hygiene Data'!F6)))</f>
        <v/>
      </c>
      <c r="DV12" s="271" t="str">
        <f ca="true">+IF(OFFSET('Hygiene Data'!$F$12,0,10*ROW('Hygiene Data'!F6))="","",OFFSET('Hygiene Data'!$F$12,0,10*ROW('Hygiene Data'!F6)))</f>
        <v/>
      </c>
      <c r="DW12" s="271" t="str">
        <f ca="true">+IF(OFFSET('Hygiene Data'!$F$13,0,10*ROW('Hygiene Data'!F6))="","",OFFSET('Hygiene Data'!$F$13,0,10*ROW('Hygiene Data'!F6)))</f>
        <v/>
      </c>
      <c r="DX12" s="271" t="str">
        <f ca="true">+IF(OFFSET('Hygiene Data'!$G$11,0,10*ROW('Hygiene Data'!G6))="","",OFFSET('Hygiene Data'!$G$11,0,10*ROW('Hygiene Data'!G6)))</f>
        <v/>
      </c>
      <c r="DY12" s="271" t="str">
        <f ca="true">+IF(OFFSET('Hygiene Data'!$G$12,0,10*ROW('Hygiene Data'!G6))="","",OFFSET('Hygiene Data'!$G$12,0,10*ROW('Hygiene Data'!G6)))</f>
        <v/>
      </c>
      <c r="DZ12" s="271" t="str">
        <f ca="true">+IF(OFFSET('Hygiene Data'!$G$13,0,10*ROW('Hygiene Data'!G6))="","",OFFSET('Hygiene Data'!$G$13,0,10*ROW('Hygiene Data'!G6)))</f>
        <v/>
      </c>
      <c r="EA12" s="271" t="str">
        <f ca="true">+IF(OFFSET('Hygiene Data'!$H$11,0,10*ROW('Hygiene Data'!H6))="","",OFFSET('Hygiene Data'!$H$11,0,10*ROW('Hygiene Data'!H6)))</f>
        <v/>
      </c>
      <c r="EB12" s="271" t="str">
        <f ca="true">+IF(OFFSET('Hygiene Data'!$H$12,0,10*ROW('Hygiene Data'!H6))="","",OFFSET('Hygiene Data'!$H$12,0,10*ROW('Hygiene Data'!H6)))</f>
        <v/>
      </c>
      <c r="EC12" s="271" t="str">
        <f ca="true">+IF(OFFSET('Hygiene Data'!$H$13,0,10*ROW('Hygiene Data'!H6))="","",OFFSET('Hygiene Data'!$H$13,0,10*ROW('Hygiene Data'!H6)))</f>
        <v/>
      </c>
      <c r="ED12" s="271" t="str">
        <f ca="true">+IF(OFFSET('Hygiene Data'!$I$11,0,10*ROW('Hygiene Data'!I6))="","",OFFSET('Hygiene Data'!$I$11,0,10*ROW('Hygiene Data'!I6)))</f>
        <v/>
      </c>
      <c r="EE12" s="271" t="str">
        <f ca="true">+IF(OFFSET('Hygiene Data'!$I$12,0,10*ROW('Hygiene Data'!I6))="","",OFFSET('Hygiene Data'!$I$12,0,10*ROW('Hygiene Data'!I6)))</f>
        <v/>
      </c>
      <c r="EF12" s="271" t="str">
        <f ca="true">+IF(OFFSET('Hygiene Data'!$I$13,0,10*ROW('Hygiene Data'!I6))="","",OFFSET('Hygiene Data'!$I$13,0,10*ROW('Hygiene Data'!I6)))</f>
        <v/>
      </c>
    </row>
    <row xmlns:x14ac="http://schemas.microsoft.com/office/spreadsheetml/2009/9/ac" r="13" x14ac:dyDescent="0.2">
      <c r="A13" s="34" t="str">
        <f ca="true">+IF(OFFSET('Water Data'!$B$2,0,10*ROW('Water Data'!E7))="","",OFFSET('Water Data'!$B$2,0,10*ROW('Water Data'!E7)))</f>
        <v>TLS_2019_UIS</v>
      </c>
      <c r="B13" s="34" t="str">
        <f ca="true">+IF(OFFSET('Water Data'!$C$2,0,10*ROW('Water Data'!F7))="","",OFFSET('Water Data'!$C$2,0,10*ROW('Water Data'!F7)))</f>
        <v>Other</v>
      </c>
      <c r="C13" s="327">
        <f t="shared" ca="true" si="0"/>
        <v>2019</v>
      </c>
      <c r="D13" s="87"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7"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7">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67.231634120591366</v>
      </c>
      <c r="G13" s="87"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7"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7"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7"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7"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7"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7"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7"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7"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7"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7"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7">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68.146420000000006</v>
      </c>
      <c r="S13" s="87"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7"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7">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66.332615852452179</v>
      </c>
      <c r="V13" s="88"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8"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8"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8"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8"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8"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8"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8"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8"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8"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8"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8"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8"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8"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8"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8"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8"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8"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8"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8"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8"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8"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8"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8"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8"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8"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8"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8"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8"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8"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9"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9"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9">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65.722422788816672</v>
      </c>
      <c r="BC13" s="89"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9"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9"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9"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9"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9"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9"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9"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9"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9"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9"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9">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68.302180000000007</v>
      </c>
      <c r="BO13" s="89"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9"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9">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63.187131293372033</v>
      </c>
      <c r="BR13" s="271"/>
      <c r="BS13" s="271" t="str">
        <f ca="true">+IF(OFFSET('Water Data'!$D$27,0,10*ROW('Water Data'!D7))="","",OFFSET('Water Data'!$D$27,0,10*ROW('Water Data'!D7)))</f>
        <v/>
      </c>
      <c r="BT13" s="271" t="str">
        <f ca="true">+IF(OFFSET('Water Data'!$D$28,0,10*ROW('Water Data'!D7))="","",OFFSET('Water Data'!$D$28,0,10*ROW('Water Data'!D7)))</f>
        <v/>
      </c>
      <c r="BU13" s="271" t="str">
        <f ca="true">+IF(OFFSET('Water Data'!$D$29,0,10*ROW('Water Data'!D7))="","",OFFSET('Water Data'!$D$29,0,10*ROW('Water Data'!D7)))</f>
        <v>Yes</v>
      </c>
      <c r="BV13" s="271" t="str">
        <f ca="true">+IF(OFFSET('Water Data'!$E$27,0,10*ROW('Water Data'!E7))="","",OFFSET('Water Data'!$E$27,0,10*ROW('Water Data'!E7)))</f>
        <v/>
      </c>
      <c r="BW13" s="271" t="str">
        <f ca="true">+IF(OFFSET('Water Data'!$E$28,0,10*ROW('Water Data'!E7))="","",OFFSET('Water Data'!$E$28,0,10*ROW('Water Data'!E7)))</f>
        <v/>
      </c>
      <c r="BX13" s="271" t="str">
        <f ca="true">+IF(OFFSET('Water Data'!$E$29,0,10*ROW('Water Data'!E7))="","",OFFSET('Water Data'!$E$29,0,10*ROW('Water Data'!E7)))</f>
        <v/>
      </c>
      <c r="BY13" s="271" t="str">
        <f ca="true">+IF(OFFSET('Water Data'!$F$27,0,10*ROW('Water Data'!F7))="","",OFFSET('Water Data'!$F$27,0,10*ROW('Water Data'!F7)))</f>
        <v/>
      </c>
      <c r="BZ13" s="271" t="str">
        <f ca="true">+IF(OFFSET('Water Data'!$F$28,0,10*ROW('Water Data'!F7))="","",OFFSET('Water Data'!$F$28,0,10*ROW('Water Data'!F7)))</f>
        <v/>
      </c>
      <c r="CA13" s="271" t="str">
        <f ca="true">+IF(OFFSET('Water Data'!$F$29,0,10*ROW('Water Data'!F7))="","",OFFSET('Water Data'!$F$29,0,10*ROW('Water Data'!F7)))</f>
        <v/>
      </c>
      <c r="CB13" s="271" t="str">
        <f ca="true">+IF(OFFSET('Water Data'!$G$27,0,10*ROW('Water Data'!G7))="","",OFFSET('Water Data'!$G$27,0,10*ROW('Water Data'!G7)))</f>
        <v/>
      </c>
      <c r="CC13" s="271" t="str">
        <f ca="true">+IF(OFFSET('Water Data'!$G$28,0,10*ROW('Water Data'!G7))="","",OFFSET('Water Data'!$G$28,0,10*ROW('Water Data'!G7)))</f>
        <v/>
      </c>
      <c r="CD13" s="271" t="str">
        <f ca="true">+IF(OFFSET('Water Data'!$G$29,0,10*ROW('Water Data'!G7))="","",OFFSET('Water Data'!$G$29,0,10*ROW('Water Data'!G7)))</f>
        <v/>
      </c>
      <c r="CE13" s="271" t="str">
        <f ca="true">+IF(OFFSET('Water Data'!$H$27,0,10*ROW('Water Data'!H7))="","",OFFSET('Water Data'!$H$27,0,10*ROW('Water Data'!H7)))</f>
        <v/>
      </c>
      <c r="CF13" s="271" t="str">
        <f ca="true">+IF(OFFSET('Water Data'!$H$28,0,10*ROW('Water Data'!H7))="","",OFFSET('Water Data'!$H$28,0,10*ROW('Water Data'!H7)))</f>
        <v/>
      </c>
      <c r="CG13" s="271" t="str">
        <f ca="true">+IF(OFFSET('Water Data'!$H$29,0,10*ROW('Water Data'!H7))="","",OFFSET('Water Data'!$H$29,0,10*ROW('Water Data'!H7)))</f>
        <v>Yes</v>
      </c>
      <c r="CH13" s="271" t="str">
        <f ca="true">+IF(OFFSET('Water Data'!$I$27,0,10*ROW('Water Data'!I7))="","",OFFSET('Water Data'!$I$27,0,10*ROW('Water Data'!I7)))</f>
        <v/>
      </c>
      <c r="CI13" s="271" t="str">
        <f ca="true">+IF(OFFSET('Water Data'!$I$28,0,10*ROW('Water Data'!I7))="","",OFFSET('Water Data'!$I$28,0,10*ROW('Water Data'!I7)))</f>
        <v/>
      </c>
      <c r="CJ13" s="271" t="str">
        <f ca="true">+IF(OFFSET('Water Data'!$I$29,0,10*ROW('Water Data'!I7))="","",OFFSET('Water Data'!$I$29,0,10*ROW('Water Data'!I7)))</f>
        <v>Yes</v>
      </c>
      <c r="CK13" s="271" t="str">
        <f ca="true">+IF(OFFSET('Sanitation Data'!$D$28,0,10*ROW('Sanitation Data'!D7))="","",OFFSET('Sanitation Data'!$D$28,0,10*ROW('Sanitation Data'!D7)))</f>
        <v/>
      </c>
      <c r="CL13" s="271" t="str">
        <f ca="true">+IF(OFFSET('Sanitation Data'!$D$29,0,10*ROW('Sanitation Data'!D7))="","",OFFSET('Sanitation Data'!$D$29,0,10*ROW('Sanitation Data'!D7)))</f>
        <v/>
      </c>
      <c r="CM13" s="271" t="str">
        <f ca="true">+IF(OFFSET('Sanitation Data'!$D$30,0,10*ROW('Sanitation Data'!D7))="","",OFFSET('Sanitation Data'!$D$30,0,10*ROW('Sanitation Data'!D7)))</f>
        <v/>
      </c>
      <c r="CN13" s="271" t="str">
        <f ca="true">+IF(OFFSET('Sanitation Data'!$D$31,0,10*ROW('Sanitation Data'!D7))="","",OFFSET('Sanitation Data'!$D$31,0,10*ROW('Sanitation Data'!D7)))</f>
        <v/>
      </c>
      <c r="CO13" s="271" t="str">
        <f ca="true">+IF(OFFSET('Sanitation Data'!$D$32,0,10*ROW('Sanitation Data'!D7))="","",OFFSET('Sanitation Data'!$D$32,0,10*ROW('Sanitation Data'!D7)))</f>
        <v/>
      </c>
      <c r="CP13" s="271" t="str">
        <f ca="true">+IF(OFFSET('Sanitation Data'!$E$28,0,10*ROW('Sanitation Data'!E7))="","",OFFSET('Sanitation Data'!$E$28,0,10*ROW('Sanitation Data'!E7)))</f>
        <v/>
      </c>
      <c r="CQ13" s="271" t="str">
        <f ca="true">+IF(OFFSET('Sanitation Data'!$E$29,0,10*ROW('Sanitation Data'!E7))="","",OFFSET('Sanitation Data'!$E$29,0,10*ROW('Sanitation Data'!E7)))</f>
        <v/>
      </c>
      <c r="CR13" s="271" t="str">
        <f ca="true">+IF(OFFSET('Sanitation Data'!$E$30,0,10*ROW('Sanitation Data'!E7))="","",OFFSET('Sanitation Data'!$E$30,0,10*ROW('Sanitation Data'!E7)))</f>
        <v/>
      </c>
      <c r="CS13" s="271" t="str">
        <f ca="true">+IF(OFFSET('Sanitation Data'!$E$31,0,10*ROW('Sanitation Data'!E7))="","",OFFSET('Sanitation Data'!$E$31,0,10*ROW('Sanitation Data'!E7)))</f>
        <v/>
      </c>
      <c r="CT13" s="271" t="str">
        <f ca="true">+IF(OFFSET('Sanitation Data'!$E$32,0,10*ROW('Sanitation Data'!E7))="","",OFFSET('Sanitation Data'!$E$32,0,10*ROW('Sanitation Data'!E7)))</f>
        <v/>
      </c>
      <c r="CU13" s="271" t="str">
        <f ca="true">+IF(OFFSET('Sanitation Data'!$F$28,0,10*ROW('Sanitation Data'!F7))="","",OFFSET('Sanitation Data'!$F$28,0,10*ROW('Sanitation Data'!F7)))</f>
        <v/>
      </c>
      <c r="CV13" s="271" t="str">
        <f ca="true">+IF(OFFSET('Sanitation Data'!$F$29,0,10*ROW('Sanitation Data'!F7))="","",OFFSET('Sanitation Data'!$F$29,0,10*ROW('Sanitation Data'!F7)))</f>
        <v/>
      </c>
      <c r="CW13" s="271" t="str">
        <f ca="true">+IF(OFFSET('Sanitation Data'!$F$30,0,10*ROW('Sanitation Data'!F7))="","",OFFSET('Sanitation Data'!$F$30,0,10*ROW('Sanitation Data'!F7)))</f>
        <v/>
      </c>
      <c r="CX13" s="271" t="str">
        <f ca="true">+IF(OFFSET('Sanitation Data'!$F$31,0,10*ROW('Sanitation Data'!F7))="","",OFFSET('Sanitation Data'!$F$31,0,10*ROW('Sanitation Data'!F7)))</f>
        <v/>
      </c>
      <c r="CY13" s="271" t="str">
        <f ca="true">+IF(OFFSET('Sanitation Data'!$F$32,0,10*ROW('Sanitation Data'!F7))="","",OFFSET('Sanitation Data'!$F$32,0,10*ROW('Sanitation Data'!F7)))</f>
        <v/>
      </c>
      <c r="CZ13" s="271" t="str">
        <f ca="true">+IF(OFFSET('Sanitation Data'!$G$28,0,10*ROW('Sanitation Data'!G7))="","",OFFSET('Sanitation Data'!$G$28,0,10*ROW('Sanitation Data'!G7)))</f>
        <v/>
      </c>
      <c r="DA13" s="271" t="str">
        <f ca="true">+IF(OFFSET('Sanitation Data'!$G$29,0,10*ROW('Sanitation Data'!G7))="","",OFFSET('Sanitation Data'!$G$29,0,10*ROW('Sanitation Data'!G7)))</f>
        <v/>
      </c>
      <c r="DB13" s="271" t="str">
        <f ca="true">+IF(OFFSET('Sanitation Data'!$G$30,0,10*ROW('Sanitation Data'!G7))="","",OFFSET('Sanitation Data'!$G$30,0,10*ROW('Sanitation Data'!G7)))</f>
        <v/>
      </c>
      <c r="DC13" s="271" t="str">
        <f ca="true">+IF(OFFSET('Sanitation Data'!$G$31,0,10*ROW('Sanitation Data'!G7))="","",OFFSET('Sanitation Data'!$G$31,0,10*ROW('Sanitation Data'!G7)))</f>
        <v/>
      </c>
      <c r="DD13" s="271" t="str">
        <f ca="true">+IF(OFFSET('Sanitation Data'!$G$32,0,10*ROW('Sanitation Data'!G7))="","",OFFSET('Sanitation Data'!$G$32,0,10*ROW('Sanitation Data'!G7)))</f>
        <v/>
      </c>
      <c r="DE13" s="271" t="str">
        <f ca="true">+IF(OFFSET('Sanitation Data'!$H$28,0,10*ROW('Sanitation Data'!H7))="","",OFFSET('Sanitation Data'!$H$28,0,10*ROW('Sanitation Data'!H7)))</f>
        <v/>
      </c>
      <c r="DF13" s="271" t="str">
        <f ca="true">+IF(OFFSET('Sanitation Data'!$H$29,0,10*ROW('Sanitation Data'!H7))="","",OFFSET('Sanitation Data'!$H$29,0,10*ROW('Sanitation Data'!H7)))</f>
        <v/>
      </c>
      <c r="DG13" s="271" t="str">
        <f ca="true">+IF(OFFSET('Sanitation Data'!$H$30,0,10*ROW('Sanitation Data'!H7))="","",OFFSET('Sanitation Data'!$H$30,0,10*ROW('Sanitation Data'!H7)))</f>
        <v/>
      </c>
      <c r="DH13" s="271" t="str">
        <f ca="true">+IF(OFFSET('Sanitation Data'!$H$31,0,10*ROW('Sanitation Data'!H7))="","",OFFSET('Sanitation Data'!$H$31,0,10*ROW('Sanitation Data'!H7)))</f>
        <v/>
      </c>
      <c r="DI13" s="271" t="str">
        <f ca="true">+IF(OFFSET('Sanitation Data'!$H$32,0,10*ROW('Sanitation Data'!H7))="","",OFFSET('Sanitation Data'!$H$32,0,10*ROW('Sanitation Data'!H7)))</f>
        <v/>
      </c>
      <c r="DJ13" s="271" t="str">
        <f ca="true">+IF(OFFSET('Sanitation Data'!$I$28,0,10*ROW('Sanitation Data'!I7))="","",OFFSET('Sanitation Data'!$I$28,0,10*ROW('Sanitation Data'!I7)))</f>
        <v/>
      </c>
      <c r="DK13" s="271" t="str">
        <f ca="true">+IF(OFFSET('Sanitation Data'!$I$29,0,10*ROW('Sanitation Data'!I7))="","",OFFSET('Sanitation Data'!$I$29,0,10*ROW('Sanitation Data'!I7)))</f>
        <v/>
      </c>
      <c r="DL13" s="271" t="str">
        <f ca="true">+IF(OFFSET('Sanitation Data'!$I$30,0,10*ROW('Sanitation Data'!I7))="","",OFFSET('Sanitation Data'!$I$30,0,10*ROW('Sanitation Data'!I7)))</f>
        <v/>
      </c>
      <c r="DM13" s="271" t="str">
        <f ca="true">+IF(OFFSET('Sanitation Data'!$I$31,0,10*ROW('Sanitation Data'!I7))="","",OFFSET('Sanitation Data'!$I$31,0,10*ROW('Sanitation Data'!I7)))</f>
        <v/>
      </c>
      <c r="DN13" s="271" t="str">
        <f ca="true">+IF(OFFSET('Sanitation Data'!$I$32,0,10*ROW('Sanitation Data'!I7))="","",OFFSET('Sanitation Data'!$I$32,0,10*ROW('Sanitation Data'!I7)))</f>
        <v/>
      </c>
      <c r="DO13" s="271" t="str">
        <f ca="true">+IF(OFFSET('Hygiene Data'!$D$11,0,10*ROW('Hygiene Data'!D7))="","",OFFSET('Hygiene Data'!$D$11,0,10*ROW('Hygiene Data'!D7)))</f>
        <v/>
      </c>
      <c r="DP13" s="271" t="str">
        <f ca="true">+IF(OFFSET('Hygiene Data'!$D$12,0,10*ROW('Hygiene Data'!D7))="","",OFFSET('Hygiene Data'!$D$12,0,10*ROW('Hygiene Data'!D7)))</f>
        <v/>
      </c>
      <c r="DQ13" s="271" t="str">
        <f ca="true">+IF(OFFSET('Hygiene Data'!$D$13,0,10*ROW('Hygiene Data'!D7))="","",OFFSET('Hygiene Data'!$D$13,0,10*ROW('Hygiene Data'!D7)))</f>
        <v>Yes</v>
      </c>
      <c r="DR13" s="271" t="str">
        <f ca="true">+IF(OFFSET('Hygiene Data'!$E$11,0,10*ROW('Hygiene Data'!E7))="","",OFFSET('Hygiene Data'!$E$11,0,10*ROW('Hygiene Data'!E7)))</f>
        <v/>
      </c>
      <c r="DS13" s="271" t="str">
        <f ca="true">+IF(OFFSET('Hygiene Data'!$E$12,0,10*ROW('Hygiene Data'!E7))="","",OFFSET('Hygiene Data'!$E$12,0,10*ROW('Hygiene Data'!E7)))</f>
        <v/>
      </c>
      <c r="DT13" s="271" t="str">
        <f ca="true">+IF(OFFSET('Hygiene Data'!$E$13,0,10*ROW('Hygiene Data'!E7))="","",OFFSET('Hygiene Data'!$E$13,0,10*ROW('Hygiene Data'!E7)))</f>
        <v/>
      </c>
      <c r="DU13" s="271" t="str">
        <f ca="true">+IF(OFFSET('Hygiene Data'!$F$11,0,10*ROW('Hygiene Data'!F7))="","",OFFSET('Hygiene Data'!$F$11,0,10*ROW('Hygiene Data'!F7)))</f>
        <v/>
      </c>
      <c r="DV13" s="271" t="str">
        <f ca="true">+IF(OFFSET('Hygiene Data'!$F$12,0,10*ROW('Hygiene Data'!F7))="","",OFFSET('Hygiene Data'!$F$12,0,10*ROW('Hygiene Data'!F7)))</f>
        <v/>
      </c>
      <c r="DW13" s="271" t="str">
        <f ca="true">+IF(OFFSET('Hygiene Data'!$F$13,0,10*ROW('Hygiene Data'!F7))="","",OFFSET('Hygiene Data'!$F$13,0,10*ROW('Hygiene Data'!F7)))</f>
        <v/>
      </c>
      <c r="DX13" s="271" t="str">
        <f ca="true">+IF(OFFSET('Hygiene Data'!$G$11,0,10*ROW('Hygiene Data'!G7))="","",OFFSET('Hygiene Data'!$G$11,0,10*ROW('Hygiene Data'!G7)))</f>
        <v/>
      </c>
      <c r="DY13" s="271" t="str">
        <f ca="true">+IF(OFFSET('Hygiene Data'!$G$12,0,10*ROW('Hygiene Data'!G7))="","",OFFSET('Hygiene Data'!$G$12,0,10*ROW('Hygiene Data'!G7)))</f>
        <v/>
      </c>
      <c r="DZ13" s="271" t="str">
        <f ca="true">+IF(OFFSET('Hygiene Data'!$G$13,0,10*ROW('Hygiene Data'!G7))="","",OFFSET('Hygiene Data'!$G$13,0,10*ROW('Hygiene Data'!G7)))</f>
        <v/>
      </c>
      <c r="EA13" s="271" t="str">
        <f ca="true">+IF(OFFSET('Hygiene Data'!$H$11,0,10*ROW('Hygiene Data'!H7))="","",OFFSET('Hygiene Data'!$H$11,0,10*ROW('Hygiene Data'!H7)))</f>
        <v/>
      </c>
      <c r="EB13" s="271" t="str">
        <f ca="true">+IF(OFFSET('Hygiene Data'!$H$12,0,10*ROW('Hygiene Data'!H7))="","",OFFSET('Hygiene Data'!$H$12,0,10*ROW('Hygiene Data'!H7)))</f>
        <v/>
      </c>
      <c r="EC13" s="271" t="str">
        <f ca="true">+IF(OFFSET('Hygiene Data'!$H$13,0,10*ROW('Hygiene Data'!H7))="","",OFFSET('Hygiene Data'!$H$13,0,10*ROW('Hygiene Data'!H7)))</f>
        <v>Yes</v>
      </c>
      <c r="ED13" s="271" t="str">
        <f ca="true">+IF(OFFSET('Hygiene Data'!$I$11,0,10*ROW('Hygiene Data'!I7))="","",OFFSET('Hygiene Data'!$I$11,0,10*ROW('Hygiene Data'!I7)))</f>
        <v/>
      </c>
      <c r="EE13" s="271" t="str">
        <f ca="true">+IF(OFFSET('Hygiene Data'!$I$12,0,10*ROW('Hygiene Data'!I7))="","",OFFSET('Hygiene Data'!$I$12,0,10*ROW('Hygiene Data'!I7)))</f>
        <v/>
      </c>
      <c r="EF13" s="271" t="str">
        <f ca="true">+IF(OFFSET('Hygiene Data'!$I$13,0,10*ROW('Hygiene Data'!I7))="","",OFFSET('Hygiene Data'!$I$13,0,10*ROW('Hygiene Data'!I7)))</f>
        <v>Yes</v>
      </c>
    </row>
    <row xmlns:x14ac="http://schemas.microsoft.com/office/spreadsheetml/2009/9/ac" r="14" x14ac:dyDescent="0.2">
      <c r="A14" s="34" t="str">
        <f ca="true">+IF(OFFSET('Water Data'!$B$2,0,10*ROW('Water Data'!E8))="","",OFFSET('Water Data'!$B$2,0,10*ROW('Water Data'!E8)))</f>
        <v>TLS_2020_SUR</v>
      </c>
      <c r="B14" s="34" t="str">
        <f ca="true">+IF(OFFSET('Water Data'!$C$2,0,10*ROW('Water Data'!F8))="","",OFFSET('Water Data'!$C$2,0,10*ROW('Water Data'!F8)))</f>
        <v>Survey</v>
      </c>
      <c r="C14" s="327">
        <f t="shared" ca="true" si="0"/>
        <v>2020</v>
      </c>
      <c r="D14" s="87" t="str">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[97]</v>
      </c>
      <c r="E14" s="87" t="str">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[94]</v>
      </c>
      <c r="F14" s="87" t="str">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[72]</v>
      </c>
      <c r="G14" s="87"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7"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7"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7"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7"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7"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7"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7"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7"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7"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7"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7"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7"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7"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7"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8"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8"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8"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8"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8" t="str">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[5]</v>
      </c>
      <c r="AA14" s="88"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8"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8"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8"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8"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8"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8"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8"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8"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8"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8"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8"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8"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8"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8"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8"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8"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8"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8"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8"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8"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8"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8"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8"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8"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9" t="str">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[90]</v>
      </c>
      <c r="BA14" s="89" t="str">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[31]</v>
      </c>
      <c r="BB14" s="89" t="str">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[56]</v>
      </c>
      <c r="BC14" s="89"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9"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9"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9"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9"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9"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9"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9"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9"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9"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9"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9"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9"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9"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9"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1"/>
      <c r="BS14" s="271" t="str">
        <f ca="true">+IF(OFFSET('Water Data'!$D$27,0,10*ROW('Water Data'!D8))="","",OFFSET('Water Data'!$D$27,0,10*ROW('Water Data'!D8)))</f>
        <v>No</v>
      </c>
      <c r="BT14" s="271" t="str">
        <f ca="true">+IF(OFFSET('Water Data'!$D$28,0,10*ROW('Water Data'!D8))="","",OFFSET('Water Data'!$D$28,0,10*ROW('Water Data'!D8)))</f>
        <v>No</v>
      </c>
      <c r="BU14" s="271" t="str">
        <f ca="true">+IF(OFFSET('Water Data'!$D$29,0,10*ROW('Water Data'!D8))="","",OFFSET('Water Data'!$D$29,0,10*ROW('Water Data'!D8)))</f>
        <v>No</v>
      </c>
      <c r="BV14" s="271" t="str">
        <f ca="true">+IF(OFFSET('Water Data'!$E$27,0,10*ROW('Water Data'!E8))="","",OFFSET('Water Data'!$E$27,0,10*ROW('Water Data'!E8)))</f>
        <v/>
      </c>
      <c r="BW14" s="271" t="str">
        <f ca="true">+IF(OFFSET('Water Data'!$E$28,0,10*ROW('Water Data'!E8))="","",OFFSET('Water Data'!$E$28,0,10*ROW('Water Data'!E8)))</f>
        <v/>
      </c>
      <c r="BX14" s="271" t="str">
        <f ca="true">+IF(OFFSET('Water Data'!$E$29,0,10*ROW('Water Data'!E8))="","",OFFSET('Water Data'!$E$29,0,10*ROW('Water Data'!E8)))</f>
        <v/>
      </c>
      <c r="BY14" s="271" t="str">
        <f ca="true">+IF(OFFSET('Water Data'!$F$27,0,10*ROW('Water Data'!F8))="","",OFFSET('Water Data'!$F$27,0,10*ROW('Water Data'!F8)))</f>
        <v/>
      </c>
      <c r="BZ14" s="271" t="str">
        <f ca="true">+IF(OFFSET('Water Data'!$F$28,0,10*ROW('Water Data'!F8))="","",OFFSET('Water Data'!$F$28,0,10*ROW('Water Data'!F8)))</f>
        <v/>
      </c>
      <c r="CA14" s="271" t="str">
        <f ca="true">+IF(OFFSET('Water Data'!$F$29,0,10*ROW('Water Data'!F8))="","",OFFSET('Water Data'!$F$29,0,10*ROW('Water Data'!F8)))</f>
        <v/>
      </c>
      <c r="CB14" s="271" t="str">
        <f ca="true">+IF(OFFSET('Water Data'!$G$27,0,10*ROW('Water Data'!G8))="","",OFFSET('Water Data'!$G$27,0,10*ROW('Water Data'!G8)))</f>
        <v/>
      </c>
      <c r="CC14" s="271" t="str">
        <f ca="true">+IF(OFFSET('Water Data'!$G$28,0,10*ROW('Water Data'!G8))="","",OFFSET('Water Data'!$G$28,0,10*ROW('Water Data'!G8)))</f>
        <v/>
      </c>
      <c r="CD14" s="271" t="str">
        <f ca="true">+IF(OFFSET('Water Data'!$G$29,0,10*ROW('Water Data'!G8))="","",OFFSET('Water Data'!$G$29,0,10*ROW('Water Data'!G8)))</f>
        <v/>
      </c>
      <c r="CE14" s="271" t="str">
        <f ca="true">+IF(OFFSET('Water Data'!$H$27,0,10*ROW('Water Data'!H8))="","",OFFSET('Water Data'!$H$27,0,10*ROW('Water Data'!H8)))</f>
        <v/>
      </c>
      <c r="CF14" s="271" t="str">
        <f ca="true">+IF(OFFSET('Water Data'!$H$28,0,10*ROW('Water Data'!H8))="","",OFFSET('Water Data'!$H$28,0,10*ROW('Water Data'!H8)))</f>
        <v/>
      </c>
      <c r="CG14" s="271" t="str">
        <f ca="true">+IF(OFFSET('Water Data'!$H$29,0,10*ROW('Water Data'!H8))="","",OFFSET('Water Data'!$H$29,0,10*ROW('Water Data'!H8)))</f>
        <v/>
      </c>
      <c r="CH14" s="271" t="str">
        <f ca="true">+IF(OFFSET('Water Data'!$I$27,0,10*ROW('Water Data'!I8))="","",OFFSET('Water Data'!$I$27,0,10*ROW('Water Data'!I8)))</f>
        <v/>
      </c>
      <c r="CI14" s="271" t="str">
        <f ca="true">+IF(OFFSET('Water Data'!$I$28,0,10*ROW('Water Data'!I8))="","",OFFSET('Water Data'!$I$28,0,10*ROW('Water Data'!I8)))</f>
        <v/>
      </c>
      <c r="CJ14" s="271" t="str">
        <f ca="true">+IF(OFFSET('Water Data'!$I$29,0,10*ROW('Water Data'!I8))="","",OFFSET('Water Data'!$I$29,0,10*ROW('Water Data'!I8)))</f>
        <v/>
      </c>
      <c r="CK14" s="271" t="str">
        <f ca="true">+IF(OFFSET('Sanitation Data'!$D$28,0,10*ROW('Sanitation Data'!D8))="","",OFFSET('Sanitation Data'!$D$28,0,10*ROW('Sanitation Data'!D8)))</f>
        <v/>
      </c>
      <c r="CL14" s="271" t="str">
        <f ca="true">+IF(OFFSET('Sanitation Data'!$D$29,0,10*ROW('Sanitation Data'!D8))="","",OFFSET('Sanitation Data'!$D$29,0,10*ROW('Sanitation Data'!D8)))</f>
        <v/>
      </c>
      <c r="CM14" s="271" t="str">
        <f ca="true">+IF(OFFSET('Sanitation Data'!$D$30,0,10*ROW('Sanitation Data'!D8))="","",OFFSET('Sanitation Data'!$D$30,0,10*ROW('Sanitation Data'!D8)))</f>
        <v/>
      </c>
      <c r="CN14" s="271" t="str">
        <f ca="true">+IF(OFFSET('Sanitation Data'!$D$31,0,10*ROW('Sanitation Data'!D8))="","",OFFSET('Sanitation Data'!$D$31,0,10*ROW('Sanitation Data'!D8)))</f>
        <v/>
      </c>
      <c r="CO14" s="271" t="str">
        <f ca="true">+IF(OFFSET('Sanitation Data'!$D$32,0,10*ROW('Sanitation Data'!D8))="","",OFFSET('Sanitation Data'!$D$32,0,10*ROW('Sanitation Data'!D8)))</f>
        <v>No</v>
      </c>
      <c r="CP14" s="271" t="str">
        <f ca="true">+IF(OFFSET('Sanitation Data'!$E$28,0,10*ROW('Sanitation Data'!E8))="","",OFFSET('Sanitation Data'!$E$28,0,10*ROW('Sanitation Data'!E8)))</f>
        <v/>
      </c>
      <c r="CQ14" s="271" t="str">
        <f ca="true">+IF(OFFSET('Sanitation Data'!$E$29,0,10*ROW('Sanitation Data'!E8))="","",OFFSET('Sanitation Data'!$E$29,0,10*ROW('Sanitation Data'!E8)))</f>
        <v/>
      </c>
      <c r="CR14" s="271" t="str">
        <f ca="true">+IF(OFFSET('Sanitation Data'!$E$30,0,10*ROW('Sanitation Data'!E8))="","",OFFSET('Sanitation Data'!$E$30,0,10*ROW('Sanitation Data'!E8)))</f>
        <v/>
      </c>
      <c r="CS14" s="271" t="str">
        <f ca="true">+IF(OFFSET('Sanitation Data'!$E$31,0,10*ROW('Sanitation Data'!E8))="","",OFFSET('Sanitation Data'!$E$31,0,10*ROW('Sanitation Data'!E8)))</f>
        <v/>
      </c>
      <c r="CT14" s="271" t="str">
        <f ca="true">+IF(OFFSET('Sanitation Data'!$E$32,0,10*ROW('Sanitation Data'!E8))="","",OFFSET('Sanitation Data'!$E$32,0,10*ROW('Sanitation Data'!E8)))</f>
        <v/>
      </c>
      <c r="CU14" s="271" t="str">
        <f ca="true">+IF(OFFSET('Sanitation Data'!$F$28,0,10*ROW('Sanitation Data'!F8))="","",OFFSET('Sanitation Data'!$F$28,0,10*ROW('Sanitation Data'!F8)))</f>
        <v/>
      </c>
      <c r="CV14" s="271" t="str">
        <f ca="true">+IF(OFFSET('Sanitation Data'!$F$29,0,10*ROW('Sanitation Data'!F8))="","",OFFSET('Sanitation Data'!$F$29,0,10*ROW('Sanitation Data'!F8)))</f>
        <v/>
      </c>
      <c r="CW14" s="271" t="str">
        <f ca="true">+IF(OFFSET('Sanitation Data'!$F$30,0,10*ROW('Sanitation Data'!F8))="","",OFFSET('Sanitation Data'!$F$30,0,10*ROW('Sanitation Data'!F8)))</f>
        <v/>
      </c>
      <c r="CX14" s="271" t="str">
        <f ca="true">+IF(OFFSET('Sanitation Data'!$F$31,0,10*ROW('Sanitation Data'!F8))="","",OFFSET('Sanitation Data'!$F$31,0,10*ROW('Sanitation Data'!F8)))</f>
        <v/>
      </c>
      <c r="CY14" s="271" t="str">
        <f ca="true">+IF(OFFSET('Sanitation Data'!$F$32,0,10*ROW('Sanitation Data'!F8))="","",OFFSET('Sanitation Data'!$F$32,0,10*ROW('Sanitation Data'!F8)))</f>
        <v/>
      </c>
      <c r="CZ14" s="271" t="str">
        <f ca="true">+IF(OFFSET('Sanitation Data'!$G$28,0,10*ROW('Sanitation Data'!G8))="","",OFFSET('Sanitation Data'!$G$28,0,10*ROW('Sanitation Data'!G8)))</f>
        <v/>
      </c>
      <c r="DA14" s="271" t="str">
        <f ca="true">+IF(OFFSET('Sanitation Data'!$G$29,0,10*ROW('Sanitation Data'!G8))="","",OFFSET('Sanitation Data'!$G$29,0,10*ROW('Sanitation Data'!G8)))</f>
        <v/>
      </c>
      <c r="DB14" s="271" t="str">
        <f ca="true">+IF(OFFSET('Sanitation Data'!$G$30,0,10*ROW('Sanitation Data'!G8))="","",OFFSET('Sanitation Data'!$G$30,0,10*ROW('Sanitation Data'!G8)))</f>
        <v/>
      </c>
      <c r="DC14" s="271" t="str">
        <f ca="true">+IF(OFFSET('Sanitation Data'!$G$31,0,10*ROW('Sanitation Data'!G8))="","",OFFSET('Sanitation Data'!$G$31,0,10*ROW('Sanitation Data'!G8)))</f>
        <v/>
      </c>
      <c r="DD14" s="271" t="str">
        <f ca="true">+IF(OFFSET('Sanitation Data'!$G$32,0,10*ROW('Sanitation Data'!G8))="","",OFFSET('Sanitation Data'!$G$32,0,10*ROW('Sanitation Data'!G8)))</f>
        <v/>
      </c>
      <c r="DE14" s="271" t="str">
        <f ca="true">+IF(OFFSET('Sanitation Data'!$H$28,0,10*ROW('Sanitation Data'!H8))="","",OFFSET('Sanitation Data'!$H$28,0,10*ROW('Sanitation Data'!H8)))</f>
        <v/>
      </c>
      <c r="DF14" s="271" t="str">
        <f ca="true">+IF(OFFSET('Sanitation Data'!$H$29,0,10*ROW('Sanitation Data'!H8))="","",OFFSET('Sanitation Data'!$H$29,0,10*ROW('Sanitation Data'!H8)))</f>
        <v/>
      </c>
      <c r="DG14" s="271" t="str">
        <f ca="true">+IF(OFFSET('Sanitation Data'!$H$30,0,10*ROW('Sanitation Data'!H8))="","",OFFSET('Sanitation Data'!$H$30,0,10*ROW('Sanitation Data'!H8)))</f>
        <v/>
      </c>
      <c r="DH14" s="271" t="str">
        <f ca="true">+IF(OFFSET('Sanitation Data'!$H$31,0,10*ROW('Sanitation Data'!H8))="","",OFFSET('Sanitation Data'!$H$31,0,10*ROW('Sanitation Data'!H8)))</f>
        <v/>
      </c>
      <c r="DI14" s="271" t="str">
        <f ca="true">+IF(OFFSET('Sanitation Data'!$H$32,0,10*ROW('Sanitation Data'!H8))="","",OFFSET('Sanitation Data'!$H$32,0,10*ROW('Sanitation Data'!H8)))</f>
        <v/>
      </c>
      <c r="DJ14" s="271" t="str">
        <f ca="true">+IF(OFFSET('Sanitation Data'!$I$28,0,10*ROW('Sanitation Data'!I8))="","",OFFSET('Sanitation Data'!$I$28,0,10*ROW('Sanitation Data'!I8)))</f>
        <v/>
      </c>
      <c r="DK14" s="271" t="str">
        <f ca="true">+IF(OFFSET('Sanitation Data'!$I$29,0,10*ROW('Sanitation Data'!I8))="","",OFFSET('Sanitation Data'!$I$29,0,10*ROW('Sanitation Data'!I8)))</f>
        <v/>
      </c>
      <c r="DL14" s="271" t="str">
        <f ca="true">+IF(OFFSET('Sanitation Data'!$I$30,0,10*ROW('Sanitation Data'!I8))="","",OFFSET('Sanitation Data'!$I$30,0,10*ROW('Sanitation Data'!I8)))</f>
        <v/>
      </c>
      <c r="DM14" s="271" t="str">
        <f ca="true">+IF(OFFSET('Sanitation Data'!$I$31,0,10*ROW('Sanitation Data'!I8))="","",OFFSET('Sanitation Data'!$I$31,0,10*ROW('Sanitation Data'!I8)))</f>
        <v/>
      </c>
      <c r="DN14" s="271" t="str">
        <f ca="true">+IF(OFFSET('Sanitation Data'!$I$32,0,10*ROW('Sanitation Data'!I8))="","",OFFSET('Sanitation Data'!$I$32,0,10*ROW('Sanitation Data'!I8)))</f>
        <v/>
      </c>
      <c r="DO14" s="271" t="str">
        <f ca="true">+IF(OFFSET('Hygiene Data'!$D$11,0,10*ROW('Hygiene Data'!D8))="","",OFFSET('Hygiene Data'!$D$11,0,10*ROW('Hygiene Data'!D8)))</f>
        <v>No</v>
      </c>
      <c r="DP14" s="271" t="str">
        <f ca="true">+IF(OFFSET('Hygiene Data'!$D$12,0,10*ROW('Hygiene Data'!D8))="","",OFFSET('Hygiene Data'!$D$12,0,10*ROW('Hygiene Data'!D8)))</f>
        <v>No</v>
      </c>
      <c r="DQ14" s="271" t="str">
        <f ca="true">+IF(OFFSET('Hygiene Data'!$D$13,0,10*ROW('Hygiene Data'!D8))="","",OFFSET('Hygiene Data'!$D$13,0,10*ROW('Hygiene Data'!D8)))</f>
        <v>No</v>
      </c>
      <c r="DR14" s="271" t="str">
        <f ca="true">+IF(OFFSET('Hygiene Data'!$E$11,0,10*ROW('Hygiene Data'!E8))="","",OFFSET('Hygiene Data'!$E$11,0,10*ROW('Hygiene Data'!E8)))</f>
        <v/>
      </c>
      <c r="DS14" s="271" t="str">
        <f ca="true">+IF(OFFSET('Hygiene Data'!$E$12,0,10*ROW('Hygiene Data'!E8))="","",OFFSET('Hygiene Data'!$E$12,0,10*ROW('Hygiene Data'!E8)))</f>
        <v/>
      </c>
      <c r="DT14" s="271" t="str">
        <f ca="true">+IF(OFFSET('Hygiene Data'!$E$13,0,10*ROW('Hygiene Data'!E8))="","",OFFSET('Hygiene Data'!$E$13,0,10*ROW('Hygiene Data'!E8)))</f>
        <v/>
      </c>
      <c r="DU14" s="271" t="str">
        <f ca="true">+IF(OFFSET('Hygiene Data'!$F$11,0,10*ROW('Hygiene Data'!F8))="","",OFFSET('Hygiene Data'!$F$11,0,10*ROW('Hygiene Data'!F8)))</f>
        <v/>
      </c>
      <c r="DV14" s="271" t="str">
        <f ca="true">+IF(OFFSET('Hygiene Data'!$F$12,0,10*ROW('Hygiene Data'!F8))="","",OFFSET('Hygiene Data'!$F$12,0,10*ROW('Hygiene Data'!F8)))</f>
        <v/>
      </c>
      <c r="DW14" s="271" t="str">
        <f ca="true">+IF(OFFSET('Hygiene Data'!$F$13,0,10*ROW('Hygiene Data'!F8))="","",OFFSET('Hygiene Data'!$F$13,0,10*ROW('Hygiene Data'!F8)))</f>
        <v/>
      </c>
      <c r="DX14" s="271" t="str">
        <f ca="true">+IF(OFFSET('Hygiene Data'!$G$11,0,10*ROW('Hygiene Data'!G8))="","",OFFSET('Hygiene Data'!$G$11,0,10*ROW('Hygiene Data'!G8)))</f>
        <v/>
      </c>
      <c r="DY14" s="271" t="str">
        <f ca="true">+IF(OFFSET('Hygiene Data'!$G$12,0,10*ROW('Hygiene Data'!G8))="","",OFFSET('Hygiene Data'!$G$12,0,10*ROW('Hygiene Data'!G8)))</f>
        <v/>
      </c>
      <c r="DZ14" s="271" t="str">
        <f ca="true">+IF(OFFSET('Hygiene Data'!$G$13,0,10*ROW('Hygiene Data'!G8))="","",OFFSET('Hygiene Data'!$G$13,0,10*ROW('Hygiene Data'!G8)))</f>
        <v/>
      </c>
      <c r="EA14" s="271" t="str">
        <f ca="true">+IF(OFFSET('Hygiene Data'!$H$11,0,10*ROW('Hygiene Data'!H8))="","",OFFSET('Hygiene Data'!$H$11,0,10*ROW('Hygiene Data'!H8)))</f>
        <v/>
      </c>
      <c r="EB14" s="271" t="str">
        <f ca="true">+IF(OFFSET('Hygiene Data'!$H$12,0,10*ROW('Hygiene Data'!H8))="","",OFFSET('Hygiene Data'!$H$12,0,10*ROW('Hygiene Data'!H8)))</f>
        <v/>
      </c>
      <c r="EC14" s="271" t="str">
        <f ca="true">+IF(OFFSET('Hygiene Data'!$H$13,0,10*ROW('Hygiene Data'!H8))="","",OFFSET('Hygiene Data'!$H$13,0,10*ROW('Hygiene Data'!H8)))</f>
        <v/>
      </c>
      <c r="ED14" s="271" t="str">
        <f ca="true">+IF(OFFSET('Hygiene Data'!$I$11,0,10*ROW('Hygiene Data'!I8))="","",OFFSET('Hygiene Data'!$I$11,0,10*ROW('Hygiene Data'!I8)))</f>
        <v/>
      </c>
      <c r="EE14" s="271" t="str">
        <f ca="true">+IF(OFFSET('Hygiene Data'!$I$12,0,10*ROW('Hygiene Data'!I8))="","",OFFSET('Hygiene Data'!$I$12,0,10*ROW('Hygiene Data'!I8)))</f>
        <v/>
      </c>
      <c r="EF14" s="271" t="str">
        <f ca="true">+IF(OFFSET('Hygiene Data'!$I$13,0,10*ROW('Hygiene Data'!I8))="","",OFFSET('Hygiene Data'!$I$13,0,10*ROW('Hygiene Data'!I8)))</f>
        <v/>
      </c>
    </row>
    <row xmlns:x14ac="http://schemas.microsoft.com/office/spreadsheetml/2009/9/ac" r="15" x14ac:dyDescent="0.2">
      <c r="A15" s="34" t="str">
        <f ca="true">+IF(OFFSET('Water Data'!$B$2,0,10*ROW('Water Data'!E9))="","",OFFSET('Water Data'!$B$2,0,10*ROW('Water Data'!E9)))</f>
        <v>TLS_2021_EMIS</v>
      </c>
      <c r="B15" s="34" t="str">
        <f ca="true">+IF(OFFSET('Water Data'!$C$2,0,10*ROW('Water Data'!F9))="","",OFFSET('Water Data'!$C$2,0,10*ROW('Water Data'!F9)))</f>
        <v>EMIS</v>
      </c>
      <c r="C15" s="327">
        <f t="shared" ca="true" si="0"/>
        <v>2021</v>
      </c>
      <c r="D15" s="87">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90.463645943098001</v>
      </c>
      <c r="E15" s="87"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7"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7"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7"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7"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7"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7"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7"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7">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80</v>
      </c>
      <c r="N15" s="87"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7"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7">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93.925233644859816</v>
      </c>
      <c r="Q15" s="87"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7"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7">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91.715976331360949</v>
      </c>
      <c r="T15" s="87"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7"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8">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67.017913593256054</v>
      </c>
      <c r="W15" s="88"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8"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8"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8"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8"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8"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8"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8"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8"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8"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8"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8"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8"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8"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8">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40.449438202247187</v>
      </c>
      <c r="AL15" s="88"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8"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8"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8"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8">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74.844236760124602</v>
      </c>
      <c r="AQ15" s="88"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8"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8"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8"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8">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77.514792899408278</v>
      </c>
      <c r="AV15" s="88"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8"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8"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8"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9"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9"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9"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9"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9"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9"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9"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9"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9"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9"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9"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9"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9"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9"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9"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9"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9"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9"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1"/>
      <c r="BS15" s="271" t="str">
        <f ca="true">+IF(OFFSET('Water Data'!$D$27,0,10*ROW('Water Data'!D9))="","",OFFSET('Water Data'!$D$27,0,10*ROW('Water Data'!D9)))</f>
        <v>Yes</v>
      </c>
      <c r="BT15" s="271" t="str">
        <f ca="true">+IF(OFFSET('Water Data'!$D$28,0,10*ROW('Water Data'!D9))="","",OFFSET('Water Data'!$D$28,0,10*ROW('Water Data'!D9)))</f>
        <v/>
      </c>
      <c r="BU15" s="271" t="str">
        <f ca="true">+IF(OFFSET('Water Data'!$D$29,0,10*ROW('Water Data'!D9))="","",OFFSET('Water Data'!$D$29,0,10*ROW('Water Data'!D9)))</f>
        <v/>
      </c>
      <c r="BV15" s="271" t="str">
        <f ca="true">+IF(OFFSET('Water Data'!$E$27,0,10*ROW('Water Data'!E9))="","",OFFSET('Water Data'!$E$27,0,10*ROW('Water Data'!E9)))</f>
        <v/>
      </c>
      <c r="BW15" s="271" t="str">
        <f ca="true">+IF(OFFSET('Water Data'!$E$28,0,10*ROW('Water Data'!E9))="","",OFFSET('Water Data'!$E$28,0,10*ROW('Water Data'!E9)))</f>
        <v/>
      </c>
      <c r="BX15" s="271" t="str">
        <f ca="true">+IF(OFFSET('Water Data'!$E$29,0,10*ROW('Water Data'!E9))="","",OFFSET('Water Data'!$E$29,0,10*ROW('Water Data'!E9)))</f>
        <v/>
      </c>
      <c r="BY15" s="271" t="str">
        <f ca="true">+IF(OFFSET('Water Data'!$F$27,0,10*ROW('Water Data'!F9))="","",OFFSET('Water Data'!$F$27,0,10*ROW('Water Data'!F9)))</f>
        <v/>
      </c>
      <c r="BZ15" s="271" t="str">
        <f ca="true">+IF(OFFSET('Water Data'!$F$28,0,10*ROW('Water Data'!F9))="","",OFFSET('Water Data'!$F$28,0,10*ROW('Water Data'!F9)))</f>
        <v/>
      </c>
      <c r="CA15" s="271" t="str">
        <f ca="true">+IF(OFFSET('Water Data'!$F$29,0,10*ROW('Water Data'!F9))="","",OFFSET('Water Data'!$F$29,0,10*ROW('Water Data'!F9)))</f>
        <v/>
      </c>
      <c r="CB15" s="271" t="str">
        <f ca="true">+IF(OFFSET('Water Data'!$G$27,0,10*ROW('Water Data'!G9))="","",OFFSET('Water Data'!$G$27,0,10*ROW('Water Data'!G9)))</f>
        <v>Yes</v>
      </c>
      <c r="CC15" s="271" t="str">
        <f ca="true">+IF(OFFSET('Water Data'!$G$28,0,10*ROW('Water Data'!G9))="","",OFFSET('Water Data'!$G$28,0,10*ROW('Water Data'!G9)))</f>
        <v/>
      </c>
      <c r="CD15" s="271" t="str">
        <f ca="true">+IF(OFFSET('Water Data'!$G$29,0,10*ROW('Water Data'!G9))="","",OFFSET('Water Data'!$G$29,0,10*ROW('Water Data'!G9)))</f>
        <v/>
      </c>
      <c r="CE15" s="271" t="str">
        <f ca="true">+IF(OFFSET('Water Data'!$H$27,0,10*ROW('Water Data'!H9))="","",OFFSET('Water Data'!$H$27,0,10*ROW('Water Data'!H9)))</f>
        <v>Yes</v>
      </c>
      <c r="CF15" s="271" t="str">
        <f ca="true">+IF(OFFSET('Water Data'!$H$28,0,10*ROW('Water Data'!H9))="","",OFFSET('Water Data'!$H$28,0,10*ROW('Water Data'!H9)))</f>
        <v/>
      </c>
      <c r="CG15" s="271" t="str">
        <f ca="true">+IF(OFFSET('Water Data'!$H$29,0,10*ROW('Water Data'!H9))="","",OFFSET('Water Data'!$H$29,0,10*ROW('Water Data'!H9)))</f>
        <v/>
      </c>
      <c r="CH15" s="271" t="str">
        <f ca="true">+IF(OFFSET('Water Data'!$I$27,0,10*ROW('Water Data'!I9))="","",OFFSET('Water Data'!$I$27,0,10*ROW('Water Data'!I9)))</f>
        <v>Yes</v>
      </c>
      <c r="CI15" s="271" t="str">
        <f ca="true">+IF(OFFSET('Water Data'!$I$28,0,10*ROW('Water Data'!I9))="","",OFFSET('Water Data'!$I$28,0,10*ROW('Water Data'!I9)))</f>
        <v/>
      </c>
      <c r="CJ15" s="271" t="str">
        <f ca="true">+IF(OFFSET('Water Data'!$I$29,0,10*ROW('Water Data'!I9))="","",OFFSET('Water Data'!$I$29,0,10*ROW('Water Data'!I9)))</f>
        <v/>
      </c>
      <c r="CK15" s="271" t="str">
        <f ca="true">+IF(OFFSET('Sanitation Data'!$D$28,0,10*ROW('Sanitation Data'!D9))="","",OFFSET('Sanitation Data'!$D$28,0,10*ROW('Sanitation Data'!D9)))</f>
        <v>Yes</v>
      </c>
      <c r="CL15" s="271" t="str">
        <f ca="true">+IF(OFFSET('Sanitation Data'!$D$29,0,10*ROW('Sanitation Data'!D9))="","",OFFSET('Sanitation Data'!$D$29,0,10*ROW('Sanitation Data'!D9)))</f>
        <v/>
      </c>
      <c r="CM15" s="271" t="str">
        <f ca="true">+IF(OFFSET('Sanitation Data'!$D$30,0,10*ROW('Sanitation Data'!D9))="","",OFFSET('Sanitation Data'!$D$30,0,10*ROW('Sanitation Data'!D9)))</f>
        <v/>
      </c>
      <c r="CN15" s="271" t="str">
        <f ca="true">+IF(OFFSET('Sanitation Data'!$D$31,0,10*ROW('Sanitation Data'!D9))="","",OFFSET('Sanitation Data'!$D$31,0,10*ROW('Sanitation Data'!D9)))</f>
        <v/>
      </c>
      <c r="CO15" s="271" t="str">
        <f ca="true">+IF(OFFSET('Sanitation Data'!$D$32,0,10*ROW('Sanitation Data'!D9))="","",OFFSET('Sanitation Data'!$D$32,0,10*ROW('Sanitation Data'!D9)))</f>
        <v/>
      </c>
      <c r="CP15" s="271" t="str">
        <f ca="true">+IF(OFFSET('Sanitation Data'!$E$28,0,10*ROW('Sanitation Data'!E9))="","",OFFSET('Sanitation Data'!$E$28,0,10*ROW('Sanitation Data'!E9)))</f>
        <v/>
      </c>
      <c r="CQ15" s="271" t="str">
        <f ca="true">+IF(OFFSET('Sanitation Data'!$E$29,0,10*ROW('Sanitation Data'!E9))="","",OFFSET('Sanitation Data'!$E$29,0,10*ROW('Sanitation Data'!E9)))</f>
        <v/>
      </c>
      <c r="CR15" s="271" t="str">
        <f ca="true">+IF(OFFSET('Sanitation Data'!$E$30,0,10*ROW('Sanitation Data'!E9))="","",OFFSET('Sanitation Data'!$E$30,0,10*ROW('Sanitation Data'!E9)))</f>
        <v/>
      </c>
      <c r="CS15" s="271" t="str">
        <f ca="true">+IF(OFFSET('Sanitation Data'!$E$31,0,10*ROW('Sanitation Data'!E9))="","",OFFSET('Sanitation Data'!$E$31,0,10*ROW('Sanitation Data'!E9)))</f>
        <v/>
      </c>
      <c r="CT15" s="271" t="str">
        <f ca="true">+IF(OFFSET('Sanitation Data'!$E$32,0,10*ROW('Sanitation Data'!E9))="","",OFFSET('Sanitation Data'!$E$32,0,10*ROW('Sanitation Data'!E9)))</f>
        <v/>
      </c>
      <c r="CU15" s="271" t="str">
        <f ca="true">+IF(OFFSET('Sanitation Data'!$F$28,0,10*ROW('Sanitation Data'!F9))="","",OFFSET('Sanitation Data'!$F$28,0,10*ROW('Sanitation Data'!F9)))</f>
        <v/>
      </c>
      <c r="CV15" s="271" t="str">
        <f ca="true">+IF(OFFSET('Sanitation Data'!$F$29,0,10*ROW('Sanitation Data'!F9))="","",OFFSET('Sanitation Data'!$F$29,0,10*ROW('Sanitation Data'!F9)))</f>
        <v/>
      </c>
      <c r="CW15" s="271" t="str">
        <f ca="true">+IF(OFFSET('Sanitation Data'!$F$30,0,10*ROW('Sanitation Data'!F9))="","",OFFSET('Sanitation Data'!$F$30,0,10*ROW('Sanitation Data'!F9)))</f>
        <v/>
      </c>
      <c r="CX15" s="271" t="str">
        <f ca="true">+IF(OFFSET('Sanitation Data'!$F$31,0,10*ROW('Sanitation Data'!F9))="","",OFFSET('Sanitation Data'!$F$31,0,10*ROW('Sanitation Data'!F9)))</f>
        <v/>
      </c>
      <c r="CY15" s="271" t="str">
        <f ca="true">+IF(OFFSET('Sanitation Data'!$F$32,0,10*ROW('Sanitation Data'!F9))="","",OFFSET('Sanitation Data'!$F$32,0,10*ROW('Sanitation Data'!F9)))</f>
        <v/>
      </c>
      <c r="CZ15" s="271" t="str">
        <f ca="true">+IF(OFFSET('Sanitation Data'!$G$28,0,10*ROW('Sanitation Data'!G9))="","",OFFSET('Sanitation Data'!$G$28,0,10*ROW('Sanitation Data'!G9)))</f>
        <v>Yes</v>
      </c>
      <c r="DA15" s="271" t="str">
        <f ca="true">+IF(OFFSET('Sanitation Data'!$G$29,0,10*ROW('Sanitation Data'!G9))="","",OFFSET('Sanitation Data'!$G$29,0,10*ROW('Sanitation Data'!G9)))</f>
        <v/>
      </c>
      <c r="DB15" s="271" t="str">
        <f ca="true">+IF(OFFSET('Sanitation Data'!$G$30,0,10*ROW('Sanitation Data'!G9))="","",OFFSET('Sanitation Data'!$G$30,0,10*ROW('Sanitation Data'!G9)))</f>
        <v/>
      </c>
      <c r="DC15" s="271" t="str">
        <f ca="true">+IF(OFFSET('Sanitation Data'!$G$31,0,10*ROW('Sanitation Data'!G9))="","",OFFSET('Sanitation Data'!$G$31,0,10*ROW('Sanitation Data'!G9)))</f>
        <v/>
      </c>
      <c r="DD15" s="271" t="str">
        <f ca="true">+IF(OFFSET('Sanitation Data'!$G$32,0,10*ROW('Sanitation Data'!G9))="","",OFFSET('Sanitation Data'!$G$32,0,10*ROW('Sanitation Data'!G9)))</f>
        <v/>
      </c>
      <c r="DE15" s="271" t="str">
        <f ca="true">+IF(OFFSET('Sanitation Data'!$H$28,0,10*ROW('Sanitation Data'!H9))="","",OFFSET('Sanitation Data'!$H$28,0,10*ROW('Sanitation Data'!H9)))</f>
        <v>Yes</v>
      </c>
      <c r="DF15" s="271" t="str">
        <f ca="true">+IF(OFFSET('Sanitation Data'!$H$29,0,10*ROW('Sanitation Data'!H9))="","",OFFSET('Sanitation Data'!$H$29,0,10*ROW('Sanitation Data'!H9)))</f>
        <v/>
      </c>
      <c r="DG15" s="271" t="str">
        <f ca="true">+IF(OFFSET('Sanitation Data'!$H$30,0,10*ROW('Sanitation Data'!H9))="","",OFFSET('Sanitation Data'!$H$30,0,10*ROW('Sanitation Data'!H9)))</f>
        <v/>
      </c>
      <c r="DH15" s="271" t="str">
        <f ca="true">+IF(OFFSET('Sanitation Data'!$H$31,0,10*ROW('Sanitation Data'!H9))="","",OFFSET('Sanitation Data'!$H$31,0,10*ROW('Sanitation Data'!H9)))</f>
        <v/>
      </c>
      <c r="DI15" s="271" t="str">
        <f ca="true">+IF(OFFSET('Sanitation Data'!$H$32,0,10*ROW('Sanitation Data'!H9))="","",OFFSET('Sanitation Data'!$H$32,0,10*ROW('Sanitation Data'!H9)))</f>
        <v/>
      </c>
      <c r="DJ15" s="271" t="str">
        <f ca="true">+IF(OFFSET('Sanitation Data'!$I$28,0,10*ROW('Sanitation Data'!I9))="","",OFFSET('Sanitation Data'!$I$28,0,10*ROW('Sanitation Data'!I9)))</f>
        <v>Yes</v>
      </c>
      <c r="DK15" s="271" t="str">
        <f ca="true">+IF(OFFSET('Sanitation Data'!$I$29,0,10*ROW('Sanitation Data'!I9))="","",OFFSET('Sanitation Data'!$I$29,0,10*ROW('Sanitation Data'!I9)))</f>
        <v/>
      </c>
      <c r="DL15" s="271" t="str">
        <f ca="true">+IF(OFFSET('Sanitation Data'!$I$30,0,10*ROW('Sanitation Data'!I9))="","",OFFSET('Sanitation Data'!$I$30,0,10*ROW('Sanitation Data'!I9)))</f>
        <v/>
      </c>
      <c r="DM15" s="271" t="str">
        <f ca="true">+IF(OFFSET('Sanitation Data'!$I$31,0,10*ROW('Sanitation Data'!I9))="","",OFFSET('Sanitation Data'!$I$31,0,10*ROW('Sanitation Data'!I9)))</f>
        <v/>
      </c>
      <c r="DN15" s="271" t="str">
        <f ca="true">+IF(OFFSET('Sanitation Data'!$I$32,0,10*ROW('Sanitation Data'!I9))="","",OFFSET('Sanitation Data'!$I$32,0,10*ROW('Sanitation Data'!I9)))</f>
        <v/>
      </c>
      <c r="DO15" s="271" t="str">
        <f ca="true">+IF(OFFSET('Hygiene Data'!$D$11,0,10*ROW('Hygiene Data'!D9))="","",OFFSET('Hygiene Data'!$D$11,0,10*ROW('Hygiene Data'!D9)))</f>
        <v/>
      </c>
      <c r="DP15" s="271" t="str">
        <f ca="true">+IF(OFFSET('Hygiene Data'!$D$12,0,10*ROW('Hygiene Data'!D9))="","",OFFSET('Hygiene Data'!$D$12,0,10*ROW('Hygiene Data'!D9)))</f>
        <v/>
      </c>
      <c r="DQ15" s="271" t="str">
        <f ca="true">+IF(OFFSET('Hygiene Data'!$D$13,0,10*ROW('Hygiene Data'!D9))="","",OFFSET('Hygiene Data'!$D$13,0,10*ROW('Hygiene Data'!D9)))</f>
        <v/>
      </c>
      <c r="DR15" s="271" t="str">
        <f ca="true">+IF(OFFSET('Hygiene Data'!$E$11,0,10*ROW('Hygiene Data'!E9))="","",OFFSET('Hygiene Data'!$E$11,0,10*ROW('Hygiene Data'!E9)))</f>
        <v/>
      </c>
      <c r="DS15" s="271" t="str">
        <f ca="true">+IF(OFFSET('Hygiene Data'!$E$12,0,10*ROW('Hygiene Data'!E9))="","",OFFSET('Hygiene Data'!$E$12,0,10*ROW('Hygiene Data'!E9)))</f>
        <v/>
      </c>
      <c r="DT15" s="271" t="str">
        <f ca="true">+IF(OFFSET('Hygiene Data'!$E$13,0,10*ROW('Hygiene Data'!E9))="","",OFFSET('Hygiene Data'!$E$13,0,10*ROW('Hygiene Data'!E9)))</f>
        <v/>
      </c>
      <c r="DU15" s="271" t="str">
        <f ca="true">+IF(OFFSET('Hygiene Data'!$F$11,0,10*ROW('Hygiene Data'!F9))="","",OFFSET('Hygiene Data'!$F$11,0,10*ROW('Hygiene Data'!F9)))</f>
        <v/>
      </c>
      <c r="DV15" s="271" t="str">
        <f ca="true">+IF(OFFSET('Hygiene Data'!$F$12,0,10*ROW('Hygiene Data'!F9))="","",OFFSET('Hygiene Data'!$F$12,0,10*ROW('Hygiene Data'!F9)))</f>
        <v/>
      </c>
      <c r="DW15" s="271" t="str">
        <f ca="true">+IF(OFFSET('Hygiene Data'!$F$13,0,10*ROW('Hygiene Data'!F9))="","",OFFSET('Hygiene Data'!$F$13,0,10*ROW('Hygiene Data'!F9)))</f>
        <v/>
      </c>
      <c r="DX15" s="271" t="str">
        <f ca="true">+IF(OFFSET('Hygiene Data'!$G$11,0,10*ROW('Hygiene Data'!G9))="","",OFFSET('Hygiene Data'!$G$11,0,10*ROW('Hygiene Data'!G9)))</f>
        <v/>
      </c>
      <c r="DY15" s="271" t="str">
        <f ca="true">+IF(OFFSET('Hygiene Data'!$G$12,0,10*ROW('Hygiene Data'!G9))="","",OFFSET('Hygiene Data'!$G$12,0,10*ROW('Hygiene Data'!G9)))</f>
        <v/>
      </c>
      <c r="DZ15" s="271" t="str">
        <f ca="true">+IF(OFFSET('Hygiene Data'!$G$13,0,10*ROW('Hygiene Data'!G9))="","",OFFSET('Hygiene Data'!$G$13,0,10*ROW('Hygiene Data'!G9)))</f>
        <v/>
      </c>
      <c r="EA15" s="271" t="str">
        <f ca="true">+IF(OFFSET('Hygiene Data'!$H$11,0,10*ROW('Hygiene Data'!H9))="","",OFFSET('Hygiene Data'!$H$11,0,10*ROW('Hygiene Data'!H9)))</f>
        <v/>
      </c>
      <c r="EB15" s="271" t="str">
        <f ca="true">+IF(OFFSET('Hygiene Data'!$H$12,0,10*ROW('Hygiene Data'!H9))="","",OFFSET('Hygiene Data'!$H$12,0,10*ROW('Hygiene Data'!H9)))</f>
        <v/>
      </c>
      <c r="EC15" s="271" t="str">
        <f ca="true">+IF(OFFSET('Hygiene Data'!$H$13,0,10*ROW('Hygiene Data'!H9))="","",OFFSET('Hygiene Data'!$H$13,0,10*ROW('Hygiene Data'!H9)))</f>
        <v/>
      </c>
      <c r="ED15" s="271" t="str">
        <f ca="true">+IF(OFFSET('Hygiene Data'!$I$11,0,10*ROW('Hygiene Data'!I9))="","",OFFSET('Hygiene Data'!$I$11,0,10*ROW('Hygiene Data'!I9)))</f>
        <v/>
      </c>
      <c r="EE15" s="271" t="str">
        <f ca="true">+IF(OFFSET('Hygiene Data'!$I$12,0,10*ROW('Hygiene Data'!I9))="","",OFFSET('Hygiene Data'!$I$12,0,10*ROW('Hygiene Data'!I9)))</f>
        <v/>
      </c>
      <c r="EF15" s="271" t="str">
        <f ca="true">+IF(OFFSET('Hygiene Data'!$I$13,0,10*ROW('Hygiene Data'!I9))="","",OFFSET('Hygiene Data'!$I$13,0,10*ROW('Hygiene Data'!I9)))</f>
        <v/>
      </c>
    </row>
    <row xmlns:x14ac="http://schemas.microsoft.com/office/spreadsheetml/2009/9/ac" r="16" x14ac:dyDescent="0.2">
      <c r="A16" s="34" t="str">
        <f ca="true">+IF(OFFSET('Water Data'!$B$2,0,10*ROW('Water Data'!E10))="","",OFFSET('Water Data'!$B$2,0,10*ROW('Water Data'!E10)))</f>
        <v/>
      </c>
      <c r="B16" s="34" t="str">
        <f ca="true">+IF(OFFSET('Water Data'!$C$2,0,10*ROW('Water Data'!F10))="","",OFFSET('Water Data'!$C$2,0,10*ROW('Water Data'!F10)))</f>
        <v/>
      </c>
      <c r="C16" s="327" t="str">
        <f t="shared" ca="true" si="0"/>
        <v/>
      </c>
      <c r="D16" s="87"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7"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7"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7"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7"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7"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7"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7"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7"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7"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7"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7"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7"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7"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7"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7"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7"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7"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8"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8"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8"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8"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8"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8"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8"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8"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8"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8"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8"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8"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8"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8"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8"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8"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8"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8"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8"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8"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8"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8"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8"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8"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8"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8"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8"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8"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8"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8"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9"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9"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9"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9"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9"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9"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9"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9"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9"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9"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9"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9"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9"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9"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9"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9"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9"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9"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1"/>
      <c r="BS16" s="271" t="str">
        <f ca="true">+IF(OFFSET('Water Data'!$D$27,0,10*ROW('Water Data'!D10))="","",OFFSET('Water Data'!$D$27,0,10*ROW('Water Data'!D10)))</f>
        <v/>
      </c>
      <c r="BT16" s="271" t="str">
        <f ca="true">+IF(OFFSET('Water Data'!$D$28,0,10*ROW('Water Data'!D10))="","",OFFSET('Water Data'!$D$28,0,10*ROW('Water Data'!D10)))</f>
        <v/>
      </c>
      <c r="BU16" s="271" t="str">
        <f ca="true">+IF(OFFSET('Water Data'!$D$29,0,10*ROW('Water Data'!D10))="","",OFFSET('Water Data'!$D$29,0,10*ROW('Water Data'!D10)))</f>
        <v/>
      </c>
      <c r="BV16" s="271" t="str">
        <f ca="true">+IF(OFFSET('Water Data'!$E$27,0,10*ROW('Water Data'!E10))="","",OFFSET('Water Data'!$E$27,0,10*ROW('Water Data'!E10)))</f>
        <v/>
      </c>
      <c r="BW16" s="271" t="str">
        <f ca="true">+IF(OFFSET('Water Data'!$E$28,0,10*ROW('Water Data'!E10))="","",OFFSET('Water Data'!$E$28,0,10*ROW('Water Data'!E10)))</f>
        <v/>
      </c>
      <c r="BX16" s="271" t="str">
        <f ca="true">+IF(OFFSET('Water Data'!$E$29,0,10*ROW('Water Data'!E10))="","",OFFSET('Water Data'!$E$29,0,10*ROW('Water Data'!E10)))</f>
        <v/>
      </c>
      <c r="BY16" s="271" t="str">
        <f ca="true">+IF(OFFSET('Water Data'!$F$27,0,10*ROW('Water Data'!F10))="","",OFFSET('Water Data'!$F$27,0,10*ROW('Water Data'!F10)))</f>
        <v/>
      </c>
      <c r="BZ16" s="271" t="str">
        <f ca="true">+IF(OFFSET('Water Data'!$F$28,0,10*ROW('Water Data'!F10))="","",OFFSET('Water Data'!$F$28,0,10*ROW('Water Data'!F10)))</f>
        <v/>
      </c>
      <c r="CA16" s="271" t="str">
        <f ca="true">+IF(OFFSET('Water Data'!$F$29,0,10*ROW('Water Data'!F10))="","",OFFSET('Water Data'!$F$29,0,10*ROW('Water Data'!F10)))</f>
        <v/>
      </c>
      <c r="CB16" s="271" t="str">
        <f ca="true">+IF(OFFSET('Water Data'!$G$27,0,10*ROW('Water Data'!G10))="","",OFFSET('Water Data'!$G$27,0,10*ROW('Water Data'!G10)))</f>
        <v/>
      </c>
      <c r="CC16" s="271" t="str">
        <f ca="true">+IF(OFFSET('Water Data'!$G$28,0,10*ROW('Water Data'!G10))="","",OFFSET('Water Data'!$G$28,0,10*ROW('Water Data'!G10)))</f>
        <v/>
      </c>
      <c r="CD16" s="271" t="str">
        <f ca="true">+IF(OFFSET('Water Data'!$G$29,0,10*ROW('Water Data'!G10))="","",OFFSET('Water Data'!$G$29,0,10*ROW('Water Data'!G10)))</f>
        <v/>
      </c>
      <c r="CE16" s="271" t="str">
        <f ca="true">+IF(OFFSET('Water Data'!$H$27,0,10*ROW('Water Data'!H10))="","",OFFSET('Water Data'!$H$27,0,10*ROW('Water Data'!H10)))</f>
        <v/>
      </c>
      <c r="CF16" s="271" t="str">
        <f ca="true">+IF(OFFSET('Water Data'!$H$28,0,10*ROW('Water Data'!H10))="","",OFFSET('Water Data'!$H$28,0,10*ROW('Water Data'!H10)))</f>
        <v/>
      </c>
      <c r="CG16" s="271" t="str">
        <f ca="true">+IF(OFFSET('Water Data'!$H$29,0,10*ROW('Water Data'!H10))="","",OFFSET('Water Data'!$H$29,0,10*ROW('Water Data'!H10)))</f>
        <v/>
      </c>
      <c r="CH16" s="271" t="str">
        <f ca="true">+IF(OFFSET('Water Data'!$I$27,0,10*ROW('Water Data'!I10))="","",OFFSET('Water Data'!$I$27,0,10*ROW('Water Data'!I10)))</f>
        <v/>
      </c>
      <c r="CI16" s="271" t="str">
        <f ca="true">+IF(OFFSET('Water Data'!$I$28,0,10*ROW('Water Data'!I10))="","",OFFSET('Water Data'!$I$28,0,10*ROW('Water Data'!I10)))</f>
        <v/>
      </c>
      <c r="CJ16" s="271" t="str">
        <f ca="true">+IF(OFFSET('Water Data'!$I$29,0,10*ROW('Water Data'!I10))="","",OFFSET('Water Data'!$I$29,0,10*ROW('Water Data'!I10)))</f>
        <v/>
      </c>
      <c r="CK16" s="271" t="str">
        <f ca="true">+IF(OFFSET('Sanitation Data'!$D$28,0,10*ROW('Sanitation Data'!D10))="","",OFFSET('Sanitation Data'!$D$28,0,10*ROW('Sanitation Data'!D10)))</f>
        <v/>
      </c>
      <c r="CL16" s="271" t="str">
        <f ca="true">+IF(OFFSET('Sanitation Data'!$D$29,0,10*ROW('Sanitation Data'!D10))="","",OFFSET('Sanitation Data'!$D$29,0,10*ROW('Sanitation Data'!D10)))</f>
        <v/>
      </c>
      <c r="CM16" s="271" t="str">
        <f ca="true">+IF(OFFSET('Sanitation Data'!$D$30,0,10*ROW('Sanitation Data'!D10))="","",OFFSET('Sanitation Data'!$D$30,0,10*ROW('Sanitation Data'!D10)))</f>
        <v/>
      </c>
      <c r="CN16" s="271" t="str">
        <f ca="true">+IF(OFFSET('Sanitation Data'!$D$31,0,10*ROW('Sanitation Data'!D10))="","",OFFSET('Sanitation Data'!$D$31,0,10*ROW('Sanitation Data'!D10)))</f>
        <v/>
      </c>
      <c r="CO16" s="271" t="str">
        <f ca="true">+IF(OFFSET('Sanitation Data'!$D$32,0,10*ROW('Sanitation Data'!D10))="","",OFFSET('Sanitation Data'!$D$32,0,10*ROW('Sanitation Data'!D10)))</f>
        <v/>
      </c>
      <c r="CP16" s="271" t="str">
        <f ca="true">+IF(OFFSET('Sanitation Data'!$E$28,0,10*ROW('Sanitation Data'!E10))="","",OFFSET('Sanitation Data'!$E$28,0,10*ROW('Sanitation Data'!E10)))</f>
        <v/>
      </c>
      <c r="CQ16" s="271" t="str">
        <f ca="true">+IF(OFFSET('Sanitation Data'!$E$29,0,10*ROW('Sanitation Data'!E10))="","",OFFSET('Sanitation Data'!$E$29,0,10*ROW('Sanitation Data'!E10)))</f>
        <v/>
      </c>
      <c r="CR16" s="271" t="str">
        <f ca="true">+IF(OFFSET('Sanitation Data'!$E$30,0,10*ROW('Sanitation Data'!E10))="","",OFFSET('Sanitation Data'!$E$30,0,10*ROW('Sanitation Data'!E10)))</f>
        <v/>
      </c>
      <c r="CS16" s="271" t="str">
        <f ca="true">+IF(OFFSET('Sanitation Data'!$E$31,0,10*ROW('Sanitation Data'!E10))="","",OFFSET('Sanitation Data'!$E$31,0,10*ROW('Sanitation Data'!E10)))</f>
        <v/>
      </c>
      <c r="CT16" s="271" t="str">
        <f ca="true">+IF(OFFSET('Sanitation Data'!$E$32,0,10*ROW('Sanitation Data'!E10))="","",OFFSET('Sanitation Data'!$E$32,0,10*ROW('Sanitation Data'!E10)))</f>
        <v/>
      </c>
      <c r="CU16" s="271" t="str">
        <f ca="true">+IF(OFFSET('Sanitation Data'!$F$28,0,10*ROW('Sanitation Data'!F10))="","",OFFSET('Sanitation Data'!$F$28,0,10*ROW('Sanitation Data'!F10)))</f>
        <v/>
      </c>
      <c r="CV16" s="271" t="str">
        <f ca="true">+IF(OFFSET('Sanitation Data'!$F$29,0,10*ROW('Sanitation Data'!F10))="","",OFFSET('Sanitation Data'!$F$29,0,10*ROW('Sanitation Data'!F10)))</f>
        <v/>
      </c>
      <c r="CW16" s="271" t="str">
        <f ca="true">+IF(OFFSET('Sanitation Data'!$F$30,0,10*ROW('Sanitation Data'!F10))="","",OFFSET('Sanitation Data'!$F$30,0,10*ROW('Sanitation Data'!F10)))</f>
        <v/>
      </c>
      <c r="CX16" s="271" t="str">
        <f ca="true">+IF(OFFSET('Sanitation Data'!$F$31,0,10*ROW('Sanitation Data'!F10))="","",OFFSET('Sanitation Data'!$F$31,0,10*ROW('Sanitation Data'!F10)))</f>
        <v/>
      </c>
      <c r="CY16" s="271" t="str">
        <f ca="true">+IF(OFFSET('Sanitation Data'!$F$32,0,10*ROW('Sanitation Data'!F10))="","",OFFSET('Sanitation Data'!$F$32,0,10*ROW('Sanitation Data'!F10)))</f>
        <v/>
      </c>
      <c r="CZ16" s="271" t="str">
        <f ca="true">+IF(OFFSET('Sanitation Data'!$G$28,0,10*ROW('Sanitation Data'!G10))="","",OFFSET('Sanitation Data'!$G$28,0,10*ROW('Sanitation Data'!G10)))</f>
        <v/>
      </c>
      <c r="DA16" s="271" t="str">
        <f ca="true">+IF(OFFSET('Sanitation Data'!$G$29,0,10*ROW('Sanitation Data'!G10))="","",OFFSET('Sanitation Data'!$G$29,0,10*ROW('Sanitation Data'!G10)))</f>
        <v/>
      </c>
      <c r="DB16" s="271" t="str">
        <f ca="true">+IF(OFFSET('Sanitation Data'!$G$30,0,10*ROW('Sanitation Data'!G10))="","",OFFSET('Sanitation Data'!$G$30,0,10*ROW('Sanitation Data'!G10)))</f>
        <v/>
      </c>
      <c r="DC16" s="271" t="str">
        <f ca="true">+IF(OFFSET('Sanitation Data'!$G$31,0,10*ROW('Sanitation Data'!G10))="","",OFFSET('Sanitation Data'!$G$31,0,10*ROW('Sanitation Data'!G10)))</f>
        <v/>
      </c>
      <c r="DD16" s="271" t="str">
        <f ca="true">+IF(OFFSET('Sanitation Data'!$G$32,0,10*ROW('Sanitation Data'!G10))="","",OFFSET('Sanitation Data'!$G$32,0,10*ROW('Sanitation Data'!G10)))</f>
        <v/>
      </c>
      <c r="DE16" s="271" t="str">
        <f ca="true">+IF(OFFSET('Sanitation Data'!$H$28,0,10*ROW('Sanitation Data'!H10))="","",OFFSET('Sanitation Data'!$H$28,0,10*ROW('Sanitation Data'!H10)))</f>
        <v/>
      </c>
      <c r="DF16" s="271" t="str">
        <f ca="true">+IF(OFFSET('Sanitation Data'!$H$29,0,10*ROW('Sanitation Data'!H10))="","",OFFSET('Sanitation Data'!$H$29,0,10*ROW('Sanitation Data'!H10)))</f>
        <v/>
      </c>
      <c r="DG16" s="271" t="str">
        <f ca="true">+IF(OFFSET('Sanitation Data'!$H$30,0,10*ROW('Sanitation Data'!H10))="","",OFFSET('Sanitation Data'!$H$30,0,10*ROW('Sanitation Data'!H10)))</f>
        <v/>
      </c>
      <c r="DH16" s="271" t="str">
        <f ca="true">+IF(OFFSET('Sanitation Data'!$H$31,0,10*ROW('Sanitation Data'!H10))="","",OFFSET('Sanitation Data'!$H$31,0,10*ROW('Sanitation Data'!H10)))</f>
        <v/>
      </c>
      <c r="DI16" s="271" t="str">
        <f ca="true">+IF(OFFSET('Sanitation Data'!$H$32,0,10*ROW('Sanitation Data'!H10))="","",OFFSET('Sanitation Data'!$H$32,0,10*ROW('Sanitation Data'!H10)))</f>
        <v/>
      </c>
      <c r="DJ16" s="271" t="str">
        <f ca="true">+IF(OFFSET('Sanitation Data'!$I$28,0,10*ROW('Sanitation Data'!I10))="","",OFFSET('Sanitation Data'!$I$28,0,10*ROW('Sanitation Data'!I10)))</f>
        <v/>
      </c>
      <c r="DK16" s="271" t="str">
        <f ca="true">+IF(OFFSET('Sanitation Data'!$I$29,0,10*ROW('Sanitation Data'!I10))="","",OFFSET('Sanitation Data'!$I$29,0,10*ROW('Sanitation Data'!I10)))</f>
        <v/>
      </c>
      <c r="DL16" s="271" t="str">
        <f ca="true">+IF(OFFSET('Sanitation Data'!$I$30,0,10*ROW('Sanitation Data'!I10))="","",OFFSET('Sanitation Data'!$I$30,0,10*ROW('Sanitation Data'!I10)))</f>
        <v/>
      </c>
      <c r="DM16" s="271" t="str">
        <f ca="true">+IF(OFFSET('Sanitation Data'!$I$31,0,10*ROW('Sanitation Data'!I10))="","",OFFSET('Sanitation Data'!$I$31,0,10*ROW('Sanitation Data'!I10)))</f>
        <v/>
      </c>
      <c r="DN16" s="271" t="str">
        <f ca="true">+IF(OFFSET('Sanitation Data'!$I$32,0,10*ROW('Sanitation Data'!I10))="","",OFFSET('Sanitation Data'!$I$32,0,10*ROW('Sanitation Data'!I10)))</f>
        <v/>
      </c>
      <c r="DO16" s="271" t="str">
        <f ca="true">+IF(OFFSET('Hygiene Data'!$D$11,0,10*ROW('Hygiene Data'!D10))="","",OFFSET('Hygiene Data'!$D$11,0,10*ROW('Hygiene Data'!D10)))</f>
        <v/>
      </c>
      <c r="DP16" s="271" t="str">
        <f ca="true">+IF(OFFSET('Hygiene Data'!$D$12,0,10*ROW('Hygiene Data'!D10))="","",OFFSET('Hygiene Data'!$D$12,0,10*ROW('Hygiene Data'!D10)))</f>
        <v/>
      </c>
      <c r="DQ16" s="271" t="str">
        <f ca="true">+IF(OFFSET('Hygiene Data'!$D$13,0,10*ROW('Hygiene Data'!D10))="","",OFFSET('Hygiene Data'!$D$13,0,10*ROW('Hygiene Data'!D10)))</f>
        <v/>
      </c>
      <c r="DR16" s="271" t="str">
        <f ca="true">+IF(OFFSET('Hygiene Data'!$E$11,0,10*ROW('Hygiene Data'!E10))="","",OFFSET('Hygiene Data'!$E$11,0,10*ROW('Hygiene Data'!E10)))</f>
        <v/>
      </c>
      <c r="DS16" s="271" t="str">
        <f ca="true">+IF(OFFSET('Hygiene Data'!$E$12,0,10*ROW('Hygiene Data'!E10))="","",OFFSET('Hygiene Data'!$E$12,0,10*ROW('Hygiene Data'!E10)))</f>
        <v/>
      </c>
      <c r="DT16" s="271" t="str">
        <f ca="true">+IF(OFFSET('Hygiene Data'!$E$13,0,10*ROW('Hygiene Data'!E10))="","",OFFSET('Hygiene Data'!$E$13,0,10*ROW('Hygiene Data'!E10)))</f>
        <v/>
      </c>
      <c r="DU16" s="271" t="str">
        <f ca="true">+IF(OFFSET('Hygiene Data'!$F$11,0,10*ROW('Hygiene Data'!F10))="","",OFFSET('Hygiene Data'!$F$11,0,10*ROW('Hygiene Data'!F10)))</f>
        <v/>
      </c>
      <c r="DV16" s="271" t="str">
        <f ca="true">+IF(OFFSET('Hygiene Data'!$F$12,0,10*ROW('Hygiene Data'!F10))="","",OFFSET('Hygiene Data'!$F$12,0,10*ROW('Hygiene Data'!F10)))</f>
        <v/>
      </c>
      <c r="DW16" s="271" t="str">
        <f ca="true">+IF(OFFSET('Hygiene Data'!$F$13,0,10*ROW('Hygiene Data'!F10))="","",OFFSET('Hygiene Data'!$F$13,0,10*ROW('Hygiene Data'!F10)))</f>
        <v/>
      </c>
      <c r="DX16" s="271" t="str">
        <f ca="true">+IF(OFFSET('Hygiene Data'!$G$11,0,10*ROW('Hygiene Data'!G10))="","",OFFSET('Hygiene Data'!$G$11,0,10*ROW('Hygiene Data'!G10)))</f>
        <v/>
      </c>
      <c r="DY16" s="271" t="str">
        <f ca="true">+IF(OFFSET('Hygiene Data'!$G$12,0,10*ROW('Hygiene Data'!G10))="","",OFFSET('Hygiene Data'!$G$12,0,10*ROW('Hygiene Data'!G10)))</f>
        <v/>
      </c>
      <c r="DZ16" s="271" t="str">
        <f ca="true">+IF(OFFSET('Hygiene Data'!$G$13,0,10*ROW('Hygiene Data'!G10))="","",OFFSET('Hygiene Data'!$G$13,0,10*ROW('Hygiene Data'!G10)))</f>
        <v/>
      </c>
      <c r="EA16" s="271" t="str">
        <f ca="true">+IF(OFFSET('Hygiene Data'!$H$11,0,10*ROW('Hygiene Data'!H10))="","",OFFSET('Hygiene Data'!$H$11,0,10*ROW('Hygiene Data'!H10)))</f>
        <v/>
      </c>
      <c r="EB16" s="271" t="str">
        <f ca="true">+IF(OFFSET('Hygiene Data'!$H$12,0,10*ROW('Hygiene Data'!H10))="","",OFFSET('Hygiene Data'!$H$12,0,10*ROW('Hygiene Data'!H10)))</f>
        <v/>
      </c>
      <c r="EC16" s="271" t="str">
        <f ca="true">+IF(OFFSET('Hygiene Data'!$H$13,0,10*ROW('Hygiene Data'!H10))="","",OFFSET('Hygiene Data'!$H$13,0,10*ROW('Hygiene Data'!H10)))</f>
        <v/>
      </c>
      <c r="ED16" s="271" t="str">
        <f ca="true">+IF(OFFSET('Hygiene Data'!$I$11,0,10*ROW('Hygiene Data'!I10))="","",OFFSET('Hygiene Data'!$I$11,0,10*ROW('Hygiene Data'!I10)))</f>
        <v/>
      </c>
      <c r="EE16" s="271" t="str">
        <f ca="true">+IF(OFFSET('Hygiene Data'!$I$12,0,10*ROW('Hygiene Data'!I10))="","",OFFSET('Hygiene Data'!$I$12,0,10*ROW('Hygiene Data'!I10)))</f>
        <v/>
      </c>
      <c r="EF16" s="271" t="str">
        <f ca="true">+IF(OFFSET('Hygiene Data'!$I$13,0,10*ROW('Hygiene Data'!I10))="","",OFFSET('Hygiene Data'!$I$13,0,10*ROW('Hygiene Data'!I10)))</f>
        <v/>
      </c>
    </row>
    <row xmlns:x14ac="http://schemas.microsoft.com/office/spreadsheetml/2009/9/ac" r="17" x14ac:dyDescent="0.2">
      <c r="A17" s="34" t="str">
        <f ca="true">+IF(OFFSET('Water Data'!$B$2,0,10*ROW('Water Data'!E11))="","",OFFSET('Water Data'!$B$2,0,10*ROW('Water Data'!E11)))</f>
        <v/>
      </c>
      <c r="B17" s="34" t="str">
        <f ca="true">+IF(OFFSET('Water Data'!$C$2,0,10*ROW('Water Data'!F11))="","",OFFSET('Water Data'!$C$2,0,10*ROW('Water Data'!F11)))</f>
        <v/>
      </c>
      <c r="C17" s="327" t="str">
        <f t="shared" ca="true" si="0"/>
        <v/>
      </c>
      <c r="D17" s="87"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7"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7"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7"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7"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7"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7"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7"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7"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7"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7"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7"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7"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7"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7"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7"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7"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7"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8"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8"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8"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8"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8"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8"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8"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8"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8"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8"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8"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8"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8"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8"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8"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8"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8"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8"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8"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8"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8"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8"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8"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8"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8"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8"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8"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8"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8"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8"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9"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9"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9"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9"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9"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9"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9"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9"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9"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9"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9"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9"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9"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9"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9"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9"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9"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9"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1"/>
      <c r="BS17" s="271" t="str">
        <f ca="true">+IF(OFFSET('Water Data'!$D$27,0,10*ROW('Water Data'!D11))="","",OFFSET('Water Data'!$D$27,0,10*ROW('Water Data'!D11)))</f>
        <v/>
      </c>
      <c r="BT17" s="271" t="str">
        <f ca="true">+IF(OFFSET('Water Data'!$D$28,0,10*ROW('Water Data'!D11))="","",OFFSET('Water Data'!$D$28,0,10*ROW('Water Data'!D11)))</f>
        <v/>
      </c>
      <c r="BU17" s="271" t="str">
        <f ca="true">+IF(OFFSET('Water Data'!$D$29,0,10*ROW('Water Data'!D11))="","",OFFSET('Water Data'!$D$29,0,10*ROW('Water Data'!D11)))</f>
        <v/>
      </c>
      <c r="BV17" s="271" t="str">
        <f ca="true">+IF(OFFSET('Water Data'!$E$27,0,10*ROW('Water Data'!E11))="","",OFFSET('Water Data'!$E$27,0,10*ROW('Water Data'!E11)))</f>
        <v/>
      </c>
      <c r="BW17" s="271" t="str">
        <f ca="true">+IF(OFFSET('Water Data'!$E$28,0,10*ROW('Water Data'!E11))="","",OFFSET('Water Data'!$E$28,0,10*ROW('Water Data'!E11)))</f>
        <v/>
      </c>
      <c r="BX17" s="271" t="str">
        <f ca="true">+IF(OFFSET('Water Data'!$E$29,0,10*ROW('Water Data'!E11))="","",OFFSET('Water Data'!$E$29,0,10*ROW('Water Data'!E11)))</f>
        <v/>
      </c>
      <c r="BY17" s="271" t="str">
        <f ca="true">+IF(OFFSET('Water Data'!$F$27,0,10*ROW('Water Data'!F11))="","",OFFSET('Water Data'!$F$27,0,10*ROW('Water Data'!F11)))</f>
        <v/>
      </c>
      <c r="BZ17" s="271" t="str">
        <f ca="true">+IF(OFFSET('Water Data'!$F$28,0,10*ROW('Water Data'!F11))="","",OFFSET('Water Data'!$F$28,0,10*ROW('Water Data'!F11)))</f>
        <v/>
      </c>
      <c r="CA17" s="271" t="str">
        <f ca="true">+IF(OFFSET('Water Data'!$F$29,0,10*ROW('Water Data'!F11))="","",OFFSET('Water Data'!$F$29,0,10*ROW('Water Data'!F11)))</f>
        <v/>
      </c>
      <c r="CB17" s="271" t="str">
        <f ca="true">+IF(OFFSET('Water Data'!$G$27,0,10*ROW('Water Data'!G11))="","",OFFSET('Water Data'!$G$27,0,10*ROW('Water Data'!G11)))</f>
        <v/>
      </c>
      <c r="CC17" s="271" t="str">
        <f ca="true">+IF(OFFSET('Water Data'!$G$28,0,10*ROW('Water Data'!G11))="","",OFFSET('Water Data'!$G$28,0,10*ROW('Water Data'!G11)))</f>
        <v/>
      </c>
      <c r="CD17" s="271" t="str">
        <f ca="true">+IF(OFFSET('Water Data'!$G$29,0,10*ROW('Water Data'!G11))="","",OFFSET('Water Data'!$G$29,0,10*ROW('Water Data'!G11)))</f>
        <v/>
      </c>
      <c r="CE17" s="271" t="str">
        <f ca="true">+IF(OFFSET('Water Data'!$H$27,0,10*ROW('Water Data'!H11))="","",OFFSET('Water Data'!$H$27,0,10*ROW('Water Data'!H11)))</f>
        <v/>
      </c>
      <c r="CF17" s="271" t="str">
        <f ca="true">+IF(OFFSET('Water Data'!$H$28,0,10*ROW('Water Data'!H11))="","",OFFSET('Water Data'!$H$28,0,10*ROW('Water Data'!H11)))</f>
        <v/>
      </c>
      <c r="CG17" s="271" t="str">
        <f ca="true">+IF(OFFSET('Water Data'!$H$29,0,10*ROW('Water Data'!H11))="","",OFFSET('Water Data'!$H$29,0,10*ROW('Water Data'!H11)))</f>
        <v/>
      </c>
      <c r="CH17" s="271" t="str">
        <f ca="true">+IF(OFFSET('Water Data'!$I$27,0,10*ROW('Water Data'!I11))="","",OFFSET('Water Data'!$I$27,0,10*ROW('Water Data'!I11)))</f>
        <v/>
      </c>
      <c r="CI17" s="271" t="str">
        <f ca="true">+IF(OFFSET('Water Data'!$I$28,0,10*ROW('Water Data'!I11))="","",OFFSET('Water Data'!$I$28,0,10*ROW('Water Data'!I11)))</f>
        <v/>
      </c>
      <c r="CJ17" s="271" t="str">
        <f ca="true">+IF(OFFSET('Water Data'!$I$29,0,10*ROW('Water Data'!I11))="","",OFFSET('Water Data'!$I$29,0,10*ROW('Water Data'!I11)))</f>
        <v/>
      </c>
      <c r="CK17" s="271" t="str">
        <f ca="true">+IF(OFFSET('Sanitation Data'!$D$28,0,10*ROW('Sanitation Data'!D11))="","",OFFSET('Sanitation Data'!$D$28,0,10*ROW('Sanitation Data'!D11)))</f>
        <v/>
      </c>
      <c r="CL17" s="271" t="str">
        <f ca="true">+IF(OFFSET('Sanitation Data'!$D$29,0,10*ROW('Sanitation Data'!D11))="","",OFFSET('Sanitation Data'!$D$29,0,10*ROW('Sanitation Data'!D11)))</f>
        <v/>
      </c>
      <c r="CM17" s="271" t="str">
        <f ca="true">+IF(OFFSET('Sanitation Data'!$D$30,0,10*ROW('Sanitation Data'!D11))="","",OFFSET('Sanitation Data'!$D$30,0,10*ROW('Sanitation Data'!D11)))</f>
        <v/>
      </c>
      <c r="CN17" s="271" t="str">
        <f ca="true">+IF(OFFSET('Sanitation Data'!$D$31,0,10*ROW('Sanitation Data'!D11))="","",OFFSET('Sanitation Data'!$D$31,0,10*ROW('Sanitation Data'!D11)))</f>
        <v/>
      </c>
      <c r="CO17" s="271" t="str">
        <f ca="true">+IF(OFFSET('Sanitation Data'!$D$32,0,10*ROW('Sanitation Data'!D11))="","",OFFSET('Sanitation Data'!$D$32,0,10*ROW('Sanitation Data'!D11)))</f>
        <v/>
      </c>
      <c r="CP17" s="271" t="str">
        <f ca="true">+IF(OFFSET('Sanitation Data'!$E$28,0,10*ROW('Sanitation Data'!E11))="","",OFFSET('Sanitation Data'!$E$28,0,10*ROW('Sanitation Data'!E11)))</f>
        <v/>
      </c>
      <c r="CQ17" s="271" t="str">
        <f ca="true">+IF(OFFSET('Sanitation Data'!$E$29,0,10*ROW('Sanitation Data'!E11))="","",OFFSET('Sanitation Data'!$E$29,0,10*ROW('Sanitation Data'!E11)))</f>
        <v/>
      </c>
      <c r="CR17" s="271" t="str">
        <f ca="true">+IF(OFFSET('Sanitation Data'!$E$30,0,10*ROW('Sanitation Data'!E11))="","",OFFSET('Sanitation Data'!$E$30,0,10*ROW('Sanitation Data'!E11)))</f>
        <v/>
      </c>
      <c r="CS17" s="271" t="str">
        <f ca="true">+IF(OFFSET('Sanitation Data'!$E$31,0,10*ROW('Sanitation Data'!E11))="","",OFFSET('Sanitation Data'!$E$31,0,10*ROW('Sanitation Data'!E11)))</f>
        <v/>
      </c>
      <c r="CT17" s="271" t="str">
        <f ca="true">+IF(OFFSET('Sanitation Data'!$E$32,0,10*ROW('Sanitation Data'!E11))="","",OFFSET('Sanitation Data'!$E$32,0,10*ROW('Sanitation Data'!E11)))</f>
        <v/>
      </c>
      <c r="CU17" s="271" t="str">
        <f ca="true">+IF(OFFSET('Sanitation Data'!$F$28,0,10*ROW('Sanitation Data'!F11))="","",OFFSET('Sanitation Data'!$F$28,0,10*ROW('Sanitation Data'!F11)))</f>
        <v/>
      </c>
      <c r="CV17" s="271" t="str">
        <f ca="true">+IF(OFFSET('Sanitation Data'!$F$29,0,10*ROW('Sanitation Data'!F11))="","",OFFSET('Sanitation Data'!$F$29,0,10*ROW('Sanitation Data'!F11)))</f>
        <v/>
      </c>
      <c r="CW17" s="271" t="str">
        <f ca="true">+IF(OFFSET('Sanitation Data'!$F$30,0,10*ROW('Sanitation Data'!F11))="","",OFFSET('Sanitation Data'!$F$30,0,10*ROW('Sanitation Data'!F11)))</f>
        <v/>
      </c>
      <c r="CX17" s="271" t="str">
        <f ca="true">+IF(OFFSET('Sanitation Data'!$F$31,0,10*ROW('Sanitation Data'!F11))="","",OFFSET('Sanitation Data'!$F$31,0,10*ROW('Sanitation Data'!F11)))</f>
        <v/>
      </c>
      <c r="CY17" s="271" t="str">
        <f ca="true">+IF(OFFSET('Sanitation Data'!$F$32,0,10*ROW('Sanitation Data'!F11))="","",OFFSET('Sanitation Data'!$F$32,0,10*ROW('Sanitation Data'!F11)))</f>
        <v/>
      </c>
      <c r="CZ17" s="271" t="str">
        <f ca="true">+IF(OFFSET('Sanitation Data'!$G$28,0,10*ROW('Sanitation Data'!G11))="","",OFFSET('Sanitation Data'!$G$28,0,10*ROW('Sanitation Data'!G11)))</f>
        <v/>
      </c>
      <c r="DA17" s="271" t="str">
        <f ca="true">+IF(OFFSET('Sanitation Data'!$G$29,0,10*ROW('Sanitation Data'!G11))="","",OFFSET('Sanitation Data'!$G$29,0,10*ROW('Sanitation Data'!G11)))</f>
        <v/>
      </c>
      <c r="DB17" s="271" t="str">
        <f ca="true">+IF(OFFSET('Sanitation Data'!$G$30,0,10*ROW('Sanitation Data'!G11))="","",OFFSET('Sanitation Data'!$G$30,0,10*ROW('Sanitation Data'!G11)))</f>
        <v/>
      </c>
      <c r="DC17" s="271" t="str">
        <f ca="true">+IF(OFFSET('Sanitation Data'!$G$31,0,10*ROW('Sanitation Data'!G11))="","",OFFSET('Sanitation Data'!$G$31,0,10*ROW('Sanitation Data'!G11)))</f>
        <v/>
      </c>
      <c r="DD17" s="271" t="str">
        <f ca="true">+IF(OFFSET('Sanitation Data'!$G$32,0,10*ROW('Sanitation Data'!G11))="","",OFFSET('Sanitation Data'!$G$32,0,10*ROW('Sanitation Data'!G11)))</f>
        <v/>
      </c>
      <c r="DE17" s="271" t="str">
        <f ca="true">+IF(OFFSET('Sanitation Data'!$H$28,0,10*ROW('Sanitation Data'!H11))="","",OFFSET('Sanitation Data'!$H$28,0,10*ROW('Sanitation Data'!H11)))</f>
        <v/>
      </c>
      <c r="DF17" s="271" t="str">
        <f ca="true">+IF(OFFSET('Sanitation Data'!$H$29,0,10*ROW('Sanitation Data'!H11))="","",OFFSET('Sanitation Data'!$H$29,0,10*ROW('Sanitation Data'!H11)))</f>
        <v/>
      </c>
      <c r="DG17" s="271" t="str">
        <f ca="true">+IF(OFFSET('Sanitation Data'!$H$30,0,10*ROW('Sanitation Data'!H11))="","",OFFSET('Sanitation Data'!$H$30,0,10*ROW('Sanitation Data'!H11)))</f>
        <v/>
      </c>
      <c r="DH17" s="271" t="str">
        <f ca="true">+IF(OFFSET('Sanitation Data'!$H$31,0,10*ROW('Sanitation Data'!H11))="","",OFFSET('Sanitation Data'!$H$31,0,10*ROW('Sanitation Data'!H11)))</f>
        <v/>
      </c>
      <c r="DI17" s="271" t="str">
        <f ca="true">+IF(OFFSET('Sanitation Data'!$H$32,0,10*ROW('Sanitation Data'!H11))="","",OFFSET('Sanitation Data'!$H$32,0,10*ROW('Sanitation Data'!H11)))</f>
        <v/>
      </c>
      <c r="DJ17" s="271" t="str">
        <f ca="true">+IF(OFFSET('Sanitation Data'!$I$28,0,10*ROW('Sanitation Data'!I11))="","",OFFSET('Sanitation Data'!$I$28,0,10*ROW('Sanitation Data'!I11)))</f>
        <v/>
      </c>
      <c r="DK17" s="271" t="str">
        <f ca="true">+IF(OFFSET('Sanitation Data'!$I$29,0,10*ROW('Sanitation Data'!I11))="","",OFFSET('Sanitation Data'!$I$29,0,10*ROW('Sanitation Data'!I11)))</f>
        <v/>
      </c>
      <c r="DL17" s="271" t="str">
        <f ca="true">+IF(OFFSET('Sanitation Data'!$I$30,0,10*ROW('Sanitation Data'!I11))="","",OFFSET('Sanitation Data'!$I$30,0,10*ROW('Sanitation Data'!I11)))</f>
        <v/>
      </c>
      <c r="DM17" s="271" t="str">
        <f ca="true">+IF(OFFSET('Sanitation Data'!$I$31,0,10*ROW('Sanitation Data'!I11))="","",OFFSET('Sanitation Data'!$I$31,0,10*ROW('Sanitation Data'!I11)))</f>
        <v/>
      </c>
      <c r="DN17" s="271" t="str">
        <f ca="true">+IF(OFFSET('Sanitation Data'!$I$32,0,10*ROW('Sanitation Data'!I11))="","",OFFSET('Sanitation Data'!$I$32,0,10*ROW('Sanitation Data'!I11)))</f>
        <v/>
      </c>
      <c r="DO17" s="271" t="str">
        <f ca="true">+IF(OFFSET('Hygiene Data'!$D$11,0,10*ROW('Hygiene Data'!D11))="","",OFFSET('Hygiene Data'!$D$11,0,10*ROW('Hygiene Data'!D11)))</f>
        <v/>
      </c>
      <c r="DP17" s="271" t="str">
        <f ca="true">+IF(OFFSET('Hygiene Data'!$D$12,0,10*ROW('Hygiene Data'!D11))="","",OFFSET('Hygiene Data'!$D$12,0,10*ROW('Hygiene Data'!D11)))</f>
        <v/>
      </c>
      <c r="DQ17" s="271" t="str">
        <f ca="true">+IF(OFFSET('Hygiene Data'!$D$13,0,10*ROW('Hygiene Data'!D11))="","",OFFSET('Hygiene Data'!$D$13,0,10*ROW('Hygiene Data'!D11)))</f>
        <v/>
      </c>
      <c r="DR17" s="271" t="str">
        <f ca="true">+IF(OFFSET('Hygiene Data'!$E$11,0,10*ROW('Hygiene Data'!E11))="","",OFFSET('Hygiene Data'!$E$11,0,10*ROW('Hygiene Data'!E11)))</f>
        <v/>
      </c>
      <c r="DS17" s="271" t="str">
        <f ca="true">+IF(OFFSET('Hygiene Data'!$E$12,0,10*ROW('Hygiene Data'!E11))="","",OFFSET('Hygiene Data'!$E$12,0,10*ROW('Hygiene Data'!E11)))</f>
        <v/>
      </c>
      <c r="DT17" s="271" t="str">
        <f ca="true">+IF(OFFSET('Hygiene Data'!$E$13,0,10*ROW('Hygiene Data'!E11))="","",OFFSET('Hygiene Data'!$E$13,0,10*ROW('Hygiene Data'!E11)))</f>
        <v/>
      </c>
      <c r="DU17" s="271" t="str">
        <f ca="true">+IF(OFFSET('Hygiene Data'!$F$11,0,10*ROW('Hygiene Data'!F11))="","",OFFSET('Hygiene Data'!$F$11,0,10*ROW('Hygiene Data'!F11)))</f>
        <v/>
      </c>
      <c r="DV17" s="271" t="str">
        <f ca="true">+IF(OFFSET('Hygiene Data'!$F$12,0,10*ROW('Hygiene Data'!F11))="","",OFFSET('Hygiene Data'!$F$12,0,10*ROW('Hygiene Data'!F11)))</f>
        <v/>
      </c>
      <c r="DW17" s="271" t="str">
        <f ca="true">+IF(OFFSET('Hygiene Data'!$F$13,0,10*ROW('Hygiene Data'!F11))="","",OFFSET('Hygiene Data'!$F$13,0,10*ROW('Hygiene Data'!F11)))</f>
        <v/>
      </c>
      <c r="DX17" s="271" t="str">
        <f ca="true">+IF(OFFSET('Hygiene Data'!$G$11,0,10*ROW('Hygiene Data'!G11))="","",OFFSET('Hygiene Data'!$G$11,0,10*ROW('Hygiene Data'!G11)))</f>
        <v/>
      </c>
      <c r="DY17" s="271" t="str">
        <f ca="true">+IF(OFFSET('Hygiene Data'!$G$12,0,10*ROW('Hygiene Data'!G11))="","",OFFSET('Hygiene Data'!$G$12,0,10*ROW('Hygiene Data'!G11)))</f>
        <v/>
      </c>
      <c r="DZ17" s="271" t="str">
        <f ca="true">+IF(OFFSET('Hygiene Data'!$G$13,0,10*ROW('Hygiene Data'!G11))="","",OFFSET('Hygiene Data'!$G$13,0,10*ROW('Hygiene Data'!G11)))</f>
        <v/>
      </c>
      <c r="EA17" s="271" t="str">
        <f ca="true">+IF(OFFSET('Hygiene Data'!$H$11,0,10*ROW('Hygiene Data'!H11))="","",OFFSET('Hygiene Data'!$H$11,0,10*ROW('Hygiene Data'!H11)))</f>
        <v/>
      </c>
      <c r="EB17" s="271" t="str">
        <f ca="true">+IF(OFFSET('Hygiene Data'!$H$12,0,10*ROW('Hygiene Data'!H11))="","",OFFSET('Hygiene Data'!$H$12,0,10*ROW('Hygiene Data'!H11)))</f>
        <v/>
      </c>
      <c r="EC17" s="271" t="str">
        <f ca="true">+IF(OFFSET('Hygiene Data'!$H$13,0,10*ROW('Hygiene Data'!H11))="","",OFFSET('Hygiene Data'!$H$13,0,10*ROW('Hygiene Data'!H11)))</f>
        <v/>
      </c>
      <c r="ED17" s="271" t="str">
        <f ca="true">+IF(OFFSET('Hygiene Data'!$I$11,0,10*ROW('Hygiene Data'!I11))="","",OFFSET('Hygiene Data'!$I$11,0,10*ROW('Hygiene Data'!I11)))</f>
        <v/>
      </c>
      <c r="EE17" s="271" t="str">
        <f ca="true">+IF(OFFSET('Hygiene Data'!$I$12,0,10*ROW('Hygiene Data'!I11))="","",OFFSET('Hygiene Data'!$I$12,0,10*ROW('Hygiene Data'!I11)))</f>
        <v/>
      </c>
      <c r="EF17" s="271" t="str">
        <f ca="true">+IF(OFFSET('Hygiene Data'!$I$13,0,10*ROW('Hygiene Data'!I11))="","",OFFSET('Hygiene Data'!$I$13,0,10*ROW('Hygiene Data'!I11)))</f>
        <v/>
      </c>
    </row>
    <row xmlns:x14ac="http://schemas.microsoft.com/office/spreadsheetml/2009/9/ac" r="18" x14ac:dyDescent="0.2">
      <c r="A18" s="34" t="str">
        <f ca="true">+IF(OFFSET('Water Data'!$B$2,0,10*ROW('Water Data'!E12))="","",OFFSET('Water Data'!$B$2,0,10*ROW('Water Data'!E12)))</f>
        <v/>
      </c>
      <c r="B18" s="34" t="str">
        <f ca="true">+IF(OFFSET('Water Data'!$C$2,0,10*ROW('Water Data'!F12))="","",OFFSET('Water Data'!$C$2,0,10*ROW('Water Data'!F12)))</f>
        <v/>
      </c>
      <c r="C18" s="327" t="str">
        <f t="shared" ca="true" si="0"/>
        <v/>
      </c>
      <c r="D18" s="87"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7"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7"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7"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7"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7"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7"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7"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7"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7"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7"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7"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7"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7"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7"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7"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7"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7"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8"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8"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8"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8"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8"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8"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8"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8"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8"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8"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8"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8"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8"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8"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8"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8"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8"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8"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8"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8"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8"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8"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8"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8"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8"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8"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8"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8"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8"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8"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9"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9"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9"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9"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9"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9"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9"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9"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9"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9"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9"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9"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9"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9"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9"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9"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9"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9"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1"/>
      <c r="BS18" s="271" t="str">
        <f ca="true">+IF(OFFSET('Water Data'!$D$27,0,10*ROW('Water Data'!D12))="","",OFFSET('Water Data'!$D$27,0,10*ROW('Water Data'!D12)))</f>
        <v/>
      </c>
      <c r="BT18" s="271" t="str">
        <f ca="true">+IF(OFFSET('Water Data'!$D$28,0,10*ROW('Water Data'!D12))="","",OFFSET('Water Data'!$D$28,0,10*ROW('Water Data'!D12)))</f>
        <v/>
      </c>
      <c r="BU18" s="271" t="str">
        <f ca="true">+IF(OFFSET('Water Data'!$D$29,0,10*ROW('Water Data'!D12))="","",OFFSET('Water Data'!$D$29,0,10*ROW('Water Data'!D12)))</f>
        <v/>
      </c>
      <c r="BV18" s="271" t="str">
        <f ca="true">+IF(OFFSET('Water Data'!$E$27,0,10*ROW('Water Data'!E12))="","",OFFSET('Water Data'!$E$27,0,10*ROW('Water Data'!E12)))</f>
        <v/>
      </c>
      <c r="BW18" s="271" t="str">
        <f ca="true">+IF(OFFSET('Water Data'!$E$28,0,10*ROW('Water Data'!E12))="","",OFFSET('Water Data'!$E$28,0,10*ROW('Water Data'!E12)))</f>
        <v/>
      </c>
      <c r="BX18" s="271" t="str">
        <f ca="true">+IF(OFFSET('Water Data'!$E$29,0,10*ROW('Water Data'!E12))="","",OFFSET('Water Data'!$E$29,0,10*ROW('Water Data'!E12)))</f>
        <v/>
      </c>
      <c r="BY18" s="271" t="str">
        <f ca="true">+IF(OFFSET('Water Data'!$F$27,0,10*ROW('Water Data'!F12))="","",OFFSET('Water Data'!$F$27,0,10*ROW('Water Data'!F12)))</f>
        <v/>
      </c>
      <c r="BZ18" s="271" t="str">
        <f ca="true">+IF(OFFSET('Water Data'!$F$28,0,10*ROW('Water Data'!F12))="","",OFFSET('Water Data'!$F$28,0,10*ROW('Water Data'!F12)))</f>
        <v/>
      </c>
      <c r="CA18" s="271" t="str">
        <f ca="true">+IF(OFFSET('Water Data'!$F$29,0,10*ROW('Water Data'!F12))="","",OFFSET('Water Data'!$F$29,0,10*ROW('Water Data'!F12)))</f>
        <v/>
      </c>
      <c r="CB18" s="271" t="str">
        <f ca="true">+IF(OFFSET('Water Data'!$G$27,0,10*ROW('Water Data'!G12))="","",OFFSET('Water Data'!$G$27,0,10*ROW('Water Data'!G12)))</f>
        <v/>
      </c>
      <c r="CC18" s="271" t="str">
        <f ca="true">+IF(OFFSET('Water Data'!$G$28,0,10*ROW('Water Data'!G12))="","",OFFSET('Water Data'!$G$28,0,10*ROW('Water Data'!G12)))</f>
        <v/>
      </c>
      <c r="CD18" s="271" t="str">
        <f ca="true">+IF(OFFSET('Water Data'!$G$29,0,10*ROW('Water Data'!G12))="","",OFFSET('Water Data'!$G$29,0,10*ROW('Water Data'!G12)))</f>
        <v/>
      </c>
      <c r="CE18" s="271" t="str">
        <f ca="true">+IF(OFFSET('Water Data'!$H$27,0,10*ROW('Water Data'!H12))="","",OFFSET('Water Data'!$H$27,0,10*ROW('Water Data'!H12)))</f>
        <v/>
      </c>
      <c r="CF18" s="271" t="str">
        <f ca="true">+IF(OFFSET('Water Data'!$H$28,0,10*ROW('Water Data'!H12))="","",OFFSET('Water Data'!$H$28,0,10*ROW('Water Data'!H12)))</f>
        <v/>
      </c>
      <c r="CG18" s="271" t="str">
        <f ca="true">+IF(OFFSET('Water Data'!$H$29,0,10*ROW('Water Data'!H12))="","",OFFSET('Water Data'!$H$29,0,10*ROW('Water Data'!H12)))</f>
        <v/>
      </c>
      <c r="CH18" s="271" t="str">
        <f ca="true">+IF(OFFSET('Water Data'!$I$27,0,10*ROW('Water Data'!I12))="","",OFFSET('Water Data'!$I$27,0,10*ROW('Water Data'!I12)))</f>
        <v/>
      </c>
      <c r="CI18" s="271" t="str">
        <f ca="true">+IF(OFFSET('Water Data'!$I$28,0,10*ROW('Water Data'!I12))="","",OFFSET('Water Data'!$I$28,0,10*ROW('Water Data'!I12)))</f>
        <v/>
      </c>
      <c r="CJ18" s="271" t="str">
        <f ca="true">+IF(OFFSET('Water Data'!$I$29,0,10*ROW('Water Data'!I12))="","",OFFSET('Water Data'!$I$29,0,10*ROW('Water Data'!I12)))</f>
        <v/>
      </c>
      <c r="CK18" s="271" t="str">
        <f ca="true">+IF(OFFSET('Sanitation Data'!$D$28,0,10*ROW('Sanitation Data'!D12))="","",OFFSET('Sanitation Data'!$D$28,0,10*ROW('Sanitation Data'!D12)))</f>
        <v/>
      </c>
      <c r="CL18" s="271" t="str">
        <f ca="true">+IF(OFFSET('Sanitation Data'!$D$29,0,10*ROW('Sanitation Data'!D12))="","",OFFSET('Sanitation Data'!$D$29,0,10*ROW('Sanitation Data'!D12)))</f>
        <v/>
      </c>
      <c r="CM18" s="271" t="str">
        <f ca="true">+IF(OFFSET('Sanitation Data'!$D$30,0,10*ROW('Sanitation Data'!D12))="","",OFFSET('Sanitation Data'!$D$30,0,10*ROW('Sanitation Data'!D12)))</f>
        <v/>
      </c>
      <c r="CN18" s="271" t="str">
        <f ca="true">+IF(OFFSET('Sanitation Data'!$D$31,0,10*ROW('Sanitation Data'!D12))="","",OFFSET('Sanitation Data'!$D$31,0,10*ROW('Sanitation Data'!D12)))</f>
        <v/>
      </c>
      <c r="CO18" s="271" t="str">
        <f ca="true">+IF(OFFSET('Sanitation Data'!$D$32,0,10*ROW('Sanitation Data'!D12))="","",OFFSET('Sanitation Data'!$D$32,0,10*ROW('Sanitation Data'!D12)))</f>
        <v/>
      </c>
      <c r="CP18" s="271" t="str">
        <f ca="true">+IF(OFFSET('Sanitation Data'!$E$28,0,10*ROW('Sanitation Data'!E12))="","",OFFSET('Sanitation Data'!$E$28,0,10*ROW('Sanitation Data'!E12)))</f>
        <v/>
      </c>
      <c r="CQ18" s="271" t="str">
        <f ca="true">+IF(OFFSET('Sanitation Data'!$E$29,0,10*ROW('Sanitation Data'!E12))="","",OFFSET('Sanitation Data'!$E$29,0,10*ROW('Sanitation Data'!E12)))</f>
        <v/>
      </c>
      <c r="CR18" s="271" t="str">
        <f ca="true">+IF(OFFSET('Sanitation Data'!$E$30,0,10*ROW('Sanitation Data'!E12))="","",OFFSET('Sanitation Data'!$E$30,0,10*ROW('Sanitation Data'!E12)))</f>
        <v/>
      </c>
      <c r="CS18" s="271" t="str">
        <f ca="true">+IF(OFFSET('Sanitation Data'!$E$31,0,10*ROW('Sanitation Data'!E12))="","",OFFSET('Sanitation Data'!$E$31,0,10*ROW('Sanitation Data'!E12)))</f>
        <v/>
      </c>
      <c r="CT18" s="271" t="str">
        <f ca="true">+IF(OFFSET('Sanitation Data'!$E$32,0,10*ROW('Sanitation Data'!E12))="","",OFFSET('Sanitation Data'!$E$32,0,10*ROW('Sanitation Data'!E12)))</f>
        <v/>
      </c>
      <c r="CU18" s="271" t="str">
        <f ca="true">+IF(OFFSET('Sanitation Data'!$F$28,0,10*ROW('Sanitation Data'!F12))="","",OFFSET('Sanitation Data'!$F$28,0,10*ROW('Sanitation Data'!F12)))</f>
        <v/>
      </c>
      <c r="CV18" s="271" t="str">
        <f ca="true">+IF(OFFSET('Sanitation Data'!$F$29,0,10*ROW('Sanitation Data'!F12))="","",OFFSET('Sanitation Data'!$F$29,0,10*ROW('Sanitation Data'!F12)))</f>
        <v/>
      </c>
      <c r="CW18" s="271" t="str">
        <f ca="true">+IF(OFFSET('Sanitation Data'!$F$30,0,10*ROW('Sanitation Data'!F12))="","",OFFSET('Sanitation Data'!$F$30,0,10*ROW('Sanitation Data'!F12)))</f>
        <v/>
      </c>
      <c r="CX18" s="271" t="str">
        <f ca="true">+IF(OFFSET('Sanitation Data'!$F$31,0,10*ROW('Sanitation Data'!F12))="","",OFFSET('Sanitation Data'!$F$31,0,10*ROW('Sanitation Data'!F12)))</f>
        <v/>
      </c>
      <c r="CY18" s="271" t="str">
        <f ca="true">+IF(OFFSET('Sanitation Data'!$F$32,0,10*ROW('Sanitation Data'!F12))="","",OFFSET('Sanitation Data'!$F$32,0,10*ROW('Sanitation Data'!F12)))</f>
        <v/>
      </c>
      <c r="CZ18" s="271" t="str">
        <f ca="true">+IF(OFFSET('Sanitation Data'!$G$28,0,10*ROW('Sanitation Data'!G12))="","",OFFSET('Sanitation Data'!$G$28,0,10*ROW('Sanitation Data'!G12)))</f>
        <v/>
      </c>
      <c r="DA18" s="271" t="str">
        <f ca="true">+IF(OFFSET('Sanitation Data'!$G$29,0,10*ROW('Sanitation Data'!G12))="","",OFFSET('Sanitation Data'!$G$29,0,10*ROW('Sanitation Data'!G12)))</f>
        <v/>
      </c>
      <c r="DB18" s="271" t="str">
        <f ca="true">+IF(OFFSET('Sanitation Data'!$G$30,0,10*ROW('Sanitation Data'!G12))="","",OFFSET('Sanitation Data'!$G$30,0,10*ROW('Sanitation Data'!G12)))</f>
        <v/>
      </c>
      <c r="DC18" s="271" t="str">
        <f ca="true">+IF(OFFSET('Sanitation Data'!$G$31,0,10*ROW('Sanitation Data'!G12))="","",OFFSET('Sanitation Data'!$G$31,0,10*ROW('Sanitation Data'!G12)))</f>
        <v/>
      </c>
      <c r="DD18" s="271" t="str">
        <f ca="true">+IF(OFFSET('Sanitation Data'!$G$32,0,10*ROW('Sanitation Data'!G12))="","",OFFSET('Sanitation Data'!$G$32,0,10*ROW('Sanitation Data'!G12)))</f>
        <v/>
      </c>
      <c r="DE18" s="271" t="str">
        <f ca="true">+IF(OFFSET('Sanitation Data'!$H$28,0,10*ROW('Sanitation Data'!H12))="","",OFFSET('Sanitation Data'!$H$28,0,10*ROW('Sanitation Data'!H12)))</f>
        <v/>
      </c>
      <c r="DF18" s="271" t="str">
        <f ca="true">+IF(OFFSET('Sanitation Data'!$H$29,0,10*ROW('Sanitation Data'!H12))="","",OFFSET('Sanitation Data'!$H$29,0,10*ROW('Sanitation Data'!H12)))</f>
        <v/>
      </c>
      <c r="DG18" s="271" t="str">
        <f ca="true">+IF(OFFSET('Sanitation Data'!$H$30,0,10*ROW('Sanitation Data'!H12))="","",OFFSET('Sanitation Data'!$H$30,0,10*ROW('Sanitation Data'!H12)))</f>
        <v/>
      </c>
      <c r="DH18" s="271" t="str">
        <f ca="true">+IF(OFFSET('Sanitation Data'!$H$31,0,10*ROW('Sanitation Data'!H12))="","",OFFSET('Sanitation Data'!$H$31,0,10*ROW('Sanitation Data'!H12)))</f>
        <v/>
      </c>
      <c r="DI18" s="271" t="str">
        <f ca="true">+IF(OFFSET('Sanitation Data'!$H$32,0,10*ROW('Sanitation Data'!H12))="","",OFFSET('Sanitation Data'!$H$32,0,10*ROW('Sanitation Data'!H12)))</f>
        <v/>
      </c>
      <c r="DJ18" s="271" t="str">
        <f ca="true">+IF(OFFSET('Sanitation Data'!$I$28,0,10*ROW('Sanitation Data'!I12))="","",OFFSET('Sanitation Data'!$I$28,0,10*ROW('Sanitation Data'!I12)))</f>
        <v/>
      </c>
      <c r="DK18" s="271" t="str">
        <f ca="true">+IF(OFFSET('Sanitation Data'!$I$29,0,10*ROW('Sanitation Data'!I12))="","",OFFSET('Sanitation Data'!$I$29,0,10*ROW('Sanitation Data'!I12)))</f>
        <v/>
      </c>
      <c r="DL18" s="271" t="str">
        <f ca="true">+IF(OFFSET('Sanitation Data'!$I$30,0,10*ROW('Sanitation Data'!I12))="","",OFFSET('Sanitation Data'!$I$30,0,10*ROW('Sanitation Data'!I12)))</f>
        <v/>
      </c>
      <c r="DM18" s="271" t="str">
        <f ca="true">+IF(OFFSET('Sanitation Data'!$I$31,0,10*ROW('Sanitation Data'!I12))="","",OFFSET('Sanitation Data'!$I$31,0,10*ROW('Sanitation Data'!I12)))</f>
        <v/>
      </c>
      <c r="DN18" s="271" t="str">
        <f ca="true">+IF(OFFSET('Sanitation Data'!$I$32,0,10*ROW('Sanitation Data'!I12))="","",OFFSET('Sanitation Data'!$I$32,0,10*ROW('Sanitation Data'!I12)))</f>
        <v/>
      </c>
      <c r="DO18" s="271" t="str">
        <f ca="true">+IF(OFFSET('Hygiene Data'!$D$11,0,10*ROW('Hygiene Data'!D12))="","",OFFSET('Hygiene Data'!$D$11,0,10*ROW('Hygiene Data'!D12)))</f>
        <v/>
      </c>
      <c r="DP18" s="271" t="str">
        <f ca="true">+IF(OFFSET('Hygiene Data'!$D$12,0,10*ROW('Hygiene Data'!D12))="","",OFFSET('Hygiene Data'!$D$12,0,10*ROW('Hygiene Data'!D12)))</f>
        <v/>
      </c>
      <c r="DQ18" s="271" t="str">
        <f ca="true">+IF(OFFSET('Hygiene Data'!$D$13,0,10*ROW('Hygiene Data'!D12))="","",OFFSET('Hygiene Data'!$D$13,0,10*ROW('Hygiene Data'!D12)))</f>
        <v/>
      </c>
      <c r="DR18" s="271" t="str">
        <f ca="true">+IF(OFFSET('Hygiene Data'!$E$11,0,10*ROW('Hygiene Data'!E12))="","",OFFSET('Hygiene Data'!$E$11,0,10*ROW('Hygiene Data'!E12)))</f>
        <v/>
      </c>
      <c r="DS18" s="271" t="str">
        <f ca="true">+IF(OFFSET('Hygiene Data'!$E$12,0,10*ROW('Hygiene Data'!E12))="","",OFFSET('Hygiene Data'!$E$12,0,10*ROW('Hygiene Data'!E12)))</f>
        <v/>
      </c>
      <c r="DT18" s="271" t="str">
        <f ca="true">+IF(OFFSET('Hygiene Data'!$E$13,0,10*ROW('Hygiene Data'!E12))="","",OFFSET('Hygiene Data'!$E$13,0,10*ROW('Hygiene Data'!E12)))</f>
        <v/>
      </c>
      <c r="DU18" s="271" t="str">
        <f ca="true">+IF(OFFSET('Hygiene Data'!$F$11,0,10*ROW('Hygiene Data'!F12))="","",OFFSET('Hygiene Data'!$F$11,0,10*ROW('Hygiene Data'!F12)))</f>
        <v/>
      </c>
      <c r="DV18" s="271" t="str">
        <f ca="true">+IF(OFFSET('Hygiene Data'!$F$12,0,10*ROW('Hygiene Data'!F12))="","",OFFSET('Hygiene Data'!$F$12,0,10*ROW('Hygiene Data'!F12)))</f>
        <v/>
      </c>
      <c r="DW18" s="271" t="str">
        <f ca="true">+IF(OFFSET('Hygiene Data'!$F$13,0,10*ROW('Hygiene Data'!F12))="","",OFFSET('Hygiene Data'!$F$13,0,10*ROW('Hygiene Data'!F12)))</f>
        <v/>
      </c>
      <c r="DX18" s="271" t="str">
        <f ca="true">+IF(OFFSET('Hygiene Data'!$G$11,0,10*ROW('Hygiene Data'!G12))="","",OFFSET('Hygiene Data'!$G$11,0,10*ROW('Hygiene Data'!G12)))</f>
        <v/>
      </c>
      <c r="DY18" s="271" t="str">
        <f ca="true">+IF(OFFSET('Hygiene Data'!$G$12,0,10*ROW('Hygiene Data'!G12))="","",OFFSET('Hygiene Data'!$G$12,0,10*ROW('Hygiene Data'!G12)))</f>
        <v/>
      </c>
      <c r="DZ18" s="271" t="str">
        <f ca="true">+IF(OFFSET('Hygiene Data'!$G$13,0,10*ROW('Hygiene Data'!G12))="","",OFFSET('Hygiene Data'!$G$13,0,10*ROW('Hygiene Data'!G12)))</f>
        <v/>
      </c>
      <c r="EA18" s="271" t="str">
        <f ca="true">+IF(OFFSET('Hygiene Data'!$H$11,0,10*ROW('Hygiene Data'!H12))="","",OFFSET('Hygiene Data'!$H$11,0,10*ROW('Hygiene Data'!H12)))</f>
        <v/>
      </c>
      <c r="EB18" s="271" t="str">
        <f ca="true">+IF(OFFSET('Hygiene Data'!$H$12,0,10*ROW('Hygiene Data'!H12))="","",OFFSET('Hygiene Data'!$H$12,0,10*ROW('Hygiene Data'!H12)))</f>
        <v/>
      </c>
      <c r="EC18" s="271" t="str">
        <f ca="true">+IF(OFFSET('Hygiene Data'!$H$13,0,10*ROW('Hygiene Data'!H12))="","",OFFSET('Hygiene Data'!$H$13,0,10*ROW('Hygiene Data'!H12)))</f>
        <v/>
      </c>
      <c r="ED18" s="271" t="str">
        <f ca="true">+IF(OFFSET('Hygiene Data'!$I$11,0,10*ROW('Hygiene Data'!I12))="","",OFFSET('Hygiene Data'!$I$11,0,10*ROW('Hygiene Data'!I12)))</f>
        <v/>
      </c>
      <c r="EE18" s="271" t="str">
        <f ca="true">+IF(OFFSET('Hygiene Data'!$I$12,0,10*ROW('Hygiene Data'!I12))="","",OFFSET('Hygiene Data'!$I$12,0,10*ROW('Hygiene Data'!I12)))</f>
        <v/>
      </c>
      <c r="EF18" s="271" t="str">
        <f ca="true">+IF(OFFSET('Hygiene Data'!$I$13,0,10*ROW('Hygiene Data'!I12))="","",OFFSET('Hygiene Data'!$I$13,0,10*ROW('Hygiene Data'!I12)))</f>
        <v/>
      </c>
    </row>
    <row xmlns:x14ac="http://schemas.microsoft.com/office/spreadsheetml/2009/9/ac" r="19" x14ac:dyDescent="0.2">
      <c r="A19" s="34" t="str">
        <f ca="true">+IF(OFFSET('Water Data'!$B$2,0,10*ROW('Water Data'!E13))="","",OFFSET('Water Data'!$B$2,0,10*ROW('Water Data'!E13)))</f>
        <v/>
      </c>
      <c r="B19" s="34" t="str">
        <f ca="true">+IF(OFFSET('Water Data'!$C$2,0,10*ROW('Water Data'!F13))="","",OFFSET('Water Data'!$C$2,0,10*ROW('Water Data'!F13)))</f>
        <v/>
      </c>
      <c r="C19" s="327" t="str">
        <f t="shared" ca="true" si="0"/>
        <v/>
      </c>
      <c r="D19" s="87"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7"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7"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7"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7"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7"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7"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7"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7"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7"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7"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7"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7"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7"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7"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7"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7"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7"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8"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8"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8"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8"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8"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8"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8"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8"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8"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8"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8"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8"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8"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8"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8"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8"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8"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8"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8"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8"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8"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8"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8"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8"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8"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8"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8"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8"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8"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8"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9"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9"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9"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9"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9"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9"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9"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9"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9"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9"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9"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9"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9"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9"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9"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9"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9"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9"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1"/>
      <c r="BS19" s="271" t="str">
        <f ca="true">+IF(OFFSET('Water Data'!$D$27,0,10*ROW('Water Data'!D13))="","",OFFSET('Water Data'!$D$27,0,10*ROW('Water Data'!D13)))</f>
        <v/>
      </c>
      <c r="BT19" s="271" t="str">
        <f ca="true">+IF(OFFSET('Water Data'!$D$28,0,10*ROW('Water Data'!D13))="","",OFFSET('Water Data'!$D$28,0,10*ROW('Water Data'!D13)))</f>
        <v/>
      </c>
      <c r="BU19" s="271" t="str">
        <f ca="true">+IF(OFFSET('Water Data'!$D$29,0,10*ROW('Water Data'!D13))="","",OFFSET('Water Data'!$D$29,0,10*ROW('Water Data'!D13)))</f>
        <v/>
      </c>
      <c r="BV19" s="271" t="str">
        <f ca="true">+IF(OFFSET('Water Data'!$E$27,0,10*ROW('Water Data'!E13))="","",OFFSET('Water Data'!$E$27,0,10*ROW('Water Data'!E13)))</f>
        <v/>
      </c>
      <c r="BW19" s="271" t="str">
        <f ca="true">+IF(OFFSET('Water Data'!$E$28,0,10*ROW('Water Data'!E13))="","",OFFSET('Water Data'!$E$28,0,10*ROW('Water Data'!E13)))</f>
        <v/>
      </c>
      <c r="BX19" s="271" t="str">
        <f ca="true">+IF(OFFSET('Water Data'!$E$29,0,10*ROW('Water Data'!E13))="","",OFFSET('Water Data'!$E$29,0,10*ROW('Water Data'!E13)))</f>
        <v/>
      </c>
      <c r="BY19" s="271" t="str">
        <f ca="true">+IF(OFFSET('Water Data'!$F$27,0,10*ROW('Water Data'!F13))="","",OFFSET('Water Data'!$F$27,0,10*ROW('Water Data'!F13)))</f>
        <v/>
      </c>
      <c r="BZ19" s="271" t="str">
        <f ca="true">+IF(OFFSET('Water Data'!$F$28,0,10*ROW('Water Data'!F13))="","",OFFSET('Water Data'!$F$28,0,10*ROW('Water Data'!F13)))</f>
        <v/>
      </c>
      <c r="CA19" s="271" t="str">
        <f ca="true">+IF(OFFSET('Water Data'!$F$29,0,10*ROW('Water Data'!F13))="","",OFFSET('Water Data'!$F$29,0,10*ROW('Water Data'!F13)))</f>
        <v/>
      </c>
      <c r="CB19" s="271" t="str">
        <f ca="true">+IF(OFFSET('Water Data'!$G$27,0,10*ROW('Water Data'!G13))="","",OFFSET('Water Data'!$G$27,0,10*ROW('Water Data'!G13)))</f>
        <v/>
      </c>
      <c r="CC19" s="271" t="str">
        <f ca="true">+IF(OFFSET('Water Data'!$G$28,0,10*ROW('Water Data'!G13))="","",OFFSET('Water Data'!$G$28,0,10*ROW('Water Data'!G13)))</f>
        <v/>
      </c>
      <c r="CD19" s="271" t="str">
        <f ca="true">+IF(OFFSET('Water Data'!$G$29,0,10*ROW('Water Data'!G13))="","",OFFSET('Water Data'!$G$29,0,10*ROW('Water Data'!G13)))</f>
        <v/>
      </c>
      <c r="CE19" s="271" t="str">
        <f ca="true">+IF(OFFSET('Water Data'!$H$27,0,10*ROW('Water Data'!H13))="","",OFFSET('Water Data'!$H$27,0,10*ROW('Water Data'!H13)))</f>
        <v/>
      </c>
      <c r="CF19" s="271" t="str">
        <f ca="true">+IF(OFFSET('Water Data'!$H$28,0,10*ROW('Water Data'!H13))="","",OFFSET('Water Data'!$H$28,0,10*ROW('Water Data'!H13)))</f>
        <v/>
      </c>
      <c r="CG19" s="271" t="str">
        <f ca="true">+IF(OFFSET('Water Data'!$H$29,0,10*ROW('Water Data'!H13))="","",OFFSET('Water Data'!$H$29,0,10*ROW('Water Data'!H13)))</f>
        <v/>
      </c>
      <c r="CH19" s="271" t="str">
        <f ca="true">+IF(OFFSET('Water Data'!$I$27,0,10*ROW('Water Data'!I13))="","",OFFSET('Water Data'!$I$27,0,10*ROW('Water Data'!I13)))</f>
        <v/>
      </c>
      <c r="CI19" s="271" t="str">
        <f ca="true">+IF(OFFSET('Water Data'!$I$28,0,10*ROW('Water Data'!I13))="","",OFFSET('Water Data'!$I$28,0,10*ROW('Water Data'!I13)))</f>
        <v/>
      </c>
      <c r="CJ19" s="271" t="str">
        <f ca="true">+IF(OFFSET('Water Data'!$I$29,0,10*ROW('Water Data'!I13))="","",OFFSET('Water Data'!$I$29,0,10*ROW('Water Data'!I13)))</f>
        <v/>
      </c>
      <c r="CK19" s="271" t="str">
        <f ca="true">+IF(OFFSET('Sanitation Data'!$D$28,0,10*ROW('Sanitation Data'!D13))="","",OFFSET('Sanitation Data'!$D$28,0,10*ROW('Sanitation Data'!D13)))</f>
        <v/>
      </c>
      <c r="CL19" s="271" t="str">
        <f ca="true">+IF(OFFSET('Sanitation Data'!$D$29,0,10*ROW('Sanitation Data'!D13))="","",OFFSET('Sanitation Data'!$D$29,0,10*ROW('Sanitation Data'!D13)))</f>
        <v/>
      </c>
      <c r="CM19" s="271" t="str">
        <f ca="true">+IF(OFFSET('Sanitation Data'!$D$30,0,10*ROW('Sanitation Data'!D13))="","",OFFSET('Sanitation Data'!$D$30,0,10*ROW('Sanitation Data'!D13)))</f>
        <v/>
      </c>
      <c r="CN19" s="271" t="str">
        <f ca="true">+IF(OFFSET('Sanitation Data'!$D$31,0,10*ROW('Sanitation Data'!D13))="","",OFFSET('Sanitation Data'!$D$31,0,10*ROW('Sanitation Data'!D13)))</f>
        <v/>
      </c>
      <c r="CO19" s="271" t="str">
        <f ca="true">+IF(OFFSET('Sanitation Data'!$D$32,0,10*ROW('Sanitation Data'!D13))="","",OFFSET('Sanitation Data'!$D$32,0,10*ROW('Sanitation Data'!D13)))</f>
        <v/>
      </c>
      <c r="CP19" s="271" t="str">
        <f ca="true">+IF(OFFSET('Sanitation Data'!$E$28,0,10*ROW('Sanitation Data'!E13))="","",OFFSET('Sanitation Data'!$E$28,0,10*ROW('Sanitation Data'!E13)))</f>
        <v/>
      </c>
      <c r="CQ19" s="271" t="str">
        <f ca="true">+IF(OFFSET('Sanitation Data'!$E$29,0,10*ROW('Sanitation Data'!E13))="","",OFFSET('Sanitation Data'!$E$29,0,10*ROW('Sanitation Data'!E13)))</f>
        <v/>
      </c>
      <c r="CR19" s="271" t="str">
        <f ca="true">+IF(OFFSET('Sanitation Data'!$E$30,0,10*ROW('Sanitation Data'!E13))="","",OFFSET('Sanitation Data'!$E$30,0,10*ROW('Sanitation Data'!E13)))</f>
        <v/>
      </c>
      <c r="CS19" s="271" t="str">
        <f ca="true">+IF(OFFSET('Sanitation Data'!$E$31,0,10*ROW('Sanitation Data'!E13))="","",OFFSET('Sanitation Data'!$E$31,0,10*ROW('Sanitation Data'!E13)))</f>
        <v/>
      </c>
      <c r="CT19" s="271" t="str">
        <f ca="true">+IF(OFFSET('Sanitation Data'!$E$32,0,10*ROW('Sanitation Data'!E13))="","",OFFSET('Sanitation Data'!$E$32,0,10*ROW('Sanitation Data'!E13)))</f>
        <v/>
      </c>
      <c r="CU19" s="271" t="str">
        <f ca="true">+IF(OFFSET('Sanitation Data'!$F$28,0,10*ROW('Sanitation Data'!F13))="","",OFFSET('Sanitation Data'!$F$28,0,10*ROW('Sanitation Data'!F13)))</f>
        <v/>
      </c>
      <c r="CV19" s="271" t="str">
        <f ca="true">+IF(OFFSET('Sanitation Data'!$F$29,0,10*ROW('Sanitation Data'!F13))="","",OFFSET('Sanitation Data'!$F$29,0,10*ROW('Sanitation Data'!F13)))</f>
        <v/>
      </c>
      <c r="CW19" s="271" t="str">
        <f ca="true">+IF(OFFSET('Sanitation Data'!$F$30,0,10*ROW('Sanitation Data'!F13))="","",OFFSET('Sanitation Data'!$F$30,0,10*ROW('Sanitation Data'!F13)))</f>
        <v/>
      </c>
      <c r="CX19" s="271" t="str">
        <f ca="true">+IF(OFFSET('Sanitation Data'!$F$31,0,10*ROW('Sanitation Data'!F13))="","",OFFSET('Sanitation Data'!$F$31,0,10*ROW('Sanitation Data'!F13)))</f>
        <v/>
      </c>
      <c r="CY19" s="271" t="str">
        <f ca="true">+IF(OFFSET('Sanitation Data'!$F$32,0,10*ROW('Sanitation Data'!F13))="","",OFFSET('Sanitation Data'!$F$32,0,10*ROW('Sanitation Data'!F13)))</f>
        <v/>
      </c>
      <c r="CZ19" s="271" t="str">
        <f ca="true">+IF(OFFSET('Sanitation Data'!$G$28,0,10*ROW('Sanitation Data'!G13))="","",OFFSET('Sanitation Data'!$G$28,0,10*ROW('Sanitation Data'!G13)))</f>
        <v/>
      </c>
      <c r="DA19" s="271" t="str">
        <f ca="true">+IF(OFFSET('Sanitation Data'!$G$29,0,10*ROW('Sanitation Data'!G13))="","",OFFSET('Sanitation Data'!$G$29,0,10*ROW('Sanitation Data'!G13)))</f>
        <v/>
      </c>
      <c r="DB19" s="271" t="str">
        <f ca="true">+IF(OFFSET('Sanitation Data'!$G$30,0,10*ROW('Sanitation Data'!G13))="","",OFFSET('Sanitation Data'!$G$30,0,10*ROW('Sanitation Data'!G13)))</f>
        <v/>
      </c>
      <c r="DC19" s="271" t="str">
        <f ca="true">+IF(OFFSET('Sanitation Data'!$G$31,0,10*ROW('Sanitation Data'!G13))="","",OFFSET('Sanitation Data'!$G$31,0,10*ROW('Sanitation Data'!G13)))</f>
        <v/>
      </c>
      <c r="DD19" s="271" t="str">
        <f ca="true">+IF(OFFSET('Sanitation Data'!$G$32,0,10*ROW('Sanitation Data'!G13))="","",OFFSET('Sanitation Data'!$G$32,0,10*ROW('Sanitation Data'!G13)))</f>
        <v/>
      </c>
      <c r="DE19" s="271" t="str">
        <f ca="true">+IF(OFFSET('Sanitation Data'!$H$28,0,10*ROW('Sanitation Data'!H13))="","",OFFSET('Sanitation Data'!$H$28,0,10*ROW('Sanitation Data'!H13)))</f>
        <v/>
      </c>
      <c r="DF19" s="271" t="str">
        <f ca="true">+IF(OFFSET('Sanitation Data'!$H$29,0,10*ROW('Sanitation Data'!H13))="","",OFFSET('Sanitation Data'!$H$29,0,10*ROW('Sanitation Data'!H13)))</f>
        <v/>
      </c>
      <c r="DG19" s="271" t="str">
        <f ca="true">+IF(OFFSET('Sanitation Data'!$H$30,0,10*ROW('Sanitation Data'!H13))="","",OFFSET('Sanitation Data'!$H$30,0,10*ROW('Sanitation Data'!H13)))</f>
        <v/>
      </c>
      <c r="DH19" s="271" t="str">
        <f ca="true">+IF(OFFSET('Sanitation Data'!$H$31,0,10*ROW('Sanitation Data'!H13))="","",OFFSET('Sanitation Data'!$H$31,0,10*ROW('Sanitation Data'!H13)))</f>
        <v/>
      </c>
      <c r="DI19" s="271" t="str">
        <f ca="true">+IF(OFFSET('Sanitation Data'!$H$32,0,10*ROW('Sanitation Data'!H13))="","",OFFSET('Sanitation Data'!$H$32,0,10*ROW('Sanitation Data'!H13)))</f>
        <v/>
      </c>
      <c r="DJ19" s="271" t="str">
        <f ca="true">+IF(OFFSET('Sanitation Data'!$I$28,0,10*ROW('Sanitation Data'!I13))="","",OFFSET('Sanitation Data'!$I$28,0,10*ROW('Sanitation Data'!I13)))</f>
        <v/>
      </c>
      <c r="DK19" s="271" t="str">
        <f ca="true">+IF(OFFSET('Sanitation Data'!$I$29,0,10*ROW('Sanitation Data'!I13))="","",OFFSET('Sanitation Data'!$I$29,0,10*ROW('Sanitation Data'!I13)))</f>
        <v/>
      </c>
      <c r="DL19" s="271" t="str">
        <f ca="true">+IF(OFFSET('Sanitation Data'!$I$30,0,10*ROW('Sanitation Data'!I13))="","",OFFSET('Sanitation Data'!$I$30,0,10*ROW('Sanitation Data'!I13)))</f>
        <v/>
      </c>
      <c r="DM19" s="271" t="str">
        <f ca="true">+IF(OFFSET('Sanitation Data'!$I$31,0,10*ROW('Sanitation Data'!I13))="","",OFFSET('Sanitation Data'!$I$31,0,10*ROW('Sanitation Data'!I13)))</f>
        <v/>
      </c>
      <c r="DN19" s="271" t="str">
        <f ca="true">+IF(OFFSET('Sanitation Data'!$I$32,0,10*ROW('Sanitation Data'!I13))="","",OFFSET('Sanitation Data'!$I$32,0,10*ROW('Sanitation Data'!I13)))</f>
        <v/>
      </c>
      <c r="DO19" s="271" t="str">
        <f ca="true">+IF(OFFSET('Hygiene Data'!$D$11,0,10*ROW('Hygiene Data'!D13))="","",OFFSET('Hygiene Data'!$D$11,0,10*ROW('Hygiene Data'!D13)))</f>
        <v/>
      </c>
      <c r="DP19" s="271" t="str">
        <f ca="true">+IF(OFFSET('Hygiene Data'!$D$12,0,10*ROW('Hygiene Data'!D13))="","",OFFSET('Hygiene Data'!$D$12,0,10*ROW('Hygiene Data'!D13)))</f>
        <v/>
      </c>
      <c r="DQ19" s="271" t="str">
        <f ca="true">+IF(OFFSET('Hygiene Data'!$D$13,0,10*ROW('Hygiene Data'!D13))="","",OFFSET('Hygiene Data'!$D$13,0,10*ROW('Hygiene Data'!D13)))</f>
        <v/>
      </c>
      <c r="DR19" s="271" t="str">
        <f ca="true">+IF(OFFSET('Hygiene Data'!$E$11,0,10*ROW('Hygiene Data'!E13))="","",OFFSET('Hygiene Data'!$E$11,0,10*ROW('Hygiene Data'!E13)))</f>
        <v/>
      </c>
      <c r="DS19" s="271" t="str">
        <f ca="true">+IF(OFFSET('Hygiene Data'!$E$12,0,10*ROW('Hygiene Data'!E13))="","",OFFSET('Hygiene Data'!$E$12,0,10*ROW('Hygiene Data'!E13)))</f>
        <v/>
      </c>
      <c r="DT19" s="271" t="str">
        <f ca="true">+IF(OFFSET('Hygiene Data'!$E$13,0,10*ROW('Hygiene Data'!E13))="","",OFFSET('Hygiene Data'!$E$13,0,10*ROW('Hygiene Data'!E13)))</f>
        <v/>
      </c>
      <c r="DU19" s="271" t="str">
        <f ca="true">+IF(OFFSET('Hygiene Data'!$F$11,0,10*ROW('Hygiene Data'!F13))="","",OFFSET('Hygiene Data'!$F$11,0,10*ROW('Hygiene Data'!F13)))</f>
        <v/>
      </c>
      <c r="DV19" s="271" t="str">
        <f ca="true">+IF(OFFSET('Hygiene Data'!$F$12,0,10*ROW('Hygiene Data'!F13))="","",OFFSET('Hygiene Data'!$F$12,0,10*ROW('Hygiene Data'!F13)))</f>
        <v/>
      </c>
      <c r="DW19" s="271" t="str">
        <f ca="true">+IF(OFFSET('Hygiene Data'!$F$13,0,10*ROW('Hygiene Data'!F13))="","",OFFSET('Hygiene Data'!$F$13,0,10*ROW('Hygiene Data'!F13)))</f>
        <v/>
      </c>
      <c r="DX19" s="271" t="str">
        <f ca="true">+IF(OFFSET('Hygiene Data'!$G$11,0,10*ROW('Hygiene Data'!G13))="","",OFFSET('Hygiene Data'!$G$11,0,10*ROW('Hygiene Data'!G13)))</f>
        <v/>
      </c>
      <c r="DY19" s="271" t="str">
        <f ca="true">+IF(OFFSET('Hygiene Data'!$G$12,0,10*ROW('Hygiene Data'!G13))="","",OFFSET('Hygiene Data'!$G$12,0,10*ROW('Hygiene Data'!G13)))</f>
        <v/>
      </c>
      <c r="DZ19" s="271" t="str">
        <f ca="true">+IF(OFFSET('Hygiene Data'!$G$13,0,10*ROW('Hygiene Data'!G13))="","",OFFSET('Hygiene Data'!$G$13,0,10*ROW('Hygiene Data'!G13)))</f>
        <v/>
      </c>
      <c r="EA19" s="271" t="str">
        <f ca="true">+IF(OFFSET('Hygiene Data'!$H$11,0,10*ROW('Hygiene Data'!H13))="","",OFFSET('Hygiene Data'!$H$11,0,10*ROW('Hygiene Data'!H13)))</f>
        <v/>
      </c>
      <c r="EB19" s="271" t="str">
        <f ca="true">+IF(OFFSET('Hygiene Data'!$H$12,0,10*ROW('Hygiene Data'!H13))="","",OFFSET('Hygiene Data'!$H$12,0,10*ROW('Hygiene Data'!H13)))</f>
        <v/>
      </c>
      <c r="EC19" s="271" t="str">
        <f ca="true">+IF(OFFSET('Hygiene Data'!$H$13,0,10*ROW('Hygiene Data'!H13))="","",OFFSET('Hygiene Data'!$H$13,0,10*ROW('Hygiene Data'!H13)))</f>
        <v/>
      </c>
      <c r="ED19" s="271" t="str">
        <f ca="true">+IF(OFFSET('Hygiene Data'!$I$11,0,10*ROW('Hygiene Data'!I13))="","",OFFSET('Hygiene Data'!$I$11,0,10*ROW('Hygiene Data'!I13)))</f>
        <v/>
      </c>
      <c r="EE19" s="271" t="str">
        <f ca="true">+IF(OFFSET('Hygiene Data'!$I$12,0,10*ROW('Hygiene Data'!I13))="","",OFFSET('Hygiene Data'!$I$12,0,10*ROW('Hygiene Data'!I13)))</f>
        <v/>
      </c>
      <c r="EF19" s="271" t="str">
        <f ca="true">+IF(OFFSET('Hygiene Data'!$I$13,0,10*ROW('Hygiene Data'!I13))="","",OFFSET('Hygiene Data'!$I$13,0,10*ROW('Hygiene Data'!I13)))</f>
        <v/>
      </c>
    </row>
    <row xmlns:x14ac="http://schemas.microsoft.com/office/spreadsheetml/2009/9/ac" r="20" x14ac:dyDescent="0.2">
      <c r="A20" s="34" t="str">
        <f ca="true">+IF(OFFSET('Water Data'!$B$2,0,10*ROW('Water Data'!E14))="","",OFFSET('Water Data'!$B$2,0,10*ROW('Water Data'!E14)))</f>
        <v/>
      </c>
      <c r="B20" s="34" t="str">
        <f ca="true">+IF(OFFSET('Water Data'!$C$2,0,10*ROW('Water Data'!F14))="","",OFFSET('Water Data'!$C$2,0,10*ROW('Water Data'!F14)))</f>
        <v/>
      </c>
      <c r="C20" s="327" t="str">
        <f t="shared" ca="true" si="0"/>
        <v/>
      </c>
      <c r="D20" s="87"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7"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7"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7"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7"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7"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7"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7"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7"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7"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7"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7"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7"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7"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7"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7"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7"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7"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8"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8"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8"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8"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8"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8"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8"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8"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8"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8"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8"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8"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8"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8"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8"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8"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8"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8"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8"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8"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8"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8"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8"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8"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8"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8"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8"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8"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8"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8"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9"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9"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9"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9"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9"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9"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9"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9"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9"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9"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9"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9"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9"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9"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9"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9"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9"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9"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1"/>
      <c r="BS20" s="271" t="str">
        <f ca="true">+IF(OFFSET('Water Data'!$D$27,0,10*ROW('Water Data'!D14))="","",OFFSET('Water Data'!$D$27,0,10*ROW('Water Data'!D14)))</f>
        <v/>
      </c>
      <c r="BT20" s="271" t="str">
        <f ca="true">+IF(OFFSET('Water Data'!$D$28,0,10*ROW('Water Data'!D14))="","",OFFSET('Water Data'!$D$28,0,10*ROW('Water Data'!D14)))</f>
        <v/>
      </c>
      <c r="BU20" s="271" t="str">
        <f ca="true">+IF(OFFSET('Water Data'!$D$29,0,10*ROW('Water Data'!D14))="","",OFFSET('Water Data'!$D$29,0,10*ROW('Water Data'!D14)))</f>
        <v/>
      </c>
      <c r="BV20" s="271" t="str">
        <f ca="true">+IF(OFFSET('Water Data'!$E$27,0,10*ROW('Water Data'!E14))="","",OFFSET('Water Data'!$E$27,0,10*ROW('Water Data'!E14)))</f>
        <v/>
      </c>
      <c r="BW20" s="271" t="str">
        <f ca="true">+IF(OFFSET('Water Data'!$E$28,0,10*ROW('Water Data'!E14))="","",OFFSET('Water Data'!$E$28,0,10*ROW('Water Data'!E14)))</f>
        <v/>
      </c>
      <c r="BX20" s="271" t="str">
        <f ca="true">+IF(OFFSET('Water Data'!$E$29,0,10*ROW('Water Data'!E14))="","",OFFSET('Water Data'!$E$29,0,10*ROW('Water Data'!E14)))</f>
        <v/>
      </c>
      <c r="BY20" s="271" t="str">
        <f ca="true">+IF(OFFSET('Water Data'!$F$27,0,10*ROW('Water Data'!F14))="","",OFFSET('Water Data'!$F$27,0,10*ROW('Water Data'!F14)))</f>
        <v/>
      </c>
      <c r="BZ20" s="271" t="str">
        <f ca="true">+IF(OFFSET('Water Data'!$F$28,0,10*ROW('Water Data'!F14))="","",OFFSET('Water Data'!$F$28,0,10*ROW('Water Data'!F14)))</f>
        <v/>
      </c>
      <c r="CA20" s="271" t="str">
        <f ca="true">+IF(OFFSET('Water Data'!$F$29,0,10*ROW('Water Data'!F14))="","",OFFSET('Water Data'!$F$29,0,10*ROW('Water Data'!F14)))</f>
        <v/>
      </c>
      <c r="CB20" s="271" t="str">
        <f ca="true">+IF(OFFSET('Water Data'!$G$27,0,10*ROW('Water Data'!G14))="","",OFFSET('Water Data'!$G$27,0,10*ROW('Water Data'!G14)))</f>
        <v/>
      </c>
      <c r="CC20" s="271" t="str">
        <f ca="true">+IF(OFFSET('Water Data'!$G$28,0,10*ROW('Water Data'!G14))="","",OFFSET('Water Data'!$G$28,0,10*ROW('Water Data'!G14)))</f>
        <v/>
      </c>
      <c r="CD20" s="271" t="str">
        <f ca="true">+IF(OFFSET('Water Data'!$G$29,0,10*ROW('Water Data'!G14))="","",OFFSET('Water Data'!$G$29,0,10*ROW('Water Data'!G14)))</f>
        <v/>
      </c>
      <c r="CE20" s="271" t="str">
        <f ca="true">+IF(OFFSET('Water Data'!$H$27,0,10*ROW('Water Data'!H14))="","",OFFSET('Water Data'!$H$27,0,10*ROW('Water Data'!H14)))</f>
        <v/>
      </c>
      <c r="CF20" s="271" t="str">
        <f ca="true">+IF(OFFSET('Water Data'!$H$28,0,10*ROW('Water Data'!H14))="","",OFFSET('Water Data'!$H$28,0,10*ROW('Water Data'!H14)))</f>
        <v/>
      </c>
      <c r="CG20" s="271" t="str">
        <f ca="true">+IF(OFFSET('Water Data'!$H$29,0,10*ROW('Water Data'!H14))="","",OFFSET('Water Data'!$H$29,0,10*ROW('Water Data'!H14)))</f>
        <v/>
      </c>
      <c r="CH20" s="271" t="str">
        <f ca="true">+IF(OFFSET('Water Data'!$I$27,0,10*ROW('Water Data'!I14))="","",OFFSET('Water Data'!$I$27,0,10*ROW('Water Data'!I14)))</f>
        <v/>
      </c>
      <c r="CI20" s="271" t="str">
        <f ca="true">+IF(OFFSET('Water Data'!$I$28,0,10*ROW('Water Data'!I14))="","",OFFSET('Water Data'!$I$28,0,10*ROW('Water Data'!I14)))</f>
        <v/>
      </c>
      <c r="CJ20" s="271" t="str">
        <f ca="true">+IF(OFFSET('Water Data'!$I$29,0,10*ROW('Water Data'!I14))="","",OFFSET('Water Data'!$I$29,0,10*ROW('Water Data'!I14)))</f>
        <v/>
      </c>
      <c r="CK20" s="271" t="str">
        <f ca="true">+IF(OFFSET('Sanitation Data'!$D$28,0,10*ROW('Sanitation Data'!D14))="","",OFFSET('Sanitation Data'!$D$28,0,10*ROW('Sanitation Data'!D14)))</f>
        <v/>
      </c>
      <c r="CL20" s="271" t="str">
        <f ca="true">+IF(OFFSET('Sanitation Data'!$D$29,0,10*ROW('Sanitation Data'!D14))="","",OFFSET('Sanitation Data'!$D$29,0,10*ROW('Sanitation Data'!D14)))</f>
        <v/>
      </c>
      <c r="CM20" s="271" t="str">
        <f ca="true">+IF(OFFSET('Sanitation Data'!$D$30,0,10*ROW('Sanitation Data'!D14))="","",OFFSET('Sanitation Data'!$D$30,0,10*ROW('Sanitation Data'!D14)))</f>
        <v/>
      </c>
      <c r="CN20" s="271" t="str">
        <f ca="true">+IF(OFFSET('Sanitation Data'!$D$31,0,10*ROW('Sanitation Data'!D14))="","",OFFSET('Sanitation Data'!$D$31,0,10*ROW('Sanitation Data'!D14)))</f>
        <v/>
      </c>
      <c r="CO20" s="271" t="str">
        <f ca="true">+IF(OFFSET('Sanitation Data'!$D$32,0,10*ROW('Sanitation Data'!D14))="","",OFFSET('Sanitation Data'!$D$32,0,10*ROW('Sanitation Data'!D14)))</f>
        <v/>
      </c>
      <c r="CP20" s="271" t="str">
        <f ca="true">+IF(OFFSET('Sanitation Data'!$E$28,0,10*ROW('Sanitation Data'!E14))="","",OFFSET('Sanitation Data'!$E$28,0,10*ROW('Sanitation Data'!E14)))</f>
        <v/>
      </c>
      <c r="CQ20" s="271" t="str">
        <f ca="true">+IF(OFFSET('Sanitation Data'!$E$29,0,10*ROW('Sanitation Data'!E14))="","",OFFSET('Sanitation Data'!$E$29,0,10*ROW('Sanitation Data'!E14)))</f>
        <v/>
      </c>
      <c r="CR20" s="271" t="str">
        <f ca="true">+IF(OFFSET('Sanitation Data'!$E$30,0,10*ROW('Sanitation Data'!E14))="","",OFFSET('Sanitation Data'!$E$30,0,10*ROW('Sanitation Data'!E14)))</f>
        <v/>
      </c>
      <c r="CS20" s="271" t="str">
        <f ca="true">+IF(OFFSET('Sanitation Data'!$E$31,0,10*ROW('Sanitation Data'!E14))="","",OFFSET('Sanitation Data'!$E$31,0,10*ROW('Sanitation Data'!E14)))</f>
        <v/>
      </c>
      <c r="CT20" s="271" t="str">
        <f ca="true">+IF(OFFSET('Sanitation Data'!$E$32,0,10*ROW('Sanitation Data'!E14))="","",OFFSET('Sanitation Data'!$E$32,0,10*ROW('Sanitation Data'!E14)))</f>
        <v/>
      </c>
      <c r="CU20" s="271" t="str">
        <f ca="true">+IF(OFFSET('Sanitation Data'!$F$28,0,10*ROW('Sanitation Data'!F14))="","",OFFSET('Sanitation Data'!$F$28,0,10*ROW('Sanitation Data'!F14)))</f>
        <v/>
      </c>
      <c r="CV20" s="271" t="str">
        <f ca="true">+IF(OFFSET('Sanitation Data'!$F$29,0,10*ROW('Sanitation Data'!F14))="","",OFFSET('Sanitation Data'!$F$29,0,10*ROW('Sanitation Data'!F14)))</f>
        <v/>
      </c>
      <c r="CW20" s="271" t="str">
        <f ca="true">+IF(OFFSET('Sanitation Data'!$F$30,0,10*ROW('Sanitation Data'!F14))="","",OFFSET('Sanitation Data'!$F$30,0,10*ROW('Sanitation Data'!F14)))</f>
        <v/>
      </c>
      <c r="CX20" s="271" t="str">
        <f ca="true">+IF(OFFSET('Sanitation Data'!$F$31,0,10*ROW('Sanitation Data'!F14))="","",OFFSET('Sanitation Data'!$F$31,0,10*ROW('Sanitation Data'!F14)))</f>
        <v/>
      </c>
      <c r="CY20" s="271" t="str">
        <f ca="true">+IF(OFFSET('Sanitation Data'!$F$32,0,10*ROW('Sanitation Data'!F14))="","",OFFSET('Sanitation Data'!$F$32,0,10*ROW('Sanitation Data'!F14)))</f>
        <v/>
      </c>
      <c r="CZ20" s="271" t="str">
        <f ca="true">+IF(OFFSET('Sanitation Data'!$G$28,0,10*ROW('Sanitation Data'!G14))="","",OFFSET('Sanitation Data'!$G$28,0,10*ROW('Sanitation Data'!G14)))</f>
        <v/>
      </c>
      <c r="DA20" s="271" t="str">
        <f ca="true">+IF(OFFSET('Sanitation Data'!$G$29,0,10*ROW('Sanitation Data'!G14))="","",OFFSET('Sanitation Data'!$G$29,0,10*ROW('Sanitation Data'!G14)))</f>
        <v/>
      </c>
      <c r="DB20" s="271" t="str">
        <f ca="true">+IF(OFFSET('Sanitation Data'!$G$30,0,10*ROW('Sanitation Data'!G14))="","",OFFSET('Sanitation Data'!$G$30,0,10*ROW('Sanitation Data'!G14)))</f>
        <v/>
      </c>
      <c r="DC20" s="271" t="str">
        <f ca="true">+IF(OFFSET('Sanitation Data'!$G$31,0,10*ROW('Sanitation Data'!G14))="","",OFFSET('Sanitation Data'!$G$31,0,10*ROW('Sanitation Data'!G14)))</f>
        <v/>
      </c>
      <c r="DD20" s="271" t="str">
        <f ca="true">+IF(OFFSET('Sanitation Data'!$G$32,0,10*ROW('Sanitation Data'!G14))="","",OFFSET('Sanitation Data'!$G$32,0,10*ROW('Sanitation Data'!G14)))</f>
        <v/>
      </c>
      <c r="DE20" s="271" t="str">
        <f ca="true">+IF(OFFSET('Sanitation Data'!$H$28,0,10*ROW('Sanitation Data'!H14))="","",OFFSET('Sanitation Data'!$H$28,0,10*ROW('Sanitation Data'!H14)))</f>
        <v/>
      </c>
      <c r="DF20" s="271" t="str">
        <f ca="true">+IF(OFFSET('Sanitation Data'!$H$29,0,10*ROW('Sanitation Data'!H14))="","",OFFSET('Sanitation Data'!$H$29,0,10*ROW('Sanitation Data'!H14)))</f>
        <v/>
      </c>
      <c r="DG20" s="271" t="str">
        <f ca="true">+IF(OFFSET('Sanitation Data'!$H$30,0,10*ROW('Sanitation Data'!H14))="","",OFFSET('Sanitation Data'!$H$30,0,10*ROW('Sanitation Data'!H14)))</f>
        <v/>
      </c>
      <c r="DH20" s="271" t="str">
        <f ca="true">+IF(OFFSET('Sanitation Data'!$H$31,0,10*ROW('Sanitation Data'!H14))="","",OFFSET('Sanitation Data'!$H$31,0,10*ROW('Sanitation Data'!H14)))</f>
        <v/>
      </c>
      <c r="DI20" s="271" t="str">
        <f ca="true">+IF(OFFSET('Sanitation Data'!$H$32,0,10*ROW('Sanitation Data'!H14))="","",OFFSET('Sanitation Data'!$H$32,0,10*ROW('Sanitation Data'!H14)))</f>
        <v/>
      </c>
      <c r="DJ20" s="271" t="str">
        <f ca="true">+IF(OFFSET('Sanitation Data'!$I$28,0,10*ROW('Sanitation Data'!I14))="","",OFFSET('Sanitation Data'!$I$28,0,10*ROW('Sanitation Data'!I14)))</f>
        <v/>
      </c>
      <c r="DK20" s="271" t="str">
        <f ca="true">+IF(OFFSET('Sanitation Data'!$I$29,0,10*ROW('Sanitation Data'!I14))="","",OFFSET('Sanitation Data'!$I$29,0,10*ROW('Sanitation Data'!I14)))</f>
        <v/>
      </c>
      <c r="DL20" s="271" t="str">
        <f ca="true">+IF(OFFSET('Sanitation Data'!$I$30,0,10*ROW('Sanitation Data'!I14))="","",OFFSET('Sanitation Data'!$I$30,0,10*ROW('Sanitation Data'!I14)))</f>
        <v/>
      </c>
      <c r="DM20" s="271" t="str">
        <f ca="true">+IF(OFFSET('Sanitation Data'!$I$31,0,10*ROW('Sanitation Data'!I14))="","",OFFSET('Sanitation Data'!$I$31,0,10*ROW('Sanitation Data'!I14)))</f>
        <v/>
      </c>
      <c r="DN20" s="271" t="str">
        <f ca="true">+IF(OFFSET('Sanitation Data'!$I$32,0,10*ROW('Sanitation Data'!I14))="","",OFFSET('Sanitation Data'!$I$32,0,10*ROW('Sanitation Data'!I14)))</f>
        <v/>
      </c>
      <c r="DO20" s="271" t="str">
        <f ca="true">+IF(OFFSET('Hygiene Data'!$D$11,0,10*ROW('Hygiene Data'!D14))="","",OFFSET('Hygiene Data'!$D$11,0,10*ROW('Hygiene Data'!D14)))</f>
        <v/>
      </c>
      <c r="DP20" s="271" t="str">
        <f ca="true">+IF(OFFSET('Hygiene Data'!$D$12,0,10*ROW('Hygiene Data'!D14))="","",OFFSET('Hygiene Data'!$D$12,0,10*ROW('Hygiene Data'!D14)))</f>
        <v/>
      </c>
      <c r="DQ20" s="271" t="str">
        <f ca="true">+IF(OFFSET('Hygiene Data'!$D$13,0,10*ROW('Hygiene Data'!D14))="","",OFFSET('Hygiene Data'!$D$13,0,10*ROW('Hygiene Data'!D14)))</f>
        <v/>
      </c>
      <c r="DR20" s="271" t="str">
        <f ca="true">+IF(OFFSET('Hygiene Data'!$E$11,0,10*ROW('Hygiene Data'!E14))="","",OFFSET('Hygiene Data'!$E$11,0,10*ROW('Hygiene Data'!E14)))</f>
        <v/>
      </c>
      <c r="DS20" s="271" t="str">
        <f ca="true">+IF(OFFSET('Hygiene Data'!$E$12,0,10*ROW('Hygiene Data'!E14))="","",OFFSET('Hygiene Data'!$E$12,0,10*ROW('Hygiene Data'!E14)))</f>
        <v/>
      </c>
      <c r="DT20" s="271" t="str">
        <f ca="true">+IF(OFFSET('Hygiene Data'!$E$13,0,10*ROW('Hygiene Data'!E14))="","",OFFSET('Hygiene Data'!$E$13,0,10*ROW('Hygiene Data'!E14)))</f>
        <v/>
      </c>
      <c r="DU20" s="271" t="str">
        <f ca="true">+IF(OFFSET('Hygiene Data'!$F$11,0,10*ROW('Hygiene Data'!F14))="","",OFFSET('Hygiene Data'!$F$11,0,10*ROW('Hygiene Data'!F14)))</f>
        <v/>
      </c>
      <c r="DV20" s="271" t="str">
        <f ca="true">+IF(OFFSET('Hygiene Data'!$F$12,0,10*ROW('Hygiene Data'!F14))="","",OFFSET('Hygiene Data'!$F$12,0,10*ROW('Hygiene Data'!F14)))</f>
        <v/>
      </c>
      <c r="DW20" s="271" t="str">
        <f ca="true">+IF(OFFSET('Hygiene Data'!$F$13,0,10*ROW('Hygiene Data'!F14))="","",OFFSET('Hygiene Data'!$F$13,0,10*ROW('Hygiene Data'!F14)))</f>
        <v/>
      </c>
      <c r="DX20" s="271" t="str">
        <f ca="true">+IF(OFFSET('Hygiene Data'!$G$11,0,10*ROW('Hygiene Data'!G14))="","",OFFSET('Hygiene Data'!$G$11,0,10*ROW('Hygiene Data'!G14)))</f>
        <v/>
      </c>
      <c r="DY20" s="271" t="str">
        <f ca="true">+IF(OFFSET('Hygiene Data'!$G$12,0,10*ROW('Hygiene Data'!G14))="","",OFFSET('Hygiene Data'!$G$12,0,10*ROW('Hygiene Data'!G14)))</f>
        <v/>
      </c>
      <c r="DZ20" s="271" t="str">
        <f ca="true">+IF(OFFSET('Hygiene Data'!$G$13,0,10*ROW('Hygiene Data'!G14))="","",OFFSET('Hygiene Data'!$G$13,0,10*ROW('Hygiene Data'!G14)))</f>
        <v/>
      </c>
      <c r="EA20" s="271" t="str">
        <f ca="true">+IF(OFFSET('Hygiene Data'!$H$11,0,10*ROW('Hygiene Data'!H14))="","",OFFSET('Hygiene Data'!$H$11,0,10*ROW('Hygiene Data'!H14)))</f>
        <v/>
      </c>
      <c r="EB20" s="271" t="str">
        <f ca="true">+IF(OFFSET('Hygiene Data'!$H$12,0,10*ROW('Hygiene Data'!H14))="","",OFFSET('Hygiene Data'!$H$12,0,10*ROW('Hygiene Data'!H14)))</f>
        <v/>
      </c>
      <c r="EC20" s="271" t="str">
        <f ca="true">+IF(OFFSET('Hygiene Data'!$H$13,0,10*ROW('Hygiene Data'!H14))="","",OFFSET('Hygiene Data'!$H$13,0,10*ROW('Hygiene Data'!H14)))</f>
        <v/>
      </c>
      <c r="ED20" s="271" t="str">
        <f ca="true">+IF(OFFSET('Hygiene Data'!$I$11,0,10*ROW('Hygiene Data'!I14))="","",OFFSET('Hygiene Data'!$I$11,0,10*ROW('Hygiene Data'!I14)))</f>
        <v/>
      </c>
      <c r="EE20" s="271" t="str">
        <f ca="true">+IF(OFFSET('Hygiene Data'!$I$12,0,10*ROW('Hygiene Data'!I14))="","",OFFSET('Hygiene Data'!$I$12,0,10*ROW('Hygiene Data'!I14)))</f>
        <v/>
      </c>
      <c r="EF20" s="271" t="str">
        <f ca="true">+IF(OFFSET('Hygiene Data'!$I$13,0,10*ROW('Hygiene Data'!I14))="","",OFFSET('Hygiene Data'!$I$13,0,10*ROW('Hygiene Data'!I14)))</f>
        <v/>
      </c>
    </row>
    <row xmlns:x14ac="http://schemas.microsoft.com/office/spreadsheetml/2009/9/ac" r="21" x14ac:dyDescent="0.2">
      <c r="A21" s="34" t="str">
        <f ca="true">+IF(OFFSET('Water Data'!$B$2,0,10*ROW('Water Data'!E15))="","",OFFSET('Water Data'!$B$2,0,10*ROW('Water Data'!E15)))</f>
        <v/>
      </c>
      <c r="B21" s="34" t="str">
        <f ca="true">+IF(OFFSET('Water Data'!$C$2,0,10*ROW('Water Data'!F15))="","",OFFSET('Water Data'!$C$2,0,10*ROW('Water Data'!F15)))</f>
        <v/>
      </c>
      <c r="C21" s="327" t="str">
        <f t="shared" ca="true" si="0"/>
        <v/>
      </c>
      <c r="D21" s="87"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7"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7"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7"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7"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7"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7"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7"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7"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7"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7"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7"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7"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7"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7"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7"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7"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7"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8"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8"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8"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8"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8"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8"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8"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8"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8"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8"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8"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8"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8"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8"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8"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8"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8"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8"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8"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8"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8"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8"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8"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8"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8"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8"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8"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8"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8"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8"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9"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9"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9"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9"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9"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9"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9"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9"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9"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9"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9"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9"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9"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9"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9"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9"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9"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9"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1"/>
      <c r="BS21" s="271" t="str">
        <f ca="true">+IF(OFFSET('Water Data'!$D$27,0,10*ROW('Water Data'!D15))="","",OFFSET('Water Data'!$D$27,0,10*ROW('Water Data'!D15)))</f>
        <v/>
      </c>
      <c r="BT21" s="271" t="str">
        <f ca="true">+IF(OFFSET('Water Data'!$D$28,0,10*ROW('Water Data'!D15))="","",OFFSET('Water Data'!$D$28,0,10*ROW('Water Data'!D15)))</f>
        <v/>
      </c>
      <c r="BU21" s="271" t="str">
        <f ca="true">+IF(OFFSET('Water Data'!$D$29,0,10*ROW('Water Data'!D15))="","",OFFSET('Water Data'!$D$29,0,10*ROW('Water Data'!D15)))</f>
        <v/>
      </c>
      <c r="BV21" s="271" t="str">
        <f ca="true">+IF(OFFSET('Water Data'!$E$27,0,10*ROW('Water Data'!E15))="","",OFFSET('Water Data'!$E$27,0,10*ROW('Water Data'!E15)))</f>
        <v/>
      </c>
      <c r="BW21" s="271" t="str">
        <f ca="true">+IF(OFFSET('Water Data'!$E$28,0,10*ROW('Water Data'!E15))="","",OFFSET('Water Data'!$E$28,0,10*ROW('Water Data'!E15)))</f>
        <v/>
      </c>
      <c r="BX21" s="271" t="str">
        <f ca="true">+IF(OFFSET('Water Data'!$E$29,0,10*ROW('Water Data'!E15))="","",OFFSET('Water Data'!$E$29,0,10*ROW('Water Data'!E15)))</f>
        <v/>
      </c>
      <c r="BY21" s="271" t="str">
        <f ca="true">+IF(OFFSET('Water Data'!$F$27,0,10*ROW('Water Data'!F15))="","",OFFSET('Water Data'!$F$27,0,10*ROW('Water Data'!F15)))</f>
        <v/>
      </c>
      <c r="BZ21" s="271" t="str">
        <f ca="true">+IF(OFFSET('Water Data'!$F$28,0,10*ROW('Water Data'!F15))="","",OFFSET('Water Data'!$F$28,0,10*ROW('Water Data'!F15)))</f>
        <v/>
      </c>
      <c r="CA21" s="271" t="str">
        <f ca="true">+IF(OFFSET('Water Data'!$F$29,0,10*ROW('Water Data'!F15))="","",OFFSET('Water Data'!$F$29,0,10*ROW('Water Data'!F15)))</f>
        <v/>
      </c>
      <c r="CB21" s="271" t="str">
        <f ca="true">+IF(OFFSET('Water Data'!$G$27,0,10*ROW('Water Data'!G15))="","",OFFSET('Water Data'!$G$27,0,10*ROW('Water Data'!G15)))</f>
        <v/>
      </c>
      <c r="CC21" s="271" t="str">
        <f ca="true">+IF(OFFSET('Water Data'!$G$28,0,10*ROW('Water Data'!G15))="","",OFFSET('Water Data'!$G$28,0,10*ROW('Water Data'!G15)))</f>
        <v/>
      </c>
      <c r="CD21" s="271" t="str">
        <f ca="true">+IF(OFFSET('Water Data'!$G$29,0,10*ROW('Water Data'!G15))="","",OFFSET('Water Data'!$G$29,0,10*ROW('Water Data'!G15)))</f>
        <v/>
      </c>
      <c r="CE21" s="271" t="str">
        <f ca="true">+IF(OFFSET('Water Data'!$H$27,0,10*ROW('Water Data'!H15))="","",OFFSET('Water Data'!$H$27,0,10*ROW('Water Data'!H15)))</f>
        <v/>
      </c>
      <c r="CF21" s="271" t="str">
        <f ca="true">+IF(OFFSET('Water Data'!$H$28,0,10*ROW('Water Data'!H15))="","",OFFSET('Water Data'!$H$28,0,10*ROW('Water Data'!H15)))</f>
        <v/>
      </c>
      <c r="CG21" s="271" t="str">
        <f ca="true">+IF(OFFSET('Water Data'!$H$29,0,10*ROW('Water Data'!H15))="","",OFFSET('Water Data'!$H$29,0,10*ROW('Water Data'!H15)))</f>
        <v/>
      </c>
      <c r="CH21" s="271" t="str">
        <f ca="true">+IF(OFFSET('Water Data'!$I$27,0,10*ROW('Water Data'!I15))="","",OFFSET('Water Data'!$I$27,0,10*ROW('Water Data'!I15)))</f>
        <v/>
      </c>
      <c r="CI21" s="271" t="str">
        <f ca="true">+IF(OFFSET('Water Data'!$I$28,0,10*ROW('Water Data'!I15))="","",OFFSET('Water Data'!$I$28,0,10*ROW('Water Data'!I15)))</f>
        <v/>
      </c>
      <c r="CJ21" s="271" t="str">
        <f ca="true">+IF(OFFSET('Water Data'!$I$29,0,10*ROW('Water Data'!I15))="","",OFFSET('Water Data'!$I$29,0,10*ROW('Water Data'!I15)))</f>
        <v/>
      </c>
      <c r="CK21" s="271" t="str">
        <f ca="true">+IF(OFFSET('Sanitation Data'!$D$28,0,10*ROW('Sanitation Data'!D15))="","",OFFSET('Sanitation Data'!$D$28,0,10*ROW('Sanitation Data'!D15)))</f>
        <v/>
      </c>
      <c r="CL21" s="271" t="str">
        <f ca="true">+IF(OFFSET('Sanitation Data'!$D$29,0,10*ROW('Sanitation Data'!D15))="","",OFFSET('Sanitation Data'!$D$29,0,10*ROW('Sanitation Data'!D15)))</f>
        <v/>
      </c>
      <c r="CM21" s="271" t="str">
        <f ca="true">+IF(OFFSET('Sanitation Data'!$D$30,0,10*ROW('Sanitation Data'!D15))="","",OFFSET('Sanitation Data'!$D$30,0,10*ROW('Sanitation Data'!D15)))</f>
        <v/>
      </c>
      <c r="CN21" s="271" t="str">
        <f ca="true">+IF(OFFSET('Sanitation Data'!$D$31,0,10*ROW('Sanitation Data'!D15))="","",OFFSET('Sanitation Data'!$D$31,0,10*ROW('Sanitation Data'!D15)))</f>
        <v/>
      </c>
      <c r="CO21" s="271" t="str">
        <f ca="true">+IF(OFFSET('Sanitation Data'!$D$32,0,10*ROW('Sanitation Data'!D15))="","",OFFSET('Sanitation Data'!$D$32,0,10*ROW('Sanitation Data'!D15)))</f>
        <v/>
      </c>
      <c r="CP21" s="271" t="str">
        <f ca="true">+IF(OFFSET('Sanitation Data'!$E$28,0,10*ROW('Sanitation Data'!E15))="","",OFFSET('Sanitation Data'!$E$28,0,10*ROW('Sanitation Data'!E15)))</f>
        <v/>
      </c>
      <c r="CQ21" s="271" t="str">
        <f ca="true">+IF(OFFSET('Sanitation Data'!$E$29,0,10*ROW('Sanitation Data'!E15))="","",OFFSET('Sanitation Data'!$E$29,0,10*ROW('Sanitation Data'!E15)))</f>
        <v/>
      </c>
      <c r="CR21" s="271" t="str">
        <f ca="true">+IF(OFFSET('Sanitation Data'!$E$30,0,10*ROW('Sanitation Data'!E15))="","",OFFSET('Sanitation Data'!$E$30,0,10*ROW('Sanitation Data'!E15)))</f>
        <v/>
      </c>
      <c r="CS21" s="271" t="str">
        <f ca="true">+IF(OFFSET('Sanitation Data'!$E$31,0,10*ROW('Sanitation Data'!E15))="","",OFFSET('Sanitation Data'!$E$31,0,10*ROW('Sanitation Data'!E15)))</f>
        <v/>
      </c>
      <c r="CT21" s="271" t="str">
        <f ca="true">+IF(OFFSET('Sanitation Data'!$E$32,0,10*ROW('Sanitation Data'!E15))="","",OFFSET('Sanitation Data'!$E$32,0,10*ROW('Sanitation Data'!E15)))</f>
        <v/>
      </c>
      <c r="CU21" s="271" t="str">
        <f ca="true">+IF(OFFSET('Sanitation Data'!$F$28,0,10*ROW('Sanitation Data'!F15))="","",OFFSET('Sanitation Data'!$F$28,0,10*ROW('Sanitation Data'!F15)))</f>
        <v/>
      </c>
      <c r="CV21" s="271" t="str">
        <f ca="true">+IF(OFFSET('Sanitation Data'!$F$29,0,10*ROW('Sanitation Data'!F15))="","",OFFSET('Sanitation Data'!$F$29,0,10*ROW('Sanitation Data'!F15)))</f>
        <v/>
      </c>
      <c r="CW21" s="271" t="str">
        <f ca="true">+IF(OFFSET('Sanitation Data'!$F$30,0,10*ROW('Sanitation Data'!F15))="","",OFFSET('Sanitation Data'!$F$30,0,10*ROW('Sanitation Data'!F15)))</f>
        <v/>
      </c>
      <c r="CX21" s="271" t="str">
        <f ca="true">+IF(OFFSET('Sanitation Data'!$F$31,0,10*ROW('Sanitation Data'!F15))="","",OFFSET('Sanitation Data'!$F$31,0,10*ROW('Sanitation Data'!F15)))</f>
        <v/>
      </c>
      <c r="CY21" s="271" t="str">
        <f ca="true">+IF(OFFSET('Sanitation Data'!$F$32,0,10*ROW('Sanitation Data'!F15))="","",OFFSET('Sanitation Data'!$F$32,0,10*ROW('Sanitation Data'!F15)))</f>
        <v/>
      </c>
      <c r="CZ21" s="271" t="str">
        <f ca="true">+IF(OFFSET('Sanitation Data'!$G$28,0,10*ROW('Sanitation Data'!G15))="","",OFFSET('Sanitation Data'!$G$28,0,10*ROW('Sanitation Data'!G15)))</f>
        <v/>
      </c>
      <c r="DA21" s="271" t="str">
        <f ca="true">+IF(OFFSET('Sanitation Data'!$G$29,0,10*ROW('Sanitation Data'!G15))="","",OFFSET('Sanitation Data'!$G$29,0,10*ROW('Sanitation Data'!G15)))</f>
        <v/>
      </c>
      <c r="DB21" s="271" t="str">
        <f ca="true">+IF(OFFSET('Sanitation Data'!$G$30,0,10*ROW('Sanitation Data'!G15))="","",OFFSET('Sanitation Data'!$G$30,0,10*ROW('Sanitation Data'!G15)))</f>
        <v/>
      </c>
      <c r="DC21" s="271" t="str">
        <f ca="true">+IF(OFFSET('Sanitation Data'!$G$31,0,10*ROW('Sanitation Data'!G15))="","",OFFSET('Sanitation Data'!$G$31,0,10*ROW('Sanitation Data'!G15)))</f>
        <v/>
      </c>
      <c r="DD21" s="271" t="str">
        <f ca="true">+IF(OFFSET('Sanitation Data'!$G$32,0,10*ROW('Sanitation Data'!G15))="","",OFFSET('Sanitation Data'!$G$32,0,10*ROW('Sanitation Data'!G15)))</f>
        <v/>
      </c>
      <c r="DE21" s="271" t="str">
        <f ca="true">+IF(OFFSET('Sanitation Data'!$H$28,0,10*ROW('Sanitation Data'!H15))="","",OFFSET('Sanitation Data'!$H$28,0,10*ROW('Sanitation Data'!H15)))</f>
        <v/>
      </c>
      <c r="DF21" s="271" t="str">
        <f ca="true">+IF(OFFSET('Sanitation Data'!$H$29,0,10*ROW('Sanitation Data'!H15))="","",OFFSET('Sanitation Data'!$H$29,0,10*ROW('Sanitation Data'!H15)))</f>
        <v/>
      </c>
      <c r="DG21" s="271" t="str">
        <f ca="true">+IF(OFFSET('Sanitation Data'!$H$30,0,10*ROW('Sanitation Data'!H15))="","",OFFSET('Sanitation Data'!$H$30,0,10*ROW('Sanitation Data'!H15)))</f>
        <v/>
      </c>
      <c r="DH21" s="271" t="str">
        <f ca="true">+IF(OFFSET('Sanitation Data'!$H$31,0,10*ROW('Sanitation Data'!H15))="","",OFFSET('Sanitation Data'!$H$31,0,10*ROW('Sanitation Data'!H15)))</f>
        <v/>
      </c>
      <c r="DI21" s="271" t="str">
        <f ca="true">+IF(OFFSET('Sanitation Data'!$H$32,0,10*ROW('Sanitation Data'!H15))="","",OFFSET('Sanitation Data'!$H$32,0,10*ROW('Sanitation Data'!H15)))</f>
        <v/>
      </c>
      <c r="DJ21" s="271" t="str">
        <f ca="true">+IF(OFFSET('Sanitation Data'!$I$28,0,10*ROW('Sanitation Data'!I15))="","",OFFSET('Sanitation Data'!$I$28,0,10*ROW('Sanitation Data'!I15)))</f>
        <v/>
      </c>
      <c r="DK21" s="271" t="str">
        <f ca="true">+IF(OFFSET('Sanitation Data'!$I$29,0,10*ROW('Sanitation Data'!I15))="","",OFFSET('Sanitation Data'!$I$29,0,10*ROW('Sanitation Data'!I15)))</f>
        <v/>
      </c>
      <c r="DL21" s="271" t="str">
        <f ca="true">+IF(OFFSET('Sanitation Data'!$I$30,0,10*ROW('Sanitation Data'!I15))="","",OFFSET('Sanitation Data'!$I$30,0,10*ROW('Sanitation Data'!I15)))</f>
        <v/>
      </c>
      <c r="DM21" s="271" t="str">
        <f ca="true">+IF(OFFSET('Sanitation Data'!$I$31,0,10*ROW('Sanitation Data'!I15))="","",OFFSET('Sanitation Data'!$I$31,0,10*ROW('Sanitation Data'!I15)))</f>
        <v/>
      </c>
      <c r="DN21" s="271" t="str">
        <f ca="true">+IF(OFFSET('Sanitation Data'!$I$32,0,10*ROW('Sanitation Data'!I15))="","",OFFSET('Sanitation Data'!$I$32,0,10*ROW('Sanitation Data'!I15)))</f>
        <v/>
      </c>
      <c r="DO21" s="271" t="str">
        <f ca="true">+IF(OFFSET('Hygiene Data'!$D$11,0,10*ROW('Hygiene Data'!D15))="","",OFFSET('Hygiene Data'!$D$11,0,10*ROW('Hygiene Data'!D15)))</f>
        <v/>
      </c>
      <c r="DP21" s="271" t="str">
        <f ca="true">+IF(OFFSET('Hygiene Data'!$D$12,0,10*ROW('Hygiene Data'!D15))="","",OFFSET('Hygiene Data'!$D$12,0,10*ROW('Hygiene Data'!D15)))</f>
        <v/>
      </c>
      <c r="DQ21" s="271" t="str">
        <f ca="true">+IF(OFFSET('Hygiene Data'!$D$13,0,10*ROW('Hygiene Data'!D15))="","",OFFSET('Hygiene Data'!$D$13,0,10*ROW('Hygiene Data'!D15)))</f>
        <v/>
      </c>
      <c r="DR21" s="271" t="str">
        <f ca="true">+IF(OFFSET('Hygiene Data'!$E$11,0,10*ROW('Hygiene Data'!E15))="","",OFFSET('Hygiene Data'!$E$11,0,10*ROW('Hygiene Data'!E15)))</f>
        <v/>
      </c>
      <c r="DS21" s="271" t="str">
        <f ca="true">+IF(OFFSET('Hygiene Data'!$E$12,0,10*ROW('Hygiene Data'!E15))="","",OFFSET('Hygiene Data'!$E$12,0,10*ROW('Hygiene Data'!E15)))</f>
        <v/>
      </c>
      <c r="DT21" s="271" t="str">
        <f ca="true">+IF(OFFSET('Hygiene Data'!$E$13,0,10*ROW('Hygiene Data'!E15))="","",OFFSET('Hygiene Data'!$E$13,0,10*ROW('Hygiene Data'!E15)))</f>
        <v/>
      </c>
      <c r="DU21" s="271" t="str">
        <f ca="true">+IF(OFFSET('Hygiene Data'!$F$11,0,10*ROW('Hygiene Data'!F15))="","",OFFSET('Hygiene Data'!$F$11,0,10*ROW('Hygiene Data'!F15)))</f>
        <v/>
      </c>
      <c r="DV21" s="271" t="str">
        <f ca="true">+IF(OFFSET('Hygiene Data'!$F$12,0,10*ROW('Hygiene Data'!F15))="","",OFFSET('Hygiene Data'!$F$12,0,10*ROW('Hygiene Data'!F15)))</f>
        <v/>
      </c>
      <c r="DW21" s="271" t="str">
        <f ca="true">+IF(OFFSET('Hygiene Data'!$F$13,0,10*ROW('Hygiene Data'!F15))="","",OFFSET('Hygiene Data'!$F$13,0,10*ROW('Hygiene Data'!F15)))</f>
        <v/>
      </c>
      <c r="DX21" s="271" t="str">
        <f ca="true">+IF(OFFSET('Hygiene Data'!$G$11,0,10*ROW('Hygiene Data'!G15))="","",OFFSET('Hygiene Data'!$G$11,0,10*ROW('Hygiene Data'!G15)))</f>
        <v/>
      </c>
      <c r="DY21" s="271" t="str">
        <f ca="true">+IF(OFFSET('Hygiene Data'!$G$12,0,10*ROW('Hygiene Data'!G15))="","",OFFSET('Hygiene Data'!$G$12,0,10*ROW('Hygiene Data'!G15)))</f>
        <v/>
      </c>
      <c r="DZ21" s="271" t="str">
        <f ca="true">+IF(OFFSET('Hygiene Data'!$G$13,0,10*ROW('Hygiene Data'!G15))="","",OFFSET('Hygiene Data'!$G$13,0,10*ROW('Hygiene Data'!G15)))</f>
        <v/>
      </c>
      <c r="EA21" s="271" t="str">
        <f ca="true">+IF(OFFSET('Hygiene Data'!$H$11,0,10*ROW('Hygiene Data'!H15))="","",OFFSET('Hygiene Data'!$H$11,0,10*ROW('Hygiene Data'!H15)))</f>
        <v/>
      </c>
      <c r="EB21" s="271" t="str">
        <f ca="true">+IF(OFFSET('Hygiene Data'!$H$12,0,10*ROW('Hygiene Data'!H15))="","",OFFSET('Hygiene Data'!$H$12,0,10*ROW('Hygiene Data'!H15)))</f>
        <v/>
      </c>
      <c r="EC21" s="271" t="str">
        <f ca="true">+IF(OFFSET('Hygiene Data'!$H$13,0,10*ROW('Hygiene Data'!H15))="","",OFFSET('Hygiene Data'!$H$13,0,10*ROW('Hygiene Data'!H15)))</f>
        <v/>
      </c>
      <c r="ED21" s="271" t="str">
        <f ca="true">+IF(OFFSET('Hygiene Data'!$I$11,0,10*ROW('Hygiene Data'!I15))="","",OFFSET('Hygiene Data'!$I$11,0,10*ROW('Hygiene Data'!I15)))</f>
        <v/>
      </c>
      <c r="EE21" s="271" t="str">
        <f ca="true">+IF(OFFSET('Hygiene Data'!$I$12,0,10*ROW('Hygiene Data'!I15))="","",OFFSET('Hygiene Data'!$I$12,0,10*ROW('Hygiene Data'!I15)))</f>
        <v/>
      </c>
      <c r="EF21" s="271" t="str">
        <f ca="true">+IF(OFFSET('Hygiene Data'!$I$13,0,10*ROW('Hygiene Data'!I15))="","",OFFSET('Hygiene Data'!$I$13,0,10*ROW('Hygiene Data'!I15)))</f>
        <v/>
      </c>
    </row>
    <row xmlns:x14ac="http://schemas.microsoft.com/office/spreadsheetml/2009/9/ac" r="22" x14ac:dyDescent="0.2">
      <c r="A22" s="34" t="str">
        <f ca="true">+IF(OFFSET('Water Data'!$B$2,0,10*ROW('Water Data'!E16))="","",OFFSET('Water Data'!$B$2,0,10*ROW('Water Data'!E16)))</f>
        <v/>
      </c>
      <c r="B22" s="34" t="str">
        <f ca="true">+IF(OFFSET('Water Data'!$C$2,0,10*ROW('Water Data'!F16))="","",OFFSET('Water Data'!$C$2,0,10*ROW('Water Data'!F16)))</f>
        <v/>
      </c>
      <c r="C22" s="327" t="str">
        <f t="shared" ca="true" si="0"/>
        <v/>
      </c>
      <c r="D22" s="87"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7"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7"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7"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7"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7"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7"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7"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7"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7"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7"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7"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7"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7"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7"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7"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7"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7"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8"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8"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8"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8"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8"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8"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8"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8"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8"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8"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8"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8"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8"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8"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8"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8"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8"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8"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8"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8"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8"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8"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8"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8"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8"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8"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8"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8"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8"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8"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9"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9"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9"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9"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9"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9"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9"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9"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9"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9"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9"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9"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9"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9"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9"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9"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9"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9"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1"/>
      <c r="BS22" s="271" t="str">
        <f ca="true">+IF(OFFSET('Water Data'!$D$27,0,10*ROW('Water Data'!D16))="","",OFFSET('Water Data'!$D$27,0,10*ROW('Water Data'!D16)))</f>
        <v/>
      </c>
      <c r="BT22" s="271" t="str">
        <f ca="true">+IF(OFFSET('Water Data'!$D$28,0,10*ROW('Water Data'!D16))="","",OFFSET('Water Data'!$D$28,0,10*ROW('Water Data'!D16)))</f>
        <v/>
      </c>
      <c r="BU22" s="271" t="str">
        <f ca="true">+IF(OFFSET('Water Data'!$D$29,0,10*ROW('Water Data'!D16))="","",OFFSET('Water Data'!$D$29,0,10*ROW('Water Data'!D16)))</f>
        <v/>
      </c>
      <c r="BV22" s="271" t="str">
        <f ca="true">+IF(OFFSET('Water Data'!$E$27,0,10*ROW('Water Data'!E16))="","",OFFSET('Water Data'!$E$27,0,10*ROW('Water Data'!E16)))</f>
        <v/>
      </c>
      <c r="BW22" s="271" t="str">
        <f ca="true">+IF(OFFSET('Water Data'!$E$28,0,10*ROW('Water Data'!E16))="","",OFFSET('Water Data'!$E$28,0,10*ROW('Water Data'!E16)))</f>
        <v/>
      </c>
      <c r="BX22" s="271" t="str">
        <f ca="true">+IF(OFFSET('Water Data'!$E$29,0,10*ROW('Water Data'!E16))="","",OFFSET('Water Data'!$E$29,0,10*ROW('Water Data'!E16)))</f>
        <v/>
      </c>
      <c r="BY22" s="271" t="str">
        <f ca="true">+IF(OFFSET('Water Data'!$F$27,0,10*ROW('Water Data'!F16))="","",OFFSET('Water Data'!$F$27,0,10*ROW('Water Data'!F16)))</f>
        <v/>
      </c>
      <c r="BZ22" s="271" t="str">
        <f ca="true">+IF(OFFSET('Water Data'!$F$28,0,10*ROW('Water Data'!F16))="","",OFFSET('Water Data'!$F$28,0,10*ROW('Water Data'!F16)))</f>
        <v/>
      </c>
      <c r="CA22" s="271" t="str">
        <f ca="true">+IF(OFFSET('Water Data'!$F$29,0,10*ROW('Water Data'!F16))="","",OFFSET('Water Data'!$F$29,0,10*ROW('Water Data'!F16)))</f>
        <v/>
      </c>
      <c r="CB22" s="271" t="str">
        <f ca="true">+IF(OFFSET('Water Data'!$G$27,0,10*ROW('Water Data'!G16))="","",OFFSET('Water Data'!$G$27,0,10*ROW('Water Data'!G16)))</f>
        <v/>
      </c>
      <c r="CC22" s="271" t="str">
        <f ca="true">+IF(OFFSET('Water Data'!$G$28,0,10*ROW('Water Data'!G16))="","",OFFSET('Water Data'!$G$28,0,10*ROW('Water Data'!G16)))</f>
        <v/>
      </c>
      <c r="CD22" s="271" t="str">
        <f ca="true">+IF(OFFSET('Water Data'!$G$29,0,10*ROW('Water Data'!G16))="","",OFFSET('Water Data'!$G$29,0,10*ROW('Water Data'!G16)))</f>
        <v/>
      </c>
      <c r="CE22" s="271" t="str">
        <f ca="true">+IF(OFFSET('Water Data'!$H$27,0,10*ROW('Water Data'!H16))="","",OFFSET('Water Data'!$H$27,0,10*ROW('Water Data'!H16)))</f>
        <v/>
      </c>
      <c r="CF22" s="271" t="str">
        <f ca="true">+IF(OFFSET('Water Data'!$H$28,0,10*ROW('Water Data'!H16))="","",OFFSET('Water Data'!$H$28,0,10*ROW('Water Data'!H16)))</f>
        <v/>
      </c>
      <c r="CG22" s="271" t="str">
        <f ca="true">+IF(OFFSET('Water Data'!$H$29,0,10*ROW('Water Data'!H16))="","",OFFSET('Water Data'!$H$29,0,10*ROW('Water Data'!H16)))</f>
        <v/>
      </c>
      <c r="CH22" s="271" t="str">
        <f ca="true">+IF(OFFSET('Water Data'!$I$27,0,10*ROW('Water Data'!I16))="","",OFFSET('Water Data'!$I$27,0,10*ROW('Water Data'!I16)))</f>
        <v/>
      </c>
      <c r="CI22" s="271" t="str">
        <f ca="true">+IF(OFFSET('Water Data'!$I$28,0,10*ROW('Water Data'!I16))="","",OFFSET('Water Data'!$I$28,0,10*ROW('Water Data'!I16)))</f>
        <v/>
      </c>
      <c r="CJ22" s="271" t="str">
        <f ca="true">+IF(OFFSET('Water Data'!$I$29,0,10*ROW('Water Data'!I16))="","",OFFSET('Water Data'!$I$29,0,10*ROW('Water Data'!I16)))</f>
        <v/>
      </c>
      <c r="CK22" s="271" t="str">
        <f ca="true">+IF(OFFSET('Sanitation Data'!$D$28,0,10*ROW('Sanitation Data'!D16))="","",OFFSET('Sanitation Data'!$D$28,0,10*ROW('Sanitation Data'!D16)))</f>
        <v/>
      </c>
      <c r="CL22" s="271" t="str">
        <f ca="true">+IF(OFFSET('Sanitation Data'!$D$29,0,10*ROW('Sanitation Data'!D16))="","",OFFSET('Sanitation Data'!$D$29,0,10*ROW('Sanitation Data'!D16)))</f>
        <v/>
      </c>
      <c r="CM22" s="271" t="str">
        <f ca="true">+IF(OFFSET('Sanitation Data'!$D$30,0,10*ROW('Sanitation Data'!D16))="","",OFFSET('Sanitation Data'!$D$30,0,10*ROW('Sanitation Data'!D16)))</f>
        <v/>
      </c>
      <c r="CN22" s="271" t="str">
        <f ca="true">+IF(OFFSET('Sanitation Data'!$D$31,0,10*ROW('Sanitation Data'!D16))="","",OFFSET('Sanitation Data'!$D$31,0,10*ROW('Sanitation Data'!D16)))</f>
        <v/>
      </c>
      <c r="CO22" s="271" t="str">
        <f ca="true">+IF(OFFSET('Sanitation Data'!$D$32,0,10*ROW('Sanitation Data'!D16))="","",OFFSET('Sanitation Data'!$D$32,0,10*ROW('Sanitation Data'!D16)))</f>
        <v/>
      </c>
      <c r="CP22" s="271" t="str">
        <f ca="true">+IF(OFFSET('Sanitation Data'!$E$28,0,10*ROW('Sanitation Data'!E16))="","",OFFSET('Sanitation Data'!$E$28,0,10*ROW('Sanitation Data'!E16)))</f>
        <v/>
      </c>
      <c r="CQ22" s="271" t="str">
        <f ca="true">+IF(OFFSET('Sanitation Data'!$E$29,0,10*ROW('Sanitation Data'!E16))="","",OFFSET('Sanitation Data'!$E$29,0,10*ROW('Sanitation Data'!E16)))</f>
        <v/>
      </c>
      <c r="CR22" s="271" t="str">
        <f ca="true">+IF(OFFSET('Sanitation Data'!$E$30,0,10*ROW('Sanitation Data'!E16))="","",OFFSET('Sanitation Data'!$E$30,0,10*ROW('Sanitation Data'!E16)))</f>
        <v/>
      </c>
      <c r="CS22" s="271" t="str">
        <f ca="true">+IF(OFFSET('Sanitation Data'!$E$31,0,10*ROW('Sanitation Data'!E16))="","",OFFSET('Sanitation Data'!$E$31,0,10*ROW('Sanitation Data'!E16)))</f>
        <v/>
      </c>
      <c r="CT22" s="271" t="str">
        <f ca="true">+IF(OFFSET('Sanitation Data'!$E$32,0,10*ROW('Sanitation Data'!E16))="","",OFFSET('Sanitation Data'!$E$32,0,10*ROW('Sanitation Data'!E16)))</f>
        <v/>
      </c>
      <c r="CU22" s="271" t="str">
        <f ca="true">+IF(OFFSET('Sanitation Data'!$F$28,0,10*ROW('Sanitation Data'!F16))="","",OFFSET('Sanitation Data'!$F$28,0,10*ROW('Sanitation Data'!F16)))</f>
        <v/>
      </c>
      <c r="CV22" s="271" t="str">
        <f ca="true">+IF(OFFSET('Sanitation Data'!$F$29,0,10*ROW('Sanitation Data'!F16))="","",OFFSET('Sanitation Data'!$F$29,0,10*ROW('Sanitation Data'!F16)))</f>
        <v/>
      </c>
      <c r="CW22" s="271" t="str">
        <f ca="true">+IF(OFFSET('Sanitation Data'!$F$30,0,10*ROW('Sanitation Data'!F16))="","",OFFSET('Sanitation Data'!$F$30,0,10*ROW('Sanitation Data'!F16)))</f>
        <v/>
      </c>
      <c r="CX22" s="271" t="str">
        <f ca="true">+IF(OFFSET('Sanitation Data'!$F$31,0,10*ROW('Sanitation Data'!F16))="","",OFFSET('Sanitation Data'!$F$31,0,10*ROW('Sanitation Data'!F16)))</f>
        <v/>
      </c>
      <c r="CY22" s="271" t="str">
        <f ca="true">+IF(OFFSET('Sanitation Data'!$F$32,0,10*ROW('Sanitation Data'!F16))="","",OFFSET('Sanitation Data'!$F$32,0,10*ROW('Sanitation Data'!F16)))</f>
        <v/>
      </c>
      <c r="CZ22" s="271" t="str">
        <f ca="true">+IF(OFFSET('Sanitation Data'!$G$28,0,10*ROW('Sanitation Data'!G16))="","",OFFSET('Sanitation Data'!$G$28,0,10*ROW('Sanitation Data'!G16)))</f>
        <v/>
      </c>
      <c r="DA22" s="271" t="str">
        <f ca="true">+IF(OFFSET('Sanitation Data'!$G$29,0,10*ROW('Sanitation Data'!G16))="","",OFFSET('Sanitation Data'!$G$29,0,10*ROW('Sanitation Data'!G16)))</f>
        <v/>
      </c>
      <c r="DB22" s="271" t="str">
        <f ca="true">+IF(OFFSET('Sanitation Data'!$G$30,0,10*ROW('Sanitation Data'!G16))="","",OFFSET('Sanitation Data'!$G$30,0,10*ROW('Sanitation Data'!G16)))</f>
        <v/>
      </c>
      <c r="DC22" s="271" t="str">
        <f ca="true">+IF(OFFSET('Sanitation Data'!$G$31,0,10*ROW('Sanitation Data'!G16))="","",OFFSET('Sanitation Data'!$G$31,0,10*ROW('Sanitation Data'!G16)))</f>
        <v/>
      </c>
      <c r="DD22" s="271" t="str">
        <f ca="true">+IF(OFFSET('Sanitation Data'!$G$32,0,10*ROW('Sanitation Data'!G16))="","",OFFSET('Sanitation Data'!$G$32,0,10*ROW('Sanitation Data'!G16)))</f>
        <v/>
      </c>
      <c r="DE22" s="271" t="str">
        <f ca="true">+IF(OFFSET('Sanitation Data'!$H$28,0,10*ROW('Sanitation Data'!H16))="","",OFFSET('Sanitation Data'!$H$28,0,10*ROW('Sanitation Data'!H16)))</f>
        <v/>
      </c>
      <c r="DF22" s="271" t="str">
        <f ca="true">+IF(OFFSET('Sanitation Data'!$H$29,0,10*ROW('Sanitation Data'!H16))="","",OFFSET('Sanitation Data'!$H$29,0,10*ROW('Sanitation Data'!H16)))</f>
        <v/>
      </c>
      <c r="DG22" s="271" t="str">
        <f ca="true">+IF(OFFSET('Sanitation Data'!$H$30,0,10*ROW('Sanitation Data'!H16))="","",OFFSET('Sanitation Data'!$H$30,0,10*ROW('Sanitation Data'!H16)))</f>
        <v/>
      </c>
      <c r="DH22" s="271" t="str">
        <f ca="true">+IF(OFFSET('Sanitation Data'!$H$31,0,10*ROW('Sanitation Data'!H16))="","",OFFSET('Sanitation Data'!$H$31,0,10*ROW('Sanitation Data'!H16)))</f>
        <v/>
      </c>
      <c r="DI22" s="271" t="str">
        <f ca="true">+IF(OFFSET('Sanitation Data'!$H$32,0,10*ROW('Sanitation Data'!H16))="","",OFFSET('Sanitation Data'!$H$32,0,10*ROW('Sanitation Data'!H16)))</f>
        <v/>
      </c>
      <c r="DJ22" s="271" t="str">
        <f ca="true">+IF(OFFSET('Sanitation Data'!$I$28,0,10*ROW('Sanitation Data'!I16))="","",OFFSET('Sanitation Data'!$I$28,0,10*ROW('Sanitation Data'!I16)))</f>
        <v/>
      </c>
      <c r="DK22" s="271" t="str">
        <f ca="true">+IF(OFFSET('Sanitation Data'!$I$29,0,10*ROW('Sanitation Data'!I16))="","",OFFSET('Sanitation Data'!$I$29,0,10*ROW('Sanitation Data'!I16)))</f>
        <v/>
      </c>
      <c r="DL22" s="271" t="str">
        <f ca="true">+IF(OFFSET('Sanitation Data'!$I$30,0,10*ROW('Sanitation Data'!I16))="","",OFFSET('Sanitation Data'!$I$30,0,10*ROW('Sanitation Data'!I16)))</f>
        <v/>
      </c>
      <c r="DM22" s="271" t="str">
        <f ca="true">+IF(OFFSET('Sanitation Data'!$I$31,0,10*ROW('Sanitation Data'!I16))="","",OFFSET('Sanitation Data'!$I$31,0,10*ROW('Sanitation Data'!I16)))</f>
        <v/>
      </c>
      <c r="DN22" s="271" t="str">
        <f ca="true">+IF(OFFSET('Sanitation Data'!$I$32,0,10*ROW('Sanitation Data'!I16))="","",OFFSET('Sanitation Data'!$I$32,0,10*ROW('Sanitation Data'!I16)))</f>
        <v/>
      </c>
      <c r="DO22" s="271" t="str">
        <f ca="true">+IF(OFFSET('Hygiene Data'!$D$11,0,10*ROW('Hygiene Data'!D16))="","",OFFSET('Hygiene Data'!$D$11,0,10*ROW('Hygiene Data'!D16)))</f>
        <v/>
      </c>
      <c r="DP22" s="271" t="str">
        <f ca="true">+IF(OFFSET('Hygiene Data'!$D$12,0,10*ROW('Hygiene Data'!D16))="","",OFFSET('Hygiene Data'!$D$12,0,10*ROW('Hygiene Data'!D16)))</f>
        <v/>
      </c>
      <c r="DQ22" s="271" t="str">
        <f ca="true">+IF(OFFSET('Hygiene Data'!$D$13,0,10*ROW('Hygiene Data'!D16))="","",OFFSET('Hygiene Data'!$D$13,0,10*ROW('Hygiene Data'!D16)))</f>
        <v/>
      </c>
      <c r="DR22" s="271" t="str">
        <f ca="true">+IF(OFFSET('Hygiene Data'!$E$11,0,10*ROW('Hygiene Data'!E16))="","",OFFSET('Hygiene Data'!$E$11,0,10*ROW('Hygiene Data'!E16)))</f>
        <v/>
      </c>
      <c r="DS22" s="271" t="str">
        <f ca="true">+IF(OFFSET('Hygiene Data'!$E$12,0,10*ROW('Hygiene Data'!E16))="","",OFFSET('Hygiene Data'!$E$12,0,10*ROW('Hygiene Data'!E16)))</f>
        <v/>
      </c>
      <c r="DT22" s="271" t="str">
        <f ca="true">+IF(OFFSET('Hygiene Data'!$E$13,0,10*ROW('Hygiene Data'!E16))="","",OFFSET('Hygiene Data'!$E$13,0,10*ROW('Hygiene Data'!E16)))</f>
        <v/>
      </c>
      <c r="DU22" s="271" t="str">
        <f ca="true">+IF(OFFSET('Hygiene Data'!$F$11,0,10*ROW('Hygiene Data'!F16))="","",OFFSET('Hygiene Data'!$F$11,0,10*ROW('Hygiene Data'!F16)))</f>
        <v/>
      </c>
      <c r="DV22" s="271" t="str">
        <f ca="true">+IF(OFFSET('Hygiene Data'!$F$12,0,10*ROW('Hygiene Data'!F16))="","",OFFSET('Hygiene Data'!$F$12,0,10*ROW('Hygiene Data'!F16)))</f>
        <v/>
      </c>
      <c r="DW22" s="271" t="str">
        <f ca="true">+IF(OFFSET('Hygiene Data'!$F$13,0,10*ROW('Hygiene Data'!F16))="","",OFFSET('Hygiene Data'!$F$13,0,10*ROW('Hygiene Data'!F16)))</f>
        <v/>
      </c>
      <c r="DX22" s="271" t="str">
        <f ca="true">+IF(OFFSET('Hygiene Data'!$G$11,0,10*ROW('Hygiene Data'!G16))="","",OFFSET('Hygiene Data'!$G$11,0,10*ROW('Hygiene Data'!G16)))</f>
        <v/>
      </c>
      <c r="DY22" s="271" t="str">
        <f ca="true">+IF(OFFSET('Hygiene Data'!$G$12,0,10*ROW('Hygiene Data'!G16))="","",OFFSET('Hygiene Data'!$G$12,0,10*ROW('Hygiene Data'!G16)))</f>
        <v/>
      </c>
      <c r="DZ22" s="271" t="str">
        <f ca="true">+IF(OFFSET('Hygiene Data'!$G$13,0,10*ROW('Hygiene Data'!G16))="","",OFFSET('Hygiene Data'!$G$13,0,10*ROW('Hygiene Data'!G16)))</f>
        <v/>
      </c>
      <c r="EA22" s="271" t="str">
        <f ca="true">+IF(OFFSET('Hygiene Data'!$H$11,0,10*ROW('Hygiene Data'!H16))="","",OFFSET('Hygiene Data'!$H$11,0,10*ROW('Hygiene Data'!H16)))</f>
        <v/>
      </c>
      <c r="EB22" s="271" t="str">
        <f ca="true">+IF(OFFSET('Hygiene Data'!$H$12,0,10*ROW('Hygiene Data'!H16))="","",OFFSET('Hygiene Data'!$H$12,0,10*ROW('Hygiene Data'!H16)))</f>
        <v/>
      </c>
      <c r="EC22" s="271" t="str">
        <f ca="true">+IF(OFFSET('Hygiene Data'!$H$13,0,10*ROW('Hygiene Data'!H16))="","",OFFSET('Hygiene Data'!$H$13,0,10*ROW('Hygiene Data'!H16)))</f>
        <v/>
      </c>
      <c r="ED22" s="271" t="str">
        <f ca="true">+IF(OFFSET('Hygiene Data'!$I$11,0,10*ROW('Hygiene Data'!I16))="","",OFFSET('Hygiene Data'!$I$11,0,10*ROW('Hygiene Data'!I16)))</f>
        <v/>
      </c>
      <c r="EE22" s="271" t="str">
        <f ca="true">+IF(OFFSET('Hygiene Data'!$I$12,0,10*ROW('Hygiene Data'!I16))="","",OFFSET('Hygiene Data'!$I$12,0,10*ROW('Hygiene Data'!I16)))</f>
        <v/>
      </c>
      <c r="EF22" s="271" t="str">
        <f ca="true">+IF(OFFSET('Hygiene Data'!$I$13,0,10*ROW('Hygiene Data'!I16))="","",OFFSET('Hygiene Data'!$I$13,0,10*ROW('Hygiene Data'!I16)))</f>
        <v/>
      </c>
    </row>
    <row xmlns:x14ac="http://schemas.microsoft.com/office/spreadsheetml/2009/9/ac" r="23" x14ac:dyDescent="0.2">
      <c r="A23" s="34" t="str">
        <f ca="true">+IF(OFFSET('Water Data'!$B$2,0,10*ROW('Water Data'!E17))="","",OFFSET('Water Data'!$B$2,0,10*ROW('Water Data'!E17)))</f>
        <v/>
      </c>
      <c r="B23" s="34" t="str">
        <f ca="true">+IF(OFFSET('Water Data'!$C$2,0,10*ROW('Water Data'!F17))="","",OFFSET('Water Data'!$C$2,0,10*ROW('Water Data'!F17)))</f>
        <v/>
      </c>
      <c r="C23" s="327" t="str">
        <f t="shared" ca="true" si="0"/>
        <v/>
      </c>
      <c r="D23" s="87"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7"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7"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7"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7"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7"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7"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7"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7"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7"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7"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7"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7"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7"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7"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7"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7"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7"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8"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8"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8"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8"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8"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8"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8"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8"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8"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8"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8"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8"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8"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8"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8"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8"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8"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8"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8"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8"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8"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8"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8"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8"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8"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8"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8"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8"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8"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8"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9"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9"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9"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9"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9"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9"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9"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9"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9"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9"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9"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9"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9"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9"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9"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9"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9"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9"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1"/>
      <c r="BS23" s="271" t="str">
        <f ca="true">+IF(OFFSET('Water Data'!$D$27,0,10*ROW('Water Data'!D17))="","",OFFSET('Water Data'!$D$27,0,10*ROW('Water Data'!D17)))</f>
        <v/>
      </c>
      <c r="BT23" s="271" t="str">
        <f ca="true">+IF(OFFSET('Water Data'!$D$28,0,10*ROW('Water Data'!D17))="","",OFFSET('Water Data'!$D$28,0,10*ROW('Water Data'!D17)))</f>
        <v/>
      </c>
      <c r="BU23" s="271" t="str">
        <f ca="true">+IF(OFFSET('Water Data'!$D$29,0,10*ROW('Water Data'!D17))="","",OFFSET('Water Data'!$D$29,0,10*ROW('Water Data'!D17)))</f>
        <v/>
      </c>
      <c r="BV23" s="271" t="str">
        <f ca="true">+IF(OFFSET('Water Data'!$E$27,0,10*ROW('Water Data'!E17))="","",OFFSET('Water Data'!$E$27,0,10*ROW('Water Data'!E17)))</f>
        <v/>
      </c>
      <c r="BW23" s="271" t="str">
        <f ca="true">+IF(OFFSET('Water Data'!$E$28,0,10*ROW('Water Data'!E17))="","",OFFSET('Water Data'!$E$28,0,10*ROW('Water Data'!E17)))</f>
        <v/>
      </c>
      <c r="BX23" s="271" t="str">
        <f ca="true">+IF(OFFSET('Water Data'!$E$29,0,10*ROW('Water Data'!E17))="","",OFFSET('Water Data'!$E$29,0,10*ROW('Water Data'!E17)))</f>
        <v/>
      </c>
      <c r="BY23" s="271" t="str">
        <f ca="true">+IF(OFFSET('Water Data'!$F$27,0,10*ROW('Water Data'!F17))="","",OFFSET('Water Data'!$F$27,0,10*ROW('Water Data'!F17)))</f>
        <v/>
      </c>
      <c r="BZ23" s="271" t="str">
        <f ca="true">+IF(OFFSET('Water Data'!$F$28,0,10*ROW('Water Data'!F17))="","",OFFSET('Water Data'!$F$28,0,10*ROW('Water Data'!F17)))</f>
        <v/>
      </c>
      <c r="CA23" s="271" t="str">
        <f ca="true">+IF(OFFSET('Water Data'!$F$29,0,10*ROW('Water Data'!F17))="","",OFFSET('Water Data'!$F$29,0,10*ROW('Water Data'!F17)))</f>
        <v/>
      </c>
      <c r="CB23" s="271" t="str">
        <f ca="true">+IF(OFFSET('Water Data'!$G$27,0,10*ROW('Water Data'!G17))="","",OFFSET('Water Data'!$G$27,0,10*ROW('Water Data'!G17)))</f>
        <v/>
      </c>
      <c r="CC23" s="271" t="str">
        <f ca="true">+IF(OFFSET('Water Data'!$G$28,0,10*ROW('Water Data'!G17))="","",OFFSET('Water Data'!$G$28,0,10*ROW('Water Data'!G17)))</f>
        <v/>
      </c>
      <c r="CD23" s="271" t="str">
        <f ca="true">+IF(OFFSET('Water Data'!$G$29,0,10*ROW('Water Data'!G17))="","",OFFSET('Water Data'!$G$29,0,10*ROW('Water Data'!G17)))</f>
        <v/>
      </c>
      <c r="CE23" s="271" t="str">
        <f ca="true">+IF(OFFSET('Water Data'!$H$27,0,10*ROW('Water Data'!H17))="","",OFFSET('Water Data'!$H$27,0,10*ROW('Water Data'!H17)))</f>
        <v/>
      </c>
      <c r="CF23" s="271" t="str">
        <f ca="true">+IF(OFFSET('Water Data'!$H$28,0,10*ROW('Water Data'!H17))="","",OFFSET('Water Data'!$H$28,0,10*ROW('Water Data'!H17)))</f>
        <v/>
      </c>
      <c r="CG23" s="271" t="str">
        <f ca="true">+IF(OFFSET('Water Data'!$H$29,0,10*ROW('Water Data'!H17))="","",OFFSET('Water Data'!$H$29,0,10*ROW('Water Data'!H17)))</f>
        <v/>
      </c>
      <c r="CH23" s="271" t="str">
        <f ca="true">+IF(OFFSET('Water Data'!$I$27,0,10*ROW('Water Data'!I17))="","",OFFSET('Water Data'!$I$27,0,10*ROW('Water Data'!I17)))</f>
        <v/>
      </c>
      <c r="CI23" s="271" t="str">
        <f ca="true">+IF(OFFSET('Water Data'!$I$28,0,10*ROW('Water Data'!I17))="","",OFFSET('Water Data'!$I$28,0,10*ROW('Water Data'!I17)))</f>
        <v/>
      </c>
      <c r="CJ23" s="271" t="str">
        <f ca="true">+IF(OFFSET('Water Data'!$I$29,0,10*ROW('Water Data'!I17))="","",OFFSET('Water Data'!$I$29,0,10*ROW('Water Data'!I17)))</f>
        <v/>
      </c>
      <c r="CK23" s="271" t="str">
        <f ca="true">+IF(OFFSET('Sanitation Data'!$D$28,0,10*ROW('Sanitation Data'!D17))="","",OFFSET('Sanitation Data'!$D$28,0,10*ROW('Sanitation Data'!D17)))</f>
        <v/>
      </c>
      <c r="CL23" s="271" t="str">
        <f ca="true">+IF(OFFSET('Sanitation Data'!$D$29,0,10*ROW('Sanitation Data'!D17))="","",OFFSET('Sanitation Data'!$D$29,0,10*ROW('Sanitation Data'!D17)))</f>
        <v/>
      </c>
      <c r="CM23" s="271" t="str">
        <f ca="true">+IF(OFFSET('Sanitation Data'!$D$30,0,10*ROW('Sanitation Data'!D17))="","",OFFSET('Sanitation Data'!$D$30,0,10*ROW('Sanitation Data'!D17)))</f>
        <v/>
      </c>
      <c r="CN23" s="271" t="str">
        <f ca="true">+IF(OFFSET('Sanitation Data'!$D$31,0,10*ROW('Sanitation Data'!D17))="","",OFFSET('Sanitation Data'!$D$31,0,10*ROW('Sanitation Data'!D17)))</f>
        <v/>
      </c>
      <c r="CO23" s="271" t="str">
        <f ca="true">+IF(OFFSET('Sanitation Data'!$D$32,0,10*ROW('Sanitation Data'!D17))="","",OFFSET('Sanitation Data'!$D$32,0,10*ROW('Sanitation Data'!D17)))</f>
        <v/>
      </c>
      <c r="CP23" s="271" t="str">
        <f ca="true">+IF(OFFSET('Sanitation Data'!$E$28,0,10*ROW('Sanitation Data'!E17))="","",OFFSET('Sanitation Data'!$E$28,0,10*ROW('Sanitation Data'!E17)))</f>
        <v/>
      </c>
      <c r="CQ23" s="271" t="str">
        <f ca="true">+IF(OFFSET('Sanitation Data'!$E$29,0,10*ROW('Sanitation Data'!E17))="","",OFFSET('Sanitation Data'!$E$29,0,10*ROW('Sanitation Data'!E17)))</f>
        <v/>
      </c>
      <c r="CR23" s="271" t="str">
        <f ca="true">+IF(OFFSET('Sanitation Data'!$E$30,0,10*ROW('Sanitation Data'!E17))="","",OFFSET('Sanitation Data'!$E$30,0,10*ROW('Sanitation Data'!E17)))</f>
        <v/>
      </c>
      <c r="CS23" s="271" t="str">
        <f ca="true">+IF(OFFSET('Sanitation Data'!$E$31,0,10*ROW('Sanitation Data'!E17))="","",OFFSET('Sanitation Data'!$E$31,0,10*ROW('Sanitation Data'!E17)))</f>
        <v/>
      </c>
      <c r="CT23" s="271" t="str">
        <f ca="true">+IF(OFFSET('Sanitation Data'!$E$32,0,10*ROW('Sanitation Data'!E17))="","",OFFSET('Sanitation Data'!$E$32,0,10*ROW('Sanitation Data'!E17)))</f>
        <v/>
      </c>
      <c r="CU23" s="271" t="str">
        <f ca="true">+IF(OFFSET('Sanitation Data'!$F$28,0,10*ROW('Sanitation Data'!F17))="","",OFFSET('Sanitation Data'!$F$28,0,10*ROW('Sanitation Data'!F17)))</f>
        <v/>
      </c>
      <c r="CV23" s="271" t="str">
        <f ca="true">+IF(OFFSET('Sanitation Data'!$F$29,0,10*ROW('Sanitation Data'!F17))="","",OFFSET('Sanitation Data'!$F$29,0,10*ROW('Sanitation Data'!F17)))</f>
        <v/>
      </c>
      <c r="CW23" s="271" t="str">
        <f ca="true">+IF(OFFSET('Sanitation Data'!$F$30,0,10*ROW('Sanitation Data'!F17))="","",OFFSET('Sanitation Data'!$F$30,0,10*ROW('Sanitation Data'!F17)))</f>
        <v/>
      </c>
      <c r="CX23" s="271" t="str">
        <f ca="true">+IF(OFFSET('Sanitation Data'!$F$31,0,10*ROW('Sanitation Data'!F17))="","",OFFSET('Sanitation Data'!$F$31,0,10*ROW('Sanitation Data'!F17)))</f>
        <v/>
      </c>
      <c r="CY23" s="271" t="str">
        <f ca="true">+IF(OFFSET('Sanitation Data'!$F$32,0,10*ROW('Sanitation Data'!F17))="","",OFFSET('Sanitation Data'!$F$32,0,10*ROW('Sanitation Data'!F17)))</f>
        <v/>
      </c>
      <c r="CZ23" s="271" t="str">
        <f ca="true">+IF(OFFSET('Sanitation Data'!$G$28,0,10*ROW('Sanitation Data'!G17))="","",OFFSET('Sanitation Data'!$G$28,0,10*ROW('Sanitation Data'!G17)))</f>
        <v/>
      </c>
      <c r="DA23" s="271" t="str">
        <f ca="true">+IF(OFFSET('Sanitation Data'!$G$29,0,10*ROW('Sanitation Data'!G17))="","",OFFSET('Sanitation Data'!$G$29,0,10*ROW('Sanitation Data'!G17)))</f>
        <v/>
      </c>
      <c r="DB23" s="271" t="str">
        <f ca="true">+IF(OFFSET('Sanitation Data'!$G$30,0,10*ROW('Sanitation Data'!G17))="","",OFFSET('Sanitation Data'!$G$30,0,10*ROW('Sanitation Data'!G17)))</f>
        <v/>
      </c>
      <c r="DC23" s="271" t="str">
        <f ca="true">+IF(OFFSET('Sanitation Data'!$G$31,0,10*ROW('Sanitation Data'!G17))="","",OFFSET('Sanitation Data'!$G$31,0,10*ROW('Sanitation Data'!G17)))</f>
        <v/>
      </c>
      <c r="DD23" s="271" t="str">
        <f ca="true">+IF(OFFSET('Sanitation Data'!$G$32,0,10*ROW('Sanitation Data'!G17))="","",OFFSET('Sanitation Data'!$G$32,0,10*ROW('Sanitation Data'!G17)))</f>
        <v/>
      </c>
      <c r="DE23" s="271" t="str">
        <f ca="true">+IF(OFFSET('Sanitation Data'!$H$28,0,10*ROW('Sanitation Data'!H17))="","",OFFSET('Sanitation Data'!$H$28,0,10*ROW('Sanitation Data'!H17)))</f>
        <v/>
      </c>
      <c r="DF23" s="271" t="str">
        <f ca="true">+IF(OFFSET('Sanitation Data'!$H$29,0,10*ROW('Sanitation Data'!H17))="","",OFFSET('Sanitation Data'!$H$29,0,10*ROW('Sanitation Data'!H17)))</f>
        <v/>
      </c>
      <c r="DG23" s="271" t="str">
        <f ca="true">+IF(OFFSET('Sanitation Data'!$H$30,0,10*ROW('Sanitation Data'!H17))="","",OFFSET('Sanitation Data'!$H$30,0,10*ROW('Sanitation Data'!H17)))</f>
        <v/>
      </c>
      <c r="DH23" s="271" t="str">
        <f ca="true">+IF(OFFSET('Sanitation Data'!$H$31,0,10*ROW('Sanitation Data'!H17))="","",OFFSET('Sanitation Data'!$H$31,0,10*ROW('Sanitation Data'!H17)))</f>
        <v/>
      </c>
      <c r="DI23" s="271" t="str">
        <f ca="true">+IF(OFFSET('Sanitation Data'!$H$32,0,10*ROW('Sanitation Data'!H17))="","",OFFSET('Sanitation Data'!$H$32,0,10*ROW('Sanitation Data'!H17)))</f>
        <v/>
      </c>
      <c r="DJ23" s="271" t="str">
        <f ca="true">+IF(OFFSET('Sanitation Data'!$I$28,0,10*ROW('Sanitation Data'!I17))="","",OFFSET('Sanitation Data'!$I$28,0,10*ROW('Sanitation Data'!I17)))</f>
        <v/>
      </c>
      <c r="DK23" s="271" t="str">
        <f ca="true">+IF(OFFSET('Sanitation Data'!$I$29,0,10*ROW('Sanitation Data'!I17))="","",OFFSET('Sanitation Data'!$I$29,0,10*ROW('Sanitation Data'!I17)))</f>
        <v/>
      </c>
      <c r="DL23" s="271" t="str">
        <f ca="true">+IF(OFFSET('Sanitation Data'!$I$30,0,10*ROW('Sanitation Data'!I17))="","",OFFSET('Sanitation Data'!$I$30,0,10*ROW('Sanitation Data'!I17)))</f>
        <v/>
      </c>
      <c r="DM23" s="271" t="str">
        <f ca="true">+IF(OFFSET('Sanitation Data'!$I$31,0,10*ROW('Sanitation Data'!I17))="","",OFFSET('Sanitation Data'!$I$31,0,10*ROW('Sanitation Data'!I17)))</f>
        <v/>
      </c>
      <c r="DN23" s="271" t="str">
        <f ca="true">+IF(OFFSET('Sanitation Data'!$I$32,0,10*ROW('Sanitation Data'!I17))="","",OFFSET('Sanitation Data'!$I$32,0,10*ROW('Sanitation Data'!I17)))</f>
        <v/>
      </c>
      <c r="DO23" s="271" t="str">
        <f ca="true">+IF(OFFSET('Hygiene Data'!$D$11,0,10*ROW('Hygiene Data'!D17))="","",OFFSET('Hygiene Data'!$D$11,0,10*ROW('Hygiene Data'!D17)))</f>
        <v/>
      </c>
      <c r="DP23" s="271" t="str">
        <f ca="true">+IF(OFFSET('Hygiene Data'!$D$12,0,10*ROW('Hygiene Data'!D17))="","",OFFSET('Hygiene Data'!$D$12,0,10*ROW('Hygiene Data'!D17)))</f>
        <v/>
      </c>
      <c r="DQ23" s="271" t="str">
        <f ca="true">+IF(OFFSET('Hygiene Data'!$D$13,0,10*ROW('Hygiene Data'!D17))="","",OFFSET('Hygiene Data'!$D$13,0,10*ROW('Hygiene Data'!D17)))</f>
        <v/>
      </c>
      <c r="DR23" s="271" t="str">
        <f ca="true">+IF(OFFSET('Hygiene Data'!$E$11,0,10*ROW('Hygiene Data'!E17))="","",OFFSET('Hygiene Data'!$E$11,0,10*ROW('Hygiene Data'!E17)))</f>
        <v/>
      </c>
      <c r="DS23" s="271" t="str">
        <f ca="true">+IF(OFFSET('Hygiene Data'!$E$12,0,10*ROW('Hygiene Data'!E17))="","",OFFSET('Hygiene Data'!$E$12,0,10*ROW('Hygiene Data'!E17)))</f>
        <v/>
      </c>
      <c r="DT23" s="271" t="str">
        <f ca="true">+IF(OFFSET('Hygiene Data'!$E$13,0,10*ROW('Hygiene Data'!E17))="","",OFFSET('Hygiene Data'!$E$13,0,10*ROW('Hygiene Data'!E17)))</f>
        <v/>
      </c>
      <c r="DU23" s="271" t="str">
        <f ca="true">+IF(OFFSET('Hygiene Data'!$F$11,0,10*ROW('Hygiene Data'!F17))="","",OFFSET('Hygiene Data'!$F$11,0,10*ROW('Hygiene Data'!F17)))</f>
        <v/>
      </c>
      <c r="DV23" s="271" t="str">
        <f ca="true">+IF(OFFSET('Hygiene Data'!$F$12,0,10*ROW('Hygiene Data'!F17))="","",OFFSET('Hygiene Data'!$F$12,0,10*ROW('Hygiene Data'!F17)))</f>
        <v/>
      </c>
      <c r="DW23" s="271" t="str">
        <f ca="true">+IF(OFFSET('Hygiene Data'!$F$13,0,10*ROW('Hygiene Data'!F17))="","",OFFSET('Hygiene Data'!$F$13,0,10*ROW('Hygiene Data'!F17)))</f>
        <v/>
      </c>
      <c r="DX23" s="271" t="str">
        <f ca="true">+IF(OFFSET('Hygiene Data'!$G$11,0,10*ROW('Hygiene Data'!G17))="","",OFFSET('Hygiene Data'!$G$11,0,10*ROW('Hygiene Data'!G17)))</f>
        <v/>
      </c>
      <c r="DY23" s="271" t="str">
        <f ca="true">+IF(OFFSET('Hygiene Data'!$G$12,0,10*ROW('Hygiene Data'!G17))="","",OFFSET('Hygiene Data'!$G$12,0,10*ROW('Hygiene Data'!G17)))</f>
        <v/>
      </c>
      <c r="DZ23" s="271" t="str">
        <f ca="true">+IF(OFFSET('Hygiene Data'!$G$13,0,10*ROW('Hygiene Data'!G17))="","",OFFSET('Hygiene Data'!$G$13,0,10*ROW('Hygiene Data'!G17)))</f>
        <v/>
      </c>
      <c r="EA23" s="271" t="str">
        <f ca="true">+IF(OFFSET('Hygiene Data'!$H$11,0,10*ROW('Hygiene Data'!H17))="","",OFFSET('Hygiene Data'!$H$11,0,10*ROW('Hygiene Data'!H17)))</f>
        <v/>
      </c>
      <c r="EB23" s="271" t="str">
        <f ca="true">+IF(OFFSET('Hygiene Data'!$H$12,0,10*ROW('Hygiene Data'!H17))="","",OFFSET('Hygiene Data'!$H$12,0,10*ROW('Hygiene Data'!H17)))</f>
        <v/>
      </c>
      <c r="EC23" s="271" t="str">
        <f ca="true">+IF(OFFSET('Hygiene Data'!$H$13,0,10*ROW('Hygiene Data'!H17))="","",OFFSET('Hygiene Data'!$H$13,0,10*ROW('Hygiene Data'!H17)))</f>
        <v/>
      </c>
      <c r="ED23" s="271" t="str">
        <f ca="true">+IF(OFFSET('Hygiene Data'!$I$11,0,10*ROW('Hygiene Data'!I17))="","",OFFSET('Hygiene Data'!$I$11,0,10*ROW('Hygiene Data'!I17)))</f>
        <v/>
      </c>
      <c r="EE23" s="271" t="str">
        <f ca="true">+IF(OFFSET('Hygiene Data'!$I$12,0,10*ROW('Hygiene Data'!I17))="","",OFFSET('Hygiene Data'!$I$12,0,10*ROW('Hygiene Data'!I17)))</f>
        <v/>
      </c>
      <c r="EF23" s="271" t="str">
        <f ca="true">+IF(OFFSET('Hygiene Data'!$I$13,0,10*ROW('Hygiene Data'!I17))="","",OFFSET('Hygiene Data'!$I$13,0,10*ROW('Hygiene Data'!I17)))</f>
        <v/>
      </c>
    </row>
    <row xmlns:x14ac="http://schemas.microsoft.com/office/spreadsheetml/2009/9/ac" r="24" x14ac:dyDescent="0.2">
      <c r="A24" s="34" t="str">
        <f ca="true">+IF(OFFSET('Water Data'!$B$2,0,10*ROW('Water Data'!E18))="","",OFFSET('Water Data'!$B$2,0,10*ROW('Water Data'!E18)))</f>
        <v/>
      </c>
      <c r="B24" s="34" t="str">
        <f ca="true">+IF(OFFSET('Water Data'!$C$2,0,10*ROW('Water Data'!F18))="","",OFFSET('Water Data'!$C$2,0,10*ROW('Water Data'!F18)))</f>
        <v/>
      </c>
      <c r="C24" s="327" t="str">
        <f t="shared" ca="true" si="0"/>
        <v/>
      </c>
      <c r="D24" s="87"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7"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7"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7"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7"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7"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7"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7"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7"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7"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7"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7"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7"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7"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7"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7"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7"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7"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8"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8"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8"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8"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8"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8"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8"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8"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8"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8"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8"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8"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8"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8"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8"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8"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8"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8"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8"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8"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8"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8"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8"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8"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8"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8"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8"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8"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8"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8"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9"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9"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9"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9"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9"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9"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9"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9"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9"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9"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9"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9"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9"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9"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9"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9"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9"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9"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1"/>
      <c r="BS24" s="271" t="str">
        <f ca="true">+IF(OFFSET('Water Data'!$D$27,0,10*ROW('Water Data'!D18))="","",OFFSET('Water Data'!$D$27,0,10*ROW('Water Data'!D18)))</f>
        <v/>
      </c>
      <c r="BT24" s="271" t="str">
        <f ca="true">+IF(OFFSET('Water Data'!$D$28,0,10*ROW('Water Data'!D18))="","",OFFSET('Water Data'!$D$28,0,10*ROW('Water Data'!D18)))</f>
        <v/>
      </c>
      <c r="BU24" s="271" t="str">
        <f ca="true">+IF(OFFSET('Water Data'!$D$29,0,10*ROW('Water Data'!D18))="","",OFFSET('Water Data'!$D$29,0,10*ROW('Water Data'!D18)))</f>
        <v/>
      </c>
      <c r="BV24" s="271" t="str">
        <f ca="true">+IF(OFFSET('Water Data'!$E$27,0,10*ROW('Water Data'!E18))="","",OFFSET('Water Data'!$E$27,0,10*ROW('Water Data'!E18)))</f>
        <v/>
      </c>
      <c r="BW24" s="271" t="str">
        <f ca="true">+IF(OFFSET('Water Data'!$E$28,0,10*ROW('Water Data'!E18))="","",OFFSET('Water Data'!$E$28,0,10*ROW('Water Data'!E18)))</f>
        <v/>
      </c>
      <c r="BX24" s="271" t="str">
        <f ca="true">+IF(OFFSET('Water Data'!$E$29,0,10*ROW('Water Data'!E18))="","",OFFSET('Water Data'!$E$29,0,10*ROW('Water Data'!E18)))</f>
        <v/>
      </c>
      <c r="BY24" s="271" t="str">
        <f ca="true">+IF(OFFSET('Water Data'!$F$27,0,10*ROW('Water Data'!F18))="","",OFFSET('Water Data'!$F$27,0,10*ROW('Water Data'!F18)))</f>
        <v/>
      </c>
      <c r="BZ24" s="271" t="str">
        <f ca="true">+IF(OFFSET('Water Data'!$F$28,0,10*ROW('Water Data'!F18))="","",OFFSET('Water Data'!$F$28,0,10*ROW('Water Data'!F18)))</f>
        <v/>
      </c>
      <c r="CA24" s="271" t="str">
        <f ca="true">+IF(OFFSET('Water Data'!$F$29,0,10*ROW('Water Data'!F18))="","",OFFSET('Water Data'!$F$29,0,10*ROW('Water Data'!F18)))</f>
        <v/>
      </c>
      <c r="CB24" s="271" t="str">
        <f ca="true">+IF(OFFSET('Water Data'!$G$27,0,10*ROW('Water Data'!G18))="","",OFFSET('Water Data'!$G$27,0,10*ROW('Water Data'!G18)))</f>
        <v/>
      </c>
      <c r="CC24" s="271" t="str">
        <f ca="true">+IF(OFFSET('Water Data'!$G$28,0,10*ROW('Water Data'!G18))="","",OFFSET('Water Data'!$G$28,0,10*ROW('Water Data'!G18)))</f>
        <v/>
      </c>
      <c r="CD24" s="271" t="str">
        <f ca="true">+IF(OFFSET('Water Data'!$G$29,0,10*ROW('Water Data'!G18))="","",OFFSET('Water Data'!$G$29,0,10*ROW('Water Data'!G18)))</f>
        <v/>
      </c>
      <c r="CE24" s="271" t="str">
        <f ca="true">+IF(OFFSET('Water Data'!$H$27,0,10*ROW('Water Data'!H18))="","",OFFSET('Water Data'!$H$27,0,10*ROW('Water Data'!H18)))</f>
        <v/>
      </c>
      <c r="CF24" s="271" t="str">
        <f ca="true">+IF(OFFSET('Water Data'!$H$28,0,10*ROW('Water Data'!H18))="","",OFFSET('Water Data'!$H$28,0,10*ROW('Water Data'!H18)))</f>
        <v/>
      </c>
      <c r="CG24" s="271" t="str">
        <f ca="true">+IF(OFFSET('Water Data'!$H$29,0,10*ROW('Water Data'!H18))="","",OFFSET('Water Data'!$H$29,0,10*ROW('Water Data'!H18)))</f>
        <v/>
      </c>
      <c r="CH24" s="271" t="str">
        <f ca="true">+IF(OFFSET('Water Data'!$I$27,0,10*ROW('Water Data'!I18))="","",OFFSET('Water Data'!$I$27,0,10*ROW('Water Data'!I18)))</f>
        <v/>
      </c>
      <c r="CI24" s="271" t="str">
        <f ca="true">+IF(OFFSET('Water Data'!$I$28,0,10*ROW('Water Data'!I18))="","",OFFSET('Water Data'!$I$28,0,10*ROW('Water Data'!I18)))</f>
        <v/>
      </c>
      <c r="CJ24" s="271" t="str">
        <f ca="true">+IF(OFFSET('Water Data'!$I$29,0,10*ROW('Water Data'!I18))="","",OFFSET('Water Data'!$I$29,0,10*ROW('Water Data'!I18)))</f>
        <v/>
      </c>
      <c r="CK24" s="271" t="str">
        <f ca="true">+IF(OFFSET('Sanitation Data'!$D$28,0,10*ROW('Sanitation Data'!D18))="","",OFFSET('Sanitation Data'!$D$28,0,10*ROW('Sanitation Data'!D18)))</f>
        <v/>
      </c>
      <c r="CL24" s="271" t="str">
        <f ca="true">+IF(OFFSET('Sanitation Data'!$D$29,0,10*ROW('Sanitation Data'!D18))="","",OFFSET('Sanitation Data'!$D$29,0,10*ROW('Sanitation Data'!D18)))</f>
        <v/>
      </c>
      <c r="CM24" s="271" t="str">
        <f ca="true">+IF(OFFSET('Sanitation Data'!$D$30,0,10*ROW('Sanitation Data'!D18))="","",OFFSET('Sanitation Data'!$D$30,0,10*ROW('Sanitation Data'!D18)))</f>
        <v/>
      </c>
      <c r="CN24" s="271" t="str">
        <f ca="true">+IF(OFFSET('Sanitation Data'!$D$31,0,10*ROW('Sanitation Data'!D18))="","",OFFSET('Sanitation Data'!$D$31,0,10*ROW('Sanitation Data'!D18)))</f>
        <v/>
      </c>
      <c r="CO24" s="271" t="str">
        <f ca="true">+IF(OFFSET('Sanitation Data'!$D$32,0,10*ROW('Sanitation Data'!D18))="","",OFFSET('Sanitation Data'!$D$32,0,10*ROW('Sanitation Data'!D18)))</f>
        <v/>
      </c>
      <c r="CP24" s="271" t="str">
        <f ca="true">+IF(OFFSET('Sanitation Data'!$E$28,0,10*ROW('Sanitation Data'!E18))="","",OFFSET('Sanitation Data'!$E$28,0,10*ROW('Sanitation Data'!E18)))</f>
        <v/>
      </c>
      <c r="CQ24" s="271" t="str">
        <f ca="true">+IF(OFFSET('Sanitation Data'!$E$29,0,10*ROW('Sanitation Data'!E18))="","",OFFSET('Sanitation Data'!$E$29,0,10*ROW('Sanitation Data'!E18)))</f>
        <v/>
      </c>
      <c r="CR24" s="271" t="str">
        <f ca="true">+IF(OFFSET('Sanitation Data'!$E$30,0,10*ROW('Sanitation Data'!E18))="","",OFFSET('Sanitation Data'!$E$30,0,10*ROW('Sanitation Data'!E18)))</f>
        <v/>
      </c>
      <c r="CS24" s="271" t="str">
        <f ca="true">+IF(OFFSET('Sanitation Data'!$E$31,0,10*ROW('Sanitation Data'!E18))="","",OFFSET('Sanitation Data'!$E$31,0,10*ROW('Sanitation Data'!E18)))</f>
        <v/>
      </c>
      <c r="CT24" s="271" t="str">
        <f ca="true">+IF(OFFSET('Sanitation Data'!$E$32,0,10*ROW('Sanitation Data'!E18))="","",OFFSET('Sanitation Data'!$E$32,0,10*ROW('Sanitation Data'!E18)))</f>
        <v/>
      </c>
      <c r="CU24" s="271" t="str">
        <f ca="true">+IF(OFFSET('Sanitation Data'!$F$28,0,10*ROW('Sanitation Data'!F18))="","",OFFSET('Sanitation Data'!$F$28,0,10*ROW('Sanitation Data'!F18)))</f>
        <v/>
      </c>
      <c r="CV24" s="271" t="str">
        <f ca="true">+IF(OFFSET('Sanitation Data'!$F$29,0,10*ROW('Sanitation Data'!F18))="","",OFFSET('Sanitation Data'!$F$29,0,10*ROW('Sanitation Data'!F18)))</f>
        <v/>
      </c>
      <c r="CW24" s="271" t="str">
        <f ca="true">+IF(OFFSET('Sanitation Data'!$F$30,0,10*ROW('Sanitation Data'!F18))="","",OFFSET('Sanitation Data'!$F$30,0,10*ROW('Sanitation Data'!F18)))</f>
        <v/>
      </c>
      <c r="CX24" s="271" t="str">
        <f ca="true">+IF(OFFSET('Sanitation Data'!$F$31,0,10*ROW('Sanitation Data'!F18))="","",OFFSET('Sanitation Data'!$F$31,0,10*ROW('Sanitation Data'!F18)))</f>
        <v/>
      </c>
      <c r="CY24" s="271" t="str">
        <f ca="true">+IF(OFFSET('Sanitation Data'!$F$32,0,10*ROW('Sanitation Data'!F18))="","",OFFSET('Sanitation Data'!$F$32,0,10*ROW('Sanitation Data'!F18)))</f>
        <v/>
      </c>
      <c r="CZ24" s="271" t="str">
        <f ca="true">+IF(OFFSET('Sanitation Data'!$G$28,0,10*ROW('Sanitation Data'!G18))="","",OFFSET('Sanitation Data'!$G$28,0,10*ROW('Sanitation Data'!G18)))</f>
        <v/>
      </c>
      <c r="DA24" s="271" t="str">
        <f ca="true">+IF(OFFSET('Sanitation Data'!$G$29,0,10*ROW('Sanitation Data'!G18))="","",OFFSET('Sanitation Data'!$G$29,0,10*ROW('Sanitation Data'!G18)))</f>
        <v/>
      </c>
      <c r="DB24" s="271" t="str">
        <f ca="true">+IF(OFFSET('Sanitation Data'!$G$30,0,10*ROW('Sanitation Data'!G18))="","",OFFSET('Sanitation Data'!$G$30,0,10*ROW('Sanitation Data'!G18)))</f>
        <v/>
      </c>
      <c r="DC24" s="271" t="str">
        <f ca="true">+IF(OFFSET('Sanitation Data'!$G$31,0,10*ROW('Sanitation Data'!G18))="","",OFFSET('Sanitation Data'!$G$31,0,10*ROW('Sanitation Data'!G18)))</f>
        <v/>
      </c>
      <c r="DD24" s="271" t="str">
        <f ca="true">+IF(OFFSET('Sanitation Data'!$G$32,0,10*ROW('Sanitation Data'!G18))="","",OFFSET('Sanitation Data'!$G$32,0,10*ROW('Sanitation Data'!G18)))</f>
        <v/>
      </c>
      <c r="DE24" s="271" t="str">
        <f ca="true">+IF(OFFSET('Sanitation Data'!$H$28,0,10*ROW('Sanitation Data'!H18))="","",OFFSET('Sanitation Data'!$H$28,0,10*ROW('Sanitation Data'!H18)))</f>
        <v/>
      </c>
      <c r="DF24" s="271" t="str">
        <f ca="true">+IF(OFFSET('Sanitation Data'!$H$29,0,10*ROW('Sanitation Data'!H18))="","",OFFSET('Sanitation Data'!$H$29,0,10*ROW('Sanitation Data'!H18)))</f>
        <v/>
      </c>
      <c r="DG24" s="271" t="str">
        <f ca="true">+IF(OFFSET('Sanitation Data'!$H$30,0,10*ROW('Sanitation Data'!H18))="","",OFFSET('Sanitation Data'!$H$30,0,10*ROW('Sanitation Data'!H18)))</f>
        <v/>
      </c>
      <c r="DH24" s="271" t="str">
        <f ca="true">+IF(OFFSET('Sanitation Data'!$H$31,0,10*ROW('Sanitation Data'!H18))="","",OFFSET('Sanitation Data'!$H$31,0,10*ROW('Sanitation Data'!H18)))</f>
        <v/>
      </c>
      <c r="DI24" s="271" t="str">
        <f ca="true">+IF(OFFSET('Sanitation Data'!$H$32,0,10*ROW('Sanitation Data'!H18))="","",OFFSET('Sanitation Data'!$H$32,0,10*ROW('Sanitation Data'!H18)))</f>
        <v/>
      </c>
      <c r="DJ24" s="271" t="str">
        <f ca="true">+IF(OFFSET('Sanitation Data'!$I$28,0,10*ROW('Sanitation Data'!I18))="","",OFFSET('Sanitation Data'!$I$28,0,10*ROW('Sanitation Data'!I18)))</f>
        <v/>
      </c>
      <c r="DK24" s="271" t="str">
        <f ca="true">+IF(OFFSET('Sanitation Data'!$I$29,0,10*ROW('Sanitation Data'!I18))="","",OFFSET('Sanitation Data'!$I$29,0,10*ROW('Sanitation Data'!I18)))</f>
        <v/>
      </c>
      <c r="DL24" s="271" t="str">
        <f ca="true">+IF(OFFSET('Sanitation Data'!$I$30,0,10*ROW('Sanitation Data'!I18))="","",OFFSET('Sanitation Data'!$I$30,0,10*ROW('Sanitation Data'!I18)))</f>
        <v/>
      </c>
      <c r="DM24" s="271" t="str">
        <f ca="true">+IF(OFFSET('Sanitation Data'!$I$31,0,10*ROW('Sanitation Data'!I18))="","",OFFSET('Sanitation Data'!$I$31,0,10*ROW('Sanitation Data'!I18)))</f>
        <v/>
      </c>
      <c r="DN24" s="271" t="str">
        <f ca="true">+IF(OFFSET('Sanitation Data'!$I$32,0,10*ROW('Sanitation Data'!I18))="","",OFFSET('Sanitation Data'!$I$32,0,10*ROW('Sanitation Data'!I18)))</f>
        <v/>
      </c>
      <c r="DO24" s="271" t="str">
        <f ca="true">+IF(OFFSET('Hygiene Data'!$D$11,0,10*ROW('Hygiene Data'!D18))="","",OFFSET('Hygiene Data'!$D$11,0,10*ROW('Hygiene Data'!D18)))</f>
        <v/>
      </c>
      <c r="DP24" s="271" t="str">
        <f ca="true">+IF(OFFSET('Hygiene Data'!$D$12,0,10*ROW('Hygiene Data'!D18))="","",OFFSET('Hygiene Data'!$D$12,0,10*ROW('Hygiene Data'!D18)))</f>
        <v/>
      </c>
      <c r="DQ24" s="271" t="str">
        <f ca="true">+IF(OFFSET('Hygiene Data'!$D$13,0,10*ROW('Hygiene Data'!D18))="","",OFFSET('Hygiene Data'!$D$13,0,10*ROW('Hygiene Data'!D18)))</f>
        <v/>
      </c>
      <c r="DR24" s="271" t="str">
        <f ca="true">+IF(OFFSET('Hygiene Data'!$E$11,0,10*ROW('Hygiene Data'!E18))="","",OFFSET('Hygiene Data'!$E$11,0,10*ROW('Hygiene Data'!E18)))</f>
        <v/>
      </c>
      <c r="DS24" s="271" t="str">
        <f ca="true">+IF(OFFSET('Hygiene Data'!$E$12,0,10*ROW('Hygiene Data'!E18))="","",OFFSET('Hygiene Data'!$E$12,0,10*ROW('Hygiene Data'!E18)))</f>
        <v/>
      </c>
      <c r="DT24" s="271" t="str">
        <f ca="true">+IF(OFFSET('Hygiene Data'!$E$13,0,10*ROW('Hygiene Data'!E18))="","",OFFSET('Hygiene Data'!$E$13,0,10*ROW('Hygiene Data'!E18)))</f>
        <v/>
      </c>
      <c r="DU24" s="271" t="str">
        <f ca="true">+IF(OFFSET('Hygiene Data'!$F$11,0,10*ROW('Hygiene Data'!F18))="","",OFFSET('Hygiene Data'!$F$11,0,10*ROW('Hygiene Data'!F18)))</f>
        <v/>
      </c>
      <c r="DV24" s="271" t="str">
        <f ca="true">+IF(OFFSET('Hygiene Data'!$F$12,0,10*ROW('Hygiene Data'!F18))="","",OFFSET('Hygiene Data'!$F$12,0,10*ROW('Hygiene Data'!F18)))</f>
        <v/>
      </c>
      <c r="DW24" s="271" t="str">
        <f ca="true">+IF(OFFSET('Hygiene Data'!$F$13,0,10*ROW('Hygiene Data'!F18))="","",OFFSET('Hygiene Data'!$F$13,0,10*ROW('Hygiene Data'!F18)))</f>
        <v/>
      </c>
      <c r="DX24" s="271" t="str">
        <f ca="true">+IF(OFFSET('Hygiene Data'!$G$11,0,10*ROW('Hygiene Data'!G18))="","",OFFSET('Hygiene Data'!$G$11,0,10*ROW('Hygiene Data'!G18)))</f>
        <v/>
      </c>
      <c r="DY24" s="271" t="str">
        <f ca="true">+IF(OFFSET('Hygiene Data'!$G$12,0,10*ROW('Hygiene Data'!G18))="","",OFFSET('Hygiene Data'!$G$12,0,10*ROW('Hygiene Data'!G18)))</f>
        <v/>
      </c>
      <c r="DZ24" s="271" t="str">
        <f ca="true">+IF(OFFSET('Hygiene Data'!$G$13,0,10*ROW('Hygiene Data'!G18))="","",OFFSET('Hygiene Data'!$G$13,0,10*ROW('Hygiene Data'!G18)))</f>
        <v/>
      </c>
      <c r="EA24" s="271" t="str">
        <f ca="true">+IF(OFFSET('Hygiene Data'!$H$11,0,10*ROW('Hygiene Data'!H18))="","",OFFSET('Hygiene Data'!$H$11,0,10*ROW('Hygiene Data'!H18)))</f>
        <v/>
      </c>
      <c r="EB24" s="271" t="str">
        <f ca="true">+IF(OFFSET('Hygiene Data'!$H$12,0,10*ROW('Hygiene Data'!H18))="","",OFFSET('Hygiene Data'!$H$12,0,10*ROW('Hygiene Data'!H18)))</f>
        <v/>
      </c>
      <c r="EC24" s="271" t="str">
        <f ca="true">+IF(OFFSET('Hygiene Data'!$H$13,0,10*ROW('Hygiene Data'!H18))="","",OFFSET('Hygiene Data'!$H$13,0,10*ROW('Hygiene Data'!H18)))</f>
        <v/>
      </c>
      <c r="ED24" s="271" t="str">
        <f ca="true">+IF(OFFSET('Hygiene Data'!$I$11,0,10*ROW('Hygiene Data'!I18))="","",OFFSET('Hygiene Data'!$I$11,0,10*ROW('Hygiene Data'!I18)))</f>
        <v/>
      </c>
      <c r="EE24" s="271" t="str">
        <f ca="true">+IF(OFFSET('Hygiene Data'!$I$12,0,10*ROW('Hygiene Data'!I18))="","",OFFSET('Hygiene Data'!$I$12,0,10*ROW('Hygiene Data'!I18)))</f>
        <v/>
      </c>
      <c r="EF24" s="271" t="str">
        <f ca="true">+IF(OFFSET('Hygiene Data'!$I$13,0,10*ROW('Hygiene Data'!I18))="","",OFFSET('Hygiene Data'!$I$13,0,10*ROW('Hygiene Data'!I18)))</f>
        <v/>
      </c>
    </row>
    <row xmlns:x14ac="http://schemas.microsoft.com/office/spreadsheetml/2009/9/ac" r="25" x14ac:dyDescent="0.2">
      <c r="A25" s="34" t="str">
        <f ca="true">+IF(OFFSET('Water Data'!$B$2,0,10*ROW('Water Data'!E19))="","",OFFSET('Water Data'!$B$2,0,10*ROW('Water Data'!E19)))</f>
        <v/>
      </c>
      <c r="B25" s="34" t="str">
        <f ca="true">+IF(OFFSET('Water Data'!$C$2,0,10*ROW('Water Data'!F19))="","",OFFSET('Water Data'!$C$2,0,10*ROW('Water Data'!F19)))</f>
        <v/>
      </c>
      <c r="C25" s="327" t="str">
        <f t="shared" ca="true" si="0"/>
        <v/>
      </c>
      <c r="D25" s="87"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7"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7"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7"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7"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7"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7"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7"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7"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7"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7"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7"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7"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7"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7"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7"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7"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7"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8"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8"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8"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8"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8"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8"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8"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8"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8"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8"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8"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8"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8"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8"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8"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8"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8"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8"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8"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8"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8"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8"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8"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8"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8"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8"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8"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8"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8"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8"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9"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9"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9"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9"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9"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9"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9"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9"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9"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9"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9"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9"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9"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9"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9"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9"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9"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9"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1"/>
      <c r="BS25" s="271" t="str">
        <f ca="true">+IF(OFFSET('Water Data'!$D$27,0,10*ROW('Water Data'!D19))="","",OFFSET('Water Data'!$D$27,0,10*ROW('Water Data'!D19)))</f>
        <v/>
      </c>
      <c r="BT25" s="271" t="str">
        <f ca="true">+IF(OFFSET('Water Data'!$D$28,0,10*ROW('Water Data'!D19))="","",OFFSET('Water Data'!$D$28,0,10*ROW('Water Data'!D19)))</f>
        <v/>
      </c>
      <c r="BU25" s="271" t="str">
        <f ca="true">+IF(OFFSET('Water Data'!$D$29,0,10*ROW('Water Data'!D19))="","",OFFSET('Water Data'!$D$29,0,10*ROW('Water Data'!D19)))</f>
        <v/>
      </c>
      <c r="BV25" s="271" t="str">
        <f ca="true">+IF(OFFSET('Water Data'!$E$27,0,10*ROW('Water Data'!E19))="","",OFFSET('Water Data'!$E$27,0,10*ROW('Water Data'!E19)))</f>
        <v/>
      </c>
      <c r="BW25" s="271" t="str">
        <f ca="true">+IF(OFFSET('Water Data'!$E$28,0,10*ROW('Water Data'!E19))="","",OFFSET('Water Data'!$E$28,0,10*ROW('Water Data'!E19)))</f>
        <v/>
      </c>
      <c r="BX25" s="271" t="str">
        <f ca="true">+IF(OFFSET('Water Data'!$E$29,0,10*ROW('Water Data'!E19))="","",OFFSET('Water Data'!$E$29,0,10*ROW('Water Data'!E19)))</f>
        <v/>
      </c>
      <c r="BY25" s="271" t="str">
        <f ca="true">+IF(OFFSET('Water Data'!$F$27,0,10*ROW('Water Data'!F19))="","",OFFSET('Water Data'!$F$27,0,10*ROW('Water Data'!F19)))</f>
        <v/>
      </c>
      <c r="BZ25" s="271" t="str">
        <f ca="true">+IF(OFFSET('Water Data'!$F$28,0,10*ROW('Water Data'!F19))="","",OFFSET('Water Data'!$F$28,0,10*ROW('Water Data'!F19)))</f>
        <v/>
      </c>
      <c r="CA25" s="271" t="str">
        <f ca="true">+IF(OFFSET('Water Data'!$F$29,0,10*ROW('Water Data'!F19))="","",OFFSET('Water Data'!$F$29,0,10*ROW('Water Data'!F19)))</f>
        <v/>
      </c>
      <c r="CB25" s="271" t="str">
        <f ca="true">+IF(OFFSET('Water Data'!$G$27,0,10*ROW('Water Data'!G19))="","",OFFSET('Water Data'!$G$27,0,10*ROW('Water Data'!G19)))</f>
        <v/>
      </c>
      <c r="CC25" s="271" t="str">
        <f ca="true">+IF(OFFSET('Water Data'!$G$28,0,10*ROW('Water Data'!G19))="","",OFFSET('Water Data'!$G$28,0,10*ROW('Water Data'!G19)))</f>
        <v/>
      </c>
      <c r="CD25" s="271" t="str">
        <f ca="true">+IF(OFFSET('Water Data'!$G$29,0,10*ROW('Water Data'!G19))="","",OFFSET('Water Data'!$G$29,0,10*ROW('Water Data'!G19)))</f>
        <v/>
      </c>
      <c r="CE25" s="271" t="str">
        <f ca="true">+IF(OFFSET('Water Data'!$H$27,0,10*ROW('Water Data'!H19))="","",OFFSET('Water Data'!$H$27,0,10*ROW('Water Data'!H19)))</f>
        <v/>
      </c>
      <c r="CF25" s="271" t="str">
        <f ca="true">+IF(OFFSET('Water Data'!$H$28,0,10*ROW('Water Data'!H19))="","",OFFSET('Water Data'!$H$28,0,10*ROW('Water Data'!H19)))</f>
        <v/>
      </c>
      <c r="CG25" s="271" t="str">
        <f ca="true">+IF(OFFSET('Water Data'!$H$29,0,10*ROW('Water Data'!H19))="","",OFFSET('Water Data'!$H$29,0,10*ROW('Water Data'!H19)))</f>
        <v/>
      </c>
      <c r="CH25" s="271" t="str">
        <f ca="true">+IF(OFFSET('Water Data'!$I$27,0,10*ROW('Water Data'!I19))="","",OFFSET('Water Data'!$I$27,0,10*ROW('Water Data'!I19)))</f>
        <v/>
      </c>
      <c r="CI25" s="271" t="str">
        <f ca="true">+IF(OFFSET('Water Data'!$I$28,0,10*ROW('Water Data'!I19))="","",OFFSET('Water Data'!$I$28,0,10*ROW('Water Data'!I19)))</f>
        <v/>
      </c>
      <c r="CJ25" s="271" t="str">
        <f ca="true">+IF(OFFSET('Water Data'!$I$29,0,10*ROW('Water Data'!I19))="","",OFFSET('Water Data'!$I$29,0,10*ROW('Water Data'!I19)))</f>
        <v/>
      </c>
      <c r="CK25" s="271" t="str">
        <f ca="true">+IF(OFFSET('Sanitation Data'!$D$28,0,10*ROW('Sanitation Data'!D19))="","",OFFSET('Sanitation Data'!$D$28,0,10*ROW('Sanitation Data'!D19)))</f>
        <v/>
      </c>
      <c r="CL25" s="271" t="str">
        <f ca="true">+IF(OFFSET('Sanitation Data'!$D$29,0,10*ROW('Sanitation Data'!D19))="","",OFFSET('Sanitation Data'!$D$29,0,10*ROW('Sanitation Data'!D19)))</f>
        <v/>
      </c>
      <c r="CM25" s="271" t="str">
        <f ca="true">+IF(OFFSET('Sanitation Data'!$D$30,0,10*ROW('Sanitation Data'!D19))="","",OFFSET('Sanitation Data'!$D$30,0,10*ROW('Sanitation Data'!D19)))</f>
        <v/>
      </c>
      <c r="CN25" s="271" t="str">
        <f ca="true">+IF(OFFSET('Sanitation Data'!$D$31,0,10*ROW('Sanitation Data'!D19))="","",OFFSET('Sanitation Data'!$D$31,0,10*ROW('Sanitation Data'!D19)))</f>
        <v/>
      </c>
      <c r="CO25" s="271" t="str">
        <f ca="true">+IF(OFFSET('Sanitation Data'!$D$32,0,10*ROW('Sanitation Data'!D19))="","",OFFSET('Sanitation Data'!$D$32,0,10*ROW('Sanitation Data'!D19)))</f>
        <v/>
      </c>
      <c r="CP25" s="271" t="str">
        <f ca="true">+IF(OFFSET('Sanitation Data'!$E$28,0,10*ROW('Sanitation Data'!E19))="","",OFFSET('Sanitation Data'!$E$28,0,10*ROW('Sanitation Data'!E19)))</f>
        <v/>
      </c>
      <c r="CQ25" s="271" t="str">
        <f ca="true">+IF(OFFSET('Sanitation Data'!$E$29,0,10*ROW('Sanitation Data'!E19))="","",OFFSET('Sanitation Data'!$E$29,0,10*ROW('Sanitation Data'!E19)))</f>
        <v/>
      </c>
      <c r="CR25" s="271" t="str">
        <f ca="true">+IF(OFFSET('Sanitation Data'!$E$30,0,10*ROW('Sanitation Data'!E19))="","",OFFSET('Sanitation Data'!$E$30,0,10*ROW('Sanitation Data'!E19)))</f>
        <v/>
      </c>
      <c r="CS25" s="271" t="str">
        <f ca="true">+IF(OFFSET('Sanitation Data'!$E$31,0,10*ROW('Sanitation Data'!E19))="","",OFFSET('Sanitation Data'!$E$31,0,10*ROW('Sanitation Data'!E19)))</f>
        <v/>
      </c>
      <c r="CT25" s="271" t="str">
        <f ca="true">+IF(OFFSET('Sanitation Data'!$E$32,0,10*ROW('Sanitation Data'!E19))="","",OFFSET('Sanitation Data'!$E$32,0,10*ROW('Sanitation Data'!E19)))</f>
        <v/>
      </c>
      <c r="CU25" s="271" t="str">
        <f ca="true">+IF(OFFSET('Sanitation Data'!$F$28,0,10*ROW('Sanitation Data'!F19))="","",OFFSET('Sanitation Data'!$F$28,0,10*ROW('Sanitation Data'!F19)))</f>
        <v/>
      </c>
      <c r="CV25" s="271" t="str">
        <f ca="true">+IF(OFFSET('Sanitation Data'!$F$29,0,10*ROW('Sanitation Data'!F19))="","",OFFSET('Sanitation Data'!$F$29,0,10*ROW('Sanitation Data'!F19)))</f>
        <v/>
      </c>
      <c r="CW25" s="271" t="str">
        <f ca="true">+IF(OFFSET('Sanitation Data'!$F$30,0,10*ROW('Sanitation Data'!F19))="","",OFFSET('Sanitation Data'!$F$30,0,10*ROW('Sanitation Data'!F19)))</f>
        <v/>
      </c>
      <c r="CX25" s="271" t="str">
        <f ca="true">+IF(OFFSET('Sanitation Data'!$F$31,0,10*ROW('Sanitation Data'!F19))="","",OFFSET('Sanitation Data'!$F$31,0,10*ROW('Sanitation Data'!F19)))</f>
        <v/>
      </c>
      <c r="CY25" s="271" t="str">
        <f ca="true">+IF(OFFSET('Sanitation Data'!$F$32,0,10*ROW('Sanitation Data'!F19))="","",OFFSET('Sanitation Data'!$F$32,0,10*ROW('Sanitation Data'!F19)))</f>
        <v/>
      </c>
      <c r="CZ25" s="271" t="str">
        <f ca="true">+IF(OFFSET('Sanitation Data'!$G$28,0,10*ROW('Sanitation Data'!G19))="","",OFFSET('Sanitation Data'!$G$28,0,10*ROW('Sanitation Data'!G19)))</f>
        <v/>
      </c>
      <c r="DA25" s="271" t="str">
        <f ca="true">+IF(OFFSET('Sanitation Data'!$G$29,0,10*ROW('Sanitation Data'!G19))="","",OFFSET('Sanitation Data'!$G$29,0,10*ROW('Sanitation Data'!G19)))</f>
        <v/>
      </c>
      <c r="DB25" s="271" t="str">
        <f ca="true">+IF(OFFSET('Sanitation Data'!$G$30,0,10*ROW('Sanitation Data'!G19))="","",OFFSET('Sanitation Data'!$G$30,0,10*ROW('Sanitation Data'!G19)))</f>
        <v/>
      </c>
      <c r="DC25" s="271" t="str">
        <f ca="true">+IF(OFFSET('Sanitation Data'!$G$31,0,10*ROW('Sanitation Data'!G19))="","",OFFSET('Sanitation Data'!$G$31,0,10*ROW('Sanitation Data'!G19)))</f>
        <v/>
      </c>
      <c r="DD25" s="271" t="str">
        <f ca="true">+IF(OFFSET('Sanitation Data'!$G$32,0,10*ROW('Sanitation Data'!G19))="","",OFFSET('Sanitation Data'!$G$32,0,10*ROW('Sanitation Data'!G19)))</f>
        <v/>
      </c>
      <c r="DE25" s="271" t="str">
        <f ca="true">+IF(OFFSET('Sanitation Data'!$H$28,0,10*ROW('Sanitation Data'!H19))="","",OFFSET('Sanitation Data'!$H$28,0,10*ROW('Sanitation Data'!H19)))</f>
        <v/>
      </c>
      <c r="DF25" s="271" t="str">
        <f ca="true">+IF(OFFSET('Sanitation Data'!$H$29,0,10*ROW('Sanitation Data'!H19))="","",OFFSET('Sanitation Data'!$H$29,0,10*ROW('Sanitation Data'!H19)))</f>
        <v/>
      </c>
      <c r="DG25" s="271" t="str">
        <f ca="true">+IF(OFFSET('Sanitation Data'!$H$30,0,10*ROW('Sanitation Data'!H19))="","",OFFSET('Sanitation Data'!$H$30,0,10*ROW('Sanitation Data'!H19)))</f>
        <v/>
      </c>
      <c r="DH25" s="271" t="str">
        <f ca="true">+IF(OFFSET('Sanitation Data'!$H$31,0,10*ROW('Sanitation Data'!H19))="","",OFFSET('Sanitation Data'!$H$31,0,10*ROW('Sanitation Data'!H19)))</f>
        <v/>
      </c>
      <c r="DI25" s="271" t="str">
        <f ca="true">+IF(OFFSET('Sanitation Data'!$H$32,0,10*ROW('Sanitation Data'!H19))="","",OFFSET('Sanitation Data'!$H$32,0,10*ROW('Sanitation Data'!H19)))</f>
        <v/>
      </c>
      <c r="DJ25" s="271" t="str">
        <f ca="true">+IF(OFFSET('Sanitation Data'!$I$28,0,10*ROW('Sanitation Data'!I19))="","",OFFSET('Sanitation Data'!$I$28,0,10*ROW('Sanitation Data'!I19)))</f>
        <v/>
      </c>
      <c r="DK25" s="271" t="str">
        <f ca="true">+IF(OFFSET('Sanitation Data'!$I$29,0,10*ROW('Sanitation Data'!I19))="","",OFFSET('Sanitation Data'!$I$29,0,10*ROW('Sanitation Data'!I19)))</f>
        <v/>
      </c>
      <c r="DL25" s="271" t="str">
        <f ca="true">+IF(OFFSET('Sanitation Data'!$I$30,0,10*ROW('Sanitation Data'!I19))="","",OFFSET('Sanitation Data'!$I$30,0,10*ROW('Sanitation Data'!I19)))</f>
        <v/>
      </c>
      <c r="DM25" s="271" t="str">
        <f ca="true">+IF(OFFSET('Sanitation Data'!$I$31,0,10*ROW('Sanitation Data'!I19))="","",OFFSET('Sanitation Data'!$I$31,0,10*ROW('Sanitation Data'!I19)))</f>
        <v/>
      </c>
      <c r="DN25" s="271" t="str">
        <f ca="true">+IF(OFFSET('Sanitation Data'!$I$32,0,10*ROW('Sanitation Data'!I19))="","",OFFSET('Sanitation Data'!$I$32,0,10*ROW('Sanitation Data'!I19)))</f>
        <v/>
      </c>
      <c r="DO25" s="271" t="str">
        <f ca="true">+IF(OFFSET('Hygiene Data'!$D$11,0,10*ROW('Hygiene Data'!D19))="","",OFFSET('Hygiene Data'!$D$11,0,10*ROW('Hygiene Data'!D19)))</f>
        <v/>
      </c>
      <c r="DP25" s="271" t="str">
        <f ca="true">+IF(OFFSET('Hygiene Data'!$D$12,0,10*ROW('Hygiene Data'!D19))="","",OFFSET('Hygiene Data'!$D$12,0,10*ROW('Hygiene Data'!D19)))</f>
        <v/>
      </c>
      <c r="DQ25" s="271" t="str">
        <f ca="true">+IF(OFFSET('Hygiene Data'!$D$13,0,10*ROW('Hygiene Data'!D19))="","",OFFSET('Hygiene Data'!$D$13,0,10*ROW('Hygiene Data'!D19)))</f>
        <v/>
      </c>
      <c r="DR25" s="271" t="str">
        <f ca="true">+IF(OFFSET('Hygiene Data'!$E$11,0,10*ROW('Hygiene Data'!E19))="","",OFFSET('Hygiene Data'!$E$11,0,10*ROW('Hygiene Data'!E19)))</f>
        <v/>
      </c>
      <c r="DS25" s="271" t="str">
        <f ca="true">+IF(OFFSET('Hygiene Data'!$E$12,0,10*ROW('Hygiene Data'!E19))="","",OFFSET('Hygiene Data'!$E$12,0,10*ROW('Hygiene Data'!E19)))</f>
        <v/>
      </c>
      <c r="DT25" s="271" t="str">
        <f ca="true">+IF(OFFSET('Hygiene Data'!$E$13,0,10*ROW('Hygiene Data'!E19))="","",OFFSET('Hygiene Data'!$E$13,0,10*ROW('Hygiene Data'!E19)))</f>
        <v/>
      </c>
      <c r="DU25" s="271" t="str">
        <f ca="true">+IF(OFFSET('Hygiene Data'!$F$11,0,10*ROW('Hygiene Data'!F19))="","",OFFSET('Hygiene Data'!$F$11,0,10*ROW('Hygiene Data'!F19)))</f>
        <v/>
      </c>
      <c r="DV25" s="271" t="str">
        <f ca="true">+IF(OFFSET('Hygiene Data'!$F$12,0,10*ROW('Hygiene Data'!F19))="","",OFFSET('Hygiene Data'!$F$12,0,10*ROW('Hygiene Data'!F19)))</f>
        <v/>
      </c>
      <c r="DW25" s="271" t="str">
        <f ca="true">+IF(OFFSET('Hygiene Data'!$F$13,0,10*ROW('Hygiene Data'!F19))="","",OFFSET('Hygiene Data'!$F$13,0,10*ROW('Hygiene Data'!F19)))</f>
        <v/>
      </c>
      <c r="DX25" s="271" t="str">
        <f ca="true">+IF(OFFSET('Hygiene Data'!$G$11,0,10*ROW('Hygiene Data'!G19))="","",OFFSET('Hygiene Data'!$G$11,0,10*ROW('Hygiene Data'!G19)))</f>
        <v/>
      </c>
      <c r="DY25" s="271" t="str">
        <f ca="true">+IF(OFFSET('Hygiene Data'!$G$12,0,10*ROW('Hygiene Data'!G19))="","",OFFSET('Hygiene Data'!$G$12,0,10*ROW('Hygiene Data'!G19)))</f>
        <v/>
      </c>
      <c r="DZ25" s="271" t="str">
        <f ca="true">+IF(OFFSET('Hygiene Data'!$G$13,0,10*ROW('Hygiene Data'!G19))="","",OFFSET('Hygiene Data'!$G$13,0,10*ROW('Hygiene Data'!G19)))</f>
        <v/>
      </c>
      <c r="EA25" s="271" t="str">
        <f ca="true">+IF(OFFSET('Hygiene Data'!$H$11,0,10*ROW('Hygiene Data'!H19))="","",OFFSET('Hygiene Data'!$H$11,0,10*ROW('Hygiene Data'!H19)))</f>
        <v/>
      </c>
      <c r="EB25" s="271" t="str">
        <f ca="true">+IF(OFFSET('Hygiene Data'!$H$12,0,10*ROW('Hygiene Data'!H19))="","",OFFSET('Hygiene Data'!$H$12,0,10*ROW('Hygiene Data'!H19)))</f>
        <v/>
      </c>
      <c r="EC25" s="271" t="str">
        <f ca="true">+IF(OFFSET('Hygiene Data'!$H$13,0,10*ROW('Hygiene Data'!H19))="","",OFFSET('Hygiene Data'!$H$13,0,10*ROW('Hygiene Data'!H19)))</f>
        <v/>
      </c>
      <c r="ED25" s="271" t="str">
        <f ca="true">+IF(OFFSET('Hygiene Data'!$I$11,0,10*ROW('Hygiene Data'!I19))="","",OFFSET('Hygiene Data'!$I$11,0,10*ROW('Hygiene Data'!I19)))</f>
        <v/>
      </c>
      <c r="EE25" s="271" t="str">
        <f ca="true">+IF(OFFSET('Hygiene Data'!$I$12,0,10*ROW('Hygiene Data'!I19))="","",OFFSET('Hygiene Data'!$I$12,0,10*ROW('Hygiene Data'!I19)))</f>
        <v/>
      </c>
      <c r="EF25" s="271" t="str">
        <f ca="true">+IF(OFFSET('Hygiene Data'!$I$13,0,10*ROW('Hygiene Data'!I19))="","",OFFSET('Hygiene Data'!$I$13,0,10*ROW('Hygiene Data'!I19)))</f>
        <v/>
      </c>
    </row>
    <row xmlns:x14ac="http://schemas.microsoft.com/office/spreadsheetml/2009/9/ac" r="26" x14ac:dyDescent="0.2">
      <c r="A26" s="34" t="str">
        <f ca="true">+IF(OFFSET('Water Data'!$B$2,0,10*ROW('Water Data'!E20))="","",OFFSET('Water Data'!$B$2,0,10*ROW('Water Data'!E20)))</f>
        <v/>
      </c>
      <c r="B26" s="34" t="str">
        <f ca="true">+IF(OFFSET('Water Data'!$C$2,0,10*ROW('Water Data'!F20))="","",OFFSET('Water Data'!$C$2,0,10*ROW('Water Data'!F20)))</f>
        <v/>
      </c>
      <c r="C26" s="327" t="str">
        <f t="shared" ca="true" si="0"/>
        <v/>
      </c>
      <c r="D26" s="87"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7"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7"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7"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7"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7"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7"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7"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7"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7"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7"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7"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7"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7"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7"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7"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7"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7"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8"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8"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8"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8"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8"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8"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8"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8"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8"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8"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8"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8"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8"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8"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8"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8"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8"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8"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8"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8"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8"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8"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8"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8"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8"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8"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8"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8"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8"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8"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9"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9"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9"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9"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9"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9"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9"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9"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9"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9"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9"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9"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9"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9"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9"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9"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9"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9"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1"/>
      <c r="BS26" s="271" t="str">
        <f ca="true">+IF(OFFSET('Water Data'!$D$27,0,10*ROW('Water Data'!D20))="","",OFFSET('Water Data'!$D$27,0,10*ROW('Water Data'!D20)))</f>
        <v/>
      </c>
      <c r="BT26" s="271" t="str">
        <f ca="true">+IF(OFFSET('Water Data'!$D$28,0,10*ROW('Water Data'!D20))="","",OFFSET('Water Data'!$D$28,0,10*ROW('Water Data'!D20)))</f>
        <v/>
      </c>
      <c r="BU26" s="271" t="str">
        <f ca="true">+IF(OFFSET('Water Data'!$D$29,0,10*ROW('Water Data'!D20))="","",OFFSET('Water Data'!$D$29,0,10*ROW('Water Data'!D20)))</f>
        <v/>
      </c>
      <c r="BV26" s="271" t="str">
        <f ca="true">+IF(OFFSET('Water Data'!$E$27,0,10*ROW('Water Data'!E20))="","",OFFSET('Water Data'!$E$27,0,10*ROW('Water Data'!E20)))</f>
        <v/>
      </c>
      <c r="BW26" s="271" t="str">
        <f ca="true">+IF(OFFSET('Water Data'!$E$28,0,10*ROW('Water Data'!E20))="","",OFFSET('Water Data'!$E$28,0,10*ROW('Water Data'!E20)))</f>
        <v/>
      </c>
      <c r="BX26" s="271" t="str">
        <f ca="true">+IF(OFFSET('Water Data'!$E$29,0,10*ROW('Water Data'!E20))="","",OFFSET('Water Data'!$E$29,0,10*ROW('Water Data'!E20)))</f>
        <v/>
      </c>
      <c r="BY26" s="271" t="str">
        <f ca="true">+IF(OFFSET('Water Data'!$F$27,0,10*ROW('Water Data'!F20))="","",OFFSET('Water Data'!$F$27,0,10*ROW('Water Data'!F20)))</f>
        <v/>
      </c>
      <c r="BZ26" s="271" t="str">
        <f ca="true">+IF(OFFSET('Water Data'!$F$28,0,10*ROW('Water Data'!F20))="","",OFFSET('Water Data'!$F$28,0,10*ROW('Water Data'!F20)))</f>
        <v/>
      </c>
      <c r="CA26" s="271" t="str">
        <f ca="true">+IF(OFFSET('Water Data'!$F$29,0,10*ROW('Water Data'!F20))="","",OFFSET('Water Data'!$F$29,0,10*ROW('Water Data'!F20)))</f>
        <v/>
      </c>
      <c r="CB26" s="271" t="str">
        <f ca="true">+IF(OFFSET('Water Data'!$G$27,0,10*ROW('Water Data'!G20))="","",OFFSET('Water Data'!$G$27,0,10*ROW('Water Data'!G20)))</f>
        <v/>
      </c>
      <c r="CC26" s="271" t="str">
        <f ca="true">+IF(OFFSET('Water Data'!$G$28,0,10*ROW('Water Data'!G20))="","",OFFSET('Water Data'!$G$28,0,10*ROW('Water Data'!G20)))</f>
        <v/>
      </c>
      <c r="CD26" s="271" t="str">
        <f ca="true">+IF(OFFSET('Water Data'!$G$29,0,10*ROW('Water Data'!G20))="","",OFFSET('Water Data'!$G$29,0,10*ROW('Water Data'!G20)))</f>
        <v/>
      </c>
      <c r="CE26" s="271" t="str">
        <f ca="true">+IF(OFFSET('Water Data'!$H$27,0,10*ROW('Water Data'!H20))="","",OFFSET('Water Data'!$H$27,0,10*ROW('Water Data'!H20)))</f>
        <v/>
      </c>
      <c r="CF26" s="271" t="str">
        <f ca="true">+IF(OFFSET('Water Data'!$H$28,0,10*ROW('Water Data'!H20))="","",OFFSET('Water Data'!$H$28,0,10*ROW('Water Data'!H20)))</f>
        <v/>
      </c>
      <c r="CG26" s="271" t="str">
        <f ca="true">+IF(OFFSET('Water Data'!$H$29,0,10*ROW('Water Data'!H20))="","",OFFSET('Water Data'!$H$29,0,10*ROW('Water Data'!H20)))</f>
        <v/>
      </c>
      <c r="CH26" s="271" t="str">
        <f ca="true">+IF(OFFSET('Water Data'!$I$27,0,10*ROW('Water Data'!I20))="","",OFFSET('Water Data'!$I$27,0,10*ROW('Water Data'!I20)))</f>
        <v/>
      </c>
      <c r="CI26" s="271" t="str">
        <f ca="true">+IF(OFFSET('Water Data'!$I$28,0,10*ROW('Water Data'!I20))="","",OFFSET('Water Data'!$I$28,0,10*ROW('Water Data'!I20)))</f>
        <v/>
      </c>
      <c r="CJ26" s="271" t="str">
        <f ca="true">+IF(OFFSET('Water Data'!$I$29,0,10*ROW('Water Data'!I20))="","",OFFSET('Water Data'!$I$29,0,10*ROW('Water Data'!I20)))</f>
        <v/>
      </c>
      <c r="CK26" s="271" t="str">
        <f ca="true">+IF(OFFSET('Sanitation Data'!$D$28,0,10*ROW('Sanitation Data'!D20))="","",OFFSET('Sanitation Data'!$D$28,0,10*ROW('Sanitation Data'!D20)))</f>
        <v/>
      </c>
      <c r="CL26" s="271" t="str">
        <f ca="true">+IF(OFFSET('Sanitation Data'!$D$29,0,10*ROW('Sanitation Data'!D20))="","",OFFSET('Sanitation Data'!$D$29,0,10*ROW('Sanitation Data'!D20)))</f>
        <v/>
      </c>
      <c r="CM26" s="271" t="str">
        <f ca="true">+IF(OFFSET('Sanitation Data'!$D$30,0,10*ROW('Sanitation Data'!D20))="","",OFFSET('Sanitation Data'!$D$30,0,10*ROW('Sanitation Data'!D20)))</f>
        <v/>
      </c>
      <c r="CN26" s="271" t="str">
        <f ca="true">+IF(OFFSET('Sanitation Data'!$D$31,0,10*ROW('Sanitation Data'!D20))="","",OFFSET('Sanitation Data'!$D$31,0,10*ROW('Sanitation Data'!D20)))</f>
        <v/>
      </c>
      <c r="CO26" s="271" t="str">
        <f ca="true">+IF(OFFSET('Sanitation Data'!$D$32,0,10*ROW('Sanitation Data'!D20))="","",OFFSET('Sanitation Data'!$D$32,0,10*ROW('Sanitation Data'!D20)))</f>
        <v/>
      </c>
      <c r="CP26" s="271" t="str">
        <f ca="true">+IF(OFFSET('Sanitation Data'!$E$28,0,10*ROW('Sanitation Data'!E20))="","",OFFSET('Sanitation Data'!$E$28,0,10*ROW('Sanitation Data'!E20)))</f>
        <v/>
      </c>
      <c r="CQ26" s="271" t="str">
        <f ca="true">+IF(OFFSET('Sanitation Data'!$E$29,0,10*ROW('Sanitation Data'!E20))="","",OFFSET('Sanitation Data'!$E$29,0,10*ROW('Sanitation Data'!E20)))</f>
        <v/>
      </c>
      <c r="CR26" s="271" t="str">
        <f ca="true">+IF(OFFSET('Sanitation Data'!$E$30,0,10*ROW('Sanitation Data'!E20))="","",OFFSET('Sanitation Data'!$E$30,0,10*ROW('Sanitation Data'!E20)))</f>
        <v/>
      </c>
      <c r="CS26" s="271" t="str">
        <f ca="true">+IF(OFFSET('Sanitation Data'!$E$31,0,10*ROW('Sanitation Data'!E20))="","",OFFSET('Sanitation Data'!$E$31,0,10*ROW('Sanitation Data'!E20)))</f>
        <v/>
      </c>
      <c r="CT26" s="271" t="str">
        <f ca="true">+IF(OFFSET('Sanitation Data'!$E$32,0,10*ROW('Sanitation Data'!E20))="","",OFFSET('Sanitation Data'!$E$32,0,10*ROW('Sanitation Data'!E20)))</f>
        <v/>
      </c>
      <c r="CU26" s="271" t="str">
        <f ca="true">+IF(OFFSET('Sanitation Data'!$F$28,0,10*ROW('Sanitation Data'!F20))="","",OFFSET('Sanitation Data'!$F$28,0,10*ROW('Sanitation Data'!F20)))</f>
        <v/>
      </c>
      <c r="CV26" s="271" t="str">
        <f ca="true">+IF(OFFSET('Sanitation Data'!$F$29,0,10*ROW('Sanitation Data'!F20))="","",OFFSET('Sanitation Data'!$F$29,0,10*ROW('Sanitation Data'!F20)))</f>
        <v/>
      </c>
      <c r="CW26" s="271" t="str">
        <f ca="true">+IF(OFFSET('Sanitation Data'!$F$30,0,10*ROW('Sanitation Data'!F20))="","",OFFSET('Sanitation Data'!$F$30,0,10*ROW('Sanitation Data'!F20)))</f>
        <v/>
      </c>
      <c r="CX26" s="271" t="str">
        <f ca="true">+IF(OFFSET('Sanitation Data'!$F$31,0,10*ROW('Sanitation Data'!F20))="","",OFFSET('Sanitation Data'!$F$31,0,10*ROW('Sanitation Data'!F20)))</f>
        <v/>
      </c>
      <c r="CY26" s="271" t="str">
        <f ca="true">+IF(OFFSET('Sanitation Data'!$F$32,0,10*ROW('Sanitation Data'!F20))="","",OFFSET('Sanitation Data'!$F$32,0,10*ROW('Sanitation Data'!F20)))</f>
        <v/>
      </c>
      <c r="CZ26" s="271" t="str">
        <f ca="true">+IF(OFFSET('Sanitation Data'!$G$28,0,10*ROW('Sanitation Data'!G20))="","",OFFSET('Sanitation Data'!$G$28,0,10*ROW('Sanitation Data'!G20)))</f>
        <v/>
      </c>
      <c r="DA26" s="271" t="str">
        <f ca="true">+IF(OFFSET('Sanitation Data'!$G$29,0,10*ROW('Sanitation Data'!G20))="","",OFFSET('Sanitation Data'!$G$29,0,10*ROW('Sanitation Data'!G20)))</f>
        <v/>
      </c>
      <c r="DB26" s="271" t="str">
        <f ca="true">+IF(OFFSET('Sanitation Data'!$G$30,0,10*ROW('Sanitation Data'!G20))="","",OFFSET('Sanitation Data'!$G$30,0,10*ROW('Sanitation Data'!G20)))</f>
        <v/>
      </c>
      <c r="DC26" s="271" t="str">
        <f ca="true">+IF(OFFSET('Sanitation Data'!$G$31,0,10*ROW('Sanitation Data'!G20))="","",OFFSET('Sanitation Data'!$G$31,0,10*ROW('Sanitation Data'!G20)))</f>
        <v/>
      </c>
      <c r="DD26" s="271" t="str">
        <f ca="true">+IF(OFFSET('Sanitation Data'!$G$32,0,10*ROW('Sanitation Data'!G20))="","",OFFSET('Sanitation Data'!$G$32,0,10*ROW('Sanitation Data'!G20)))</f>
        <v/>
      </c>
      <c r="DE26" s="271" t="str">
        <f ca="true">+IF(OFFSET('Sanitation Data'!$H$28,0,10*ROW('Sanitation Data'!H20))="","",OFFSET('Sanitation Data'!$H$28,0,10*ROW('Sanitation Data'!H20)))</f>
        <v/>
      </c>
      <c r="DF26" s="271" t="str">
        <f ca="true">+IF(OFFSET('Sanitation Data'!$H$29,0,10*ROW('Sanitation Data'!H20))="","",OFFSET('Sanitation Data'!$H$29,0,10*ROW('Sanitation Data'!H20)))</f>
        <v/>
      </c>
      <c r="DG26" s="271" t="str">
        <f ca="true">+IF(OFFSET('Sanitation Data'!$H$30,0,10*ROW('Sanitation Data'!H20))="","",OFFSET('Sanitation Data'!$H$30,0,10*ROW('Sanitation Data'!H20)))</f>
        <v/>
      </c>
      <c r="DH26" s="271" t="str">
        <f ca="true">+IF(OFFSET('Sanitation Data'!$H$31,0,10*ROW('Sanitation Data'!H20))="","",OFFSET('Sanitation Data'!$H$31,0,10*ROW('Sanitation Data'!H20)))</f>
        <v/>
      </c>
      <c r="DI26" s="271" t="str">
        <f ca="true">+IF(OFFSET('Sanitation Data'!$H$32,0,10*ROW('Sanitation Data'!H20))="","",OFFSET('Sanitation Data'!$H$32,0,10*ROW('Sanitation Data'!H20)))</f>
        <v/>
      </c>
      <c r="DJ26" s="271" t="str">
        <f ca="true">+IF(OFFSET('Sanitation Data'!$I$28,0,10*ROW('Sanitation Data'!I20))="","",OFFSET('Sanitation Data'!$I$28,0,10*ROW('Sanitation Data'!I20)))</f>
        <v/>
      </c>
      <c r="DK26" s="271" t="str">
        <f ca="true">+IF(OFFSET('Sanitation Data'!$I$29,0,10*ROW('Sanitation Data'!I20))="","",OFFSET('Sanitation Data'!$I$29,0,10*ROW('Sanitation Data'!I20)))</f>
        <v/>
      </c>
      <c r="DL26" s="271" t="str">
        <f ca="true">+IF(OFFSET('Sanitation Data'!$I$30,0,10*ROW('Sanitation Data'!I20))="","",OFFSET('Sanitation Data'!$I$30,0,10*ROW('Sanitation Data'!I20)))</f>
        <v/>
      </c>
      <c r="DM26" s="271" t="str">
        <f ca="true">+IF(OFFSET('Sanitation Data'!$I$31,0,10*ROW('Sanitation Data'!I20))="","",OFFSET('Sanitation Data'!$I$31,0,10*ROW('Sanitation Data'!I20)))</f>
        <v/>
      </c>
      <c r="DN26" s="271" t="str">
        <f ca="true">+IF(OFFSET('Sanitation Data'!$I$32,0,10*ROW('Sanitation Data'!I20))="","",OFFSET('Sanitation Data'!$I$32,0,10*ROW('Sanitation Data'!I20)))</f>
        <v/>
      </c>
      <c r="DO26" s="271" t="str">
        <f ca="true">+IF(OFFSET('Hygiene Data'!$D$11,0,10*ROW('Hygiene Data'!D20))="","",OFFSET('Hygiene Data'!$D$11,0,10*ROW('Hygiene Data'!D20)))</f>
        <v/>
      </c>
      <c r="DP26" s="271" t="str">
        <f ca="true">+IF(OFFSET('Hygiene Data'!$D$12,0,10*ROW('Hygiene Data'!D20))="","",OFFSET('Hygiene Data'!$D$12,0,10*ROW('Hygiene Data'!D20)))</f>
        <v/>
      </c>
      <c r="DQ26" s="271" t="str">
        <f ca="true">+IF(OFFSET('Hygiene Data'!$D$13,0,10*ROW('Hygiene Data'!D20))="","",OFFSET('Hygiene Data'!$D$13,0,10*ROW('Hygiene Data'!D20)))</f>
        <v/>
      </c>
      <c r="DR26" s="271" t="str">
        <f ca="true">+IF(OFFSET('Hygiene Data'!$E$11,0,10*ROW('Hygiene Data'!E20))="","",OFFSET('Hygiene Data'!$E$11,0,10*ROW('Hygiene Data'!E20)))</f>
        <v/>
      </c>
      <c r="DS26" s="271" t="str">
        <f ca="true">+IF(OFFSET('Hygiene Data'!$E$12,0,10*ROW('Hygiene Data'!E20))="","",OFFSET('Hygiene Data'!$E$12,0,10*ROW('Hygiene Data'!E20)))</f>
        <v/>
      </c>
      <c r="DT26" s="271" t="str">
        <f ca="true">+IF(OFFSET('Hygiene Data'!$E$13,0,10*ROW('Hygiene Data'!E20))="","",OFFSET('Hygiene Data'!$E$13,0,10*ROW('Hygiene Data'!E20)))</f>
        <v/>
      </c>
      <c r="DU26" s="271" t="str">
        <f ca="true">+IF(OFFSET('Hygiene Data'!$F$11,0,10*ROW('Hygiene Data'!F20))="","",OFFSET('Hygiene Data'!$F$11,0,10*ROW('Hygiene Data'!F20)))</f>
        <v/>
      </c>
      <c r="DV26" s="271" t="str">
        <f ca="true">+IF(OFFSET('Hygiene Data'!$F$12,0,10*ROW('Hygiene Data'!F20))="","",OFFSET('Hygiene Data'!$F$12,0,10*ROW('Hygiene Data'!F20)))</f>
        <v/>
      </c>
      <c r="DW26" s="271" t="str">
        <f ca="true">+IF(OFFSET('Hygiene Data'!$F$13,0,10*ROW('Hygiene Data'!F20))="","",OFFSET('Hygiene Data'!$F$13,0,10*ROW('Hygiene Data'!F20)))</f>
        <v/>
      </c>
      <c r="DX26" s="271" t="str">
        <f ca="true">+IF(OFFSET('Hygiene Data'!$G$11,0,10*ROW('Hygiene Data'!G20))="","",OFFSET('Hygiene Data'!$G$11,0,10*ROW('Hygiene Data'!G20)))</f>
        <v/>
      </c>
      <c r="DY26" s="271" t="str">
        <f ca="true">+IF(OFFSET('Hygiene Data'!$G$12,0,10*ROW('Hygiene Data'!G20))="","",OFFSET('Hygiene Data'!$G$12,0,10*ROW('Hygiene Data'!G20)))</f>
        <v/>
      </c>
      <c r="DZ26" s="271" t="str">
        <f ca="true">+IF(OFFSET('Hygiene Data'!$G$13,0,10*ROW('Hygiene Data'!G20))="","",OFFSET('Hygiene Data'!$G$13,0,10*ROW('Hygiene Data'!G20)))</f>
        <v/>
      </c>
      <c r="EA26" s="271" t="str">
        <f ca="true">+IF(OFFSET('Hygiene Data'!$H$11,0,10*ROW('Hygiene Data'!H20))="","",OFFSET('Hygiene Data'!$H$11,0,10*ROW('Hygiene Data'!H20)))</f>
        <v/>
      </c>
      <c r="EB26" s="271" t="str">
        <f ca="true">+IF(OFFSET('Hygiene Data'!$H$12,0,10*ROW('Hygiene Data'!H20))="","",OFFSET('Hygiene Data'!$H$12,0,10*ROW('Hygiene Data'!H20)))</f>
        <v/>
      </c>
      <c r="EC26" s="271" t="str">
        <f ca="true">+IF(OFFSET('Hygiene Data'!$H$13,0,10*ROW('Hygiene Data'!H20))="","",OFFSET('Hygiene Data'!$H$13,0,10*ROW('Hygiene Data'!H20)))</f>
        <v/>
      </c>
      <c r="ED26" s="271" t="str">
        <f ca="true">+IF(OFFSET('Hygiene Data'!$I$11,0,10*ROW('Hygiene Data'!I20))="","",OFFSET('Hygiene Data'!$I$11,0,10*ROW('Hygiene Data'!I20)))</f>
        <v/>
      </c>
      <c r="EE26" s="271" t="str">
        <f ca="true">+IF(OFFSET('Hygiene Data'!$I$12,0,10*ROW('Hygiene Data'!I20))="","",OFFSET('Hygiene Data'!$I$12,0,10*ROW('Hygiene Data'!I20)))</f>
        <v/>
      </c>
      <c r="EF26" s="271" t="str">
        <f ca="true">+IF(OFFSET('Hygiene Data'!$I$13,0,10*ROW('Hygiene Data'!I20))="","",OFFSET('Hygiene Data'!$I$13,0,10*ROW('Hygiene Data'!I20)))</f>
        <v/>
      </c>
    </row>
    <row xmlns:x14ac="http://schemas.microsoft.com/office/spreadsheetml/2009/9/ac" r="27" x14ac:dyDescent="0.2">
      <c r="A27" s="34" t="str">
        <f ca="true">+IF(OFFSET('Water Data'!$B$2,0,10*ROW('Water Data'!E21))="","",OFFSET('Water Data'!$B$2,0,10*ROW('Water Data'!E21)))</f>
        <v/>
      </c>
      <c r="B27" s="34" t="str">
        <f ca="true">+IF(OFFSET('Water Data'!$C$2,0,10*ROW('Water Data'!F21))="","",OFFSET('Water Data'!$C$2,0,10*ROW('Water Data'!F21)))</f>
        <v/>
      </c>
      <c r="C27" s="327" t="str">
        <f t="shared" ca="true" si="0"/>
        <v/>
      </c>
      <c r="D27" s="87"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7"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7"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7"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7"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7"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7"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7"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7"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7"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7"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7"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7"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7"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7"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7"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7"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7"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8"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8"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8"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8"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8"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8"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8"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8"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8"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8"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8"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8"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8"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8"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8"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8"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8"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8"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8"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8"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8"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8"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8"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8"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8"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8"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8"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8"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8"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8"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9"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9"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9"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9"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9"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9"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9"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9"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9"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9"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9"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9"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9"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9"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9"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9"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9"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9"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1"/>
      <c r="BS27" s="271" t="str">
        <f ca="true">+IF(OFFSET('Water Data'!$D$27,0,10*ROW('Water Data'!D21))="","",OFFSET('Water Data'!$D$27,0,10*ROW('Water Data'!D21)))</f>
        <v/>
      </c>
      <c r="BT27" s="271" t="str">
        <f ca="true">+IF(OFFSET('Water Data'!$D$28,0,10*ROW('Water Data'!D21))="","",OFFSET('Water Data'!$D$28,0,10*ROW('Water Data'!D21)))</f>
        <v/>
      </c>
      <c r="BU27" s="271" t="str">
        <f ca="true">+IF(OFFSET('Water Data'!$D$29,0,10*ROW('Water Data'!D21))="","",OFFSET('Water Data'!$D$29,0,10*ROW('Water Data'!D21)))</f>
        <v/>
      </c>
      <c r="BV27" s="271" t="str">
        <f ca="true">+IF(OFFSET('Water Data'!$E$27,0,10*ROW('Water Data'!E21))="","",OFFSET('Water Data'!$E$27,0,10*ROW('Water Data'!E21)))</f>
        <v/>
      </c>
      <c r="BW27" s="271" t="str">
        <f ca="true">+IF(OFFSET('Water Data'!$E$28,0,10*ROW('Water Data'!E21))="","",OFFSET('Water Data'!$E$28,0,10*ROW('Water Data'!E21)))</f>
        <v/>
      </c>
      <c r="BX27" s="271" t="str">
        <f ca="true">+IF(OFFSET('Water Data'!$E$29,0,10*ROW('Water Data'!E21))="","",OFFSET('Water Data'!$E$29,0,10*ROW('Water Data'!E21)))</f>
        <v/>
      </c>
      <c r="BY27" s="271" t="str">
        <f ca="true">+IF(OFFSET('Water Data'!$F$27,0,10*ROW('Water Data'!F21))="","",OFFSET('Water Data'!$F$27,0,10*ROW('Water Data'!F21)))</f>
        <v/>
      </c>
      <c r="BZ27" s="271" t="str">
        <f ca="true">+IF(OFFSET('Water Data'!$F$28,0,10*ROW('Water Data'!F21))="","",OFFSET('Water Data'!$F$28,0,10*ROW('Water Data'!F21)))</f>
        <v/>
      </c>
      <c r="CA27" s="271" t="str">
        <f ca="true">+IF(OFFSET('Water Data'!$F$29,0,10*ROW('Water Data'!F21))="","",OFFSET('Water Data'!$F$29,0,10*ROW('Water Data'!F21)))</f>
        <v/>
      </c>
      <c r="CB27" s="271" t="str">
        <f ca="true">+IF(OFFSET('Water Data'!$G$27,0,10*ROW('Water Data'!G21))="","",OFFSET('Water Data'!$G$27,0,10*ROW('Water Data'!G21)))</f>
        <v/>
      </c>
      <c r="CC27" s="271" t="str">
        <f ca="true">+IF(OFFSET('Water Data'!$G$28,0,10*ROW('Water Data'!G21))="","",OFFSET('Water Data'!$G$28,0,10*ROW('Water Data'!G21)))</f>
        <v/>
      </c>
      <c r="CD27" s="271" t="str">
        <f ca="true">+IF(OFFSET('Water Data'!$G$29,0,10*ROW('Water Data'!G21))="","",OFFSET('Water Data'!$G$29,0,10*ROW('Water Data'!G21)))</f>
        <v/>
      </c>
      <c r="CE27" s="271" t="str">
        <f ca="true">+IF(OFFSET('Water Data'!$H$27,0,10*ROW('Water Data'!H21))="","",OFFSET('Water Data'!$H$27,0,10*ROW('Water Data'!H21)))</f>
        <v/>
      </c>
      <c r="CF27" s="271" t="str">
        <f ca="true">+IF(OFFSET('Water Data'!$H$28,0,10*ROW('Water Data'!H21))="","",OFFSET('Water Data'!$H$28,0,10*ROW('Water Data'!H21)))</f>
        <v/>
      </c>
      <c r="CG27" s="271" t="str">
        <f ca="true">+IF(OFFSET('Water Data'!$H$29,0,10*ROW('Water Data'!H21))="","",OFFSET('Water Data'!$H$29,0,10*ROW('Water Data'!H21)))</f>
        <v/>
      </c>
      <c r="CH27" s="271" t="str">
        <f ca="true">+IF(OFFSET('Water Data'!$I$27,0,10*ROW('Water Data'!I21))="","",OFFSET('Water Data'!$I$27,0,10*ROW('Water Data'!I21)))</f>
        <v/>
      </c>
      <c r="CI27" s="271" t="str">
        <f ca="true">+IF(OFFSET('Water Data'!$I$28,0,10*ROW('Water Data'!I21))="","",OFFSET('Water Data'!$I$28,0,10*ROW('Water Data'!I21)))</f>
        <v/>
      </c>
      <c r="CJ27" s="271" t="str">
        <f ca="true">+IF(OFFSET('Water Data'!$I$29,0,10*ROW('Water Data'!I21))="","",OFFSET('Water Data'!$I$29,0,10*ROW('Water Data'!I21)))</f>
        <v/>
      </c>
      <c r="CK27" s="271" t="str">
        <f ca="true">+IF(OFFSET('Sanitation Data'!$D$28,0,10*ROW('Sanitation Data'!D21))="","",OFFSET('Sanitation Data'!$D$28,0,10*ROW('Sanitation Data'!D21)))</f>
        <v/>
      </c>
      <c r="CL27" s="271" t="str">
        <f ca="true">+IF(OFFSET('Sanitation Data'!$D$29,0,10*ROW('Sanitation Data'!D21))="","",OFFSET('Sanitation Data'!$D$29,0,10*ROW('Sanitation Data'!D21)))</f>
        <v/>
      </c>
      <c r="CM27" s="271" t="str">
        <f ca="true">+IF(OFFSET('Sanitation Data'!$D$30,0,10*ROW('Sanitation Data'!D21))="","",OFFSET('Sanitation Data'!$D$30,0,10*ROW('Sanitation Data'!D21)))</f>
        <v/>
      </c>
      <c r="CN27" s="271" t="str">
        <f ca="true">+IF(OFFSET('Sanitation Data'!$D$31,0,10*ROW('Sanitation Data'!D21))="","",OFFSET('Sanitation Data'!$D$31,0,10*ROW('Sanitation Data'!D21)))</f>
        <v/>
      </c>
      <c r="CO27" s="271" t="str">
        <f ca="true">+IF(OFFSET('Sanitation Data'!$D$32,0,10*ROW('Sanitation Data'!D21))="","",OFFSET('Sanitation Data'!$D$32,0,10*ROW('Sanitation Data'!D21)))</f>
        <v/>
      </c>
      <c r="CP27" s="271" t="str">
        <f ca="true">+IF(OFFSET('Sanitation Data'!$E$28,0,10*ROW('Sanitation Data'!E21))="","",OFFSET('Sanitation Data'!$E$28,0,10*ROW('Sanitation Data'!E21)))</f>
        <v/>
      </c>
      <c r="CQ27" s="271" t="str">
        <f ca="true">+IF(OFFSET('Sanitation Data'!$E$29,0,10*ROW('Sanitation Data'!E21))="","",OFFSET('Sanitation Data'!$E$29,0,10*ROW('Sanitation Data'!E21)))</f>
        <v/>
      </c>
      <c r="CR27" s="271" t="str">
        <f ca="true">+IF(OFFSET('Sanitation Data'!$E$30,0,10*ROW('Sanitation Data'!E21))="","",OFFSET('Sanitation Data'!$E$30,0,10*ROW('Sanitation Data'!E21)))</f>
        <v/>
      </c>
      <c r="CS27" s="271" t="str">
        <f ca="true">+IF(OFFSET('Sanitation Data'!$E$31,0,10*ROW('Sanitation Data'!E21))="","",OFFSET('Sanitation Data'!$E$31,0,10*ROW('Sanitation Data'!E21)))</f>
        <v/>
      </c>
      <c r="CT27" s="271" t="str">
        <f ca="true">+IF(OFFSET('Sanitation Data'!$E$32,0,10*ROW('Sanitation Data'!E21))="","",OFFSET('Sanitation Data'!$E$32,0,10*ROW('Sanitation Data'!E21)))</f>
        <v/>
      </c>
      <c r="CU27" s="271" t="str">
        <f ca="true">+IF(OFFSET('Sanitation Data'!$F$28,0,10*ROW('Sanitation Data'!F21))="","",OFFSET('Sanitation Data'!$F$28,0,10*ROW('Sanitation Data'!F21)))</f>
        <v/>
      </c>
      <c r="CV27" s="271" t="str">
        <f ca="true">+IF(OFFSET('Sanitation Data'!$F$29,0,10*ROW('Sanitation Data'!F21))="","",OFFSET('Sanitation Data'!$F$29,0,10*ROW('Sanitation Data'!F21)))</f>
        <v/>
      </c>
      <c r="CW27" s="271" t="str">
        <f ca="true">+IF(OFFSET('Sanitation Data'!$F$30,0,10*ROW('Sanitation Data'!F21))="","",OFFSET('Sanitation Data'!$F$30,0,10*ROW('Sanitation Data'!F21)))</f>
        <v/>
      </c>
      <c r="CX27" s="271" t="str">
        <f ca="true">+IF(OFFSET('Sanitation Data'!$F$31,0,10*ROW('Sanitation Data'!F21))="","",OFFSET('Sanitation Data'!$F$31,0,10*ROW('Sanitation Data'!F21)))</f>
        <v/>
      </c>
      <c r="CY27" s="271" t="str">
        <f ca="true">+IF(OFFSET('Sanitation Data'!$F$32,0,10*ROW('Sanitation Data'!F21))="","",OFFSET('Sanitation Data'!$F$32,0,10*ROW('Sanitation Data'!F21)))</f>
        <v/>
      </c>
      <c r="CZ27" s="271" t="str">
        <f ca="true">+IF(OFFSET('Sanitation Data'!$G$28,0,10*ROW('Sanitation Data'!G21))="","",OFFSET('Sanitation Data'!$G$28,0,10*ROW('Sanitation Data'!G21)))</f>
        <v/>
      </c>
      <c r="DA27" s="271" t="str">
        <f ca="true">+IF(OFFSET('Sanitation Data'!$G$29,0,10*ROW('Sanitation Data'!G21))="","",OFFSET('Sanitation Data'!$G$29,0,10*ROW('Sanitation Data'!G21)))</f>
        <v/>
      </c>
      <c r="DB27" s="271" t="str">
        <f ca="true">+IF(OFFSET('Sanitation Data'!$G$30,0,10*ROW('Sanitation Data'!G21))="","",OFFSET('Sanitation Data'!$G$30,0,10*ROW('Sanitation Data'!G21)))</f>
        <v/>
      </c>
      <c r="DC27" s="271" t="str">
        <f ca="true">+IF(OFFSET('Sanitation Data'!$G$31,0,10*ROW('Sanitation Data'!G21))="","",OFFSET('Sanitation Data'!$G$31,0,10*ROW('Sanitation Data'!G21)))</f>
        <v/>
      </c>
      <c r="DD27" s="271" t="str">
        <f ca="true">+IF(OFFSET('Sanitation Data'!$G$32,0,10*ROW('Sanitation Data'!G21))="","",OFFSET('Sanitation Data'!$G$32,0,10*ROW('Sanitation Data'!G21)))</f>
        <v/>
      </c>
      <c r="DE27" s="271" t="str">
        <f ca="true">+IF(OFFSET('Sanitation Data'!$H$28,0,10*ROW('Sanitation Data'!H21))="","",OFFSET('Sanitation Data'!$H$28,0,10*ROW('Sanitation Data'!H21)))</f>
        <v/>
      </c>
      <c r="DF27" s="271" t="str">
        <f ca="true">+IF(OFFSET('Sanitation Data'!$H$29,0,10*ROW('Sanitation Data'!H21))="","",OFFSET('Sanitation Data'!$H$29,0,10*ROW('Sanitation Data'!H21)))</f>
        <v/>
      </c>
      <c r="DG27" s="271" t="str">
        <f ca="true">+IF(OFFSET('Sanitation Data'!$H$30,0,10*ROW('Sanitation Data'!H21))="","",OFFSET('Sanitation Data'!$H$30,0,10*ROW('Sanitation Data'!H21)))</f>
        <v/>
      </c>
      <c r="DH27" s="271" t="str">
        <f ca="true">+IF(OFFSET('Sanitation Data'!$H$31,0,10*ROW('Sanitation Data'!H21))="","",OFFSET('Sanitation Data'!$H$31,0,10*ROW('Sanitation Data'!H21)))</f>
        <v/>
      </c>
      <c r="DI27" s="271" t="str">
        <f ca="true">+IF(OFFSET('Sanitation Data'!$H$32,0,10*ROW('Sanitation Data'!H21))="","",OFFSET('Sanitation Data'!$H$32,0,10*ROW('Sanitation Data'!H21)))</f>
        <v/>
      </c>
      <c r="DJ27" s="271" t="str">
        <f ca="true">+IF(OFFSET('Sanitation Data'!$I$28,0,10*ROW('Sanitation Data'!I21))="","",OFFSET('Sanitation Data'!$I$28,0,10*ROW('Sanitation Data'!I21)))</f>
        <v/>
      </c>
      <c r="DK27" s="271" t="str">
        <f ca="true">+IF(OFFSET('Sanitation Data'!$I$29,0,10*ROW('Sanitation Data'!I21))="","",OFFSET('Sanitation Data'!$I$29,0,10*ROW('Sanitation Data'!I21)))</f>
        <v/>
      </c>
      <c r="DL27" s="271" t="str">
        <f ca="true">+IF(OFFSET('Sanitation Data'!$I$30,0,10*ROW('Sanitation Data'!I21))="","",OFFSET('Sanitation Data'!$I$30,0,10*ROW('Sanitation Data'!I21)))</f>
        <v/>
      </c>
      <c r="DM27" s="271" t="str">
        <f ca="true">+IF(OFFSET('Sanitation Data'!$I$31,0,10*ROW('Sanitation Data'!I21))="","",OFFSET('Sanitation Data'!$I$31,0,10*ROW('Sanitation Data'!I21)))</f>
        <v/>
      </c>
      <c r="DN27" s="271" t="str">
        <f ca="true">+IF(OFFSET('Sanitation Data'!$I$32,0,10*ROW('Sanitation Data'!I21))="","",OFFSET('Sanitation Data'!$I$32,0,10*ROW('Sanitation Data'!I21)))</f>
        <v/>
      </c>
      <c r="DO27" s="271" t="str">
        <f ca="true">+IF(OFFSET('Hygiene Data'!$D$11,0,10*ROW('Hygiene Data'!D21))="","",OFFSET('Hygiene Data'!$D$11,0,10*ROW('Hygiene Data'!D21)))</f>
        <v/>
      </c>
      <c r="DP27" s="271" t="str">
        <f ca="true">+IF(OFFSET('Hygiene Data'!$D$12,0,10*ROW('Hygiene Data'!D21))="","",OFFSET('Hygiene Data'!$D$12,0,10*ROW('Hygiene Data'!D21)))</f>
        <v/>
      </c>
      <c r="DQ27" s="271" t="str">
        <f ca="true">+IF(OFFSET('Hygiene Data'!$D$13,0,10*ROW('Hygiene Data'!D21))="","",OFFSET('Hygiene Data'!$D$13,0,10*ROW('Hygiene Data'!D21)))</f>
        <v/>
      </c>
      <c r="DR27" s="271" t="str">
        <f ca="true">+IF(OFFSET('Hygiene Data'!$E$11,0,10*ROW('Hygiene Data'!E21))="","",OFFSET('Hygiene Data'!$E$11,0,10*ROW('Hygiene Data'!E21)))</f>
        <v/>
      </c>
      <c r="DS27" s="271" t="str">
        <f ca="true">+IF(OFFSET('Hygiene Data'!$E$12,0,10*ROW('Hygiene Data'!E21))="","",OFFSET('Hygiene Data'!$E$12,0,10*ROW('Hygiene Data'!E21)))</f>
        <v/>
      </c>
      <c r="DT27" s="271" t="str">
        <f ca="true">+IF(OFFSET('Hygiene Data'!$E$13,0,10*ROW('Hygiene Data'!E21))="","",OFFSET('Hygiene Data'!$E$13,0,10*ROW('Hygiene Data'!E21)))</f>
        <v/>
      </c>
      <c r="DU27" s="271" t="str">
        <f ca="true">+IF(OFFSET('Hygiene Data'!$F$11,0,10*ROW('Hygiene Data'!F21))="","",OFFSET('Hygiene Data'!$F$11,0,10*ROW('Hygiene Data'!F21)))</f>
        <v/>
      </c>
      <c r="DV27" s="271" t="str">
        <f ca="true">+IF(OFFSET('Hygiene Data'!$F$12,0,10*ROW('Hygiene Data'!F21))="","",OFFSET('Hygiene Data'!$F$12,0,10*ROW('Hygiene Data'!F21)))</f>
        <v/>
      </c>
      <c r="DW27" s="271" t="str">
        <f ca="true">+IF(OFFSET('Hygiene Data'!$F$13,0,10*ROW('Hygiene Data'!F21))="","",OFFSET('Hygiene Data'!$F$13,0,10*ROW('Hygiene Data'!F21)))</f>
        <v/>
      </c>
      <c r="DX27" s="271" t="str">
        <f ca="true">+IF(OFFSET('Hygiene Data'!$G$11,0,10*ROW('Hygiene Data'!G21))="","",OFFSET('Hygiene Data'!$G$11,0,10*ROW('Hygiene Data'!G21)))</f>
        <v/>
      </c>
      <c r="DY27" s="271" t="str">
        <f ca="true">+IF(OFFSET('Hygiene Data'!$G$12,0,10*ROW('Hygiene Data'!G21))="","",OFFSET('Hygiene Data'!$G$12,0,10*ROW('Hygiene Data'!G21)))</f>
        <v/>
      </c>
      <c r="DZ27" s="271" t="str">
        <f ca="true">+IF(OFFSET('Hygiene Data'!$G$13,0,10*ROW('Hygiene Data'!G21))="","",OFFSET('Hygiene Data'!$G$13,0,10*ROW('Hygiene Data'!G21)))</f>
        <v/>
      </c>
      <c r="EA27" s="271" t="str">
        <f ca="true">+IF(OFFSET('Hygiene Data'!$H$11,0,10*ROW('Hygiene Data'!H21))="","",OFFSET('Hygiene Data'!$H$11,0,10*ROW('Hygiene Data'!H21)))</f>
        <v/>
      </c>
      <c r="EB27" s="271" t="str">
        <f ca="true">+IF(OFFSET('Hygiene Data'!$H$12,0,10*ROW('Hygiene Data'!H21))="","",OFFSET('Hygiene Data'!$H$12,0,10*ROW('Hygiene Data'!H21)))</f>
        <v/>
      </c>
      <c r="EC27" s="271" t="str">
        <f ca="true">+IF(OFFSET('Hygiene Data'!$H$13,0,10*ROW('Hygiene Data'!H21))="","",OFFSET('Hygiene Data'!$H$13,0,10*ROW('Hygiene Data'!H21)))</f>
        <v/>
      </c>
      <c r="ED27" s="271" t="str">
        <f ca="true">+IF(OFFSET('Hygiene Data'!$I$11,0,10*ROW('Hygiene Data'!I21))="","",OFFSET('Hygiene Data'!$I$11,0,10*ROW('Hygiene Data'!I21)))</f>
        <v/>
      </c>
      <c r="EE27" s="271" t="str">
        <f ca="true">+IF(OFFSET('Hygiene Data'!$I$12,0,10*ROW('Hygiene Data'!I21))="","",OFFSET('Hygiene Data'!$I$12,0,10*ROW('Hygiene Data'!I21)))</f>
        <v/>
      </c>
      <c r="EF27" s="271" t="str">
        <f ca="true">+IF(OFFSET('Hygiene Data'!$I$13,0,10*ROW('Hygiene Data'!I21))="","",OFFSET('Hygiene Data'!$I$13,0,10*ROW('Hygiene Data'!I21)))</f>
        <v/>
      </c>
    </row>
    <row xmlns:x14ac="http://schemas.microsoft.com/office/spreadsheetml/2009/9/ac" r="28" x14ac:dyDescent="0.2">
      <c r="A28" s="34" t="str">
        <f ca="true">+IF(OFFSET('Water Data'!$B$2,0,10*ROW('Water Data'!E22))="","",OFFSET('Water Data'!$B$2,0,10*ROW('Water Data'!E22)))</f>
        <v/>
      </c>
      <c r="B28" s="34" t="str">
        <f ca="true">+IF(OFFSET('Water Data'!$C$2,0,10*ROW('Water Data'!F22))="","",OFFSET('Water Data'!$C$2,0,10*ROW('Water Data'!F22)))</f>
        <v/>
      </c>
      <c r="C28" s="327" t="str">
        <f t="shared" ca="true" si="0"/>
        <v/>
      </c>
      <c r="D28" s="87"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7"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7"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7"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7"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7"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7"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7"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7"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7"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7"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7"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7"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7"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7"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7"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7"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7"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8"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8"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8"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8"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8"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8"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8"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8"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8"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8"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8"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8"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8"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8"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8"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8"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8"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8"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8"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8"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8"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8"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8"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8"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8"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8"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8"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8"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8"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8"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9"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9"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9"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9"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9"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9"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9"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9"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9"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9"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9"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9"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9"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9"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9"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9"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9"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9"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1"/>
      <c r="BS28" s="271" t="str">
        <f ca="true">+IF(OFFSET('Water Data'!$D$27,0,10*ROW('Water Data'!D22))="","",OFFSET('Water Data'!$D$27,0,10*ROW('Water Data'!D22)))</f>
        <v/>
      </c>
      <c r="BT28" s="271" t="str">
        <f ca="true">+IF(OFFSET('Water Data'!$D$28,0,10*ROW('Water Data'!D22))="","",OFFSET('Water Data'!$D$28,0,10*ROW('Water Data'!D22)))</f>
        <v/>
      </c>
      <c r="BU28" s="271" t="str">
        <f ca="true">+IF(OFFSET('Water Data'!$D$29,0,10*ROW('Water Data'!D22))="","",OFFSET('Water Data'!$D$29,0,10*ROW('Water Data'!D22)))</f>
        <v/>
      </c>
      <c r="BV28" s="271" t="str">
        <f ca="true">+IF(OFFSET('Water Data'!$E$27,0,10*ROW('Water Data'!E22))="","",OFFSET('Water Data'!$E$27,0,10*ROW('Water Data'!E22)))</f>
        <v/>
      </c>
      <c r="BW28" s="271" t="str">
        <f ca="true">+IF(OFFSET('Water Data'!$E$28,0,10*ROW('Water Data'!E22))="","",OFFSET('Water Data'!$E$28,0,10*ROW('Water Data'!E22)))</f>
        <v/>
      </c>
      <c r="BX28" s="271" t="str">
        <f ca="true">+IF(OFFSET('Water Data'!$E$29,0,10*ROW('Water Data'!E22))="","",OFFSET('Water Data'!$E$29,0,10*ROW('Water Data'!E22)))</f>
        <v/>
      </c>
      <c r="BY28" s="271" t="str">
        <f ca="true">+IF(OFFSET('Water Data'!$F$27,0,10*ROW('Water Data'!F22))="","",OFFSET('Water Data'!$F$27,0,10*ROW('Water Data'!F22)))</f>
        <v/>
      </c>
      <c r="BZ28" s="271" t="str">
        <f ca="true">+IF(OFFSET('Water Data'!$F$28,0,10*ROW('Water Data'!F22))="","",OFFSET('Water Data'!$F$28,0,10*ROW('Water Data'!F22)))</f>
        <v/>
      </c>
      <c r="CA28" s="271" t="str">
        <f ca="true">+IF(OFFSET('Water Data'!$F$29,0,10*ROW('Water Data'!F22))="","",OFFSET('Water Data'!$F$29,0,10*ROW('Water Data'!F22)))</f>
        <v/>
      </c>
      <c r="CB28" s="271" t="str">
        <f ca="true">+IF(OFFSET('Water Data'!$G$27,0,10*ROW('Water Data'!G22))="","",OFFSET('Water Data'!$G$27,0,10*ROW('Water Data'!G22)))</f>
        <v/>
      </c>
      <c r="CC28" s="271" t="str">
        <f ca="true">+IF(OFFSET('Water Data'!$G$28,0,10*ROW('Water Data'!G22))="","",OFFSET('Water Data'!$G$28,0,10*ROW('Water Data'!G22)))</f>
        <v/>
      </c>
      <c r="CD28" s="271" t="str">
        <f ca="true">+IF(OFFSET('Water Data'!$G$29,0,10*ROW('Water Data'!G22))="","",OFFSET('Water Data'!$G$29,0,10*ROW('Water Data'!G22)))</f>
        <v/>
      </c>
      <c r="CE28" s="271" t="str">
        <f ca="true">+IF(OFFSET('Water Data'!$H$27,0,10*ROW('Water Data'!H22))="","",OFFSET('Water Data'!$H$27,0,10*ROW('Water Data'!H22)))</f>
        <v/>
      </c>
      <c r="CF28" s="271" t="str">
        <f ca="true">+IF(OFFSET('Water Data'!$H$28,0,10*ROW('Water Data'!H22))="","",OFFSET('Water Data'!$H$28,0,10*ROW('Water Data'!H22)))</f>
        <v/>
      </c>
      <c r="CG28" s="271" t="str">
        <f ca="true">+IF(OFFSET('Water Data'!$H$29,0,10*ROW('Water Data'!H22))="","",OFFSET('Water Data'!$H$29,0,10*ROW('Water Data'!H22)))</f>
        <v/>
      </c>
      <c r="CH28" s="271" t="str">
        <f ca="true">+IF(OFFSET('Water Data'!$I$27,0,10*ROW('Water Data'!I22))="","",OFFSET('Water Data'!$I$27,0,10*ROW('Water Data'!I22)))</f>
        <v/>
      </c>
      <c r="CI28" s="271" t="str">
        <f ca="true">+IF(OFFSET('Water Data'!$I$28,0,10*ROW('Water Data'!I22))="","",OFFSET('Water Data'!$I$28,0,10*ROW('Water Data'!I22)))</f>
        <v/>
      </c>
      <c r="CJ28" s="271" t="str">
        <f ca="true">+IF(OFFSET('Water Data'!$I$29,0,10*ROW('Water Data'!I22))="","",OFFSET('Water Data'!$I$29,0,10*ROW('Water Data'!I22)))</f>
        <v/>
      </c>
      <c r="CK28" s="271" t="str">
        <f ca="true">+IF(OFFSET('Sanitation Data'!$D$28,0,10*ROW('Sanitation Data'!D22))="","",OFFSET('Sanitation Data'!$D$28,0,10*ROW('Sanitation Data'!D22)))</f>
        <v/>
      </c>
      <c r="CL28" s="271" t="str">
        <f ca="true">+IF(OFFSET('Sanitation Data'!$D$29,0,10*ROW('Sanitation Data'!D22))="","",OFFSET('Sanitation Data'!$D$29,0,10*ROW('Sanitation Data'!D22)))</f>
        <v/>
      </c>
      <c r="CM28" s="271" t="str">
        <f ca="true">+IF(OFFSET('Sanitation Data'!$D$30,0,10*ROW('Sanitation Data'!D22))="","",OFFSET('Sanitation Data'!$D$30,0,10*ROW('Sanitation Data'!D22)))</f>
        <v/>
      </c>
      <c r="CN28" s="271" t="str">
        <f ca="true">+IF(OFFSET('Sanitation Data'!$D$31,0,10*ROW('Sanitation Data'!D22))="","",OFFSET('Sanitation Data'!$D$31,0,10*ROW('Sanitation Data'!D22)))</f>
        <v/>
      </c>
      <c r="CO28" s="271" t="str">
        <f ca="true">+IF(OFFSET('Sanitation Data'!$D$32,0,10*ROW('Sanitation Data'!D22))="","",OFFSET('Sanitation Data'!$D$32,0,10*ROW('Sanitation Data'!D22)))</f>
        <v/>
      </c>
      <c r="CP28" s="271" t="str">
        <f ca="true">+IF(OFFSET('Sanitation Data'!$E$28,0,10*ROW('Sanitation Data'!E22))="","",OFFSET('Sanitation Data'!$E$28,0,10*ROW('Sanitation Data'!E22)))</f>
        <v/>
      </c>
      <c r="CQ28" s="271" t="str">
        <f ca="true">+IF(OFFSET('Sanitation Data'!$E$29,0,10*ROW('Sanitation Data'!E22))="","",OFFSET('Sanitation Data'!$E$29,0,10*ROW('Sanitation Data'!E22)))</f>
        <v/>
      </c>
      <c r="CR28" s="271" t="str">
        <f ca="true">+IF(OFFSET('Sanitation Data'!$E$30,0,10*ROW('Sanitation Data'!E22))="","",OFFSET('Sanitation Data'!$E$30,0,10*ROW('Sanitation Data'!E22)))</f>
        <v/>
      </c>
      <c r="CS28" s="271" t="str">
        <f ca="true">+IF(OFFSET('Sanitation Data'!$E$31,0,10*ROW('Sanitation Data'!E22))="","",OFFSET('Sanitation Data'!$E$31,0,10*ROW('Sanitation Data'!E22)))</f>
        <v/>
      </c>
      <c r="CT28" s="271" t="str">
        <f ca="true">+IF(OFFSET('Sanitation Data'!$E$32,0,10*ROW('Sanitation Data'!E22))="","",OFFSET('Sanitation Data'!$E$32,0,10*ROW('Sanitation Data'!E22)))</f>
        <v/>
      </c>
      <c r="CU28" s="271" t="str">
        <f ca="true">+IF(OFFSET('Sanitation Data'!$F$28,0,10*ROW('Sanitation Data'!F22))="","",OFFSET('Sanitation Data'!$F$28,0,10*ROW('Sanitation Data'!F22)))</f>
        <v/>
      </c>
      <c r="CV28" s="271" t="str">
        <f ca="true">+IF(OFFSET('Sanitation Data'!$F$29,0,10*ROW('Sanitation Data'!F22))="","",OFFSET('Sanitation Data'!$F$29,0,10*ROW('Sanitation Data'!F22)))</f>
        <v/>
      </c>
      <c r="CW28" s="271" t="str">
        <f ca="true">+IF(OFFSET('Sanitation Data'!$F$30,0,10*ROW('Sanitation Data'!F22))="","",OFFSET('Sanitation Data'!$F$30,0,10*ROW('Sanitation Data'!F22)))</f>
        <v/>
      </c>
      <c r="CX28" s="271" t="str">
        <f ca="true">+IF(OFFSET('Sanitation Data'!$F$31,0,10*ROW('Sanitation Data'!F22))="","",OFFSET('Sanitation Data'!$F$31,0,10*ROW('Sanitation Data'!F22)))</f>
        <v/>
      </c>
      <c r="CY28" s="271" t="str">
        <f ca="true">+IF(OFFSET('Sanitation Data'!$F$32,0,10*ROW('Sanitation Data'!F22))="","",OFFSET('Sanitation Data'!$F$32,0,10*ROW('Sanitation Data'!F22)))</f>
        <v/>
      </c>
      <c r="CZ28" s="271" t="str">
        <f ca="true">+IF(OFFSET('Sanitation Data'!$G$28,0,10*ROW('Sanitation Data'!G22))="","",OFFSET('Sanitation Data'!$G$28,0,10*ROW('Sanitation Data'!G22)))</f>
        <v/>
      </c>
      <c r="DA28" s="271" t="str">
        <f ca="true">+IF(OFFSET('Sanitation Data'!$G$29,0,10*ROW('Sanitation Data'!G22))="","",OFFSET('Sanitation Data'!$G$29,0,10*ROW('Sanitation Data'!G22)))</f>
        <v/>
      </c>
      <c r="DB28" s="271" t="str">
        <f ca="true">+IF(OFFSET('Sanitation Data'!$G$30,0,10*ROW('Sanitation Data'!G22))="","",OFFSET('Sanitation Data'!$G$30,0,10*ROW('Sanitation Data'!G22)))</f>
        <v/>
      </c>
      <c r="DC28" s="271" t="str">
        <f ca="true">+IF(OFFSET('Sanitation Data'!$G$31,0,10*ROW('Sanitation Data'!G22))="","",OFFSET('Sanitation Data'!$G$31,0,10*ROW('Sanitation Data'!G22)))</f>
        <v/>
      </c>
      <c r="DD28" s="271" t="str">
        <f ca="true">+IF(OFFSET('Sanitation Data'!$G$32,0,10*ROW('Sanitation Data'!G22))="","",OFFSET('Sanitation Data'!$G$32,0,10*ROW('Sanitation Data'!G22)))</f>
        <v/>
      </c>
      <c r="DE28" s="271" t="str">
        <f ca="true">+IF(OFFSET('Sanitation Data'!$H$28,0,10*ROW('Sanitation Data'!H22))="","",OFFSET('Sanitation Data'!$H$28,0,10*ROW('Sanitation Data'!H22)))</f>
        <v/>
      </c>
      <c r="DF28" s="271" t="str">
        <f ca="true">+IF(OFFSET('Sanitation Data'!$H$29,0,10*ROW('Sanitation Data'!H22))="","",OFFSET('Sanitation Data'!$H$29,0,10*ROW('Sanitation Data'!H22)))</f>
        <v/>
      </c>
      <c r="DG28" s="271" t="str">
        <f ca="true">+IF(OFFSET('Sanitation Data'!$H$30,0,10*ROW('Sanitation Data'!H22))="","",OFFSET('Sanitation Data'!$H$30,0,10*ROW('Sanitation Data'!H22)))</f>
        <v/>
      </c>
      <c r="DH28" s="271" t="str">
        <f ca="true">+IF(OFFSET('Sanitation Data'!$H$31,0,10*ROW('Sanitation Data'!H22))="","",OFFSET('Sanitation Data'!$H$31,0,10*ROW('Sanitation Data'!H22)))</f>
        <v/>
      </c>
      <c r="DI28" s="271" t="str">
        <f ca="true">+IF(OFFSET('Sanitation Data'!$H$32,0,10*ROW('Sanitation Data'!H22))="","",OFFSET('Sanitation Data'!$H$32,0,10*ROW('Sanitation Data'!H22)))</f>
        <v/>
      </c>
      <c r="DJ28" s="271" t="str">
        <f ca="true">+IF(OFFSET('Sanitation Data'!$I$28,0,10*ROW('Sanitation Data'!I22))="","",OFFSET('Sanitation Data'!$I$28,0,10*ROW('Sanitation Data'!I22)))</f>
        <v/>
      </c>
      <c r="DK28" s="271" t="str">
        <f ca="true">+IF(OFFSET('Sanitation Data'!$I$29,0,10*ROW('Sanitation Data'!I22))="","",OFFSET('Sanitation Data'!$I$29,0,10*ROW('Sanitation Data'!I22)))</f>
        <v/>
      </c>
      <c r="DL28" s="271" t="str">
        <f ca="true">+IF(OFFSET('Sanitation Data'!$I$30,0,10*ROW('Sanitation Data'!I22))="","",OFFSET('Sanitation Data'!$I$30,0,10*ROW('Sanitation Data'!I22)))</f>
        <v/>
      </c>
      <c r="DM28" s="271" t="str">
        <f ca="true">+IF(OFFSET('Sanitation Data'!$I$31,0,10*ROW('Sanitation Data'!I22))="","",OFFSET('Sanitation Data'!$I$31,0,10*ROW('Sanitation Data'!I22)))</f>
        <v/>
      </c>
      <c r="DN28" s="271" t="str">
        <f ca="true">+IF(OFFSET('Sanitation Data'!$I$32,0,10*ROW('Sanitation Data'!I22))="","",OFFSET('Sanitation Data'!$I$32,0,10*ROW('Sanitation Data'!I22)))</f>
        <v/>
      </c>
      <c r="DO28" s="271" t="str">
        <f ca="true">+IF(OFFSET('Hygiene Data'!$D$11,0,10*ROW('Hygiene Data'!D22))="","",OFFSET('Hygiene Data'!$D$11,0,10*ROW('Hygiene Data'!D22)))</f>
        <v/>
      </c>
      <c r="DP28" s="271" t="str">
        <f ca="true">+IF(OFFSET('Hygiene Data'!$D$12,0,10*ROW('Hygiene Data'!D22))="","",OFFSET('Hygiene Data'!$D$12,0,10*ROW('Hygiene Data'!D22)))</f>
        <v/>
      </c>
      <c r="DQ28" s="271" t="str">
        <f ca="true">+IF(OFFSET('Hygiene Data'!$D$13,0,10*ROW('Hygiene Data'!D22))="","",OFFSET('Hygiene Data'!$D$13,0,10*ROW('Hygiene Data'!D22)))</f>
        <v/>
      </c>
      <c r="DR28" s="271" t="str">
        <f ca="true">+IF(OFFSET('Hygiene Data'!$E$11,0,10*ROW('Hygiene Data'!E22))="","",OFFSET('Hygiene Data'!$E$11,0,10*ROW('Hygiene Data'!E22)))</f>
        <v/>
      </c>
      <c r="DS28" s="271" t="str">
        <f ca="true">+IF(OFFSET('Hygiene Data'!$E$12,0,10*ROW('Hygiene Data'!E22))="","",OFFSET('Hygiene Data'!$E$12,0,10*ROW('Hygiene Data'!E22)))</f>
        <v/>
      </c>
      <c r="DT28" s="271" t="str">
        <f ca="true">+IF(OFFSET('Hygiene Data'!$E$13,0,10*ROW('Hygiene Data'!E22))="","",OFFSET('Hygiene Data'!$E$13,0,10*ROW('Hygiene Data'!E22)))</f>
        <v/>
      </c>
      <c r="DU28" s="271" t="str">
        <f ca="true">+IF(OFFSET('Hygiene Data'!$F$11,0,10*ROW('Hygiene Data'!F22))="","",OFFSET('Hygiene Data'!$F$11,0,10*ROW('Hygiene Data'!F22)))</f>
        <v/>
      </c>
      <c r="DV28" s="271" t="str">
        <f ca="true">+IF(OFFSET('Hygiene Data'!$F$12,0,10*ROW('Hygiene Data'!F22))="","",OFFSET('Hygiene Data'!$F$12,0,10*ROW('Hygiene Data'!F22)))</f>
        <v/>
      </c>
      <c r="DW28" s="271" t="str">
        <f ca="true">+IF(OFFSET('Hygiene Data'!$F$13,0,10*ROW('Hygiene Data'!F22))="","",OFFSET('Hygiene Data'!$F$13,0,10*ROW('Hygiene Data'!F22)))</f>
        <v/>
      </c>
      <c r="DX28" s="271" t="str">
        <f ca="true">+IF(OFFSET('Hygiene Data'!$G$11,0,10*ROW('Hygiene Data'!G22))="","",OFFSET('Hygiene Data'!$G$11,0,10*ROW('Hygiene Data'!G22)))</f>
        <v/>
      </c>
      <c r="DY28" s="271" t="str">
        <f ca="true">+IF(OFFSET('Hygiene Data'!$G$12,0,10*ROW('Hygiene Data'!G22))="","",OFFSET('Hygiene Data'!$G$12,0,10*ROW('Hygiene Data'!G22)))</f>
        <v/>
      </c>
      <c r="DZ28" s="271" t="str">
        <f ca="true">+IF(OFFSET('Hygiene Data'!$G$13,0,10*ROW('Hygiene Data'!G22))="","",OFFSET('Hygiene Data'!$G$13,0,10*ROW('Hygiene Data'!G22)))</f>
        <v/>
      </c>
      <c r="EA28" s="271" t="str">
        <f ca="true">+IF(OFFSET('Hygiene Data'!$H$11,0,10*ROW('Hygiene Data'!H22))="","",OFFSET('Hygiene Data'!$H$11,0,10*ROW('Hygiene Data'!H22)))</f>
        <v/>
      </c>
      <c r="EB28" s="271" t="str">
        <f ca="true">+IF(OFFSET('Hygiene Data'!$H$12,0,10*ROW('Hygiene Data'!H22))="","",OFFSET('Hygiene Data'!$H$12,0,10*ROW('Hygiene Data'!H22)))</f>
        <v/>
      </c>
      <c r="EC28" s="271" t="str">
        <f ca="true">+IF(OFFSET('Hygiene Data'!$H$13,0,10*ROW('Hygiene Data'!H22))="","",OFFSET('Hygiene Data'!$H$13,0,10*ROW('Hygiene Data'!H22)))</f>
        <v/>
      </c>
      <c r="ED28" s="271" t="str">
        <f ca="true">+IF(OFFSET('Hygiene Data'!$I$11,0,10*ROW('Hygiene Data'!I22))="","",OFFSET('Hygiene Data'!$I$11,0,10*ROW('Hygiene Data'!I22)))</f>
        <v/>
      </c>
      <c r="EE28" s="271" t="str">
        <f ca="true">+IF(OFFSET('Hygiene Data'!$I$12,0,10*ROW('Hygiene Data'!I22))="","",OFFSET('Hygiene Data'!$I$12,0,10*ROW('Hygiene Data'!I22)))</f>
        <v/>
      </c>
      <c r="EF28" s="271" t="str">
        <f ca="true">+IF(OFFSET('Hygiene Data'!$I$13,0,10*ROW('Hygiene Data'!I22))="","",OFFSET('Hygiene Data'!$I$13,0,10*ROW('Hygiene Data'!I22)))</f>
        <v/>
      </c>
    </row>
    <row xmlns:x14ac="http://schemas.microsoft.com/office/spreadsheetml/2009/9/ac" r="29" x14ac:dyDescent="0.2">
      <c r="A29" s="34" t="str">
        <f ca="true">+IF(OFFSET('Water Data'!$B$2,0,10*ROW('Water Data'!E23))="","",OFFSET('Water Data'!$B$2,0,10*ROW('Water Data'!E23)))</f>
        <v/>
      </c>
      <c r="B29" s="34" t="str">
        <f ca="true">+IF(OFFSET('Water Data'!$C$2,0,10*ROW('Water Data'!F23))="","",OFFSET('Water Data'!$C$2,0,10*ROW('Water Data'!F23)))</f>
        <v/>
      </c>
      <c r="C29" s="327" t="str">
        <f t="shared" ca="true" si="0"/>
        <v/>
      </c>
      <c r="D29" s="87"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7"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7"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7"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7"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7"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7"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7"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7"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7"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7"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7"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7"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7"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7"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7"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7"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7"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8"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8"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8"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8"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8"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8"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8"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8"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8"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8"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8"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8"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8"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8"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8"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8"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8"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8"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8"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8"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8"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8"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8"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8"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8"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8"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8"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8"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8"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8"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9"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9"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9"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9"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9"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9"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9"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9"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9"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9"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9"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9"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9"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9"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9"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9"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9"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9"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1"/>
      <c r="BS29" s="271" t="str">
        <f ca="true">+IF(OFFSET('Water Data'!$D$27,0,10*ROW('Water Data'!D23))="","",OFFSET('Water Data'!$D$27,0,10*ROW('Water Data'!D23)))</f>
        <v/>
      </c>
      <c r="BT29" s="271" t="str">
        <f ca="true">+IF(OFFSET('Water Data'!$D$28,0,10*ROW('Water Data'!D23))="","",OFFSET('Water Data'!$D$28,0,10*ROW('Water Data'!D23)))</f>
        <v/>
      </c>
      <c r="BU29" s="271" t="str">
        <f ca="true">+IF(OFFSET('Water Data'!$D$29,0,10*ROW('Water Data'!D23))="","",OFFSET('Water Data'!$D$29,0,10*ROW('Water Data'!D23)))</f>
        <v/>
      </c>
      <c r="BV29" s="271" t="str">
        <f ca="true">+IF(OFFSET('Water Data'!$E$27,0,10*ROW('Water Data'!E23))="","",OFFSET('Water Data'!$E$27,0,10*ROW('Water Data'!E23)))</f>
        <v/>
      </c>
      <c r="BW29" s="271" t="str">
        <f ca="true">+IF(OFFSET('Water Data'!$E$28,0,10*ROW('Water Data'!E23))="","",OFFSET('Water Data'!$E$28,0,10*ROW('Water Data'!E23)))</f>
        <v/>
      </c>
      <c r="BX29" s="271" t="str">
        <f ca="true">+IF(OFFSET('Water Data'!$E$29,0,10*ROW('Water Data'!E23))="","",OFFSET('Water Data'!$E$29,0,10*ROW('Water Data'!E23)))</f>
        <v/>
      </c>
      <c r="BY29" s="271" t="str">
        <f ca="true">+IF(OFFSET('Water Data'!$F$27,0,10*ROW('Water Data'!F23))="","",OFFSET('Water Data'!$F$27,0,10*ROW('Water Data'!F23)))</f>
        <v/>
      </c>
      <c r="BZ29" s="271" t="str">
        <f ca="true">+IF(OFFSET('Water Data'!$F$28,0,10*ROW('Water Data'!F23))="","",OFFSET('Water Data'!$F$28,0,10*ROW('Water Data'!F23)))</f>
        <v/>
      </c>
      <c r="CA29" s="271" t="str">
        <f ca="true">+IF(OFFSET('Water Data'!$F$29,0,10*ROW('Water Data'!F23))="","",OFFSET('Water Data'!$F$29,0,10*ROW('Water Data'!F23)))</f>
        <v/>
      </c>
      <c r="CB29" s="271" t="str">
        <f ca="true">+IF(OFFSET('Water Data'!$G$27,0,10*ROW('Water Data'!G23))="","",OFFSET('Water Data'!$G$27,0,10*ROW('Water Data'!G23)))</f>
        <v/>
      </c>
      <c r="CC29" s="271" t="str">
        <f ca="true">+IF(OFFSET('Water Data'!$G$28,0,10*ROW('Water Data'!G23))="","",OFFSET('Water Data'!$G$28,0,10*ROW('Water Data'!G23)))</f>
        <v/>
      </c>
      <c r="CD29" s="271" t="str">
        <f ca="true">+IF(OFFSET('Water Data'!$G$29,0,10*ROW('Water Data'!G23))="","",OFFSET('Water Data'!$G$29,0,10*ROW('Water Data'!G23)))</f>
        <v/>
      </c>
      <c r="CE29" s="271" t="str">
        <f ca="true">+IF(OFFSET('Water Data'!$H$27,0,10*ROW('Water Data'!H23))="","",OFFSET('Water Data'!$H$27,0,10*ROW('Water Data'!H23)))</f>
        <v/>
      </c>
      <c r="CF29" s="271" t="str">
        <f ca="true">+IF(OFFSET('Water Data'!$H$28,0,10*ROW('Water Data'!H23))="","",OFFSET('Water Data'!$H$28,0,10*ROW('Water Data'!H23)))</f>
        <v/>
      </c>
      <c r="CG29" s="271" t="str">
        <f ca="true">+IF(OFFSET('Water Data'!$H$29,0,10*ROW('Water Data'!H23))="","",OFFSET('Water Data'!$H$29,0,10*ROW('Water Data'!H23)))</f>
        <v/>
      </c>
      <c r="CH29" s="271" t="str">
        <f ca="true">+IF(OFFSET('Water Data'!$I$27,0,10*ROW('Water Data'!I23))="","",OFFSET('Water Data'!$I$27,0,10*ROW('Water Data'!I23)))</f>
        <v/>
      </c>
      <c r="CI29" s="271" t="str">
        <f ca="true">+IF(OFFSET('Water Data'!$I$28,0,10*ROW('Water Data'!I23))="","",OFFSET('Water Data'!$I$28,0,10*ROW('Water Data'!I23)))</f>
        <v/>
      </c>
      <c r="CJ29" s="271" t="str">
        <f ca="true">+IF(OFFSET('Water Data'!$I$29,0,10*ROW('Water Data'!I23))="","",OFFSET('Water Data'!$I$29,0,10*ROW('Water Data'!I23)))</f>
        <v/>
      </c>
      <c r="CK29" s="271" t="str">
        <f ca="true">+IF(OFFSET('Sanitation Data'!$D$28,0,10*ROW('Sanitation Data'!D23))="","",OFFSET('Sanitation Data'!$D$28,0,10*ROW('Sanitation Data'!D23)))</f>
        <v/>
      </c>
      <c r="CL29" s="271" t="str">
        <f ca="true">+IF(OFFSET('Sanitation Data'!$D$29,0,10*ROW('Sanitation Data'!D23))="","",OFFSET('Sanitation Data'!$D$29,0,10*ROW('Sanitation Data'!D23)))</f>
        <v/>
      </c>
      <c r="CM29" s="271" t="str">
        <f ca="true">+IF(OFFSET('Sanitation Data'!$D$30,0,10*ROW('Sanitation Data'!D23))="","",OFFSET('Sanitation Data'!$D$30,0,10*ROW('Sanitation Data'!D23)))</f>
        <v/>
      </c>
      <c r="CN29" s="271" t="str">
        <f ca="true">+IF(OFFSET('Sanitation Data'!$D$31,0,10*ROW('Sanitation Data'!D23))="","",OFFSET('Sanitation Data'!$D$31,0,10*ROW('Sanitation Data'!D23)))</f>
        <v/>
      </c>
      <c r="CO29" s="271" t="str">
        <f ca="true">+IF(OFFSET('Sanitation Data'!$D$32,0,10*ROW('Sanitation Data'!D23))="","",OFFSET('Sanitation Data'!$D$32,0,10*ROW('Sanitation Data'!D23)))</f>
        <v/>
      </c>
      <c r="CP29" s="271" t="str">
        <f ca="true">+IF(OFFSET('Sanitation Data'!$E$28,0,10*ROW('Sanitation Data'!E23))="","",OFFSET('Sanitation Data'!$E$28,0,10*ROW('Sanitation Data'!E23)))</f>
        <v/>
      </c>
      <c r="CQ29" s="271" t="str">
        <f ca="true">+IF(OFFSET('Sanitation Data'!$E$29,0,10*ROW('Sanitation Data'!E23))="","",OFFSET('Sanitation Data'!$E$29,0,10*ROW('Sanitation Data'!E23)))</f>
        <v/>
      </c>
      <c r="CR29" s="271" t="str">
        <f ca="true">+IF(OFFSET('Sanitation Data'!$E$30,0,10*ROW('Sanitation Data'!E23))="","",OFFSET('Sanitation Data'!$E$30,0,10*ROW('Sanitation Data'!E23)))</f>
        <v/>
      </c>
      <c r="CS29" s="271" t="str">
        <f ca="true">+IF(OFFSET('Sanitation Data'!$E$31,0,10*ROW('Sanitation Data'!E23))="","",OFFSET('Sanitation Data'!$E$31,0,10*ROW('Sanitation Data'!E23)))</f>
        <v/>
      </c>
      <c r="CT29" s="271" t="str">
        <f ca="true">+IF(OFFSET('Sanitation Data'!$E$32,0,10*ROW('Sanitation Data'!E23))="","",OFFSET('Sanitation Data'!$E$32,0,10*ROW('Sanitation Data'!E23)))</f>
        <v/>
      </c>
      <c r="CU29" s="271" t="str">
        <f ca="true">+IF(OFFSET('Sanitation Data'!$F$28,0,10*ROW('Sanitation Data'!F23))="","",OFFSET('Sanitation Data'!$F$28,0,10*ROW('Sanitation Data'!F23)))</f>
        <v/>
      </c>
      <c r="CV29" s="271" t="str">
        <f ca="true">+IF(OFFSET('Sanitation Data'!$F$29,0,10*ROW('Sanitation Data'!F23))="","",OFFSET('Sanitation Data'!$F$29,0,10*ROW('Sanitation Data'!F23)))</f>
        <v/>
      </c>
      <c r="CW29" s="271" t="str">
        <f ca="true">+IF(OFFSET('Sanitation Data'!$F$30,0,10*ROW('Sanitation Data'!F23))="","",OFFSET('Sanitation Data'!$F$30,0,10*ROW('Sanitation Data'!F23)))</f>
        <v/>
      </c>
      <c r="CX29" s="271" t="str">
        <f ca="true">+IF(OFFSET('Sanitation Data'!$F$31,0,10*ROW('Sanitation Data'!F23))="","",OFFSET('Sanitation Data'!$F$31,0,10*ROW('Sanitation Data'!F23)))</f>
        <v/>
      </c>
      <c r="CY29" s="271" t="str">
        <f ca="true">+IF(OFFSET('Sanitation Data'!$F$32,0,10*ROW('Sanitation Data'!F23))="","",OFFSET('Sanitation Data'!$F$32,0,10*ROW('Sanitation Data'!F23)))</f>
        <v/>
      </c>
      <c r="CZ29" s="271" t="str">
        <f ca="true">+IF(OFFSET('Sanitation Data'!$G$28,0,10*ROW('Sanitation Data'!G23))="","",OFFSET('Sanitation Data'!$G$28,0,10*ROW('Sanitation Data'!G23)))</f>
        <v/>
      </c>
      <c r="DA29" s="271" t="str">
        <f ca="true">+IF(OFFSET('Sanitation Data'!$G$29,0,10*ROW('Sanitation Data'!G23))="","",OFFSET('Sanitation Data'!$G$29,0,10*ROW('Sanitation Data'!G23)))</f>
        <v/>
      </c>
      <c r="DB29" s="271" t="str">
        <f ca="true">+IF(OFFSET('Sanitation Data'!$G$30,0,10*ROW('Sanitation Data'!G23))="","",OFFSET('Sanitation Data'!$G$30,0,10*ROW('Sanitation Data'!G23)))</f>
        <v/>
      </c>
      <c r="DC29" s="271" t="str">
        <f ca="true">+IF(OFFSET('Sanitation Data'!$G$31,0,10*ROW('Sanitation Data'!G23))="","",OFFSET('Sanitation Data'!$G$31,0,10*ROW('Sanitation Data'!G23)))</f>
        <v/>
      </c>
      <c r="DD29" s="271" t="str">
        <f ca="true">+IF(OFFSET('Sanitation Data'!$G$32,0,10*ROW('Sanitation Data'!G23))="","",OFFSET('Sanitation Data'!$G$32,0,10*ROW('Sanitation Data'!G23)))</f>
        <v/>
      </c>
      <c r="DE29" s="271" t="str">
        <f ca="true">+IF(OFFSET('Sanitation Data'!$H$28,0,10*ROW('Sanitation Data'!H23))="","",OFFSET('Sanitation Data'!$H$28,0,10*ROW('Sanitation Data'!H23)))</f>
        <v/>
      </c>
      <c r="DF29" s="271" t="str">
        <f ca="true">+IF(OFFSET('Sanitation Data'!$H$29,0,10*ROW('Sanitation Data'!H23))="","",OFFSET('Sanitation Data'!$H$29,0,10*ROW('Sanitation Data'!H23)))</f>
        <v/>
      </c>
      <c r="DG29" s="271" t="str">
        <f ca="true">+IF(OFFSET('Sanitation Data'!$H$30,0,10*ROW('Sanitation Data'!H23))="","",OFFSET('Sanitation Data'!$H$30,0,10*ROW('Sanitation Data'!H23)))</f>
        <v/>
      </c>
      <c r="DH29" s="271" t="str">
        <f ca="true">+IF(OFFSET('Sanitation Data'!$H$31,0,10*ROW('Sanitation Data'!H23))="","",OFFSET('Sanitation Data'!$H$31,0,10*ROW('Sanitation Data'!H23)))</f>
        <v/>
      </c>
      <c r="DI29" s="271" t="str">
        <f ca="true">+IF(OFFSET('Sanitation Data'!$H$32,0,10*ROW('Sanitation Data'!H23))="","",OFFSET('Sanitation Data'!$H$32,0,10*ROW('Sanitation Data'!H23)))</f>
        <v/>
      </c>
      <c r="DJ29" s="271" t="str">
        <f ca="true">+IF(OFFSET('Sanitation Data'!$I$28,0,10*ROW('Sanitation Data'!I23))="","",OFFSET('Sanitation Data'!$I$28,0,10*ROW('Sanitation Data'!I23)))</f>
        <v/>
      </c>
      <c r="DK29" s="271" t="str">
        <f ca="true">+IF(OFFSET('Sanitation Data'!$I$29,0,10*ROW('Sanitation Data'!I23))="","",OFFSET('Sanitation Data'!$I$29,0,10*ROW('Sanitation Data'!I23)))</f>
        <v/>
      </c>
      <c r="DL29" s="271" t="str">
        <f ca="true">+IF(OFFSET('Sanitation Data'!$I$30,0,10*ROW('Sanitation Data'!I23))="","",OFFSET('Sanitation Data'!$I$30,0,10*ROW('Sanitation Data'!I23)))</f>
        <v/>
      </c>
      <c r="DM29" s="271" t="str">
        <f ca="true">+IF(OFFSET('Sanitation Data'!$I$31,0,10*ROW('Sanitation Data'!I23))="","",OFFSET('Sanitation Data'!$I$31,0,10*ROW('Sanitation Data'!I23)))</f>
        <v/>
      </c>
      <c r="DN29" s="271" t="str">
        <f ca="true">+IF(OFFSET('Sanitation Data'!$I$32,0,10*ROW('Sanitation Data'!I23))="","",OFFSET('Sanitation Data'!$I$32,0,10*ROW('Sanitation Data'!I23)))</f>
        <v/>
      </c>
      <c r="DO29" s="271" t="str">
        <f ca="true">+IF(OFFSET('Hygiene Data'!$D$11,0,10*ROW('Hygiene Data'!D23))="","",OFFSET('Hygiene Data'!$D$11,0,10*ROW('Hygiene Data'!D23)))</f>
        <v/>
      </c>
      <c r="DP29" s="271" t="str">
        <f ca="true">+IF(OFFSET('Hygiene Data'!$D$12,0,10*ROW('Hygiene Data'!D23))="","",OFFSET('Hygiene Data'!$D$12,0,10*ROW('Hygiene Data'!D23)))</f>
        <v/>
      </c>
      <c r="DQ29" s="271" t="str">
        <f ca="true">+IF(OFFSET('Hygiene Data'!$D$13,0,10*ROW('Hygiene Data'!D23))="","",OFFSET('Hygiene Data'!$D$13,0,10*ROW('Hygiene Data'!D23)))</f>
        <v/>
      </c>
      <c r="DR29" s="271" t="str">
        <f ca="true">+IF(OFFSET('Hygiene Data'!$E$11,0,10*ROW('Hygiene Data'!E23))="","",OFFSET('Hygiene Data'!$E$11,0,10*ROW('Hygiene Data'!E23)))</f>
        <v/>
      </c>
      <c r="DS29" s="271" t="str">
        <f ca="true">+IF(OFFSET('Hygiene Data'!$E$12,0,10*ROW('Hygiene Data'!E23))="","",OFFSET('Hygiene Data'!$E$12,0,10*ROW('Hygiene Data'!E23)))</f>
        <v/>
      </c>
      <c r="DT29" s="271" t="str">
        <f ca="true">+IF(OFFSET('Hygiene Data'!$E$13,0,10*ROW('Hygiene Data'!E23))="","",OFFSET('Hygiene Data'!$E$13,0,10*ROW('Hygiene Data'!E23)))</f>
        <v/>
      </c>
      <c r="DU29" s="271" t="str">
        <f ca="true">+IF(OFFSET('Hygiene Data'!$F$11,0,10*ROW('Hygiene Data'!F23))="","",OFFSET('Hygiene Data'!$F$11,0,10*ROW('Hygiene Data'!F23)))</f>
        <v/>
      </c>
      <c r="DV29" s="271" t="str">
        <f ca="true">+IF(OFFSET('Hygiene Data'!$F$12,0,10*ROW('Hygiene Data'!F23))="","",OFFSET('Hygiene Data'!$F$12,0,10*ROW('Hygiene Data'!F23)))</f>
        <v/>
      </c>
      <c r="DW29" s="271" t="str">
        <f ca="true">+IF(OFFSET('Hygiene Data'!$F$13,0,10*ROW('Hygiene Data'!F23))="","",OFFSET('Hygiene Data'!$F$13,0,10*ROW('Hygiene Data'!F23)))</f>
        <v/>
      </c>
      <c r="DX29" s="271" t="str">
        <f ca="true">+IF(OFFSET('Hygiene Data'!$G$11,0,10*ROW('Hygiene Data'!G23))="","",OFFSET('Hygiene Data'!$G$11,0,10*ROW('Hygiene Data'!G23)))</f>
        <v/>
      </c>
      <c r="DY29" s="271" t="str">
        <f ca="true">+IF(OFFSET('Hygiene Data'!$G$12,0,10*ROW('Hygiene Data'!G23))="","",OFFSET('Hygiene Data'!$G$12,0,10*ROW('Hygiene Data'!G23)))</f>
        <v/>
      </c>
      <c r="DZ29" s="271" t="str">
        <f ca="true">+IF(OFFSET('Hygiene Data'!$G$13,0,10*ROW('Hygiene Data'!G23))="","",OFFSET('Hygiene Data'!$G$13,0,10*ROW('Hygiene Data'!G23)))</f>
        <v/>
      </c>
      <c r="EA29" s="271" t="str">
        <f ca="true">+IF(OFFSET('Hygiene Data'!$H$11,0,10*ROW('Hygiene Data'!H23))="","",OFFSET('Hygiene Data'!$H$11,0,10*ROW('Hygiene Data'!H23)))</f>
        <v/>
      </c>
      <c r="EB29" s="271" t="str">
        <f ca="true">+IF(OFFSET('Hygiene Data'!$H$12,0,10*ROW('Hygiene Data'!H23))="","",OFFSET('Hygiene Data'!$H$12,0,10*ROW('Hygiene Data'!H23)))</f>
        <v/>
      </c>
      <c r="EC29" s="271" t="str">
        <f ca="true">+IF(OFFSET('Hygiene Data'!$H$13,0,10*ROW('Hygiene Data'!H23))="","",OFFSET('Hygiene Data'!$H$13,0,10*ROW('Hygiene Data'!H23)))</f>
        <v/>
      </c>
      <c r="ED29" s="271" t="str">
        <f ca="true">+IF(OFFSET('Hygiene Data'!$I$11,0,10*ROW('Hygiene Data'!I23))="","",OFFSET('Hygiene Data'!$I$11,0,10*ROW('Hygiene Data'!I23)))</f>
        <v/>
      </c>
      <c r="EE29" s="271" t="str">
        <f ca="true">+IF(OFFSET('Hygiene Data'!$I$12,0,10*ROW('Hygiene Data'!I23))="","",OFFSET('Hygiene Data'!$I$12,0,10*ROW('Hygiene Data'!I23)))</f>
        <v/>
      </c>
      <c r="EF29" s="271" t="str">
        <f ca="true">+IF(OFFSET('Hygiene Data'!$I$13,0,10*ROW('Hygiene Data'!I23))="","",OFFSET('Hygiene Data'!$I$13,0,10*ROW('Hygiene Data'!I23)))</f>
        <v/>
      </c>
    </row>
    <row xmlns:x14ac="http://schemas.microsoft.com/office/spreadsheetml/2009/9/ac" r="30" x14ac:dyDescent="0.2">
      <c r="A30" s="34" t="str">
        <f ca="true">+IF(OFFSET('Water Data'!$B$2,0,10*ROW('Water Data'!E24))="","",OFFSET('Water Data'!$B$2,0,10*ROW('Water Data'!E24)))</f>
        <v/>
      </c>
      <c r="B30" s="34" t="str">
        <f ca="true">+IF(OFFSET('Water Data'!$C$2,0,10*ROW('Water Data'!F24))="","",OFFSET('Water Data'!$C$2,0,10*ROW('Water Data'!F24)))</f>
        <v/>
      </c>
      <c r="C30" s="327" t="str">
        <f t="shared" ca="true" si="0"/>
        <v/>
      </c>
      <c r="D30" s="87"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7"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7"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7"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7"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7"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7"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7"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7"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7"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7"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7"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7"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7"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7"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7"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7"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7"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8"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8"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8"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8"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8"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8"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8"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8"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8"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8"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8"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8"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8"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8"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8"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8"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8"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8"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8"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8"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8"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8"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8"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8"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8"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8"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8"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8"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8"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8"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9"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9"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9"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9"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9"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9"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9"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9"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9"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9"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9"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9"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9"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9"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9"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9"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9"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9"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1"/>
      <c r="BS30" s="271" t="str">
        <f ca="true">+IF(OFFSET('Water Data'!$D$27,0,10*ROW('Water Data'!D24))="","",OFFSET('Water Data'!$D$27,0,10*ROW('Water Data'!D24)))</f>
        <v/>
      </c>
      <c r="BT30" s="271" t="str">
        <f ca="true">+IF(OFFSET('Water Data'!$D$28,0,10*ROW('Water Data'!D24))="","",OFFSET('Water Data'!$D$28,0,10*ROW('Water Data'!D24)))</f>
        <v/>
      </c>
      <c r="BU30" s="271" t="str">
        <f ca="true">+IF(OFFSET('Water Data'!$D$29,0,10*ROW('Water Data'!D24))="","",OFFSET('Water Data'!$D$29,0,10*ROW('Water Data'!D24)))</f>
        <v/>
      </c>
      <c r="BV30" s="271" t="str">
        <f ca="true">+IF(OFFSET('Water Data'!$E$27,0,10*ROW('Water Data'!E24))="","",OFFSET('Water Data'!$E$27,0,10*ROW('Water Data'!E24)))</f>
        <v/>
      </c>
      <c r="BW30" s="271" t="str">
        <f ca="true">+IF(OFFSET('Water Data'!$E$28,0,10*ROW('Water Data'!E24))="","",OFFSET('Water Data'!$E$28,0,10*ROW('Water Data'!E24)))</f>
        <v/>
      </c>
      <c r="BX30" s="271" t="str">
        <f ca="true">+IF(OFFSET('Water Data'!$E$29,0,10*ROW('Water Data'!E24))="","",OFFSET('Water Data'!$E$29,0,10*ROW('Water Data'!E24)))</f>
        <v/>
      </c>
      <c r="BY30" s="271" t="str">
        <f ca="true">+IF(OFFSET('Water Data'!$F$27,0,10*ROW('Water Data'!F24))="","",OFFSET('Water Data'!$F$27,0,10*ROW('Water Data'!F24)))</f>
        <v/>
      </c>
      <c r="BZ30" s="271" t="str">
        <f ca="true">+IF(OFFSET('Water Data'!$F$28,0,10*ROW('Water Data'!F24))="","",OFFSET('Water Data'!$F$28,0,10*ROW('Water Data'!F24)))</f>
        <v/>
      </c>
      <c r="CA30" s="271" t="str">
        <f ca="true">+IF(OFFSET('Water Data'!$F$29,0,10*ROW('Water Data'!F24))="","",OFFSET('Water Data'!$F$29,0,10*ROW('Water Data'!F24)))</f>
        <v/>
      </c>
      <c r="CB30" s="271" t="str">
        <f ca="true">+IF(OFFSET('Water Data'!$G$27,0,10*ROW('Water Data'!G24))="","",OFFSET('Water Data'!$G$27,0,10*ROW('Water Data'!G24)))</f>
        <v/>
      </c>
      <c r="CC30" s="271" t="str">
        <f ca="true">+IF(OFFSET('Water Data'!$G$28,0,10*ROW('Water Data'!G24))="","",OFFSET('Water Data'!$G$28,0,10*ROW('Water Data'!G24)))</f>
        <v/>
      </c>
      <c r="CD30" s="271" t="str">
        <f ca="true">+IF(OFFSET('Water Data'!$G$29,0,10*ROW('Water Data'!G24))="","",OFFSET('Water Data'!$G$29,0,10*ROW('Water Data'!G24)))</f>
        <v/>
      </c>
      <c r="CE30" s="271" t="str">
        <f ca="true">+IF(OFFSET('Water Data'!$H$27,0,10*ROW('Water Data'!H24))="","",OFFSET('Water Data'!$H$27,0,10*ROW('Water Data'!H24)))</f>
        <v/>
      </c>
      <c r="CF30" s="271" t="str">
        <f ca="true">+IF(OFFSET('Water Data'!$H$28,0,10*ROW('Water Data'!H24))="","",OFFSET('Water Data'!$H$28,0,10*ROW('Water Data'!H24)))</f>
        <v/>
      </c>
      <c r="CG30" s="271" t="str">
        <f ca="true">+IF(OFFSET('Water Data'!$H$29,0,10*ROW('Water Data'!H24))="","",OFFSET('Water Data'!$H$29,0,10*ROW('Water Data'!H24)))</f>
        <v/>
      </c>
      <c r="CH30" s="271" t="str">
        <f ca="true">+IF(OFFSET('Water Data'!$I$27,0,10*ROW('Water Data'!I24))="","",OFFSET('Water Data'!$I$27,0,10*ROW('Water Data'!I24)))</f>
        <v/>
      </c>
      <c r="CI30" s="271" t="str">
        <f ca="true">+IF(OFFSET('Water Data'!$I$28,0,10*ROW('Water Data'!I24))="","",OFFSET('Water Data'!$I$28,0,10*ROW('Water Data'!I24)))</f>
        <v/>
      </c>
      <c r="CJ30" s="271" t="str">
        <f ca="true">+IF(OFFSET('Water Data'!$I$29,0,10*ROW('Water Data'!I24))="","",OFFSET('Water Data'!$I$29,0,10*ROW('Water Data'!I24)))</f>
        <v/>
      </c>
      <c r="CK30" s="271" t="str">
        <f ca="true">+IF(OFFSET('Sanitation Data'!$D$28,0,10*ROW('Sanitation Data'!D24))="","",OFFSET('Sanitation Data'!$D$28,0,10*ROW('Sanitation Data'!D24)))</f>
        <v/>
      </c>
      <c r="CL30" s="271" t="str">
        <f ca="true">+IF(OFFSET('Sanitation Data'!$D$29,0,10*ROW('Sanitation Data'!D24))="","",OFFSET('Sanitation Data'!$D$29,0,10*ROW('Sanitation Data'!D24)))</f>
        <v/>
      </c>
      <c r="CM30" s="271" t="str">
        <f ca="true">+IF(OFFSET('Sanitation Data'!$D$30,0,10*ROW('Sanitation Data'!D24))="","",OFFSET('Sanitation Data'!$D$30,0,10*ROW('Sanitation Data'!D24)))</f>
        <v/>
      </c>
      <c r="CN30" s="271" t="str">
        <f ca="true">+IF(OFFSET('Sanitation Data'!$D$31,0,10*ROW('Sanitation Data'!D24))="","",OFFSET('Sanitation Data'!$D$31,0,10*ROW('Sanitation Data'!D24)))</f>
        <v/>
      </c>
      <c r="CO30" s="271" t="str">
        <f ca="true">+IF(OFFSET('Sanitation Data'!$D$32,0,10*ROW('Sanitation Data'!D24))="","",OFFSET('Sanitation Data'!$D$32,0,10*ROW('Sanitation Data'!D24)))</f>
        <v/>
      </c>
      <c r="CP30" s="271" t="str">
        <f ca="true">+IF(OFFSET('Sanitation Data'!$E$28,0,10*ROW('Sanitation Data'!E24))="","",OFFSET('Sanitation Data'!$E$28,0,10*ROW('Sanitation Data'!E24)))</f>
        <v/>
      </c>
      <c r="CQ30" s="271" t="str">
        <f ca="true">+IF(OFFSET('Sanitation Data'!$E$29,0,10*ROW('Sanitation Data'!E24))="","",OFFSET('Sanitation Data'!$E$29,0,10*ROW('Sanitation Data'!E24)))</f>
        <v/>
      </c>
      <c r="CR30" s="271" t="str">
        <f ca="true">+IF(OFFSET('Sanitation Data'!$E$30,0,10*ROW('Sanitation Data'!E24))="","",OFFSET('Sanitation Data'!$E$30,0,10*ROW('Sanitation Data'!E24)))</f>
        <v/>
      </c>
      <c r="CS30" s="271" t="str">
        <f ca="true">+IF(OFFSET('Sanitation Data'!$E$31,0,10*ROW('Sanitation Data'!E24))="","",OFFSET('Sanitation Data'!$E$31,0,10*ROW('Sanitation Data'!E24)))</f>
        <v/>
      </c>
      <c r="CT30" s="271" t="str">
        <f ca="true">+IF(OFFSET('Sanitation Data'!$E$32,0,10*ROW('Sanitation Data'!E24))="","",OFFSET('Sanitation Data'!$E$32,0,10*ROW('Sanitation Data'!E24)))</f>
        <v/>
      </c>
      <c r="CU30" s="271" t="str">
        <f ca="true">+IF(OFFSET('Sanitation Data'!$F$28,0,10*ROW('Sanitation Data'!F24))="","",OFFSET('Sanitation Data'!$F$28,0,10*ROW('Sanitation Data'!F24)))</f>
        <v/>
      </c>
      <c r="CV30" s="271" t="str">
        <f ca="true">+IF(OFFSET('Sanitation Data'!$F$29,0,10*ROW('Sanitation Data'!F24))="","",OFFSET('Sanitation Data'!$F$29,0,10*ROW('Sanitation Data'!F24)))</f>
        <v/>
      </c>
      <c r="CW30" s="271" t="str">
        <f ca="true">+IF(OFFSET('Sanitation Data'!$F$30,0,10*ROW('Sanitation Data'!F24))="","",OFFSET('Sanitation Data'!$F$30,0,10*ROW('Sanitation Data'!F24)))</f>
        <v/>
      </c>
      <c r="CX30" s="271" t="str">
        <f ca="true">+IF(OFFSET('Sanitation Data'!$F$31,0,10*ROW('Sanitation Data'!F24))="","",OFFSET('Sanitation Data'!$F$31,0,10*ROW('Sanitation Data'!F24)))</f>
        <v/>
      </c>
      <c r="CY30" s="271" t="str">
        <f ca="true">+IF(OFFSET('Sanitation Data'!$F$32,0,10*ROW('Sanitation Data'!F24))="","",OFFSET('Sanitation Data'!$F$32,0,10*ROW('Sanitation Data'!F24)))</f>
        <v/>
      </c>
      <c r="CZ30" s="271" t="str">
        <f ca="true">+IF(OFFSET('Sanitation Data'!$G$28,0,10*ROW('Sanitation Data'!G24))="","",OFFSET('Sanitation Data'!$G$28,0,10*ROW('Sanitation Data'!G24)))</f>
        <v/>
      </c>
      <c r="DA30" s="271" t="str">
        <f ca="true">+IF(OFFSET('Sanitation Data'!$G$29,0,10*ROW('Sanitation Data'!G24))="","",OFFSET('Sanitation Data'!$G$29,0,10*ROW('Sanitation Data'!G24)))</f>
        <v/>
      </c>
      <c r="DB30" s="271" t="str">
        <f ca="true">+IF(OFFSET('Sanitation Data'!$G$30,0,10*ROW('Sanitation Data'!G24))="","",OFFSET('Sanitation Data'!$G$30,0,10*ROW('Sanitation Data'!G24)))</f>
        <v/>
      </c>
      <c r="DC30" s="271" t="str">
        <f ca="true">+IF(OFFSET('Sanitation Data'!$G$31,0,10*ROW('Sanitation Data'!G24))="","",OFFSET('Sanitation Data'!$G$31,0,10*ROW('Sanitation Data'!G24)))</f>
        <v/>
      </c>
      <c r="DD30" s="271" t="str">
        <f ca="true">+IF(OFFSET('Sanitation Data'!$G$32,0,10*ROW('Sanitation Data'!G24))="","",OFFSET('Sanitation Data'!$G$32,0,10*ROW('Sanitation Data'!G24)))</f>
        <v/>
      </c>
      <c r="DE30" s="271" t="str">
        <f ca="true">+IF(OFFSET('Sanitation Data'!$H$28,0,10*ROW('Sanitation Data'!H24))="","",OFFSET('Sanitation Data'!$H$28,0,10*ROW('Sanitation Data'!H24)))</f>
        <v/>
      </c>
      <c r="DF30" s="271" t="str">
        <f ca="true">+IF(OFFSET('Sanitation Data'!$H$29,0,10*ROW('Sanitation Data'!H24))="","",OFFSET('Sanitation Data'!$H$29,0,10*ROW('Sanitation Data'!H24)))</f>
        <v/>
      </c>
      <c r="DG30" s="271" t="str">
        <f ca="true">+IF(OFFSET('Sanitation Data'!$H$30,0,10*ROW('Sanitation Data'!H24))="","",OFFSET('Sanitation Data'!$H$30,0,10*ROW('Sanitation Data'!H24)))</f>
        <v/>
      </c>
      <c r="DH30" s="271" t="str">
        <f ca="true">+IF(OFFSET('Sanitation Data'!$H$31,0,10*ROW('Sanitation Data'!H24))="","",OFFSET('Sanitation Data'!$H$31,0,10*ROW('Sanitation Data'!H24)))</f>
        <v/>
      </c>
      <c r="DI30" s="271" t="str">
        <f ca="true">+IF(OFFSET('Sanitation Data'!$H$32,0,10*ROW('Sanitation Data'!H24))="","",OFFSET('Sanitation Data'!$H$32,0,10*ROW('Sanitation Data'!H24)))</f>
        <v/>
      </c>
      <c r="DJ30" s="271" t="str">
        <f ca="true">+IF(OFFSET('Sanitation Data'!$I$28,0,10*ROW('Sanitation Data'!I24))="","",OFFSET('Sanitation Data'!$I$28,0,10*ROW('Sanitation Data'!I24)))</f>
        <v/>
      </c>
      <c r="DK30" s="271" t="str">
        <f ca="true">+IF(OFFSET('Sanitation Data'!$I$29,0,10*ROW('Sanitation Data'!I24))="","",OFFSET('Sanitation Data'!$I$29,0,10*ROW('Sanitation Data'!I24)))</f>
        <v/>
      </c>
      <c r="DL30" s="271" t="str">
        <f ca="true">+IF(OFFSET('Sanitation Data'!$I$30,0,10*ROW('Sanitation Data'!I24))="","",OFFSET('Sanitation Data'!$I$30,0,10*ROW('Sanitation Data'!I24)))</f>
        <v/>
      </c>
      <c r="DM30" s="271" t="str">
        <f ca="true">+IF(OFFSET('Sanitation Data'!$I$31,0,10*ROW('Sanitation Data'!I24))="","",OFFSET('Sanitation Data'!$I$31,0,10*ROW('Sanitation Data'!I24)))</f>
        <v/>
      </c>
      <c r="DN30" s="271" t="str">
        <f ca="true">+IF(OFFSET('Sanitation Data'!$I$32,0,10*ROW('Sanitation Data'!I24))="","",OFFSET('Sanitation Data'!$I$32,0,10*ROW('Sanitation Data'!I24)))</f>
        <v/>
      </c>
      <c r="DO30" s="271" t="str">
        <f ca="true">+IF(OFFSET('Hygiene Data'!$D$11,0,10*ROW('Hygiene Data'!D24))="","",OFFSET('Hygiene Data'!$D$11,0,10*ROW('Hygiene Data'!D24)))</f>
        <v/>
      </c>
      <c r="DP30" s="271" t="str">
        <f ca="true">+IF(OFFSET('Hygiene Data'!$D$12,0,10*ROW('Hygiene Data'!D24))="","",OFFSET('Hygiene Data'!$D$12,0,10*ROW('Hygiene Data'!D24)))</f>
        <v/>
      </c>
      <c r="DQ30" s="271" t="str">
        <f ca="true">+IF(OFFSET('Hygiene Data'!$D$13,0,10*ROW('Hygiene Data'!D24))="","",OFFSET('Hygiene Data'!$D$13,0,10*ROW('Hygiene Data'!D24)))</f>
        <v/>
      </c>
      <c r="DR30" s="271" t="str">
        <f ca="true">+IF(OFFSET('Hygiene Data'!$E$11,0,10*ROW('Hygiene Data'!E24))="","",OFFSET('Hygiene Data'!$E$11,0,10*ROW('Hygiene Data'!E24)))</f>
        <v/>
      </c>
      <c r="DS30" s="271" t="str">
        <f ca="true">+IF(OFFSET('Hygiene Data'!$E$12,0,10*ROW('Hygiene Data'!E24))="","",OFFSET('Hygiene Data'!$E$12,0,10*ROW('Hygiene Data'!E24)))</f>
        <v/>
      </c>
      <c r="DT30" s="271" t="str">
        <f ca="true">+IF(OFFSET('Hygiene Data'!$E$13,0,10*ROW('Hygiene Data'!E24))="","",OFFSET('Hygiene Data'!$E$13,0,10*ROW('Hygiene Data'!E24)))</f>
        <v/>
      </c>
      <c r="DU30" s="271" t="str">
        <f ca="true">+IF(OFFSET('Hygiene Data'!$F$11,0,10*ROW('Hygiene Data'!F24))="","",OFFSET('Hygiene Data'!$F$11,0,10*ROW('Hygiene Data'!F24)))</f>
        <v/>
      </c>
      <c r="DV30" s="271" t="str">
        <f ca="true">+IF(OFFSET('Hygiene Data'!$F$12,0,10*ROW('Hygiene Data'!F24))="","",OFFSET('Hygiene Data'!$F$12,0,10*ROW('Hygiene Data'!F24)))</f>
        <v/>
      </c>
      <c r="DW30" s="271" t="str">
        <f ca="true">+IF(OFFSET('Hygiene Data'!$F$13,0,10*ROW('Hygiene Data'!F24))="","",OFFSET('Hygiene Data'!$F$13,0,10*ROW('Hygiene Data'!F24)))</f>
        <v/>
      </c>
      <c r="DX30" s="271" t="str">
        <f ca="true">+IF(OFFSET('Hygiene Data'!$G$11,0,10*ROW('Hygiene Data'!G24))="","",OFFSET('Hygiene Data'!$G$11,0,10*ROW('Hygiene Data'!G24)))</f>
        <v/>
      </c>
      <c r="DY30" s="271" t="str">
        <f ca="true">+IF(OFFSET('Hygiene Data'!$G$12,0,10*ROW('Hygiene Data'!G24))="","",OFFSET('Hygiene Data'!$G$12,0,10*ROW('Hygiene Data'!G24)))</f>
        <v/>
      </c>
      <c r="DZ30" s="271" t="str">
        <f ca="true">+IF(OFFSET('Hygiene Data'!$G$13,0,10*ROW('Hygiene Data'!G24))="","",OFFSET('Hygiene Data'!$G$13,0,10*ROW('Hygiene Data'!G24)))</f>
        <v/>
      </c>
      <c r="EA30" s="271" t="str">
        <f ca="true">+IF(OFFSET('Hygiene Data'!$H$11,0,10*ROW('Hygiene Data'!H24))="","",OFFSET('Hygiene Data'!$H$11,0,10*ROW('Hygiene Data'!H24)))</f>
        <v/>
      </c>
      <c r="EB30" s="271" t="str">
        <f ca="true">+IF(OFFSET('Hygiene Data'!$H$12,0,10*ROW('Hygiene Data'!H24))="","",OFFSET('Hygiene Data'!$H$12,0,10*ROW('Hygiene Data'!H24)))</f>
        <v/>
      </c>
      <c r="EC30" s="271" t="str">
        <f ca="true">+IF(OFFSET('Hygiene Data'!$H$13,0,10*ROW('Hygiene Data'!H24))="","",OFFSET('Hygiene Data'!$H$13,0,10*ROW('Hygiene Data'!H24)))</f>
        <v/>
      </c>
      <c r="ED30" s="271" t="str">
        <f ca="true">+IF(OFFSET('Hygiene Data'!$I$11,0,10*ROW('Hygiene Data'!I24))="","",OFFSET('Hygiene Data'!$I$11,0,10*ROW('Hygiene Data'!I24)))</f>
        <v/>
      </c>
      <c r="EE30" s="271" t="str">
        <f ca="true">+IF(OFFSET('Hygiene Data'!$I$12,0,10*ROW('Hygiene Data'!I24))="","",OFFSET('Hygiene Data'!$I$12,0,10*ROW('Hygiene Data'!I24)))</f>
        <v/>
      </c>
      <c r="EF30" s="271" t="str">
        <f ca="true">+IF(OFFSET('Hygiene Data'!$I$13,0,10*ROW('Hygiene Data'!I24))="","",OFFSET('Hygiene Data'!$I$13,0,10*ROW('Hygiene Data'!I24)))</f>
        <v/>
      </c>
    </row>
    <row xmlns:x14ac="http://schemas.microsoft.com/office/spreadsheetml/2009/9/ac" r="31" x14ac:dyDescent="0.2">
      <c r="A31" s="34" t="str">
        <f ca="true">+IF(OFFSET('Water Data'!$B$2,0,10*ROW('Water Data'!E25))="","",OFFSET('Water Data'!$B$2,0,10*ROW('Water Data'!E25)))</f>
        <v/>
      </c>
      <c r="B31" s="34" t="str">
        <f ca="true">+IF(OFFSET('Water Data'!$C$2,0,10*ROW('Water Data'!F25))="","",OFFSET('Water Data'!$C$2,0,10*ROW('Water Data'!F25)))</f>
        <v/>
      </c>
      <c r="C31" s="327" t="str">
        <f t="shared" ca="true" si="0"/>
        <v/>
      </c>
      <c r="D31" s="87"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7"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7"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7"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7"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7"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7"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7"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7"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7"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7"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7"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7"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7"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7"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7"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7"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7"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8"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8"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8"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8"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8"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8"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8"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8"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8"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8"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8"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8"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8"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8"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8"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8"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8"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8"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8"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8"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8"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8"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8"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8"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8"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8"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8"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8"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8"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8"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9"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9"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9"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9"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9"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9"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9"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9"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9"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9"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9"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9"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9"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9"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9"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9"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9"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9"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1"/>
      <c r="BS31" s="271" t="str">
        <f ca="true">+IF(OFFSET('Water Data'!$D$27,0,10*ROW('Water Data'!D25))="","",OFFSET('Water Data'!$D$27,0,10*ROW('Water Data'!D25)))</f>
        <v/>
      </c>
      <c r="BT31" s="271" t="str">
        <f ca="true">+IF(OFFSET('Water Data'!$D$28,0,10*ROW('Water Data'!D25))="","",OFFSET('Water Data'!$D$28,0,10*ROW('Water Data'!D25)))</f>
        <v/>
      </c>
      <c r="BU31" s="271" t="str">
        <f ca="true">+IF(OFFSET('Water Data'!$D$29,0,10*ROW('Water Data'!D25))="","",OFFSET('Water Data'!$D$29,0,10*ROW('Water Data'!D25)))</f>
        <v/>
      </c>
      <c r="BV31" s="271" t="str">
        <f ca="true">+IF(OFFSET('Water Data'!$E$27,0,10*ROW('Water Data'!E25))="","",OFFSET('Water Data'!$E$27,0,10*ROW('Water Data'!E25)))</f>
        <v/>
      </c>
      <c r="BW31" s="271" t="str">
        <f ca="true">+IF(OFFSET('Water Data'!$E$28,0,10*ROW('Water Data'!E25))="","",OFFSET('Water Data'!$E$28,0,10*ROW('Water Data'!E25)))</f>
        <v/>
      </c>
      <c r="BX31" s="271" t="str">
        <f ca="true">+IF(OFFSET('Water Data'!$E$29,0,10*ROW('Water Data'!E25))="","",OFFSET('Water Data'!$E$29,0,10*ROW('Water Data'!E25)))</f>
        <v/>
      </c>
      <c r="BY31" s="271" t="str">
        <f ca="true">+IF(OFFSET('Water Data'!$F$27,0,10*ROW('Water Data'!F25))="","",OFFSET('Water Data'!$F$27,0,10*ROW('Water Data'!F25)))</f>
        <v/>
      </c>
      <c r="BZ31" s="271" t="str">
        <f ca="true">+IF(OFFSET('Water Data'!$F$28,0,10*ROW('Water Data'!F25))="","",OFFSET('Water Data'!$F$28,0,10*ROW('Water Data'!F25)))</f>
        <v/>
      </c>
      <c r="CA31" s="271" t="str">
        <f ca="true">+IF(OFFSET('Water Data'!$F$29,0,10*ROW('Water Data'!F25))="","",OFFSET('Water Data'!$F$29,0,10*ROW('Water Data'!F25)))</f>
        <v/>
      </c>
      <c r="CB31" s="271" t="str">
        <f ca="true">+IF(OFFSET('Water Data'!$G$27,0,10*ROW('Water Data'!G25))="","",OFFSET('Water Data'!$G$27,0,10*ROW('Water Data'!G25)))</f>
        <v/>
      </c>
      <c r="CC31" s="271" t="str">
        <f ca="true">+IF(OFFSET('Water Data'!$G$28,0,10*ROW('Water Data'!G25))="","",OFFSET('Water Data'!$G$28,0,10*ROW('Water Data'!G25)))</f>
        <v/>
      </c>
      <c r="CD31" s="271" t="str">
        <f ca="true">+IF(OFFSET('Water Data'!$G$29,0,10*ROW('Water Data'!G25))="","",OFFSET('Water Data'!$G$29,0,10*ROW('Water Data'!G25)))</f>
        <v/>
      </c>
      <c r="CE31" s="271" t="str">
        <f ca="true">+IF(OFFSET('Water Data'!$H$27,0,10*ROW('Water Data'!H25))="","",OFFSET('Water Data'!$H$27,0,10*ROW('Water Data'!H25)))</f>
        <v/>
      </c>
      <c r="CF31" s="271" t="str">
        <f ca="true">+IF(OFFSET('Water Data'!$H$28,0,10*ROW('Water Data'!H25))="","",OFFSET('Water Data'!$H$28,0,10*ROW('Water Data'!H25)))</f>
        <v/>
      </c>
      <c r="CG31" s="271" t="str">
        <f ca="true">+IF(OFFSET('Water Data'!$H$29,0,10*ROW('Water Data'!H25))="","",OFFSET('Water Data'!$H$29,0,10*ROW('Water Data'!H25)))</f>
        <v/>
      </c>
      <c r="CH31" s="271" t="str">
        <f ca="true">+IF(OFFSET('Water Data'!$I$27,0,10*ROW('Water Data'!I25))="","",OFFSET('Water Data'!$I$27,0,10*ROW('Water Data'!I25)))</f>
        <v/>
      </c>
      <c r="CI31" s="271" t="str">
        <f ca="true">+IF(OFFSET('Water Data'!$I$28,0,10*ROW('Water Data'!I25))="","",OFFSET('Water Data'!$I$28,0,10*ROW('Water Data'!I25)))</f>
        <v/>
      </c>
      <c r="CJ31" s="271" t="str">
        <f ca="true">+IF(OFFSET('Water Data'!$I$29,0,10*ROW('Water Data'!I25))="","",OFFSET('Water Data'!$I$29,0,10*ROW('Water Data'!I25)))</f>
        <v/>
      </c>
      <c r="CK31" s="271" t="str">
        <f ca="true">+IF(OFFSET('Sanitation Data'!$D$28,0,10*ROW('Sanitation Data'!D25))="","",OFFSET('Sanitation Data'!$D$28,0,10*ROW('Sanitation Data'!D25)))</f>
        <v/>
      </c>
      <c r="CL31" s="271" t="str">
        <f ca="true">+IF(OFFSET('Sanitation Data'!$D$29,0,10*ROW('Sanitation Data'!D25))="","",OFFSET('Sanitation Data'!$D$29,0,10*ROW('Sanitation Data'!D25)))</f>
        <v/>
      </c>
      <c r="CM31" s="271" t="str">
        <f ca="true">+IF(OFFSET('Sanitation Data'!$D$30,0,10*ROW('Sanitation Data'!D25))="","",OFFSET('Sanitation Data'!$D$30,0,10*ROW('Sanitation Data'!D25)))</f>
        <v/>
      </c>
      <c r="CN31" s="271" t="str">
        <f ca="true">+IF(OFFSET('Sanitation Data'!$D$31,0,10*ROW('Sanitation Data'!D25))="","",OFFSET('Sanitation Data'!$D$31,0,10*ROW('Sanitation Data'!D25)))</f>
        <v/>
      </c>
      <c r="CO31" s="271" t="str">
        <f ca="true">+IF(OFFSET('Sanitation Data'!$D$32,0,10*ROW('Sanitation Data'!D25))="","",OFFSET('Sanitation Data'!$D$32,0,10*ROW('Sanitation Data'!D25)))</f>
        <v/>
      </c>
      <c r="CP31" s="271" t="str">
        <f ca="true">+IF(OFFSET('Sanitation Data'!$E$28,0,10*ROW('Sanitation Data'!E25))="","",OFFSET('Sanitation Data'!$E$28,0,10*ROW('Sanitation Data'!E25)))</f>
        <v/>
      </c>
      <c r="CQ31" s="271" t="str">
        <f ca="true">+IF(OFFSET('Sanitation Data'!$E$29,0,10*ROW('Sanitation Data'!E25))="","",OFFSET('Sanitation Data'!$E$29,0,10*ROW('Sanitation Data'!E25)))</f>
        <v/>
      </c>
      <c r="CR31" s="271" t="str">
        <f ca="true">+IF(OFFSET('Sanitation Data'!$E$30,0,10*ROW('Sanitation Data'!E25))="","",OFFSET('Sanitation Data'!$E$30,0,10*ROW('Sanitation Data'!E25)))</f>
        <v/>
      </c>
      <c r="CS31" s="271" t="str">
        <f ca="true">+IF(OFFSET('Sanitation Data'!$E$31,0,10*ROW('Sanitation Data'!E25))="","",OFFSET('Sanitation Data'!$E$31,0,10*ROW('Sanitation Data'!E25)))</f>
        <v/>
      </c>
      <c r="CT31" s="271" t="str">
        <f ca="true">+IF(OFFSET('Sanitation Data'!$E$32,0,10*ROW('Sanitation Data'!E25))="","",OFFSET('Sanitation Data'!$E$32,0,10*ROW('Sanitation Data'!E25)))</f>
        <v/>
      </c>
      <c r="CU31" s="271" t="str">
        <f ca="true">+IF(OFFSET('Sanitation Data'!$F$28,0,10*ROW('Sanitation Data'!F25))="","",OFFSET('Sanitation Data'!$F$28,0,10*ROW('Sanitation Data'!F25)))</f>
        <v/>
      </c>
      <c r="CV31" s="271" t="str">
        <f ca="true">+IF(OFFSET('Sanitation Data'!$F$29,0,10*ROW('Sanitation Data'!F25))="","",OFFSET('Sanitation Data'!$F$29,0,10*ROW('Sanitation Data'!F25)))</f>
        <v/>
      </c>
      <c r="CW31" s="271" t="str">
        <f ca="true">+IF(OFFSET('Sanitation Data'!$F$30,0,10*ROW('Sanitation Data'!F25))="","",OFFSET('Sanitation Data'!$F$30,0,10*ROW('Sanitation Data'!F25)))</f>
        <v/>
      </c>
      <c r="CX31" s="271" t="str">
        <f ca="true">+IF(OFFSET('Sanitation Data'!$F$31,0,10*ROW('Sanitation Data'!F25))="","",OFFSET('Sanitation Data'!$F$31,0,10*ROW('Sanitation Data'!F25)))</f>
        <v/>
      </c>
      <c r="CY31" s="271" t="str">
        <f ca="true">+IF(OFFSET('Sanitation Data'!$F$32,0,10*ROW('Sanitation Data'!F25))="","",OFFSET('Sanitation Data'!$F$32,0,10*ROW('Sanitation Data'!F25)))</f>
        <v/>
      </c>
      <c r="CZ31" s="271" t="str">
        <f ca="true">+IF(OFFSET('Sanitation Data'!$G$28,0,10*ROW('Sanitation Data'!G25))="","",OFFSET('Sanitation Data'!$G$28,0,10*ROW('Sanitation Data'!G25)))</f>
        <v/>
      </c>
      <c r="DA31" s="271" t="str">
        <f ca="true">+IF(OFFSET('Sanitation Data'!$G$29,0,10*ROW('Sanitation Data'!G25))="","",OFFSET('Sanitation Data'!$G$29,0,10*ROW('Sanitation Data'!G25)))</f>
        <v/>
      </c>
      <c r="DB31" s="271" t="str">
        <f ca="true">+IF(OFFSET('Sanitation Data'!$G$30,0,10*ROW('Sanitation Data'!G25))="","",OFFSET('Sanitation Data'!$G$30,0,10*ROW('Sanitation Data'!G25)))</f>
        <v/>
      </c>
      <c r="DC31" s="271" t="str">
        <f ca="true">+IF(OFFSET('Sanitation Data'!$G$31,0,10*ROW('Sanitation Data'!G25))="","",OFFSET('Sanitation Data'!$G$31,0,10*ROW('Sanitation Data'!G25)))</f>
        <v/>
      </c>
      <c r="DD31" s="271" t="str">
        <f ca="true">+IF(OFFSET('Sanitation Data'!$G$32,0,10*ROW('Sanitation Data'!G25))="","",OFFSET('Sanitation Data'!$G$32,0,10*ROW('Sanitation Data'!G25)))</f>
        <v/>
      </c>
      <c r="DE31" s="271" t="str">
        <f ca="true">+IF(OFFSET('Sanitation Data'!$H$28,0,10*ROW('Sanitation Data'!H25))="","",OFFSET('Sanitation Data'!$H$28,0,10*ROW('Sanitation Data'!H25)))</f>
        <v/>
      </c>
      <c r="DF31" s="271" t="str">
        <f ca="true">+IF(OFFSET('Sanitation Data'!$H$29,0,10*ROW('Sanitation Data'!H25))="","",OFFSET('Sanitation Data'!$H$29,0,10*ROW('Sanitation Data'!H25)))</f>
        <v/>
      </c>
      <c r="DG31" s="271" t="str">
        <f ca="true">+IF(OFFSET('Sanitation Data'!$H$30,0,10*ROW('Sanitation Data'!H25))="","",OFFSET('Sanitation Data'!$H$30,0,10*ROW('Sanitation Data'!H25)))</f>
        <v/>
      </c>
      <c r="DH31" s="271" t="str">
        <f ca="true">+IF(OFFSET('Sanitation Data'!$H$31,0,10*ROW('Sanitation Data'!H25))="","",OFFSET('Sanitation Data'!$H$31,0,10*ROW('Sanitation Data'!H25)))</f>
        <v/>
      </c>
      <c r="DI31" s="271" t="str">
        <f ca="true">+IF(OFFSET('Sanitation Data'!$H$32,0,10*ROW('Sanitation Data'!H25))="","",OFFSET('Sanitation Data'!$H$32,0,10*ROW('Sanitation Data'!H25)))</f>
        <v/>
      </c>
      <c r="DJ31" s="271" t="str">
        <f ca="true">+IF(OFFSET('Sanitation Data'!$I$28,0,10*ROW('Sanitation Data'!I25))="","",OFFSET('Sanitation Data'!$I$28,0,10*ROW('Sanitation Data'!I25)))</f>
        <v/>
      </c>
      <c r="DK31" s="271" t="str">
        <f ca="true">+IF(OFFSET('Sanitation Data'!$I$29,0,10*ROW('Sanitation Data'!I25))="","",OFFSET('Sanitation Data'!$I$29,0,10*ROW('Sanitation Data'!I25)))</f>
        <v/>
      </c>
      <c r="DL31" s="271" t="str">
        <f ca="true">+IF(OFFSET('Sanitation Data'!$I$30,0,10*ROW('Sanitation Data'!I25))="","",OFFSET('Sanitation Data'!$I$30,0,10*ROW('Sanitation Data'!I25)))</f>
        <v/>
      </c>
      <c r="DM31" s="271" t="str">
        <f ca="true">+IF(OFFSET('Sanitation Data'!$I$31,0,10*ROW('Sanitation Data'!I25))="","",OFFSET('Sanitation Data'!$I$31,0,10*ROW('Sanitation Data'!I25)))</f>
        <v/>
      </c>
      <c r="DN31" s="271" t="str">
        <f ca="true">+IF(OFFSET('Sanitation Data'!$I$32,0,10*ROW('Sanitation Data'!I25))="","",OFFSET('Sanitation Data'!$I$32,0,10*ROW('Sanitation Data'!I25)))</f>
        <v/>
      </c>
      <c r="DO31" s="271" t="str">
        <f ca="true">+IF(OFFSET('Hygiene Data'!$D$11,0,10*ROW('Hygiene Data'!D25))="","",OFFSET('Hygiene Data'!$D$11,0,10*ROW('Hygiene Data'!D25)))</f>
        <v/>
      </c>
      <c r="DP31" s="271" t="str">
        <f ca="true">+IF(OFFSET('Hygiene Data'!$D$12,0,10*ROW('Hygiene Data'!D25))="","",OFFSET('Hygiene Data'!$D$12,0,10*ROW('Hygiene Data'!D25)))</f>
        <v/>
      </c>
      <c r="DQ31" s="271" t="str">
        <f ca="true">+IF(OFFSET('Hygiene Data'!$D$13,0,10*ROW('Hygiene Data'!D25))="","",OFFSET('Hygiene Data'!$D$13,0,10*ROW('Hygiene Data'!D25)))</f>
        <v/>
      </c>
      <c r="DR31" s="271" t="str">
        <f ca="true">+IF(OFFSET('Hygiene Data'!$E$11,0,10*ROW('Hygiene Data'!E25))="","",OFFSET('Hygiene Data'!$E$11,0,10*ROW('Hygiene Data'!E25)))</f>
        <v/>
      </c>
      <c r="DS31" s="271" t="str">
        <f ca="true">+IF(OFFSET('Hygiene Data'!$E$12,0,10*ROW('Hygiene Data'!E25))="","",OFFSET('Hygiene Data'!$E$12,0,10*ROW('Hygiene Data'!E25)))</f>
        <v/>
      </c>
      <c r="DT31" s="271" t="str">
        <f ca="true">+IF(OFFSET('Hygiene Data'!$E$13,0,10*ROW('Hygiene Data'!E25))="","",OFFSET('Hygiene Data'!$E$13,0,10*ROW('Hygiene Data'!E25)))</f>
        <v/>
      </c>
      <c r="DU31" s="271" t="str">
        <f ca="true">+IF(OFFSET('Hygiene Data'!$F$11,0,10*ROW('Hygiene Data'!F25))="","",OFFSET('Hygiene Data'!$F$11,0,10*ROW('Hygiene Data'!F25)))</f>
        <v/>
      </c>
      <c r="DV31" s="271" t="str">
        <f ca="true">+IF(OFFSET('Hygiene Data'!$F$12,0,10*ROW('Hygiene Data'!F25))="","",OFFSET('Hygiene Data'!$F$12,0,10*ROW('Hygiene Data'!F25)))</f>
        <v/>
      </c>
      <c r="DW31" s="271" t="str">
        <f ca="true">+IF(OFFSET('Hygiene Data'!$F$13,0,10*ROW('Hygiene Data'!F25))="","",OFFSET('Hygiene Data'!$F$13,0,10*ROW('Hygiene Data'!F25)))</f>
        <v/>
      </c>
      <c r="DX31" s="271" t="str">
        <f ca="true">+IF(OFFSET('Hygiene Data'!$G$11,0,10*ROW('Hygiene Data'!G25))="","",OFFSET('Hygiene Data'!$G$11,0,10*ROW('Hygiene Data'!G25)))</f>
        <v/>
      </c>
      <c r="DY31" s="271" t="str">
        <f ca="true">+IF(OFFSET('Hygiene Data'!$G$12,0,10*ROW('Hygiene Data'!G25))="","",OFFSET('Hygiene Data'!$G$12,0,10*ROW('Hygiene Data'!G25)))</f>
        <v/>
      </c>
      <c r="DZ31" s="271" t="str">
        <f ca="true">+IF(OFFSET('Hygiene Data'!$G$13,0,10*ROW('Hygiene Data'!G25))="","",OFFSET('Hygiene Data'!$G$13,0,10*ROW('Hygiene Data'!G25)))</f>
        <v/>
      </c>
      <c r="EA31" s="271" t="str">
        <f ca="true">+IF(OFFSET('Hygiene Data'!$H$11,0,10*ROW('Hygiene Data'!H25))="","",OFFSET('Hygiene Data'!$H$11,0,10*ROW('Hygiene Data'!H25)))</f>
        <v/>
      </c>
      <c r="EB31" s="271" t="str">
        <f ca="true">+IF(OFFSET('Hygiene Data'!$H$12,0,10*ROW('Hygiene Data'!H25))="","",OFFSET('Hygiene Data'!$H$12,0,10*ROW('Hygiene Data'!H25)))</f>
        <v/>
      </c>
      <c r="EC31" s="271" t="str">
        <f ca="true">+IF(OFFSET('Hygiene Data'!$H$13,0,10*ROW('Hygiene Data'!H25))="","",OFFSET('Hygiene Data'!$H$13,0,10*ROW('Hygiene Data'!H25)))</f>
        <v/>
      </c>
      <c r="ED31" s="271" t="str">
        <f ca="true">+IF(OFFSET('Hygiene Data'!$I$11,0,10*ROW('Hygiene Data'!I25))="","",OFFSET('Hygiene Data'!$I$11,0,10*ROW('Hygiene Data'!I25)))</f>
        <v/>
      </c>
      <c r="EE31" s="271" t="str">
        <f ca="true">+IF(OFFSET('Hygiene Data'!$I$12,0,10*ROW('Hygiene Data'!I25))="","",OFFSET('Hygiene Data'!$I$12,0,10*ROW('Hygiene Data'!I25)))</f>
        <v/>
      </c>
      <c r="EF31" s="271" t="str">
        <f ca="true">+IF(OFFSET('Hygiene Data'!$I$13,0,10*ROW('Hygiene Data'!I25))="","",OFFSET('Hygiene Data'!$I$13,0,10*ROW('Hygiene Data'!I25)))</f>
        <v/>
      </c>
    </row>
    <row xmlns:x14ac="http://schemas.microsoft.com/office/spreadsheetml/2009/9/ac" r="32" x14ac:dyDescent="0.2">
      <c r="A32" s="34" t="str">
        <f ca="true">+IF(OFFSET('Water Data'!$B$2,0,10*ROW('Water Data'!E26))="","",OFFSET('Water Data'!$B$2,0,10*ROW('Water Data'!E26)))</f>
        <v/>
      </c>
      <c r="B32" s="34" t="str">
        <f ca="true">+IF(OFFSET('Water Data'!$C$2,0,10*ROW('Water Data'!F26))="","",OFFSET('Water Data'!$C$2,0,10*ROW('Water Data'!F26)))</f>
        <v/>
      </c>
      <c r="C32" s="327" t="str">
        <f t="shared" ca="true" si="0"/>
        <v/>
      </c>
      <c r="D32" s="87"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7"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7"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7"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7"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7"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7"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7"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7"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7"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7"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7"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7"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7"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7"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7"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7"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7"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8"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8"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8"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8"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8"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8"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8"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8"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8"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8"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8"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8"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8"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8"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8"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8"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8"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8"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8"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8"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8"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8"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8"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8"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8"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8"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8"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8"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8"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8"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9"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9"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9"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9"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9"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9"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9"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9"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9"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9"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9"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9"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9"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9"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9"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9"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9"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9"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1"/>
      <c r="BS32" s="271" t="str">
        <f ca="true">+IF(OFFSET('Water Data'!$D$27,0,10*ROW('Water Data'!D26))="","",OFFSET('Water Data'!$D$27,0,10*ROW('Water Data'!D26)))</f>
        <v/>
      </c>
      <c r="BT32" s="271" t="str">
        <f ca="true">+IF(OFFSET('Water Data'!$D$28,0,10*ROW('Water Data'!D26))="","",OFFSET('Water Data'!$D$28,0,10*ROW('Water Data'!D26)))</f>
        <v/>
      </c>
      <c r="BU32" s="271" t="str">
        <f ca="true">+IF(OFFSET('Water Data'!$D$29,0,10*ROW('Water Data'!D26))="","",OFFSET('Water Data'!$D$29,0,10*ROW('Water Data'!D26)))</f>
        <v/>
      </c>
      <c r="BV32" s="271" t="str">
        <f ca="true">+IF(OFFSET('Water Data'!$E$27,0,10*ROW('Water Data'!E26))="","",OFFSET('Water Data'!$E$27,0,10*ROW('Water Data'!E26)))</f>
        <v/>
      </c>
      <c r="BW32" s="271" t="str">
        <f ca="true">+IF(OFFSET('Water Data'!$E$28,0,10*ROW('Water Data'!E26))="","",OFFSET('Water Data'!$E$28,0,10*ROW('Water Data'!E26)))</f>
        <v/>
      </c>
      <c r="BX32" s="271" t="str">
        <f ca="true">+IF(OFFSET('Water Data'!$E$29,0,10*ROW('Water Data'!E26))="","",OFFSET('Water Data'!$E$29,0,10*ROW('Water Data'!E26)))</f>
        <v/>
      </c>
      <c r="BY32" s="271" t="str">
        <f ca="true">+IF(OFFSET('Water Data'!$F$27,0,10*ROW('Water Data'!F26))="","",OFFSET('Water Data'!$F$27,0,10*ROW('Water Data'!F26)))</f>
        <v/>
      </c>
      <c r="BZ32" s="271" t="str">
        <f ca="true">+IF(OFFSET('Water Data'!$F$28,0,10*ROW('Water Data'!F26))="","",OFFSET('Water Data'!$F$28,0,10*ROW('Water Data'!F26)))</f>
        <v/>
      </c>
      <c r="CA32" s="271" t="str">
        <f ca="true">+IF(OFFSET('Water Data'!$F$29,0,10*ROW('Water Data'!F26))="","",OFFSET('Water Data'!$F$29,0,10*ROW('Water Data'!F26)))</f>
        <v/>
      </c>
      <c r="CB32" s="271" t="str">
        <f ca="true">+IF(OFFSET('Water Data'!$G$27,0,10*ROW('Water Data'!G26))="","",OFFSET('Water Data'!$G$27,0,10*ROW('Water Data'!G26)))</f>
        <v/>
      </c>
      <c r="CC32" s="271" t="str">
        <f ca="true">+IF(OFFSET('Water Data'!$G$28,0,10*ROW('Water Data'!G26))="","",OFFSET('Water Data'!$G$28,0,10*ROW('Water Data'!G26)))</f>
        <v/>
      </c>
      <c r="CD32" s="271" t="str">
        <f ca="true">+IF(OFFSET('Water Data'!$G$29,0,10*ROW('Water Data'!G26))="","",OFFSET('Water Data'!$G$29,0,10*ROW('Water Data'!G26)))</f>
        <v/>
      </c>
      <c r="CE32" s="271" t="str">
        <f ca="true">+IF(OFFSET('Water Data'!$H$27,0,10*ROW('Water Data'!H26))="","",OFFSET('Water Data'!$H$27,0,10*ROW('Water Data'!H26)))</f>
        <v/>
      </c>
      <c r="CF32" s="271" t="str">
        <f ca="true">+IF(OFFSET('Water Data'!$H$28,0,10*ROW('Water Data'!H26))="","",OFFSET('Water Data'!$H$28,0,10*ROW('Water Data'!H26)))</f>
        <v/>
      </c>
      <c r="CG32" s="271" t="str">
        <f ca="true">+IF(OFFSET('Water Data'!$H$29,0,10*ROW('Water Data'!H26))="","",OFFSET('Water Data'!$H$29,0,10*ROW('Water Data'!H26)))</f>
        <v/>
      </c>
      <c r="CH32" s="271" t="str">
        <f ca="true">+IF(OFFSET('Water Data'!$I$27,0,10*ROW('Water Data'!I26))="","",OFFSET('Water Data'!$I$27,0,10*ROW('Water Data'!I26)))</f>
        <v/>
      </c>
      <c r="CI32" s="271" t="str">
        <f ca="true">+IF(OFFSET('Water Data'!$I$28,0,10*ROW('Water Data'!I26))="","",OFFSET('Water Data'!$I$28,0,10*ROW('Water Data'!I26)))</f>
        <v/>
      </c>
      <c r="CJ32" s="271" t="str">
        <f ca="true">+IF(OFFSET('Water Data'!$I$29,0,10*ROW('Water Data'!I26))="","",OFFSET('Water Data'!$I$29,0,10*ROW('Water Data'!I26)))</f>
        <v/>
      </c>
      <c r="CK32" s="271" t="str">
        <f ca="true">+IF(OFFSET('Sanitation Data'!$D$28,0,10*ROW('Sanitation Data'!D26))="","",OFFSET('Sanitation Data'!$D$28,0,10*ROW('Sanitation Data'!D26)))</f>
        <v/>
      </c>
      <c r="CL32" s="271" t="str">
        <f ca="true">+IF(OFFSET('Sanitation Data'!$D$29,0,10*ROW('Sanitation Data'!D26))="","",OFFSET('Sanitation Data'!$D$29,0,10*ROW('Sanitation Data'!D26)))</f>
        <v/>
      </c>
      <c r="CM32" s="271" t="str">
        <f ca="true">+IF(OFFSET('Sanitation Data'!$D$30,0,10*ROW('Sanitation Data'!D26))="","",OFFSET('Sanitation Data'!$D$30,0,10*ROW('Sanitation Data'!D26)))</f>
        <v/>
      </c>
      <c r="CN32" s="271" t="str">
        <f ca="true">+IF(OFFSET('Sanitation Data'!$D$31,0,10*ROW('Sanitation Data'!D26))="","",OFFSET('Sanitation Data'!$D$31,0,10*ROW('Sanitation Data'!D26)))</f>
        <v/>
      </c>
      <c r="CO32" s="271" t="str">
        <f ca="true">+IF(OFFSET('Sanitation Data'!$D$32,0,10*ROW('Sanitation Data'!D26))="","",OFFSET('Sanitation Data'!$D$32,0,10*ROW('Sanitation Data'!D26)))</f>
        <v/>
      </c>
      <c r="CP32" s="271" t="str">
        <f ca="true">+IF(OFFSET('Sanitation Data'!$E$28,0,10*ROW('Sanitation Data'!E26))="","",OFFSET('Sanitation Data'!$E$28,0,10*ROW('Sanitation Data'!E26)))</f>
        <v/>
      </c>
      <c r="CQ32" s="271" t="str">
        <f ca="true">+IF(OFFSET('Sanitation Data'!$E$29,0,10*ROW('Sanitation Data'!E26))="","",OFFSET('Sanitation Data'!$E$29,0,10*ROW('Sanitation Data'!E26)))</f>
        <v/>
      </c>
      <c r="CR32" s="271" t="str">
        <f ca="true">+IF(OFFSET('Sanitation Data'!$E$30,0,10*ROW('Sanitation Data'!E26))="","",OFFSET('Sanitation Data'!$E$30,0,10*ROW('Sanitation Data'!E26)))</f>
        <v/>
      </c>
      <c r="CS32" s="271" t="str">
        <f ca="true">+IF(OFFSET('Sanitation Data'!$E$31,0,10*ROW('Sanitation Data'!E26))="","",OFFSET('Sanitation Data'!$E$31,0,10*ROW('Sanitation Data'!E26)))</f>
        <v/>
      </c>
      <c r="CT32" s="271" t="str">
        <f ca="true">+IF(OFFSET('Sanitation Data'!$E$32,0,10*ROW('Sanitation Data'!E26))="","",OFFSET('Sanitation Data'!$E$32,0,10*ROW('Sanitation Data'!E26)))</f>
        <v/>
      </c>
      <c r="CU32" s="271" t="str">
        <f ca="true">+IF(OFFSET('Sanitation Data'!$F$28,0,10*ROW('Sanitation Data'!F26))="","",OFFSET('Sanitation Data'!$F$28,0,10*ROW('Sanitation Data'!F26)))</f>
        <v/>
      </c>
      <c r="CV32" s="271" t="str">
        <f ca="true">+IF(OFFSET('Sanitation Data'!$F$29,0,10*ROW('Sanitation Data'!F26))="","",OFFSET('Sanitation Data'!$F$29,0,10*ROW('Sanitation Data'!F26)))</f>
        <v/>
      </c>
      <c r="CW32" s="271" t="str">
        <f ca="true">+IF(OFFSET('Sanitation Data'!$F$30,0,10*ROW('Sanitation Data'!F26))="","",OFFSET('Sanitation Data'!$F$30,0,10*ROW('Sanitation Data'!F26)))</f>
        <v/>
      </c>
      <c r="CX32" s="271" t="str">
        <f ca="true">+IF(OFFSET('Sanitation Data'!$F$31,0,10*ROW('Sanitation Data'!F26))="","",OFFSET('Sanitation Data'!$F$31,0,10*ROW('Sanitation Data'!F26)))</f>
        <v/>
      </c>
      <c r="CY32" s="271" t="str">
        <f ca="true">+IF(OFFSET('Sanitation Data'!$F$32,0,10*ROW('Sanitation Data'!F26))="","",OFFSET('Sanitation Data'!$F$32,0,10*ROW('Sanitation Data'!F26)))</f>
        <v/>
      </c>
      <c r="CZ32" s="271" t="str">
        <f ca="true">+IF(OFFSET('Sanitation Data'!$G$28,0,10*ROW('Sanitation Data'!G26))="","",OFFSET('Sanitation Data'!$G$28,0,10*ROW('Sanitation Data'!G26)))</f>
        <v/>
      </c>
      <c r="DA32" s="271" t="str">
        <f ca="true">+IF(OFFSET('Sanitation Data'!$G$29,0,10*ROW('Sanitation Data'!G26))="","",OFFSET('Sanitation Data'!$G$29,0,10*ROW('Sanitation Data'!G26)))</f>
        <v/>
      </c>
      <c r="DB32" s="271" t="str">
        <f ca="true">+IF(OFFSET('Sanitation Data'!$G$30,0,10*ROW('Sanitation Data'!G26))="","",OFFSET('Sanitation Data'!$G$30,0,10*ROW('Sanitation Data'!G26)))</f>
        <v/>
      </c>
      <c r="DC32" s="271" t="str">
        <f ca="true">+IF(OFFSET('Sanitation Data'!$G$31,0,10*ROW('Sanitation Data'!G26))="","",OFFSET('Sanitation Data'!$G$31,0,10*ROW('Sanitation Data'!G26)))</f>
        <v/>
      </c>
      <c r="DD32" s="271" t="str">
        <f ca="true">+IF(OFFSET('Sanitation Data'!$G$32,0,10*ROW('Sanitation Data'!G26))="","",OFFSET('Sanitation Data'!$G$32,0,10*ROW('Sanitation Data'!G26)))</f>
        <v/>
      </c>
      <c r="DE32" s="271" t="str">
        <f ca="true">+IF(OFFSET('Sanitation Data'!$H$28,0,10*ROW('Sanitation Data'!H26))="","",OFFSET('Sanitation Data'!$H$28,0,10*ROW('Sanitation Data'!H26)))</f>
        <v/>
      </c>
      <c r="DF32" s="271" t="str">
        <f ca="true">+IF(OFFSET('Sanitation Data'!$H$29,0,10*ROW('Sanitation Data'!H26))="","",OFFSET('Sanitation Data'!$H$29,0,10*ROW('Sanitation Data'!H26)))</f>
        <v/>
      </c>
      <c r="DG32" s="271" t="str">
        <f ca="true">+IF(OFFSET('Sanitation Data'!$H$30,0,10*ROW('Sanitation Data'!H26))="","",OFFSET('Sanitation Data'!$H$30,0,10*ROW('Sanitation Data'!H26)))</f>
        <v/>
      </c>
      <c r="DH32" s="271" t="str">
        <f ca="true">+IF(OFFSET('Sanitation Data'!$H$31,0,10*ROW('Sanitation Data'!H26))="","",OFFSET('Sanitation Data'!$H$31,0,10*ROW('Sanitation Data'!H26)))</f>
        <v/>
      </c>
      <c r="DI32" s="271" t="str">
        <f ca="true">+IF(OFFSET('Sanitation Data'!$H$32,0,10*ROW('Sanitation Data'!H26))="","",OFFSET('Sanitation Data'!$H$32,0,10*ROW('Sanitation Data'!H26)))</f>
        <v/>
      </c>
      <c r="DJ32" s="271" t="str">
        <f ca="true">+IF(OFFSET('Sanitation Data'!$I$28,0,10*ROW('Sanitation Data'!I26))="","",OFFSET('Sanitation Data'!$I$28,0,10*ROW('Sanitation Data'!I26)))</f>
        <v/>
      </c>
      <c r="DK32" s="271" t="str">
        <f ca="true">+IF(OFFSET('Sanitation Data'!$I$29,0,10*ROW('Sanitation Data'!I26))="","",OFFSET('Sanitation Data'!$I$29,0,10*ROW('Sanitation Data'!I26)))</f>
        <v/>
      </c>
      <c r="DL32" s="271" t="str">
        <f ca="true">+IF(OFFSET('Sanitation Data'!$I$30,0,10*ROW('Sanitation Data'!I26))="","",OFFSET('Sanitation Data'!$I$30,0,10*ROW('Sanitation Data'!I26)))</f>
        <v/>
      </c>
      <c r="DM32" s="271" t="str">
        <f ca="true">+IF(OFFSET('Sanitation Data'!$I$31,0,10*ROW('Sanitation Data'!I26))="","",OFFSET('Sanitation Data'!$I$31,0,10*ROW('Sanitation Data'!I26)))</f>
        <v/>
      </c>
      <c r="DN32" s="271" t="str">
        <f ca="true">+IF(OFFSET('Sanitation Data'!$I$32,0,10*ROW('Sanitation Data'!I26))="","",OFFSET('Sanitation Data'!$I$32,0,10*ROW('Sanitation Data'!I26)))</f>
        <v/>
      </c>
      <c r="DO32" s="271" t="str">
        <f ca="true">+IF(OFFSET('Hygiene Data'!$D$11,0,10*ROW('Hygiene Data'!D26))="","",OFFSET('Hygiene Data'!$D$11,0,10*ROW('Hygiene Data'!D26)))</f>
        <v/>
      </c>
      <c r="DP32" s="271" t="str">
        <f ca="true">+IF(OFFSET('Hygiene Data'!$D$12,0,10*ROW('Hygiene Data'!D26))="","",OFFSET('Hygiene Data'!$D$12,0,10*ROW('Hygiene Data'!D26)))</f>
        <v/>
      </c>
      <c r="DQ32" s="271" t="str">
        <f ca="true">+IF(OFFSET('Hygiene Data'!$D$13,0,10*ROW('Hygiene Data'!D26))="","",OFFSET('Hygiene Data'!$D$13,0,10*ROW('Hygiene Data'!D26)))</f>
        <v/>
      </c>
      <c r="DR32" s="271" t="str">
        <f ca="true">+IF(OFFSET('Hygiene Data'!$E$11,0,10*ROW('Hygiene Data'!E26))="","",OFFSET('Hygiene Data'!$E$11,0,10*ROW('Hygiene Data'!E26)))</f>
        <v/>
      </c>
      <c r="DS32" s="271" t="str">
        <f ca="true">+IF(OFFSET('Hygiene Data'!$E$12,0,10*ROW('Hygiene Data'!E26))="","",OFFSET('Hygiene Data'!$E$12,0,10*ROW('Hygiene Data'!E26)))</f>
        <v/>
      </c>
      <c r="DT32" s="271" t="str">
        <f ca="true">+IF(OFFSET('Hygiene Data'!$E$13,0,10*ROW('Hygiene Data'!E26))="","",OFFSET('Hygiene Data'!$E$13,0,10*ROW('Hygiene Data'!E26)))</f>
        <v/>
      </c>
      <c r="DU32" s="271" t="str">
        <f ca="true">+IF(OFFSET('Hygiene Data'!$F$11,0,10*ROW('Hygiene Data'!F26))="","",OFFSET('Hygiene Data'!$F$11,0,10*ROW('Hygiene Data'!F26)))</f>
        <v/>
      </c>
      <c r="DV32" s="271" t="str">
        <f ca="true">+IF(OFFSET('Hygiene Data'!$F$12,0,10*ROW('Hygiene Data'!F26))="","",OFFSET('Hygiene Data'!$F$12,0,10*ROW('Hygiene Data'!F26)))</f>
        <v/>
      </c>
      <c r="DW32" s="271" t="str">
        <f ca="true">+IF(OFFSET('Hygiene Data'!$F$13,0,10*ROW('Hygiene Data'!F26))="","",OFFSET('Hygiene Data'!$F$13,0,10*ROW('Hygiene Data'!F26)))</f>
        <v/>
      </c>
      <c r="DX32" s="271" t="str">
        <f ca="true">+IF(OFFSET('Hygiene Data'!$G$11,0,10*ROW('Hygiene Data'!G26))="","",OFFSET('Hygiene Data'!$G$11,0,10*ROW('Hygiene Data'!G26)))</f>
        <v/>
      </c>
      <c r="DY32" s="271" t="str">
        <f ca="true">+IF(OFFSET('Hygiene Data'!$G$12,0,10*ROW('Hygiene Data'!G26))="","",OFFSET('Hygiene Data'!$G$12,0,10*ROW('Hygiene Data'!G26)))</f>
        <v/>
      </c>
      <c r="DZ32" s="271" t="str">
        <f ca="true">+IF(OFFSET('Hygiene Data'!$G$13,0,10*ROW('Hygiene Data'!G26))="","",OFFSET('Hygiene Data'!$G$13,0,10*ROW('Hygiene Data'!G26)))</f>
        <v/>
      </c>
      <c r="EA32" s="271" t="str">
        <f ca="true">+IF(OFFSET('Hygiene Data'!$H$11,0,10*ROW('Hygiene Data'!H26))="","",OFFSET('Hygiene Data'!$H$11,0,10*ROW('Hygiene Data'!H26)))</f>
        <v/>
      </c>
      <c r="EB32" s="271" t="str">
        <f ca="true">+IF(OFFSET('Hygiene Data'!$H$12,0,10*ROW('Hygiene Data'!H26))="","",OFFSET('Hygiene Data'!$H$12,0,10*ROW('Hygiene Data'!H26)))</f>
        <v/>
      </c>
      <c r="EC32" s="271" t="str">
        <f ca="true">+IF(OFFSET('Hygiene Data'!$H$13,0,10*ROW('Hygiene Data'!H26))="","",OFFSET('Hygiene Data'!$H$13,0,10*ROW('Hygiene Data'!H26)))</f>
        <v/>
      </c>
      <c r="ED32" s="271" t="str">
        <f ca="true">+IF(OFFSET('Hygiene Data'!$I$11,0,10*ROW('Hygiene Data'!I26))="","",OFFSET('Hygiene Data'!$I$11,0,10*ROW('Hygiene Data'!I26)))</f>
        <v/>
      </c>
      <c r="EE32" s="271" t="str">
        <f ca="true">+IF(OFFSET('Hygiene Data'!$I$12,0,10*ROW('Hygiene Data'!I26))="","",OFFSET('Hygiene Data'!$I$12,0,10*ROW('Hygiene Data'!I26)))</f>
        <v/>
      </c>
      <c r="EF32" s="271" t="str">
        <f ca="true">+IF(OFFSET('Hygiene Data'!$I$13,0,10*ROW('Hygiene Data'!I26))="","",OFFSET('Hygiene Data'!$I$13,0,10*ROW('Hygiene Data'!I26)))</f>
        <v/>
      </c>
    </row>
    <row xmlns:x14ac="http://schemas.microsoft.com/office/spreadsheetml/2009/9/ac" r="33" x14ac:dyDescent="0.2">
      <c r="A33" s="34" t="str">
        <f ca="true">+IF(OFFSET('Water Data'!$B$2,0,10*ROW('Water Data'!E27))="","",OFFSET('Water Data'!$B$2,0,10*ROW('Water Data'!E27)))</f>
        <v/>
      </c>
      <c r="B33" s="34" t="str">
        <f ca="true">+IF(OFFSET('Water Data'!$C$2,0,10*ROW('Water Data'!F27))="","",OFFSET('Water Data'!$C$2,0,10*ROW('Water Data'!F27)))</f>
        <v/>
      </c>
      <c r="C33" s="327" t="str">
        <f t="shared" ca="true" si="0"/>
        <v/>
      </c>
      <c r="D33" s="87"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7"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7"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7"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7"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7"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7"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7"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7"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7"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7"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7"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7"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7"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7"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7"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7"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7"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8"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8"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8"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8"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8"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8"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8"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8"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8"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8"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8"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8"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8"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8"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8"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8"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8"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8"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8"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8"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8"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8"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8"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8"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8"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8"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8"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8"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8"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8"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9"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9"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9"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9"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9"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9"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9"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9"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9"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9"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9"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9"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9"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9"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9"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9"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9"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9"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1"/>
      <c r="BS33" s="271" t="str">
        <f ca="true">+IF(OFFSET('Water Data'!$D$27,0,10*ROW('Water Data'!D27))="","",OFFSET('Water Data'!$D$27,0,10*ROW('Water Data'!D27)))</f>
        <v/>
      </c>
      <c r="BT33" s="271" t="str">
        <f ca="true">+IF(OFFSET('Water Data'!$D$28,0,10*ROW('Water Data'!D27))="","",OFFSET('Water Data'!$D$28,0,10*ROW('Water Data'!D27)))</f>
        <v/>
      </c>
      <c r="BU33" s="271" t="str">
        <f ca="true">+IF(OFFSET('Water Data'!$D$29,0,10*ROW('Water Data'!D27))="","",OFFSET('Water Data'!$D$29,0,10*ROW('Water Data'!D27)))</f>
        <v/>
      </c>
      <c r="BV33" s="271" t="str">
        <f ca="true">+IF(OFFSET('Water Data'!$E$27,0,10*ROW('Water Data'!E27))="","",OFFSET('Water Data'!$E$27,0,10*ROW('Water Data'!E27)))</f>
        <v/>
      </c>
      <c r="BW33" s="271" t="str">
        <f ca="true">+IF(OFFSET('Water Data'!$E$28,0,10*ROW('Water Data'!E27))="","",OFFSET('Water Data'!$E$28,0,10*ROW('Water Data'!E27)))</f>
        <v/>
      </c>
      <c r="BX33" s="271" t="str">
        <f ca="true">+IF(OFFSET('Water Data'!$E$29,0,10*ROW('Water Data'!E27))="","",OFFSET('Water Data'!$E$29,0,10*ROW('Water Data'!E27)))</f>
        <v/>
      </c>
      <c r="BY33" s="271" t="str">
        <f ca="true">+IF(OFFSET('Water Data'!$F$27,0,10*ROW('Water Data'!F27))="","",OFFSET('Water Data'!$F$27,0,10*ROW('Water Data'!F27)))</f>
        <v/>
      </c>
      <c r="BZ33" s="271" t="str">
        <f ca="true">+IF(OFFSET('Water Data'!$F$28,0,10*ROW('Water Data'!F27))="","",OFFSET('Water Data'!$F$28,0,10*ROW('Water Data'!F27)))</f>
        <v/>
      </c>
      <c r="CA33" s="271" t="str">
        <f ca="true">+IF(OFFSET('Water Data'!$F$29,0,10*ROW('Water Data'!F27))="","",OFFSET('Water Data'!$F$29,0,10*ROW('Water Data'!F27)))</f>
        <v/>
      </c>
      <c r="CB33" s="271" t="str">
        <f ca="true">+IF(OFFSET('Water Data'!$G$27,0,10*ROW('Water Data'!G27))="","",OFFSET('Water Data'!$G$27,0,10*ROW('Water Data'!G27)))</f>
        <v/>
      </c>
      <c r="CC33" s="271" t="str">
        <f ca="true">+IF(OFFSET('Water Data'!$G$28,0,10*ROW('Water Data'!G27))="","",OFFSET('Water Data'!$G$28,0,10*ROW('Water Data'!G27)))</f>
        <v/>
      </c>
      <c r="CD33" s="271" t="str">
        <f ca="true">+IF(OFFSET('Water Data'!$G$29,0,10*ROW('Water Data'!G27))="","",OFFSET('Water Data'!$G$29,0,10*ROW('Water Data'!G27)))</f>
        <v/>
      </c>
      <c r="CE33" s="271" t="str">
        <f ca="true">+IF(OFFSET('Water Data'!$H$27,0,10*ROW('Water Data'!H27))="","",OFFSET('Water Data'!$H$27,0,10*ROW('Water Data'!H27)))</f>
        <v/>
      </c>
      <c r="CF33" s="271" t="str">
        <f ca="true">+IF(OFFSET('Water Data'!$H$28,0,10*ROW('Water Data'!H27))="","",OFFSET('Water Data'!$H$28,0,10*ROW('Water Data'!H27)))</f>
        <v/>
      </c>
      <c r="CG33" s="271" t="str">
        <f ca="true">+IF(OFFSET('Water Data'!$H$29,0,10*ROW('Water Data'!H27))="","",OFFSET('Water Data'!$H$29,0,10*ROW('Water Data'!H27)))</f>
        <v/>
      </c>
      <c r="CH33" s="271" t="str">
        <f ca="true">+IF(OFFSET('Water Data'!$I$27,0,10*ROW('Water Data'!I27))="","",OFFSET('Water Data'!$I$27,0,10*ROW('Water Data'!I27)))</f>
        <v/>
      </c>
      <c r="CI33" s="271" t="str">
        <f ca="true">+IF(OFFSET('Water Data'!$I$28,0,10*ROW('Water Data'!I27))="","",OFFSET('Water Data'!$I$28,0,10*ROW('Water Data'!I27)))</f>
        <v/>
      </c>
      <c r="CJ33" s="271" t="str">
        <f ca="true">+IF(OFFSET('Water Data'!$I$29,0,10*ROW('Water Data'!I27))="","",OFFSET('Water Data'!$I$29,0,10*ROW('Water Data'!I27)))</f>
        <v/>
      </c>
      <c r="CK33" s="271" t="str">
        <f ca="true">+IF(OFFSET('Sanitation Data'!$D$28,0,10*ROW('Sanitation Data'!D27))="","",OFFSET('Sanitation Data'!$D$28,0,10*ROW('Sanitation Data'!D27)))</f>
        <v/>
      </c>
      <c r="CL33" s="271" t="str">
        <f ca="true">+IF(OFFSET('Sanitation Data'!$D$29,0,10*ROW('Sanitation Data'!D27))="","",OFFSET('Sanitation Data'!$D$29,0,10*ROW('Sanitation Data'!D27)))</f>
        <v/>
      </c>
      <c r="CM33" s="271" t="str">
        <f ca="true">+IF(OFFSET('Sanitation Data'!$D$30,0,10*ROW('Sanitation Data'!D27))="","",OFFSET('Sanitation Data'!$D$30,0,10*ROW('Sanitation Data'!D27)))</f>
        <v/>
      </c>
      <c r="CN33" s="271" t="str">
        <f ca="true">+IF(OFFSET('Sanitation Data'!$D$31,0,10*ROW('Sanitation Data'!D27))="","",OFFSET('Sanitation Data'!$D$31,0,10*ROW('Sanitation Data'!D27)))</f>
        <v/>
      </c>
      <c r="CO33" s="271" t="str">
        <f ca="true">+IF(OFFSET('Sanitation Data'!$D$32,0,10*ROW('Sanitation Data'!D27))="","",OFFSET('Sanitation Data'!$D$32,0,10*ROW('Sanitation Data'!D27)))</f>
        <v/>
      </c>
      <c r="CP33" s="271" t="str">
        <f ca="true">+IF(OFFSET('Sanitation Data'!$E$28,0,10*ROW('Sanitation Data'!E27))="","",OFFSET('Sanitation Data'!$E$28,0,10*ROW('Sanitation Data'!E27)))</f>
        <v/>
      </c>
      <c r="CQ33" s="271" t="str">
        <f ca="true">+IF(OFFSET('Sanitation Data'!$E$29,0,10*ROW('Sanitation Data'!E27))="","",OFFSET('Sanitation Data'!$E$29,0,10*ROW('Sanitation Data'!E27)))</f>
        <v/>
      </c>
      <c r="CR33" s="271" t="str">
        <f ca="true">+IF(OFFSET('Sanitation Data'!$E$30,0,10*ROW('Sanitation Data'!E27))="","",OFFSET('Sanitation Data'!$E$30,0,10*ROW('Sanitation Data'!E27)))</f>
        <v/>
      </c>
      <c r="CS33" s="271" t="str">
        <f ca="true">+IF(OFFSET('Sanitation Data'!$E$31,0,10*ROW('Sanitation Data'!E27))="","",OFFSET('Sanitation Data'!$E$31,0,10*ROW('Sanitation Data'!E27)))</f>
        <v/>
      </c>
      <c r="CT33" s="271" t="str">
        <f ca="true">+IF(OFFSET('Sanitation Data'!$E$32,0,10*ROW('Sanitation Data'!E27))="","",OFFSET('Sanitation Data'!$E$32,0,10*ROW('Sanitation Data'!E27)))</f>
        <v/>
      </c>
      <c r="CU33" s="271" t="str">
        <f ca="true">+IF(OFFSET('Sanitation Data'!$F$28,0,10*ROW('Sanitation Data'!F27))="","",OFFSET('Sanitation Data'!$F$28,0,10*ROW('Sanitation Data'!F27)))</f>
        <v/>
      </c>
      <c r="CV33" s="271" t="str">
        <f ca="true">+IF(OFFSET('Sanitation Data'!$F$29,0,10*ROW('Sanitation Data'!F27))="","",OFFSET('Sanitation Data'!$F$29,0,10*ROW('Sanitation Data'!F27)))</f>
        <v/>
      </c>
      <c r="CW33" s="271" t="str">
        <f ca="true">+IF(OFFSET('Sanitation Data'!$F$30,0,10*ROW('Sanitation Data'!F27))="","",OFFSET('Sanitation Data'!$F$30,0,10*ROW('Sanitation Data'!F27)))</f>
        <v/>
      </c>
      <c r="CX33" s="271" t="str">
        <f ca="true">+IF(OFFSET('Sanitation Data'!$F$31,0,10*ROW('Sanitation Data'!F27))="","",OFFSET('Sanitation Data'!$F$31,0,10*ROW('Sanitation Data'!F27)))</f>
        <v/>
      </c>
      <c r="CY33" s="271" t="str">
        <f ca="true">+IF(OFFSET('Sanitation Data'!$F$32,0,10*ROW('Sanitation Data'!F27))="","",OFFSET('Sanitation Data'!$F$32,0,10*ROW('Sanitation Data'!F27)))</f>
        <v/>
      </c>
      <c r="CZ33" s="271" t="str">
        <f ca="true">+IF(OFFSET('Sanitation Data'!$G$28,0,10*ROW('Sanitation Data'!G27))="","",OFFSET('Sanitation Data'!$G$28,0,10*ROW('Sanitation Data'!G27)))</f>
        <v/>
      </c>
      <c r="DA33" s="271" t="str">
        <f ca="true">+IF(OFFSET('Sanitation Data'!$G$29,0,10*ROW('Sanitation Data'!G27))="","",OFFSET('Sanitation Data'!$G$29,0,10*ROW('Sanitation Data'!G27)))</f>
        <v/>
      </c>
      <c r="DB33" s="271" t="str">
        <f ca="true">+IF(OFFSET('Sanitation Data'!$G$30,0,10*ROW('Sanitation Data'!G27))="","",OFFSET('Sanitation Data'!$G$30,0,10*ROW('Sanitation Data'!G27)))</f>
        <v/>
      </c>
      <c r="DC33" s="271" t="str">
        <f ca="true">+IF(OFFSET('Sanitation Data'!$G$31,0,10*ROW('Sanitation Data'!G27))="","",OFFSET('Sanitation Data'!$G$31,0,10*ROW('Sanitation Data'!G27)))</f>
        <v/>
      </c>
      <c r="DD33" s="271" t="str">
        <f ca="true">+IF(OFFSET('Sanitation Data'!$G$32,0,10*ROW('Sanitation Data'!G27))="","",OFFSET('Sanitation Data'!$G$32,0,10*ROW('Sanitation Data'!G27)))</f>
        <v/>
      </c>
      <c r="DE33" s="271" t="str">
        <f ca="true">+IF(OFFSET('Sanitation Data'!$H$28,0,10*ROW('Sanitation Data'!H27))="","",OFFSET('Sanitation Data'!$H$28,0,10*ROW('Sanitation Data'!H27)))</f>
        <v/>
      </c>
      <c r="DF33" s="271" t="str">
        <f ca="true">+IF(OFFSET('Sanitation Data'!$H$29,0,10*ROW('Sanitation Data'!H27))="","",OFFSET('Sanitation Data'!$H$29,0,10*ROW('Sanitation Data'!H27)))</f>
        <v/>
      </c>
      <c r="DG33" s="271" t="str">
        <f ca="true">+IF(OFFSET('Sanitation Data'!$H$30,0,10*ROW('Sanitation Data'!H27))="","",OFFSET('Sanitation Data'!$H$30,0,10*ROW('Sanitation Data'!H27)))</f>
        <v/>
      </c>
      <c r="DH33" s="271" t="str">
        <f ca="true">+IF(OFFSET('Sanitation Data'!$H$31,0,10*ROW('Sanitation Data'!H27))="","",OFFSET('Sanitation Data'!$H$31,0,10*ROW('Sanitation Data'!H27)))</f>
        <v/>
      </c>
      <c r="DI33" s="271" t="str">
        <f ca="true">+IF(OFFSET('Sanitation Data'!$H$32,0,10*ROW('Sanitation Data'!H27))="","",OFFSET('Sanitation Data'!$H$32,0,10*ROW('Sanitation Data'!H27)))</f>
        <v/>
      </c>
      <c r="DJ33" s="271" t="str">
        <f ca="true">+IF(OFFSET('Sanitation Data'!$I$28,0,10*ROW('Sanitation Data'!I27))="","",OFFSET('Sanitation Data'!$I$28,0,10*ROW('Sanitation Data'!I27)))</f>
        <v/>
      </c>
      <c r="DK33" s="271" t="str">
        <f ca="true">+IF(OFFSET('Sanitation Data'!$I$29,0,10*ROW('Sanitation Data'!I27))="","",OFFSET('Sanitation Data'!$I$29,0,10*ROW('Sanitation Data'!I27)))</f>
        <v/>
      </c>
      <c r="DL33" s="271" t="str">
        <f ca="true">+IF(OFFSET('Sanitation Data'!$I$30,0,10*ROW('Sanitation Data'!I27))="","",OFFSET('Sanitation Data'!$I$30,0,10*ROW('Sanitation Data'!I27)))</f>
        <v/>
      </c>
      <c r="DM33" s="271" t="str">
        <f ca="true">+IF(OFFSET('Sanitation Data'!$I$31,0,10*ROW('Sanitation Data'!I27))="","",OFFSET('Sanitation Data'!$I$31,0,10*ROW('Sanitation Data'!I27)))</f>
        <v/>
      </c>
      <c r="DN33" s="271" t="str">
        <f ca="true">+IF(OFFSET('Sanitation Data'!$I$32,0,10*ROW('Sanitation Data'!I27))="","",OFFSET('Sanitation Data'!$I$32,0,10*ROW('Sanitation Data'!I27)))</f>
        <v/>
      </c>
      <c r="DO33" s="271" t="str">
        <f ca="true">+IF(OFFSET('Hygiene Data'!$D$11,0,10*ROW('Hygiene Data'!D27))="","",OFFSET('Hygiene Data'!$D$11,0,10*ROW('Hygiene Data'!D27)))</f>
        <v/>
      </c>
      <c r="DP33" s="271" t="str">
        <f ca="true">+IF(OFFSET('Hygiene Data'!$D$12,0,10*ROW('Hygiene Data'!D27))="","",OFFSET('Hygiene Data'!$D$12,0,10*ROW('Hygiene Data'!D27)))</f>
        <v/>
      </c>
      <c r="DQ33" s="271" t="str">
        <f ca="true">+IF(OFFSET('Hygiene Data'!$D$13,0,10*ROW('Hygiene Data'!D27))="","",OFFSET('Hygiene Data'!$D$13,0,10*ROW('Hygiene Data'!D27)))</f>
        <v/>
      </c>
      <c r="DR33" s="271" t="str">
        <f ca="true">+IF(OFFSET('Hygiene Data'!$E$11,0,10*ROW('Hygiene Data'!E27))="","",OFFSET('Hygiene Data'!$E$11,0,10*ROW('Hygiene Data'!E27)))</f>
        <v/>
      </c>
      <c r="DS33" s="271" t="str">
        <f ca="true">+IF(OFFSET('Hygiene Data'!$E$12,0,10*ROW('Hygiene Data'!E27))="","",OFFSET('Hygiene Data'!$E$12,0,10*ROW('Hygiene Data'!E27)))</f>
        <v/>
      </c>
      <c r="DT33" s="271" t="str">
        <f ca="true">+IF(OFFSET('Hygiene Data'!$E$13,0,10*ROW('Hygiene Data'!E27))="","",OFFSET('Hygiene Data'!$E$13,0,10*ROW('Hygiene Data'!E27)))</f>
        <v/>
      </c>
      <c r="DU33" s="271" t="str">
        <f ca="true">+IF(OFFSET('Hygiene Data'!$F$11,0,10*ROW('Hygiene Data'!F27))="","",OFFSET('Hygiene Data'!$F$11,0,10*ROW('Hygiene Data'!F27)))</f>
        <v/>
      </c>
      <c r="DV33" s="271" t="str">
        <f ca="true">+IF(OFFSET('Hygiene Data'!$F$12,0,10*ROW('Hygiene Data'!F27))="","",OFFSET('Hygiene Data'!$F$12,0,10*ROW('Hygiene Data'!F27)))</f>
        <v/>
      </c>
      <c r="DW33" s="271" t="str">
        <f ca="true">+IF(OFFSET('Hygiene Data'!$F$13,0,10*ROW('Hygiene Data'!F27))="","",OFFSET('Hygiene Data'!$F$13,0,10*ROW('Hygiene Data'!F27)))</f>
        <v/>
      </c>
      <c r="DX33" s="271" t="str">
        <f ca="true">+IF(OFFSET('Hygiene Data'!$G$11,0,10*ROW('Hygiene Data'!G27))="","",OFFSET('Hygiene Data'!$G$11,0,10*ROW('Hygiene Data'!G27)))</f>
        <v/>
      </c>
      <c r="DY33" s="271" t="str">
        <f ca="true">+IF(OFFSET('Hygiene Data'!$G$12,0,10*ROW('Hygiene Data'!G27))="","",OFFSET('Hygiene Data'!$G$12,0,10*ROW('Hygiene Data'!G27)))</f>
        <v/>
      </c>
      <c r="DZ33" s="271" t="str">
        <f ca="true">+IF(OFFSET('Hygiene Data'!$G$13,0,10*ROW('Hygiene Data'!G27))="","",OFFSET('Hygiene Data'!$G$13,0,10*ROW('Hygiene Data'!G27)))</f>
        <v/>
      </c>
      <c r="EA33" s="271" t="str">
        <f ca="true">+IF(OFFSET('Hygiene Data'!$H$11,0,10*ROW('Hygiene Data'!H27))="","",OFFSET('Hygiene Data'!$H$11,0,10*ROW('Hygiene Data'!H27)))</f>
        <v/>
      </c>
      <c r="EB33" s="271" t="str">
        <f ca="true">+IF(OFFSET('Hygiene Data'!$H$12,0,10*ROW('Hygiene Data'!H27))="","",OFFSET('Hygiene Data'!$H$12,0,10*ROW('Hygiene Data'!H27)))</f>
        <v/>
      </c>
      <c r="EC33" s="271" t="str">
        <f ca="true">+IF(OFFSET('Hygiene Data'!$H$13,0,10*ROW('Hygiene Data'!H27))="","",OFFSET('Hygiene Data'!$H$13,0,10*ROW('Hygiene Data'!H27)))</f>
        <v/>
      </c>
      <c r="ED33" s="271" t="str">
        <f ca="true">+IF(OFFSET('Hygiene Data'!$I$11,0,10*ROW('Hygiene Data'!I27))="","",OFFSET('Hygiene Data'!$I$11,0,10*ROW('Hygiene Data'!I27)))</f>
        <v/>
      </c>
      <c r="EE33" s="271" t="str">
        <f ca="true">+IF(OFFSET('Hygiene Data'!$I$12,0,10*ROW('Hygiene Data'!I27))="","",OFFSET('Hygiene Data'!$I$12,0,10*ROW('Hygiene Data'!I27)))</f>
        <v/>
      </c>
      <c r="EF33" s="271" t="str">
        <f ca="true">+IF(OFFSET('Hygiene Data'!$I$13,0,10*ROW('Hygiene Data'!I27))="","",OFFSET('Hygiene Data'!$I$13,0,10*ROW('Hygiene Data'!I27)))</f>
        <v/>
      </c>
    </row>
    <row xmlns:x14ac="http://schemas.microsoft.com/office/spreadsheetml/2009/9/ac" r="34" x14ac:dyDescent="0.2">
      <c r="A34" s="34" t="str">
        <f ca="true">+IF(OFFSET('Water Data'!$B$2,0,10*ROW('Water Data'!E28))="","",OFFSET('Water Data'!$B$2,0,10*ROW('Water Data'!E28)))</f>
        <v/>
      </c>
      <c r="B34" s="34" t="str">
        <f ca="true">+IF(OFFSET('Water Data'!$C$2,0,10*ROW('Water Data'!F28))="","",OFFSET('Water Data'!$C$2,0,10*ROW('Water Data'!F28)))</f>
        <v/>
      </c>
      <c r="C34" s="327" t="str">
        <f t="shared" ca="true" si="0"/>
        <v/>
      </c>
      <c r="D34" s="87"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7"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7"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7"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7"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7"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7"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7"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7"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7"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7"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7"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7"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7"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7"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7"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7"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7"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8"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8"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8"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8"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8"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8"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8"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8"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8"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8"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8"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8"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8"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8"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8"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8"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8"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8"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8"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8"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8"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8"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8"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8"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8"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8"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8"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8"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8"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8"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9"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9"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9"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9"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9"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9"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9"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9"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9"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9"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9"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9"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9"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9"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9"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9"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9"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9"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1"/>
      <c r="BS34" s="271" t="str">
        <f ca="true">+IF(OFFSET('Water Data'!$D$27,0,10*ROW('Water Data'!D28))="","",OFFSET('Water Data'!$D$27,0,10*ROW('Water Data'!D28)))</f>
        <v/>
      </c>
      <c r="BT34" s="271" t="str">
        <f ca="true">+IF(OFFSET('Water Data'!$D$28,0,10*ROW('Water Data'!D28))="","",OFFSET('Water Data'!$D$28,0,10*ROW('Water Data'!D28)))</f>
        <v/>
      </c>
      <c r="BU34" s="271" t="str">
        <f ca="true">+IF(OFFSET('Water Data'!$D$29,0,10*ROW('Water Data'!D28))="","",OFFSET('Water Data'!$D$29,0,10*ROW('Water Data'!D28)))</f>
        <v/>
      </c>
      <c r="BV34" s="271" t="str">
        <f ca="true">+IF(OFFSET('Water Data'!$E$27,0,10*ROW('Water Data'!E28))="","",OFFSET('Water Data'!$E$27,0,10*ROW('Water Data'!E28)))</f>
        <v/>
      </c>
      <c r="BW34" s="271" t="str">
        <f ca="true">+IF(OFFSET('Water Data'!$E$28,0,10*ROW('Water Data'!E28))="","",OFFSET('Water Data'!$E$28,0,10*ROW('Water Data'!E28)))</f>
        <v/>
      </c>
      <c r="BX34" s="271" t="str">
        <f ca="true">+IF(OFFSET('Water Data'!$E$29,0,10*ROW('Water Data'!E28))="","",OFFSET('Water Data'!$E$29,0,10*ROW('Water Data'!E28)))</f>
        <v/>
      </c>
      <c r="BY34" s="271" t="str">
        <f ca="true">+IF(OFFSET('Water Data'!$F$27,0,10*ROW('Water Data'!F28))="","",OFFSET('Water Data'!$F$27,0,10*ROW('Water Data'!F28)))</f>
        <v/>
      </c>
      <c r="BZ34" s="271" t="str">
        <f ca="true">+IF(OFFSET('Water Data'!$F$28,0,10*ROW('Water Data'!F28))="","",OFFSET('Water Data'!$F$28,0,10*ROW('Water Data'!F28)))</f>
        <v/>
      </c>
      <c r="CA34" s="271" t="str">
        <f ca="true">+IF(OFFSET('Water Data'!$F$29,0,10*ROW('Water Data'!F28))="","",OFFSET('Water Data'!$F$29,0,10*ROW('Water Data'!F28)))</f>
        <v/>
      </c>
      <c r="CB34" s="271" t="str">
        <f ca="true">+IF(OFFSET('Water Data'!$G$27,0,10*ROW('Water Data'!G28))="","",OFFSET('Water Data'!$G$27,0,10*ROW('Water Data'!G28)))</f>
        <v/>
      </c>
      <c r="CC34" s="271" t="str">
        <f ca="true">+IF(OFFSET('Water Data'!$G$28,0,10*ROW('Water Data'!G28))="","",OFFSET('Water Data'!$G$28,0,10*ROW('Water Data'!G28)))</f>
        <v/>
      </c>
      <c r="CD34" s="271" t="str">
        <f ca="true">+IF(OFFSET('Water Data'!$G$29,0,10*ROW('Water Data'!G28))="","",OFFSET('Water Data'!$G$29,0,10*ROW('Water Data'!G28)))</f>
        <v/>
      </c>
      <c r="CE34" s="271" t="str">
        <f ca="true">+IF(OFFSET('Water Data'!$H$27,0,10*ROW('Water Data'!H28))="","",OFFSET('Water Data'!$H$27,0,10*ROW('Water Data'!H28)))</f>
        <v/>
      </c>
      <c r="CF34" s="271" t="str">
        <f ca="true">+IF(OFFSET('Water Data'!$H$28,0,10*ROW('Water Data'!H28))="","",OFFSET('Water Data'!$H$28,0,10*ROW('Water Data'!H28)))</f>
        <v/>
      </c>
      <c r="CG34" s="271" t="str">
        <f ca="true">+IF(OFFSET('Water Data'!$H$29,0,10*ROW('Water Data'!H28))="","",OFFSET('Water Data'!$H$29,0,10*ROW('Water Data'!H28)))</f>
        <v/>
      </c>
      <c r="CH34" s="271" t="str">
        <f ca="true">+IF(OFFSET('Water Data'!$I$27,0,10*ROW('Water Data'!I28))="","",OFFSET('Water Data'!$I$27,0,10*ROW('Water Data'!I28)))</f>
        <v/>
      </c>
      <c r="CI34" s="271" t="str">
        <f ca="true">+IF(OFFSET('Water Data'!$I$28,0,10*ROW('Water Data'!I28))="","",OFFSET('Water Data'!$I$28,0,10*ROW('Water Data'!I28)))</f>
        <v/>
      </c>
      <c r="CJ34" s="271" t="str">
        <f ca="true">+IF(OFFSET('Water Data'!$I$29,0,10*ROW('Water Data'!I28))="","",OFFSET('Water Data'!$I$29,0,10*ROW('Water Data'!I28)))</f>
        <v/>
      </c>
      <c r="CK34" s="271" t="str">
        <f ca="true">+IF(OFFSET('Sanitation Data'!$D$28,0,10*ROW('Sanitation Data'!D28))="","",OFFSET('Sanitation Data'!$D$28,0,10*ROW('Sanitation Data'!D28)))</f>
        <v/>
      </c>
      <c r="CL34" s="271" t="str">
        <f ca="true">+IF(OFFSET('Sanitation Data'!$D$29,0,10*ROW('Sanitation Data'!D28))="","",OFFSET('Sanitation Data'!$D$29,0,10*ROW('Sanitation Data'!D28)))</f>
        <v/>
      </c>
      <c r="CM34" s="271" t="str">
        <f ca="true">+IF(OFFSET('Sanitation Data'!$D$30,0,10*ROW('Sanitation Data'!D28))="","",OFFSET('Sanitation Data'!$D$30,0,10*ROW('Sanitation Data'!D28)))</f>
        <v/>
      </c>
      <c r="CN34" s="271" t="str">
        <f ca="true">+IF(OFFSET('Sanitation Data'!$D$31,0,10*ROW('Sanitation Data'!D28))="","",OFFSET('Sanitation Data'!$D$31,0,10*ROW('Sanitation Data'!D28)))</f>
        <v/>
      </c>
      <c r="CO34" s="271" t="str">
        <f ca="true">+IF(OFFSET('Sanitation Data'!$D$32,0,10*ROW('Sanitation Data'!D28))="","",OFFSET('Sanitation Data'!$D$32,0,10*ROW('Sanitation Data'!D28)))</f>
        <v/>
      </c>
      <c r="CP34" s="271" t="str">
        <f ca="true">+IF(OFFSET('Sanitation Data'!$E$28,0,10*ROW('Sanitation Data'!E28))="","",OFFSET('Sanitation Data'!$E$28,0,10*ROW('Sanitation Data'!E28)))</f>
        <v/>
      </c>
      <c r="CQ34" s="271" t="str">
        <f ca="true">+IF(OFFSET('Sanitation Data'!$E$29,0,10*ROW('Sanitation Data'!E28))="","",OFFSET('Sanitation Data'!$E$29,0,10*ROW('Sanitation Data'!E28)))</f>
        <v/>
      </c>
      <c r="CR34" s="271" t="str">
        <f ca="true">+IF(OFFSET('Sanitation Data'!$E$30,0,10*ROW('Sanitation Data'!E28))="","",OFFSET('Sanitation Data'!$E$30,0,10*ROW('Sanitation Data'!E28)))</f>
        <v/>
      </c>
      <c r="CS34" s="271" t="str">
        <f ca="true">+IF(OFFSET('Sanitation Data'!$E$31,0,10*ROW('Sanitation Data'!E28))="","",OFFSET('Sanitation Data'!$E$31,0,10*ROW('Sanitation Data'!E28)))</f>
        <v/>
      </c>
      <c r="CT34" s="271" t="str">
        <f ca="true">+IF(OFFSET('Sanitation Data'!$E$32,0,10*ROW('Sanitation Data'!E28))="","",OFFSET('Sanitation Data'!$E$32,0,10*ROW('Sanitation Data'!E28)))</f>
        <v/>
      </c>
      <c r="CU34" s="271" t="str">
        <f ca="true">+IF(OFFSET('Sanitation Data'!$F$28,0,10*ROW('Sanitation Data'!F28))="","",OFFSET('Sanitation Data'!$F$28,0,10*ROW('Sanitation Data'!F28)))</f>
        <v/>
      </c>
      <c r="CV34" s="271" t="str">
        <f ca="true">+IF(OFFSET('Sanitation Data'!$F$29,0,10*ROW('Sanitation Data'!F28))="","",OFFSET('Sanitation Data'!$F$29,0,10*ROW('Sanitation Data'!F28)))</f>
        <v/>
      </c>
      <c r="CW34" s="271" t="str">
        <f ca="true">+IF(OFFSET('Sanitation Data'!$F$30,0,10*ROW('Sanitation Data'!F28))="","",OFFSET('Sanitation Data'!$F$30,0,10*ROW('Sanitation Data'!F28)))</f>
        <v/>
      </c>
      <c r="CX34" s="271" t="str">
        <f ca="true">+IF(OFFSET('Sanitation Data'!$F$31,0,10*ROW('Sanitation Data'!F28))="","",OFFSET('Sanitation Data'!$F$31,0,10*ROW('Sanitation Data'!F28)))</f>
        <v/>
      </c>
      <c r="CY34" s="271" t="str">
        <f ca="true">+IF(OFFSET('Sanitation Data'!$F$32,0,10*ROW('Sanitation Data'!F28))="","",OFFSET('Sanitation Data'!$F$32,0,10*ROW('Sanitation Data'!F28)))</f>
        <v/>
      </c>
      <c r="CZ34" s="271" t="str">
        <f ca="true">+IF(OFFSET('Sanitation Data'!$G$28,0,10*ROW('Sanitation Data'!G28))="","",OFFSET('Sanitation Data'!$G$28,0,10*ROW('Sanitation Data'!G28)))</f>
        <v/>
      </c>
      <c r="DA34" s="271" t="str">
        <f ca="true">+IF(OFFSET('Sanitation Data'!$G$29,0,10*ROW('Sanitation Data'!G28))="","",OFFSET('Sanitation Data'!$G$29,0,10*ROW('Sanitation Data'!G28)))</f>
        <v/>
      </c>
      <c r="DB34" s="271" t="str">
        <f ca="true">+IF(OFFSET('Sanitation Data'!$G$30,0,10*ROW('Sanitation Data'!G28))="","",OFFSET('Sanitation Data'!$G$30,0,10*ROW('Sanitation Data'!G28)))</f>
        <v/>
      </c>
      <c r="DC34" s="271" t="str">
        <f ca="true">+IF(OFFSET('Sanitation Data'!$G$31,0,10*ROW('Sanitation Data'!G28))="","",OFFSET('Sanitation Data'!$G$31,0,10*ROW('Sanitation Data'!G28)))</f>
        <v/>
      </c>
      <c r="DD34" s="271" t="str">
        <f ca="true">+IF(OFFSET('Sanitation Data'!$G$32,0,10*ROW('Sanitation Data'!G28))="","",OFFSET('Sanitation Data'!$G$32,0,10*ROW('Sanitation Data'!G28)))</f>
        <v/>
      </c>
      <c r="DE34" s="271" t="str">
        <f ca="true">+IF(OFFSET('Sanitation Data'!$H$28,0,10*ROW('Sanitation Data'!H28))="","",OFFSET('Sanitation Data'!$H$28,0,10*ROW('Sanitation Data'!H28)))</f>
        <v/>
      </c>
      <c r="DF34" s="271" t="str">
        <f ca="true">+IF(OFFSET('Sanitation Data'!$H$29,0,10*ROW('Sanitation Data'!H28))="","",OFFSET('Sanitation Data'!$H$29,0,10*ROW('Sanitation Data'!H28)))</f>
        <v/>
      </c>
      <c r="DG34" s="271" t="str">
        <f ca="true">+IF(OFFSET('Sanitation Data'!$H$30,0,10*ROW('Sanitation Data'!H28))="","",OFFSET('Sanitation Data'!$H$30,0,10*ROW('Sanitation Data'!H28)))</f>
        <v/>
      </c>
      <c r="DH34" s="271" t="str">
        <f ca="true">+IF(OFFSET('Sanitation Data'!$H$31,0,10*ROW('Sanitation Data'!H28))="","",OFFSET('Sanitation Data'!$H$31,0,10*ROW('Sanitation Data'!H28)))</f>
        <v/>
      </c>
      <c r="DI34" s="271" t="str">
        <f ca="true">+IF(OFFSET('Sanitation Data'!$H$32,0,10*ROW('Sanitation Data'!H28))="","",OFFSET('Sanitation Data'!$H$32,0,10*ROW('Sanitation Data'!H28)))</f>
        <v/>
      </c>
      <c r="DJ34" s="271" t="str">
        <f ca="true">+IF(OFFSET('Sanitation Data'!$I$28,0,10*ROW('Sanitation Data'!I28))="","",OFFSET('Sanitation Data'!$I$28,0,10*ROW('Sanitation Data'!I28)))</f>
        <v/>
      </c>
      <c r="DK34" s="271" t="str">
        <f ca="true">+IF(OFFSET('Sanitation Data'!$I$29,0,10*ROW('Sanitation Data'!I28))="","",OFFSET('Sanitation Data'!$I$29,0,10*ROW('Sanitation Data'!I28)))</f>
        <v/>
      </c>
      <c r="DL34" s="271" t="str">
        <f ca="true">+IF(OFFSET('Sanitation Data'!$I$30,0,10*ROW('Sanitation Data'!I28))="","",OFFSET('Sanitation Data'!$I$30,0,10*ROW('Sanitation Data'!I28)))</f>
        <v/>
      </c>
      <c r="DM34" s="271" t="str">
        <f ca="true">+IF(OFFSET('Sanitation Data'!$I$31,0,10*ROW('Sanitation Data'!I28))="","",OFFSET('Sanitation Data'!$I$31,0,10*ROW('Sanitation Data'!I28)))</f>
        <v/>
      </c>
      <c r="DN34" s="271" t="str">
        <f ca="true">+IF(OFFSET('Sanitation Data'!$I$32,0,10*ROW('Sanitation Data'!I28))="","",OFFSET('Sanitation Data'!$I$32,0,10*ROW('Sanitation Data'!I28)))</f>
        <v/>
      </c>
      <c r="DO34" s="271" t="str">
        <f ca="true">+IF(OFFSET('Hygiene Data'!$D$11,0,10*ROW('Hygiene Data'!D28))="","",OFFSET('Hygiene Data'!$D$11,0,10*ROW('Hygiene Data'!D28)))</f>
        <v/>
      </c>
      <c r="DP34" s="271" t="str">
        <f ca="true">+IF(OFFSET('Hygiene Data'!$D$12,0,10*ROW('Hygiene Data'!D28))="","",OFFSET('Hygiene Data'!$D$12,0,10*ROW('Hygiene Data'!D28)))</f>
        <v/>
      </c>
      <c r="DQ34" s="271" t="str">
        <f ca="true">+IF(OFFSET('Hygiene Data'!$D$13,0,10*ROW('Hygiene Data'!D28))="","",OFFSET('Hygiene Data'!$D$13,0,10*ROW('Hygiene Data'!D28)))</f>
        <v/>
      </c>
      <c r="DR34" s="271" t="str">
        <f ca="true">+IF(OFFSET('Hygiene Data'!$E$11,0,10*ROW('Hygiene Data'!E28))="","",OFFSET('Hygiene Data'!$E$11,0,10*ROW('Hygiene Data'!E28)))</f>
        <v/>
      </c>
      <c r="DS34" s="271" t="str">
        <f ca="true">+IF(OFFSET('Hygiene Data'!$E$12,0,10*ROW('Hygiene Data'!E28))="","",OFFSET('Hygiene Data'!$E$12,0,10*ROW('Hygiene Data'!E28)))</f>
        <v/>
      </c>
      <c r="DT34" s="271" t="str">
        <f ca="true">+IF(OFFSET('Hygiene Data'!$E$13,0,10*ROW('Hygiene Data'!E28))="","",OFFSET('Hygiene Data'!$E$13,0,10*ROW('Hygiene Data'!E28)))</f>
        <v/>
      </c>
      <c r="DU34" s="271" t="str">
        <f ca="true">+IF(OFFSET('Hygiene Data'!$F$11,0,10*ROW('Hygiene Data'!F28))="","",OFFSET('Hygiene Data'!$F$11,0,10*ROW('Hygiene Data'!F28)))</f>
        <v/>
      </c>
      <c r="DV34" s="271" t="str">
        <f ca="true">+IF(OFFSET('Hygiene Data'!$F$12,0,10*ROW('Hygiene Data'!F28))="","",OFFSET('Hygiene Data'!$F$12,0,10*ROW('Hygiene Data'!F28)))</f>
        <v/>
      </c>
      <c r="DW34" s="271" t="str">
        <f ca="true">+IF(OFFSET('Hygiene Data'!$F$13,0,10*ROW('Hygiene Data'!F28))="","",OFFSET('Hygiene Data'!$F$13,0,10*ROW('Hygiene Data'!F28)))</f>
        <v/>
      </c>
      <c r="DX34" s="271" t="str">
        <f ca="true">+IF(OFFSET('Hygiene Data'!$G$11,0,10*ROW('Hygiene Data'!G28))="","",OFFSET('Hygiene Data'!$G$11,0,10*ROW('Hygiene Data'!G28)))</f>
        <v/>
      </c>
      <c r="DY34" s="271" t="str">
        <f ca="true">+IF(OFFSET('Hygiene Data'!$G$12,0,10*ROW('Hygiene Data'!G28))="","",OFFSET('Hygiene Data'!$G$12,0,10*ROW('Hygiene Data'!G28)))</f>
        <v/>
      </c>
      <c r="DZ34" s="271" t="str">
        <f ca="true">+IF(OFFSET('Hygiene Data'!$G$13,0,10*ROW('Hygiene Data'!G28))="","",OFFSET('Hygiene Data'!$G$13,0,10*ROW('Hygiene Data'!G28)))</f>
        <v/>
      </c>
      <c r="EA34" s="271" t="str">
        <f ca="true">+IF(OFFSET('Hygiene Data'!$H$11,0,10*ROW('Hygiene Data'!H28))="","",OFFSET('Hygiene Data'!$H$11,0,10*ROW('Hygiene Data'!H28)))</f>
        <v/>
      </c>
      <c r="EB34" s="271" t="str">
        <f ca="true">+IF(OFFSET('Hygiene Data'!$H$12,0,10*ROW('Hygiene Data'!H28))="","",OFFSET('Hygiene Data'!$H$12,0,10*ROW('Hygiene Data'!H28)))</f>
        <v/>
      </c>
      <c r="EC34" s="271" t="str">
        <f ca="true">+IF(OFFSET('Hygiene Data'!$H$13,0,10*ROW('Hygiene Data'!H28))="","",OFFSET('Hygiene Data'!$H$13,0,10*ROW('Hygiene Data'!H28)))</f>
        <v/>
      </c>
      <c r="ED34" s="271" t="str">
        <f ca="true">+IF(OFFSET('Hygiene Data'!$I$11,0,10*ROW('Hygiene Data'!I28))="","",OFFSET('Hygiene Data'!$I$11,0,10*ROW('Hygiene Data'!I28)))</f>
        <v/>
      </c>
      <c r="EE34" s="271" t="str">
        <f ca="true">+IF(OFFSET('Hygiene Data'!$I$12,0,10*ROW('Hygiene Data'!I28))="","",OFFSET('Hygiene Data'!$I$12,0,10*ROW('Hygiene Data'!I28)))</f>
        <v/>
      </c>
      <c r="EF34" s="271" t="str">
        <f ca="true">+IF(OFFSET('Hygiene Data'!$I$13,0,10*ROW('Hygiene Data'!I28))="","",OFFSET('Hygiene Data'!$I$13,0,10*ROW('Hygiene Data'!I28)))</f>
        <v/>
      </c>
    </row>
    <row xmlns:x14ac="http://schemas.microsoft.com/office/spreadsheetml/2009/9/ac" r="35" x14ac:dyDescent="0.2">
      <c r="A35" s="34" t="str">
        <f ca="true">+IF(OFFSET('Water Data'!$B$2,0,10*ROW('Water Data'!E29))="","",OFFSET('Water Data'!$B$2,0,10*ROW('Water Data'!E29)))</f>
        <v/>
      </c>
      <c r="B35" s="34" t="str">
        <f ca="true">+IF(OFFSET('Water Data'!$C$2,0,10*ROW('Water Data'!F29))="","",OFFSET('Water Data'!$C$2,0,10*ROW('Water Data'!F29)))</f>
        <v/>
      </c>
      <c r="C35" s="327" t="str">
        <f t="shared" ca="true" si="0"/>
        <v/>
      </c>
      <c r="D35" s="87"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7"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7"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7"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7"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7"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7"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7"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7"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7"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7"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7"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7"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7"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7"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7"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7"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7"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8"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8"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8"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8"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8"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8"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8"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8"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8"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8"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8"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8"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8"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8"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8"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8"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8"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8"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8"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8"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8"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8"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8"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8"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8"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8"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8"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8"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8"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8"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9"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9"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9"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9"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9"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9"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9"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9"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9"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9"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9"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9"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9"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9"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9"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9"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9"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9"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1"/>
      <c r="BS35" s="271" t="str">
        <f ca="true">+IF(OFFSET('Water Data'!$D$27,0,10*ROW('Water Data'!D29))="","",OFFSET('Water Data'!$D$27,0,10*ROW('Water Data'!D29)))</f>
        <v/>
      </c>
      <c r="BT35" s="271" t="str">
        <f ca="true">+IF(OFFSET('Water Data'!$D$28,0,10*ROW('Water Data'!D29))="","",OFFSET('Water Data'!$D$28,0,10*ROW('Water Data'!D29)))</f>
        <v/>
      </c>
      <c r="BU35" s="271" t="str">
        <f ca="true">+IF(OFFSET('Water Data'!$D$29,0,10*ROW('Water Data'!D29))="","",OFFSET('Water Data'!$D$29,0,10*ROW('Water Data'!D29)))</f>
        <v/>
      </c>
      <c r="BV35" s="271" t="str">
        <f ca="true">+IF(OFFSET('Water Data'!$E$27,0,10*ROW('Water Data'!E29))="","",OFFSET('Water Data'!$E$27,0,10*ROW('Water Data'!E29)))</f>
        <v/>
      </c>
      <c r="BW35" s="271" t="str">
        <f ca="true">+IF(OFFSET('Water Data'!$E$28,0,10*ROW('Water Data'!E29))="","",OFFSET('Water Data'!$E$28,0,10*ROW('Water Data'!E29)))</f>
        <v/>
      </c>
      <c r="BX35" s="271" t="str">
        <f ca="true">+IF(OFFSET('Water Data'!$E$29,0,10*ROW('Water Data'!E29))="","",OFFSET('Water Data'!$E$29,0,10*ROW('Water Data'!E29)))</f>
        <v/>
      </c>
      <c r="BY35" s="271" t="str">
        <f ca="true">+IF(OFFSET('Water Data'!$F$27,0,10*ROW('Water Data'!F29))="","",OFFSET('Water Data'!$F$27,0,10*ROW('Water Data'!F29)))</f>
        <v/>
      </c>
      <c r="BZ35" s="271" t="str">
        <f ca="true">+IF(OFFSET('Water Data'!$F$28,0,10*ROW('Water Data'!F29))="","",OFFSET('Water Data'!$F$28,0,10*ROW('Water Data'!F29)))</f>
        <v/>
      </c>
      <c r="CA35" s="271" t="str">
        <f ca="true">+IF(OFFSET('Water Data'!$F$29,0,10*ROW('Water Data'!F29))="","",OFFSET('Water Data'!$F$29,0,10*ROW('Water Data'!F29)))</f>
        <v/>
      </c>
      <c r="CB35" s="271" t="str">
        <f ca="true">+IF(OFFSET('Water Data'!$G$27,0,10*ROW('Water Data'!G29))="","",OFFSET('Water Data'!$G$27,0,10*ROW('Water Data'!G29)))</f>
        <v/>
      </c>
      <c r="CC35" s="271" t="str">
        <f ca="true">+IF(OFFSET('Water Data'!$G$28,0,10*ROW('Water Data'!G29))="","",OFFSET('Water Data'!$G$28,0,10*ROW('Water Data'!G29)))</f>
        <v/>
      </c>
      <c r="CD35" s="271" t="str">
        <f ca="true">+IF(OFFSET('Water Data'!$G$29,0,10*ROW('Water Data'!G29))="","",OFFSET('Water Data'!$G$29,0,10*ROW('Water Data'!G29)))</f>
        <v/>
      </c>
      <c r="CE35" s="271" t="str">
        <f ca="true">+IF(OFFSET('Water Data'!$H$27,0,10*ROW('Water Data'!H29))="","",OFFSET('Water Data'!$H$27,0,10*ROW('Water Data'!H29)))</f>
        <v/>
      </c>
      <c r="CF35" s="271" t="str">
        <f ca="true">+IF(OFFSET('Water Data'!$H$28,0,10*ROW('Water Data'!H29))="","",OFFSET('Water Data'!$H$28,0,10*ROW('Water Data'!H29)))</f>
        <v/>
      </c>
      <c r="CG35" s="271" t="str">
        <f ca="true">+IF(OFFSET('Water Data'!$H$29,0,10*ROW('Water Data'!H29))="","",OFFSET('Water Data'!$H$29,0,10*ROW('Water Data'!H29)))</f>
        <v/>
      </c>
      <c r="CH35" s="271" t="str">
        <f ca="true">+IF(OFFSET('Water Data'!$I$27,0,10*ROW('Water Data'!I29))="","",OFFSET('Water Data'!$I$27,0,10*ROW('Water Data'!I29)))</f>
        <v/>
      </c>
      <c r="CI35" s="271" t="str">
        <f ca="true">+IF(OFFSET('Water Data'!$I$28,0,10*ROW('Water Data'!I29))="","",OFFSET('Water Data'!$I$28,0,10*ROW('Water Data'!I29)))</f>
        <v/>
      </c>
      <c r="CJ35" s="271" t="str">
        <f ca="true">+IF(OFFSET('Water Data'!$I$29,0,10*ROW('Water Data'!I29))="","",OFFSET('Water Data'!$I$29,0,10*ROW('Water Data'!I29)))</f>
        <v/>
      </c>
      <c r="CK35" s="271" t="str">
        <f ca="true">+IF(OFFSET('Sanitation Data'!$D$28,0,10*ROW('Sanitation Data'!D29))="","",OFFSET('Sanitation Data'!$D$28,0,10*ROW('Sanitation Data'!D29)))</f>
        <v/>
      </c>
      <c r="CL35" s="271" t="str">
        <f ca="true">+IF(OFFSET('Sanitation Data'!$D$29,0,10*ROW('Sanitation Data'!D29))="","",OFFSET('Sanitation Data'!$D$29,0,10*ROW('Sanitation Data'!D29)))</f>
        <v/>
      </c>
      <c r="CM35" s="271" t="str">
        <f ca="true">+IF(OFFSET('Sanitation Data'!$D$30,0,10*ROW('Sanitation Data'!D29))="","",OFFSET('Sanitation Data'!$D$30,0,10*ROW('Sanitation Data'!D29)))</f>
        <v/>
      </c>
      <c r="CN35" s="271" t="str">
        <f ca="true">+IF(OFFSET('Sanitation Data'!$D$31,0,10*ROW('Sanitation Data'!D29))="","",OFFSET('Sanitation Data'!$D$31,0,10*ROW('Sanitation Data'!D29)))</f>
        <v/>
      </c>
      <c r="CO35" s="271" t="str">
        <f ca="true">+IF(OFFSET('Sanitation Data'!$D$32,0,10*ROW('Sanitation Data'!D29))="","",OFFSET('Sanitation Data'!$D$32,0,10*ROW('Sanitation Data'!D29)))</f>
        <v/>
      </c>
      <c r="CP35" s="271" t="str">
        <f ca="true">+IF(OFFSET('Sanitation Data'!$E$28,0,10*ROW('Sanitation Data'!E29))="","",OFFSET('Sanitation Data'!$E$28,0,10*ROW('Sanitation Data'!E29)))</f>
        <v/>
      </c>
      <c r="CQ35" s="271" t="str">
        <f ca="true">+IF(OFFSET('Sanitation Data'!$E$29,0,10*ROW('Sanitation Data'!E29))="","",OFFSET('Sanitation Data'!$E$29,0,10*ROW('Sanitation Data'!E29)))</f>
        <v/>
      </c>
      <c r="CR35" s="271" t="str">
        <f ca="true">+IF(OFFSET('Sanitation Data'!$E$30,0,10*ROW('Sanitation Data'!E29))="","",OFFSET('Sanitation Data'!$E$30,0,10*ROW('Sanitation Data'!E29)))</f>
        <v/>
      </c>
      <c r="CS35" s="271" t="str">
        <f ca="true">+IF(OFFSET('Sanitation Data'!$E$31,0,10*ROW('Sanitation Data'!E29))="","",OFFSET('Sanitation Data'!$E$31,0,10*ROW('Sanitation Data'!E29)))</f>
        <v/>
      </c>
      <c r="CT35" s="271" t="str">
        <f ca="true">+IF(OFFSET('Sanitation Data'!$E$32,0,10*ROW('Sanitation Data'!E29))="","",OFFSET('Sanitation Data'!$E$32,0,10*ROW('Sanitation Data'!E29)))</f>
        <v/>
      </c>
      <c r="CU35" s="271" t="str">
        <f ca="true">+IF(OFFSET('Sanitation Data'!$F$28,0,10*ROW('Sanitation Data'!F29))="","",OFFSET('Sanitation Data'!$F$28,0,10*ROW('Sanitation Data'!F29)))</f>
        <v/>
      </c>
      <c r="CV35" s="271" t="str">
        <f ca="true">+IF(OFFSET('Sanitation Data'!$F$29,0,10*ROW('Sanitation Data'!F29))="","",OFFSET('Sanitation Data'!$F$29,0,10*ROW('Sanitation Data'!F29)))</f>
        <v/>
      </c>
      <c r="CW35" s="271" t="str">
        <f ca="true">+IF(OFFSET('Sanitation Data'!$F$30,0,10*ROW('Sanitation Data'!F29))="","",OFFSET('Sanitation Data'!$F$30,0,10*ROW('Sanitation Data'!F29)))</f>
        <v/>
      </c>
      <c r="CX35" s="271" t="str">
        <f ca="true">+IF(OFFSET('Sanitation Data'!$F$31,0,10*ROW('Sanitation Data'!F29))="","",OFFSET('Sanitation Data'!$F$31,0,10*ROW('Sanitation Data'!F29)))</f>
        <v/>
      </c>
      <c r="CY35" s="271" t="str">
        <f ca="true">+IF(OFFSET('Sanitation Data'!$F$32,0,10*ROW('Sanitation Data'!F29))="","",OFFSET('Sanitation Data'!$F$32,0,10*ROW('Sanitation Data'!F29)))</f>
        <v/>
      </c>
      <c r="CZ35" s="271" t="str">
        <f ca="true">+IF(OFFSET('Sanitation Data'!$G$28,0,10*ROW('Sanitation Data'!G29))="","",OFFSET('Sanitation Data'!$G$28,0,10*ROW('Sanitation Data'!G29)))</f>
        <v/>
      </c>
      <c r="DA35" s="271" t="str">
        <f ca="true">+IF(OFFSET('Sanitation Data'!$G$29,0,10*ROW('Sanitation Data'!G29))="","",OFFSET('Sanitation Data'!$G$29,0,10*ROW('Sanitation Data'!G29)))</f>
        <v/>
      </c>
      <c r="DB35" s="271" t="str">
        <f ca="true">+IF(OFFSET('Sanitation Data'!$G$30,0,10*ROW('Sanitation Data'!G29))="","",OFFSET('Sanitation Data'!$G$30,0,10*ROW('Sanitation Data'!G29)))</f>
        <v/>
      </c>
      <c r="DC35" s="271" t="str">
        <f ca="true">+IF(OFFSET('Sanitation Data'!$G$31,0,10*ROW('Sanitation Data'!G29))="","",OFFSET('Sanitation Data'!$G$31,0,10*ROW('Sanitation Data'!G29)))</f>
        <v/>
      </c>
      <c r="DD35" s="271" t="str">
        <f ca="true">+IF(OFFSET('Sanitation Data'!$G$32,0,10*ROW('Sanitation Data'!G29))="","",OFFSET('Sanitation Data'!$G$32,0,10*ROW('Sanitation Data'!G29)))</f>
        <v/>
      </c>
      <c r="DE35" s="271" t="str">
        <f ca="true">+IF(OFFSET('Sanitation Data'!$H$28,0,10*ROW('Sanitation Data'!H29))="","",OFFSET('Sanitation Data'!$H$28,0,10*ROW('Sanitation Data'!H29)))</f>
        <v/>
      </c>
      <c r="DF35" s="271" t="str">
        <f ca="true">+IF(OFFSET('Sanitation Data'!$H$29,0,10*ROW('Sanitation Data'!H29))="","",OFFSET('Sanitation Data'!$H$29,0,10*ROW('Sanitation Data'!H29)))</f>
        <v/>
      </c>
      <c r="DG35" s="271" t="str">
        <f ca="true">+IF(OFFSET('Sanitation Data'!$H$30,0,10*ROW('Sanitation Data'!H29))="","",OFFSET('Sanitation Data'!$H$30,0,10*ROW('Sanitation Data'!H29)))</f>
        <v/>
      </c>
      <c r="DH35" s="271" t="str">
        <f ca="true">+IF(OFFSET('Sanitation Data'!$H$31,0,10*ROW('Sanitation Data'!H29))="","",OFFSET('Sanitation Data'!$H$31,0,10*ROW('Sanitation Data'!H29)))</f>
        <v/>
      </c>
      <c r="DI35" s="271" t="str">
        <f ca="true">+IF(OFFSET('Sanitation Data'!$H$32,0,10*ROW('Sanitation Data'!H29))="","",OFFSET('Sanitation Data'!$H$32,0,10*ROW('Sanitation Data'!H29)))</f>
        <v/>
      </c>
      <c r="DJ35" s="271" t="str">
        <f ca="true">+IF(OFFSET('Sanitation Data'!$I$28,0,10*ROW('Sanitation Data'!I29))="","",OFFSET('Sanitation Data'!$I$28,0,10*ROW('Sanitation Data'!I29)))</f>
        <v/>
      </c>
      <c r="DK35" s="271" t="str">
        <f ca="true">+IF(OFFSET('Sanitation Data'!$I$29,0,10*ROW('Sanitation Data'!I29))="","",OFFSET('Sanitation Data'!$I$29,0,10*ROW('Sanitation Data'!I29)))</f>
        <v/>
      </c>
      <c r="DL35" s="271" t="str">
        <f ca="true">+IF(OFFSET('Sanitation Data'!$I$30,0,10*ROW('Sanitation Data'!I29))="","",OFFSET('Sanitation Data'!$I$30,0,10*ROW('Sanitation Data'!I29)))</f>
        <v/>
      </c>
      <c r="DM35" s="271" t="str">
        <f ca="true">+IF(OFFSET('Sanitation Data'!$I$31,0,10*ROW('Sanitation Data'!I29))="","",OFFSET('Sanitation Data'!$I$31,0,10*ROW('Sanitation Data'!I29)))</f>
        <v/>
      </c>
      <c r="DN35" s="271" t="str">
        <f ca="true">+IF(OFFSET('Sanitation Data'!$I$32,0,10*ROW('Sanitation Data'!I29))="","",OFFSET('Sanitation Data'!$I$32,0,10*ROW('Sanitation Data'!I29)))</f>
        <v/>
      </c>
      <c r="DO35" s="271" t="str">
        <f ca="true">+IF(OFFSET('Hygiene Data'!$D$11,0,10*ROW('Hygiene Data'!D29))="","",OFFSET('Hygiene Data'!$D$11,0,10*ROW('Hygiene Data'!D29)))</f>
        <v/>
      </c>
      <c r="DP35" s="271" t="str">
        <f ca="true">+IF(OFFSET('Hygiene Data'!$D$12,0,10*ROW('Hygiene Data'!D29))="","",OFFSET('Hygiene Data'!$D$12,0,10*ROW('Hygiene Data'!D29)))</f>
        <v/>
      </c>
      <c r="DQ35" s="271" t="str">
        <f ca="true">+IF(OFFSET('Hygiene Data'!$D$13,0,10*ROW('Hygiene Data'!D29))="","",OFFSET('Hygiene Data'!$D$13,0,10*ROW('Hygiene Data'!D29)))</f>
        <v/>
      </c>
      <c r="DR35" s="271" t="str">
        <f ca="true">+IF(OFFSET('Hygiene Data'!$E$11,0,10*ROW('Hygiene Data'!E29))="","",OFFSET('Hygiene Data'!$E$11,0,10*ROW('Hygiene Data'!E29)))</f>
        <v/>
      </c>
      <c r="DS35" s="271" t="str">
        <f ca="true">+IF(OFFSET('Hygiene Data'!$E$12,0,10*ROW('Hygiene Data'!E29))="","",OFFSET('Hygiene Data'!$E$12,0,10*ROW('Hygiene Data'!E29)))</f>
        <v/>
      </c>
      <c r="DT35" s="271" t="str">
        <f ca="true">+IF(OFFSET('Hygiene Data'!$E$13,0,10*ROW('Hygiene Data'!E29))="","",OFFSET('Hygiene Data'!$E$13,0,10*ROW('Hygiene Data'!E29)))</f>
        <v/>
      </c>
      <c r="DU35" s="271" t="str">
        <f ca="true">+IF(OFFSET('Hygiene Data'!$F$11,0,10*ROW('Hygiene Data'!F29))="","",OFFSET('Hygiene Data'!$F$11,0,10*ROW('Hygiene Data'!F29)))</f>
        <v/>
      </c>
      <c r="DV35" s="271" t="str">
        <f ca="true">+IF(OFFSET('Hygiene Data'!$F$12,0,10*ROW('Hygiene Data'!F29))="","",OFFSET('Hygiene Data'!$F$12,0,10*ROW('Hygiene Data'!F29)))</f>
        <v/>
      </c>
      <c r="DW35" s="271" t="str">
        <f ca="true">+IF(OFFSET('Hygiene Data'!$F$13,0,10*ROW('Hygiene Data'!F29))="","",OFFSET('Hygiene Data'!$F$13,0,10*ROW('Hygiene Data'!F29)))</f>
        <v/>
      </c>
      <c r="DX35" s="271" t="str">
        <f ca="true">+IF(OFFSET('Hygiene Data'!$G$11,0,10*ROW('Hygiene Data'!G29))="","",OFFSET('Hygiene Data'!$G$11,0,10*ROW('Hygiene Data'!G29)))</f>
        <v/>
      </c>
      <c r="DY35" s="271" t="str">
        <f ca="true">+IF(OFFSET('Hygiene Data'!$G$12,0,10*ROW('Hygiene Data'!G29))="","",OFFSET('Hygiene Data'!$G$12,0,10*ROW('Hygiene Data'!G29)))</f>
        <v/>
      </c>
      <c r="DZ35" s="271" t="str">
        <f ca="true">+IF(OFFSET('Hygiene Data'!$G$13,0,10*ROW('Hygiene Data'!G29))="","",OFFSET('Hygiene Data'!$G$13,0,10*ROW('Hygiene Data'!G29)))</f>
        <v/>
      </c>
      <c r="EA35" s="271" t="str">
        <f ca="true">+IF(OFFSET('Hygiene Data'!$H$11,0,10*ROW('Hygiene Data'!H29))="","",OFFSET('Hygiene Data'!$H$11,0,10*ROW('Hygiene Data'!H29)))</f>
        <v/>
      </c>
      <c r="EB35" s="271" t="str">
        <f ca="true">+IF(OFFSET('Hygiene Data'!$H$12,0,10*ROW('Hygiene Data'!H29))="","",OFFSET('Hygiene Data'!$H$12,0,10*ROW('Hygiene Data'!H29)))</f>
        <v/>
      </c>
      <c r="EC35" s="271" t="str">
        <f ca="true">+IF(OFFSET('Hygiene Data'!$H$13,0,10*ROW('Hygiene Data'!H29))="","",OFFSET('Hygiene Data'!$H$13,0,10*ROW('Hygiene Data'!H29)))</f>
        <v/>
      </c>
      <c r="ED35" s="271" t="str">
        <f ca="true">+IF(OFFSET('Hygiene Data'!$I$11,0,10*ROW('Hygiene Data'!I29))="","",OFFSET('Hygiene Data'!$I$11,0,10*ROW('Hygiene Data'!I29)))</f>
        <v/>
      </c>
      <c r="EE35" s="271" t="str">
        <f ca="true">+IF(OFFSET('Hygiene Data'!$I$12,0,10*ROW('Hygiene Data'!I29))="","",OFFSET('Hygiene Data'!$I$12,0,10*ROW('Hygiene Data'!I29)))</f>
        <v/>
      </c>
      <c r="EF35" s="271" t="str">
        <f ca="true">+IF(OFFSET('Hygiene Data'!$I$13,0,10*ROW('Hygiene Data'!I29))="","",OFFSET('Hygiene Data'!$I$13,0,10*ROW('Hygiene Data'!I29)))</f>
        <v/>
      </c>
    </row>
    <row xmlns:x14ac="http://schemas.microsoft.com/office/spreadsheetml/2009/9/ac" r="36" x14ac:dyDescent="0.2">
      <c r="A36" s="34" t="str">
        <f ca="true">+IF(OFFSET('Water Data'!$B$2,0,10*ROW('Water Data'!E30))="","",OFFSET('Water Data'!$B$2,0,10*ROW('Water Data'!E30)))</f>
        <v/>
      </c>
      <c r="B36" s="34" t="str">
        <f ca="true">+IF(OFFSET('Water Data'!$C$2,0,10*ROW('Water Data'!F30))="","",OFFSET('Water Data'!$C$2,0,10*ROW('Water Data'!F30)))</f>
        <v/>
      </c>
      <c r="C36" s="327" t="str">
        <f t="shared" ca="true" si="0"/>
        <v/>
      </c>
      <c r="D36" s="87"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7"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7"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7"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7"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7"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7"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7"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7"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7"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7"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7"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7"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7"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7"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7"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7"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7"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8"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8"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8"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8"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8"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8"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8"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8"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8"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8"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8"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8"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8"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8"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8"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8"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8"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8"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8"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8"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8"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8"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8"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8"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8"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8"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8"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8"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8"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8"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9"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9"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9"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9"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9"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9"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9"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9"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9"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9"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9"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9"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9"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9"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9"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9"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9"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9"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1"/>
      <c r="BS36" s="271" t="str">
        <f ca="true">+IF(OFFSET('Water Data'!$D$27,0,10*ROW('Water Data'!D30))="","",OFFSET('Water Data'!$D$27,0,10*ROW('Water Data'!D30)))</f>
        <v/>
      </c>
      <c r="BT36" s="271" t="str">
        <f ca="true">+IF(OFFSET('Water Data'!$D$28,0,10*ROW('Water Data'!D30))="","",OFFSET('Water Data'!$D$28,0,10*ROW('Water Data'!D30)))</f>
        <v/>
      </c>
      <c r="BU36" s="271" t="str">
        <f ca="true">+IF(OFFSET('Water Data'!$D$29,0,10*ROW('Water Data'!D30))="","",OFFSET('Water Data'!$D$29,0,10*ROW('Water Data'!D30)))</f>
        <v/>
      </c>
      <c r="BV36" s="271" t="str">
        <f ca="true">+IF(OFFSET('Water Data'!$E$27,0,10*ROW('Water Data'!E30))="","",OFFSET('Water Data'!$E$27,0,10*ROW('Water Data'!E30)))</f>
        <v/>
      </c>
      <c r="BW36" s="271" t="str">
        <f ca="true">+IF(OFFSET('Water Data'!$E$28,0,10*ROW('Water Data'!E30))="","",OFFSET('Water Data'!$E$28,0,10*ROW('Water Data'!E30)))</f>
        <v/>
      </c>
      <c r="BX36" s="271" t="str">
        <f ca="true">+IF(OFFSET('Water Data'!$E$29,0,10*ROW('Water Data'!E30))="","",OFFSET('Water Data'!$E$29,0,10*ROW('Water Data'!E30)))</f>
        <v/>
      </c>
      <c r="BY36" s="271" t="str">
        <f ca="true">+IF(OFFSET('Water Data'!$F$27,0,10*ROW('Water Data'!F30))="","",OFFSET('Water Data'!$F$27,0,10*ROW('Water Data'!F30)))</f>
        <v/>
      </c>
      <c r="BZ36" s="271" t="str">
        <f ca="true">+IF(OFFSET('Water Data'!$F$28,0,10*ROW('Water Data'!F30))="","",OFFSET('Water Data'!$F$28,0,10*ROW('Water Data'!F30)))</f>
        <v/>
      </c>
      <c r="CA36" s="271" t="str">
        <f ca="true">+IF(OFFSET('Water Data'!$F$29,0,10*ROW('Water Data'!F30))="","",OFFSET('Water Data'!$F$29,0,10*ROW('Water Data'!F30)))</f>
        <v/>
      </c>
      <c r="CB36" s="271" t="str">
        <f ca="true">+IF(OFFSET('Water Data'!$G$27,0,10*ROW('Water Data'!G30))="","",OFFSET('Water Data'!$G$27,0,10*ROW('Water Data'!G30)))</f>
        <v/>
      </c>
      <c r="CC36" s="271" t="str">
        <f ca="true">+IF(OFFSET('Water Data'!$G$28,0,10*ROW('Water Data'!G30))="","",OFFSET('Water Data'!$G$28,0,10*ROW('Water Data'!G30)))</f>
        <v/>
      </c>
      <c r="CD36" s="271" t="str">
        <f ca="true">+IF(OFFSET('Water Data'!$G$29,0,10*ROW('Water Data'!G30))="","",OFFSET('Water Data'!$G$29,0,10*ROW('Water Data'!G30)))</f>
        <v/>
      </c>
      <c r="CE36" s="271" t="str">
        <f ca="true">+IF(OFFSET('Water Data'!$H$27,0,10*ROW('Water Data'!H30))="","",OFFSET('Water Data'!$H$27,0,10*ROW('Water Data'!H30)))</f>
        <v/>
      </c>
      <c r="CF36" s="271" t="str">
        <f ca="true">+IF(OFFSET('Water Data'!$H$28,0,10*ROW('Water Data'!H30))="","",OFFSET('Water Data'!$H$28,0,10*ROW('Water Data'!H30)))</f>
        <v/>
      </c>
      <c r="CG36" s="271" t="str">
        <f ca="true">+IF(OFFSET('Water Data'!$H$29,0,10*ROW('Water Data'!H30))="","",OFFSET('Water Data'!$H$29,0,10*ROW('Water Data'!H30)))</f>
        <v/>
      </c>
      <c r="CH36" s="271" t="str">
        <f ca="true">+IF(OFFSET('Water Data'!$I$27,0,10*ROW('Water Data'!I30))="","",OFFSET('Water Data'!$I$27,0,10*ROW('Water Data'!I30)))</f>
        <v/>
      </c>
      <c r="CI36" s="271" t="str">
        <f ca="true">+IF(OFFSET('Water Data'!$I$28,0,10*ROW('Water Data'!I30))="","",OFFSET('Water Data'!$I$28,0,10*ROW('Water Data'!I30)))</f>
        <v/>
      </c>
      <c r="CJ36" s="271" t="str">
        <f ca="true">+IF(OFFSET('Water Data'!$I$29,0,10*ROW('Water Data'!I30))="","",OFFSET('Water Data'!$I$29,0,10*ROW('Water Data'!I30)))</f>
        <v/>
      </c>
      <c r="CK36" s="271" t="str">
        <f ca="true">+IF(OFFSET('Sanitation Data'!$D$28,0,10*ROW('Sanitation Data'!D30))="","",OFFSET('Sanitation Data'!$D$28,0,10*ROW('Sanitation Data'!D30)))</f>
        <v/>
      </c>
      <c r="CL36" s="271" t="str">
        <f ca="true">+IF(OFFSET('Sanitation Data'!$D$29,0,10*ROW('Sanitation Data'!D30))="","",OFFSET('Sanitation Data'!$D$29,0,10*ROW('Sanitation Data'!D30)))</f>
        <v/>
      </c>
      <c r="CM36" s="271" t="str">
        <f ca="true">+IF(OFFSET('Sanitation Data'!$D$30,0,10*ROW('Sanitation Data'!D30))="","",OFFSET('Sanitation Data'!$D$30,0,10*ROW('Sanitation Data'!D30)))</f>
        <v/>
      </c>
      <c r="CN36" s="271" t="str">
        <f ca="true">+IF(OFFSET('Sanitation Data'!$D$31,0,10*ROW('Sanitation Data'!D30))="","",OFFSET('Sanitation Data'!$D$31,0,10*ROW('Sanitation Data'!D30)))</f>
        <v/>
      </c>
      <c r="CO36" s="271" t="str">
        <f ca="true">+IF(OFFSET('Sanitation Data'!$D$32,0,10*ROW('Sanitation Data'!D30))="","",OFFSET('Sanitation Data'!$D$32,0,10*ROW('Sanitation Data'!D30)))</f>
        <v/>
      </c>
      <c r="CP36" s="271" t="str">
        <f ca="true">+IF(OFFSET('Sanitation Data'!$E$28,0,10*ROW('Sanitation Data'!E30))="","",OFFSET('Sanitation Data'!$E$28,0,10*ROW('Sanitation Data'!E30)))</f>
        <v/>
      </c>
      <c r="CQ36" s="271" t="str">
        <f ca="true">+IF(OFFSET('Sanitation Data'!$E$29,0,10*ROW('Sanitation Data'!E30))="","",OFFSET('Sanitation Data'!$E$29,0,10*ROW('Sanitation Data'!E30)))</f>
        <v/>
      </c>
      <c r="CR36" s="271" t="str">
        <f ca="true">+IF(OFFSET('Sanitation Data'!$E$30,0,10*ROW('Sanitation Data'!E30))="","",OFFSET('Sanitation Data'!$E$30,0,10*ROW('Sanitation Data'!E30)))</f>
        <v/>
      </c>
      <c r="CS36" s="271" t="str">
        <f ca="true">+IF(OFFSET('Sanitation Data'!$E$31,0,10*ROW('Sanitation Data'!E30))="","",OFFSET('Sanitation Data'!$E$31,0,10*ROW('Sanitation Data'!E30)))</f>
        <v/>
      </c>
      <c r="CT36" s="271" t="str">
        <f ca="true">+IF(OFFSET('Sanitation Data'!$E$32,0,10*ROW('Sanitation Data'!E30))="","",OFFSET('Sanitation Data'!$E$32,0,10*ROW('Sanitation Data'!E30)))</f>
        <v/>
      </c>
      <c r="CU36" s="271" t="str">
        <f ca="true">+IF(OFFSET('Sanitation Data'!$F$28,0,10*ROW('Sanitation Data'!F30))="","",OFFSET('Sanitation Data'!$F$28,0,10*ROW('Sanitation Data'!F30)))</f>
        <v/>
      </c>
      <c r="CV36" s="271" t="str">
        <f ca="true">+IF(OFFSET('Sanitation Data'!$F$29,0,10*ROW('Sanitation Data'!F30))="","",OFFSET('Sanitation Data'!$F$29,0,10*ROW('Sanitation Data'!F30)))</f>
        <v/>
      </c>
      <c r="CW36" s="271" t="str">
        <f ca="true">+IF(OFFSET('Sanitation Data'!$F$30,0,10*ROW('Sanitation Data'!F30))="","",OFFSET('Sanitation Data'!$F$30,0,10*ROW('Sanitation Data'!F30)))</f>
        <v/>
      </c>
      <c r="CX36" s="271" t="str">
        <f ca="true">+IF(OFFSET('Sanitation Data'!$F$31,0,10*ROW('Sanitation Data'!F30))="","",OFFSET('Sanitation Data'!$F$31,0,10*ROW('Sanitation Data'!F30)))</f>
        <v/>
      </c>
      <c r="CY36" s="271" t="str">
        <f ca="true">+IF(OFFSET('Sanitation Data'!$F$32,0,10*ROW('Sanitation Data'!F30))="","",OFFSET('Sanitation Data'!$F$32,0,10*ROW('Sanitation Data'!F30)))</f>
        <v/>
      </c>
      <c r="CZ36" s="271" t="str">
        <f ca="true">+IF(OFFSET('Sanitation Data'!$G$28,0,10*ROW('Sanitation Data'!G30))="","",OFFSET('Sanitation Data'!$G$28,0,10*ROW('Sanitation Data'!G30)))</f>
        <v/>
      </c>
      <c r="DA36" s="271" t="str">
        <f ca="true">+IF(OFFSET('Sanitation Data'!$G$29,0,10*ROW('Sanitation Data'!G30))="","",OFFSET('Sanitation Data'!$G$29,0,10*ROW('Sanitation Data'!G30)))</f>
        <v/>
      </c>
      <c r="DB36" s="271" t="str">
        <f ca="true">+IF(OFFSET('Sanitation Data'!$G$30,0,10*ROW('Sanitation Data'!G30))="","",OFFSET('Sanitation Data'!$G$30,0,10*ROW('Sanitation Data'!G30)))</f>
        <v/>
      </c>
      <c r="DC36" s="271" t="str">
        <f ca="true">+IF(OFFSET('Sanitation Data'!$G$31,0,10*ROW('Sanitation Data'!G30))="","",OFFSET('Sanitation Data'!$G$31,0,10*ROW('Sanitation Data'!G30)))</f>
        <v/>
      </c>
      <c r="DD36" s="271" t="str">
        <f ca="true">+IF(OFFSET('Sanitation Data'!$G$32,0,10*ROW('Sanitation Data'!G30))="","",OFFSET('Sanitation Data'!$G$32,0,10*ROW('Sanitation Data'!G30)))</f>
        <v/>
      </c>
      <c r="DE36" s="271" t="str">
        <f ca="true">+IF(OFFSET('Sanitation Data'!$H$28,0,10*ROW('Sanitation Data'!H30))="","",OFFSET('Sanitation Data'!$H$28,0,10*ROW('Sanitation Data'!H30)))</f>
        <v/>
      </c>
      <c r="DF36" s="271" t="str">
        <f ca="true">+IF(OFFSET('Sanitation Data'!$H$29,0,10*ROW('Sanitation Data'!H30))="","",OFFSET('Sanitation Data'!$H$29,0,10*ROW('Sanitation Data'!H30)))</f>
        <v/>
      </c>
      <c r="DG36" s="271" t="str">
        <f ca="true">+IF(OFFSET('Sanitation Data'!$H$30,0,10*ROW('Sanitation Data'!H30))="","",OFFSET('Sanitation Data'!$H$30,0,10*ROW('Sanitation Data'!H30)))</f>
        <v/>
      </c>
      <c r="DH36" s="271" t="str">
        <f ca="true">+IF(OFFSET('Sanitation Data'!$H$31,0,10*ROW('Sanitation Data'!H30))="","",OFFSET('Sanitation Data'!$H$31,0,10*ROW('Sanitation Data'!H30)))</f>
        <v/>
      </c>
      <c r="DI36" s="271" t="str">
        <f ca="true">+IF(OFFSET('Sanitation Data'!$H$32,0,10*ROW('Sanitation Data'!H30))="","",OFFSET('Sanitation Data'!$H$32,0,10*ROW('Sanitation Data'!H30)))</f>
        <v/>
      </c>
      <c r="DJ36" s="271" t="str">
        <f ca="true">+IF(OFFSET('Sanitation Data'!$I$28,0,10*ROW('Sanitation Data'!I30))="","",OFFSET('Sanitation Data'!$I$28,0,10*ROW('Sanitation Data'!I30)))</f>
        <v/>
      </c>
      <c r="DK36" s="271" t="str">
        <f ca="true">+IF(OFFSET('Sanitation Data'!$I$29,0,10*ROW('Sanitation Data'!I30))="","",OFFSET('Sanitation Data'!$I$29,0,10*ROW('Sanitation Data'!I30)))</f>
        <v/>
      </c>
      <c r="DL36" s="271" t="str">
        <f ca="true">+IF(OFFSET('Sanitation Data'!$I$30,0,10*ROW('Sanitation Data'!I30))="","",OFFSET('Sanitation Data'!$I$30,0,10*ROW('Sanitation Data'!I30)))</f>
        <v/>
      </c>
      <c r="DM36" s="271" t="str">
        <f ca="true">+IF(OFFSET('Sanitation Data'!$I$31,0,10*ROW('Sanitation Data'!I30))="","",OFFSET('Sanitation Data'!$I$31,0,10*ROW('Sanitation Data'!I30)))</f>
        <v/>
      </c>
      <c r="DN36" s="271" t="str">
        <f ca="true">+IF(OFFSET('Sanitation Data'!$I$32,0,10*ROW('Sanitation Data'!I30))="","",OFFSET('Sanitation Data'!$I$32,0,10*ROW('Sanitation Data'!I30)))</f>
        <v/>
      </c>
      <c r="DO36" s="271" t="str">
        <f ca="true">+IF(OFFSET('Hygiene Data'!$D$11,0,10*ROW('Hygiene Data'!D30))="","",OFFSET('Hygiene Data'!$D$11,0,10*ROW('Hygiene Data'!D30)))</f>
        <v/>
      </c>
      <c r="DP36" s="271" t="str">
        <f ca="true">+IF(OFFSET('Hygiene Data'!$D$12,0,10*ROW('Hygiene Data'!D30))="","",OFFSET('Hygiene Data'!$D$12,0,10*ROW('Hygiene Data'!D30)))</f>
        <v/>
      </c>
      <c r="DQ36" s="271" t="str">
        <f ca="true">+IF(OFFSET('Hygiene Data'!$D$13,0,10*ROW('Hygiene Data'!D30))="","",OFFSET('Hygiene Data'!$D$13,0,10*ROW('Hygiene Data'!D30)))</f>
        <v/>
      </c>
      <c r="DR36" s="271" t="str">
        <f ca="true">+IF(OFFSET('Hygiene Data'!$E$11,0,10*ROW('Hygiene Data'!E30))="","",OFFSET('Hygiene Data'!$E$11,0,10*ROW('Hygiene Data'!E30)))</f>
        <v/>
      </c>
      <c r="DS36" s="271" t="str">
        <f ca="true">+IF(OFFSET('Hygiene Data'!$E$12,0,10*ROW('Hygiene Data'!E30))="","",OFFSET('Hygiene Data'!$E$12,0,10*ROW('Hygiene Data'!E30)))</f>
        <v/>
      </c>
      <c r="DT36" s="271" t="str">
        <f ca="true">+IF(OFFSET('Hygiene Data'!$E$13,0,10*ROW('Hygiene Data'!E30))="","",OFFSET('Hygiene Data'!$E$13,0,10*ROW('Hygiene Data'!E30)))</f>
        <v/>
      </c>
      <c r="DU36" s="271" t="str">
        <f ca="true">+IF(OFFSET('Hygiene Data'!$F$11,0,10*ROW('Hygiene Data'!F30))="","",OFFSET('Hygiene Data'!$F$11,0,10*ROW('Hygiene Data'!F30)))</f>
        <v/>
      </c>
      <c r="DV36" s="271" t="str">
        <f ca="true">+IF(OFFSET('Hygiene Data'!$F$12,0,10*ROW('Hygiene Data'!F30))="","",OFFSET('Hygiene Data'!$F$12,0,10*ROW('Hygiene Data'!F30)))</f>
        <v/>
      </c>
      <c r="DW36" s="271" t="str">
        <f ca="true">+IF(OFFSET('Hygiene Data'!$F$13,0,10*ROW('Hygiene Data'!F30))="","",OFFSET('Hygiene Data'!$F$13,0,10*ROW('Hygiene Data'!F30)))</f>
        <v/>
      </c>
      <c r="DX36" s="271" t="str">
        <f ca="true">+IF(OFFSET('Hygiene Data'!$G$11,0,10*ROW('Hygiene Data'!G30))="","",OFFSET('Hygiene Data'!$G$11,0,10*ROW('Hygiene Data'!G30)))</f>
        <v/>
      </c>
      <c r="DY36" s="271" t="str">
        <f ca="true">+IF(OFFSET('Hygiene Data'!$G$12,0,10*ROW('Hygiene Data'!G30))="","",OFFSET('Hygiene Data'!$G$12,0,10*ROW('Hygiene Data'!G30)))</f>
        <v/>
      </c>
      <c r="DZ36" s="271" t="str">
        <f ca="true">+IF(OFFSET('Hygiene Data'!$G$13,0,10*ROW('Hygiene Data'!G30))="","",OFFSET('Hygiene Data'!$G$13,0,10*ROW('Hygiene Data'!G30)))</f>
        <v/>
      </c>
      <c r="EA36" s="271" t="str">
        <f ca="true">+IF(OFFSET('Hygiene Data'!$H$11,0,10*ROW('Hygiene Data'!H30))="","",OFFSET('Hygiene Data'!$H$11,0,10*ROW('Hygiene Data'!H30)))</f>
        <v/>
      </c>
      <c r="EB36" s="271" t="str">
        <f ca="true">+IF(OFFSET('Hygiene Data'!$H$12,0,10*ROW('Hygiene Data'!H30))="","",OFFSET('Hygiene Data'!$H$12,0,10*ROW('Hygiene Data'!H30)))</f>
        <v/>
      </c>
      <c r="EC36" s="271" t="str">
        <f ca="true">+IF(OFFSET('Hygiene Data'!$H$13,0,10*ROW('Hygiene Data'!H30))="","",OFFSET('Hygiene Data'!$H$13,0,10*ROW('Hygiene Data'!H30)))</f>
        <v/>
      </c>
      <c r="ED36" s="271" t="str">
        <f ca="true">+IF(OFFSET('Hygiene Data'!$I$11,0,10*ROW('Hygiene Data'!I30))="","",OFFSET('Hygiene Data'!$I$11,0,10*ROW('Hygiene Data'!I30)))</f>
        <v/>
      </c>
      <c r="EE36" s="271" t="str">
        <f ca="true">+IF(OFFSET('Hygiene Data'!$I$12,0,10*ROW('Hygiene Data'!I30))="","",OFFSET('Hygiene Data'!$I$12,0,10*ROW('Hygiene Data'!I30)))</f>
        <v/>
      </c>
      <c r="EF36" s="271" t="str">
        <f ca="true">+IF(OFFSET('Hygiene Data'!$I$13,0,10*ROW('Hygiene Data'!I30))="","",OFFSET('Hygiene Data'!$I$13,0,10*ROW('Hygiene Data'!I30)))</f>
        <v/>
      </c>
    </row>
    <row xmlns:x14ac="http://schemas.microsoft.com/office/spreadsheetml/2009/9/ac" r="37" x14ac:dyDescent="0.2">
      <c r="A37" s="34" t="str">
        <f ca="true">+IF(OFFSET('Water Data'!$B$2,0,10*ROW('Water Data'!E31))="","",OFFSET('Water Data'!$B$2,0,10*ROW('Water Data'!E31)))</f>
        <v/>
      </c>
      <c r="B37" s="34" t="str">
        <f ca="true">+IF(OFFSET('Water Data'!$C$2,0,10*ROW('Water Data'!F31))="","",OFFSET('Water Data'!$C$2,0,10*ROW('Water Data'!F31)))</f>
        <v/>
      </c>
      <c r="C37" s="327" t="str">
        <f t="shared" ca="true" si="0"/>
        <v/>
      </c>
      <c r="D37" s="87"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7"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7"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7"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7"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7"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7"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7"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7"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7"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7"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7"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7"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7"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7"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7"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7"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7"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8"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8"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8"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8"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8"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8"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8"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8"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8"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8"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8"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8"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8"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8"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8"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8"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8"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8"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8"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8"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8"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8"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8"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8"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8"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8"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8"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8"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8"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8"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9"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9"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9"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9"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9"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9"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9"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9"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9"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9"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9"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9"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9"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9"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9"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9"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9"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9"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1"/>
      <c r="BS37" s="271" t="str">
        <f ca="true">+IF(OFFSET('Water Data'!$D$27,0,10*ROW('Water Data'!D31))="","",OFFSET('Water Data'!$D$27,0,10*ROW('Water Data'!D31)))</f>
        <v/>
      </c>
      <c r="BT37" s="271" t="str">
        <f ca="true">+IF(OFFSET('Water Data'!$D$28,0,10*ROW('Water Data'!D31))="","",OFFSET('Water Data'!$D$28,0,10*ROW('Water Data'!D31)))</f>
        <v/>
      </c>
      <c r="BU37" s="271" t="str">
        <f ca="true">+IF(OFFSET('Water Data'!$D$29,0,10*ROW('Water Data'!D31))="","",OFFSET('Water Data'!$D$29,0,10*ROW('Water Data'!D31)))</f>
        <v/>
      </c>
      <c r="BV37" s="271" t="str">
        <f ca="true">+IF(OFFSET('Water Data'!$E$27,0,10*ROW('Water Data'!E31))="","",OFFSET('Water Data'!$E$27,0,10*ROW('Water Data'!E31)))</f>
        <v/>
      </c>
      <c r="BW37" s="271" t="str">
        <f ca="true">+IF(OFFSET('Water Data'!$E$28,0,10*ROW('Water Data'!E31))="","",OFFSET('Water Data'!$E$28,0,10*ROW('Water Data'!E31)))</f>
        <v/>
      </c>
      <c r="BX37" s="271" t="str">
        <f ca="true">+IF(OFFSET('Water Data'!$E$29,0,10*ROW('Water Data'!E31))="","",OFFSET('Water Data'!$E$29,0,10*ROW('Water Data'!E31)))</f>
        <v/>
      </c>
      <c r="BY37" s="271" t="str">
        <f ca="true">+IF(OFFSET('Water Data'!$F$27,0,10*ROW('Water Data'!F31))="","",OFFSET('Water Data'!$F$27,0,10*ROW('Water Data'!F31)))</f>
        <v/>
      </c>
      <c r="BZ37" s="271" t="str">
        <f ca="true">+IF(OFFSET('Water Data'!$F$28,0,10*ROW('Water Data'!F31))="","",OFFSET('Water Data'!$F$28,0,10*ROW('Water Data'!F31)))</f>
        <v/>
      </c>
      <c r="CA37" s="271" t="str">
        <f ca="true">+IF(OFFSET('Water Data'!$F$29,0,10*ROW('Water Data'!F31))="","",OFFSET('Water Data'!$F$29,0,10*ROW('Water Data'!F31)))</f>
        <v/>
      </c>
      <c r="CB37" s="271" t="str">
        <f ca="true">+IF(OFFSET('Water Data'!$G$27,0,10*ROW('Water Data'!G31))="","",OFFSET('Water Data'!$G$27,0,10*ROW('Water Data'!G31)))</f>
        <v/>
      </c>
      <c r="CC37" s="271" t="str">
        <f ca="true">+IF(OFFSET('Water Data'!$G$28,0,10*ROW('Water Data'!G31))="","",OFFSET('Water Data'!$G$28,0,10*ROW('Water Data'!G31)))</f>
        <v/>
      </c>
      <c r="CD37" s="271" t="str">
        <f ca="true">+IF(OFFSET('Water Data'!$G$29,0,10*ROW('Water Data'!G31))="","",OFFSET('Water Data'!$G$29,0,10*ROW('Water Data'!G31)))</f>
        <v/>
      </c>
      <c r="CE37" s="271" t="str">
        <f ca="true">+IF(OFFSET('Water Data'!$H$27,0,10*ROW('Water Data'!H31))="","",OFFSET('Water Data'!$H$27,0,10*ROW('Water Data'!H31)))</f>
        <v/>
      </c>
      <c r="CF37" s="271" t="str">
        <f ca="true">+IF(OFFSET('Water Data'!$H$28,0,10*ROW('Water Data'!H31))="","",OFFSET('Water Data'!$H$28,0,10*ROW('Water Data'!H31)))</f>
        <v/>
      </c>
      <c r="CG37" s="271" t="str">
        <f ca="true">+IF(OFFSET('Water Data'!$H$29,0,10*ROW('Water Data'!H31))="","",OFFSET('Water Data'!$H$29,0,10*ROW('Water Data'!H31)))</f>
        <v/>
      </c>
      <c r="CH37" s="271" t="str">
        <f ca="true">+IF(OFFSET('Water Data'!$I$27,0,10*ROW('Water Data'!I31))="","",OFFSET('Water Data'!$I$27,0,10*ROW('Water Data'!I31)))</f>
        <v/>
      </c>
      <c r="CI37" s="271" t="str">
        <f ca="true">+IF(OFFSET('Water Data'!$I$28,0,10*ROW('Water Data'!I31))="","",OFFSET('Water Data'!$I$28,0,10*ROW('Water Data'!I31)))</f>
        <v/>
      </c>
      <c r="CJ37" s="271" t="str">
        <f ca="true">+IF(OFFSET('Water Data'!$I$29,0,10*ROW('Water Data'!I31))="","",OFFSET('Water Data'!$I$29,0,10*ROW('Water Data'!I31)))</f>
        <v/>
      </c>
      <c r="CK37" s="271" t="str">
        <f ca="true">+IF(OFFSET('Sanitation Data'!$D$28,0,10*ROW('Sanitation Data'!D31))="","",OFFSET('Sanitation Data'!$D$28,0,10*ROW('Sanitation Data'!D31)))</f>
        <v/>
      </c>
      <c r="CL37" s="271" t="str">
        <f ca="true">+IF(OFFSET('Sanitation Data'!$D$29,0,10*ROW('Sanitation Data'!D31))="","",OFFSET('Sanitation Data'!$D$29,0,10*ROW('Sanitation Data'!D31)))</f>
        <v/>
      </c>
      <c r="CM37" s="271" t="str">
        <f ca="true">+IF(OFFSET('Sanitation Data'!$D$30,0,10*ROW('Sanitation Data'!D31))="","",OFFSET('Sanitation Data'!$D$30,0,10*ROW('Sanitation Data'!D31)))</f>
        <v/>
      </c>
      <c r="CN37" s="271" t="str">
        <f ca="true">+IF(OFFSET('Sanitation Data'!$D$31,0,10*ROW('Sanitation Data'!D31))="","",OFFSET('Sanitation Data'!$D$31,0,10*ROW('Sanitation Data'!D31)))</f>
        <v/>
      </c>
      <c r="CO37" s="271" t="str">
        <f ca="true">+IF(OFFSET('Sanitation Data'!$D$32,0,10*ROW('Sanitation Data'!D31))="","",OFFSET('Sanitation Data'!$D$32,0,10*ROW('Sanitation Data'!D31)))</f>
        <v/>
      </c>
      <c r="CP37" s="271" t="str">
        <f ca="true">+IF(OFFSET('Sanitation Data'!$E$28,0,10*ROW('Sanitation Data'!E31))="","",OFFSET('Sanitation Data'!$E$28,0,10*ROW('Sanitation Data'!E31)))</f>
        <v/>
      </c>
      <c r="CQ37" s="271" t="str">
        <f ca="true">+IF(OFFSET('Sanitation Data'!$E$29,0,10*ROW('Sanitation Data'!E31))="","",OFFSET('Sanitation Data'!$E$29,0,10*ROW('Sanitation Data'!E31)))</f>
        <v/>
      </c>
      <c r="CR37" s="271" t="str">
        <f ca="true">+IF(OFFSET('Sanitation Data'!$E$30,0,10*ROW('Sanitation Data'!E31))="","",OFFSET('Sanitation Data'!$E$30,0,10*ROW('Sanitation Data'!E31)))</f>
        <v/>
      </c>
      <c r="CS37" s="271" t="str">
        <f ca="true">+IF(OFFSET('Sanitation Data'!$E$31,0,10*ROW('Sanitation Data'!E31))="","",OFFSET('Sanitation Data'!$E$31,0,10*ROW('Sanitation Data'!E31)))</f>
        <v/>
      </c>
      <c r="CT37" s="271" t="str">
        <f ca="true">+IF(OFFSET('Sanitation Data'!$E$32,0,10*ROW('Sanitation Data'!E31))="","",OFFSET('Sanitation Data'!$E$32,0,10*ROW('Sanitation Data'!E31)))</f>
        <v/>
      </c>
      <c r="CU37" s="271" t="str">
        <f ca="true">+IF(OFFSET('Sanitation Data'!$F$28,0,10*ROW('Sanitation Data'!F31))="","",OFFSET('Sanitation Data'!$F$28,0,10*ROW('Sanitation Data'!F31)))</f>
        <v/>
      </c>
      <c r="CV37" s="271" t="str">
        <f ca="true">+IF(OFFSET('Sanitation Data'!$F$29,0,10*ROW('Sanitation Data'!F31))="","",OFFSET('Sanitation Data'!$F$29,0,10*ROW('Sanitation Data'!F31)))</f>
        <v/>
      </c>
      <c r="CW37" s="271" t="str">
        <f ca="true">+IF(OFFSET('Sanitation Data'!$F$30,0,10*ROW('Sanitation Data'!F31))="","",OFFSET('Sanitation Data'!$F$30,0,10*ROW('Sanitation Data'!F31)))</f>
        <v/>
      </c>
      <c r="CX37" s="271" t="str">
        <f ca="true">+IF(OFFSET('Sanitation Data'!$F$31,0,10*ROW('Sanitation Data'!F31))="","",OFFSET('Sanitation Data'!$F$31,0,10*ROW('Sanitation Data'!F31)))</f>
        <v/>
      </c>
      <c r="CY37" s="271" t="str">
        <f ca="true">+IF(OFFSET('Sanitation Data'!$F$32,0,10*ROW('Sanitation Data'!F31))="","",OFFSET('Sanitation Data'!$F$32,0,10*ROW('Sanitation Data'!F31)))</f>
        <v/>
      </c>
      <c r="CZ37" s="271" t="str">
        <f ca="true">+IF(OFFSET('Sanitation Data'!$G$28,0,10*ROW('Sanitation Data'!G31))="","",OFFSET('Sanitation Data'!$G$28,0,10*ROW('Sanitation Data'!G31)))</f>
        <v/>
      </c>
      <c r="DA37" s="271" t="str">
        <f ca="true">+IF(OFFSET('Sanitation Data'!$G$29,0,10*ROW('Sanitation Data'!G31))="","",OFFSET('Sanitation Data'!$G$29,0,10*ROW('Sanitation Data'!G31)))</f>
        <v/>
      </c>
      <c r="DB37" s="271" t="str">
        <f ca="true">+IF(OFFSET('Sanitation Data'!$G$30,0,10*ROW('Sanitation Data'!G31))="","",OFFSET('Sanitation Data'!$G$30,0,10*ROW('Sanitation Data'!G31)))</f>
        <v/>
      </c>
      <c r="DC37" s="271" t="str">
        <f ca="true">+IF(OFFSET('Sanitation Data'!$G$31,0,10*ROW('Sanitation Data'!G31))="","",OFFSET('Sanitation Data'!$G$31,0,10*ROW('Sanitation Data'!G31)))</f>
        <v/>
      </c>
      <c r="DD37" s="271" t="str">
        <f ca="true">+IF(OFFSET('Sanitation Data'!$G$32,0,10*ROW('Sanitation Data'!G31))="","",OFFSET('Sanitation Data'!$G$32,0,10*ROW('Sanitation Data'!G31)))</f>
        <v/>
      </c>
      <c r="DE37" s="271" t="str">
        <f ca="true">+IF(OFFSET('Sanitation Data'!$H$28,0,10*ROW('Sanitation Data'!H31))="","",OFFSET('Sanitation Data'!$H$28,0,10*ROW('Sanitation Data'!H31)))</f>
        <v/>
      </c>
      <c r="DF37" s="271" t="str">
        <f ca="true">+IF(OFFSET('Sanitation Data'!$H$29,0,10*ROW('Sanitation Data'!H31))="","",OFFSET('Sanitation Data'!$H$29,0,10*ROW('Sanitation Data'!H31)))</f>
        <v/>
      </c>
      <c r="DG37" s="271" t="str">
        <f ca="true">+IF(OFFSET('Sanitation Data'!$H$30,0,10*ROW('Sanitation Data'!H31))="","",OFFSET('Sanitation Data'!$H$30,0,10*ROW('Sanitation Data'!H31)))</f>
        <v/>
      </c>
      <c r="DH37" s="271" t="str">
        <f ca="true">+IF(OFFSET('Sanitation Data'!$H$31,0,10*ROW('Sanitation Data'!H31))="","",OFFSET('Sanitation Data'!$H$31,0,10*ROW('Sanitation Data'!H31)))</f>
        <v/>
      </c>
      <c r="DI37" s="271" t="str">
        <f ca="true">+IF(OFFSET('Sanitation Data'!$H$32,0,10*ROW('Sanitation Data'!H31))="","",OFFSET('Sanitation Data'!$H$32,0,10*ROW('Sanitation Data'!H31)))</f>
        <v/>
      </c>
      <c r="DJ37" s="271" t="str">
        <f ca="true">+IF(OFFSET('Sanitation Data'!$I$28,0,10*ROW('Sanitation Data'!I31))="","",OFFSET('Sanitation Data'!$I$28,0,10*ROW('Sanitation Data'!I31)))</f>
        <v/>
      </c>
      <c r="DK37" s="271" t="str">
        <f ca="true">+IF(OFFSET('Sanitation Data'!$I$29,0,10*ROW('Sanitation Data'!I31))="","",OFFSET('Sanitation Data'!$I$29,0,10*ROW('Sanitation Data'!I31)))</f>
        <v/>
      </c>
      <c r="DL37" s="271" t="str">
        <f ca="true">+IF(OFFSET('Sanitation Data'!$I$30,0,10*ROW('Sanitation Data'!I31))="","",OFFSET('Sanitation Data'!$I$30,0,10*ROW('Sanitation Data'!I31)))</f>
        <v/>
      </c>
      <c r="DM37" s="271" t="str">
        <f ca="true">+IF(OFFSET('Sanitation Data'!$I$31,0,10*ROW('Sanitation Data'!I31))="","",OFFSET('Sanitation Data'!$I$31,0,10*ROW('Sanitation Data'!I31)))</f>
        <v/>
      </c>
      <c r="DN37" s="271" t="str">
        <f ca="true">+IF(OFFSET('Sanitation Data'!$I$32,0,10*ROW('Sanitation Data'!I31))="","",OFFSET('Sanitation Data'!$I$32,0,10*ROW('Sanitation Data'!I31)))</f>
        <v/>
      </c>
      <c r="DO37" s="271" t="str">
        <f ca="true">+IF(OFFSET('Hygiene Data'!$D$11,0,10*ROW('Hygiene Data'!D31))="","",OFFSET('Hygiene Data'!$D$11,0,10*ROW('Hygiene Data'!D31)))</f>
        <v/>
      </c>
      <c r="DP37" s="271" t="str">
        <f ca="true">+IF(OFFSET('Hygiene Data'!$D$12,0,10*ROW('Hygiene Data'!D31))="","",OFFSET('Hygiene Data'!$D$12,0,10*ROW('Hygiene Data'!D31)))</f>
        <v/>
      </c>
      <c r="DQ37" s="271" t="str">
        <f ca="true">+IF(OFFSET('Hygiene Data'!$D$13,0,10*ROW('Hygiene Data'!D31))="","",OFFSET('Hygiene Data'!$D$13,0,10*ROW('Hygiene Data'!D31)))</f>
        <v/>
      </c>
      <c r="DR37" s="271" t="str">
        <f ca="true">+IF(OFFSET('Hygiene Data'!$E$11,0,10*ROW('Hygiene Data'!E31))="","",OFFSET('Hygiene Data'!$E$11,0,10*ROW('Hygiene Data'!E31)))</f>
        <v/>
      </c>
      <c r="DS37" s="271" t="str">
        <f ca="true">+IF(OFFSET('Hygiene Data'!$E$12,0,10*ROW('Hygiene Data'!E31))="","",OFFSET('Hygiene Data'!$E$12,0,10*ROW('Hygiene Data'!E31)))</f>
        <v/>
      </c>
      <c r="DT37" s="271" t="str">
        <f ca="true">+IF(OFFSET('Hygiene Data'!$E$13,0,10*ROW('Hygiene Data'!E31))="","",OFFSET('Hygiene Data'!$E$13,0,10*ROW('Hygiene Data'!E31)))</f>
        <v/>
      </c>
      <c r="DU37" s="271" t="str">
        <f ca="true">+IF(OFFSET('Hygiene Data'!$F$11,0,10*ROW('Hygiene Data'!F31))="","",OFFSET('Hygiene Data'!$F$11,0,10*ROW('Hygiene Data'!F31)))</f>
        <v/>
      </c>
      <c r="DV37" s="271" t="str">
        <f ca="true">+IF(OFFSET('Hygiene Data'!$F$12,0,10*ROW('Hygiene Data'!F31))="","",OFFSET('Hygiene Data'!$F$12,0,10*ROW('Hygiene Data'!F31)))</f>
        <v/>
      </c>
      <c r="DW37" s="271" t="str">
        <f ca="true">+IF(OFFSET('Hygiene Data'!$F$13,0,10*ROW('Hygiene Data'!F31))="","",OFFSET('Hygiene Data'!$F$13,0,10*ROW('Hygiene Data'!F31)))</f>
        <v/>
      </c>
      <c r="DX37" s="271" t="str">
        <f ca="true">+IF(OFFSET('Hygiene Data'!$G$11,0,10*ROW('Hygiene Data'!G31))="","",OFFSET('Hygiene Data'!$G$11,0,10*ROW('Hygiene Data'!G31)))</f>
        <v/>
      </c>
      <c r="DY37" s="271" t="str">
        <f ca="true">+IF(OFFSET('Hygiene Data'!$G$12,0,10*ROW('Hygiene Data'!G31))="","",OFFSET('Hygiene Data'!$G$12,0,10*ROW('Hygiene Data'!G31)))</f>
        <v/>
      </c>
      <c r="DZ37" s="271" t="str">
        <f ca="true">+IF(OFFSET('Hygiene Data'!$G$13,0,10*ROW('Hygiene Data'!G31))="","",OFFSET('Hygiene Data'!$G$13,0,10*ROW('Hygiene Data'!G31)))</f>
        <v/>
      </c>
      <c r="EA37" s="271" t="str">
        <f ca="true">+IF(OFFSET('Hygiene Data'!$H$11,0,10*ROW('Hygiene Data'!H31))="","",OFFSET('Hygiene Data'!$H$11,0,10*ROW('Hygiene Data'!H31)))</f>
        <v/>
      </c>
      <c r="EB37" s="271" t="str">
        <f ca="true">+IF(OFFSET('Hygiene Data'!$H$12,0,10*ROW('Hygiene Data'!H31))="","",OFFSET('Hygiene Data'!$H$12,0,10*ROW('Hygiene Data'!H31)))</f>
        <v/>
      </c>
      <c r="EC37" s="271" t="str">
        <f ca="true">+IF(OFFSET('Hygiene Data'!$H$13,0,10*ROW('Hygiene Data'!H31))="","",OFFSET('Hygiene Data'!$H$13,0,10*ROW('Hygiene Data'!H31)))</f>
        <v/>
      </c>
      <c r="ED37" s="271" t="str">
        <f ca="true">+IF(OFFSET('Hygiene Data'!$I$11,0,10*ROW('Hygiene Data'!I31))="","",OFFSET('Hygiene Data'!$I$11,0,10*ROW('Hygiene Data'!I31)))</f>
        <v/>
      </c>
      <c r="EE37" s="271" t="str">
        <f ca="true">+IF(OFFSET('Hygiene Data'!$I$12,0,10*ROW('Hygiene Data'!I31))="","",OFFSET('Hygiene Data'!$I$12,0,10*ROW('Hygiene Data'!I31)))</f>
        <v/>
      </c>
      <c r="EF37" s="271" t="str">
        <f ca="true">+IF(OFFSET('Hygiene Data'!$I$13,0,10*ROW('Hygiene Data'!I31))="","",OFFSET('Hygiene Data'!$I$13,0,10*ROW('Hygiene Data'!I31)))</f>
        <v/>
      </c>
    </row>
    <row xmlns:x14ac="http://schemas.microsoft.com/office/spreadsheetml/2009/9/ac" r="38" x14ac:dyDescent="0.2">
      <c r="A38" s="34" t="str">
        <f ca="true">+IF(OFFSET('Water Data'!$B$2,0,10*ROW('Water Data'!E32))="","",OFFSET('Water Data'!$B$2,0,10*ROW('Water Data'!E32)))</f>
        <v/>
      </c>
      <c r="B38" s="34" t="str">
        <f ca="true">+IF(OFFSET('Water Data'!$C$2,0,10*ROW('Water Data'!F32))="","",OFFSET('Water Data'!$C$2,0,10*ROW('Water Data'!F32)))</f>
        <v/>
      </c>
      <c r="C38" s="327" t="str">
        <f t="shared" ca="true" si="0"/>
        <v/>
      </c>
      <c r="D38" s="87"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7"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7"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7"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7"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7"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7"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7"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7"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7"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7"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7"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7"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7"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7"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7"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7"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7"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8"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8"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8"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8"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8"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8"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8"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8"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8"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8"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8"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8"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8"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8"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8"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8"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8"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8"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8"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8"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8"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8"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8"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8"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8"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8"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8"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8"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8"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8"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9"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9"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9"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9"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9"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9"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9"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9"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9"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9"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9"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9"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9"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9"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9"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9"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9"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9"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1"/>
      <c r="BS38" s="271" t="str">
        <f ca="true">+IF(OFFSET('Water Data'!$D$27,0,10*ROW('Water Data'!D32))="","",OFFSET('Water Data'!$D$27,0,10*ROW('Water Data'!D32)))</f>
        <v/>
      </c>
      <c r="BT38" s="271" t="str">
        <f ca="true">+IF(OFFSET('Water Data'!$D$28,0,10*ROW('Water Data'!D32))="","",OFFSET('Water Data'!$D$28,0,10*ROW('Water Data'!D32)))</f>
        <v/>
      </c>
      <c r="BU38" s="271" t="str">
        <f ca="true">+IF(OFFSET('Water Data'!$D$29,0,10*ROW('Water Data'!D32))="","",OFFSET('Water Data'!$D$29,0,10*ROW('Water Data'!D32)))</f>
        <v/>
      </c>
      <c r="BV38" s="271" t="str">
        <f ca="true">+IF(OFFSET('Water Data'!$E$27,0,10*ROW('Water Data'!E32))="","",OFFSET('Water Data'!$E$27,0,10*ROW('Water Data'!E32)))</f>
        <v/>
      </c>
      <c r="BW38" s="271" t="str">
        <f ca="true">+IF(OFFSET('Water Data'!$E$28,0,10*ROW('Water Data'!E32))="","",OFFSET('Water Data'!$E$28,0,10*ROW('Water Data'!E32)))</f>
        <v/>
      </c>
      <c r="BX38" s="271" t="str">
        <f ca="true">+IF(OFFSET('Water Data'!$E$29,0,10*ROW('Water Data'!E32))="","",OFFSET('Water Data'!$E$29,0,10*ROW('Water Data'!E32)))</f>
        <v/>
      </c>
      <c r="BY38" s="271" t="str">
        <f ca="true">+IF(OFFSET('Water Data'!$F$27,0,10*ROW('Water Data'!F32))="","",OFFSET('Water Data'!$F$27,0,10*ROW('Water Data'!F32)))</f>
        <v/>
      </c>
      <c r="BZ38" s="271" t="str">
        <f ca="true">+IF(OFFSET('Water Data'!$F$28,0,10*ROW('Water Data'!F32))="","",OFFSET('Water Data'!$F$28,0,10*ROW('Water Data'!F32)))</f>
        <v/>
      </c>
      <c r="CA38" s="271" t="str">
        <f ca="true">+IF(OFFSET('Water Data'!$F$29,0,10*ROW('Water Data'!F32))="","",OFFSET('Water Data'!$F$29,0,10*ROW('Water Data'!F32)))</f>
        <v/>
      </c>
      <c r="CB38" s="271" t="str">
        <f ca="true">+IF(OFFSET('Water Data'!$G$27,0,10*ROW('Water Data'!G32))="","",OFFSET('Water Data'!$G$27,0,10*ROW('Water Data'!G32)))</f>
        <v/>
      </c>
      <c r="CC38" s="271" t="str">
        <f ca="true">+IF(OFFSET('Water Data'!$G$28,0,10*ROW('Water Data'!G32))="","",OFFSET('Water Data'!$G$28,0,10*ROW('Water Data'!G32)))</f>
        <v/>
      </c>
      <c r="CD38" s="271" t="str">
        <f ca="true">+IF(OFFSET('Water Data'!$G$29,0,10*ROW('Water Data'!G32))="","",OFFSET('Water Data'!$G$29,0,10*ROW('Water Data'!G32)))</f>
        <v/>
      </c>
      <c r="CE38" s="271" t="str">
        <f ca="true">+IF(OFFSET('Water Data'!$H$27,0,10*ROW('Water Data'!H32))="","",OFFSET('Water Data'!$H$27,0,10*ROW('Water Data'!H32)))</f>
        <v/>
      </c>
      <c r="CF38" s="271" t="str">
        <f ca="true">+IF(OFFSET('Water Data'!$H$28,0,10*ROW('Water Data'!H32))="","",OFFSET('Water Data'!$H$28,0,10*ROW('Water Data'!H32)))</f>
        <v/>
      </c>
      <c r="CG38" s="271" t="str">
        <f ca="true">+IF(OFFSET('Water Data'!$H$29,0,10*ROW('Water Data'!H32))="","",OFFSET('Water Data'!$H$29,0,10*ROW('Water Data'!H32)))</f>
        <v/>
      </c>
      <c r="CH38" s="271" t="str">
        <f ca="true">+IF(OFFSET('Water Data'!$I$27,0,10*ROW('Water Data'!I32))="","",OFFSET('Water Data'!$I$27,0,10*ROW('Water Data'!I32)))</f>
        <v/>
      </c>
      <c r="CI38" s="271" t="str">
        <f ca="true">+IF(OFFSET('Water Data'!$I$28,0,10*ROW('Water Data'!I32))="","",OFFSET('Water Data'!$I$28,0,10*ROW('Water Data'!I32)))</f>
        <v/>
      </c>
      <c r="CJ38" s="271" t="str">
        <f ca="true">+IF(OFFSET('Water Data'!$I$29,0,10*ROW('Water Data'!I32))="","",OFFSET('Water Data'!$I$29,0,10*ROW('Water Data'!I32)))</f>
        <v/>
      </c>
      <c r="CK38" s="271" t="str">
        <f ca="true">+IF(OFFSET('Sanitation Data'!$D$28,0,10*ROW('Sanitation Data'!D32))="","",OFFSET('Sanitation Data'!$D$28,0,10*ROW('Sanitation Data'!D32)))</f>
        <v/>
      </c>
      <c r="CL38" s="271" t="str">
        <f ca="true">+IF(OFFSET('Sanitation Data'!$D$29,0,10*ROW('Sanitation Data'!D32))="","",OFFSET('Sanitation Data'!$D$29,0,10*ROW('Sanitation Data'!D32)))</f>
        <v/>
      </c>
      <c r="CM38" s="271" t="str">
        <f ca="true">+IF(OFFSET('Sanitation Data'!$D$30,0,10*ROW('Sanitation Data'!D32))="","",OFFSET('Sanitation Data'!$D$30,0,10*ROW('Sanitation Data'!D32)))</f>
        <v/>
      </c>
      <c r="CN38" s="271" t="str">
        <f ca="true">+IF(OFFSET('Sanitation Data'!$D$31,0,10*ROW('Sanitation Data'!D32))="","",OFFSET('Sanitation Data'!$D$31,0,10*ROW('Sanitation Data'!D32)))</f>
        <v/>
      </c>
      <c r="CO38" s="271" t="str">
        <f ca="true">+IF(OFFSET('Sanitation Data'!$D$32,0,10*ROW('Sanitation Data'!D32))="","",OFFSET('Sanitation Data'!$D$32,0,10*ROW('Sanitation Data'!D32)))</f>
        <v/>
      </c>
      <c r="CP38" s="271" t="str">
        <f ca="true">+IF(OFFSET('Sanitation Data'!$E$28,0,10*ROW('Sanitation Data'!E32))="","",OFFSET('Sanitation Data'!$E$28,0,10*ROW('Sanitation Data'!E32)))</f>
        <v/>
      </c>
      <c r="CQ38" s="271" t="str">
        <f ca="true">+IF(OFFSET('Sanitation Data'!$E$29,0,10*ROW('Sanitation Data'!E32))="","",OFFSET('Sanitation Data'!$E$29,0,10*ROW('Sanitation Data'!E32)))</f>
        <v/>
      </c>
      <c r="CR38" s="271" t="str">
        <f ca="true">+IF(OFFSET('Sanitation Data'!$E$30,0,10*ROW('Sanitation Data'!E32))="","",OFFSET('Sanitation Data'!$E$30,0,10*ROW('Sanitation Data'!E32)))</f>
        <v/>
      </c>
      <c r="CS38" s="271" t="str">
        <f ca="true">+IF(OFFSET('Sanitation Data'!$E$31,0,10*ROW('Sanitation Data'!E32))="","",OFFSET('Sanitation Data'!$E$31,0,10*ROW('Sanitation Data'!E32)))</f>
        <v/>
      </c>
      <c r="CT38" s="271" t="str">
        <f ca="true">+IF(OFFSET('Sanitation Data'!$E$32,0,10*ROW('Sanitation Data'!E32))="","",OFFSET('Sanitation Data'!$E$32,0,10*ROW('Sanitation Data'!E32)))</f>
        <v/>
      </c>
      <c r="CU38" s="271" t="str">
        <f ca="true">+IF(OFFSET('Sanitation Data'!$F$28,0,10*ROW('Sanitation Data'!F32))="","",OFFSET('Sanitation Data'!$F$28,0,10*ROW('Sanitation Data'!F32)))</f>
        <v/>
      </c>
      <c r="CV38" s="271" t="str">
        <f ca="true">+IF(OFFSET('Sanitation Data'!$F$29,0,10*ROW('Sanitation Data'!F32))="","",OFFSET('Sanitation Data'!$F$29,0,10*ROW('Sanitation Data'!F32)))</f>
        <v/>
      </c>
      <c r="CW38" s="271" t="str">
        <f ca="true">+IF(OFFSET('Sanitation Data'!$F$30,0,10*ROW('Sanitation Data'!F32))="","",OFFSET('Sanitation Data'!$F$30,0,10*ROW('Sanitation Data'!F32)))</f>
        <v/>
      </c>
      <c r="CX38" s="271" t="str">
        <f ca="true">+IF(OFFSET('Sanitation Data'!$F$31,0,10*ROW('Sanitation Data'!F32))="","",OFFSET('Sanitation Data'!$F$31,0,10*ROW('Sanitation Data'!F32)))</f>
        <v/>
      </c>
      <c r="CY38" s="271" t="str">
        <f ca="true">+IF(OFFSET('Sanitation Data'!$F$32,0,10*ROW('Sanitation Data'!F32))="","",OFFSET('Sanitation Data'!$F$32,0,10*ROW('Sanitation Data'!F32)))</f>
        <v/>
      </c>
      <c r="CZ38" s="271" t="str">
        <f ca="true">+IF(OFFSET('Sanitation Data'!$G$28,0,10*ROW('Sanitation Data'!G32))="","",OFFSET('Sanitation Data'!$G$28,0,10*ROW('Sanitation Data'!G32)))</f>
        <v/>
      </c>
      <c r="DA38" s="271" t="str">
        <f ca="true">+IF(OFFSET('Sanitation Data'!$G$29,0,10*ROW('Sanitation Data'!G32))="","",OFFSET('Sanitation Data'!$G$29,0,10*ROW('Sanitation Data'!G32)))</f>
        <v/>
      </c>
      <c r="DB38" s="271" t="str">
        <f ca="true">+IF(OFFSET('Sanitation Data'!$G$30,0,10*ROW('Sanitation Data'!G32))="","",OFFSET('Sanitation Data'!$G$30,0,10*ROW('Sanitation Data'!G32)))</f>
        <v/>
      </c>
      <c r="DC38" s="271" t="str">
        <f ca="true">+IF(OFFSET('Sanitation Data'!$G$31,0,10*ROW('Sanitation Data'!G32))="","",OFFSET('Sanitation Data'!$G$31,0,10*ROW('Sanitation Data'!G32)))</f>
        <v/>
      </c>
      <c r="DD38" s="271" t="str">
        <f ca="true">+IF(OFFSET('Sanitation Data'!$G$32,0,10*ROW('Sanitation Data'!G32))="","",OFFSET('Sanitation Data'!$G$32,0,10*ROW('Sanitation Data'!G32)))</f>
        <v/>
      </c>
      <c r="DE38" s="271" t="str">
        <f ca="true">+IF(OFFSET('Sanitation Data'!$H$28,0,10*ROW('Sanitation Data'!H32))="","",OFFSET('Sanitation Data'!$H$28,0,10*ROW('Sanitation Data'!H32)))</f>
        <v/>
      </c>
      <c r="DF38" s="271" t="str">
        <f ca="true">+IF(OFFSET('Sanitation Data'!$H$29,0,10*ROW('Sanitation Data'!H32))="","",OFFSET('Sanitation Data'!$H$29,0,10*ROW('Sanitation Data'!H32)))</f>
        <v/>
      </c>
      <c r="DG38" s="271" t="str">
        <f ca="true">+IF(OFFSET('Sanitation Data'!$H$30,0,10*ROW('Sanitation Data'!H32))="","",OFFSET('Sanitation Data'!$H$30,0,10*ROW('Sanitation Data'!H32)))</f>
        <v/>
      </c>
      <c r="DH38" s="271" t="str">
        <f ca="true">+IF(OFFSET('Sanitation Data'!$H$31,0,10*ROW('Sanitation Data'!H32))="","",OFFSET('Sanitation Data'!$H$31,0,10*ROW('Sanitation Data'!H32)))</f>
        <v/>
      </c>
      <c r="DI38" s="271" t="str">
        <f ca="true">+IF(OFFSET('Sanitation Data'!$H$32,0,10*ROW('Sanitation Data'!H32))="","",OFFSET('Sanitation Data'!$H$32,0,10*ROW('Sanitation Data'!H32)))</f>
        <v/>
      </c>
      <c r="DJ38" s="271" t="str">
        <f ca="true">+IF(OFFSET('Sanitation Data'!$I$28,0,10*ROW('Sanitation Data'!I32))="","",OFFSET('Sanitation Data'!$I$28,0,10*ROW('Sanitation Data'!I32)))</f>
        <v/>
      </c>
      <c r="DK38" s="271" t="str">
        <f ca="true">+IF(OFFSET('Sanitation Data'!$I$29,0,10*ROW('Sanitation Data'!I32))="","",OFFSET('Sanitation Data'!$I$29,0,10*ROW('Sanitation Data'!I32)))</f>
        <v/>
      </c>
      <c r="DL38" s="271" t="str">
        <f ca="true">+IF(OFFSET('Sanitation Data'!$I$30,0,10*ROW('Sanitation Data'!I32))="","",OFFSET('Sanitation Data'!$I$30,0,10*ROW('Sanitation Data'!I32)))</f>
        <v/>
      </c>
      <c r="DM38" s="271" t="str">
        <f ca="true">+IF(OFFSET('Sanitation Data'!$I$31,0,10*ROW('Sanitation Data'!I32))="","",OFFSET('Sanitation Data'!$I$31,0,10*ROW('Sanitation Data'!I32)))</f>
        <v/>
      </c>
      <c r="DN38" s="271" t="str">
        <f ca="true">+IF(OFFSET('Sanitation Data'!$I$32,0,10*ROW('Sanitation Data'!I32))="","",OFFSET('Sanitation Data'!$I$32,0,10*ROW('Sanitation Data'!I32)))</f>
        <v/>
      </c>
      <c r="DO38" s="271" t="str">
        <f ca="true">+IF(OFFSET('Hygiene Data'!$D$11,0,10*ROW('Hygiene Data'!D32))="","",OFFSET('Hygiene Data'!$D$11,0,10*ROW('Hygiene Data'!D32)))</f>
        <v/>
      </c>
      <c r="DP38" s="271" t="str">
        <f ca="true">+IF(OFFSET('Hygiene Data'!$D$12,0,10*ROW('Hygiene Data'!D32))="","",OFFSET('Hygiene Data'!$D$12,0,10*ROW('Hygiene Data'!D32)))</f>
        <v/>
      </c>
      <c r="DQ38" s="271" t="str">
        <f ca="true">+IF(OFFSET('Hygiene Data'!$D$13,0,10*ROW('Hygiene Data'!D32))="","",OFFSET('Hygiene Data'!$D$13,0,10*ROW('Hygiene Data'!D32)))</f>
        <v/>
      </c>
      <c r="DR38" s="271" t="str">
        <f ca="true">+IF(OFFSET('Hygiene Data'!$E$11,0,10*ROW('Hygiene Data'!E32))="","",OFFSET('Hygiene Data'!$E$11,0,10*ROW('Hygiene Data'!E32)))</f>
        <v/>
      </c>
      <c r="DS38" s="271" t="str">
        <f ca="true">+IF(OFFSET('Hygiene Data'!$E$12,0,10*ROW('Hygiene Data'!E32))="","",OFFSET('Hygiene Data'!$E$12,0,10*ROW('Hygiene Data'!E32)))</f>
        <v/>
      </c>
      <c r="DT38" s="271" t="str">
        <f ca="true">+IF(OFFSET('Hygiene Data'!$E$13,0,10*ROW('Hygiene Data'!E32))="","",OFFSET('Hygiene Data'!$E$13,0,10*ROW('Hygiene Data'!E32)))</f>
        <v/>
      </c>
      <c r="DU38" s="271" t="str">
        <f ca="true">+IF(OFFSET('Hygiene Data'!$F$11,0,10*ROW('Hygiene Data'!F32))="","",OFFSET('Hygiene Data'!$F$11,0,10*ROW('Hygiene Data'!F32)))</f>
        <v/>
      </c>
      <c r="DV38" s="271" t="str">
        <f ca="true">+IF(OFFSET('Hygiene Data'!$F$12,0,10*ROW('Hygiene Data'!F32))="","",OFFSET('Hygiene Data'!$F$12,0,10*ROW('Hygiene Data'!F32)))</f>
        <v/>
      </c>
      <c r="DW38" s="271" t="str">
        <f ca="true">+IF(OFFSET('Hygiene Data'!$F$13,0,10*ROW('Hygiene Data'!F32))="","",OFFSET('Hygiene Data'!$F$13,0,10*ROW('Hygiene Data'!F32)))</f>
        <v/>
      </c>
      <c r="DX38" s="271" t="str">
        <f ca="true">+IF(OFFSET('Hygiene Data'!$G$11,0,10*ROW('Hygiene Data'!G32))="","",OFFSET('Hygiene Data'!$G$11,0,10*ROW('Hygiene Data'!G32)))</f>
        <v/>
      </c>
      <c r="DY38" s="271" t="str">
        <f ca="true">+IF(OFFSET('Hygiene Data'!$G$12,0,10*ROW('Hygiene Data'!G32))="","",OFFSET('Hygiene Data'!$G$12,0,10*ROW('Hygiene Data'!G32)))</f>
        <v/>
      </c>
      <c r="DZ38" s="271" t="str">
        <f ca="true">+IF(OFFSET('Hygiene Data'!$G$13,0,10*ROW('Hygiene Data'!G32))="","",OFFSET('Hygiene Data'!$G$13,0,10*ROW('Hygiene Data'!G32)))</f>
        <v/>
      </c>
      <c r="EA38" s="271" t="str">
        <f ca="true">+IF(OFFSET('Hygiene Data'!$H$11,0,10*ROW('Hygiene Data'!H32))="","",OFFSET('Hygiene Data'!$H$11,0,10*ROW('Hygiene Data'!H32)))</f>
        <v/>
      </c>
      <c r="EB38" s="271" t="str">
        <f ca="true">+IF(OFFSET('Hygiene Data'!$H$12,0,10*ROW('Hygiene Data'!H32))="","",OFFSET('Hygiene Data'!$H$12,0,10*ROW('Hygiene Data'!H32)))</f>
        <v/>
      </c>
      <c r="EC38" s="271" t="str">
        <f ca="true">+IF(OFFSET('Hygiene Data'!$H$13,0,10*ROW('Hygiene Data'!H32))="","",OFFSET('Hygiene Data'!$H$13,0,10*ROW('Hygiene Data'!H32)))</f>
        <v/>
      </c>
      <c r="ED38" s="271" t="str">
        <f ca="true">+IF(OFFSET('Hygiene Data'!$I$11,0,10*ROW('Hygiene Data'!I32))="","",OFFSET('Hygiene Data'!$I$11,0,10*ROW('Hygiene Data'!I32)))</f>
        <v/>
      </c>
      <c r="EE38" s="271" t="str">
        <f ca="true">+IF(OFFSET('Hygiene Data'!$I$12,0,10*ROW('Hygiene Data'!I32))="","",OFFSET('Hygiene Data'!$I$12,0,10*ROW('Hygiene Data'!I32)))</f>
        <v/>
      </c>
      <c r="EF38" s="271" t="str">
        <f ca="true">+IF(OFFSET('Hygiene Data'!$I$13,0,10*ROW('Hygiene Data'!I32))="","",OFFSET('Hygiene Data'!$I$13,0,10*ROW('Hygiene Data'!I32)))</f>
        <v/>
      </c>
    </row>
    <row xmlns:x14ac="http://schemas.microsoft.com/office/spreadsheetml/2009/9/ac" r="39" x14ac:dyDescent="0.2">
      <c r="A39" s="34" t="str">
        <f ca="true">+IF(OFFSET('Water Data'!$B$2,0,10*ROW('Water Data'!E33))="","",OFFSET('Water Data'!$B$2,0,10*ROW('Water Data'!E33)))</f>
        <v/>
      </c>
      <c r="B39" s="34" t="str">
        <f ca="true">+IF(OFFSET('Water Data'!$C$2,0,10*ROW('Water Data'!F33))="","",OFFSET('Water Data'!$C$2,0,10*ROW('Water Data'!F33)))</f>
        <v/>
      </c>
      <c r="C39" s="327" t="str">
        <f t="shared" ca="true" si="0"/>
        <v/>
      </c>
      <c r="D39" s="87"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7"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7"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7"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7"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7"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7"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7"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7"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7"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7"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7"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7"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7"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7"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7"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7"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7"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8"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8"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8"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8"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8"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8"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8"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8"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8"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8"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8"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8"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8"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8"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8"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8"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8"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8"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8"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8"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8"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8"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8"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8"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8"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8"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8"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8"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8"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8"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9"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9"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9"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9"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9"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9"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9"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9"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9"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9"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9"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9"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9"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9"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9"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9"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9"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9"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1"/>
      <c r="BS39" s="271" t="str">
        <f ca="true">+IF(OFFSET('Water Data'!$D$27,0,10*ROW('Water Data'!D33))="","",OFFSET('Water Data'!$D$27,0,10*ROW('Water Data'!D33)))</f>
        <v/>
      </c>
      <c r="BT39" s="271" t="str">
        <f ca="true">+IF(OFFSET('Water Data'!$D$28,0,10*ROW('Water Data'!D33))="","",OFFSET('Water Data'!$D$28,0,10*ROW('Water Data'!D33)))</f>
        <v/>
      </c>
      <c r="BU39" s="271" t="str">
        <f ca="true">+IF(OFFSET('Water Data'!$D$29,0,10*ROW('Water Data'!D33))="","",OFFSET('Water Data'!$D$29,0,10*ROW('Water Data'!D33)))</f>
        <v/>
      </c>
      <c r="BV39" s="271" t="str">
        <f ca="true">+IF(OFFSET('Water Data'!$E$27,0,10*ROW('Water Data'!E33))="","",OFFSET('Water Data'!$E$27,0,10*ROW('Water Data'!E33)))</f>
        <v/>
      </c>
      <c r="BW39" s="271" t="str">
        <f ca="true">+IF(OFFSET('Water Data'!$E$28,0,10*ROW('Water Data'!E33))="","",OFFSET('Water Data'!$E$28,0,10*ROW('Water Data'!E33)))</f>
        <v/>
      </c>
      <c r="BX39" s="271" t="str">
        <f ca="true">+IF(OFFSET('Water Data'!$E$29,0,10*ROW('Water Data'!E33))="","",OFFSET('Water Data'!$E$29,0,10*ROW('Water Data'!E33)))</f>
        <v/>
      </c>
      <c r="BY39" s="271" t="str">
        <f ca="true">+IF(OFFSET('Water Data'!$F$27,0,10*ROW('Water Data'!F33))="","",OFFSET('Water Data'!$F$27,0,10*ROW('Water Data'!F33)))</f>
        <v/>
      </c>
      <c r="BZ39" s="271" t="str">
        <f ca="true">+IF(OFFSET('Water Data'!$F$28,0,10*ROW('Water Data'!F33))="","",OFFSET('Water Data'!$F$28,0,10*ROW('Water Data'!F33)))</f>
        <v/>
      </c>
      <c r="CA39" s="271" t="str">
        <f ca="true">+IF(OFFSET('Water Data'!$F$29,0,10*ROW('Water Data'!F33))="","",OFFSET('Water Data'!$F$29,0,10*ROW('Water Data'!F33)))</f>
        <v/>
      </c>
      <c r="CB39" s="271" t="str">
        <f ca="true">+IF(OFFSET('Water Data'!$G$27,0,10*ROW('Water Data'!G33))="","",OFFSET('Water Data'!$G$27,0,10*ROW('Water Data'!G33)))</f>
        <v/>
      </c>
      <c r="CC39" s="271" t="str">
        <f ca="true">+IF(OFFSET('Water Data'!$G$28,0,10*ROW('Water Data'!G33))="","",OFFSET('Water Data'!$G$28,0,10*ROW('Water Data'!G33)))</f>
        <v/>
      </c>
      <c r="CD39" s="271" t="str">
        <f ca="true">+IF(OFFSET('Water Data'!$G$29,0,10*ROW('Water Data'!G33))="","",OFFSET('Water Data'!$G$29,0,10*ROW('Water Data'!G33)))</f>
        <v/>
      </c>
      <c r="CE39" s="271" t="str">
        <f ca="true">+IF(OFFSET('Water Data'!$H$27,0,10*ROW('Water Data'!H33))="","",OFFSET('Water Data'!$H$27,0,10*ROW('Water Data'!H33)))</f>
        <v/>
      </c>
      <c r="CF39" s="271" t="str">
        <f ca="true">+IF(OFFSET('Water Data'!$H$28,0,10*ROW('Water Data'!H33))="","",OFFSET('Water Data'!$H$28,0,10*ROW('Water Data'!H33)))</f>
        <v/>
      </c>
      <c r="CG39" s="271" t="str">
        <f ca="true">+IF(OFFSET('Water Data'!$H$29,0,10*ROW('Water Data'!H33))="","",OFFSET('Water Data'!$H$29,0,10*ROW('Water Data'!H33)))</f>
        <v/>
      </c>
      <c r="CH39" s="271" t="str">
        <f ca="true">+IF(OFFSET('Water Data'!$I$27,0,10*ROW('Water Data'!I33))="","",OFFSET('Water Data'!$I$27,0,10*ROW('Water Data'!I33)))</f>
        <v/>
      </c>
      <c r="CI39" s="271" t="str">
        <f ca="true">+IF(OFFSET('Water Data'!$I$28,0,10*ROW('Water Data'!I33))="","",OFFSET('Water Data'!$I$28,0,10*ROW('Water Data'!I33)))</f>
        <v/>
      </c>
      <c r="CJ39" s="271" t="str">
        <f ca="true">+IF(OFFSET('Water Data'!$I$29,0,10*ROW('Water Data'!I33))="","",OFFSET('Water Data'!$I$29,0,10*ROW('Water Data'!I33)))</f>
        <v/>
      </c>
      <c r="CK39" s="271" t="str">
        <f ca="true">+IF(OFFSET('Sanitation Data'!$D$28,0,10*ROW('Sanitation Data'!D33))="","",OFFSET('Sanitation Data'!$D$28,0,10*ROW('Sanitation Data'!D33)))</f>
        <v/>
      </c>
      <c r="CL39" s="271" t="str">
        <f ca="true">+IF(OFFSET('Sanitation Data'!$D$29,0,10*ROW('Sanitation Data'!D33))="","",OFFSET('Sanitation Data'!$D$29,0,10*ROW('Sanitation Data'!D33)))</f>
        <v/>
      </c>
      <c r="CM39" s="271" t="str">
        <f ca="true">+IF(OFFSET('Sanitation Data'!$D$30,0,10*ROW('Sanitation Data'!D33))="","",OFFSET('Sanitation Data'!$D$30,0,10*ROW('Sanitation Data'!D33)))</f>
        <v/>
      </c>
      <c r="CN39" s="271" t="str">
        <f ca="true">+IF(OFFSET('Sanitation Data'!$D$31,0,10*ROW('Sanitation Data'!D33))="","",OFFSET('Sanitation Data'!$D$31,0,10*ROW('Sanitation Data'!D33)))</f>
        <v/>
      </c>
      <c r="CO39" s="271" t="str">
        <f ca="true">+IF(OFFSET('Sanitation Data'!$D$32,0,10*ROW('Sanitation Data'!D33))="","",OFFSET('Sanitation Data'!$D$32,0,10*ROW('Sanitation Data'!D33)))</f>
        <v/>
      </c>
      <c r="CP39" s="271" t="str">
        <f ca="true">+IF(OFFSET('Sanitation Data'!$E$28,0,10*ROW('Sanitation Data'!E33))="","",OFFSET('Sanitation Data'!$E$28,0,10*ROW('Sanitation Data'!E33)))</f>
        <v/>
      </c>
      <c r="CQ39" s="271" t="str">
        <f ca="true">+IF(OFFSET('Sanitation Data'!$E$29,0,10*ROW('Sanitation Data'!E33))="","",OFFSET('Sanitation Data'!$E$29,0,10*ROW('Sanitation Data'!E33)))</f>
        <v/>
      </c>
      <c r="CR39" s="271" t="str">
        <f ca="true">+IF(OFFSET('Sanitation Data'!$E$30,0,10*ROW('Sanitation Data'!E33))="","",OFFSET('Sanitation Data'!$E$30,0,10*ROW('Sanitation Data'!E33)))</f>
        <v/>
      </c>
      <c r="CS39" s="271" t="str">
        <f ca="true">+IF(OFFSET('Sanitation Data'!$E$31,0,10*ROW('Sanitation Data'!E33))="","",OFFSET('Sanitation Data'!$E$31,0,10*ROW('Sanitation Data'!E33)))</f>
        <v/>
      </c>
      <c r="CT39" s="271" t="str">
        <f ca="true">+IF(OFFSET('Sanitation Data'!$E$32,0,10*ROW('Sanitation Data'!E33))="","",OFFSET('Sanitation Data'!$E$32,0,10*ROW('Sanitation Data'!E33)))</f>
        <v/>
      </c>
      <c r="CU39" s="271" t="str">
        <f ca="true">+IF(OFFSET('Sanitation Data'!$F$28,0,10*ROW('Sanitation Data'!F33))="","",OFFSET('Sanitation Data'!$F$28,0,10*ROW('Sanitation Data'!F33)))</f>
        <v/>
      </c>
      <c r="CV39" s="271" t="str">
        <f ca="true">+IF(OFFSET('Sanitation Data'!$F$29,0,10*ROW('Sanitation Data'!F33))="","",OFFSET('Sanitation Data'!$F$29,0,10*ROW('Sanitation Data'!F33)))</f>
        <v/>
      </c>
      <c r="CW39" s="271" t="str">
        <f ca="true">+IF(OFFSET('Sanitation Data'!$F$30,0,10*ROW('Sanitation Data'!F33))="","",OFFSET('Sanitation Data'!$F$30,0,10*ROW('Sanitation Data'!F33)))</f>
        <v/>
      </c>
      <c r="CX39" s="271" t="str">
        <f ca="true">+IF(OFFSET('Sanitation Data'!$F$31,0,10*ROW('Sanitation Data'!F33))="","",OFFSET('Sanitation Data'!$F$31,0,10*ROW('Sanitation Data'!F33)))</f>
        <v/>
      </c>
      <c r="CY39" s="271" t="str">
        <f ca="true">+IF(OFFSET('Sanitation Data'!$F$32,0,10*ROW('Sanitation Data'!F33))="","",OFFSET('Sanitation Data'!$F$32,0,10*ROW('Sanitation Data'!F33)))</f>
        <v/>
      </c>
      <c r="CZ39" s="271" t="str">
        <f ca="true">+IF(OFFSET('Sanitation Data'!$G$28,0,10*ROW('Sanitation Data'!G33))="","",OFFSET('Sanitation Data'!$G$28,0,10*ROW('Sanitation Data'!G33)))</f>
        <v/>
      </c>
      <c r="DA39" s="271" t="str">
        <f ca="true">+IF(OFFSET('Sanitation Data'!$G$29,0,10*ROW('Sanitation Data'!G33))="","",OFFSET('Sanitation Data'!$G$29,0,10*ROW('Sanitation Data'!G33)))</f>
        <v/>
      </c>
      <c r="DB39" s="271" t="str">
        <f ca="true">+IF(OFFSET('Sanitation Data'!$G$30,0,10*ROW('Sanitation Data'!G33))="","",OFFSET('Sanitation Data'!$G$30,0,10*ROW('Sanitation Data'!G33)))</f>
        <v/>
      </c>
      <c r="DC39" s="271" t="str">
        <f ca="true">+IF(OFFSET('Sanitation Data'!$G$31,0,10*ROW('Sanitation Data'!G33))="","",OFFSET('Sanitation Data'!$G$31,0,10*ROW('Sanitation Data'!G33)))</f>
        <v/>
      </c>
      <c r="DD39" s="271" t="str">
        <f ca="true">+IF(OFFSET('Sanitation Data'!$G$32,0,10*ROW('Sanitation Data'!G33))="","",OFFSET('Sanitation Data'!$G$32,0,10*ROW('Sanitation Data'!G33)))</f>
        <v/>
      </c>
      <c r="DE39" s="271" t="str">
        <f ca="true">+IF(OFFSET('Sanitation Data'!$H$28,0,10*ROW('Sanitation Data'!H33))="","",OFFSET('Sanitation Data'!$H$28,0,10*ROW('Sanitation Data'!H33)))</f>
        <v/>
      </c>
      <c r="DF39" s="271" t="str">
        <f ca="true">+IF(OFFSET('Sanitation Data'!$H$29,0,10*ROW('Sanitation Data'!H33))="","",OFFSET('Sanitation Data'!$H$29,0,10*ROW('Sanitation Data'!H33)))</f>
        <v/>
      </c>
      <c r="DG39" s="271" t="str">
        <f ca="true">+IF(OFFSET('Sanitation Data'!$H$30,0,10*ROW('Sanitation Data'!H33))="","",OFFSET('Sanitation Data'!$H$30,0,10*ROW('Sanitation Data'!H33)))</f>
        <v/>
      </c>
      <c r="DH39" s="271" t="str">
        <f ca="true">+IF(OFFSET('Sanitation Data'!$H$31,0,10*ROW('Sanitation Data'!H33))="","",OFFSET('Sanitation Data'!$H$31,0,10*ROW('Sanitation Data'!H33)))</f>
        <v/>
      </c>
      <c r="DI39" s="271" t="str">
        <f ca="true">+IF(OFFSET('Sanitation Data'!$H$32,0,10*ROW('Sanitation Data'!H33))="","",OFFSET('Sanitation Data'!$H$32,0,10*ROW('Sanitation Data'!H33)))</f>
        <v/>
      </c>
      <c r="DJ39" s="271" t="str">
        <f ca="true">+IF(OFFSET('Sanitation Data'!$I$28,0,10*ROW('Sanitation Data'!I33))="","",OFFSET('Sanitation Data'!$I$28,0,10*ROW('Sanitation Data'!I33)))</f>
        <v/>
      </c>
      <c r="DK39" s="271" t="str">
        <f ca="true">+IF(OFFSET('Sanitation Data'!$I$29,0,10*ROW('Sanitation Data'!I33))="","",OFFSET('Sanitation Data'!$I$29,0,10*ROW('Sanitation Data'!I33)))</f>
        <v/>
      </c>
      <c r="DL39" s="271" t="str">
        <f ca="true">+IF(OFFSET('Sanitation Data'!$I$30,0,10*ROW('Sanitation Data'!I33))="","",OFFSET('Sanitation Data'!$I$30,0,10*ROW('Sanitation Data'!I33)))</f>
        <v/>
      </c>
      <c r="DM39" s="271" t="str">
        <f ca="true">+IF(OFFSET('Sanitation Data'!$I$31,0,10*ROW('Sanitation Data'!I33))="","",OFFSET('Sanitation Data'!$I$31,0,10*ROW('Sanitation Data'!I33)))</f>
        <v/>
      </c>
      <c r="DN39" s="271" t="str">
        <f ca="true">+IF(OFFSET('Sanitation Data'!$I$32,0,10*ROW('Sanitation Data'!I33))="","",OFFSET('Sanitation Data'!$I$32,0,10*ROW('Sanitation Data'!I33)))</f>
        <v/>
      </c>
      <c r="DO39" s="271" t="str">
        <f ca="true">+IF(OFFSET('Hygiene Data'!$D$11,0,10*ROW('Hygiene Data'!D33))="","",OFFSET('Hygiene Data'!$D$11,0,10*ROW('Hygiene Data'!D33)))</f>
        <v/>
      </c>
      <c r="DP39" s="271" t="str">
        <f ca="true">+IF(OFFSET('Hygiene Data'!$D$12,0,10*ROW('Hygiene Data'!D33))="","",OFFSET('Hygiene Data'!$D$12,0,10*ROW('Hygiene Data'!D33)))</f>
        <v/>
      </c>
      <c r="DQ39" s="271" t="str">
        <f ca="true">+IF(OFFSET('Hygiene Data'!$D$13,0,10*ROW('Hygiene Data'!D33))="","",OFFSET('Hygiene Data'!$D$13,0,10*ROW('Hygiene Data'!D33)))</f>
        <v/>
      </c>
      <c r="DR39" s="271" t="str">
        <f ca="true">+IF(OFFSET('Hygiene Data'!$E$11,0,10*ROW('Hygiene Data'!E33))="","",OFFSET('Hygiene Data'!$E$11,0,10*ROW('Hygiene Data'!E33)))</f>
        <v/>
      </c>
      <c r="DS39" s="271" t="str">
        <f ca="true">+IF(OFFSET('Hygiene Data'!$E$12,0,10*ROW('Hygiene Data'!E33))="","",OFFSET('Hygiene Data'!$E$12,0,10*ROW('Hygiene Data'!E33)))</f>
        <v/>
      </c>
      <c r="DT39" s="271" t="str">
        <f ca="true">+IF(OFFSET('Hygiene Data'!$E$13,0,10*ROW('Hygiene Data'!E33))="","",OFFSET('Hygiene Data'!$E$13,0,10*ROW('Hygiene Data'!E33)))</f>
        <v/>
      </c>
      <c r="DU39" s="271" t="str">
        <f ca="true">+IF(OFFSET('Hygiene Data'!$F$11,0,10*ROW('Hygiene Data'!F33))="","",OFFSET('Hygiene Data'!$F$11,0,10*ROW('Hygiene Data'!F33)))</f>
        <v/>
      </c>
      <c r="DV39" s="271" t="str">
        <f ca="true">+IF(OFFSET('Hygiene Data'!$F$12,0,10*ROW('Hygiene Data'!F33))="","",OFFSET('Hygiene Data'!$F$12,0,10*ROW('Hygiene Data'!F33)))</f>
        <v/>
      </c>
      <c r="DW39" s="271" t="str">
        <f ca="true">+IF(OFFSET('Hygiene Data'!$F$13,0,10*ROW('Hygiene Data'!F33))="","",OFFSET('Hygiene Data'!$F$13,0,10*ROW('Hygiene Data'!F33)))</f>
        <v/>
      </c>
      <c r="DX39" s="271" t="str">
        <f ca="true">+IF(OFFSET('Hygiene Data'!$G$11,0,10*ROW('Hygiene Data'!G33))="","",OFFSET('Hygiene Data'!$G$11,0,10*ROW('Hygiene Data'!G33)))</f>
        <v/>
      </c>
      <c r="DY39" s="271" t="str">
        <f ca="true">+IF(OFFSET('Hygiene Data'!$G$12,0,10*ROW('Hygiene Data'!G33))="","",OFFSET('Hygiene Data'!$G$12,0,10*ROW('Hygiene Data'!G33)))</f>
        <v/>
      </c>
      <c r="DZ39" s="271" t="str">
        <f ca="true">+IF(OFFSET('Hygiene Data'!$G$13,0,10*ROW('Hygiene Data'!G33))="","",OFFSET('Hygiene Data'!$G$13,0,10*ROW('Hygiene Data'!G33)))</f>
        <v/>
      </c>
      <c r="EA39" s="271" t="str">
        <f ca="true">+IF(OFFSET('Hygiene Data'!$H$11,0,10*ROW('Hygiene Data'!H33))="","",OFFSET('Hygiene Data'!$H$11,0,10*ROW('Hygiene Data'!H33)))</f>
        <v/>
      </c>
      <c r="EB39" s="271" t="str">
        <f ca="true">+IF(OFFSET('Hygiene Data'!$H$12,0,10*ROW('Hygiene Data'!H33))="","",OFFSET('Hygiene Data'!$H$12,0,10*ROW('Hygiene Data'!H33)))</f>
        <v/>
      </c>
      <c r="EC39" s="271" t="str">
        <f ca="true">+IF(OFFSET('Hygiene Data'!$H$13,0,10*ROW('Hygiene Data'!H33))="","",OFFSET('Hygiene Data'!$H$13,0,10*ROW('Hygiene Data'!H33)))</f>
        <v/>
      </c>
      <c r="ED39" s="271" t="str">
        <f ca="true">+IF(OFFSET('Hygiene Data'!$I$11,0,10*ROW('Hygiene Data'!I33))="","",OFFSET('Hygiene Data'!$I$11,0,10*ROW('Hygiene Data'!I33)))</f>
        <v/>
      </c>
      <c r="EE39" s="271" t="str">
        <f ca="true">+IF(OFFSET('Hygiene Data'!$I$12,0,10*ROW('Hygiene Data'!I33))="","",OFFSET('Hygiene Data'!$I$12,0,10*ROW('Hygiene Data'!I33)))</f>
        <v/>
      </c>
      <c r="EF39" s="271" t="str">
        <f ca="true">+IF(OFFSET('Hygiene Data'!$I$13,0,10*ROW('Hygiene Data'!I33))="","",OFFSET('Hygiene Data'!$I$13,0,10*ROW('Hygiene Data'!I33)))</f>
        <v/>
      </c>
    </row>
    <row xmlns:x14ac="http://schemas.microsoft.com/office/spreadsheetml/2009/9/ac" r="40" x14ac:dyDescent="0.2">
      <c r="A40" s="34" t="str">
        <f ca="true">+IF(OFFSET('Water Data'!$B$2,0,10*ROW('Water Data'!E34))="","",OFFSET('Water Data'!$B$2,0,10*ROW('Water Data'!E34)))</f>
        <v/>
      </c>
      <c r="B40" s="34" t="str">
        <f ca="true">+IF(OFFSET('Water Data'!$C$2,0,10*ROW('Water Data'!F34))="","",OFFSET('Water Data'!$C$2,0,10*ROW('Water Data'!F34)))</f>
        <v/>
      </c>
      <c r="C40" s="327" t="str">
        <f t="shared" ca="true" si="0"/>
        <v/>
      </c>
      <c r="D40" s="87"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7"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7"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7"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7"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7"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7"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7"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7"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7"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7"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7"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7"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7"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7"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7"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7"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7"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8"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8"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8"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8"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8"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8"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8"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8"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8"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8"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8"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8"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8"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8"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8"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8"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8"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8"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8"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8"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8"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8"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8"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8"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8"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8"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8"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8"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8"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8"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9"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9"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9"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9"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9"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9"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9"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9"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9"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9"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9"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9"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9"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9"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9"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9"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9"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9"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1"/>
      <c r="BS40" s="271" t="str">
        <f ca="true">+IF(OFFSET('Water Data'!$D$27,0,10*ROW('Water Data'!D34))="","",OFFSET('Water Data'!$D$27,0,10*ROW('Water Data'!D34)))</f>
        <v/>
      </c>
      <c r="BT40" s="271" t="str">
        <f ca="true">+IF(OFFSET('Water Data'!$D$28,0,10*ROW('Water Data'!D34))="","",OFFSET('Water Data'!$D$28,0,10*ROW('Water Data'!D34)))</f>
        <v/>
      </c>
      <c r="BU40" s="271" t="str">
        <f ca="true">+IF(OFFSET('Water Data'!$D$29,0,10*ROW('Water Data'!D34))="","",OFFSET('Water Data'!$D$29,0,10*ROW('Water Data'!D34)))</f>
        <v/>
      </c>
      <c r="BV40" s="271" t="str">
        <f ca="true">+IF(OFFSET('Water Data'!$E$27,0,10*ROW('Water Data'!E34))="","",OFFSET('Water Data'!$E$27,0,10*ROW('Water Data'!E34)))</f>
        <v/>
      </c>
      <c r="BW40" s="271" t="str">
        <f ca="true">+IF(OFFSET('Water Data'!$E$28,0,10*ROW('Water Data'!E34))="","",OFFSET('Water Data'!$E$28,0,10*ROW('Water Data'!E34)))</f>
        <v/>
      </c>
      <c r="BX40" s="271" t="str">
        <f ca="true">+IF(OFFSET('Water Data'!$E$29,0,10*ROW('Water Data'!E34))="","",OFFSET('Water Data'!$E$29,0,10*ROW('Water Data'!E34)))</f>
        <v/>
      </c>
      <c r="BY40" s="271" t="str">
        <f ca="true">+IF(OFFSET('Water Data'!$F$27,0,10*ROW('Water Data'!F34))="","",OFFSET('Water Data'!$F$27,0,10*ROW('Water Data'!F34)))</f>
        <v/>
      </c>
      <c r="BZ40" s="271" t="str">
        <f ca="true">+IF(OFFSET('Water Data'!$F$28,0,10*ROW('Water Data'!F34))="","",OFFSET('Water Data'!$F$28,0,10*ROW('Water Data'!F34)))</f>
        <v/>
      </c>
      <c r="CA40" s="271" t="str">
        <f ca="true">+IF(OFFSET('Water Data'!$F$29,0,10*ROW('Water Data'!F34))="","",OFFSET('Water Data'!$F$29,0,10*ROW('Water Data'!F34)))</f>
        <v/>
      </c>
      <c r="CB40" s="271" t="str">
        <f ca="true">+IF(OFFSET('Water Data'!$G$27,0,10*ROW('Water Data'!G34))="","",OFFSET('Water Data'!$G$27,0,10*ROW('Water Data'!G34)))</f>
        <v/>
      </c>
      <c r="CC40" s="271" t="str">
        <f ca="true">+IF(OFFSET('Water Data'!$G$28,0,10*ROW('Water Data'!G34))="","",OFFSET('Water Data'!$G$28,0,10*ROW('Water Data'!G34)))</f>
        <v/>
      </c>
      <c r="CD40" s="271" t="str">
        <f ca="true">+IF(OFFSET('Water Data'!$G$29,0,10*ROW('Water Data'!G34))="","",OFFSET('Water Data'!$G$29,0,10*ROW('Water Data'!G34)))</f>
        <v/>
      </c>
      <c r="CE40" s="271" t="str">
        <f ca="true">+IF(OFFSET('Water Data'!$H$27,0,10*ROW('Water Data'!H34))="","",OFFSET('Water Data'!$H$27,0,10*ROW('Water Data'!H34)))</f>
        <v/>
      </c>
      <c r="CF40" s="271" t="str">
        <f ca="true">+IF(OFFSET('Water Data'!$H$28,0,10*ROW('Water Data'!H34))="","",OFFSET('Water Data'!$H$28,0,10*ROW('Water Data'!H34)))</f>
        <v/>
      </c>
      <c r="CG40" s="271" t="str">
        <f ca="true">+IF(OFFSET('Water Data'!$H$29,0,10*ROW('Water Data'!H34))="","",OFFSET('Water Data'!$H$29,0,10*ROW('Water Data'!H34)))</f>
        <v/>
      </c>
      <c r="CH40" s="271" t="str">
        <f ca="true">+IF(OFFSET('Water Data'!$I$27,0,10*ROW('Water Data'!I34))="","",OFFSET('Water Data'!$I$27,0,10*ROW('Water Data'!I34)))</f>
        <v/>
      </c>
      <c r="CI40" s="271" t="str">
        <f ca="true">+IF(OFFSET('Water Data'!$I$28,0,10*ROW('Water Data'!I34))="","",OFFSET('Water Data'!$I$28,0,10*ROW('Water Data'!I34)))</f>
        <v/>
      </c>
      <c r="CJ40" s="271" t="str">
        <f ca="true">+IF(OFFSET('Water Data'!$I$29,0,10*ROW('Water Data'!I34))="","",OFFSET('Water Data'!$I$29,0,10*ROW('Water Data'!I34)))</f>
        <v/>
      </c>
      <c r="CK40" s="271" t="str">
        <f ca="true">+IF(OFFSET('Sanitation Data'!$D$28,0,10*ROW('Sanitation Data'!D34))="","",OFFSET('Sanitation Data'!$D$28,0,10*ROW('Sanitation Data'!D34)))</f>
        <v/>
      </c>
      <c r="CL40" s="271" t="str">
        <f ca="true">+IF(OFFSET('Sanitation Data'!$D$29,0,10*ROW('Sanitation Data'!D34))="","",OFFSET('Sanitation Data'!$D$29,0,10*ROW('Sanitation Data'!D34)))</f>
        <v/>
      </c>
      <c r="CM40" s="271" t="str">
        <f ca="true">+IF(OFFSET('Sanitation Data'!$D$30,0,10*ROW('Sanitation Data'!D34))="","",OFFSET('Sanitation Data'!$D$30,0,10*ROW('Sanitation Data'!D34)))</f>
        <v/>
      </c>
      <c r="CN40" s="271" t="str">
        <f ca="true">+IF(OFFSET('Sanitation Data'!$D$31,0,10*ROW('Sanitation Data'!D34))="","",OFFSET('Sanitation Data'!$D$31,0,10*ROW('Sanitation Data'!D34)))</f>
        <v/>
      </c>
      <c r="CO40" s="271" t="str">
        <f ca="true">+IF(OFFSET('Sanitation Data'!$D$32,0,10*ROW('Sanitation Data'!D34))="","",OFFSET('Sanitation Data'!$D$32,0,10*ROW('Sanitation Data'!D34)))</f>
        <v/>
      </c>
      <c r="CP40" s="271" t="str">
        <f ca="true">+IF(OFFSET('Sanitation Data'!$E$28,0,10*ROW('Sanitation Data'!E34))="","",OFFSET('Sanitation Data'!$E$28,0,10*ROW('Sanitation Data'!E34)))</f>
        <v/>
      </c>
      <c r="CQ40" s="271" t="str">
        <f ca="true">+IF(OFFSET('Sanitation Data'!$E$29,0,10*ROW('Sanitation Data'!E34))="","",OFFSET('Sanitation Data'!$E$29,0,10*ROW('Sanitation Data'!E34)))</f>
        <v/>
      </c>
      <c r="CR40" s="271" t="str">
        <f ca="true">+IF(OFFSET('Sanitation Data'!$E$30,0,10*ROW('Sanitation Data'!E34))="","",OFFSET('Sanitation Data'!$E$30,0,10*ROW('Sanitation Data'!E34)))</f>
        <v/>
      </c>
      <c r="CS40" s="271" t="str">
        <f ca="true">+IF(OFFSET('Sanitation Data'!$E$31,0,10*ROW('Sanitation Data'!E34))="","",OFFSET('Sanitation Data'!$E$31,0,10*ROW('Sanitation Data'!E34)))</f>
        <v/>
      </c>
      <c r="CT40" s="271" t="str">
        <f ca="true">+IF(OFFSET('Sanitation Data'!$E$32,0,10*ROW('Sanitation Data'!E34))="","",OFFSET('Sanitation Data'!$E$32,0,10*ROW('Sanitation Data'!E34)))</f>
        <v/>
      </c>
      <c r="CU40" s="271" t="str">
        <f ca="true">+IF(OFFSET('Sanitation Data'!$F$28,0,10*ROW('Sanitation Data'!F34))="","",OFFSET('Sanitation Data'!$F$28,0,10*ROW('Sanitation Data'!F34)))</f>
        <v/>
      </c>
      <c r="CV40" s="271" t="str">
        <f ca="true">+IF(OFFSET('Sanitation Data'!$F$29,0,10*ROW('Sanitation Data'!F34))="","",OFFSET('Sanitation Data'!$F$29,0,10*ROW('Sanitation Data'!F34)))</f>
        <v/>
      </c>
      <c r="CW40" s="271" t="str">
        <f ca="true">+IF(OFFSET('Sanitation Data'!$F$30,0,10*ROW('Sanitation Data'!F34))="","",OFFSET('Sanitation Data'!$F$30,0,10*ROW('Sanitation Data'!F34)))</f>
        <v/>
      </c>
      <c r="CX40" s="271" t="str">
        <f ca="true">+IF(OFFSET('Sanitation Data'!$F$31,0,10*ROW('Sanitation Data'!F34))="","",OFFSET('Sanitation Data'!$F$31,0,10*ROW('Sanitation Data'!F34)))</f>
        <v/>
      </c>
      <c r="CY40" s="271" t="str">
        <f ca="true">+IF(OFFSET('Sanitation Data'!$F$32,0,10*ROW('Sanitation Data'!F34))="","",OFFSET('Sanitation Data'!$F$32,0,10*ROW('Sanitation Data'!F34)))</f>
        <v/>
      </c>
      <c r="CZ40" s="271" t="str">
        <f ca="true">+IF(OFFSET('Sanitation Data'!$G$28,0,10*ROW('Sanitation Data'!G34))="","",OFFSET('Sanitation Data'!$G$28,0,10*ROW('Sanitation Data'!G34)))</f>
        <v/>
      </c>
      <c r="DA40" s="271" t="str">
        <f ca="true">+IF(OFFSET('Sanitation Data'!$G$29,0,10*ROW('Sanitation Data'!G34))="","",OFFSET('Sanitation Data'!$G$29,0,10*ROW('Sanitation Data'!G34)))</f>
        <v/>
      </c>
      <c r="DB40" s="271" t="str">
        <f ca="true">+IF(OFFSET('Sanitation Data'!$G$30,0,10*ROW('Sanitation Data'!G34))="","",OFFSET('Sanitation Data'!$G$30,0,10*ROW('Sanitation Data'!G34)))</f>
        <v/>
      </c>
      <c r="DC40" s="271" t="str">
        <f ca="true">+IF(OFFSET('Sanitation Data'!$G$31,0,10*ROW('Sanitation Data'!G34))="","",OFFSET('Sanitation Data'!$G$31,0,10*ROW('Sanitation Data'!G34)))</f>
        <v/>
      </c>
      <c r="DD40" s="271" t="str">
        <f ca="true">+IF(OFFSET('Sanitation Data'!$G$32,0,10*ROW('Sanitation Data'!G34))="","",OFFSET('Sanitation Data'!$G$32,0,10*ROW('Sanitation Data'!G34)))</f>
        <v/>
      </c>
      <c r="DE40" s="271" t="str">
        <f ca="true">+IF(OFFSET('Sanitation Data'!$H$28,0,10*ROW('Sanitation Data'!H34))="","",OFFSET('Sanitation Data'!$H$28,0,10*ROW('Sanitation Data'!H34)))</f>
        <v/>
      </c>
      <c r="DF40" s="271" t="str">
        <f ca="true">+IF(OFFSET('Sanitation Data'!$H$29,0,10*ROW('Sanitation Data'!H34))="","",OFFSET('Sanitation Data'!$H$29,0,10*ROW('Sanitation Data'!H34)))</f>
        <v/>
      </c>
      <c r="DG40" s="271" t="str">
        <f ca="true">+IF(OFFSET('Sanitation Data'!$H$30,0,10*ROW('Sanitation Data'!H34))="","",OFFSET('Sanitation Data'!$H$30,0,10*ROW('Sanitation Data'!H34)))</f>
        <v/>
      </c>
      <c r="DH40" s="271" t="str">
        <f ca="true">+IF(OFFSET('Sanitation Data'!$H$31,0,10*ROW('Sanitation Data'!H34))="","",OFFSET('Sanitation Data'!$H$31,0,10*ROW('Sanitation Data'!H34)))</f>
        <v/>
      </c>
      <c r="DI40" s="271" t="str">
        <f ca="true">+IF(OFFSET('Sanitation Data'!$H$32,0,10*ROW('Sanitation Data'!H34))="","",OFFSET('Sanitation Data'!$H$32,0,10*ROW('Sanitation Data'!H34)))</f>
        <v/>
      </c>
      <c r="DJ40" s="271" t="str">
        <f ca="true">+IF(OFFSET('Sanitation Data'!$I$28,0,10*ROW('Sanitation Data'!I34))="","",OFFSET('Sanitation Data'!$I$28,0,10*ROW('Sanitation Data'!I34)))</f>
        <v/>
      </c>
      <c r="DK40" s="271" t="str">
        <f ca="true">+IF(OFFSET('Sanitation Data'!$I$29,0,10*ROW('Sanitation Data'!I34))="","",OFFSET('Sanitation Data'!$I$29,0,10*ROW('Sanitation Data'!I34)))</f>
        <v/>
      </c>
      <c r="DL40" s="271" t="str">
        <f ca="true">+IF(OFFSET('Sanitation Data'!$I$30,0,10*ROW('Sanitation Data'!I34))="","",OFFSET('Sanitation Data'!$I$30,0,10*ROW('Sanitation Data'!I34)))</f>
        <v/>
      </c>
      <c r="DM40" s="271" t="str">
        <f ca="true">+IF(OFFSET('Sanitation Data'!$I$31,0,10*ROW('Sanitation Data'!I34))="","",OFFSET('Sanitation Data'!$I$31,0,10*ROW('Sanitation Data'!I34)))</f>
        <v/>
      </c>
      <c r="DN40" s="271" t="str">
        <f ca="true">+IF(OFFSET('Sanitation Data'!$I$32,0,10*ROW('Sanitation Data'!I34))="","",OFFSET('Sanitation Data'!$I$32,0,10*ROW('Sanitation Data'!I34)))</f>
        <v/>
      </c>
      <c r="DO40" s="271" t="str">
        <f ca="true">+IF(OFFSET('Hygiene Data'!$D$11,0,10*ROW('Hygiene Data'!D34))="","",OFFSET('Hygiene Data'!$D$11,0,10*ROW('Hygiene Data'!D34)))</f>
        <v/>
      </c>
      <c r="DP40" s="271" t="str">
        <f ca="true">+IF(OFFSET('Hygiene Data'!$D$12,0,10*ROW('Hygiene Data'!D34))="","",OFFSET('Hygiene Data'!$D$12,0,10*ROW('Hygiene Data'!D34)))</f>
        <v/>
      </c>
      <c r="DQ40" s="271" t="str">
        <f ca="true">+IF(OFFSET('Hygiene Data'!$D$13,0,10*ROW('Hygiene Data'!D34))="","",OFFSET('Hygiene Data'!$D$13,0,10*ROW('Hygiene Data'!D34)))</f>
        <v/>
      </c>
      <c r="DR40" s="271" t="str">
        <f ca="true">+IF(OFFSET('Hygiene Data'!$E$11,0,10*ROW('Hygiene Data'!E34))="","",OFFSET('Hygiene Data'!$E$11,0,10*ROW('Hygiene Data'!E34)))</f>
        <v/>
      </c>
      <c r="DS40" s="271" t="str">
        <f ca="true">+IF(OFFSET('Hygiene Data'!$E$12,0,10*ROW('Hygiene Data'!E34))="","",OFFSET('Hygiene Data'!$E$12,0,10*ROW('Hygiene Data'!E34)))</f>
        <v/>
      </c>
      <c r="DT40" s="271" t="str">
        <f ca="true">+IF(OFFSET('Hygiene Data'!$E$13,0,10*ROW('Hygiene Data'!E34))="","",OFFSET('Hygiene Data'!$E$13,0,10*ROW('Hygiene Data'!E34)))</f>
        <v/>
      </c>
      <c r="DU40" s="271" t="str">
        <f ca="true">+IF(OFFSET('Hygiene Data'!$F$11,0,10*ROW('Hygiene Data'!F34))="","",OFFSET('Hygiene Data'!$F$11,0,10*ROW('Hygiene Data'!F34)))</f>
        <v/>
      </c>
      <c r="DV40" s="271" t="str">
        <f ca="true">+IF(OFFSET('Hygiene Data'!$F$12,0,10*ROW('Hygiene Data'!F34))="","",OFFSET('Hygiene Data'!$F$12,0,10*ROW('Hygiene Data'!F34)))</f>
        <v/>
      </c>
      <c r="DW40" s="271" t="str">
        <f ca="true">+IF(OFFSET('Hygiene Data'!$F$13,0,10*ROW('Hygiene Data'!F34))="","",OFFSET('Hygiene Data'!$F$13,0,10*ROW('Hygiene Data'!F34)))</f>
        <v/>
      </c>
      <c r="DX40" s="271" t="str">
        <f ca="true">+IF(OFFSET('Hygiene Data'!$G$11,0,10*ROW('Hygiene Data'!G34))="","",OFFSET('Hygiene Data'!$G$11,0,10*ROW('Hygiene Data'!G34)))</f>
        <v/>
      </c>
      <c r="DY40" s="271" t="str">
        <f ca="true">+IF(OFFSET('Hygiene Data'!$G$12,0,10*ROW('Hygiene Data'!G34))="","",OFFSET('Hygiene Data'!$G$12,0,10*ROW('Hygiene Data'!G34)))</f>
        <v/>
      </c>
      <c r="DZ40" s="271" t="str">
        <f ca="true">+IF(OFFSET('Hygiene Data'!$G$13,0,10*ROW('Hygiene Data'!G34))="","",OFFSET('Hygiene Data'!$G$13,0,10*ROW('Hygiene Data'!G34)))</f>
        <v/>
      </c>
      <c r="EA40" s="271" t="str">
        <f ca="true">+IF(OFFSET('Hygiene Data'!$H$11,0,10*ROW('Hygiene Data'!H34))="","",OFFSET('Hygiene Data'!$H$11,0,10*ROW('Hygiene Data'!H34)))</f>
        <v/>
      </c>
      <c r="EB40" s="271" t="str">
        <f ca="true">+IF(OFFSET('Hygiene Data'!$H$12,0,10*ROW('Hygiene Data'!H34))="","",OFFSET('Hygiene Data'!$H$12,0,10*ROW('Hygiene Data'!H34)))</f>
        <v/>
      </c>
      <c r="EC40" s="271" t="str">
        <f ca="true">+IF(OFFSET('Hygiene Data'!$H$13,0,10*ROW('Hygiene Data'!H34))="","",OFFSET('Hygiene Data'!$H$13,0,10*ROW('Hygiene Data'!H34)))</f>
        <v/>
      </c>
      <c r="ED40" s="271" t="str">
        <f ca="true">+IF(OFFSET('Hygiene Data'!$I$11,0,10*ROW('Hygiene Data'!I34))="","",OFFSET('Hygiene Data'!$I$11,0,10*ROW('Hygiene Data'!I34)))</f>
        <v/>
      </c>
      <c r="EE40" s="271" t="str">
        <f ca="true">+IF(OFFSET('Hygiene Data'!$I$12,0,10*ROW('Hygiene Data'!I34))="","",OFFSET('Hygiene Data'!$I$12,0,10*ROW('Hygiene Data'!I34)))</f>
        <v/>
      </c>
      <c r="EF40" s="271" t="str">
        <f ca="true">+IF(OFFSET('Hygiene Data'!$I$13,0,10*ROW('Hygiene Data'!I34))="","",OFFSET('Hygiene Data'!$I$13,0,10*ROW('Hygiene Data'!I34)))</f>
        <v/>
      </c>
    </row>
    <row xmlns:x14ac="http://schemas.microsoft.com/office/spreadsheetml/2009/9/ac" r="41" x14ac:dyDescent="0.2">
      <c r="A41" s="34" t="str">
        <f ca="true">+IF(OFFSET('Water Data'!$B$2,0,10*ROW('Water Data'!E35))="","",OFFSET('Water Data'!$B$2,0,10*ROW('Water Data'!E35)))</f>
        <v/>
      </c>
      <c r="B41" s="34" t="str">
        <f ca="true">+IF(OFFSET('Water Data'!$C$2,0,10*ROW('Water Data'!F35))="","",OFFSET('Water Data'!$C$2,0,10*ROW('Water Data'!F35)))</f>
        <v/>
      </c>
      <c r="C41" s="327" t="str">
        <f t="shared" ca="true" si="0"/>
        <v/>
      </c>
      <c r="D41" s="87"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7"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7"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7"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7"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7"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7"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7"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7"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7"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7"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7"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7"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7"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7"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7"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7"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7"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8"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8"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8"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8"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8"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8"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8"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8"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8"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8"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8"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8"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8"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8"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8"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8"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8"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8"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8"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8"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8"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8"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8"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8"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8"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8"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8"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8"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8"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8"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9"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9"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9"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9"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9"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9"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9"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9"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9"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9"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9"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9"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9"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9"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9"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9"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9"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9"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1"/>
      <c r="BS41" s="271" t="str">
        <f ca="true">+IF(OFFSET('Water Data'!$D$27,0,10*ROW('Water Data'!D35))="","",OFFSET('Water Data'!$D$27,0,10*ROW('Water Data'!D35)))</f>
        <v/>
      </c>
      <c r="BT41" s="271" t="str">
        <f ca="true">+IF(OFFSET('Water Data'!$D$28,0,10*ROW('Water Data'!D35))="","",OFFSET('Water Data'!$D$28,0,10*ROW('Water Data'!D35)))</f>
        <v/>
      </c>
      <c r="BU41" s="271" t="str">
        <f ca="true">+IF(OFFSET('Water Data'!$D$29,0,10*ROW('Water Data'!D35))="","",OFFSET('Water Data'!$D$29,0,10*ROW('Water Data'!D35)))</f>
        <v/>
      </c>
      <c r="BV41" s="271" t="str">
        <f ca="true">+IF(OFFSET('Water Data'!$E$27,0,10*ROW('Water Data'!E35))="","",OFFSET('Water Data'!$E$27,0,10*ROW('Water Data'!E35)))</f>
        <v/>
      </c>
      <c r="BW41" s="271" t="str">
        <f ca="true">+IF(OFFSET('Water Data'!$E$28,0,10*ROW('Water Data'!E35))="","",OFFSET('Water Data'!$E$28,0,10*ROW('Water Data'!E35)))</f>
        <v/>
      </c>
      <c r="BX41" s="271" t="str">
        <f ca="true">+IF(OFFSET('Water Data'!$E$29,0,10*ROW('Water Data'!E35))="","",OFFSET('Water Data'!$E$29,0,10*ROW('Water Data'!E35)))</f>
        <v/>
      </c>
      <c r="BY41" s="271" t="str">
        <f ca="true">+IF(OFFSET('Water Data'!$F$27,0,10*ROW('Water Data'!F35))="","",OFFSET('Water Data'!$F$27,0,10*ROW('Water Data'!F35)))</f>
        <v/>
      </c>
      <c r="BZ41" s="271" t="str">
        <f ca="true">+IF(OFFSET('Water Data'!$F$28,0,10*ROW('Water Data'!F35))="","",OFFSET('Water Data'!$F$28,0,10*ROW('Water Data'!F35)))</f>
        <v/>
      </c>
      <c r="CA41" s="271" t="str">
        <f ca="true">+IF(OFFSET('Water Data'!$F$29,0,10*ROW('Water Data'!F35))="","",OFFSET('Water Data'!$F$29,0,10*ROW('Water Data'!F35)))</f>
        <v/>
      </c>
      <c r="CB41" s="271" t="str">
        <f ca="true">+IF(OFFSET('Water Data'!$G$27,0,10*ROW('Water Data'!G35))="","",OFFSET('Water Data'!$G$27,0,10*ROW('Water Data'!G35)))</f>
        <v/>
      </c>
      <c r="CC41" s="271" t="str">
        <f ca="true">+IF(OFFSET('Water Data'!$G$28,0,10*ROW('Water Data'!G35))="","",OFFSET('Water Data'!$G$28,0,10*ROW('Water Data'!G35)))</f>
        <v/>
      </c>
      <c r="CD41" s="271" t="str">
        <f ca="true">+IF(OFFSET('Water Data'!$G$29,0,10*ROW('Water Data'!G35))="","",OFFSET('Water Data'!$G$29,0,10*ROW('Water Data'!G35)))</f>
        <v/>
      </c>
      <c r="CE41" s="271" t="str">
        <f ca="true">+IF(OFFSET('Water Data'!$H$27,0,10*ROW('Water Data'!H35))="","",OFFSET('Water Data'!$H$27,0,10*ROW('Water Data'!H35)))</f>
        <v/>
      </c>
      <c r="CF41" s="271" t="str">
        <f ca="true">+IF(OFFSET('Water Data'!$H$28,0,10*ROW('Water Data'!H35))="","",OFFSET('Water Data'!$H$28,0,10*ROW('Water Data'!H35)))</f>
        <v/>
      </c>
      <c r="CG41" s="271" t="str">
        <f ca="true">+IF(OFFSET('Water Data'!$H$29,0,10*ROW('Water Data'!H35))="","",OFFSET('Water Data'!$H$29,0,10*ROW('Water Data'!H35)))</f>
        <v/>
      </c>
      <c r="CH41" s="271" t="str">
        <f ca="true">+IF(OFFSET('Water Data'!$I$27,0,10*ROW('Water Data'!I35))="","",OFFSET('Water Data'!$I$27,0,10*ROW('Water Data'!I35)))</f>
        <v/>
      </c>
      <c r="CI41" s="271" t="str">
        <f ca="true">+IF(OFFSET('Water Data'!$I$28,0,10*ROW('Water Data'!I35))="","",OFFSET('Water Data'!$I$28,0,10*ROW('Water Data'!I35)))</f>
        <v/>
      </c>
      <c r="CJ41" s="271" t="str">
        <f ca="true">+IF(OFFSET('Water Data'!$I$29,0,10*ROW('Water Data'!I35))="","",OFFSET('Water Data'!$I$29,0,10*ROW('Water Data'!I35)))</f>
        <v/>
      </c>
      <c r="CK41" s="271" t="str">
        <f ca="true">+IF(OFFSET('Sanitation Data'!$D$28,0,10*ROW('Sanitation Data'!D35))="","",OFFSET('Sanitation Data'!$D$28,0,10*ROW('Sanitation Data'!D35)))</f>
        <v/>
      </c>
      <c r="CL41" s="271" t="str">
        <f ca="true">+IF(OFFSET('Sanitation Data'!$D$29,0,10*ROW('Sanitation Data'!D35))="","",OFFSET('Sanitation Data'!$D$29,0,10*ROW('Sanitation Data'!D35)))</f>
        <v/>
      </c>
      <c r="CM41" s="271" t="str">
        <f ca="true">+IF(OFFSET('Sanitation Data'!$D$30,0,10*ROW('Sanitation Data'!D35))="","",OFFSET('Sanitation Data'!$D$30,0,10*ROW('Sanitation Data'!D35)))</f>
        <v/>
      </c>
      <c r="CN41" s="271" t="str">
        <f ca="true">+IF(OFFSET('Sanitation Data'!$D$31,0,10*ROW('Sanitation Data'!D35))="","",OFFSET('Sanitation Data'!$D$31,0,10*ROW('Sanitation Data'!D35)))</f>
        <v/>
      </c>
      <c r="CO41" s="271" t="str">
        <f ca="true">+IF(OFFSET('Sanitation Data'!$D$32,0,10*ROW('Sanitation Data'!D35))="","",OFFSET('Sanitation Data'!$D$32,0,10*ROW('Sanitation Data'!D35)))</f>
        <v/>
      </c>
      <c r="CP41" s="271" t="str">
        <f ca="true">+IF(OFFSET('Sanitation Data'!$E$28,0,10*ROW('Sanitation Data'!E35))="","",OFFSET('Sanitation Data'!$E$28,0,10*ROW('Sanitation Data'!E35)))</f>
        <v/>
      </c>
      <c r="CQ41" s="271" t="str">
        <f ca="true">+IF(OFFSET('Sanitation Data'!$E$29,0,10*ROW('Sanitation Data'!E35))="","",OFFSET('Sanitation Data'!$E$29,0,10*ROW('Sanitation Data'!E35)))</f>
        <v/>
      </c>
      <c r="CR41" s="271" t="str">
        <f ca="true">+IF(OFFSET('Sanitation Data'!$E$30,0,10*ROW('Sanitation Data'!E35))="","",OFFSET('Sanitation Data'!$E$30,0,10*ROW('Sanitation Data'!E35)))</f>
        <v/>
      </c>
      <c r="CS41" s="271" t="str">
        <f ca="true">+IF(OFFSET('Sanitation Data'!$E$31,0,10*ROW('Sanitation Data'!E35))="","",OFFSET('Sanitation Data'!$E$31,0,10*ROW('Sanitation Data'!E35)))</f>
        <v/>
      </c>
      <c r="CT41" s="271" t="str">
        <f ca="true">+IF(OFFSET('Sanitation Data'!$E$32,0,10*ROW('Sanitation Data'!E35))="","",OFFSET('Sanitation Data'!$E$32,0,10*ROW('Sanitation Data'!E35)))</f>
        <v/>
      </c>
      <c r="CU41" s="271" t="str">
        <f ca="true">+IF(OFFSET('Sanitation Data'!$F$28,0,10*ROW('Sanitation Data'!F35))="","",OFFSET('Sanitation Data'!$F$28,0,10*ROW('Sanitation Data'!F35)))</f>
        <v/>
      </c>
      <c r="CV41" s="271" t="str">
        <f ca="true">+IF(OFFSET('Sanitation Data'!$F$29,0,10*ROW('Sanitation Data'!F35))="","",OFFSET('Sanitation Data'!$F$29,0,10*ROW('Sanitation Data'!F35)))</f>
        <v/>
      </c>
      <c r="CW41" s="271" t="str">
        <f ca="true">+IF(OFFSET('Sanitation Data'!$F$30,0,10*ROW('Sanitation Data'!F35))="","",OFFSET('Sanitation Data'!$F$30,0,10*ROW('Sanitation Data'!F35)))</f>
        <v/>
      </c>
      <c r="CX41" s="271" t="str">
        <f ca="true">+IF(OFFSET('Sanitation Data'!$F$31,0,10*ROW('Sanitation Data'!F35))="","",OFFSET('Sanitation Data'!$F$31,0,10*ROW('Sanitation Data'!F35)))</f>
        <v/>
      </c>
      <c r="CY41" s="271" t="str">
        <f ca="true">+IF(OFFSET('Sanitation Data'!$F$32,0,10*ROW('Sanitation Data'!F35))="","",OFFSET('Sanitation Data'!$F$32,0,10*ROW('Sanitation Data'!F35)))</f>
        <v/>
      </c>
      <c r="CZ41" s="271" t="str">
        <f ca="true">+IF(OFFSET('Sanitation Data'!$G$28,0,10*ROW('Sanitation Data'!G35))="","",OFFSET('Sanitation Data'!$G$28,0,10*ROW('Sanitation Data'!G35)))</f>
        <v/>
      </c>
      <c r="DA41" s="271" t="str">
        <f ca="true">+IF(OFFSET('Sanitation Data'!$G$29,0,10*ROW('Sanitation Data'!G35))="","",OFFSET('Sanitation Data'!$G$29,0,10*ROW('Sanitation Data'!G35)))</f>
        <v/>
      </c>
      <c r="DB41" s="271" t="str">
        <f ca="true">+IF(OFFSET('Sanitation Data'!$G$30,0,10*ROW('Sanitation Data'!G35))="","",OFFSET('Sanitation Data'!$G$30,0,10*ROW('Sanitation Data'!G35)))</f>
        <v/>
      </c>
      <c r="DC41" s="271" t="str">
        <f ca="true">+IF(OFFSET('Sanitation Data'!$G$31,0,10*ROW('Sanitation Data'!G35))="","",OFFSET('Sanitation Data'!$G$31,0,10*ROW('Sanitation Data'!G35)))</f>
        <v/>
      </c>
      <c r="DD41" s="271" t="str">
        <f ca="true">+IF(OFFSET('Sanitation Data'!$G$32,0,10*ROW('Sanitation Data'!G35))="","",OFFSET('Sanitation Data'!$G$32,0,10*ROW('Sanitation Data'!G35)))</f>
        <v/>
      </c>
      <c r="DE41" s="271" t="str">
        <f ca="true">+IF(OFFSET('Sanitation Data'!$H$28,0,10*ROW('Sanitation Data'!H35))="","",OFFSET('Sanitation Data'!$H$28,0,10*ROW('Sanitation Data'!H35)))</f>
        <v/>
      </c>
      <c r="DF41" s="271" t="str">
        <f ca="true">+IF(OFFSET('Sanitation Data'!$H$29,0,10*ROW('Sanitation Data'!H35))="","",OFFSET('Sanitation Data'!$H$29,0,10*ROW('Sanitation Data'!H35)))</f>
        <v/>
      </c>
      <c r="DG41" s="271" t="str">
        <f ca="true">+IF(OFFSET('Sanitation Data'!$H$30,0,10*ROW('Sanitation Data'!H35))="","",OFFSET('Sanitation Data'!$H$30,0,10*ROW('Sanitation Data'!H35)))</f>
        <v/>
      </c>
      <c r="DH41" s="271" t="str">
        <f ca="true">+IF(OFFSET('Sanitation Data'!$H$31,0,10*ROW('Sanitation Data'!H35))="","",OFFSET('Sanitation Data'!$H$31,0,10*ROW('Sanitation Data'!H35)))</f>
        <v/>
      </c>
      <c r="DI41" s="271" t="str">
        <f ca="true">+IF(OFFSET('Sanitation Data'!$H$32,0,10*ROW('Sanitation Data'!H35))="","",OFFSET('Sanitation Data'!$H$32,0,10*ROW('Sanitation Data'!H35)))</f>
        <v/>
      </c>
      <c r="DJ41" s="271" t="str">
        <f ca="true">+IF(OFFSET('Sanitation Data'!$I$28,0,10*ROW('Sanitation Data'!I35))="","",OFFSET('Sanitation Data'!$I$28,0,10*ROW('Sanitation Data'!I35)))</f>
        <v/>
      </c>
      <c r="DK41" s="271" t="str">
        <f ca="true">+IF(OFFSET('Sanitation Data'!$I$29,0,10*ROW('Sanitation Data'!I35))="","",OFFSET('Sanitation Data'!$I$29,0,10*ROW('Sanitation Data'!I35)))</f>
        <v/>
      </c>
      <c r="DL41" s="271" t="str">
        <f ca="true">+IF(OFFSET('Sanitation Data'!$I$30,0,10*ROW('Sanitation Data'!I35))="","",OFFSET('Sanitation Data'!$I$30,0,10*ROW('Sanitation Data'!I35)))</f>
        <v/>
      </c>
      <c r="DM41" s="271" t="str">
        <f ca="true">+IF(OFFSET('Sanitation Data'!$I$31,0,10*ROW('Sanitation Data'!I35))="","",OFFSET('Sanitation Data'!$I$31,0,10*ROW('Sanitation Data'!I35)))</f>
        <v/>
      </c>
      <c r="DN41" s="271" t="str">
        <f ca="true">+IF(OFFSET('Sanitation Data'!$I$32,0,10*ROW('Sanitation Data'!I35))="","",OFFSET('Sanitation Data'!$I$32,0,10*ROW('Sanitation Data'!I35)))</f>
        <v/>
      </c>
      <c r="DO41" s="271" t="str">
        <f ca="true">+IF(OFFSET('Hygiene Data'!$D$11,0,10*ROW('Hygiene Data'!D35))="","",OFFSET('Hygiene Data'!$D$11,0,10*ROW('Hygiene Data'!D35)))</f>
        <v/>
      </c>
      <c r="DP41" s="271" t="str">
        <f ca="true">+IF(OFFSET('Hygiene Data'!$D$12,0,10*ROW('Hygiene Data'!D35))="","",OFFSET('Hygiene Data'!$D$12,0,10*ROW('Hygiene Data'!D35)))</f>
        <v/>
      </c>
      <c r="DQ41" s="271" t="str">
        <f ca="true">+IF(OFFSET('Hygiene Data'!$D$13,0,10*ROW('Hygiene Data'!D35))="","",OFFSET('Hygiene Data'!$D$13,0,10*ROW('Hygiene Data'!D35)))</f>
        <v/>
      </c>
      <c r="DR41" s="271" t="str">
        <f ca="true">+IF(OFFSET('Hygiene Data'!$E$11,0,10*ROW('Hygiene Data'!E35))="","",OFFSET('Hygiene Data'!$E$11,0,10*ROW('Hygiene Data'!E35)))</f>
        <v/>
      </c>
      <c r="DS41" s="271" t="str">
        <f ca="true">+IF(OFFSET('Hygiene Data'!$E$12,0,10*ROW('Hygiene Data'!E35))="","",OFFSET('Hygiene Data'!$E$12,0,10*ROW('Hygiene Data'!E35)))</f>
        <v/>
      </c>
      <c r="DT41" s="271" t="str">
        <f ca="true">+IF(OFFSET('Hygiene Data'!$E$13,0,10*ROW('Hygiene Data'!E35))="","",OFFSET('Hygiene Data'!$E$13,0,10*ROW('Hygiene Data'!E35)))</f>
        <v/>
      </c>
      <c r="DU41" s="271" t="str">
        <f ca="true">+IF(OFFSET('Hygiene Data'!$F$11,0,10*ROW('Hygiene Data'!F35))="","",OFFSET('Hygiene Data'!$F$11,0,10*ROW('Hygiene Data'!F35)))</f>
        <v/>
      </c>
      <c r="DV41" s="271" t="str">
        <f ca="true">+IF(OFFSET('Hygiene Data'!$F$12,0,10*ROW('Hygiene Data'!F35))="","",OFFSET('Hygiene Data'!$F$12,0,10*ROW('Hygiene Data'!F35)))</f>
        <v/>
      </c>
      <c r="DW41" s="271" t="str">
        <f ca="true">+IF(OFFSET('Hygiene Data'!$F$13,0,10*ROW('Hygiene Data'!F35))="","",OFFSET('Hygiene Data'!$F$13,0,10*ROW('Hygiene Data'!F35)))</f>
        <v/>
      </c>
      <c r="DX41" s="271" t="str">
        <f ca="true">+IF(OFFSET('Hygiene Data'!$G$11,0,10*ROW('Hygiene Data'!G35))="","",OFFSET('Hygiene Data'!$G$11,0,10*ROW('Hygiene Data'!G35)))</f>
        <v/>
      </c>
      <c r="DY41" s="271" t="str">
        <f ca="true">+IF(OFFSET('Hygiene Data'!$G$12,0,10*ROW('Hygiene Data'!G35))="","",OFFSET('Hygiene Data'!$G$12,0,10*ROW('Hygiene Data'!G35)))</f>
        <v/>
      </c>
      <c r="DZ41" s="271" t="str">
        <f ca="true">+IF(OFFSET('Hygiene Data'!$G$13,0,10*ROW('Hygiene Data'!G35))="","",OFFSET('Hygiene Data'!$G$13,0,10*ROW('Hygiene Data'!G35)))</f>
        <v/>
      </c>
      <c r="EA41" s="271" t="str">
        <f ca="true">+IF(OFFSET('Hygiene Data'!$H$11,0,10*ROW('Hygiene Data'!H35))="","",OFFSET('Hygiene Data'!$H$11,0,10*ROW('Hygiene Data'!H35)))</f>
        <v/>
      </c>
      <c r="EB41" s="271" t="str">
        <f ca="true">+IF(OFFSET('Hygiene Data'!$H$12,0,10*ROW('Hygiene Data'!H35))="","",OFFSET('Hygiene Data'!$H$12,0,10*ROW('Hygiene Data'!H35)))</f>
        <v/>
      </c>
      <c r="EC41" s="271" t="str">
        <f ca="true">+IF(OFFSET('Hygiene Data'!$H$13,0,10*ROW('Hygiene Data'!H35))="","",OFFSET('Hygiene Data'!$H$13,0,10*ROW('Hygiene Data'!H35)))</f>
        <v/>
      </c>
      <c r="ED41" s="271" t="str">
        <f ca="true">+IF(OFFSET('Hygiene Data'!$I$11,0,10*ROW('Hygiene Data'!I35))="","",OFFSET('Hygiene Data'!$I$11,0,10*ROW('Hygiene Data'!I35)))</f>
        <v/>
      </c>
      <c r="EE41" s="271" t="str">
        <f ca="true">+IF(OFFSET('Hygiene Data'!$I$12,0,10*ROW('Hygiene Data'!I35))="","",OFFSET('Hygiene Data'!$I$12,0,10*ROW('Hygiene Data'!I35)))</f>
        <v/>
      </c>
      <c r="EF41" s="271" t="str">
        <f ca="true">+IF(OFFSET('Hygiene Data'!$I$13,0,10*ROW('Hygiene Data'!I35))="","",OFFSET('Hygiene Data'!$I$13,0,10*ROW('Hygiene Data'!I35)))</f>
        <v/>
      </c>
    </row>
    <row xmlns:x14ac="http://schemas.microsoft.com/office/spreadsheetml/2009/9/ac" r="42" x14ac:dyDescent="0.2">
      <c r="A42" s="34" t="str">
        <f ca="true">+IF(OFFSET('Water Data'!$B$2,0,10*ROW('Water Data'!E36))="","",OFFSET('Water Data'!$B$2,0,10*ROW('Water Data'!E36)))</f>
        <v/>
      </c>
      <c r="B42" s="34" t="str">
        <f ca="true">+IF(OFFSET('Water Data'!$C$2,0,10*ROW('Water Data'!F36))="","",OFFSET('Water Data'!$C$2,0,10*ROW('Water Data'!F36)))</f>
        <v/>
      </c>
      <c r="C42" s="327" t="str">
        <f t="shared" ca="true" si="0"/>
        <v/>
      </c>
      <c r="D42" s="87"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7"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7"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7"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7"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7"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7"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7"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7"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7"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7"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7"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7"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7"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7"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7"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7"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7"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8"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8"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8"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8"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8"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8"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8"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8"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8"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8"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8"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8"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8"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8"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8"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8"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8"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8"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8"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8"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8"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8"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8"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8"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8"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8"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8"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8"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8"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8"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9"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9"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9"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9"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9"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9"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9"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9"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9"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9"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9"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9"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9"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9"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9"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9"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9"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9"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1"/>
      <c r="BS42" s="271" t="str">
        <f ca="true">+IF(OFFSET('Water Data'!$D$27,0,10*ROW('Water Data'!D36))="","",OFFSET('Water Data'!$D$27,0,10*ROW('Water Data'!D36)))</f>
        <v/>
      </c>
      <c r="BT42" s="271" t="str">
        <f ca="true">+IF(OFFSET('Water Data'!$D$28,0,10*ROW('Water Data'!D36))="","",OFFSET('Water Data'!$D$28,0,10*ROW('Water Data'!D36)))</f>
        <v/>
      </c>
      <c r="BU42" s="271" t="str">
        <f ca="true">+IF(OFFSET('Water Data'!$D$29,0,10*ROW('Water Data'!D36))="","",OFFSET('Water Data'!$D$29,0,10*ROW('Water Data'!D36)))</f>
        <v/>
      </c>
      <c r="BV42" s="271" t="str">
        <f ca="true">+IF(OFFSET('Water Data'!$E$27,0,10*ROW('Water Data'!E36))="","",OFFSET('Water Data'!$E$27,0,10*ROW('Water Data'!E36)))</f>
        <v/>
      </c>
      <c r="BW42" s="271" t="str">
        <f ca="true">+IF(OFFSET('Water Data'!$E$28,0,10*ROW('Water Data'!E36))="","",OFFSET('Water Data'!$E$28,0,10*ROW('Water Data'!E36)))</f>
        <v/>
      </c>
      <c r="BX42" s="271" t="str">
        <f ca="true">+IF(OFFSET('Water Data'!$E$29,0,10*ROW('Water Data'!E36))="","",OFFSET('Water Data'!$E$29,0,10*ROW('Water Data'!E36)))</f>
        <v/>
      </c>
      <c r="BY42" s="271" t="str">
        <f ca="true">+IF(OFFSET('Water Data'!$F$27,0,10*ROW('Water Data'!F36))="","",OFFSET('Water Data'!$F$27,0,10*ROW('Water Data'!F36)))</f>
        <v/>
      </c>
      <c r="BZ42" s="271" t="str">
        <f ca="true">+IF(OFFSET('Water Data'!$F$28,0,10*ROW('Water Data'!F36))="","",OFFSET('Water Data'!$F$28,0,10*ROW('Water Data'!F36)))</f>
        <v/>
      </c>
      <c r="CA42" s="271" t="str">
        <f ca="true">+IF(OFFSET('Water Data'!$F$29,0,10*ROW('Water Data'!F36))="","",OFFSET('Water Data'!$F$29,0,10*ROW('Water Data'!F36)))</f>
        <v/>
      </c>
      <c r="CB42" s="271" t="str">
        <f ca="true">+IF(OFFSET('Water Data'!$G$27,0,10*ROW('Water Data'!G36))="","",OFFSET('Water Data'!$G$27,0,10*ROW('Water Data'!G36)))</f>
        <v/>
      </c>
      <c r="CC42" s="271" t="str">
        <f ca="true">+IF(OFFSET('Water Data'!$G$28,0,10*ROW('Water Data'!G36))="","",OFFSET('Water Data'!$G$28,0,10*ROW('Water Data'!G36)))</f>
        <v/>
      </c>
      <c r="CD42" s="271" t="str">
        <f ca="true">+IF(OFFSET('Water Data'!$G$29,0,10*ROW('Water Data'!G36))="","",OFFSET('Water Data'!$G$29,0,10*ROW('Water Data'!G36)))</f>
        <v/>
      </c>
      <c r="CE42" s="271" t="str">
        <f ca="true">+IF(OFFSET('Water Data'!$H$27,0,10*ROW('Water Data'!H36))="","",OFFSET('Water Data'!$H$27,0,10*ROW('Water Data'!H36)))</f>
        <v/>
      </c>
      <c r="CF42" s="271" t="str">
        <f ca="true">+IF(OFFSET('Water Data'!$H$28,0,10*ROW('Water Data'!H36))="","",OFFSET('Water Data'!$H$28,0,10*ROW('Water Data'!H36)))</f>
        <v/>
      </c>
      <c r="CG42" s="271" t="str">
        <f ca="true">+IF(OFFSET('Water Data'!$H$29,0,10*ROW('Water Data'!H36))="","",OFFSET('Water Data'!$H$29,0,10*ROW('Water Data'!H36)))</f>
        <v/>
      </c>
      <c r="CH42" s="271" t="str">
        <f ca="true">+IF(OFFSET('Water Data'!$I$27,0,10*ROW('Water Data'!I36))="","",OFFSET('Water Data'!$I$27,0,10*ROW('Water Data'!I36)))</f>
        <v/>
      </c>
      <c r="CI42" s="271" t="str">
        <f ca="true">+IF(OFFSET('Water Data'!$I$28,0,10*ROW('Water Data'!I36))="","",OFFSET('Water Data'!$I$28,0,10*ROW('Water Data'!I36)))</f>
        <v/>
      </c>
      <c r="CJ42" s="271" t="str">
        <f ca="true">+IF(OFFSET('Water Data'!$I$29,0,10*ROW('Water Data'!I36))="","",OFFSET('Water Data'!$I$29,0,10*ROW('Water Data'!I36)))</f>
        <v/>
      </c>
      <c r="CK42" s="271" t="str">
        <f ca="true">+IF(OFFSET('Sanitation Data'!$D$28,0,10*ROW('Sanitation Data'!D36))="","",OFFSET('Sanitation Data'!$D$28,0,10*ROW('Sanitation Data'!D36)))</f>
        <v/>
      </c>
      <c r="CL42" s="271" t="str">
        <f ca="true">+IF(OFFSET('Sanitation Data'!$D$29,0,10*ROW('Sanitation Data'!D36))="","",OFFSET('Sanitation Data'!$D$29,0,10*ROW('Sanitation Data'!D36)))</f>
        <v/>
      </c>
      <c r="CM42" s="271" t="str">
        <f ca="true">+IF(OFFSET('Sanitation Data'!$D$30,0,10*ROW('Sanitation Data'!D36))="","",OFFSET('Sanitation Data'!$D$30,0,10*ROW('Sanitation Data'!D36)))</f>
        <v/>
      </c>
      <c r="CN42" s="271" t="str">
        <f ca="true">+IF(OFFSET('Sanitation Data'!$D$31,0,10*ROW('Sanitation Data'!D36))="","",OFFSET('Sanitation Data'!$D$31,0,10*ROW('Sanitation Data'!D36)))</f>
        <v/>
      </c>
      <c r="CO42" s="271" t="str">
        <f ca="true">+IF(OFFSET('Sanitation Data'!$D$32,0,10*ROW('Sanitation Data'!D36))="","",OFFSET('Sanitation Data'!$D$32,0,10*ROW('Sanitation Data'!D36)))</f>
        <v/>
      </c>
      <c r="CP42" s="271" t="str">
        <f ca="true">+IF(OFFSET('Sanitation Data'!$E$28,0,10*ROW('Sanitation Data'!E36))="","",OFFSET('Sanitation Data'!$E$28,0,10*ROW('Sanitation Data'!E36)))</f>
        <v/>
      </c>
      <c r="CQ42" s="271" t="str">
        <f ca="true">+IF(OFFSET('Sanitation Data'!$E$29,0,10*ROW('Sanitation Data'!E36))="","",OFFSET('Sanitation Data'!$E$29,0,10*ROW('Sanitation Data'!E36)))</f>
        <v/>
      </c>
      <c r="CR42" s="271" t="str">
        <f ca="true">+IF(OFFSET('Sanitation Data'!$E$30,0,10*ROW('Sanitation Data'!E36))="","",OFFSET('Sanitation Data'!$E$30,0,10*ROW('Sanitation Data'!E36)))</f>
        <v/>
      </c>
      <c r="CS42" s="271" t="str">
        <f ca="true">+IF(OFFSET('Sanitation Data'!$E$31,0,10*ROW('Sanitation Data'!E36))="","",OFFSET('Sanitation Data'!$E$31,0,10*ROW('Sanitation Data'!E36)))</f>
        <v/>
      </c>
      <c r="CT42" s="271" t="str">
        <f ca="true">+IF(OFFSET('Sanitation Data'!$E$32,0,10*ROW('Sanitation Data'!E36))="","",OFFSET('Sanitation Data'!$E$32,0,10*ROW('Sanitation Data'!E36)))</f>
        <v/>
      </c>
      <c r="CU42" s="271" t="str">
        <f ca="true">+IF(OFFSET('Sanitation Data'!$F$28,0,10*ROW('Sanitation Data'!F36))="","",OFFSET('Sanitation Data'!$F$28,0,10*ROW('Sanitation Data'!F36)))</f>
        <v/>
      </c>
      <c r="CV42" s="271" t="str">
        <f ca="true">+IF(OFFSET('Sanitation Data'!$F$29,0,10*ROW('Sanitation Data'!F36))="","",OFFSET('Sanitation Data'!$F$29,0,10*ROW('Sanitation Data'!F36)))</f>
        <v/>
      </c>
      <c r="CW42" s="271" t="str">
        <f ca="true">+IF(OFFSET('Sanitation Data'!$F$30,0,10*ROW('Sanitation Data'!F36))="","",OFFSET('Sanitation Data'!$F$30,0,10*ROW('Sanitation Data'!F36)))</f>
        <v/>
      </c>
      <c r="CX42" s="271" t="str">
        <f ca="true">+IF(OFFSET('Sanitation Data'!$F$31,0,10*ROW('Sanitation Data'!F36))="","",OFFSET('Sanitation Data'!$F$31,0,10*ROW('Sanitation Data'!F36)))</f>
        <v/>
      </c>
      <c r="CY42" s="271" t="str">
        <f ca="true">+IF(OFFSET('Sanitation Data'!$F$32,0,10*ROW('Sanitation Data'!F36))="","",OFFSET('Sanitation Data'!$F$32,0,10*ROW('Sanitation Data'!F36)))</f>
        <v/>
      </c>
      <c r="CZ42" s="271" t="str">
        <f ca="true">+IF(OFFSET('Sanitation Data'!$G$28,0,10*ROW('Sanitation Data'!G36))="","",OFFSET('Sanitation Data'!$G$28,0,10*ROW('Sanitation Data'!G36)))</f>
        <v/>
      </c>
      <c r="DA42" s="271" t="str">
        <f ca="true">+IF(OFFSET('Sanitation Data'!$G$29,0,10*ROW('Sanitation Data'!G36))="","",OFFSET('Sanitation Data'!$G$29,0,10*ROW('Sanitation Data'!G36)))</f>
        <v/>
      </c>
      <c r="DB42" s="271" t="str">
        <f ca="true">+IF(OFFSET('Sanitation Data'!$G$30,0,10*ROW('Sanitation Data'!G36))="","",OFFSET('Sanitation Data'!$G$30,0,10*ROW('Sanitation Data'!G36)))</f>
        <v/>
      </c>
      <c r="DC42" s="271" t="str">
        <f ca="true">+IF(OFFSET('Sanitation Data'!$G$31,0,10*ROW('Sanitation Data'!G36))="","",OFFSET('Sanitation Data'!$G$31,0,10*ROW('Sanitation Data'!G36)))</f>
        <v/>
      </c>
      <c r="DD42" s="271" t="str">
        <f ca="true">+IF(OFFSET('Sanitation Data'!$G$32,0,10*ROW('Sanitation Data'!G36))="","",OFFSET('Sanitation Data'!$G$32,0,10*ROW('Sanitation Data'!G36)))</f>
        <v/>
      </c>
      <c r="DE42" s="271" t="str">
        <f ca="true">+IF(OFFSET('Sanitation Data'!$H$28,0,10*ROW('Sanitation Data'!H36))="","",OFFSET('Sanitation Data'!$H$28,0,10*ROW('Sanitation Data'!H36)))</f>
        <v/>
      </c>
      <c r="DF42" s="271" t="str">
        <f ca="true">+IF(OFFSET('Sanitation Data'!$H$29,0,10*ROW('Sanitation Data'!H36))="","",OFFSET('Sanitation Data'!$H$29,0,10*ROW('Sanitation Data'!H36)))</f>
        <v/>
      </c>
      <c r="DG42" s="271" t="str">
        <f ca="true">+IF(OFFSET('Sanitation Data'!$H$30,0,10*ROW('Sanitation Data'!H36))="","",OFFSET('Sanitation Data'!$H$30,0,10*ROW('Sanitation Data'!H36)))</f>
        <v/>
      </c>
      <c r="DH42" s="271" t="str">
        <f ca="true">+IF(OFFSET('Sanitation Data'!$H$31,0,10*ROW('Sanitation Data'!H36))="","",OFFSET('Sanitation Data'!$H$31,0,10*ROW('Sanitation Data'!H36)))</f>
        <v/>
      </c>
      <c r="DI42" s="271" t="str">
        <f ca="true">+IF(OFFSET('Sanitation Data'!$H$32,0,10*ROW('Sanitation Data'!H36))="","",OFFSET('Sanitation Data'!$H$32,0,10*ROW('Sanitation Data'!H36)))</f>
        <v/>
      </c>
      <c r="DJ42" s="271" t="str">
        <f ca="true">+IF(OFFSET('Sanitation Data'!$I$28,0,10*ROW('Sanitation Data'!I36))="","",OFFSET('Sanitation Data'!$I$28,0,10*ROW('Sanitation Data'!I36)))</f>
        <v/>
      </c>
      <c r="DK42" s="271" t="str">
        <f ca="true">+IF(OFFSET('Sanitation Data'!$I$29,0,10*ROW('Sanitation Data'!I36))="","",OFFSET('Sanitation Data'!$I$29,0,10*ROW('Sanitation Data'!I36)))</f>
        <v/>
      </c>
      <c r="DL42" s="271" t="str">
        <f ca="true">+IF(OFFSET('Sanitation Data'!$I$30,0,10*ROW('Sanitation Data'!I36))="","",OFFSET('Sanitation Data'!$I$30,0,10*ROW('Sanitation Data'!I36)))</f>
        <v/>
      </c>
      <c r="DM42" s="271" t="str">
        <f ca="true">+IF(OFFSET('Sanitation Data'!$I$31,0,10*ROW('Sanitation Data'!I36))="","",OFFSET('Sanitation Data'!$I$31,0,10*ROW('Sanitation Data'!I36)))</f>
        <v/>
      </c>
      <c r="DN42" s="271" t="str">
        <f ca="true">+IF(OFFSET('Sanitation Data'!$I$32,0,10*ROW('Sanitation Data'!I36))="","",OFFSET('Sanitation Data'!$I$32,0,10*ROW('Sanitation Data'!I36)))</f>
        <v/>
      </c>
      <c r="DO42" s="271" t="str">
        <f ca="true">+IF(OFFSET('Hygiene Data'!$D$11,0,10*ROW('Hygiene Data'!D36))="","",OFFSET('Hygiene Data'!$D$11,0,10*ROW('Hygiene Data'!D36)))</f>
        <v/>
      </c>
      <c r="DP42" s="271" t="str">
        <f ca="true">+IF(OFFSET('Hygiene Data'!$D$12,0,10*ROW('Hygiene Data'!D36))="","",OFFSET('Hygiene Data'!$D$12,0,10*ROW('Hygiene Data'!D36)))</f>
        <v/>
      </c>
      <c r="DQ42" s="271" t="str">
        <f ca="true">+IF(OFFSET('Hygiene Data'!$D$13,0,10*ROW('Hygiene Data'!D36))="","",OFFSET('Hygiene Data'!$D$13,0,10*ROW('Hygiene Data'!D36)))</f>
        <v/>
      </c>
      <c r="DR42" s="271" t="str">
        <f ca="true">+IF(OFFSET('Hygiene Data'!$E$11,0,10*ROW('Hygiene Data'!E36))="","",OFFSET('Hygiene Data'!$E$11,0,10*ROW('Hygiene Data'!E36)))</f>
        <v/>
      </c>
      <c r="DS42" s="271" t="str">
        <f ca="true">+IF(OFFSET('Hygiene Data'!$E$12,0,10*ROW('Hygiene Data'!E36))="","",OFFSET('Hygiene Data'!$E$12,0,10*ROW('Hygiene Data'!E36)))</f>
        <v/>
      </c>
      <c r="DT42" s="271" t="str">
        <f ca="true">+IF(OFFSET('Hygiene Data'!$E$13,0,10*ROW('Hygiene Data'!E36))="","",OFFSET('Hygiene Data'!$E$13,0,10*ROW('Hygiene Data'!E36)))</f>
        <v/>
      </c>
      <c r="DU42" s="271" t="str">
        <f ca="true">+IF(OFFSET('Hygiene Data'!$F$11,0,10*ROW('Hygiene Data'!F36))="","",OFFSET('Hygiene Data'!$F$11,0,10*ROW('Hygiene Data'!F36)))</f>
        <v/>
      </c>
      <c r="DV42" s="271" t="str">
        <f ca="true">+IF(OFFSET('Hygiene Data'!$F$12,0,10*ROW('Hygiene Data'!F36))="","",OFFSET('Hygiene Data'!$F$12,0,10*ROW('Hygiene Data'!F36)))</f>
        <v/>
      </c>
      <c r="DW42" s="271" t="str">
        <f ca="true">+IF(OFFSET('Hygiene Data'!$F$13,0,10*ROW('Hygiene Data'!F36))="","",OFFSET('Hygiene Data'!$F$13,0,10*ROW('Hygiene Data'!F36)))</f>
        <v/>
      </c>
      <c r="DX42" s="271" t="str">
        <f ca="true">+IF(OFFSET('Hygiene Data'!$G$11,0,10*ROW('Hygiene Data'!G36))="","",OFFSET('Hygiene Data'!$G$11,0,10*ROW('Hygiene Data'!G36)))</f>
        <v/>
      </c>
      <c r="DY42" s="271" t="str">
        <f ca="true">+IF(OFFSET('Hygiene Data'!$G$12,0,10*ROW('Hygiene Data'!G36))="","",OFFSET('Hygiene Data'!$G$12,0,10*ROW('Hygiene Data'!G36)))</f>
        <v/>
      </c>
      <c r="DZ42" s="271" t="str">
        <f ca="true">+IF(OFFSET('Hygiene Data'!$G$13,0,10*ROW('Hygiene Data'!G36))="","",OFFSET('Hygiene Data'!$G$13,0,10*ROW('Hygiene Data'!G36)))</f>
        <v/>
      </c>
      <c r="EA42" s="271" t="str">
        <f ca="true">+IF(OFFSET('Hygiene Data'!$H$11,0,10*ROW('Hygiene Data'!H36))="","",OFFSET('Hygiene Data'!$H$11,0,10*ROW('Hygiene Data'!H36)))</f>
        <v/>
      </c>
      <c r="EB42" s="271" t="str">
        <f ca="true">+IF(OFFSET('Hygiene Data'!$H$12,0,10*ROW('Hygiene Data'!H36))="","",OFFSET('Hygiene Data'!$H$12,0,10*ROW('Hygiene Data'!H36)))</f>
        <v/>
      </c>
      <c r="EC42" s="271" t="str">
        <f ca="true">+IF(OFFSET('Hygiene Data'!$H$13,0,10*ROW('Hygiene Data'!H36))="","",OFFSET('Hygiene Data'!$H$13,0,10*ROW('Hygiene Data'!H36)))</f>
        <v/>
      </c>
      <c r="ED42" s="271" t="str">
        <f ca="true">+IF(OFFSET('Hygiene Data'!$I$11,0,10*ROW('Hygiene Data'!I36))="","",OFFSET('Hygiene Data'!$I$11,0,10*ROW('Hygiene Data'!I36)))</f>
        <v/>
      </c>
      <c r="EE42" s="271" t="str">
        <f ca="true">+IF(OFFSET('Hygiene Data'!$I$12,0,10*ROW('Hygiene Data'!I36))="","",OFFSET('Hygiene Data'!$I$12,0,10*ROW('Hygiene Data'!I36)))</f>
        <v/>
      </c>
      <c r="EF42" s="271" t="str">
        <f ca="true">+IF(OFFSET('Hygiene Data'!$I$13,0,10*ROW('Hygiene Data'!I36))="","",OFFSET('Hygiene Data'!$I$13,0,10*ROW('Hygiene Data'!I36)))</f>
        <v/>
      </c>
    </row>
    <row xmlns:x14ac="http://schemas.microsoft.com/office/spreadsheetml/2009/9/ac" r="43" x14ac:dyDescent="0.2">
      <c r="A43" s="34" t="str">
        <f ca="true">+IF(OFFSET('Water Data'!$B$2,0,10*ROW('Water Data'!E37))="","",OFFSET('Water Data'!$B$2,0,10*ROW('Water Data'!E37)))</f>
        <v/>
      </c>
      <c r="B43" s="34" t="str">
        <f ca="true">+IF(OFFSET('Water Data'!$C$2,0,10*ROW('Water Data'!F37))="","",OFFSET('Water Data'!$C$2,0,10*ROW('Water Data'!F37)))</f>
        <v/>
      </c>
      <c r="C43" s="327" t="str">
        <f t="shared" ca="true" si="0"/>
        <v/>
      </c>
      <c r="D43" s="87"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7"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7"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7"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7"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7"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7"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7"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7"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7"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7"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7"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7"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7"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7"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7"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7"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7"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8"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8"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8"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8"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8"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8"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8"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8"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8"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8"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8"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8"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8"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8"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8"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8"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8"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8"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8"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8"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8"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8"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8"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8"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8"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8"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8"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8"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8"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8"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9"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9"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9"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9"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9"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9"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9"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9"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9"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9"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9"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9"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9"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9"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9"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9"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9"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9"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1"/>
      <c r="BS43" s="271" t="str">
        <f ca="true">+IF(OFFSET('Water Data'!$D$27,0,10*ROW('Water Data'!D37))="","",OFFSET('Water Data'!$D$27,0,10*ROW('Water Data'!D37)))</f>
        <v/>
      </c>
      <c r="BT43" s="271" t="str">
        <f ca="true">+IF(OFFSET('Water Data'!$D$28,0,10*ROW('Water Data'!D37))="","",OFFSET('Water Data'!$D$28,0,10*ROW('Water Data'!D37)))</f>
        <v/>
      </c>
      <c r="BU43" s="271" t="str">
        <f ca="true">+IF(OFFSET('Water Data'!$D$29,0,10*ROW('Water Data'!D37))="","",OFFSET('Water Data'!$D$29,0,10*ROW('Water Data'!D37)))</f>
        <v/>
      </c>
      <c r="BV43" s="271" t="str">
        <f ca="true">+IF(OFFSET('Water Data'!$E$27,0,10*ROW('Water Data'!E37))="","",OFFSET('Water Data'!$E$27,0,10*ROW('Water Data'!E37)))</f>
        <v/>
      </c>
      <c r="BW43" s="271" t="str">
        <f ca="true">+IF(OFFSET('Water Data'!$E$28,0,10*ROW('Water Data'!E37))="","",OFFSET('Water Data'!$E$28,0,10*ROW('Water Data'!E37)))</f>
        <v/>
      </c>
      <c r="BX43" s="271" t="str">
        <f ca="true">+IF(OFFSET('Water Data'!$E$29,0,10*ROW('Water Data'!E37))="","",OFFSET('Water Data'!$E$29,0,10*ROW('Water Data'!E37)))</f>
        <v/>
      </c>
      <c r="BY43" s="271" t="str">
        <f ca="true">+IF(OFFSET('Water Data'!$F$27,0,10*ROW('Water Data'!F37))="","",OFFSET('Water Data'!$F$27,0,10*ROW('Water Data'!F37)))</f>
        <v/>
      </c>
      <c r="BZ43" s="271" t="str">
        <f ca="true">+IF(OFFSET('Water Data'!$F$28,0,10*ROW('Water Data'!F37))="","",OFFSET('Water Data'!$F$28,0,10*ROW('Water Data'!F37)))</f>
        <v/>
      </c>
      <c r="CA43" s="271" t="str">
        <f ca="true">+IF(OFFSET('Water Data'!$F$29,0,10*ROW('Water Data'!F37))="","",OFFSET('Water Data'!$F$29,0,10*ROW('Water Data'!F37)))</f>
        <v/>
      </c>
      <c r="CB43" s="271" t="str">
        <f ca="true">+IF(OFFSET('Water Data'!$G$27,0,10*ROW('Water Data'!G37))="","",OFFSET('Water Data'!$G$27,0,10*ROW('Water Data'!G37)))</f>
        <v/>
      </c>
      <c r="CC43" s="271" t="str">
        <f ca="true">+IF(OFFSET('Water Data'!$G$28,0,10*ROW('Water Data'!G37))="","",OFFSET('Water Data'!$G$28,0,10*ROW('Water Data'!G37)))</f>
        <v/>
      </c>
      <c r="CD43" s="271" t="str">
        <f ca="true">+IF(OFFSET('Water Data'!$G$29,0,10*ROW('Water Data'!G37))="","",OFFSET('Water Data'!$G$29,0,10*ROW('Water Data'!G37)))</f>
        <v/>
      </c>
      <c r="CE43" s="271" t="str">
        <f ca="true">+IF(OFFSET('Water Data'!$H$27,0,10*ROW('Water Data'!H37))="","",OFFSET('Water Data'!$H$27,0,10*ROW('Water Data'!H37)))</f>
        <v/>
      </c>
      <c r="CF43" s="271" t="str">
        <f ca="true">+IF(OFFSET('Water Data'!$H$28,0,10*ROW('Water Data'!H37))="","",OFFSET('Water Data'!$H$28,0,10*ROW('Water Data'!H37)))</f>
        <v/>
      </c>
      <c r="CG43" s="271" t="str">
        <f ca="true">+IF(OFFSET('Water Data'!$H$29,0,10*ROW('Water Data'!H37))="","",OFFSET('Water Data'!$H$29,0,10*ROW('Water Data'!H37)))</f>
        <v/>
      </c>
      <c r="CH43" s="271" t="str">
        <f ca="true">+IF(OFFSET('Water Data'!$I$27,0,10*ROW('Water Data'!I37))="","",OFFSET('Water Data'!$I$27,0,10*ROW('Water Data'!I37)))</f>
        <v/>
      </c>
      <c r="CI43" s="271" t="str">
        <f ca="true">+IF(OFFSET('Water Data'!$I$28,0,10*ROW('Water Data'!I37))="","",OFFSET('Water Data'!$I$28,0,10*ROW('Water Data'!I37)))</f>
        <v/>
      </c>
      <c r="CJ43" s="271" t="str">
        <f ca="true">+IF(OFFSET('Water Data'!$I$29,0,10*ROW('Water Data'!I37))="","",OFFSET('Water Data'!$I$29,0,10*ROW('Water Data'!I37)))</f>
        <v/>
      </c>
      <c r="CK43" s="271" t="str">
        <f ca="true">+IF(OFFSET('Sanitation Data'!$D$28,0,10*ROW('Sanitation Data'!D37))="","",OFFSET('Sanitation Data'!$D$28,0,10*ROW('Sanitation Data'!D37)))</f>
        <v/>
      </c>
      <c r="CL43" s="271" t="str">
        <f ca="true">+IF(OFFSET('Sanitation Data'!$D$29,0,10*ROW('Sanitation Data'!D37))="","",OFFSET('Sanitation Data'!$D$29,0,10*ROW('Sanitation Data'!D37)))</f>
        <v/>
      </c>
      <c r="CM43" s="271" t="str">
        <f ca="true">+IF(OFFSET('Sanitation Data'!$D$30,0,10*ROW('Sanitation Data'!D37))="","",OFFSET('Sanitation Data'!$D$30,0,10*ROW('Sanitation Data'!D37)))</f>
        <v/>
      </c>
      <c r="CN43" s="271" t="str">
        <f ca="true">+IF(OFFSET('Sanitation Data'!$D$31,0,10*ROW('Sanitation Data'!D37))="","",OFFSET('Sanitation Data'!$D$31,0,10*ROW('Sanitation Data'!D37)))</f>
        <v/>
      </c>
      <c r="CO43" s="271" t="str">
        <f ca="true">+IF(OFFSET('Sanitation Data'!$D$32,0,10*ROW('Sanitation Data'!D37))="","",OFFSET('Sanitation Data'!$D$32,0,10*ROW('Sanitation Data'!D37)))</f>
        <v/>
      </c>
      <c r="CP43" s="271" t="str">
        <f ca="true">+IF(OFFSET('Sanitation Data'!$E$28,0,10*ROW('Sanitation Data'!E37))="","",OFFSET('Sanitation Data'!$E$28,0,10*ROW('Sanitation Data'!E37)))</f>
        <v/>
      </c>
      <c r="CQ43" s="271" t="str">
        <f ca="true">+IF(OFFSET('Sanitation Data'!$E$29,0,10*ROW('Sanitation Data'!E37))="","",OFFSET('Sanitation Data'!$E$29,0,10*ROW('Sanitation Data'!E37)))</f>
        <v/>
      </c>
      <c r="CR43" s="271" t="str">
        <f ca="true">+IF(OFFSET('Sanitation Data'!$E$30,0,10*ROW('Sanitation Data'!E37))="","",OFFSET('Sanitation Data'!$E$30,0,10*ROW('Sanitation Data'!E37)))</f>
        <v/>
      </c>
      <c r="CS43" s="271" t="str">
        <f ca="true">+IF(OFFSET('Sanitation Data'!$E$31,0,10*ROW('Sanitation Data'!E37))="","",OFFSET('Sanitation Data'!$E$31,0,10*ROW('Sanitation Data'!E37)))</f>
        <v/>
      </c>
      <c r="CT43" s="271" t="str">
        <f ca="true">+IF(OFFSET('Sanitation Data'!$E$32,0,10*ROW('Sanitation Data'!E37))="","",OFFSET('Sanitation Data'!$E$32,0,10*ROW('Sanitation Data'!E37)))</f>
        <v/>
      </c>
      <c r="CU43" s="271" t="str">
        <f ca="true">+IF(OFFSET('Sanitation Data'!$F$28,0,10*ROW('Sanitation Data'!F37))="","",OFFSET('Sanitation Data'!$F$28,0,10*ROW('Sanitation Data'!F37)))</f>
        <v/>
      </c>
      <c r="CV43" s="271" t="str">
        <f ca="true">+IF(OFFSET('Sanitation Data'!$F$29,0,10*ROW('Sanitation Data'!F37))="","",OFFSET('Sanitation Data'!$F$29,0,10*ROW('Sanitation Data'!F37)))</f>
        <v/>
      </c>
      <c r="CW43" s="271" t="str">
        <f ca="true">+IF(OFFSET('Sanitation Data'!$F$30,0,10*ROW('Sanitation Data'!F37))="","",OFFSET('Sanitation Data'!$F$30,0,10*ROW('Sanitation Data'!F37)))</f>
        <v/>
      </c>
      <c r="CX43" s="271" t="str">
        <f ca="true">+IF(OFFSET('Sanitation Data'!$F$31,0,10*ROW('Sanitation Data'!F37))="","",OFFSET('Sanitation Data'!$F$31,0,10*ROW('Sanitation Data'!F37)))</f>
        <v/>
      </c>
      <c r="CY43" s="271" t="str">
        <f ca="true">+IF(OFFSET('Sanitation Data'!$F$32,0,10*ROW('Sanitation Data'!F37))="","",OFFSET('Sanitation Data'!$F$32,0,10*ROW('Sanitation Data'!F37)))</f>
        <v/>
      </c>
      <c r="CZ43" s="271" t="str">
        <f ca="true">+IF(OFFSET('Sanitation Data'!$G$28,0,10*ROW('Sanitation Data'!G37))="","",OFFSET('Sanitation Data'!$G$28,0,10*ROW('Sanitation Data'!G37)))</f>
        <v/>
      </c>
      <c r="DA43" s="271" t="str">
        <f ca="true">+IF(OFFSET('Sanitation Data'!$G$29,0,10*ROW('Sanitation Data'!G37))="","",OFFSET('Sanitation Data'!$G$29,0,10*ROW('Sanitation Data'!G37)))</f>
        <v/>
      </c>
      <c r="DB43" s="271" t="str">
        <f ca="true">+IF(OFFSET('Sanitation Data'!$G$30,0,10*ROW('Sanitation Data'!G37))="","",OFFSET('Sanitation Data'!$G$30,0,10*ROW('Sanitation Data'!G37)))</f>
        <v/>
      </c>
      <c r="DC43" s="271" t="str">
        <f ca="true">+IF(OFFSET('Sanitation Data'!$G$31,0,10*ROW('Sanitation Data'!G37))="","",OFFSET('Sanitation Data'!$G$31,0,10*ROW('Sanitation Data'!G37)))</f>
        <v/>
      </c>
      <c r="DD43" s="271" t="str">
        <f ca="true">+IF(OFFSET('Sanitation Data'!$G$32,0,10*ROW('Sanitation Data'!G37))="","",OFFSET('Sanitation Data'!$G$32,0,10*ROW('Sanitation Data'!G37)))</f>
        <v/>
      </c>
      <c r="DE43" s="271" t="str">
        <f ca="true">+IF(OFFSET('Sanitation Data'!$H$28,0,10*ROW('Sanitation Data'!H37))="","",OFFSET('Sanitation Data'!$H$28,0,10*ROW('Sanitation Data'!H37)))</f>
        <v/>
      </c>
      <c r="DF43" s="271" t="str">
        <f ca="true">+IF(OFFSET('Sanitation Data'!$H$29,0,10*ROW('Sanitation Data'!H37))="","",OFFSET('Sanitation Data'!$H$29,0,10*ROW('Sanitation Data'!H37)))</f>
        <v/>
      </c>
      <c r="DG43" s="271" t="str">
        <f ca="true">+IF(OFFSET('Sanitation Data'!$H$30,0,10*ROW('Sanitation Data'!H37))="","",OFFSET('Sanitation Data'!$H$30,0,10*ROW('Sanitation Data'!H37)))</f>
        <v/>
      </c>
      <c r="DH43" s="271" t="str">
        <f ca="true">+IF(OFFSET('Sanitation Data'!$H$31,0,10*ROW('Sanitation Data'!H37))="","",OFFSET('Sanitation Data'!$H$31,0,10*ROW('Sanitation Data'!H37)))</f>
        <v/>
      </c>
      <c r="DI43" s="271" t="str">
        <f ca="true">+IF(OFFSET('Sanitation Data'!$H$32,0,10*ROW('Sanitation Data'!H37))="","",OFFSET('Sanitation Data'!$H$32,0,10*ROW('Sanitation Data'!H37)))</f>
        <v/>
      </c>
      <c r="DJ43" s="271" t="str">
        <f ca="true">+IF(OFFSET('Sanitation Data'!$I$28,0,10*ROW('Sanitation Data'!I37))="","",OFFSET('Sanitation Data'!$I$28,0,10*ROW('Sanitation Data'!I37)))</f>
        <v/>
      </c>
      <c r="DK43" s="271" t="str">
        <f ca="true">+IF(OFFSET('Sanitation Data'!$I$29,0,10*ROW('Sanitation Data'!I37))="","",OFFSET('Sanitation Data'!$I$29,0,10*ROW('Sanitation Data'!I37)))</f>
        <v/>
      </c>
      <c r="DL43" s="271" t="str">
        <f ca="true">+IF(OFFSET('Sanitation Data'!$I$30,0,10*ROW('Sanitation Data'!I37))="","",OFFSET('Sanitation Data'!$I$30,0,10*ROW('Sanitation Data'!I37)))</f>
        <v/>
      </c>
      <c r="DM43" s="271" t="str">
        <f ca="true">+IF(OFFSET('Sanitation Data'!$I$31,0,10*ROW('Sanitation Data'!I37))="","",OFFSET('Sanitation Data'!$I$31,0,10*ROW('Sanitation Data'!I37)))</f>
        <v/>
      </c>
      <c r="DN43" s="271" t="str">
        <f ca="true">+IF(OFFSET('Sanitation Data'!$I$32,0,10*ROW('Sanitation Data'!I37))="","",OFFSET('Sanitation Data'!$I$32,0,10*ROW('Sanitation Data'!I37)))</f>
        <v/>
      </c>
      <c r="DO43" s="271" t="str">
        <f ca="true">+IF(OFFSET('Hygiene Data'!$D$11,0,10*ROW('Hygiene Data'!D37))="","",OFFSET('Hygiene Data'!$D$11,0,10*ROW('Hygiene Data'!D37)))</f>
        <v/>
      </c>
      <c r="DP43" s="271" t="str">
        <f ca="true">+IF(OFFSET('Hygiene Data'!$D$12,0,10*ROW('Hygiene Data'!D37))="","",OFFSET('Hygiene Data'!$D$12,0,10*ROW('Hygiene Data'!D37)))</f>
        <v/>
      </c>
      <c r="DQ43" s="271" t="str">
        <f ca="true">+IF(OFFSET('Hygiene Data'!$D$13,0,10*ROW('Hygiene Data'!D37))="","",OFFSET('Hygiene Data'!$D$13,0,10*ROW('Hygiene Data'!D37)))</f>
        <v/>
      </c>
      <c r="DR43" s="271" t="str">
        <f ca="true">+IF(OFFSET('Hygiene Data'!$E$11,0,10*ROW('Hygiene Data'!E37))="","",OFFSET('Hygiene Data'!$E$11,0,10*ROW('Hygiene Data'!E37)))</f>
        <v/>
      </c>
      <c r="DS43" s="271" t="str">
        <f ca="true">+IF(OFFSET('Hygiene Data'!$E$12,0,10*ROW('Hygiene Data'!E37))="","",OFFSET('Hygiene Data'!$E$12,0,10*ROW('Hygiene Data'!E37)))</f>
        <v/>
      </c>
      <c r="DT43" s="271" t="str">
        <f ca="true">+IF(OFFSET('Hygiene Data'!$E$13,0,10*ROW('Hygiene Data'!E37))="","",OFFSET('Hygiene Data'!$E$13,0,10*ROW('Hygiene Data'!E37)))</f>
        <v/>
      </c>
      <c r="DU43" s="271" t="str">
        <f ca="true">+IF(OFFSET('Hygiene Data'!$F$11,0,10*ROW('Hygiene Data'!F37))="","",OFFSET('Hygiene Data'!$F$11,0,10*ROW('Hygiene Data'!F37)))</f>
        <v/>
      </c>
      <c r="DV43" s="271" t="str">
        <f ca="true">+IF(OFFSET('Hygiene Data'!$F$12,0,10*ROW('Hygiene Data'!F37))="","",OFFSET('Hygiene Data'!$F$12,0,10*ROW('Hygiene Data'!F37)))</f>
        <v/>
      </c>
      <c r="DW43" s="271" t="str">
        <f ca="true">+IF(OFFSET('Hygiene Data'!$F$13,0,10*ROW('Hygiene Data'!F37))="","",OFFSET('Hygiene Data'!$F$13,0,10*ROW('Hygiene Data'!F37)))</f>
        <v/>
      </c>
      <c r="DX43" s="271" t="str">
        <f ca="true">+IF(OFFSET('Hygiene Data'!$G$11,0,10*ROW('Hygiene Data'!G37))="","",OFFSET('Hygiene Data'!$G$11,0,10*ROW('Hygiene Data'!G37)))</f>
        <v/>
      </c>
      <c r="DY43" s="271" t="str">
        <f ca="true">+IF(OFFSET('Hygiene Data'!$G$12,0,10*ROW('Hygiene Data'!G37))="","",OFFSET('Hygiene Data'!$G$12,0,10*ROW('Hygiene Data'!G37)))</f>
        <v/>
      </c>
      <c r="DZ43" s="271" t="str">
        <f ca="true">+IF(OFFSET('Hygiene Data'!$G$13,0,10*ROW('Hygiene Data'!G37))="","",OFFSET('Hygiene Data'!$G$13,0,10*ROW('Hygiene Data'!G37)))</f>
        <v/>
      </c>
      <c r="EA43" s="271" t="str">
        <f ca="true">+IF(OFFSET('Hygiene Data'!$H$11,0,10*ROW('Hygiene Data'!H37))="","",OFFSET('Hygiene Data'!$H$11,0,10*ROW('Hygiene Data'!H37)))</f>
        <v/>
      </c>
      <c r="EB43" s="271" t="str">
        <f ca="true">+IF(OFFSET('Hygiene Data'!$H$12,0,10*ROW('Hygiene Data'!H37))="","",OFFSET('Hygiene Data'!$H$12,0,10*ROW('Hygiene Data'!H37)))</f>
        <v/>
      </c>
      <c r="EC43" s="271" t="str">
        <f ca="true">+IF(OFFSET('Hygiene Data'!$H$13,0,10*ROW('Hygiene Data'!H37))="","",OFFSET('Hygiene Data'!$H$13,0,10*ROW('Hygiene Data'!H37)))</f>
        <v/>
      </c>
      <c r="ED43" s="271" t="str">
        <f ca="true">+IF(OFFSET('Hygiene Data'!$I$11,0,10*ROW('Hygiene Data'!I37))="","",OFFSET('Hygiene Data'!$I$11,0,10*ROW('Hygiene Data'!I37)))</f>
        <v/>
      </c>
      <c r="EE43" s="271" t="str">
        <f ca="true">+IF(OFFSET('Hygiene Data'!$I$12,0,10*ROW('Hygiene Data'!I37))="","",OFFSET('Hygiene Data'!$I$12,0,10*ROW('Hygiene Data'!I37)))</f>
        <v/>
      </c>
      <c r="EF43" s="271" t="str">
        <f ca="true">+IF(OFFSET('Hygiene Data'!$I$13,0,10*ROW('Hygiene Data'!I37))="","",OFFSET('Hygiene Data'!$I$13,0,10*ROW('Hygiene Data'!I37)))</f>
        <v/>
      </c>
    </row>
    <row xmlns:x14ac="http://schemas.microsoft.com/office/spreadsheetml/2009/9/ac" r="44" x14ac:dyDescent="0.2">
      <c r="A44" s="34" t="str">
        <f ca="true">+IF(OFFSET('Water Data'!$B$2,0,10*ROW('Water Data'!E38))="","",OFFSET('Water Data'!$B$2,0,10*ROW('Water Data'!E38)))</f>
        <v/>
      </c>
      <c r="B44" s="34" t="str">
        <f ca="true">+IF(OFFSET('Water Data'!$C$2,0,10*ROW('Water Data'!F38))="","",OFFSET('Water Data'!$C$2,0,10*ROW('Water Data'!F38)))</f>
        <v/>
      </c>
      <c r="C44" s="327" t="str">
        <f t="shared" ca="true" si="0"/>
        <v/>
      </c>
      <c r="D44" s="87"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7"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7"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7"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7"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7"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7"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7"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7"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7"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7"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7"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7"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7"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7"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7"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7"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7"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8"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8"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8"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8"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8"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8"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8"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8"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8"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8"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8"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8"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8"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8"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8"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8"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8"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8"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8"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8"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8"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8"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8"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8"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8"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8"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8"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8"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8"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8"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9"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9"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9"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9"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9"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9"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9"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9"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9"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9"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9"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9"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9"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9"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9"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9"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9"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9"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1"/>
      <c r="BS44" s="271" t="str">
        <f ca="true">+IF(OFFSET('Water Data'!$D$27,0,10*ROW('Water Data'!D38))="","",OFFSET('Water Data'!$D$27,0,10*ROW('Water Data'!D38)))</f>
        <v/>
      </c>
      <c r="BT44" s="271" t="str">
        <f ca="true">+IF(OFFSET('Water Data'!$D$28,0,10*ROW('Water Data'!D38))="","",OFFSET('Water Data'!$D$28,0,10*ROW('Water Data'!D38)))</f>
        <v/>
      </c>
      <c r="BU44" s="271" t="str">
        <f ca="true">+IF(OFFSET('Water Data'!$D$29,0,10*ROW('Water Data'!D38))="","",OFFSET('Water Data'!$D$29,0,10*ROW('Water Data'!D38)))</f>
        <v/>
      </c>
      <c r="BV44" s="271" t="str">
        <f ca="true">+IF(OFFSET('Water Data'!$E$27,0,10*ROW('Water Data'!E38))="","",OFFSET('Water Data'!$E$27,0,10*ROW('Water Data'!E38)))</f>
        <v/>
      </c>
      <c r="BW44" s="271" t="str">
        <f ca="true">+IF(OFFSET('Water Data'!$E$28,0,10*ROW('Water Data'!E38))="","",OFFSET('Water Data'!$E$28,0,10*ROW('Water Data'!E38)))</f>
        <v/>
      </c>
      <c r="BX44" s="271" t="str">
        <f ca="true">+IF(OFFSET('Water Data'!$E$29,0,10*ROW('Water Data'!E38))="","",OFFSET('Water Data'!$E$29,0,10*ROW('Water Data'!E38)))</f>
        <v/>
      </c>
      <c r="BY44" s="271" t="str">
        <f ca="true">+IF(OFFSET('Water Data'!$F$27,0,10*ROW('Water Data'!F38))="","",OFFSET('Water Data'!$F$27,0,10*ROW('Water Data'!F38)))</f>
        <v/>
      </c>
      <c r="BZ44" s="271" t="str">
        <f ca="true">+IF(OFFSET('Water Data'!$F$28,0,10*ROW('Water Data'!F38))="","",OFFSET('Water Data'!$F$28,0,10*ROW('Water Data'!F38)))</f>
        <v/>
      </c>
      <c r="CA44" s="271" t="str">
        <f ca="true">+IF(OFFSET('Water Data'!$F$29,0,10*ROW('Water Data'!F38))="","",OFFSET('Water Data'!$F$29,0,10*ROW('Water Data'!F38)))</f>
        <v/>
      </c>
      <c r="CB44" s="271" t="str">
        <f ca="true">+IF(OFFSET('Water Data'!$G$27,0,10*ROW('Water Data'!G38))="","",OFFSET('Water Data'!$G$27,0,10*ROW('Water Data'!G38)))</f>
        <v/>
      </c>
      <c r="CC44" s="271" t="str">
        <f ca="true">+IF(OFFSET('Water Data'!$G$28,0,10*ROW('Water Data'!G38))="","",OFFSET('Water Data'!$G$28,0,10*ROW('Water Data'!G38)))</f>
        <v/>
      </c>
      <c r="CD44" s="271" t="str">
        <f ca="true">+IF(OFFSET('Water Data'!$G$29,0,10*ROW('Water Data'!G38))="","",OFFSET('Water Data'!$G$29,0,10*ROW('Water Data'!G38)))</f>
        <v/>
      </c>
      <c r="CE44" s="271" t="str">
        <f ca="true">+IF(OFFSET('Water Data'!$H$27,0,10*ROW('Water Data'!H38))="","",OFFSET('Water Data'!$H$27,0,10*ROW('Water Data'!H38)))</f>
        <v/>
      </c>
      <c r="CF44" s="271" t="str">
        <f ca="true">+IF(OFFSET('Water Data'!$H$28,0,10*ROW('Water Data'!H38))="","",OFFSET('Water Data'!$H$28,0,10*ROW('Water Data'!H38)))</f>
        <v/>
      </c>
      <c r="CG44" s="271" t="str">
        <f ca="true">+IF(OFFSET('Water Data'!$H$29,0,10*ROW('Water Data'!H38))="","",OFFSET('Water Data'!$H$29,0,10*ROW('Water Data'!H38)))</f>
        <v/>
      </c>
      <c r="CH44" s="271" t="str">
        <f ca="true">+IF(OFFSET('Water Data'!$I$27,0,10*ROW('Water Data'!I38))="","",OFFSET('Water Data'!$I$27,0,10*ROW('Water Data'!I38)))</f>
        <v/>
      </c>
      <c r="CI44" s="271" t="str">
        <f ca="true">+IF(OFFSET('Water Data'!$I$28,0,10*ROW('Water Data'!I38))="","",OFFSET('Water Data'!$I$28,0,10*ROW('Water Data'!I38)))</f>
        <v/>
      </c>
      <c r="CJ44" s="271" t="str">
        <f ca="true">+IF(OFFSET('Water Data'!$I$29,0,10*ROW('Water Data'!I38))="","",OFFSET('Water Data'!$I$29,0,10*ROW('Water Data'!I38)))</f>
        <v/>
      </c>
      <c r="CK44" s="271" t="str">
        <f ca="true">+IF(OFFSET('Sanitation Data'!$D$28,0,10*ROW('Sanitation Data'!D38))="","",OFFSET('Sanitation Data'!$D$28,0,10*ROW('Sanitation Data'!D38)))</f>
        <v/>
      </c>
      <c r="CL44" s="271" t="str">
        <f ca="true">+IF(OFFSET('Sanitation Data'!$D$29,0,10*ROW('Sanitation Data'!D38))="","",OFFSET('Sanitation Data'!$D$29,0,10*ROW('Sanitation Data'!D38)))</f>
        <v/>
      </c>
      <c r="CM44" s="271" t="str">
        <f ca="true">+IF(OFFSET('Sanitation Data'!$D$30,0,10*ROW('Sanitation Data'!D38))="","",OFFSET('Sanitation Data'!$D$30,0,10*ROW('Sanitation Data'!D38)))</f>
        <v/>
      </c>
      <c r="CN44" s="271" t="str">
        <f ca="true">+IF(OFFSET('Sanitation Data'!$D$31,0,10*ROW('Sanitation Data'!D38))="","",OFFSET('Sanitation Data'!$D$31,0,10*ROW('Sanitation Data'!D38)))</f>
        <v/>
      </c>
      <c r="CO44" s="271" t="str">
        <f ca="true">+IF(OFFSET('Sanitation Data'!$D$32,0,10*ROW('Sanitation Data'!D38))="","",OFFSET('Sanitation Data'!$D$32,0,10*ROW('Sanitation Data'!D38)))</f>
        <v/>
      </c>
      <c r="CP44" s="271" t="str">
        <f ca="true">+IF(OFFSET('Sanitation Data'!$E$28,0,10*ROW('Sanitation Data'!E38))="","",OFFSET('Sanitation Data'!$E$28,0,10*ROW('Sanitation Data'!E38)))</f>
        <v/>
      </c>
      <c r="CQ44" s="271" t="str">
        <f ca="true">+IF(OFFSET('Sanitation Data'!$E$29,0,10*ROW('Sanitation Data'!E38))="","",OFFSET('Sanitation Data'!$E$29,0,10*ROW('Sanitation Data'!E38)))</f>
        <v/>
      </c>
      <c r="CR44" s="271" t="str">
        <f ca="true">+IF(OFFSET('Sanitation Data'!$E$30,0,10*ROW('Sanitation Data'!E38))="","",OFFSET('Sanitation Data'!$E$30,0,10*ROW('Sanitation Data'!E38)))</f>
        <v/>
      </c>
      <c r="CS44" s="271" t="str">
        <f ca="true">+IF(OFFSET('Sanitation Data'!$E$31,0,10*ROW('Sanitation Data'!E38))="","",OFFSET('Sanitation Data'!$E$31,0,10*ROW('Sanitation Data'!E38)))</f>
        <v/>
      </c>
      <c r="CT44" s="271" t="str">
        <f ca="true">+IF(OFFSET('Sanitation Data'!$E$32,0,10*ROW('Sanitation Data'!E38))="","",OFFSET('Sanitation Data'!$E$32,0,10*ROW('Sanitation Data'!E38)))</f>
        <v/>
      </c>
      <c r="CU44" s="271" t="str">
        <f ca="true">+IF(OFFSET('Sanitation Data'!$F$28,0,10*ROW('Sanitation Data'!F38))="","",OFFSET('Sanitation Data'!$F$28,0,10*ROW('Sanitation Data'!F38)))</f>
        <v/>
      </c>
      <c r="CV44" s="271" t="str">
        <f ca="true">+IF(OFFSET('Sanitation Data'!$F$29,0,10*ROW('Sanitation Data'!F38))="","",OFFSET('Sanitation Data'!$F$29,0,10*ROW('Sanitation Data'!F38)))</f>
        <v/>
      </c>
      <c r="CW44" s="271" t="str">
        <f ca="true">+IF(OFFSET('Sanitation Data'!$F$30,0,10*ROW('Sanitation Data'!F38))="","",OFFSET('Sanitation Data'!$F$30,0,10*ROW('Sanitation Data'!F38)))</f>
        <v/>
      </c>
      <c r="CX44" s="271" t="str">
        <f ca="true">+IF(OFFSET('Sanitation Data'!$F$31,0,10*ROW('Sanitation Data'!F38))="","",OFFSET('Sanitation Data'!$F$31,0,10*ROW('Sanitation Data'!F38)))</f>
        <v/>
      </c>
      <c r="CY44" s="271" t="str">
        <f ca="true">+IF(OFFSET('Sanitation Data'!$F$32,0,10*ROW('Sanitation Data'!F38))="","",OFFSET('Sanitation Data'!$F$32,0,10*ROW('Sanitation Data'!F38)))</f>
        <v/>
      </c>
      <c r="CZ44" s="271" t="str">
        <f ca="true">+IF(OFFSET('Sanitation Data'!$G$28,0,10*ROW('Sanitation Data'!G38))="","",OFFSET('Sanitation Data'!$G$28,0,10*ROW('Sanitation Data'!G38)))</f>
        <v/>
      </c>
      <c r="DA44" s="271" t="str">
        <f ca="true">+IF(OFFSET('Sanitation Data'!$G$29,0,10*ROW('Sanitation Data'!G38))="","",OFFSET('Sanitation Data'!$G$29,0,10*ROW('Sanitation Data'!G38)))</f>
        <v/>
      </c>
      <c r="DB44" s="271" t="str">
        <f ca="true">+IF(OFFSET('Sanitation Data'!$G$30,0,10*ROW('Sanitation Data'!G38))="","",OFFSET('Sanitation Data'!$G$30,0,10*ROW('Sanitation Data'!G38)))</f>
        <v/>
      </c>
      <c r="DC44" s="271" t="str">
        <f ca="true">+IF(OFFSET('Sanitation Data'!$G$31,0,10*ROW('Sanitation Data'!G38))="","",OFFSET('Sanitation Data'!$G$31,0,10*ROW('Sanitation Data'!G38)))</f>
        <v/>
      </c>
      <c r="DD44" s="271" t="str">
        <f ca="true">+IF(OFFSET('Sanitation Data'!$G$32,0,10*ROW('Sanitation Data'!G38))="","",OFFSET('Sanitation Data'!$G$32,0,10*ROW('Sanitation Data'!G38)))</f>
        <v/>
      </c>
      <c r="DE44" s="271" t="str">
        <f ca="true">+IF(OFFSET('Sanitation Data'!$H$28,0,10*ROW('Sanitation Data'!H38))="","",OFFSET('Sanitation Data'!$H$28,0,10*ROW('Sanitation Data'!H38)))</f>
        <v/>
      </c>
      <c r="DF44" s="271" t="str">
        <f ca="true">+IF(OFFSET('Sanitation Data'!$H$29,0,10*ROW('Sanitation Data'!H38))="","",OFFSET('Sanitation Data'!$H$29,0,10*ROW('Sanitation Data'!H38)))</f>
        <v/>
      </c>
      <c r="DG44" s="271" t="str">
        <f ca="true">+IF(OFFSET('Sanitation Data'!$H$30,0,10*ROW('Sanitation Data'!H38))="","",OFFSET('Sanitation Data'!$H$30,0,10*ROW('Sanitation Data'!H38)))</f>
        <v/>
      </c>
      <c r="DH44" s="271" t="str">
        <f ca="true">+IF(OFFSET('Sanitation Data'!$H$31,0,10*ROW('Sanitation Data'!H38))="","",OFFSET('Sanitation Data'!$H$31,0,10*ROW('Sanitation Data'!H38)))</f>
        <v/>
      </c>
      <c r="DI44" s="271" t="str">
        <f ca="true">+IF(OFFSET('Sanitation Data'!$H$32,0,10*ROW('Sanitation Data'!H38))="","",OFFSET('Sanitation Data'!$H$32,0,10*ROW('Sanitation Data'!H38)))</f>
        <v/>
      </c>
      <c r="DJ44" s="271" t="str">
        <f ca="true">+IF(OFFSET('Sanitation Data'!$I$28,0,10*ROW('Sanitation Data'!I38))="","",OFFSET('Sanitation Data'!$I$28,0,10*ROW('Sanitation Data'!I38)))</f>
        <v/>
      </c>
      <c r="DK44" s="271" t="str">
        <f ca="true">+IF(OFFSET('Sanitation Data'!$I$29,0,10*ROW('Sanitation Data'!I38))="","",OFFSET('Sanitation Data'!$I$29,0,10*ROW('Sanitation Data'!I38)))</f>
        <v/>
      </c>
      <c r="DL44" s="271" t="str">
        <f ca="true">+IF(OFFSET('Sanitation Data'!$I$30,0,10*ROW('Sanitation Data'!I38))="","",OFFSET('Sanitation Data'!$I$30,0,10*ROW('Sanitation Data'!I38)))</f>
        <v/>
      </c>
      <c r="DM44" s="271" t="str">
        <f ca="true">+IF(OFFSET('Sanitation Data'!$I$31,0,10*ROW('Sanitation Data'!I38))="","",OFFSET('Sanitation Data'!$I$31,0,10*ROW('Sanitation Data'!I38)))</f>
        <v/>
      </c>
      <c r="DN44" s="271" t="str">
        <f ca="true">+IF(OFFSET('Sanitation Data'!$I$32,0,10*ROW('Sanitation Data'!I38))="","",OFFSET('Sanitation Data'!$I$32,0,10*ROW('Sanitation Data'!I38)))</f>
        <v/>
      </c>
      <c r="DO44" s="271" t="str">
        <f ca="true">+IF(OFFSET('Hygiene Data'!$D$11,0,10*ROW('Hygiene Data'!D38))="","",OFFSET('Hygiene Data'!$D$11,0,10*ROW('Hygiene Data'!D38)))</f>
        <v/>
      </c>
      <c r="DP44" s="271" t="str">
        <f ca="true">+IF(OFFSET('Hygiene Data'!$D$12,0,10*ROW('Hygiene Data'!D38))="","",OFFSET('Hygiene Data'!$D$12,0,10*ROW('Hygiene Data'!D38)))</f>
        <v/>
      </c>
      <c r="DQ44" s="271" t="str">
        <f ca="true">+IF(OFFSET('Hygiene Data'!$D$13,0,10*ROW('Hygiene Data'!D38))="","",OFFSET('Hygiene Data'!$D$13,0,10*ROW('Hygiene Data'!D38)))</f>
        <v/>
      </c>
      <c r="DR44" s="271" t="str">
        <f ca="true">+IF(OFFSET('Hygiene Data'!$E$11,0,10*ROW('Hygiene Data'!E38))="","",OFFSET('Hygiene Data'!$E$11,0,10*ROW('Hygiene Data'!E38)))</f>
        <v/>
      </c>
      <c r="DS44" s="271" t="str">
        <f ca="true">+IF(OFFSET('Hygiene Data'!$E$12,0,10*ROW('Hygiene Data'!E38))="","",OFFSET('Hygiene Data'!$E$12,0,10*ROW('Hygiene Data'!E38)))</f>
        <v/>
      </c>
      <c r="DT44" s="271" t="str">
        <f ca="true">+IF(OFFSET('Hygiene Data'!$E$13,0,10*ROW('Hygiene Data'!E38))="","",OFFSET('Hygiene Data'!$E$13,0,10*ROW('Hygiene Data'!E38)))</f>
        <v/>
      </c>
      <c r="DU44" s="271" t="str">
        <f ca="true">+IF(OFFSET('Hygiene Data'!$F$11,0,10*ROW('Hygiene Data'!F38))="","",OFFSET('Hygiene Data'!$F$11,0,10*ROW('Hygiene Data'!F38)))</f>
        <v/>
      </c>
      <c r="DV44" s="271" t="str">
        <f ca="true">+IF(OFFSET('Hygiene Data'!$F$12,0,10*ROW('Hygiene Data'!F38))="","",OFFSET('Hygiene Data'!$F$12,0,10*ROW('Hygiene Data'!F38)))</f>
        <v/>
      </c>
      <c r="DW44" s="271" t="str">
        <f ca="true">+IF(OFFSET('Hygiene Data'!$F$13,0,10*ROW('Hygiene Data'!F38))="","",OFFSET('Hygiene Data'!$F$13,0,10*ROW('Hygiene Data'!F38)))</f>
        <v/>
      </c>
      <c r="DX44" s="271" t="str">
        <f ca="true">+IF(OFFSET('Hygiene Data'!$G$11,0,10*ROW('Hygiene Data'!G38))="","",OFFSET('Hygiene Data'!$G$11,0,10*ROW('Hygiene Data'!G38)))</f>
        <v/>
      </c>
      <c r="DY44" s="271" t="str">
        <f ca="true">+IF(OFFSET('Hygiene Data'!$G$12,0,10*ROW('Hygiene Data'!G38))="","",OFFSET('Hygiene Data'!$G$12,0,10*ROW('Hygiene Data'!G38)))</f>
        <v/>
      </c>
      <c r="DZ44" s="271" t="str">
        <f ca="true">+IF(OFFSET('Hygiene Data'!$G$13,0,10*ROW('Hygiene Data'!G38))="","",OFFSET('Hygiene Data'!$G$13,0,10*ROW('Hygiene Data'!G38)))</f>
        <v/>
      </c>
      <c r="EA44" s="271" t="str">
        <f ca="true">+IF(OFFSET('Hygiene Data'!$H$11,0,10*ROW('Hygiene Data'!H38))="","",OFFSET('Hygiene Data'!$H$11,0,10*ROW('Hygiene Data'!H38)))</f>
        <v/>
      </c>
      <c r="EB44" s="271" t="str">
        <f ca="true">+IF(OFFSET('Hygiene Data'!$H$12,0,10*ROW('Hygiene Data'!H38))="","",OFFSET('Hygiene Data'!$H$12,0,10*ROW('Hygiene Data'!H38)))</f>
        <v/>
      </c>
      <c r="EC44" s="271" t="str">
        <f ca="true">+IF(OFFSET('Hygiene Data'!$H$13,0,10*ROW('Hygiene Data'!H38))="","",OFFSET('Hygiene Data'!$H$13,0,10*ROW('Hygiene Data'!H38)))</f>
        <v/>
      </c>
      <c r="ED44" s="271" t="str">
        <f ca="true">+IF(OFFSET('Hygiene Data'!$I$11,0,10*ROW('Hygiene Data'!I38))="","",OFFSET('Hygiene Data'!$I$11,0,10*ROW('Hygiene Data'!I38)))</f>
        <v/>
      </c>
      <c r="EE44" s="271" t="str">
        <f ca="true">+IF(OFFSET('Hygiene Data'!$I$12,0,10*ROW('Hygiene Data'!I38))="","",OFFSET('Hygiene Data'!$I$12,0,10*ROW('Hygiene Data'!I38)))</f>
        <v/>
      </c>
      <c r="EF44" s="271" t="str">
        <f ca="true">+IF(OFFSET('Hygiene Data'!$I$13,0,10*ROW('Hygiene Data'!I38))="","",OFFSET('Hygiene Data'!$I$13,0,10*ROW('Hygiene Data'!I38)))</f>
        <v/>
      </c>
    </row>
    <row xmlns:x14ac="http://schemas.microsoft.com/office/spreadsheetml/2009/9/ac" r="45" x14ac:dyDescent="0.2">
      <c r="A45" s="34" t="str">
        <f ca="true">+IF(OFFSET('Water Data'!$B$2,0,10*ROW('Water Data'!E39))="","",OFFSET('Water Data'!$B$2,0,10*ROW('Water Data'!E39)))</f>
        <v/>
      </c>
      <c r="B45" s="34" t="str">
        <f ca="true">+IF(OFFSET('Water Data'!$C$2,0,10*ROW('Water Data'!F39))="","",OFFSET('Water Data'!$C$2,0,10*ROW('Water Data'!F39)))</f>
        <v/>
      </c>
      <c r="C45" s="327" t="str">
        <f t="shared" ca="true" si="0"/>
        <v/>
      </c>
      <c r="D45" s="87"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7"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7"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7"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7"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7"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7"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7"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7"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7"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7"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7"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7"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7"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7"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7"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7"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7"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8"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8"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8"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8"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8"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8"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8"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8"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8"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8"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8"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8"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8"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8"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8"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8"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8"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8"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8"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8"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8"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8"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8"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8"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8"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8"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8"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8"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8"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8"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9"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9"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9"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9"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9"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9"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9"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9"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9"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9"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9"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9"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9"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9"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9"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9"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9"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9"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1"/>
      <c r="BS45" s="271" t="str">
        <f ca="true">+IF(OFFSET('Water Data'!$D$27,0,10*ROW('Water Data'!D39))="","",OFFSET('Water Data'!$D$27,0,10*ROW('Water Data'!D39)))</f>
        <v/>
      </c>
      <c r="BT45" s="271" t="str">
        <f ca="true">+IF(OFFSET('Water Data'!$D$28,0,10*ROW('Water Data'!D39))="","",OFFSET('Water Data'!$D$28,0,10*ROW('Water Data'!D39)))</f>
        <v/>
      </c>
      <c r="BU45" s="271" t="str">
        <f ca="true">+IF(OFFSET('Water Data'!$D$29,0,10*ROW('Water Data'!D39))="","",OFFSET('Water Data'!$D$29,0,10*ROW('Water Data'!D39)))</f>
        <v/>
      </c>
      <c r="BV45" s="271" t="str">
        <f ca="true">+IF(OFFSET('Water Data'!$E$27,0,10*ROW('Water Data'!E39))="","",OFFSET('Water Data'!$E$27,0,10*ROW('Water Data'!E39)))</f>
        <v/>
      </c>
      <c r="BW45" s="271" t="str">
        <f ca="true">+IF(OFFSET('Water Data'!$E$28,0,10*ROW('Water Data'!E39))="","",OFFSET('Water Data'!$E$28,0,10*ROW('Water Data'!E39)))</f>
        <v/>
      </c>
      <c r="BX45" s="271" t="str">
        <f ca="true">+IF(OFFSET('Water Data'!$E$29,0,10*ROW('Water Data'!E39))="","",OFFSET('Water Data'!$E$29,0,10*ROW('Water Data'!E39)))</f>
        <v/>
      </c>
      <c r="BY45" s="271" t="str">
        <f ca="true">+IF(OFFSET('Water Data'!$F$27,0,10*ROW('Water Data'!F39))="","",OFFSET('Water Data'!$F$27,0,10*ROW('Water Data'!F39)))</f>
        <v/>
      </c>
      <c r="BZ45" s="271" t="str">
        <f ca="true">+IF(OFFSET('Water Data'!$F$28,0,10*ROW('Water Data'!F39))="","",OFFSET('Water Data'!$F$28,0,10*ROW('Water Data'!F39)))</f>
        <v/>
      </c>
      <c r="CA45" s="271" t="str">
        <f ca="true">+IF(OFFSET('Water Data'!$F$29,0,10*ROW('Water Data'!F39))="","",OFFSET('Water Data'!$F$29,0,10*ROW('Water Data'!F39)))</f>
        <v/>
      </c>
      <c r="CB45" s="271" t="str">
        <f ca="true">+IF(OFFSET('Water Data'!$G$27,0,10*ROW('Water Data'!G39))="","",OFFSET('Water Data'!$G$27,0,10*ROW('Water Data'!G39)))</f>
        <v/>
      </c>
      <c r="CC45" s="271" t="str">
        <f ca="true">+IF(OFFSET('Water Data'!$G$28,0,10*ROW('Water Data'!G39))="","",OFFSET('Water Data'!$G$28,0,10*ROW('Water Data'!G39)))</f>
        <v/>
      </c>
      <c r="CD45" s="271" t="str">
        <f ca="true">+IF(OFFSET('Water Data'!$G$29,0,10*ROW('Water Data'!G39))="","",OFFSET('Water Data'!$G$29,0,10*ROW('Water Data'!G39)))</f>
        <v/>
      </c>
      <c r="CE45" s="271" t="str">
        <f ca="true">+IF(OFFSET('Water Data'!$H$27,0,10*ROW('Water Data'!H39))="","",OFFSET('Water Data'!$H$27,0,10*ROW('Water Data'!H39)))</f>
        <v/>
      </c>
      <c r="CF45" s="271" t="str">
        <f ca="true">+IF(OFFSET('Water Data'!$H$28,0,10*ROW('Water Data'!H39))="","",OFFSET('Water Data'!$H$28,0,10*ROW('Water Data'!H39)))</f>
        <v/>
      </c>
      <c r="CG45" s="271" t="str">
        <f ca="true">+IF(OFFSET('Water Data'!$H$29,0,10*ROW('Water Data'!H39))="","",OFFSET('Water Data'!$H$29,0,10*ROW('Water Data'!H39)))</f>
        <v/>
      </c>
      <c r="CH45" s="271" t="str">
        <f ca="true">+IF(OFFSET('Water Data'!$I$27,0,10*ROW('Water Data'!I39))="","",OFFSET('Water Data'!$I$27,0,10*ROW('Water Data'!I39)))</f>
        <v/>
      </c>
      <c r="CI45" s="271" t="str">
        <f ca="true">+IF(OFFSET('Water Data'!$I$28,0,10*ROW('Water Data'!I39))="","",OFFSET('Water Data'!$I$28,0,10*ROW('Water Data'!I39)))</f>
        <v/>
      </c>
      <c r="CJ45" s="271" t="str">
        <f ca="true">+IF(OFFSET('Water Data'!$I$29,0,10*ROW('Water Data'!I39))="","",OFFSET('Water Data'!$I$29,0,10*ROW('Water Data'!I39)))</f>
        <v/>
      </c>
      <c r="CK45" s="271" t="str">
        <f ca="true">+IF(OFFSET('Sanitation Data'!$D$28,0,10*ROW('Sanitation Data'!D39))="","",OFFSET('Sanitation Data'!$D$28,0,10*ROW('Sanitation Data'!D39)))</f>
        <v/>
      </c>
      <c r="CL45" s="271" t="str">
        <f ca="true">+IF(OFFSET('Sanitation Data'!$D$29,0,10*ROW('Sanitation Data'!D39))="","",OFFSET('Sanitation Data'!$D$29,0,10*ROW('Sanitation Data'!D39)))</f>
        <v/>
      </c>
      <c r="CM45" s="271" t="str">
        <f ca="true">+IF(OFFSET('Sanitation Data'!$D$30,0,10*ROW('Sanitation Data'!D39))="","",OFFSET('Sanitation Data'!$D$30,0,10*ROW('Sanitation Data'!D39)))</f>
        <v/>
      </c>
      <c r="CN45" s="271" t="str">
        <f ca="true">+IF(OFFSET('Sanitation Data'!$D$31,0,10*ROW('Sanitation Data'!D39))="","",OFFSET('Sanitation Data'!$D$31,0,10*ROW('Sanitation Data'!D39)))</f>
        <v/>
      </c>
      <c r="CO45" s="271" t="str">
        <f ca="true">+IF(OFFSET('Sanitation Data'!$D$32,0,10*ROW('Sanitation Data'!D39))="","",OFFSET('Sanitation Data'!$D$32,0,10*ROW('Sanitation Data'!D39)))</f>
        <v/>
      </c>
      <c r="CP45" s="271" t="str">
        <f ca="true">+IF(OFFSET('Sanitation Data'!$E$28,0,10*ROW('Sanitation Data'!E39))="","",OFFSET('Sanitation Data'!$E$28,0,10*ROW('Sanitation Data'!E39)))</f>
        <v/>
      </c>
      <c r="CQ45" s="271" t="str">
        <f ca="true">+IF(OFFSET('Sanitation Data'!$E$29,0,10*ROW('Sanitation Data'!E39))="","",OFFSET('Sanitation Data'!$E$29,0,10*ROW('Sanitation Data'!E39)))</f>
        <v/>
      </c>
      <c r="CR45" s="271" t="str">
        <f ca="true">+IF(OFFSET('Sanitation Data'!$E$30,0,10*ROW('Sanitation Data'!E39))="","",OFFSET('Sanitation Data'!$E$30,0,10*ROW('Sanitation Data'!E39)))</f>
        <v/>
      </c>
      <c r="CS45" s="271" t="str">
        <f ca="true">+IF(OFFSET('Sanitation Data'!$E$31,0,10*ROW('Sanitation Data'!E39))="","",OFFSET('Sanitation Data'!$E$31,0,10*ROW('Sanitation Data'!E39)))</f>
        <v/>
      </c>
      <c r="CT45" s="271" t="str">
        <f ca="true">+IF(OFFSET('Sanitation Data'!$E$32,0,10*ROW('Sanitation Data'!E39))="","",OFFSET('Sanitation Data'!$E$32,0,10*ROW('Sanitation Data'!E39)))</f>
        <v/>
      </c>
      <c r="CU45" s="271" t="str">
        <f ca="true">+IF(OFFSET('Sanitation Data'!$F$28,0,10*ROW('Sanitation Data'!F39))="","",OFFSET('Sanitation Data'!$F$28,0,10*ROW('Sanitation Data'!F39)))</f>
        <v/>
      </c>
      <c r="CV45" s="271" t="str">
        <f ca="true">+IF(OFFSET('Sanitation Data'!$F$29,0,10*ROW('Sanitation Data'!F39))="","",OFFSET('Sanitation Data'!$F$29,0,10*ROW('Sanitation Data'!F39)))</f>
        <v/>
      </c>
      <c r="CW45" s="271" t="str">
        <f ca="true">+IF(OFFSET('Sanitation Data'!$F$30,0,10*ROW('Sanitation Data'!F39))="","",OFFSET('Sanitation Data'!$F$30,0,10*ROW('Sanitation Data'!F39)))</f>
        <v/>
      </c>
      <c r="CX45" s="271" t="str">
        <f ca="true">+IF(OFFSET('Sanitation Data'!$F$31,0,10*ROW('Sanitation Data'!F39))="","",OFFSET('Sanitation Data'!$F$31,0,10*ROW('Sanitation Data'!F39)))</f>
        <v/>
      </c>
      <c r="CY45" s="271" t="str">
        <f ca="true">+IF(OFFSET('Sanitation Data'!$F$32,0,10*ROW('Sanitation Data'!F39))="","",OFFSET('Sanitation Data'!$F$32,0,10*ROW('Sanitation Data'!F39)))</f>
        <v/>
      </c>
      <c r="CZ45" s="271" t="str">
        <f ca="true">+IF(OFFSET('Sanitation Data'!$G$28,0,10*ROW('Sanitation Data'!G39))="","",OFFSET('Sanitation Data'!$G$28,0,10*ROW('Sanitation Data'!G39)))</f>
        <v/>
      </c>
      <c r="DA45" s="271" t="str">
        <f ca="true">+IF(OFFSET('Sanitation Data'!$G$29,0,10*ROW('Sanitation Data'!G39))="","",OFFSET('Sanitation Data'!$G$29,0,10*ROW('Sanitation Data'!G39)))</f>
        <v/>
      </c>
      <c r="DB45" s="271" t="str">
        <f ca="true">+IF(OFFSET('Sanitation Data'!$G$30,0,10*ROW('Sanitation Data'!G39))="","",OFFSET('Sanitation Data'!$G$30,0,10*ROW('Sanitation Data'!G39)))</f>
        <v/>
      </c>
      <c r="DC45" s="271" t="str">
        <f ca="true">+IF(OFFSET('Sanitation Data'!$G$31,0,10*ROW('Sanitation Data'!G39))="","",OFFSET('Sanitation Data'!$G$31,0,10*ROW('Sanitation Data'!G39)))</f>
        <v/>
      </c>
      <c r="DD45" s="271" t="str">
        <f ca="true">+IF(OFFSET('Sanitation Data'!$G$32,0,10*ROW('Sanitation Data'!G39))="","",OFFSET('Sanitation Data'!$G$32,0,10*ROW('Sanitation Data'!G39)))</f>
        <v/>
      </c>
      <c r="DE45" s="271" t="str">
        <f ca="true">+IF(OFFSET('Sanitation Data'!$H$28,0,10*ROW('Sanitation Data'!H39))="","",OFFSET('Sanitation Data'!$H$28,0,10*ROW('Sanitation Data'!H39)))</f>
        <v/>
      </c>
      <c r="DF45" s="271" t="str">
        <f ca="true">+IF(OFFSET('Sanitation Data'!$H$29,0,10*ROW('Sanitation Data'!H39))="","",OFFSET('Sanitation Data'!$H$29,0,10*ROW('Sanitation Data'!H39)))</f>
        <v/>
      </c>
      <c r="DG45" s="271" t="str">
        <f ca="true">+IF(OFFSET('Sanitation Data'!$H$30,0,10*ROW('Sanitation Data'!H39))="","",OFFSET('Sanitation Data'!$H$30,0,10*ROW('Sanitation Data'!H39)))</f>
        <v/>
      </c>
      <c r="DH45" s="271" t="str">
        <f ca="true">+IF(OFFSET('Sanitation Data'!$H$31,0,10*ROW('Sanitation Data'!H39))="","",OFFSET('Sanitation Data'!$H$31,0,10*ROW('Sanitation Data'!H39)))</f>
        <v/>
      </c>
      <c r="DI45" s="271" t="str">
        <f ca="true">+IF(OFFSET('Sanitation Data'!$H$32,0,10*ROW('Sanitation Data'!H39))="","",OFFSET('Sanitation Data'!$H$32,0,10*ROW('Sanitation Data'!H39)))</f>
        <v/>
      </c>
      <c r="DJ45" s="271" t="str">
        <f ca="true">+IF(OFFSET('Sanitation Data'!$I$28,0,10*ROW('Sanitation Data'!I39))="","",OFFSET('Sanitation Data'!$I$28,0,10*ROW('Sanitation Data'!I39)))</f>
        <v/>
      </c>
      <c r="DK45" s="271" t="str">
        <f ca="true">+IF(OFFSET('Sanitation Data'!$I$29,0,10*ROW('Sanitation Data'!I39))="","",OFFSET('Sanitation Data'!$I$29,0,10*ROW('Sanitation Data'!I39)))</f>
        <v/>
      </c>
      <c r="DL45" s="271" t="str">
        <f ca="true">+IF(OFFSET('Sanitation Data'!$I$30,0,10*ROW('Sanitation Data'!I39))="","",OFFSET('Sanitation Data'!$I$30,0,10*ROW('Sanitation Data'!I39)))</f>
        <v/>
      </c>
      <c r="DM45" s="271" t="str">
        <f ca="true">+IF(OFFSET('Sanitation Data'!$I$31,0,10*ROW('Sanitation Data'!I39))="","",OFFSET('Sanitation Data'!$I$31,0,10*ROW('Sanitation Data'!I39)))</f>
        <v/>
      </c>
      <c r="DN45" s="271" t="str">
        <f ca="true">+IF(OFFSET('Sanitation Data'!$I$32,0,10*ROW('Sanitation Data'!I39))="","",OFFSET('Sanitation Data'!$I$32,0,10*ROW('Sanitation Data'!I39)))</f>
        <v/>
      </c>
      <c r="DO45" s="271" t="str">
        <f ca="true">+IF(OFFSET('Hygiene Data'!$D$11,0,10*ROW('Hygiene Data'!D39))="","",OFFSET('Hygiene Data'!$D$11,0,10*ROW('Hygiene Data'!D39)))</f>
        <v/>
      </c>
      <c r="DP45" s="271" t="str">
        <f ca="true">+IF(OFFSET('Hygiene Data'!$D$12,0,10*ROW('Hygiene Data'!D39))="","",OFFSET('Hygiene Data'!$D$12,0,10*ROW('Hygiene Data'!D39)))</f>
        <v/>
      </c>
      <c r="DQ45" s="271" t="str">
        <f ca="true">+IF(OFFSET('Hygiene Data'!$D$13,0,10*ROW('Hygiene Data'!D39))="","",OFFSET('Hygiene Data'!$D$13,0,10*ROW('Hygiene Data'!D39)))</f>
        <v/>
      </c>
      <c r="DR45" s="271" t="str">
        <f ca="true">+IF(OFFSET('Hygiene Data'!$E$11,0,10*ROW('Hygiene Data'!E39))="","",OFFSET('Hygiene Data'!$E$11,0,10*ROW('Hygiene Data'!E39)))</f>
        <v/>
      </c>
      <c r="DS45" s="271" t="str">
        <f ca="true">+IF(OFFSET('Hygiene Data'!$E$12,0,10*ROW('Hygiene Data'!E39))="","",OFFSET('Hygiene Data'!$E$12,0,10*ROW('Hygiene Data'!E39)))</f>
        <v/>
      </c>
      <c r="DT45" s="271" t="str">
        <f ca="true">+IF(OFFSET('Hygiene Data'!$E$13,0,10*ROW('Hygiene Data'!E39))="","",OFFSET('Hygiene Data'!$E$13,0,10*ROW('Hygiene Data'!E39)))</f>
        <v/>
      </c>
      <c r="DU45" s="271" t="str">
        <f ca="true">+IF(OFFSET('Hygiene Data'!$F$11,0,10*ROW('Hygiene Data'!F39))="","",OFFSET('Hygiene Data'!$F$11,0,10*ROW('Hygiene Data'!F39)))</f>
        <v/>
      </c>
      <c r="DV45" s="271" t="str">
        <f ca="true">+IF(OFFSET('Hygiene Data'!$F$12,0,10*ROW('Hygiene Data'!F39))="","",OFFSET('Hygiene Data'!$F$12,0,10*ROW('Hygiene Data'!F39)))</f>
        <v/>
      </c>
      <c r="DW45" s="271" t="str">
        <f ca="true">+IF(OFFSET('Hygiene Data'!$F$13,0,10*ROW('Hygiene Data'!F39))="","",OFFSET('Hygiene Data'!$F$13,0,10*ROW('Hygiene Data'!F39)))</f>
        <v/>
      </c>
      <c r="DX45" s="271" t="str">
        <f ca="true">+IF(OFFSET('Hygiene Data'!$G$11,0,10*ROW('Hygiene Data'!G39))="","",OFFSET('Hygiene Data'!$G$11,0,10*ROW('Hygiene Data'!G39)))</f>
        <v/>
      </c>
      <c r="DY45" s="271" t="str">
        <f ca="true">+IF(OFFSET('Hygiene Data'!$G$12,0,10*ROW('Hygiene Data'!G39))="","",OFFSET('Hygiene Data'!$G$12,0,10*ROW('Hygiene Data'!G39)))</f>
        <v/>
      </c>
      <c r="DZ45" s="271" t="str">
        <f ca="true">+IF(OFFSET('Hygiene Data'!$G$13,0,10*ROW('Hygiene Data'!G39))="","",OFFSET('Hygiene Data'!$G$13,0,10*ROW('Hygiene Data'!G39)))</f>
        <v/>
      </c>
      <c r="EA45" s="271" t="str">
        <f ca="true">+IF(OFFSET('Hygiene Data'!$H$11,0,10*ROW('Hygiene Data'!H39))="","",OFFSET('Hygiene Data'!$H$11,0,10*ROW('Hygiene Data'!H39)))</f>
        <v/>
      </c>
      <c r="EB45" s="271" t="str">
        <f ca="true">+IF(OFFSET('Hygiene Data'!$H$12,0,10*ROW('Hygiene Data'!H39))="","",OFFSET('Hygiene Data'!$H$12,0,10*ROW('Hygiene Data'!H39)))</f>
        <v/>
      </c>
      <c r="EC45" s="271" t="str">
        <f ca="true">+IF(OFFSET('Hygiene Data'!$H$13,0,10*ROW('Hygiene Data'!H39))="","",OFFSET('Hygiene Data'!$H$13,0,10*ROW('Hygiene Data'!H39)))</f>
        <v/>
      </c>
      <c r="ED45" s="271" t="str">
        <f ca="true">+IF(OFFSET('Hygiene Data'!$I$11,0,10*ROW('Hygiene Data'!I39))="","",OFFSET('Hygiene Data'!$I$11,0,10*ROW('Hygiene Data'!I39)))</f>
        <v/>
      </c>
      <c r="EE45" s="271" t="str">
        <f ca="true">+IF(OFFSET('Hygiene Data'!$I$12,0,10*ROW('Hygiene Data'!I39))="","",OFFSET('Hygiene Data'!$I$12,0,10*ROW('Hygiene Data'!I39)))</f>
        <v/>
      </c>
      <c r="EF45" s="271" t="str">
        <f ca="true">+IF(OFFSET('Hygiene Data'!$I$13,0,10*ROW('Hygiene Data'!I39))="","",OFFSET('Hygiene Data'!$I$13,0,10*ROW('Hygiene Data'!I39)))</f>
        <v/>
      </c>
    </row>
    <row xmlns:x14ac="http://schemas.microsoft.com/office/spreadsheetml/2009/9/ac" r="46" x14ac:dyDescent="0.2">
      <c r="A46" s="34" t="str">
        <f ca="true">+IF(OFFSET('Water Data'!$B$2,0,10*ROW('Water Data'!E40))="","",OFFSET('Water Data'!$B$2,0,10*ROW('Water Data'!E40)))</f>
        <v/>
      </c>
      <c r="B46" s="34" t="str">
        <f ca="true">+IF(OFFSET('Water Data'!$C$2,0,10*ROW('Water Data'!F40))="","",OFFSET('Water Data'!$C$2,0,10*ROW('Water Data'!F40)))</f>
        <v/>
      </c>
      <c r="C46" s="327" t="str">
        <f t="shared" ca="true" si="0"/>
        <v/>
      </c>
      <c r="D46" s="87"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7"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7"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7"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7"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7"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7"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7"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7"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7"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7"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7"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7"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7"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7"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7"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7"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7"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8"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8"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8"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8"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8"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8"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8"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8"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8"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8"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8"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8"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8"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8"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8"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8"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8"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8"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8"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8"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8"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8"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8"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8"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8"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8"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8"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8"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8"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8"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9"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9"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9"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9"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9"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9"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9"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9"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9"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9"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9"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9"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9"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9"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9"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9"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9"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9"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1"/>
      <c r="BS46" s="271" t="str">
        <f ca="true">+IF(OFFSET('Water Data'!$D$27,0,10*ROW('Water Data'!D40))="","",OFFSET('Water Data'!$D$27,0,10*ROW('Water Data'!D40)))</f>
        <v/>
      </c>
      <c r="BT46" s="271" t="str">
        <f ca="true">+IF(OFFSET('Water Data'!$D$28,0,10*ROW('Water Data'!D40))="","",OFFSET('Water Data'!$D$28,0,10*ROW('Water Data'!D40)))</f>
        <v/>
      </c>
      <c r="BU46" s="271" t="str">
        <f ca="true">+IF(OFFSET('Water Data'!$D$29,0,10*ROW('Water Data'!D40))="","",OFFSET('Water Data'!$D$29,0,10*ROW('Water Data'!D40)))</f>
        <v/>
      </c>
      <c r="BV46" s="271" t="str">
        <f ca="true">+IF(OFFSET('Water Data'!$E$27,0,10*ROW('Water Data'!E40))="","",OFFSET('Water Data'!$E$27,0,10*ROW('Water Data'!E40)))</f>
        <v/>
      </c>
      <c r="BW46" s="271" t="str">
        <f ca="true">+IF(OFFSET('Water Data'!$E$28,0,10*ROW('Water Data'!E40))="","",OFFSET('Water Data'!$E$28,0,10*ROW('Water Data'!E40)))</f>
        <v/>
      </c>
      <c r="BX46" s="271" t="str">
        <f ca="true">+IF(OFFSET('Water Data'!$E$29,0,10*ROW('Water Data'!E40))="","",OFFSET('Water Data'!$E$29,0,10*ROW('Water Data'!E40)))</f>
        <v/>
      </c>
      <c r="BY46" s="271" t="str">
        <f ca="true">+IF(OFFSET('Water Data'!$F$27,0,10*ROW('Water Data'!F40))="","",OFFSET('Water Data'!$F$27,0,10*ROW('Water Data'!F40)))</f>
        <v/>
      </c>
      <c r="BZ46" s="271" t="str">
        <f ca="true">+IF(OFFSET('Water Data'!$F$28,0,10*ROW('Water Data'!F40))="","",OFFSET('Water Data'!$F$28,0,10*ROW('Water Data'!F40)))</f>
        <v/>
      </c>
      <c r="CA46" s="271" t="str">
        <f ca="true">+IF(OFFSET('Water Data'!$F$29,0,10*ROW('Water Data'!F40))="","",OFFSET('Water Data'!$F$29,0,10*ROW('Water Data'!F40)))</f>
        <v/>
      </c>
      <c r="CB46" s="271" t="str">
        <f ca="true">+IF(OFFSET('Water Data'!$G$27,0,10*ROW('Water Data'!G40))="","",OFFSET('Water Data'!$G$27,0,10*ROW('Water Data'!G40)))</f>
        <v/>
      </c>
      <c r="CC46" s="271" t="str">
        <f ca="true">+IF(OFFSET('Water Data'!$G$28,0,10*ROW('Water Data'!G40))="","",OFFSET('Water Data'!$G$28,0,10*ROW('Water Data'!G40)))</f>
        <v/>
      </c>
      <c r="CD46" s="271" t="str">
        <f ca="true">+IF(OFFSET('Water Data'!$G$29,0,10*ROW('Water Data'!G40))="","",OFFSET('Water Data'!$G$29,0,10*ROW('Water Data'!G40)))</f>
        <v/>
      </c>
      <c r="CE46" s="271" t="str">
        <f ca="true">+IF(OFFSET('Water Data'!$H$27,0,10*ROW('Water Data'!H40))="","",OFFSET('Water Data'!$H$27,0,10*ROW('Water Data'!H40)))</f>
        <v/>
      </c>
      <c r="CF46" s="271" t="str">
        <f ca="true">+IF(OFFSET('Water Data'!$H$28,0,10*ROW('Water Data'!H40))="","",OFFSET('Water Data'!$H$28,0,10*ROW('Water Data'!H40)))</f>
        <v/>
      </c>
      <c r="CG46" s="271" t="str">
        <f ca="true">+IF(OFFSET('Water Data'!$H$29,0,10*ROW('Water Data'!H40))="","",OFFSET('Water Data'!$H$29,0,10*ROW('Water Data'!H40)))</f>
        <v/>
      </c>
      <c r="CH46" s="271" t="str">
        <f ca="true">+IF(OFFSET('Water Data'!$I$27,0,10*ROW('Water Data'!I40))="","",OFFSET('Water Data'!$I$27,0,10*ROW('Water Data'!I40)))</f>
        <v/>
      </c>
      <c r="CI46" s="271" t="str">
        <f ca="true">+IF(OFFSET('Water Data'!$I$28,0,10*ROW('Water Data'!I40))="","",OFFSET('Water Data'!$I$28,0,10*ROW('Water Data'!I40)))</f>
        <v/>
      </c>
      <c r="CJ46" s="271" t="str">
        <f ca="true">+IF(OFFSET('Water Data'!$I$29,0,10*ROW('Water Data'!I40))="","",OFFSET('Water Data'!$I$29,0,10*ROW('Water Data'!I40)))</f>
        <v/>
      </c>
      <c r="CK46" s="271" t="str">
        <f ca="true">+IF(OFFSET('Sanitation Data'!$D$28,0,10*ROW('Sanitation Data'!D40))="","",OFFSET('Sanitation Data'!$D$28,0,10*ROW('Sanitation Data'!D40)))</f>
        <v/>
      </c>
      <c r="CL46" s="271" t="str">
        <f ca="true">+IF(OFFSET('Sanitation Data'!$D$29,0,10*ROW('Sanitation Data'!D40))="","",OFFSET('Sanitation Data'!$D$29,0,10*ROW('Sanitation Data'!D40)))</f>
        <v/>
      </c>
      <c r="CM46" s="271" t="str">
        <f ca="true">+IF(OFFSET('Sanitation Data'!$D$30,0,10*ROW('Sanitation Data'!D40))="","",OFFSET('Sanitation Data'!$D$30,0,10*ROW('Sanitation Data'!D40)))</f>
        <v/>
      </c>
      <c r="CN46" s="271" t="str">
        <f ca="true">+IF(OFFSET('Sanitation Data'!$D$31,0,10*ROW('Sanitation Data'!D40))="","",OFFSET('Sanitation Data'!$D$31,0,10*ROW('Sanitation Data'!D40)))</f>
        <v/>
      </c>
      <c r="CO46" s="271" t="str">
        <f ca="true">+IF(OFFSET('Sanitation Data'!$D$32,0,10*ROW('Sanitation Data'!D40))="","",OFFSET('Sanitation Data'!$D$32,0,10*ROW('Sanitation Data'!D40)))</f>
        <v/>
      </c>
      <c r="CP46" s="271" t="str">
        <f ca="true">+IF(OFFSET('Sanitation Data'!$E$28,0,10*ROW('Sanitation Data'!E40))="","",OFFSET('Sanitation Data'!$E$28,0,10*ROW('Sanitation Data'!E40)))</f>
        <v/>
      </c>
      <c r="CQ46" s="271" t="str">
        <f ca="true">+IF(OFFSET('Sanitation Data'!$E$29,0,10*ROW('Sanitation Data'!E40))="","",OFFSET('Sanitation Data'!$E$29,0,10*ROW('Sanitation Data'!E40)))</f>
        <v/>
      </c>
      <c r="CR46" s="271" t="str">
        <f ca="true">+IF(OFFSET('Sanitation Data'!$E$30,0,10*ROW('Sanitation Data'!E40))="","",OFFSET('Sanitation Data'!$E$30,0,10*ROW('Sanitation Data'!E40)))</f>
        <v/>
      </c>
      <c r="CS46" s="271" t="str">
        <f ca="true">+IF(OFFSET('Sanitation Data'!$E$31,0,10*ROW('Sanitation Data'!E40))="","",OFFSET('Sanitation Data'!$E$31,0,10*ROW('Sanitation Data'!E40)))</f>
        <v/>
      </c>
      <c r="CT46" s="271" t="str">
        <f ca="true">+IF(OFFSET('Sanitation Data'!$E$32,0,10*ROW('Sanitation Data'!E40))="","",OFFSET('Sanitation Data'!$E$32,0,10*ROW('Sanitation Data'!E40)))</f>
        <v/>
      </c>
      <c r="CU46" s="271" t="str">
        <f ca="true">+IF(OFFSET('Sanitation Data'!$F$28,0,10*ROW('Sanitation Data'!F40))="","",OFFSET('Sanitation Data'!$F$28,0,10*ROW('Sanitation Data'!F40)))</f>
        <v/>
      </c>
      <c r="CV46" s="271" t="str">
        <f ca="true">+IF(OFFSET('Sanitation Data'!$F$29,0,10*ROW('Sanitation Data'!F40))="","",OFFSET('Sanitation Data'!$F$29,0,10*ROW('Sanitation Data'!F40)))</f>
        <v/>
      </c>
      <c r="CW46" s="271" t="str">
        <f ca="true">+IF(OFFSET('Sanitation Data'!$F$30,0,10*ROW('Sanitation Data'!F40))="","",OFFSET('Sanitation Data'!$F$30,0,10*ROW('Sanitation Data'!F40)))</f>
        <v/>
      </c>
      <c r="CX46" s="271" t="str">
        <f ca="true">+IF(OFFSET('Sanitation Data'!$F$31,0,10*ROW('Sanitation Data'!F40))="","",OFFSET('Sanitation Data'!$F$31,0,10*ROW('Sanitation Data'!F40)))</f>
        <v/>
      </c>
      <c r="CY46" s="271" t="str">
        <f ca="true">+IF(OFFSET('Sanitation Data'!$F$32,0,10*ROW('Sanitation Data'!F40))="","",OFFSET('Sanitation Data'!$F$32,0,10*ROW('Sanitation Data'!F40)))</f>
        <v/>
      </c>
      <c r="CZ46" s="271" t="str">
        <f ca="true">+IF(OFFSET('Sanitation Data'!$G$28,0,10*ROW('Sanitation Data'!G40))="","",OFFSET('Sanitation Data'!$G$28,0,10*ROW('Sanitation Data'!G40)))</f>
        <v/>
      </c>
      <c r="DA46" s="271" t="str">
        <f ca="true">+IF(OFFSET('Sanitation Data'!$G$29,0,10*ROW('Sanitation Data'!G40))="","",OFFSET('Sanitation Data'!$G$29,0,10*ROW('Sanitation Data'!G40)))</f>
        <v/>
      </c>
      <c r="DB46" s="271" t="str">
        <f ca="true">+IF(OFFSET('Sanitation Data'!$G$30,0,10*ROW('Sanitation Data'!G40))="","",OFFSET('Sanitation Data'!$G$30,0,10*ROW('Sanitation Data'!G40)))</f>
        <v/>
      </c>
      <c r="DC46" s="271" t="str">
        <f ca="true">+IF(OFFSET('Sanitation Data'!$G$31,0,10*ROW('Sanitation Data'!G40))="","",OFFSET('Sanitation Data'!$G$31,0,10*ROW('Sanitation Data'!G40)))</f>
        <v/>
      </c>
      <c r="DD46" s="271" t="str">
        <f ca="true">+IF(OFFSET('Sanitation Data'!$G$32,0,10*ROW('Sanitation Data'!G40))="","",OFFSET('Sanitation Data'!$G$32,0,10*ROW('Sanitation Data'!G40)))</f>
        <v/>
      </c>
      <c r="DE46" s="271" t="str">
        <f ca="true">+IF(OFFSET('Sanitation Data'!$H$28,0,10*ROW('Sanitation Data'!H40))="","",OFFSET('Sanitation Data'!$H$28,0,10*ROW('Sanitation Data'!H40)))</f>
        <v/>
      </c>
      <c r="DF46" s="271" t="str">
        <f ca="true">+IF(OFFSET('Sanitation Data'!$H$29,0,10*ROW('Sanitation Data'!H40))="","",OFFSET('Sanitation Data'!$H$29,0,10*ROW('Sanitation Data'!H40)))</f>
        <v/>
      </c>
      <c r="DG46" s="271" t="str">
        <f ca="true">+IF(OFFSET('Sanitation Data'!$H$30,0,10*ROW('Sanitation Data'!H40))="","",OFFSET('Sanitation Data'!$H$30,0,10*ROW('Sanitation Data'!H40)))</f>
        <v/>
      </c>
      <c r="DH46" s="271" t="str">
        <f ca="true">+IF(OFFSET('Sanitation Data'!$H$31,0,10*ROW('Sanitation Data'!H40))="","",OFFSET('Sanitation Data'!$H$31,0,10*ROW('Sanitation Data'!H40)))</f>
        <v/>
      </c>
      <c r="DI46" s="271" t="str">
        <f ca="true">+IF(OFFSET('Sanitation Data'!$H$32,0,10*ROW('Sanitation Data'!H40))="","",OFFSET('Sanitation Data'!$H$32,0,10*ROW('Sanitation Data'!H40)))</f>
        <v/>
      </c>
      <c r="DJ46" s="271" t="str">
        <f ca="true">+IF(OFFSET('Sanitation Data'!$I$28,0,10*ROW('Sanitation Data'!I40))="","",OFFSET('Sanitation Data'!$I$28,0,10*ROW('Sanitation Data'!I40)))</f>
        <v/>
      </c>
      <c r="DK46" s="271" t="str">
        <f ca="true">+IF(OFFSET('Sanitation Data'!$I$29,0,10*ROW('Sanitation Data'!I40))="","",OFFSET('Sanitation Data'!$I$29,0,10*ROW('Sanitation Data'!I40)))</f>
        <v/>
      </c>
      <c r="DL46" s="271" t="str">
        <f ca="true">+IF(OFFSET('Sanitation Data'!$I$30,0,10*ROW('Sanitation Data'!I40))="","",OFFSET('Sanitation Data'!$I$30,0,10*ROW('Sanitation Data'!I40)))</f>
        <v/>
      </c>
      <c r="DM46" s="271" t="str">
        <f ca="true">+IF(OFFSET('Sanitation Data'!$I$31,0,10*ROW('Sanitation Data'!I40))="","",OFFSET('Sanitation Data'!$I$31,0,10*ROW('Sanitation Data'!I40)))</f>
        <v/>
      </c>
      <c r="DN46" s="271" t="str">
        <f ca="true">+IF(OFFSET('Sanitation Data'!$I$32,0,10*ROW('Sanitation Data'!I40))="","",OFFSET('Sanitation Data'!$I$32,0,10*ROW('Sanitation Data'!I40)))</f>
        <v/>
      </c>
      <c r="DO46" s="271" t="str">
        <f ca="true">+IF(OFFSET('Hygiene Data'!$D$11,0,10*ROW('Hygiene Data'!D40))="","",OFFSET('Hygiene Data'!$D$11,0,10*ROW('Hygiene Data'!D40)))</f>
        <v/>
      </c>
      <c r="DP46" s="271" t="str">
        <f ca="true">+IF(OFFSET('Hygiene Data'!$D$12,0,10*ROW('Hygiene Data'!D40))="","",OFFSET('Hygiene Data'!$D$12,0,10*ROW('Hygiene Data'!D40)))</f>
        <v/>
      </c>
      <c r="DQ46" s="271" t="str">
        <f ca="true">+IF(OFFSET('Hygiene Data'!$D$13,0,10*ROW('Hygiene Data'!D40))="","",OFFSET('Hygiene Data'!$D$13,0,10*ROW('Hygiene Data'!D40)))</f>
        <v/>
      </c>
      <c r="DR46" s="271" t="str">
        <f ca="true">+IF(OFFSET('Hygiene Data'!$E$11,0,10*ROW('Hygiene Data'!E40))="","",OFFSET('Hygiene Data'!$E$11,0,10*ROW('Hygiene Data'!E40)))</f>
        <v/>
      </c>
      <c r="DS46" s="271" t="str">
        <f ca="true">+IF(OFFSET('Hygiene Data'!$E$12,0,10*ROW('Hygiene Data'!E40))="","",OFFSET('Hygiene Data'!$E$12,0,10*ROW('Hygiene Data'!E40)))</f>
        <v/>
      </c>
      <c r="DT46" s="271" t="str">
        <f ca="true">+IF(OFFSET('Hygiene Data'!$E$13,0,10*ROW('Hygiene Data'!E40))="","",OFFSET('Hygiene Data'!$E$13,0,10*ROW('Hygiene Data'!E40)))</f>
        <v/>
      </c>
      <c r="DU46" s="271" t="str">
        <f ca="true">+IF(OFFSET('Hygiene Data'!$F$11,0,10*ROW('Hygiene Data'!F40))="","",OFFSET('Hygiene Data'!$F$11,0,10*ROW('Hygiene Data'!F40)))</f>
        <v/>
      </c>
      <c r="DV46" s="271" t="str">
        <f ca="true">+IF(OFFSET('Hygiene Data'!$F$12,0,10*ROW('Hygiene Data'!F40))="","",OFFSET('Hygiene Data'!$F$12,0,10*ROW('Hygiene Data'!F40)))</f>
        <v/>
      </c>
      <c r="DW46" s="271" t="str">
        <f ca="true">+IF(OFFSET('Hygiene Data'!$F$13,0,10*ROW('Hygiene Data'!F40))="","",OFFSET('Hygiene Data'!$F$13,0,10*ROW('Hygiene Data'!F40)))</f>
        <v/>
      </c>
      <c r="DX46" s="271" t="str">
        <f ca="true">+IF(OFFSET('Hygiene Data'!$G$11,0,10*ROW('Hygiene Data'!G40))="","",OFFSET('Hygiene Data'!$G$11,0,10*ROW('Hygiene Data'!G40)))</f>
        <v/>
      </c>
      <c r="DY46" s="271" t="str">
        <f ca="true">+IF(OFFSET('Hygiene Data'!$G$12,0,10*ROW('Hygiene Data'!G40))="","",OFFSET('Hygiene Data'!$G$12,0,10*ROW('Hygiene Data'!G40)))</f>
        <v/>
      </c>
      <c r="DZ46" s="271" t="str">
        <f ca="true">+IF(OFFSET('Hygiene Data'!$G$13,0,10*ROW('Hygiene Data'!G40))="","",OFFSET('Hygiene Data'!$G$13,0,10*ROW('Hygiene Data'!G40)))</f>
        <v/>
      </c>
      <c r="EA46" s="271" t="str">
        <f ca="true">+IF(OFFSET('Hygiene Data'!$H$11,0,10*ROW('Hygiene Data'!H40))="","",OFFSET('Hygiene Data'!$H$11,0,10*ROW('Hygiene Data'!H40)))</f>
        <v/>
      </c>
      <c r="EB46" s="271" t="str">
        <f ca="true">+IF(OFFSET('Hygiene Data'!$H$12,0,10*ROW('Hygiene Data'!H40))="","",OFFSET('Hygiene Data'!$H$12,0,10*ROW('Hygiene Data'!H40)))</f>
        <v/>
      </c>
      <c r="EC46" s="271" t="str">
        <f ca="true">+IF(OFFSET('Hygiene Data'!$H$13,0,10*ROW('Hygiene Data'!H40))="","",OFFSET('Hygiene Data'!$H$13,0,10*ROW('Hygiene Data'!H40)))</f>
        <v/>
      </c>
      <c r="ED46" s="271" t="str">
        <f ca="true">+IF(OFFSET('Hygiene Data'!$I$11,0,10*ROW('Hygiene Data'!I40))="","",OFFSET('Hygiene Data'!$I$11,0,10*ROW('Hygiene Data'!I40)))</f>
        <v/>
      </c>
      <c r="EE46" s="271" t="str">
        <f ca="true">+IF(OFFSET('Hygiene Data'!$I$12,0,10*ROW('Hygiene Data'!I40))="","",OFFSET('Hygiene Data'!$I$12,0,10*ROW('Hygiene Data'!I40)))</f>
        <v/>
      </c>
      <c r="EF46" s="271" t="str">
        <f ca="true">+IF(OFFSET('Hygiene Data'!$I$13,0,10*ROW('Hygiene Data'!I40))="","",OFFSET('Hygiene Data'!$I$13,0,10*ROW('Hygiene Data'!I40)))</f>
        <v/>
      </c>
    </row>
    <row xmlns:x14ac="http://schemas.microsoft.com/office/spreadsheetml/2009/9/ac" r="47" x14ac:dyDescent="0.2">
      <c r="A47" s="34" t="str">
        <f ca="true">+IF(OFFSET('Water Data'!$B$2,0,10*ROW('Water Data'!E41))="","",OFFSET('Water Data'!$B$2,0,10*ROW('Water Data'!E41)))</f>
        <v/>
      </c>
      <c r="B47" s="34" t="str">
        <f ca="true">+IF(OFFSET('Water Data'!$C$2,0,10*ROW('Water Data'!F41))="","",OFFSET('Water Data'!$C$2,0,10*ROW('Water Data'!F41)))</f>
        <v/>
      </c>
      <c r="C47" s="327" t="str">
        <f t="shared" ca="true" si="0"/>
        <v/>
      </c>
      <c r="D47" s="87"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7"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7"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7"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7"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7"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7"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7"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7"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7"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7"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7"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7"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7"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7"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7"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7"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7"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8"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8"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8"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8"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8"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8"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8"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8"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8"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8"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8"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8"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8"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8"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8"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8"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8"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8"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8"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8"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8"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8"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8"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8"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8"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8"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8"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8"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8"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8"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9"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9"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9"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9"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9"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9"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9"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9"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9"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9"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9"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9"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9"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9"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9"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9"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9"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9"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1"/>
      <c r="BS47" s="271" t="str">
        <f ca="true">+IF(OFFSET('Water Data'!$D$27,0,10*ROW('Water Data'!D41))="","",OFFSET('Water Data'!$D$27,0,10*ROW('Water Data'!D41)))</f>
        <v/>
      </c>
      <c r="BT47" s="271" t="str">
        <f ca="true">+IF(OFFSET('Water Data'!$D$28,0,10*ROW('Water Data'!D41))="","",OFFSET('Water Data'!$D$28,0,10*ROW('Water Data'!D41)))</f>
        <v/>
      </c>
      <c r="BU47" s="271" t="str">
        <f ca="true">+IF(OFFSET('Water Data'!$D$29,0,10*ROW('Water Data'!D41))="","",OFFSET('Water Data'!$D$29,0,10*ROW('Water Data'!D41)))</f>
        <v/>
      </c>
      <c r="BV47" s="271" t="str">
        <f ca="true">+IF(OFFSET('Water Data'!$E$27,0,10*ROW('Water Data'!E41))="","",OFFSET('Water Data'!$E$27,0,10*ROW('Water Data'!E41)))</f>
        <v/>
      </c>
      <c r="BW47" s="271" t="str">
        <f ca="true">+IF(OFFSET('Water Data'!$E$28,0,10*ROW('Water Data'!E41))="","",OFFSET('Water Data'!$E$28,0,10*ROW('Water Data'!E41)))</f>
        <v/>
      </c>
      <c r="BX47" s="271" t="str">
        <f ca="true">+IF(OFFSET('Water Data'!$E$29,0,10*ROW('Water Data'!E41))="","",OFFSET('Water Data'!$E$29,0,10*ROW('Water Data'!E41)))</f>
        <v/>
      </c>
      <c r="BY47" s="271" t="str">
        <f ca="true">+IF(OFFSET('Water Data'!$F$27,0,10*ROW('Water Data'!F41))="","",OFFSET('Water Data'!$F$27,0,10*ROW('Water Data'!F41)))</f>
        <v/>
      </c>
      <c r="BZ47" s="271" t="str">
        <f ca="true">+IF(OFFSET('Water Data'!$F$28,0,10*ROW('Water Data'!F41))="","",OFFSET('Water Data'!$F$28,0,10*ROW('Water Data'!F41)))</f>
        <v/>
      </c>
      <c r="CA47" s="271" t="str">
        <f ca="true">+IF(OFFSET('Water Data'!$F$29,0,10*ROW('Water Data'!F41))="","",OFFSET('Water Data'!$F$29,0,10*ROW('Water Data'!F41)))</f>
        <v/>
      </c>
      <c r="CB47" s="271" t="str">
        <f ca="true">+IF(OFFSET('Water Data'!$G$27,0,10*ROW('Water Data'!G41))="","",OFFSET('Water Data'!$G$27,0,10*ROW('Water Data'!G41)))</f>
        <v/>
      </c>
      <c r="CC47" s="271" t="str">
        <f ca="true">+IF(OFFSET('Water Data'!$G$28,0,10*ROW('Water Data'!G41))="","",OFFSET('Water Data'!$G$28,0,10*ROW('Water Data'!G41)))</f>
        <v/>
      </c>
      <c r="CD47" s="271" t="str">
        <f ca="true">+IF(OFFSET('Water Data'!$G$29,0,10*ROW('Water Data'!G41))="","",OFFSET('Water Data'!$G$29,0,10*ROW('Water Data'!G41)))</f>
        <v/>
      </c>
      <c r="CE47" s="271" t="str">
        <f ca="true">+IF(OFFSET('Water Data'!$H$27,0,10*ROW('Water Data'!H41))="","",OFFSET('Water Data'!$H$27,0,10*ROW('Water Data'!H41)))</f>
        <v/>
      </c>
      <c r="CF47" s="271" t="str">
        <f ca="true">+IF(OFFSET('Water Data'!$H$28,0,10*ROW('Water Data'!H41))="","",OFFSET('Water Data'!$H$28,0,10*ROW('Water Data'!H41)))</f>
        <v/>
      </c>
      <c r="CG47" s="271" t="str">
        <f ca="true">+IF(OFFSET('Water Data'!$H$29,0,10*ROW('Water Data'!H41))="","",OFFSET('Water Data'!$H$29,0,10*ROW('Water Data'!H41)))</f>
        <v/>
      </c>
      <c r="CH47" s="271" t="str">
        <f ca="true">+IF(OFFSET('Water Data'!$I$27,0,10*ROW('Water Data'!I41))="","",OFFSET('Water Data'!$I$27,0,10*ROW('Water Data'!I41)))</f>
        <v/>
      </c>
      <c r="CI47" s="271" t="str">
        <f ca="true">+IF(OFFSET('Water Data'!$I$28,0,10*ROW('Water Data'!I41))="","",OFFSET('Water Data'!$I$28,0,10*ROW('Water Data'!I41)))</f>
        <v/>
      </c>
      <c r="CJ47" s="271" t="str">
        <f ca="true">+IF(OFFSET('Water Data'!$I$29,0,10*ROW('Water Data'!I41))="","",OFFSET('Water Data'!$I$29,0,10*ROW('Water Data'!I41)))</f>
        <v/>
      </c>
      <c r="CK47" s="271" t="str">
        <f ca="true">+IF(OFFSET('Sanitation Data'!$D$28,0,10*ROW('Sanitation Data'!D41))="","",OFFSET('Sanitation Data'!$D$28,0,10*ROW('Sanitation Data'!D41)))</f>
        <v/>
      </c>
      <c r="CL47" s="271" t="str">
        <f ca="true">+IF(OFFSET('Sanitation Data'!$D$29,0,10*ROW('Sanitation Data'!D41))="","",OFFSET('Sanitation Data'!$D$29,0,10*ROW('Sanitation Data'!D41)))</f>
        <v/>
      </c>
      <c r="CM47" s="271" t="str">
        <f ca="true">+IF(OFFSET('Sanitation Data'!$D$30,0,10*ROW('Sanitation Data'!D41))="","",OFFSET('Sanitation Data'!$D$30,0,10*ROW('Sanitation Data'!D41)))</f>
        <v/>
      </c>
      <c r="CN47" s="271" t="str">
        <f ca="true">+IF(OFFSET('Sanitation Data'!$D$31,0,10*ROW('Sanitation Data'!D41))="","",OFFSET('Sanitation Data'!$D$31,0,10*ROW('Sanitation Data'!D41)))</f>
        <v/>
      </c>
      <c r="CO47" s="271" t="str">
        <f ca="true">+IF(OFFSET('Sanitation Data'!$D$32,0,10*ROW('Sanitation Data'!D41))="","",OFFSET('Sanitation Data'!$D$32,0,10*ROW('Sanitation Data'!D41)))</f>
        <v/>
      </c>
      <c r="CP47" s="271" t="str">
        <f ca="true">+IF(OFFSET('Sanitation Data'!$E$28,0,10*ROW('Sanitation Data'!E41))="","",OFFSET('Sanitation Data'!$E$28,0,10*ROW('Sanitation Data'!E41)))</f>
        <v/>
      </c>
      <c r="CQ47" s="271" t="str">
        <f ca="true">+IF(OFFSET('Sanitation Data'!$E$29,0,10*ROW('Sanitation Data'!E41))="","",OFFSET('Sanitation Data'!$E$29,0,10*ROW('Sanitation Data'!E41)))</f>
        <v/>
      </c>
      <c r="CR47" s="271" t="str">
        <f ca="true">+IF(OFFSET('Sanitation Data'!$E$30,0,10*ROW('Sanitation Data'!E41))="","",OFFSET('Sanitation Data'!$E$30,0,10*ROW('Sanitation Data'!E41)))</f>
        <v/>
      </c>
      <c r="CS47" s="271" t="str">
        <f ca="true">+IF(OFFSET('Sanitation Data'!$E$31,0,10*ROW('Sanitation Data'!E41))="","",OFFSET('Sanitation Data'!$E$31,0,10*ROW('Sanitation Data'!E41)))</f>
        <v/>
      </c>
      <c r="CT47" s="271" t="str">
        <f ca="true">+IF(OFFSET('Sanitation Data'!$E$32,0,10*ROW('Sanitation Data'!E41))="","",OFFSET('Sanitation Data'!$E$32,0,10*ROW('Sanitation Data'!E41)))</f>
        <v/>
      </c>
      <c r="CU47" s="271" t="str">
        <f ca="true">+IF(OFFSET('Sanitation Data'!$F$28,0,10*ROW('Sanitation Data'!F41))="","",OFFSET('Sanitation Data'!$F$28,0,10*ROW('Sanitation Data'!F41)))</f>
        <v/>
      </c>
      <c r="CV47" s="271" t="str">
        <f ca="true">+IF(OFFSET('Sanitation Data'!$F$29,0,10*ROW('Sanitation Data'!F41))="","",OFFSET('Sanitation Data'!$F$29,0,10*ROW('Sanitation Data'!F41)))</f>
        <v/>
      </c>
      <c r="CW47" s="271" t="str">
        <f ca="true">+IF(OFFSET('Sanitation Data'!$F$30,0,10*ROW('Sanitation Data'!F41))="","",OFFSET('Sanitation Data'!$F$30,0,10*ROW('Sanitation Data'!F41)))</f>
        <v/>
      </c>
      <c r="CX47" s="271" t="str">
        <f ca="true">+IF(OFFSET('Sanitation Data'!$F$31,0,10*ROW('Sanitation Data'!F41))="","",OFFSET('Sanitation Data'!$F$31,0,10*ROW('Sanitation Data'!F41)))</f>
        <v/>
      </c>
      <c r="CY47" s="271" t="str">
        <f ca="true">+IF(OFFSET('Sanitation Data'!$F$32,0,10*ROW('Sanitation Data'!F41))="","",OFFSET('Sanitation Data'!$F$32,0,10*ROW('Sanitation Data'!F41)))</f>
        <v/>
      </c>
      <c r="CZ47" s="271" t="str">
        <f ca="true">+IF(OFFSET('Sanitation Data'!$G$28,0,10*ROW('Sanitation Data'!G41))="","",OFFSET('Sanitation Data'!$G$28,0,10*ROW('Sanitation Data'!G41)))</f>
        <v/>
      </c>
      <c r="DA47" s="271" t="str">
        <f ca="true">+IF(OFFSET('Sanitation Data'!$G$29,0,10*ROW('Sanitation Data'!G41))="","",OFFSET('Sanitation Data'!$G$29,0,10*ROW('Sanitation Data'!G41)))</f>
        <v/>
      </c>
      <c r="DB47" s="271" t="str">
        <f ca="true">+IF(OFFSET('Sanitation Data'!$G$30,0,10*ROW('Sanitation Data'!G41))="","",OFFSET('Sanitation Data'!$G$30,0,10*ROW('Sanitation Data'!G41)))</f>
        <v/>
      </c>
      <c r="DC47" s="271" t="str">
        <f ca="true">+IF(OFFSET('Sanitation Data'!$G$31,0,10*ROW('Sanitation Data'!G41))="","",OFFSET('Sanitation Data'!$G$31,0,10*ROW('Sanitation Data'!G41)))</f>
        <v/>
      </c>
      <c r="DD47" s="271" t="str">
        <f ca="true">+IF(OFFSET('Sanitation Data'!$G$32,0,10*ROW('Sanitation Data'!G41))="","",OFFSET('Sanitation Data'!$G$32,0,10*ROW('Sanitation Data'!G41)))</f>
        <v/>
      </c>
      <c r="DE47" s="271" t="str">
        <f ca="true">+IF(OFFSET('Sanitation Data'!$H$28,0,10*ROW('Sanitation Data'!H41))="","",OFFSET('Sanitation Data'!$H$28,0,10*ROW('Sanitation Data'!H41)))</f>
        <v/>
      </c>
      <c r="DF47" s="271" t="str">
        <f ca="true">+IF(OFFSET('Sanitation Data'!$H$29,0,10*ROW('Sanitation Data'!H41))="","",OFFSET('Sanitation Data'!$H$29,0,10*ROW('Sanitation Data'!H41)))</f>
        <v/>
      </c>
      <c r="DG47" s="271" t="str">
        <f ca="true">+IF(OFFSET('Sanitation Data'!$H$30,0,10*ROW('Sanitation Data'!H41))="","",OFFSET('Sanitation Data'!$H$30,0,10*ROW('Sanitation Data'!H41)))</f>
        <v/>
      </c>
      <c r="DH47" s="271" t="str">
        <f ca="true">+IF(OFFSET('Sanitation Data'!$H$31,0,10*ROW('Sanitation Data'!H41))="","",OFFSET('Sanitation Data'!$H$31,0,10*ROW('Sanitation Data'!H41)))</f>
        <v/>
      </c>
      <c r="DI47" s="271" t="str">
        <f ca="true">+IF(OFFSET('Sanitation Data'!$H$32,0,10*ROW('Sanitation Data'!H41))="","",OFFSET('Sanitation Data'!$H$32,0,10*ROW('Sanitation Data'!H41)))</f>
        <v/>
      </c>
      <c r="DJ47" s="271" t="str">
        <f ca="true">+IF(OFFSET('Sanitation Data'!$I$28,0,10*ROW('Sanitation Data'!I41))="","",OFFSET('Sanitation Data'!$I$28,0,10*ROW('Sanitation Data'!I41)))</f>
        <v/>
      </c>
      <c r="DK47" s="271" t="str">
        <f ca="true">+IF(OFFSET('Sanitation Data'!$I$29,0,10*ROW('Sanitation Data'!I41))="","",OFFSET('Sanitation Data'!$I$29,0,10*ROW('Sanitation Data'!I41)))</f>
        <v/>
      </c>
      <c r="DL47" s="271" t="str">
        <f ca="true">+IF(OFFSET('Sanitation Data'!$I$30,0,10*ROW('Sanitation Data'!I41))="","",OFFSET('Sanitation Data'!$I$30,0,10*ROW('Sanitation Data'!I41)))</f>
        <v/>
      </c>
      <c r="DM47" s="271" t="str">
        <f ca="true">+IF(OFFSET('Sanitation Data'!$I$31,0,10*ROW('Sanitation Data'!I41))="","",OFFSET('Sanitation Data'!$I$31,0,10*ROW('Sanitation Data'!I41)))</f>
        <v/>
      </c>
      <c r="DN47" s="271" t="str">
        <f ca="true">+IF(OFFSET('Sanitation Data'!$I$32,0,10*ROW('Sanitation Data'!I41))="","",OFFSET('Sanitation Data'!$I$32,0,10*ROW('Sanitation Data'!I41)))</f>
        <v/>
      </c>
      <c r="DO47" s="271" t="str">
        <f ca="true">+IF(OFFSET('Hygiene Data'!$D$11,0,10*ROW('Hygiene Data'!D41))="","",OFFSET('Hygiene Data'!$D$11,0,10*ROW('Hygiene Data'!D41)))</f>
        <v/>
      </c>
      <c r="DP47" s="271" t="str">
        <f ca="true">+IF(OFFSET('Hygiene Data'!$D$12,0,10*ROW('Hygiene Data'!D41))="","",OFFSET('Hygiene Data'!$D$12,0,10*ROW('Hygiene Data'!D41)))</f>
        <v/>
      </c>
      <c r="DQ47" s="271" t="str">
        <f ca="true">+IF(OFFSET('Hygiene Data'!$D$13,0,10*ROW('Hygiene Data'!D41))="","",OFFSET('Hygiene Data'!$D$13,0,10*ROW('Hygiene Data'!D41)))</f>
        <v/>
      </c>
      <c r="DR47" s="271" t="str">
        <f ca="true">+IF(OFFSET('Hygiene Data'!$E$11,0,10*ROW('Hygiene Data'!E41))="","",OFFSET('Hygiene Data'!$E$11,0,10*ROW('Hygiene Data'!E41)))</f>
        <v/>
      </c>
      <c r="DS47" s="271" t="str">
        <f ca="true">+IF(OFFSET('Hygiene Data'!$E$12,0,10*ROW('Hygiene Data'!E41))="","",OFFSET('Hygiene Data'!$E$12,0,10*ROW('Hygiene Data'!E41)))</f>
        <v/>
      </c>
      <c r="DT47" s="271" t="str">
        <f ca="true">+IF(OFFSET('Hygiene Data'!$E$13,0,10*ROW('Hygiene Data'!E41))="","",OFFSET('Hygiene Data'!$E$13,0,10*ROW('Hygiene Data'!E41)))</f>
        <v/>
      </c>
      <c r="DU47" s="271" t="str">
        <f ca="true">+IF(OFFSET('Hygiene Data'!$F$11,0,10*ROW('Hygiene Data'!F41))="","",OFFSET('Hygiene Data'!$F$11,0,10*ROW('Hygiene Data'!F41)))</f>
        <v/>
      </c>
      <c r="DV47" s="271" t="str">
        <f ca="true">+IF(OFFSET('Hygiene Data'!$F$12,0,10*ROW('Hygiene Data'!F41))="","",OFFSET('Hygiene Data'!$F$12,0,10*ROW('Hygiene Data'!F41)))</f>
        <v/>
      </c>
      <c r="DW47" s="271" t="str">
        <f ca="true">+IF(OFFSET('Hygiene Data'!$F$13,0,10*ROW('Hygiene Data'!F41))="","",OFFSET('Hygiene Data'!$F$13,0,10*ROW('Hygiene Data'!F41)))</f>
        <v/>
      </c>
      <c r="DX47" s="271" t="str">
        <f ca="true">+IF(OFFSET('Hygiene Data'!$G$11,0,10*ROW('Hygiene Data'!G41))="","",OFFSET('Hygiene Data'!$G$11,0,10*ROW('Hygiene Data'!G41)))</f>
        <v/>
      </c>
      <c r="DY47" s="271" t="str">
        <f ca="true">+IF(OFFSET('Hygiene Data'!$G$12,0,10*ROW('Hygiene Data'!G41))="","",OFFSET('Hygiene Data'!$G$12,0,10*ROW('Hygiene Data'!G41)))</f>
        <v/>
      </c>
      <c r="DZ47" s="271" t="str">
        <f ca="true">+IF(OFFSET('Hygiene Data'!$G$13,0,10*ROW('Hygiene Data'!G41))="","",OFFSET('Hygiene Data'!$G$13,0,10*ROW('Hygiene Data'!G41)))</f>
        <v/>
      </c>
      <c r="EA47" s="271" t="str">
        <f ca="true">+IF(OFFSET('Hygiene Data'!$H$11,0,10*ROW('Hygiene Data'!H41))="","",OFFSET('Hygiene Data'!$H$11,0,10*ROW('Hygiene Data'!H41)))</f>
        <v/>
      </c>
      <c r="EB47" s="271" t="str">
        <f ca="true">+IF(OFFSET('Hygiene Data'!$H$12,0,10*ROW('Hygiene Data'!H41))="","",OFFSET('Hygiene Data'!$H$12,0,10*ROW('Hygiene Data'!H41)))</f>
        <v/>
      </c>
      <c r="EC47" s="271" t="str">
        <f ca="true">+IF(OFFSET('Hygiene Data'!$H$13,0,10*ROW('Hygiene Data'!H41))="","",OFFSET('Hygiene Data'!$H$13,0,10*ROW('Hygiene Data'!H41)))</f>
        <v/>
      </c>
      <c r="ED47" s="271" t="str">
        <f ca="true">+IF(OFFSET('Hygiene Data'!$I$11,0,10*ROW('Hygiene Data'!I41))="","",OFFSET('Hygiene Data'!$I$11,0,10*ROW('Hygiene Data'!I41)))</f>
        <v/>
      </c>
      <c r="EE47" s="271" t="str">
        <f ca="true">+IF(OFFSET('Hygiene Data'!$I$12,0,10*ROW('Hygiene Data'!I41))="","",OFFSET('Hygiene Data'!$I$12,0,10*ROW('Hygiene Data'!I41)))</f>
        <v/>
      </c>
      <c r="EF47" s="271" t="str">
        <f ca="true">+IF(OFFSET('Hygiene Data'!$I$13,0,10*ROW('Hygiene Data'!I41))="","",OFFSET('Hygiene Data'!$I$13,0,10*ROW('Hygiene Data'!I41)))</f>
        <v/>
      </c>
    </row>
    <row xmlns:x14ac="http://schemas.microsoft.com/office/spreadsheetml/2009/9/ac" r="48" x14ac:dyDescent="0.2">
      <c r="A48" s="34" t="str">
        <f ca="true">+IF(OFFSET('Water Data'!$B$2,0,10*ROW('Water Data'!E42))="","",OFFSET('Water Data'!$B$2,0,10*ROW('Water Data'!E42)))</f>
        <v/>
      </c>
      <c r="B48" s="34" t="str">
        <f ca="true">+IF(OFFSET('Water Data'!$C$2,0,10*ROW('Water Data'!F42))="","",OFFSET('Water Data'!$C$2,0,10*ROW('Water Data'!F42)))</f>
        <v/>
      </c>
      <c r="C48" s="327" t="str">
        <f t="shared" ca="true" si="0"/>
        <v/>
      </c>
      <c r="D48" s="87"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7"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7"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7"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7"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7"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7"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7"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7"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7"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7"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7"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7"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7"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7"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7"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7"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7"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8"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8"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8"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8"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8"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8"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8"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8"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8"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8"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8"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8"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8"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8"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8"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8"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8"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8"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8"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8"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8"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8"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8"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8"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8"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8"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8"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8"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8"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8"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9"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9"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9"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9"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9"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9"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9"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9"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9"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9"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9"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9"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9"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9"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9"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9"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9"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9"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1"/>
      <c r="BS48" s="271" t="str">
        <f ca="true">+IF(OFFSET('Water Data'!$D$27,0,10*ROW('Water Data'!D42))="","",OFFSET('Water Data'!$D$27,0,10*ROW('Water Data'!D42)))</f>
        <v/>
      </c>
      <c r="BT48" s="271" t="str">
        <f ca="true">+IF(OFFSET('Water Data'!$D$28,0,10*ROW('Water Data'!D42))="","",OFFSET('Water Data'!$D$28,0,10*ROW('Water Data'!D42)))</f>
        <v/>
      </c>
      <c r="BU48" s="271" t="str">
        <f ca="true">+IF(OFFSET('Water Data'!$D$29,0,10*ROW('Water Data'!D42))="","",OFFSET('Water Data'!$D$29,0,10*ROW('Water Data'!D42)))</f>
        <v/>
      </c>
      <c r="BV48" s="271" t="str">
        <f ca="true">+IF(OFFSET('Water Data'!$E$27,0,10*ROW('Water Data'!E42))="","",OFFSET('Water Data'!$E$27,0,10*ROW('Water Data'!E42)))</f>
        <v/>
      </c>
      <c r="BW48" s="271" t="str">
        <f ca="true">+IF(OFFSET('Water Data'!$E$28,0,10*ROW('Water Data'!E42))="","",OFFSET('Water Data'!$E$28,0,10*ROW('Water Data'!E42)))</f>
        <v/>
      </c>
      <c r="BX48" s="271" t="str">
        <f ca="true">+IF(OFFSET('Water Data'!$E$29,0,10*ROW('Water Data'!E42))="","",OFFSET('Water Data'!$E$29,0,10*ROW('Water Data'!E42)))</f>
        <v/>
      </c>
      <c r="BY48" s="271" t="str">
        <f ca="true">+IF(OFFSET('Water Data'!$F$27,0,10*ROW('Water Data'!F42))="","",OFFSET('Water Data'!$F$27,0,10*ROW('Water Data'!F42)))</f>
        <v/>
      </c>
      <c r="BZ48" s="271" t="str">
        <f ca="true">+IF(OFFSET('Water Data'!$F$28,0,10*ROW('Water Data'!F42))="","",OFFSET('Water Data'!$F$28,0,10*ROW('Water Data'!F42)))</f>
        <v/>
      </c>
      <c r="CA48" s="271" t="str">
        <f ca="true">+IF(OFFSET('Water Data'!$F$29,0,10*ROW('Water Data'!F42))="","",OFFSET('Water Data'!$F$29,0,10*ROW('Water Data'!F42)))</f>
        <v/>
      </c>
      <c r="CB48" s="271" t="str">
        <f ca="true">+IF(OFFSET('Water Data'!$G$27,0,10*ROW('Water Data'!G42))="","",OFFSET('Water Data'!$G$27,0,10*ROW('Water Data'!G42)))</f>
        <v/>
      </c>
      <c r="CC48" s="271" t="str">
        <f ca="true">+IF(OFFSET('Water Data'!$G$28,0,10*ROW('Water Data'!G42))="","",OFFSET('Water Data'!$G$28,0,10*ROW('Water Data'!G42)))</f>
        <v/>
      </c>
      <c r="CD48" s="271" t="str">
        <f ca="true">+IF(OFFSET('Water Data'!$G$29,0,10*ROW('Water Data'!G42))="","",OFFSET('Water Data'!$G$29,0,10*ROW('Water Data'!G42)))</f>
        <v/>
      </c>
      <c r="CE48" s="271" t="str">
        <f ca="true">+IF(OFFSET('Water Data'!$H$27,0,10*ROW('Water Data'!H42))="","",OFFSET('Water Data'!$H$27,0,10*ROW('Water Data'!H42)))</f>
        <v/>
      </c>
      <c r="CF48" s="271" t="str">
        <f ca="true">+IF(OFFSET('Water Data'!$H$28,0,10*ROW('Water Data'!H42))="","",OFFSET('Water Data'!$H$28,0,10*ROW('Water Data'!H42)))</f>
        <v/>
      </c>
      <c r="CG48" s="271" t="str">
        <f ca="true">+IF(OFFSET('Water Data'!$H$29,0,10*ROW('Water Data'!H42))="","",OFFSET('Water Data'!$H$29,0,10*ROW('Water Data'!H42)))</f>
        <v/>
      </c>
      <c r="CH48" s="271" t="str">
        <f ca="true">+IF(OFFSET('Water Data'!$I$27,0,10*ROW('Water Data'!I42))="","",OFFSET('Water Data'!$I$27,0,10*ROW('Water Data'!I42)))</f>
        <v/>
      </c>
      <c r="CI48" s="271" t="str">
        <f ca="true">+IF(OFFSET('Water Data'!$I$28,0,10*ROW('Water Data'!I42))="","",OFFSET('Water Data'!$I$28,0,10*ROW('Water Data'!I42)))</f>
        <v/>
      </c>
      <c r="CJ48" s="271" t="str">
        <f ca="true">+IF(OFFSET('Water Data'!$I$29,0,10*ROW('Water Data'!I42))="","",OFFSET('Water Data'!$I$29,0,10*ROW('Water Data'!I42)))</f>
        <v/>
      </c>
      <c r="CK48" s="271" t="str">
        <f ca="true">+IF(OFFSET('Sanitation Data'!$D$28,0,10*ROW('Sanitation Data'!D42))="","",OFFSET('Sanitation Data'!$D$28,0,10*ROW('Sanitation Data'!D42)))</f>
        <v/>
      </c>
      <c r="CL48" s="271" t="str">
        <f ca="true">+IF(OFFSET('Sanitation Data'!$D$29,0,10*ROW('Sanitation Data'!D42))="","",OFFSET('Sanitation Data'!$D$29,0,10*ROW('Sanitation Data'!D42)))</f>
        <v/>
      </c>
      <c r="CM48" s="271" t="str">
        <f ca="true">+IF(OFFSET('Sanitation Data'!$D$30,0,10*ROW('Sanitation Data'!D42))="","",OFFSET('Sanitation Data'!$D$30,0,10*ROW('Sanitation Data'!D42)))</f>
        <v/>
      </c>
      <c r="CN48" s="271" t="str">
        <f ca="true">+IF(OFFSET('Sanitation Data'!$D$31,0,10*ROW('Sanitation Data'!D42))="","",OFFSET('Sanitation Data'!$D$31,0,10*ROW('Sanitation Data'!D42)))</f>
        <v/>
      </c>
      <c r="CO48" s="271" t="str">
        <f ca="true">+IF(OFFSET('Sanitation Data'!$D$32,0,10*ROW('Sanitation Data'!D42))="","",OFFSET('Sanitation Data'!$D$32,0,10*ROW('Sanitation Data'!D42)))</f>
        <v/>
      </c>
      <c r="CP48" s="271" t="str">
        <f ca="true">+IF(OFFSET('Sanitation Data'!$E$28,0,10*ROW('Sanitation Data'!E42))="","",OFFSET('Sanitation Data'!$E$28,0,10*ROW('Sanitation Data'!E42)))</f>
        <v/>
      </c>
      <c r="CQ48" s="271" t="str">
        <f ca="true">+IF(OFFSET('Sanitation Data'!$E$29,0,10*ROW('Sanitation Data'!E42))="","",OFFSET('Sanitation Data'!$E$29,0,10*ROW('Sanitation Data'!E42)))</f>
        <v/>
      </c>
      <c r="CR48" s="271" t="str">
        <f ca="true">+IF(OFFSET('Sanitation Data'!$E$30,0,10*ROW('Sanitation Data'!E42))="","",OFFSET('Sanitation Data'!$E$30,0,10*ROW('Sanitation Data'!E42)))</f>
        <v/>
      </c>
      <c r="CS48" s="271" t="str">
        <f ca="true">+IF(OFFSET('Sanitation Data'!$E$31,0,10*ROW('Sanitation Data'!E42))="","",OFFSET('Sanitation Data'!$E$31,0,10*ROW('Sanitation Data'!E42)))</f>
        <v/>
      </c>
      <c r="CT48" s="271" t="str">
        <f ca="true">+IF(OFFSET('Sanitation Data'!$E$32,0,10*ROW('Sanitation Data'!E42))="","",OFFSET('Sanitation Data'!$E$32,0,10*ROW('Sanitation Data'!E42)))</f>
        <v/>
      </c>
      <c r="CU48" s="271" t="str">
        <f ca="true">+IF(OFFSET('Sanitation Data'!$F$28,0,10*ROW('Sanitation Data'!F42))="","",OFFSET('Sanitation Data'!$F$28,0,10*ROW('Sanitation Data'!F42)))</f>
        <v/>
      </c>
      <c r="CV48" s="271" t="str">
        <f ca="true">+IF(OFFSET('Sanitation Data'!$F$29,0,10*ROW('Sanitation Data'!F42))="","",OFFSET('Sanitation Data'!$F$29,0,10*ROW('Sanitation Data'!F42)))</f>
        <v/>
      </c>
      <c r="CW48" s="271" t="str">
        <f ca="true">+IF(OFFSET('Sanitation Data'!$F$30,0,10*ROW('Sanitation Data'!F42))="","",OFFSET('Sanitation Data'!$F$30,0,10*ROW('Sanitation Data'!F42)))</f>
        <v/>
      </c>
      <c r="CX48" s="271" t="str">
        <f ca="true">+IF(OFFSET('Sanitation Data'!$F$31,0,10*ROW('Sanitation Data'!F42))="","",OFFSET('Sanitation Data'!$F$31,0,10*ROW('Sanitation Data'!F42)))</f>
        <v/>
      </c>
      <c r="CY48" s="271" t="str">
        <f ca="true">+IF(OFFSET('Sanitation Data'!$F$32,0,10*ROW('Sanitation Data'!F42))="","",OFFSET('Sanitation Data'!$F$32,0,10*ROW('Sanitation Data'!F42)))</f>
        <v/>
      </c>
      <c r="CZ48" s="271" t="str">
        <f ca="true">+IF(OFFSET('Sanitation Data'!$G$28,0,10*ROW('Sanitation Data'!G42))="","",OFFSET('Sanitation Data'!$G$28,0,10*ROW('Sanitation Data'!G42)))</f>
        <v/>
      </c>
      <c r="DA48" s="271" t="str">
        <f ca="true">+IF(OFFSET('Sanitation Data'!$G$29,0,10*ROW('Sanitation Data'!G42))="","",OFFSET('Sanitation Data'!$G$29,0,10*ROW('Sanitation Data'!G42)))</f>
        <v/>
      </c>
      <c r="DB48" s="271" t="str">
        <f ca="true">+IF(OFFSET('Sanitation Data'!$G$30,0,10*ROW('Sanitation Data'!G42))="","",OFFSET('Sanitation Data'!$G$30,0,10*ROW('Sanitation Data'!G42)))</f>
        <v/>
      </c>
      <c r="DC48" s="271" t="str">
        <f ca="true">+IF(OFFSET('Sanitation Data'!$G$31,0,10*ROW('Sanitation Data'!G42))="","",OFFSET('Sanitation Data'!$G$31,0,10*ROW('Sanitation Data'!G42)))</f>
        <v/>
      </c>
      <c r="DD48" s="271" t="str">
        <f ca="true">+IF(OFFSET('Sanitation Data'!$G$32,0,10*ROW('Sanitation Data'!G42))="","",OFFSET('Sanitation Data'!$G$32,0,10*ROW('Sanitation Data'!G42)))</f>
        <v/>
      </c>
      <c r="DE48" s="271" t="str">
        <f ca="true">+IF(OFFSET('Sanitation Data'!$H$28,0,10*ROW('Sanitation Data'!H42))="","",OFFSET('Sanitation Data'!$H$28,0,10*ROW('Sanitation Data'!H42)))</f>
        <v/>
      </c>
      <c r="DF48" s="271" t="str">
        <f ca="true">+IF(OFFSET('Sanitation Data'!$H$29,0,10*ROW('Sanitation Data'!H42))="","",OFFSET('Sanitation Data'!$H$29,0,10*ROW('Sanitation Data'!H42)))</f>
        <v/>
      </c>
      <c r="DG48" s="271" t="str">
        <f ca="true">+IF(OFFSET('Sanitation Data'!$H$30,0,10*ROW('Sanitation Data'!H42))="","",OFFSET('Sanitation Data'!$H$30,0,10*ROW('Sanitation Data'!H42)))</f>
        <v/>
      </c>
      <c r="DH48" s="271" t="str">
        <f ca="true">+IF(OFFSET('Sanitation Data'!$H$31,0,10*ROW('Sanitation Data'!H42))="","",OFFSET('Sanitation Data'!$H$31,0,10*ROW('Sanitation Data'!H42)))</f>
        <v/>
      </c>
      <c r="DI48" s="271" t="str">
        <f ca="true">+IF(OFFSET('Sanitation Data'!$H$32,0,10*ROW('Sanitation Data'!H42))="","",OFFSET('Sanitation Data'!$H$32,0,10*ROW('Sanitation Data'!H42)))</f>
        <v/>
      </c>
      <c r="DJ48" s="271" t="str">
        <f ca="true">+IF(OFFSET('Sanitation Data'!$I$28,0,10*ROW('Sanitation Data'!I42))="","",OFFSET('Sanitation Data'!$I$28,0,10*ROW('Sanitation Data'!I42)))</f>
        <v/>
      </c>
      <c r="DK48" s="271" t="str">
        <f ca="true">+IF(OFFSET('Sanitation Data'!$I$29,0,10*ROW('Sanitation Data'!I42))="","",OFFSET('Sanitation Data'!$I$29,0,10*ROW('Sanitation Data'!I42)))</f>
        <v/>
      </c>
      <c r="DL48" s="271" t="str">
        <f ca="true">+IF(OFFSET('Sanitation Data'!$I$30,0,10*ROW('Sanitation Data'!I42))="","",OFFSET('Sanitation Data'!$I$30,0,10*ROW('Sanitation Data'!I42)))</f>
        <v/>
      </c>
      <c r="DM48" s="271" t="str">
        <f ca="true">+IF(OFFSET('Sanitation Data'!$I$31,0,10*ROW('Sanitation Data'!I42))="","",OFFSET('Sanitation Data'!$I$31,0,10*ROW('Sanitation Data'!I42)))</f>
        <v/>
      </c>
      <c r="DN48" s="271" t="str">
        <f ca="true">+IF(OFFSET('Sanitation Data'!$I$32,0,10*ROW('Sanitation Data'!I42))="","",OFFSET('Sanitation Data'!$I$32,0,10*ROW('Sanitation Data'!I42)))</f>
        <v/>
      </c>
      <c r="DO48" s="271" t="str">
        <f ca="true">+IF(OFFSET('Hygiene Data'!$D$11,0,10*ROW('Hygiene Data'!D42))="","",OFFSET('Hygiene Data'!$D$11,0,10*ROW('Hygiene Data'!D42)))</f>
        <v/>
      </c>
      <c r="DP48" s="271" t="str">
        <f ca="true">+IF(OFFSET('Hygiene Data'!$D$12,0,10*ROW('Hygiene Data'!D42))="","",OFFSET('Hygiene Data'!$D$12,0,10*ROW('Hygiene Data'!D42)))</f>
        <v/>
      </c>
      <c r="DQ48" s="271" t="str">
        <f ca="true">+IF(OFFSET('Hygiene Data'!$D$13,0,10*ROW('Hygiene Data'!D42))="","",OFFSET('Hygiene Data'!$D$13,0,10*ROW('Hygiene Data'!D42)))</f>
        <v/>
      </c>
      <c r="DR48" s="271" t="str">
        <f ca="true">+IF(OFFSET('Hygiene Data'!$E$11,0,10*ROW('Hygiene Data'!E42))="","",OFFSET('Hygiene Data'!$E$11,0,10*ROW('Hygiene Data'!E42)))</f>
        <v/>
      </c>
      <c r="DS48" s="271" t="str">
        <f ca="true">+IF(OFFSET('Hygiene Data'!$E$12,0,10*ROW('Hygiene Data'!E42))="","",OFFSET('Hygiene Data'!$E$12,0,10*ROW('Hygiene Data'!E42)))</f>
        <v/>
      </c>
      <c r="DT48" s="271" t="str">
        <f ca="true">+IF(OFFSET('Hygiene Data'!$E$13,0,10*ROW('Hygiene Data'!E42))="","",OFFSET('Hygiene Data'!$E$13,0,10*ROW('Hygiene Data'!E42)))</f>
        <v/>
      </c>
      <c r="DU48" s="271" t="str">
        <f ca="true">+IF(OFFSET('Hygiene Data'!$F$11,0,10*ROW('Hygiene Data'!F42))="","",OFFSET('Hygiene Data'!$F$11,0,10*ROW('Hygiene Data'!F42)))</f>
        <v/>
      </c>
      <c r="DV48" s="271" t="str">
        <f ca="true">+IF(OFFSET('Hygiene Data'!$F$12,0,10*ROW('Hygiene Data'!F42))="","",OFFSET('Hygiene Data'!$F$12,0,10*ROW('Hygiene Data'!F42)))</f>
        <v/>
      </c>
      <c r="DW48" s="271" t="str">
        <f ca="true">+IF(OFFSET('Hygiene Data'!$F$13,0,10*ROW('Hygiene Data'!F42))="","",OFFSET('Hygiene Data'!$F$13,0,10*ROW('Hygiene Data'!F42)))</f>
        <v/>
      </c>
      <c r="DX48" s="271" t="str">
        <f ca="true">+IF(OFFSET('Hygiene Data'!$G$11,0,10*ROW('Hygiene Data'!G42))="","",OFFSET('Hygiene Data'!$G$11,0,10*ROW('Hygiene Data'!G42)))</f>
        <v/>
      </c>
      <c r="DY48" s="271" t="str">
        <f ca="true">+IF(OFFSET('Hygiene Data'!$G$12,0,10*ROW('Hygiene Data'!G42))="","",OFFSET('Hygiene Data'!$G$12,0,10*ROW('Hygiene Data'!G42)))</f>
        <v/>
      </c>
      <c r="DZ48" s="271" t="str">
        <f ca="true">+IF(OFFSET('Hygiene Data'!$G$13,0,10*ROW('Hygiene Data'!G42))="","",OFFSET('Hygiene Data'!$G$13,0,10*ROW('Hygiene Data'!G42)))</f>
        <v/>
      </c>
      <c r="EA48" s="271" t="str">
        <f ca="true">+IF(OFFSET('Hygiene Data'!$H$11,0,10*ROW('Hygiene Data'!H42))="","",OFFSET('Hygiene Data'!$H$11,0,10*ROW('Hygiene Data'!H42)))</f>
        <v/>
      </c>
      <c r="EB48" s="271" t="str">
        <f ca="true">+IF(OFFSET('Hygiene Data'!$H$12,0,10*ROW('Hygiene Data'!H42))="","",OFFSET('Hygiene Data'!$H$12,0,10*ROW('Hygiene Data'!H42)))</f>
        <v/>
      </c>
      <c r="EC48" s="271" t="str">
        <f ca="true">+IF(OFFSET('Hygiene Data'!$H$13,0,10*ROW('Hygiene Data'!H42))="","",OFFSET('Hygiene Data'!$H$13,0,10*ROW('Hygiene Data'!H42)))</f>
        <v/>
      </c>
      <c r="ED48" s="271" t="str">
        <f ca="true">+IF(OFFSET('Hygiene Data'!$I$11,0,10*ROW('Hygiene Data'!I42))="","",OFFSET('Hygiene Data'!$I$11,0,10*ROW('Hygiene Data'!I42)))</f>
        <v/>
      </c>
      <c r="EE48" s="271" t="str">
        <f ca="true">+IF(OFFSET('Hygiene Data'!$I$12,0,10*ROW('Hygiene Data'!I42))="","",OFFSET('Hygiene Data'!$I$12,0,10*ROW('Hygiene Data'!I42)))</f>
        <v/>
      </c>
      <c r="EF48" s="271" t="str">
        <f ca="true">+IF(OFFSET('Hygiene Data'!$I$13,0,10*ROW('Hygiene Data'!I42))="","",OFFSET('Hygiene Data'!$I$13,0,10*ROW('Hygiene Data'!I42)))</f>
        <v/>
      </c>
    </row>
    <row xmlns:x14ac="http://schemas.microsoft.com/office/spreadsheetml/2009/9/ac" r="49" x14ac:dyDescent="0.2">
      <c r="A49" s="34" t="str">
        <f ca="true">+IF(OFFSET('Water Data'!$B$2,0,10*ROW('Water Data'!E43))="","",OFFSET('Water Data'!$B$2,0,10*ROW('Water Data'!E43)))</f>
        <v/>
      </c>
      <c r="B49" s="34" t="str">
        <f ca="true">+IF(OFFSET('Water Data'!$C$2,0,10*ROW('Water Data'!F43))="","",OFFSET('Water Data'!$C$2,0,10*ROW('Water Data'!F43)))</f>
        <v/>
      </c>
      <c r="C49" s="327" t="str">
        <f t="shared" ca="true" si="0"/>
        <v/>
      </c>
      <c r="D49" s="87"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7"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7"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7"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7"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7"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7"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7"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7"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7"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7"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7"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7"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7"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7"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7"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7"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7"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8"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8"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8"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8"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8"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8"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8"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8"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8"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8"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8"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8"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8"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8"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8"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8"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8"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8"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8"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8"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8"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8"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8"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8"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8"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8"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8"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8"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8"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8"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9"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9"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9"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9"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9"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9"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9"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9"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9"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9"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9"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9"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9"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9"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9"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9"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9"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9"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1"/>
      <c r="BS49" s="271" t="str">
        <f ca="true">+IF(OFFSET('Water Data'!$D$27,0,10*ROW('Water Data'!D43))="","",OFFSET('Water Data'!$D$27,0,10*ROW('Water Data'!D43)))</f>
        <v/>
      </c>
      <c r="BT49" s="271" t="str">
        <f ca="true">+IF(OFFSET('Water Data'!$D$28,0,10*ROW('Water Data'!D43))="","",OFFSET('Water Data'!$D$28,0,10*ROW('Water Data'!D43)))</f>
        <v/>
      </c>
      <c r="BU49" s="271" t="str">
        <f ca="true">+IF(OFFSET('Water Data'!$D$29,0,10*ROW('Water Data'!D43))="","",OFFSET('Water Data'!$D$29,0,10*ROW('Water Data'!D43)))</f>
        <v/>
      </c>
      <c r="BV49" s="271" t="str">
        <f ca="true">+IF(OFFSET('Water Data'!$E$27,0,10*ROW('Water Data'!E43))="","",OFFSET('Water Data'!$E$27,0,10*ROW('Water Data'!E43)))</f>
        <v/>
      </c>
      <c r="BW49" s="271" t="str">
        <f ca="true">+IF(OFFSET('Water Data'!$E$28,0,10*ROW('Water Data'!E43))="","",OFFSET('Water Data'!$E$28,0,10*ROW('Water Data'!E43)))</f>
        <v/>
      </c>
      <c r="BX49" s="271" t="str">
        <f ca="true">+IF(OFFSET('Water Data'!$E$29,0,10*ROW('Water Data'!E43))="","",OFFSET('Water Data'!$E$29,0,10*ROW('Water Data'!E43)))</f>
        <v/>
      </c>
      <c r="BY49" s="271" t="str">
        <f ca="true">+IF(OFFSET('Water Data'!$F$27,0,10*ROW('Water Data'!F43))="","",OFFSET('Water Data'!$F$27,0,10*ROW('Water Data'!F43)))</f>
        <v/>
      </c>
      <c r="BZ49" s="271" t="str">
        <f ca="true">+IF(OFFSET('Water Data'!$F$28,0,10*ROW('Water Data'!F43))="","",OFFSET('Water Data'!$F$28,0,10*ROW('Water Data'!F43)))</f>
        <v/>
      </c>
      <c r="CA49" s="271" t="str">
        <f ca="true">+IF(OFFSET('Water Data'!$F$29,0,10*ROW('Water Data'!F43))="","",OFFSET('Water Data'!$F$29,0,10*ROW('Water Data'!F43)))</f>
        <v/>
      </c>
      <c r="CB49" s="271" t="str">
        <f ca="true">+IF(OFFSET('Water Data'!$G$27,0,10*ROW('Water Data'!G43))="","",OFFSET('Water Data'!$G$27,0,10*ROW('Water Data'!G43)))</f>
        <v/>
      </c>
      <c r="CC49" s="271" t="str">
        <f ca="true">+IF(OFFSET('Water Data'!$G$28,0,10*ROW('Water Data'!G43))="","",OFFSET('Water Data'!$G$28,0,10*ROW('Water Data'!G43)))</f>
        <v/>
      </c>
      <c r="CD49" s="271" t="str">
        <f ca="true">+IF(OFFSET('Water Data'!$G$29,0,10*ROW('Water Data'!G43))="","",OFFSET('Water Data'!$G$29,0,10*ROW('Water Data'!G43)))</f>
        <v/>
      </c>
      <c r="CE49" s="271" t="str">
        <f ca="true">+IF(OFFSET('Water Data'!$H$27,0,10*ROW('Water Data'!H43))="","",OFFSET('Water Data'!$H$27,0,10*ROW('Water Data'!H43)))</f>
        <v/>
      </c>
      <c r="CF49" s="271" t="str">
        <f ca="true">+IF(OFFSET('Water Data'!$H$28,0,10*ROW('Water Data'!H43))="","",OFFSET('Water Data'!$H$28,0,10*ROW('Water Data'!H43)))</f>
        <v/>
      </c>
      <c r="CG49" s="271" t="str">
        <f ca="true">+IF(OFFSET('Water Data'!$H$29,0,10*ROW('Water Data'!H43))="","",OFFSET('Water Data'!$H$29,0,10*ROW('Water Data'!H43)))</f>
        <v/>
      </c>
      <c r="CH49" s="271" t="str">
        <f ca="true">+IF(OFFSET('Water Data'!$I$27,0,10*ROW('Water Data'!I43))="","",OFFSET('Water Data'!$I$27,0,10*ROW('Water Data'!I43)))</f>
        <v/>
      </c>
      <c r="CI49" s="271" t="str">
        <f ca="true">+IF(OFFSET('Water Data'!$I$28,0,10*ROW('Water Data'!I43))="","",OFFSET('Water Data'!$I$28,0,10*ROW('Water Data'!I43)))</f>
        <v/>
      </c>
      <c r="CJ49" s="271" t="str">
        <f ca="true">+IF(OFFSET('Water Data'!$I$29,0,10*ROW('Water Data'!I43))="","",OFFSET('Water Data'!$I$29,0,10*ROW('Water Data'!I43)))</f>
        <v/>
      </c>
      <c r="CK49" s="271" t="str">
        <f ca="true">+IF(OFFSET('Sanitation Data'!$D$28,0,10*ROW('Sanitation Data'!D43))="","",OFFSET('Sanitation Data'!$D$28,0,10*ROW('Sanitation Data'!D43)))</f>
        <v/>
      </c>
      <c r="CL49" s="271" t="str">
        <f ca="true">+IF(OFFSET('Sanitation Data'!$D$29,0,10*ROW('Sanitation Data'!D43))="","",OFFSET('Sanitation Data'!$D$29,0,10*ROW('Sanitation Data'!D43)))</f>
        <v/>
      </c>
      <c r="CM49" s="271" t="str">
        <f ca="true">+IF(OFFSET('Sanitation Data'!$D$30,0,10*ROW('Sanitation Data'!D43))="","",OFFSET('Sanitation Data'!$D$30,0,10*ROW('Sanitation Data'!D43)))</f>
        <v/>
      </c>
      <c r="CN49" s="271" t="str">
        <f ca="true">+IF(OFFSET('Sanitation Data'!$D$31,0,10*ROW('Sanitation Data'!D43))="","",OFFSET('Sanitation Data'!$D$31,0,10*ROW('Sanitation Data'!D43)))</f>
        <v/>
      </c>
      <c r="CO49" s="271" t="str">
        <f ca="true">+IF(OFFSET('Sanitation Data'!$D$32,0,10*ROW('Sanitation Data'!D43))="","",OFFSET('Sanitation Data'!$D$32,0,10*ROW('Sanitation Data'!D43)))</f>
        <v/>
      </c>
      <c r="CP49" s="271" t="str">
        <f ca="true">+IF(OFFSET('Sanitation Data'!$E$28,0,10*ROW('Sanitation Data'!E43))="","",OFFSET('Sanitation Data'!$E$28,0,10*ROW('Sanitation Data'!E43)))</f>
        <v/>
      </c>
      <c r="CQ49" s="271" t="str">
        <f ca="true">+IF(OFFSET('Sanitation Data'!$E$29,0,10*ROW('Sanitation Data'!E43))="","",OFFSET('Sanitation Data'!$E$29,0,10*ROW('Sanitation Data'!E43)))</f>
        <v/>
      </c>
      <c r="CR49" s="271" t="str">
        <f ca="true">+IF(OFFSET('Sanitation Data'!$E$30,0,10*ROW('Sanitation Data'!E43))="","",OFFSET('Sanitation Data'!$E$30,0,10*ROW('Sanitation Data'!E43)))</f>
        <v/>
      </c>
      <c r="CS49" s="271" t="str">
        <f ca="true">+IF(OFFSET('Sanitation Data'!$E$31,0,10*ROW('Sanitation Data'!E43))="","",OFFSET('Sanitation Data'!$E$31,0,10*ROW('Sanitation Data'!E43)))</f>
        <v/>
      </c>
      <c r="CT49" s="271" t="str">
        <f ca="true">+IF(OFFSET('Sanitation Data'!$E$32,0,10*ROW('Sanitation Data'!E43))="","",OFFSET('Sanitation Data'!$E$32,0,10*ROW('Sanitation Data'!E43)))</f>
        <v/>
      </c>
      <c r="CU49" s="271" t="str">
        <f ca="true">+IF(OFFSET('Sanitation Data'!$F$28,0,10*ROW('Sanitation Data'!F43))="","",OFFSET('Sanitation Data'!$F$28,0,10*ROW('Sanitation Data'!F43)))</f>
        <v/>
      </c>
      <c r="CV49" s="271" t="str">
        <f ca="true">+IF(OFFSET('Sanitation Data'!$F$29,0,10*ROW('Sanitation Data'!F43))="","",OFFSET('Sanitation Data'!$F$29,0,10*ROW('Sanitation Data'!F43)))</f>
        <v/>
      </c>
      <c r="CW49" s="271" t="str">
        <f ca="true">+IF(OFFSET('Sanitation Data'!$F$30,0,10*ROW('Sanitation Data'!F43))="","",OFFSET('Sanitation Data'!$F$30,0,10*ROW('Sanitation Data'!F43)))</f>
        <v/>
      </c>
      <c r="CX49" s="271" t="str">
        <f ca="true">+IF(OFFSET('Sanitation Data'!$F$31,0,10*ROW('Sanitation Data'!F43))="","",OFFSET('Sanitation Data'!$F$31,0,10*ROW('Sanitation Data'!F43)))</f>
        <v/>
      </c>
      <c r="CY49" s="271" t="str">
        <f ca="true">+IF(OFFSET('Sanitation Data'!$F$32,0,10*ROW('Sanitation Data'!F43))="","",OFFSET('Sanitation Data'!$F$32,0,10*ROW('Sanitation Data'!F43)))</f>
        <v/>
      </c>
      <c r="CZ49" s="271" t="str">
        <f ca="true">+IF(OFFSET('Sanitation Data'!$G$28,0,10*ROW('Sanitation Data'!G43))="","",OFFSET('Sanitation Data'!$G$28,0,10*ROW('Sanitation Data'!G43)))</f>
        <v/>
      </c>
      <c r="DA49" s="271" t="str">
        <f ca="true">+IF(OFFSET('Sanitation Data'!$G$29,0,10*ROW('Sanitation Data'!G43))="","",OFFSET('Sanitation Data'!$G$29,0,10*ROW('Sanitation Data'!G43)))</f>
        <v/>
      </c>
      <c r="DB49" s="271" t="str">
        <f ca="true">+IF(OFFSET('Sanitation Data'!$G$30,0,10*ROW('Sanitation Data'!G43))="","",OFFSET('Sanitation Data'!$G$30,0,10*ROW('Sanitation Data'!G43)))</f>
        <v/>
      </c>
      <c r="DC49" s="271" t="str">
        <f ca="true">+IF(OFFSET('Sanitation Data'!$G$31,0,10*ROW('Sanitation Data'!G43))="","",OFFSET('Sanitation Data'!$G$31,0,10*ROW('Sanitation Data'!G43)))</f>
        <v/>
      </c>
      <c r="DD49" s="271" t="str">
        <f ca="true">+IF(OFFSET('Sanitation Data'!$G$32,0,10*ROW('Sanitation Data'!G43))="","",OFFSET('Sanitation Data'!$G$32,0,10*ROW('Sanitation Data'!G43)))</f>
        <v/>
      </c>
      <c r="DE49" s="271" t="str">
        <f ca="true">+IF(OFFSET('Sanitation Data'!$H$28,0,10*ROW('Sanitation Data'!H43))="","",OFFSET('Sanitation Data'!$H$28,0,10*ROW('Sanitation Data'!H43)))</f>
        <v/>
      </c>
      <c r="DF49" s="271" t="str">
        <f ca="true">+IF(OFFSET('Sanitation Data'!$H$29,0,10*ROW('Sanitation Data'!H43))="","",OFFSET('Sanitation Data'!$H$29,0,10*ROW('Sanitation Data'!H43)))</f>
        <v/>
      </c>
      <c r="DG49" s="271" t="str">
        <f ca="true">+IF(OFFSET('Sanitation Data'!$H$30,0,10*ROW('Sanitation Data'!H43))="","",OFFSET('Sanitation Data'!$H$30,0,10*ROW('Sanitation Data'!H43)))</f>
        <v/>
      </c>
      <c r="DH49" s="271" t="str">
        <f ca="true">+IF(OFFSET('Sanitation Data'!$H$31,0,10*ROW('Sanitation Data'!H43))="","",OFFSET('Sanitation Data'!$H$31,0,10*ROW('Sanitation Data'!H43)))</f>
        <v/>
      </c>
      <c r="DI49" s="271" t="str">
        <f ca="true">+IF(OFFSET('Sanitation Data'!$H$32,0,10*ROW('Sanitation Data'!H43))="","",OFFSET('Sanitation Data'!$H$32,0,10*ROW('Sanitation Data'!H43)))</f>
        <v/>
      </c>
      <c r="DJ49" s="271" t="str">
        <f ca="true">+IF(OFFSET('Sanitation Data'!$I$28,0,10*ROW('Sanitation Data'!I43))="","",OFFSET('Sanitation Data'!$I$28,0,10*ROW('Sanitation Data'!I43)))</f>
        <v/>
      </c>
      <c r="DK49" s="271" t="str">
        <f ca="true">+IF(OFFSET('Sanitation Data'!$I$29,0,10*ROW('Sanitation Data'!I43))="","",OFFSET('Sanitation Data'!$I$29,0,10*ROW('Sanitation Data'!I43)))</f>
        <v/>
      </c>
      <c r="DL49" s="271" t="str">
        <f ca="true">+IF(OFFSET('Sanitation Data'!$I$30,0,10*ROW('Sanitation Data'!I43))="","",OFFSET('Sanitation Data'!$I$30,0,10*ROW('Sanitation Data'!I43)))</f>
        <v/>
      </c>
      <c r="DM49" s="271" t="str">
        <f ca="true">+IF(OFFSET('Sanitation Data'!$I$31,0,10*ROW('Sanitation Data'!I43))="","",OFFSET('Sanitation Data'!$I$31,0,10*ROW('Sanitation Data'!I43)))</f>
        <v/>
      </c>
      <c r="DN49" s="271" t="str">
        <f ca="true">+IF(OFFSET('Sanitation Data'!$I$32,0,10*ROW('Sanitation Data'!I43))="","",OFFSET('Sanitation Data'!$I$32,0,10*ROW('Sanitation Data'!I43)))</f>
        <v/>
      </c>
      <c r="DO49" s="271" t="str">
        <f ca="true">+IF(OFFSET('Hygiene Data'!$D$11,0,10*ROW('Hygiene Data'!D43))="","",OFFSET('Hygiene Data'!$D$11,0,10*ROW('Hygiene Data'!D43)))</f>
        <v/>
      </c>
      <c r="DP49" s="271" t="str">
        <f ca="true">+IF(OFFSET('Hygiene Data'!$D$12,0,10*ROW('Hygiene Data'!D43))="","",OFFSET('Hygiene Data'!$D$12,0,10*ROW('Hygiene Data'!D43)))</f>
        <v/>
      </c>
      <c r="DQ49" s="271" t="str">
        <f ca="true">+IF(OFFSET('Hygiene Data'!$D$13,0,10*ROW('Hygiene Data'!D43))="","",OFFSET('Hygiene Data'!$D$13,0,10*ROW('Hygiene Data'!D43)))</f>
        <v/>
      </c>
      <c r="DR49" s="271" t="str">
        <f ca="true">+IF(OFFSET('Hygiene Data'!$E$11,0,10*ROW('Hygiene Data'!E43))="","",OFFSET('Hygiene Data'!$E$11,0,10*ROW('Hygiene Data'!E43)))</f>
        <v/>
      </c>
      <c r="DS49" s="271" t="str">
        <f ca="true">+IF(OFFSET('Hygiene Data'!$E$12,0,10*ROW('Hygiene Data'!E43))="","",OFFSET('Hygiene Data'!$E$12,0,10*ROW('Hygiene Data'!E43)))</f>
        <v/>
      </c>
      <c r="DT49" s="271" t="str">
        <f ca="true">+IF(OFFSET('Hygiene Data'!$E$13,0,10*ROW('Hygiene Data'!E43))="","",OFFSET('Hygiene Data'!$E$13,0,10*ROW('Hygiene Data'!E43)))</f>
        <v/>
      </c>
      <c r="DU49" s="271" t="str">
        <f ca="true">+IF(OFFSET('Hygiene Data'!$F$11,0,10*ROW('Hygiene Data'!F43))="","",OFFSET('Hygiene Data'!$F$11,0,10*ROW('Hygiene Data'!F43)))</f>
        <v/>
      </c>
      <c r="DV49" s="271" t="str">
        <f ca="true">+IF(OFFSET('Hygiene Data'!$F$12,0,10*ROW('Hygiene Data'!F43))="","",OFFSET('Hygiene Data'!$F$12,0,10*ROW('Hygiene Data'!F43)))</f>
        <v/>
      </c>
      <c r="DW49" s="271" t="str">
        <f ca="true">+IF(OFFSET('Hygiene Data'!$F$13,0,10*ROW('Hygiene Data'!F43))="","",OFFSET('Hygiene Data'!$F$13,0,10*ROW('Hygiene Data'!F43)))</f>
        <v/>
      </c>
      <c r="DX49" s="271" t="str">
        <f ca="true">+IF(OFFSET('Hygiene Data'!$G$11,0,10*ROW('Hygiene Data'!G43))="","",OFFSET('Hygiene Data'!$G$11,0,10*ROW('Hygiene Data'!G43)))</f>
        <v/>
      </c>
      <c r="DY49" s="271" t="str">
        <f ca="true">+IF(OFFSET('Hygiene Data'!$G$12,0,10*ROW('Hygiene Data'!G43))="","",OFFSET('Hygiene Data'!$G$12,0,10*ROW('Hygiene Data'!G43)))</f>
        <v/>
      </c>
      <c r="DZ49" s="271" t="str">
        <f ca="true">+IF(OFFSET('Hygiene Data'!$G$13,0,10*ROW('Hygiene Data'!G43))="","",OFFSET('Hygiene Data'!$G$13,0,10*ROW('Hygiene Data'!G43)))</f>
        <v/>
      </c>
      <c r="EA49" s="271" t="str">
        <f ca="true">+IF(OFFSET('Hygiene Data'!$H$11,0,10*ROW('Hygiene Data'!H43))="","",OFFSET('Hygiene Data'!$H$11,0,10*ROW('Hygiene Data'!H43)))</f>
        <v/>
      </c>
      <c r="EB49" s="271" t="str">
        <f ca="true">+IF(OFFSET('Hygiene Data'!$H$12,0,10*ROW('Hygiene Data'!H43))="","",OFFSET('Hygiene Data'!$H$12,0,10*ROW('Hygiene Data'!H43)))</f>
        <v/>
      </c>
      <c r="EC49" s="271" t="str">
        <f ca="true">+IF(OFFSET('Hygiene Data'!$H$13,0,10*ROW('Hygiene Data'!H43))="","",OFFSET('Hygiene Data'!$H$13,0,10*ROW('Hygiene Data'!H43)))</f>
        <v/>
      </c>
      <c r="ED49" s="271" t="str">
        <f ca="true">+IF(OFFSET('Hygiene Data'!$I$11,0,10*ROW('Hygiene Data'!I43))="","",OFFSET('Hygiene Data'!$I$11,0,10*ROW('Hygiene Data'!I43)))</f>
        <v/>
      </c>
      <c r="EE49" s="271" t="str">
        <f ca="true">+IF(OFFSET('Hygiene Data'!$I$12,0,10*ROW('Hygiene Data'!I43))="","",OFFSET('Hygiene Data'!$I$12,0,10*ROW('Hygiene Data'!I43)))</f>
        <v/>
      </c>
      <c r="EF49" s="271" t="str">
        <f ca="true">+IF(OFFSET('Hygiene Data'!$I$13,0,10*ROW('Hygiene Data'!I43))="","",OFFSET('Hygiene Data'!$I$13,0,10*ROW('Hygiene Data'!I43)))</f>
        <v/>
      </c>
    </row>
    <row xmlns:x14ac="http://schemas.microsoft.com/office/spreadsheetml/2009/9/ac" r="50" x14ac:dyDescent="0.2">
      <c r="A50" s="34" t="str">
        <f ca="true">+IF(OFFSET('Water Data'!$B$2,0,10*ROW('Water Data'!E44))="","",OFFSET('Water Data'!$B$2,0,10*ROW('Water Data'!E44)))</f>
        <v/>
      </c>
      <c r="B50" s="34" t="str">
        <f ca="true">+IF(OFFSET('Water Data'!$C$2,0,10*ROW('Water Data'!F44))="","",OFFSET('Water Data'!$C$2,0,10*ROW('Water Data'!F44)))</f>
        <v/>
      </c>
      <c r="C50" s="327" t="str">
        <f t="shared" ca="true" si="0"/>
        <v/>
      </c>
      <c r="D50" s="87"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7"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7"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7"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7"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7"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7"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7"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7"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7"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7"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7"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7"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7"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7"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7"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7"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7"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8"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8"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8"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8"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8"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8"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8"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8"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8"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8"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8"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8"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8"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8"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8"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8"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8"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8"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8"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8"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8"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8"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8"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8"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8"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8"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8"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8"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8"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8"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9"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9"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9"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9"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9"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9"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9"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9"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9"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9"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9"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9"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9"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9"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9"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9"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9"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9"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1"/>
      <c r="BS50" s="271" t="str">
        <f ca="true">+IF(OFFSET('Water Data'!$D$27,0,10*ROW('Water Data'!D44))="","",OFFSET('Water Data'!$D$27,0,10*ROW('Water Data'!D44)))</f>
        <v/>
      </c>
      <c r="BT50" s="271" t="str">
        <f ca="true">+IF(OFFSET('Water Data'!$D$28,0,10*ROW('Water Data'!D44))="","",OFFSET('Water Data'!$D$28,0,10*ROW('Water Data'!D44)))</f>
        <v/>
      </c>
      <c r="BU50" s="271" t="str">
        <f ca="true">+IF(OFFSET('Water Data'!$D$29,0,10*ROW('Water Data'!D44))="","",OFFSET('Water Data'!$D$29,0,10*ROW('Water Data'!D44)))</f>
        <v/>
      </c>
      <c r="BV50" s="271" t="str">
        <f ca="true">+IF(OFFSET('Water Data'!$E$27,0,10*ROW('Water Data'!E44))="","",OFFSET('Water Data'!$E$27,0,10*ROW('Water Data'!E44)))</f>
        <v/>
      </c>
      <c r="BW50" s="271" t="str">
        <f ca="true">+IF(OFFSET('Water Data'!$E$28,0,10*ROW('Water Data'!E44))="","",OFFSET('Water Data'!$E$28,0,10*ROW('Water Data'!E44)))</f>
        <v/>
      </c>
      <c r="BX50" s="271" t="str">
        <f ca="true">+IF(OFFSET('Water Data'!$E$29,0,10*ROW('Water Data'!E44))="","",OFFSET('Water Data'!$E$29,0,10*ROW('Water Data'!E44)))</f>
        <v/>
      </c>
      <c r="BY50" s="271" t="str">
        <f ca="true">+IF(OFFSET('Water Data'!$F$27,0,10*ROW('Water Data'!F44))="","",OFFSET('Water Data'!$F$27,0,10*ROW('Water Data'!F44)))</f>
        <v/>
      </c>
      <c r="BZ50" s="271" t="str">
        <f ca="true">+IF(OFFSET('Water Data'!$F$28,0,10*ROW('Water Data'!F44))="","",OFFSET('Water Data'!$F$28,0,10*ROW('Water Data'!F44)))</f>
        <v/>
      </c>
      <c r="CA50" s="271" t="str">
        <f ca="true">+IF(OFFSET('Water Data'!$F$29,0,10*ROW('Water Data'!F44))="","",OFFSET('Water Data'!$F$29,0,10*ROW('Water Data'!F44)))</f>
        <v/>
      </c>
      <c r="CB50" s="271" t="str">
        <f ca="true">+IF(OFFSET('Water Data'!$G$27,0,10*ROW('Water Data'!G44))="","",OFFSET('Water Data'!$G$27,0,10*ROW('Water Data'!G44)))</f>
        <v/>
      </c>
      <c r="CC50" s="271" t="str">
        <f ca="true">+IF(OFFSET('Water Data'!$G$28,0,10*ROW('Water Data'!G44))="","",OFFSET('Water Data'!$G$28,0,10*ROW('Water Data'!G44)))</f>
        <v/>
      </c>
      <c r="CD50" s="271" t="str">
        <f ca="true">+IF(OFFSET('Water Data'!$G$29,0,10*ROW('Water Data'!G44))="","",OFFSET('Water Data'!$G$29,0,10*ROW('Water Data'!G44)))</f>
        <v/>
      </c>
      <c r="CE50" s="271" t="str">
        <f ca="true">+IF(OFFSET('Water Data'!$H$27,0,10*ROW('Water Data'!H44))="","",OFFSET('Water Data'!$H$27,0,10*ROW('Water Data'!H44)))</f>
        <v/>
      </c>
      <c r="CF50" s="271" t="str">
        <f ca="true">+IF(OFFSET('Water Data'!$H$28,0,10*ROW('Water Data'!H44))="","",OFFSET('Water Data'!$H$28,0,10*ROW('Water Data'!H44)))</f>
        <v/>
      </c>
      <c r="CG50" s="271" t="str">
        <f ca="true">+IF(OFFSET('Water Data'!$H$29,0,10*ROW('Water Data'!H44))="","",OFFSET('Water Data'!$H$29,0,10*ROW('Water Data'!H44)))</f>
        <v/>
      </c>
      <c r="CH50" s="271" t="str">
        <f ca="true">+IF(OFFSET('Water Data'!$I$27,0,10*ROW('Water Data'!I44))="","",OFFSET('Water Data'!$I$27,0,10*ROW('Water Data'!I44)))</f>
        <v/>
      </c>
      <c r="CI50" s="271" t="str">
        <f ca="true">+IF(OFFSET('Water Data'!$I$28,0,10*ROW('Water Data'!I44))="","",OFFSET('Water Data'!$I$28,0,10*ROW('Water Data'!I44)))</f>
        <v/>
      </c>
      <c r="CJ50" s="271" t="str">
        <f ca="true">+IF(OFFSET('Water Data'!$I$29,0,10*ROW('Water Data'!I44))="","",OFFSET('Water Data'!$I$29,0,10*ROW('Water Data'!I44)))</f>
        <v/>
      </c>
      <c r="CK50" s="271" t="str">
        <f ca="true">+IF(OFFSET('Sanitation Data'!$D$28,0,10*ROW('Sanitation Data'!D44))="","",OFFSET('Sanitation Data'!$D$28,0,10*ROW('Sanitation Data'!D44)))</f>
        <v/>
      </c>
      <c r="CL50" s="271" t="str">
        <f ca="true">+IF(OFFSET('Sanitation Data'!$D$29,0,10*ROW('Sanitation Data'!D44))="","",OFFSET('Sanitation Data'!$D$29,0,10*ROW('Sanitation Data'!D44)))</f>
        <v/>
      </c>
      <c r="CM50" s="271" t="str">
        <f ca="true">+IF(OFFSET('Sanitation Data'!$D$30,0,10*ROW('Sanitation Data'!D44))="","",OFFSET('Sanitation Data'!$D$30,0,10*ROW('Sanitation Data'!D44)))</f>
        <v/>
      </c>
      <c r="CN50" s="271" t="str">
        <f ca="true">+IF(OFFSET('Sanitation Data'!$D$31,0,10*ROW('Sanitation Data'!D44))="","",OFFSET('Sanitation Data'!$D$31,0,10*ROW('Sanitation Data'!D44)))</f>
        <v/>
      </c>
      <c r="CO50" s="271" t="str">
        <f ca="true">+IF(OFFSET('Sanitation Data'!$D$32,0,10*ROW('Sanitation Data'!D44))="","",OFFSET('Sanitation Data'!$D$32,0,10*ROW('Sanitation Data'!D44)))</f>
        <v/>
      </c>
      <c r="CP50" s="271" t="str">
        <f ca="true">+IF(OFFSET('Sanitation Data'!$E$28,0,10*ROW('Sanitation Data'!E44))="","",OFFSET('Sanitation Data'!$E$28,0,10*ROW('Sanitation Data'!E44)))</f>
        <v/>
      </c>
      <c r="CQ50" s="271" t="str">
        <f ca="true">+IF(OFFSET('Sanitation Data'!$E$29,0,10*ROW('Sanitation Data'!E44))="","",OFFSET('Sanitation Data'!$E$29,0,10*ROW('Sanitation Data'!E44)))</f>
        <v/>
      </c>
      <c r="CR50" s="271" t="str">
        <f ca="true">+IF(OFFSET('Sanitation Data'!$E$30,0,10*ROW('Sanitation Data'!E44))="","",OFFSET('Sanitation Data'!$E$30,0,10*ROW('Sanitation Data'!E44)))</f>
        <v/>
      </c>
      <c r="CS50" s="271" t="str">
        <f ca="true">+IF(OFFSET('Sanitation Data'!$E$31,0,10*ROW('Sanitation Data'!E44))="","",OFFSET('Sanitation Data'!$E$31,0,10*ROW('Sanitation Data'!E44)))</f>
        <v/>
      </c>
      <c r="CT50" s="271" t="str">
        <f ca="true">+IF(OFFSET('Sanitation Data'!$E$32,0,10*ROW('Sanitation Data'!E44))="","",OFFSET('Sanitation Data'!$E$32,0,10*ROW('Sanitation Data'!E44)))</f>
        <v/>
      </c>
      <c r="CU50" s="271" t="str">
        <f ca="true">+IF(OFFSET('Sanitation Data'!$F$28,0,10*ROW('Sanitation Data'!F44))="","",OFFSET('Sanitation Data'!$F$28,0,10*ROW('Sanitation Data'!F44)))</f>
        <v/>
      </c>
      <c r="CV50" s="271" t="str">
        <f ca="true">+IF(OFFSET('Sanitation Data'!$F$29,0,10*ROW('Sanitation Data'!F44))="","",OFFSET('Sanitation Data'!$F$29,0,10*ROW('Sanitation Data'!F44)))</f>
        <v/>
      </c>
      <c r="CW50" s="271" t="str">
        <f ca="true">+IF(OFFSET('Sanitation Data'!$F$30,0,10*ROW('Sanitation Data'!F44))="","",OFFSET('Sanitation Data'!$F$30,0,10*ROW('Sanitation Data'!F44)))</f>
        <v/>
      </c>
      <c r="CX50" s="271" t="str">
        <f ca="true">+IF(OFFSET('Sanitation Data'!$F$31,0,10*ROW('Sanitation Data'!F44))="","",OFFSET('Sanitation Data'!$F$31,0,10*ROW('Sanitation Data'!F44)))</f>
        <v/>
      </c>
      <c r="CY50" s="271" t="str">
        <f ca="true">+IF(OFFSET('Sanitation Data'!$F$32,0,10*ROW('Sanitation Data'!F44))="","",OFFSET('Sanitation Data'!$F$32,0,10*ROW('Sanitation Data'!F44)))</f>
        <v/>
      </c>
      <c r="CZ50" s="271" t="str">
        <f ca="true">+IF(OFFSET('Sanitation Data'!$G$28,0,10*ROW('Sanitation Data'!G44))="","",OFFSET('Sanitation Data'!$G$28,0,10*ROW('Sanitation Data'!G44)))</f>
        <v/>
      </c>
      <c r="DA50" s="271" t="str">
        <f ca="true">+IF(OFFSET('Sanitation Data'!$G$29,0,10*ROW('Sanitation Data'!G44))="","",OFFSET('Sanitation Data'!$G$29,0,10*ROW('Sanitation Data'!G44)))</f>
        <v/>
      </c>
      <c r="DB50" s="271" t="str">
        <f ca="true">+IF(OFFSET('Sanitation Data'!$G$30,0,10*ROW('Sanitation Data'!G44))="","",OFFSET('Sanitation Data'!$G$30,0,10*ROW('Sanitation Data'!G44)))</f>
        <v/>
      </c>
      <c r="DC50" s="271" t="str">
        <f ca="true">+IF(OFFSET('Sanitation Data'!$G$31,0,10*ROW('Sanitation Data'!G44))="","",OFFSET('Sanitation Data'!$G$31,0,10*ROW('Sanitation Data'!G44)))</f>
        <v/>
      </c>
      <c r="DD50" s="271" t="str">
        <f ca="true">+IF(OFFSET('Sanitation Data'!$G$32,0,10*ROW('Sanitation Data'!G44))="","",OFFSET('Sanitation Data'!$G$32,0,10*ROW('Sanitation Data'!G44)))</f>
        <v/>
      </c>
      <c r="DE50" s="271" t="str">
        <f ca="true">+IF(OFFSET('Sanitation Data'!$H$28,0,10*ROW('Sanitation Data'!H44))="","",OFFSET('Sanitation Data'!$H$28,0,10*ROW('Sanitation Data'!H44)))</f>
        <v/>
      </c>
      <c r="DF50" s="271" t="str">
        <f ca="true">+IF(OFFSET('Sanitation Data'!$H$29,0,10*ROW('Sanitation Data'!H44))="","",OFFSET('Sanitation Data'!$H$29,0,10*ROW('Sanitation Data'!H44)))</f>
        <v/>
      </c>
      <c r="DG50" s="271" t="str">
        <f ca="true">+IF(OFFSET('Sanitation Data'!$H$30,0,10*ROW('Sanitation Data'!H44))="","",OFFSET('Sanitation Data'!$H$30,0,10*ROW('Sanitation Data'!H44)))</f>
        <v/>
      </c>
      <c r="DH50" s="271" t="str">
        <f ca="true">+IF(OFFSET('Sanitation Data'!$H$31,0,10*ROW('Sanitation Data'!H44))="","",OFFSET('Sanitation Data'!$H$31,0,10*ROW('Sanitation Data'!H44)))</f>
        <v/>
      </c>
      <c r="DI50" s="271" t="str">
        <f ca="true">+IF(OFFSET('Sanitation Data'!$H$32,0,10*ROW('Sanitation Data'!H44))="","",OFFSET('Sanitation Data'!$H$32,0,10*ROW('Sanitation Data'!H44)))</f>
        <v/>
      </c>
      <c r="DJ50" s="271" t="str">
        <f ca="true">+IF(OFFSET('Sanitation Data'!$I$28,0,10*ROW('Sanitation Data'!I44))="","",OFFSET('Sanitation Data'!$I$28,0,10*ROW('Sanitation Data'!I44)))</f>
        <v/>
      </c>
      <c r="DK50" s="271" t="str">
        <f ca="true">+IF(OFFSET('Sanitation Data'!$I$29,0,10*ROW('Sanitation Data'!I44))="","",OFFSET('Sanitation Data'!$I$29,0,10*ROW('Sanitation Data'!I44)))</f>
        <v/>
      </c>
      <c r="DL50" s="271" t="str">
        <f ca="true">+IF(OFFSET('Sanitation Data'!$I$30,0,10*ROW('Sanitation Data'!I44))="","",OFFSET('Sanitation Data'!$I$30,0,10*ROW('Sanitation Data'!I44)))</f>
        <v/>
      </c>
      <c r="DM50" s="271" t="str">
        <f ca="true">+IF(OFFSET('Sanitation Data'!$I$31,0,10*ROW('Sanitation Data'!I44))="","",OFFSET('Sanitation Data'!$I$31,0,10*ROW('Sanitation Data'!I44)))</f>
        <v/>
      </c>
      <c r="DN50" s="271" t="str">
        <f ca="true">+IF(OFFSET('Sanitation Data'!$I$32,0,10*ROW('Sanitation Data'!I44))="","",OFFSET('Sanitation Data'!$I$32,0,10*ROW('Sanitation Data'!I44)))</f>
        <v/>
      </c>
      <c r="DO50" s="271" t="str">
        <f ca="true">+IF(OFFSET('Hygiene Data'!$D$11,0,10*ROW('Hygiene Data'!D44))="","",OFFSET('Hygiene Data'!$D$11,0,10*ROW('Hygiene Data'!D44)))</f>
        <v/>
      </c>
      <c r="DP50" s="271" t="str">
        <f ca="true">+IF(OFFSET('Hygiene Data'!$D$12,0,10*ROW('Hygiene Data'!D44))="","",OFFSET('Hygiene Data'!$D$12,0,10*ROW('Hygiene Data'!D44)))</f>
        <v/>
      </c>
      <c r="DQ50" s="271" t="str">
        <f ca="true">+IF(OFFSET('Hygiene Data'!$D$13,0,10*ROW('Hygiene Data'!D44))="","",OFFSET('Hygiene Data'!$D$13,0,10*ROW('Hygiene Data'!D44)))</f>
        <v/>
      </c>
      <c r="DR50" s="271" t="str">
        <f ca="true">+IF(OFFSET('Hygiene Data'!$E$11,0,10*ROW('Hygiene Data'!E44))="","",OFFSET('Hygiene Data'!$E$11,0,10*ROW('Hygiene Data'!E44)))</f>
        <v/>
      </c>
      <c r="DS50" s="271" t="str">
        <f ca="true">+IF(OFFSET('Hygiene Data'!$E$12,0,10*ROW('Hygiene Data'!E44))="","",OFFSET('Hygiene Data'!$E$12,0,10*ROW('Hygiene Data'!E44)))</f>
        <v/>
      </c>
      <c r="DT50" s="271" t="str">
        <f ca="true">+IF(OFFSET('Hygiene Data'!$E$13,0,10*ROW('Hygiene Data'!E44))="","",OFFSET('Hygiene Data'!$E$13,0,10*ROW('Hygiene Data'!E44)))</f>
        <v/>
      </c>
      <c r="DU50" s="271" t="str">
        <f ca="true">+IF(OFFSET('Hygiene Data'!$F$11,0,10*ROW('Hygiene Data'!F44))="","",OFFSET('Hygiene Data'!$F$11,0,10*ROW('Hygiene Data'!F44)))</f>
        <v/>
      </c>
      <c r="DV50" s="271" t="str">
        <f ca="true">+IF(OFFSET('Hygiene Data'!$F$12,0,10*ROW('Hygiene Data'!F44))="","",OFFSET('Hygiene Data'!$F$12,0,10*ROW('Hygiene Data'!F44)))</f>
        <v/>
      </c>
      <c r="DW50" s="271" t="str">
        <f ca="true">+IF(OFFSET('Hygiene Data'!$F$13,0,10*ROW('Hygiene Data'!F44))="","",OFFSET('Hygiene Data'!$F$13,0,10*ROW('Hygiene Data'!F44)))</f>
        <v/>
      </c>
      <c r="DX50" s="271" t="str">
        <f ca="true">+IF(OFFSET('Hygiene Data'!$G$11,0,10*ROW('Hygiene Data'!G44))="","",OFFSET('Hygiene Data'!$G$11,0,10*ROW('Hygiene Data'!G44)))</f>
        <v/>
      </c>
      <c r="DY50" s="271" t="str">
        <f ca="true">+IF(OFFSET('Hygiene Data'!$G$12,0,10*ROW('Hygiene Data'!G44))="","",OFFSET('Hygiene Data'!$G$12,0,10*ROW('Hygiene Data'!G44)))</f>
        <v/>
      </c>
      <c r="DZ50" s="271" t="str">
        <f ca="true">+IF(OFFSET('Hygiene Data'!$G$13,0,10*ROW('Hygiene Data'!G44))="","",OFFSET('Hygiene Data'!$G$13,0,10*ROW('Hygiene Data'!G44)))</f>
        <v/>
      </c>
      <c r="EA50" s="271" t="str">
        <f ca="true">+IF(OFFSET('Hygiene Data'!$H$11,0,10*ROW('Hygiene Data'!H44))="","",OFFSET('Hygiene Data'!$H$11,0,10*ROW('Hygiene Data'!H44)))</f>
        <v/>
      </c>
      <c r="EB50" s="271" t="str">
        <f ca="true">+IF(OFFSET('Hygiene Data'!$H$12,0,10*ROW('Hygiene Data'!H44))="","",OFFSET('Hygiene Data'!$H$12,0,10*ROW('Hygiene Data'!H44)))</f>
        <v/>
      </c>
      <c r="EC50" s="271" t="str">
        <f ca="true">+IF(OFFSET('Hygiene Data'!$H$13,0,10*ROW('Hygiene Data'!H44))="","",OFFSET('Hygiene Data'!$H$13,0,10*ROW('Hygiene Data'!H44)))</f>
        <v/>
      </c>
      <c r="ED50" s="271" t="str">
        <f ca="true">+IF(OFFSET('Hygiene Data'!$I$11,0,10*ROW('Hygiene Data'!I44))="","",OFFSET('Hygiene Data'!$I$11,0,10*ROW('Hygiene Data'!I44)))</f>
        <v/>
      </c>
      <c r="EE50" s="271" t="str">
        <f ca="true">+IF(OFFSET('Hygiene Data'!$I$12,0,10*ROW('Hygiene Data'!I44))="","",OFFSET('Hygiene Data'!$I$12,0,10*ROW('Hygiene Data'!I44)))</f>
        <v/>
      </c>
      <c r="EF50" s="271" t="str">
        <f ca="true">+IF(OFFSET('Hygiene Data'!$I$13,0,10*ROW('Hygiene Data'!I44))="","",OFFSET('Hygiene Data'!$I$13,0,10*ROW('Hygiene Data'!I44)))</f>
        <v/>
      </c>
    </row>
    <row xmlns:x14ac="http://schemas.microsoft.com/office/spreadsheetml/2009/9/ac" r="51" x14ac:dyDescent="0.2">
      <c r="A51" s="34" t="str">
        <f ca="true">+IF(OFFSET('Water Data'!$B$2,0,10*ROW('Water Data'!E45))="","",OFFSET('Water Data'!$B$2,0,10*ROW('Water Data'!E45)))</f>
        <v/>
      </c>
      <c r="B51" s="34" t="str">
        <f ca="true">+IF(OFFSET('Water Data'!$C$2,0,10*ROW('Water Data'!F45))="","",OFFSET('Water Data'!$C$2,0,10*ROW('Water Data'!F45)))</f>
        <v/>
      </c>
      <c r="C51" s="327" t="str">
        <f t="shared" ca="true" si="0"/>
        <v/>
      </c>
      <c r="D51" s="87"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7"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7"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7"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7"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7"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7"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7"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7"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7"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7"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7"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7"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7"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7"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7"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7"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7"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8"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8"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8"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8"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8"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8"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8"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8"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8"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8"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8"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8"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8"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8"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8"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8"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8"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8"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8"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8"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8"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8"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8"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8"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8"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8"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8"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8"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8"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8"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9"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9"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9"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9"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9"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9"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9"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9"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9"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9"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9"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9"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9"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9"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9"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9"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9"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9"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1"/>
      <c r="BS51" s="271" t="str">
        <f ca="true">+IF(OFFSET('Water Data'!$D$27,0,10*ROW('Water Data'!D45))="","",OFFSET('Water Data'!$D$27,0,10*ROW('Water Data'!D45)))</f>
        <v/>
      </c>
      <c r="BT51" s="271" t="str">
        <f ca="true">+IF(OFFSET('Water Data'!$D$28,0,10*ROW('Water Data'!D45))="","",OFFSET('Water Data'!$D$28,0,10*ROW('Water Data'!D45)))</f>
        <v/>
      </c>
      <c r="BU51" s="271" t="str">
        <f ca="true">+IF(OFFSET('Water Data'!$D$29,0,10*ROW('Water Data'!D45))="","",OFFSET('Water Data'!$D$29,0,10*ROW('Water Data'!D45)))</f>
        <v/>
      </c>
      <c r="BV51" s="271" t="str">
        <f ca="true">+IF(OFFSET('Water Data'!$E$27,0,10*ROW('Water Data'!E45))="","",OFFSET('Water Data'!$E$27,0,10*ROW('Water Data'!E45)))</f>
        <v/>
      </c>
      <c r="BW51" s="271" t="str">
        <f ca="true">+IF(OFFSET('Water Data'!$E$28,0,10*ROW('Water Data'!E45))="","",OFFSET('Water Data'!$E$28,0,10*ROW('Water Data'!E45)))</f>
        <v/>
      </c>
      <c r="BX51" s="271" t="str">
        <f ca="true">+IF(OFFSET('Water Data'!$E$29,0,10*ROW('Water Data'!E45))="","",OFFSET('Water Data'!$E$29,0,10*ROW('Water Data'!E45)))</f>
        <v/>
      </c>
      <c r="BY51" s="271" t="str">
        <f ca="true">+IF(OFFSET('Water Data'!$F$27,0,10*ROW('Water Data'!F45))="","",OFFSET('Water Data'!$F$27,0,10*ROW('Water Data'!F45)))</f>
        <v/>
      </c>
      <c r="BZ51" s="271" t="str">
        <f ca="true">+IF(OFFSET('Water Data'!$F$28,0,10*ROW('Water Data'!F45))="","",OFFSET('Water Data'!$F$28,0,10*ROW('Water Data'!F45)))</f>
        <v/>
      </c>
      <c r="CA51" s="271" t="str">
        <f ca="true">+IF(OFFSET('Water Data'!$F$29,0,10*ROW('Water Data'!F45))="","",OFFSET('Water Data'!$F$29,0,10*ROW('Water Data'!F45)))</f>
        <v/>
      </c>
      <c r="CB51" s="271" t="str">
        <f ca="true">+IF(OFFSET('Water Data'!$G$27,0,10*ROW('Water Data'!G45))="","",OFFSET('Water Data'!$G$27,0,10*ROW('Water Data'!G45)))</f>
        <v/>
      </c>
      <c r="CC51" s="271" t="str">
        <f ca="true">+IF(OFFSET('Water Data'!$G$28,0,10*ROW('Water Data'!G45))="","",OFFSET('Water Data'!$G$28,0,10*ROW('Water Data'!G45)))</f>
        <v/>
      </c>
      <c r="CD51" s="271" t="str">
        <f ca="true">+IF(OFFSET('Water Data'!$G$29,0,10*ROW('Water Data'!G45))="","",OFFSET('Water Data'!$G$29,0,10*ROW('Water Data'!G45)))</f>
        <v/>
      </c>
      <c r="CE51" s="271" t="str">
        <f ca="true">+IF(OFFSET('Water Data'!$H$27,0,10*ROW('Water Data'!H45))="","",OFFSET('Water Data'!$H$27,0,10*ROW('Water Data'!H45)))</f>
        <v/>
      </c>
      <c r="CF51" s="271" t="str">
        <f ca="true">+IF(OFFSET('Water Data'!$H$28,0,10*ROW('Water Data'!H45))="","",OFFSET('Water Data'!$H$28,0,10*ROW('Water Data'!H45)))</f>
        <v/>
      </c>
      <c r="CG51" s="271" t="str">
        <f ca="true">+IF(OFFSET('Water Data'!$H$29,0,10*ROW('Water Data'!H45))="","",OFFSET('Water Data'!$H$29,0,10*ROW('Water Data'!H45)))</f>
        <v/>
      </c>
      <c r="CH51" s="271" t="str">
        <f ca="true">+IF(OFFSET('Water Data'!$I$27,0,10*ROW('Water Data'!I45))="","",OFFSET('Water Data'!$I$27,0,10*ROW('Water Data'!I45)))</f>
        <v/>
      </c>
      <c r="CI51" s="271" t="str">
        <f ca="true">+IF(OFFSET('Water Data'!$I$28,0,10*ROW('Water Data'!I45))="","",OFFSET('Water Data'!$I$28,0,10*ROW('Water Data'!I45)))</f>
        <v/>
      </c>
      <c r="CJ51" s="271" t="str">
        <f ca="true">+IF(OFFSET('Water Data'!$I$29,0,10*ROW('Water Data'!I45))="","",OFFSET('Water Data'!$I$29,0,10*ROW('Water Data'!I45)))</f>
        <v/>
      </c>
      <c r="CK51" s="271" t="str">
        <f ca="true">+IF(OFFSET('Sanitation Data'!$D$28,0,10*ROW('Sanitation Data'!D45))="","",OFFSET('Sanitation Data'!$D$28,0,10*ROW('Sanitation Data'!D45)))</f>
        <v/>
      </c>
      <c r="CL51" s="271" t="str">
        <f ca="true">+IF(OFFSET('Sanitation Data'!$D$29,0,10*ROW('Sanitation Data'!D45))="","",OFFSET('Sanitation Data'!$D$29,0,10*ROW('Sanitation Data'!D45)))</f>
        <v/>
      </c>
      <c r="CM51" s="271" t="str">
        <f ca="true">+IF(OFFSET('Sanitation Data'!$D$30,0,10*ROW('Sanitation Data'!D45))="","",OFFSET('Sanitation Data'!$D$30,0,10*ROW('Sanitation Data'!D45)))</f>
        <v/>
      </c>
      <c r="CN51" s="271" t="str">
        <f ca="true">+IF(OFFSET('Sanitation Data'!$D$31,0,10*ROW('Sanitation Data'!D45))="","",OFFSET('Sanitation Data'!$D$31,0,10*ROW('Sanitation Data'!D45)))</f>
        <v/>
      </c>
      <c r="CO51" s="271" t="str">
        <f ca="true">+IF(OFFSET('Sanitation Data'!$D$32,0,10*ROW('Sanitation Data'!D45))="","",OFFSET('Sanitation Data'!$D$32,0,10*ROW('Sanitation Data'!D45)))</f>
        <v/>
      </c>
      <c r="CP51" s="271" t="str">
        <f ca="true">+IF(OFFSET('Sanitation Data'!$E$28,0,10*ROW('Sanitation Data'!E45))="","",OFFSET('Sanitation Data'!$E$28,0,10*ROW('Sanitation Data'!E45)))</f>
        <v/>
      </c>
      <c r="CQ51" s="271" t="str">
        <f ca="true">+IF(OFFSET('Sanitation Data'!$E$29,0,10*ROW('Sanitation Data'!E45))="","",OFFSET('Sanitation Data'!$E$29,0,10*ROW('Sanitation Data'!E45)))</f>
        <v/>
      </c>
      <c r="CR51" s="271" t="str">
        <f ca="true">+IF(OFFSET('Sanitation Data'!$E$30,0,10*ROW('Sanitation Data'!E45))="","",OFFSET('Sanitation Data'!$E$30,0,10*ROW('Sanitation Data'!E45)))</f>
        <v/>
      </c>
      <c r="CS51" s="271" t="str">
        <f ca="true">+IF(OFFSET('Sanitation Data'!$E$31,0,10*ROW('Sanitation Data'!E45))="","",OFFSET('Sanitation Data'!$E$31,0,10*ROW('Sanitation Data'!E45)))</f>
        <v/>
      </c>
      <c r="CT51" s="271" t="str">
        <f ca="true">+IF(OFFSET('Sanitation Data'!$E$32,0,10*ROW('Sanitation Data'!E45))="","",OFFSET('Sanitation Data'!$E$32,0,10*ROW('Sanitation Data'!E45)))</f>
        <v/>
      </c>
      <c r="CU51" s="271" t="str">
        <f ca="true">+IF(OFFSET('Sanitation Data'!$F$28,0,10*ROW('Sanitation Data'!F45))="","",OFFSET('Sanitation Data'!$F$28,0,10*ROW('Sanitation Data'!F45)))</f>
        <v/>
      </c>
      <c r="CV51" s="271" t="str">
        <f ca="true">+IF(OFFSET('Sanitation Data'!$F$29,0,10*ROW('Sanitation Data'!F45))="","",OFFSET('Sanitation Data'!$F$29,0,10*ROW('Sanitation Data'!F45)))</f>
        <v/>
      </c>
      <c r="CW51" s="271" t="str">
        <f ca="true">+IF(OFFSET('Sanitation Data'!$F$30,0,10*ROW('Sanitation Data'!F45))="","",OFFSET('Sanitation Data'!$F$30,0,10*ROW('Sanitation Data'!F45)))</f>
        <v/>
      </c>
      <c r="CX51" s="271" t="str">
        <f ca="true">+IF(OFFSET('Sanitation Data'!$F$31,0,10*ROW('Sanitation Data'!F45))="","",OFFSET('Sanitation Data'!$F$31,0,10*ROW('Sanitation Data'!F45)))</f>
        <v/>
      </c>
      <c r="CY51" s="271" t="str">
        <f ca="true">+IF(OFFSET('Sanitation Data'!$F$32,0,10*ROW('Sanitation Data'!F45))="","",OFFSET('Sanitation Data'!$F$32,0,10*ROW('Sanitation Data'!F45)))</f>
        <v/>
      </c>
      <c r="CZ51" s="271" t="str">
        <f ca="true">+IF(OFFSET('Sanitation Data'!$G$28,0,10*ROW('Sanitation Data'!G45))="","",OFFSET('Sanitation Data'!$G$28,0,10*ROW('Sanitation Data'!G45)))</f>
        <v/>
      </c>
      <c r="DA51" s="271" t="str">
        <f ca="true">+IF(OFFSET('Sanitation Data'!$G$29,0,10*ROW('Sanitation Data'!G45))="","",OFFSET('Sanitation Data'!$G$29,0,10*ROW('Sanitation Data'!G45)))</f>
        <v/>
      </c>
      <c r="DB51" s="271" t="str">
        <f ca="true">+IF(OFFSET('Sanitation Data'!$G$30,0,10*ROW('Sanitation Data'!G45))="","",OFFSET('Sanitation Data'!$G$30,0,10*ROW('Sanitation Data'!G45)))</f>
        <v/>
      </c>
      <c r="DC51" s="271" t="str">
        <f ca="true">+IF(OFFSET('Sanitation Data'!$G$31,0,10*ROW('Sanitation Data'!G45))="","",OFFSET('Sanitation Data'!$G$31,0,10*ROW('Sanitation Data'!G45)))</f>
        <v/>
      </c>
      <c r="DD51" s="271" t="str">
        <f ca="true">+IF(OFFSET('Sanitation Data'!$G$32,0,10*ROW('Sanitation Data'!G45))="","",OFFSET('Sanitation Data'!$G$32,0,10*ROW('Sanitation Data'!G45)))</f>
        <v/>
      </c>
      <c r="DE51" s="271" t="str">
        <f ca="true">+IF(OFFSET('Sanitation Data'!$H$28,0,10*ROW('Sanitation Data'!H45))="","",OFFSET('Sanitation Data'!$H$28,0,10*ROW('Sanitation Data'!H45)))</f>
        <v/>
      </c>
      <c r="DF51" s="271" t="str">
        <f ca="true">+IF(OFFSET('Sanitation Data'!$H$29,0,10*ROW('Sanitation Data'!H45))="","",OFFSET('Sanitation Data'!$H$29,0,10*ROW('Sanitation Data'!H45)))</f>
        <v/>
      </c>
      <c r="DG51" s="271" t="str">
        <f ca="true">+IF(OFFSET('Sanitation Data'!$H$30,0,10*ROW('Sanitation Data'!H45))="","",OFFSET('Sanitation Data'!$H$30,0,10*ROW('Sanitation Data'!H45)))</f>
        <v/>
      </c>
      <c r="DH51" s="271" t="str">
        <f ca="true">+IF(OFFSET('Sanitation Data'!$H$31,0,10*ROW('Sanitation Data'!H45))="","",OFFSET('Sanitation Data'!$H$31,0,10*ROW('Sanitation Data'!H45)))</f>
        <v/>
      </c>
      <c r="DI51" s="271" t="str">
        <f ca="true">+IF(OFFSET('Sanitation Data'!$H$32,0,10*ROW('Sanitation Data'!H45))="","",OFFSET('Sanitation Data'!$H$32,0,10*ROW('Sanitation Data'!H45)))</f>
        <v/>
      </c>
      <c r="DJ51" s="271" t="str">
        <f ca="true">+IF(OFFSET('Sanitation Data'!$I$28,0,10*ROW('Sanitation Data'!I45))="","",OFFSET('Sanitation Data'!$I$28,0,10*ROW('Sanitation Data'!I45)))</f>
        <v/>
      </c>
      <c r="DK51" s="271" t="str">
        <f ca="true">+IF(OFFSET('Sanitation Data'!$I$29,0,10*ROW('Sanitation Data'!I45))="","",OFFSET('Sanitation Data'!$I$29,0,10*ROW('Sanitation Data'!I45)))</f>
        <v/>
      </c>
      <c r="DL51" s="271" t="str">
        <f ca="true">+IF(OFFSET('Sanitation Data'!$I$30,0,10*ROW('Sanitation Data'!I45))="","",OFFSET('Sanitation Data'!$I$30,0,10*ROW('Sanitation Data'!I45)))</f>
        <v/>
      </c>
      <c r="DM51" s="271" t="str">
        <f ca="true">+IF(OFFSET('Sanitation Data'!$I$31,0,10*ROW('Sanitation Data'!I45))="","",OFFSET('Sanitation Data'!$I$31,0,10*ROW('Sanitation Data'!I45)))</f>
        <v/>
      </c>
      <c r="DN51" s="271" t="str">
        <f ca="true">+IF(OFFSET('Sanitation Data'!$I$32,0,10*ROW('Sanitation Data'!I45))="","",OFFSET('Sanitation Data'!$I$32,0,10*ROW('Sanitation Data'!I45)))</f>
        <v/>
      </c>
      <c r="DO51" s="271" t="str">
        <f ca="true">+IF(OFFSET('Hygiene Data'!$D$11,0,10*ROW('Hygiene Data'!D45))="","",OFFSET('Hygiene Data'!$D$11,0,10*ROW('Hygiene Data'!D45)))</f>
        <v/>
      </c>
      <c r="DP51" s="271" t="str">
        <f ca="true">+IF(OFFSET('Hygiene Data'!$D$12,0,10*ROW('Hygiene Data'!D45))="","",OFFSET('Hygiene Data'!$D$12,0,10*ROW('Hygiene Data'!D45)))</f>
        <v/>
      </c>
      <c r="DQ51" s="271" t="str">
        <f ca="true">+IF(OFFSET('Hygiene Data'!$D$13,0,10*ROW('Hygiene Data'!D45))="","",OFFSET('Hygiene Data'!$D$13,0,10*ROW('Hygiene Data'!D45)))</f>
        <v/>
      </c>
      <c r="DR51" s="271" t="str">
        <f ca="true">+IF(OFFSET('Hygiene Data'!$E$11,0,10*ROW('Hygiene Data'!E45))="","",OFFSET('Hygiene Data'!$E$11,0,10*ROW('Hygiene Data'!E45)))</f>
        <v/>
      </c>
      <c r="DS51" s="271" t="str">
        <f ca="true">+IF(OFFSET('Hygiene Data'!$E$12,0,10*ROW('Hygiene Data'!E45))="","",OFFSET('Hygiene Data'!$E$12,0,10*ROW('Hygiene Data'!E45)))</f>
        <v/>
      </c>
      <c r="DT51" s="271" t="str">
        <f ca="true">+IF(OFFSET('Hygiene Data'!$E$13,0,10*ROW('Hygiene Data'!E45))="","",OFFSET('Hygiene Data'!$E$13,0,10*ROW('Hygiene Data'!E45)))</f>
        <v/>
      </c>
      <c r="DU51" s="271" t="str">
        <f ca="true">+IF(OFFSET('Hygiene Data'!$F$11,0,10*ROW('Hygiene Data'!F45))="","",OFFSET('Hygiene Data'!$F$11,0,10*ROW('Hygiene Data'!F45)))</f>
        <v/>
      </c>
      <c r="DV51" s="271" t="str">
        <f ca="true">+IF(OFFSET('Hygiene Data'!$F$12,0,10*ROW('Hygiene Data'!F45))="","",OFFSET('Hygiene Data'!$F$12,0,10*ROW('Hygiene Data'!F45)))</f>
        <v/>
      </c>
      <c r="DW51" s="271" t="str">
        <f ca="true">+IF(OFFSET('Hygiene Data'!$F$13,0,10*ROW('Hygiene Data'!F45))="","",OFFSET('Hygiene Data'!$F$13,0,10*ROW('Hygiene Data'!F45)))</f>
        <v/>
      </c>
      <c r="DX51" s="271" t="str">
        <f ca="true">+IF(OFFSET('Hygiene Data'!$G$11,0,10*ROW('Hygiene Data'!G45))="","",OFFSET('Hygiene Data'!$G$11,0,10*ROW('Hygiene Data'!G45)))</f>
        <v/>
      </c>
      <c r="DY51" s="271" t="str">
        <f ca="true">+IF(OFFSET('Hygiene Data'!$G$12,0,10*ROW('Hygiene Data'!G45))="","",OFFSET('Hygiene Data'!$G$12,0,10*ROW('Hygiene Data'!G45)))</f>
        <v/>
      </c>
      <c r="DZ51" s="271" t="str">
        <f ca="true">+IF(OFFSET('Hygiene Data'!$G$13,0,10*ROW('Hygiene Data'!G45))="","",OFFSET('Hygiene Data'!$G$13,0,10*ROW('Hygiene Data'!G45)))</f>
        <v/>
      </c>
      <c r="EA51" s="271" t="str">
        <f ca="true">+IF(OFFSET('Hygiene Data'!$H$11,0,10*ROW('Hygiene Data'!H45))="","",OFFSET('Hygiene Data'!$H$11,0,10*ROW('Hygiene Data'!H45)))</f>
        <v/>
      </c>
      <c r="EB51" s="271" t="str">
        <f ca="true">+IF(OFFSET('Hygiene Data'!$H$12,0,10*ROW('Hygiene Data'!H45))="","",OFFSET('Hygiene Data'!$H$12,0,10*ROW('Hygiene Data'!H45)))</f>
        <v/>
      </c>
      <c r="EC51" s="271" t="str">
        <f ca="true">+IF(OFFSET('Hygiene Data'!$H$13,0,10*ROW('Hygiene Data'!H45))="","",OFFSET('Hygiene Data'!$H$13,0,10*ROW('Hygiene Data'!H45)))</f>
        <v/>
      </c>
      <c r="ED51" s="271" t="str">
        <f ca="true">+IF(OFFSET('Hygiene Data'!$I$11,0,10*ROW('Hygiene Data'!I45))="","",OFFSET('Hygiene Data'!$I$11,0,10*ROW('Hygiene Data'!I45)))</f>
        <v/>
      </c>
      <c r="EE51" s="271" t="str">
        <f ca="true">+IF(OFFSET('Hygiene Data'!$I$12,0,10*ROW('Hygiene Data'!I45))="","",OFFSET('Hygiene Data'!$I$12,0,10*ROW('Hygiene Data'!I45)))</f>
        <v/>
      </c>
      <c r="EF51" s="271" t="str">
        <f ca="true">+IF(OFFSET('Hygiene Data'!$I$13,0,10*ROW('Hygiene Data'!I45))="","",OFFSET('Hygiene Data'!$I$13,0,10*ROW('Hygiene Data'!I45)))</f>
        <v/>
      </c>
    </row>
    <row xmlns:x14ac="http://schemas.microsoft.com/office/spreadsheetml/2009/9/ac" r="52" x14ac:dyDescent="0.2">
      <c r="A52" s="34" t="str">
        <f ca="true">+IF(OFFSET('Water Data'!$B$2,0,10*ROW('Water Data'!E46))="","",OFFSET('Water Data'!$B$2,0,10*ROW('Water Data'!E46)))</f>
        <v/>
      </c>
      <c r="B52" s="34" t="str">
        <f ca="true">+IF(OFFSET('Water Data'!$C$2,0,10*ROW('Water Data'!F46))="","",OFFSET('Water Data'!$C$2,0,10*ROW('Water Data'!F46)))</f>
        <v/>
      </c>
      <c r="C52" s="327" t="str">
        <f t="shared" ca="true" si="0"/>
        <v/>
      </c>
      <c r="D52" s="87"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7"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7"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7"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7"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7"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7"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7"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7"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7"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7"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7"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7"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7"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7"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7"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7"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7"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8"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8"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8"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8"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8"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8"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8"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8"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8"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8"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8"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8"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8"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8"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8"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8"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8"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8"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8"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8"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8"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8"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8"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8"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8"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8"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8"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8"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8"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8"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9"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9"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9"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9"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9"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9"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9"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9"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9"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9"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9"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9"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9"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9"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9"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9"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9"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9"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1"/>
      <c r="BS52" s="271" t="str">
        <f ca="true">+IF(OFFSET('Water Data'!$D$27,0,10*ROW('Water Data'!D46))="","",OFFSET('Water Data'!$D$27,0,10*ROW('Water Data'!D46)))</f>
        <v/>
      </c>
      <c r="BT52" s="271" t="str">
        <f ca="true">+IF(OFFSET('Water Data'!$D$28,0,10*ROW('Water Data'!D46))="","",OFFSET('Water Data'!$D$28,0,10*ROW('Water Data'!D46)))</f>
        <v/>
      </c>
      <c r="BU52" s="271" t="str">
        <f ca="true">+IF(OFFSET('Water Data'!$D$29,0,10*ROW('Water Data'!D46))="","",OFFSET('Water Data'!$D$29,0,10*ROW('Water Data'!D46)))</f>
        <v/>
      </c>
      <c r="BV52" s="271" t="str">
        <f ca="true">+IF(OFFSET('Water Data'!$E$27,0,10*ROW('Water Data'!E46))="","",OFFSET('Water Data'!$E$27,0,10*ROW('Water Data'!E46)))</f>
        <v/>
      </c>
      <c r="BW52" s="271" t="str">
        <f ca="true">+IF(OFFSET('Water Data'!$E$28,0,10*ROW('Water Data'!E46))="","",OFFSET('Water Data'!$E$28,0,10*ROW('Water Data'!E46)))</f>
        <v/>
      </c>
      <c r="BX52" s="271" t="str">
        <f ca="true">+IF(OFFSET('Water Data'!$E$29,0,10*ROW('Water Data'!E46))="","",OFFSET('Water Data'!$E$29,0,10*ROW('Water Data'!E46)))</f>
        <v/>
      </c>
      <c r="BY52" s="271" t="str">
        <f ca="true">+IF(OFFSET('Water Data'!$F$27,0,10*ROW('Water Data'!F46))="","",OFFSET('Water Data'!$F$27,0,10*ROW('Water Data'!F46)))</f>
        <v/>
      </c>
      <c r="BZ52" s="271" t="str">
        <f ca="true">+IF(OFFSET('Water Data'!$F$28,0,10*ROW('Water Data'!F46))="","",OFFSET('Water Data'!$F$28,0,10*ROW('Water Data'!F46)))</f>
        <v/>
      </c>
      <c r="CA52" s="271" t="str">
        <f ca="true">+IF(OFFSET('Water Data'!$F$29,0,10*ROW('Water Data'!F46))="","",OFFSET('Water Data'!$F$29,0,10*ROW('Water Data'!F46)))</f>
        <v/>
      </c>
      <c r="CB52" s="271" t="str">
        <f ca="true">+IF(OFFSET('Water Data'!$G$27,0,10*ROW('Water Data'!G46))="","",OFFSET('Water Data'!$G$27,0,10*ROW('Water Data'!G46)))</f>
        <v/>
      </c>
      <c r="CC52" s="271" t="str">
        <f ca="true">+IF(OFFSET('Water Data'!$G$28,0,10*ROW('Water Data'!G46))="","",OFFSET('Water Data'!$G$28,0,10*ROW('Water Data'!G46)))</f>
        <v/>
      </c>
      <c r="CD52" s="271" t="str">
        <f ca="true">+IF(OFFSET('Water Data'!$G$29,0,10*ROW('Water Data'!G46))="","",OFFSET('Water Data'!$G$29,0,10*ROW('Water Data'!G46)))</f>
        <v/>
      </c>
      <c r="CE52" s="271" t="str">
        <f ca="true">+IF(OFFSET('Water Data'!$H$27,0,10*ROW('Water Data'!H46))="","",OFFSET('Water Data'!$H$27,0,10*ROW('Water Data'!H46)))</f>
        <v/>
      </c>
      <c r="CF52" s="271" t="str">
        <f ca="true">+IF(OFFSET('Water Data'!$H$28,0,10*ROW('Water Data'!H46))="","",OFFSET('Water Data'!$H$28,0,10*ROW('Water Data'!H46)))</f>
        <v/>
      </c>
      <c r="CG52" s="271" t="str">
        <f ca="true">+IF(OFFSET('Water Data'!$H$29,0,10*ROW('Water Data'!H46))="","",OFFSET('Water Data'!$H$29,0,10*ROW('Water Data'!H46)))</f>
        <v/>
      </c>
      <c r="CH52" s="271" t="str">
        <f ca="true">+IF(OFFSET('Water Data'!$I$27,0,10*ROW('Water Data'!I46))="","",OFFSET('Water Data'!$I$27,0,10*ROW('Water Data'!I46)))</f>
        <v/>
      </c>
      <c r="CI52" s="271" t="str">
        <f ca="true">+IF(OFFSET('Water Data'!$I$28,0,10*ROW('Water Data'!I46))="","",OFFSET('Water Data'!$I$28,0,10*ROW('Water Data'!I46)))</f>
        <v/>
      </c>
      <c r="CJ52" s="271" t="str">
        <f ca="true">+IF(OFFSET('Water Data'!$I$29,0,10*ROW('Water Data'!I46))="","",OFFSET('Water Data'!$I$29,0,10*ROW('Water Data'!I46)))</f>
        <v/>
      </c>
      <c r="CK52" s="271" t="str">
        <f ca="true">+IF(OFFSET('Sanitation Data'!$D$28,0,10*ROW('Sanitation Data'!D46))="","",OFFSET('Sanitation Data'!$D$28,0,10*ROW('Sanitation Data'!D46)))</f>
        <v/>
      </c>
      <c r="CL52" s="271" t="str">
        <f ca="true">+IF(OFFSET('Sanitation Data'!$D$29,0,10*ROW('Sanitation Data'!D46))="","",OFFSET('Sanitation Data'!$D$29,0,10*ROW('Sanitation Data'!D46)))</f>
        <v/>
      </c>
      <c r="CM52" s="271" t="str">
        <f ca="true">+IF(OFFSET('Sanitation Data'!$D$30,0,10*ROW('Sanitation Data'!D46))="","",OFFSET('Sanitation Data'!$D$30,0,10*ROW('Sanitation Data'!D46)))</f>
        <v/>
      </c>
      <c r="CN52" s="271" t="str">
        <f ca="true">+IF(OFFSET('Sanitation Data'!$D$31,0,10*ROW('Sanitation Data'!D46))="","",OFFSET('Sanitation Data'!$D$31,0,10*ROW('Sanitation Data'!D46)))</f>
        <v/>
      </c>
      <c r="CO52" s="271" t="str">
        <f ca="true">+IF(OFFSET('Sanitation Data'!$D$32,0,10*ROW('Sanitation Data'!D46))="","",OFFSET('Sanitation Data'!$D$32,0,10*ROW('Sanitation Data'!D46)))</f>
        <v/>
      </c>
      <c r="CP52" s="271" t="str">
        <f ca="true">+IF(OFFSET('Sanitation Data'!$E$28,0,10*ROW('Sanitation Data'!E46))="","",OFFSET('Sanitation Data'!$E$28,0,10*ROW('Sanitation Data'!E46)))</f>
        <v/>
      </c>
      <c r="CQ52" s="271" t="str">
        <f ca="true">+IF(OFFSET('Sanitation Data'!$E$29,0,10*ROW('Sanitation Data'!E46))="","",OFFSET('Sanitation Data'!$E$29,0,10*ROW('Sanitation Data'!E46)))</f>
        <v/>
      </c>
      <c r="CR52" s="271" t="str">
        <f ca="true">+IF(OFFSET('Sanitation Data'!$E$30,0,10*ROW('Sanitation Data'!E46))="","",OFFSET('Sanitation Data'!$E$30,0,10*ROW('Sanitation Data'!E46)))</f>
        <v/>
      </c>
      <c r="CS52" s="271" t="str">
        <f ca="true">+IF(OFFSET('Sanitation Data'!$E$31,0,10*ROW('Sanitation Data'!E46))="","",OFFSET('Sanitation Data'!$E$31,0,10*ROW('Sanitation Data'!E46)))</f>
        <v/>
      </c>
      <c r="CT52" s="271" t="str">
        <f ca="true">+IF(OFFSET('Sanitation Data'!$E$32,0,10*ROW('Sanitation Data'!E46))="","",OFFSET('Sanitation Data'!$E$32,0,10*ROW('Sanitation Data'!E46)))</f>
        <v/>
      </c>
      <c r="CU52" s="271" t="str">
        <f ca="true">+IF(OFFSET('Sanitation Data'!$F$28,0,10*ROW('Sanitation Data'!F46))="","",OFFSET('Sanitation Data'!$F$28,0,10*ROW('Sanitation Data'!F46)))</f>
        <v/>
      </c>
      <c r="CV52" s="271" t="str">
        <f ca="true">+IF(OFFSET('Sanitation Data'!$F$29,0,10*ROW('Sanitation Data'!F46))="","",OFFSET('Sanitation Data'!$F$29,0,10*ROW('Sanitation Data'!F46)))</f>
        <v/>
      </c>
      <c r="CW52" s="271" t="str">
        <f ca="true">+IF(OFFSET('Sanitation Data'!$F$30,0,10*ROW('Sanitation Data'!F46))="","",OFFSET('Sanitation Data'!$F$30,0,10*ROW('Sanitation Data'!F46)))</f>
        <v/>
      </c>
      <c r="CX52" s="271" t="str">
        <f ca="true">+IF(OFFSET('Sanitation Data'!$F$31,0,10*ROW('Sanitation Data'!F46))="","",OFFSET('Sanitation Data'!$F$31,0,10*ROW('Sanitation Data'!F46)))</f>
        <v/>
      </c>
      <c r="CY52" s="271" t="str">
        <f ca="true">+IF(OFFSET('Sanitation Data'!$F$32,0,10*ROW('Sanitation Data'!F46))="","",OFFSET('Sanitation Data'!$F$32,0,10*ROW('Sanitation Data'!F46)))</f>
        <v/>
      </c>
      <c r="CZ52" s="271" t="str">
        <f ca="true">+IF(OFFSET('Sanitation Data'!$G$28,0,10*ROW('Sanitation Data'!G46))="","",OFFSET('Sanitation Data'!$G$28,0,10*ROW('Sanitation Data'!G46)))</f>
        <v/>
      </c>
      <c r="DA52" s="271" t="str">
        <f ca="true">+IF(OFFSET('Sanitation Data'!$G$29,0,10*ROW('Sanitation Data'!G46))="","",OFFSET('Sanitation Data'!$G$29,0,10*ROW('Sanitation Data'!G46)))</f>
        <v/>
      </c>
      <c r="DB52" s="271" t="str">
        <f ca="true">+IF(OFFSET('Sanitation Data'!$G$30,0,10*ROW('Sanitation Data'!G46))="","",OFFSET('Sanitation Data'!$G$30,0,10*ROW('Sanitation Data'!G46)))</f>
        <v/>
      </c>
      <c r="DC52" s="271" t="str">
        <f ca="true">+IF(OFFSET('Sanitation Data'!$G$31,0,10*ROW('Sanitation Data'!G46))="","",OFFSET('Sanitation Data'!$G$31,0,10*ROW('Sanitation Data'!G46)))</f>
        <v/>
      </c>
      <c r="DD52" s="271" t="str">
        <f ca="true">+IF(OFFSET('Sanitation Data'!$G$32,0,10*ROW('Sanitation Data'!G46))="","",OFFSET('Sanitation Data'!$G$32,0,10*ROW('Sanitation Data'!G46)))</f>
        <v/>
      </c>
      <c r="DE52" s="271" t="str">
        <f ca="true">+IF(OFFSET('Sanitation Data'!$H$28,0,10*ROW('Sanitation Data'!H46))="","",OFFSET('Sanitation Data'!$H$28,0,10*ROW('Sanitation Data'!H46)))</f>
        <v/>
      </c>
      <c r="DF52" s="271" t="str">
        <f ca="true">+IF(OFFSET('Sanitation Data'!$H$29,0,10*ROW('Sanitation Data'!H46))="","",OFFSET('Sanitation Data'!$H$29,0,10*ROW('Sanitation Data'!H46)))</f>
        <v/>
      </c>
      <c r="DG52" s="271" t="str">
        <f ca="true">+IF(OFFSET('Sanitation Data'!$H$30,0,10*ROW('Sanitation Data'!H46))="","",OFFSET('Sanitation Data'!$H$30,0,10*ROW('Sanitation Data'!H46)))</f>
        <v/>
      </c>
      <c r="DH52" s="271" t="str">
        <f ca="true">+IF(OFFSET('Sanitation Data'!$H$31,0,10*ROW('Sanitation Data'!H46))="","",OFFSET('Sanitation Data'!$H$31,0,10*ROW('Sanitation Data'!H46)))</f>
        <v/>
      </c>
      <c r="DI52" s="271" t="str">
        <f ca="true">+IF(OFFSET('Sanitation Data'!$H$32,0,10*ROW('Sanitation Data'!H46))="","",OFFSET('Sanitation Data'!$H$32,0,10*ROW('Sanitation Data'!H46)))</f>
        <v/>
      </c>
      <c r="DJ52" s="271" t="str">
        <f ca="true">+IF(OFFSET('Sanitation Data'!$I$28,0,10*ROW('Sanitation Data'!I46))="","",OFFSET('Sanitation Data'!$I$28,0,10*ROW('Sanitation Data'!I46)))</f>
        <v/>
      </c>
      <c r="DK52" s="271" t="str">
        <f ca="true">+IF(OFFSET('Sanitation Data'!$I$29,0,10*ROW('Sanitation Data'!I46))="","",OFFSET('Sanitation Data'!$I$29,0,10*ROW('Sanitation Data'!I46)))</f>
        <v/>
      </c>
      <c r="DL52" s="271" t="str">
        <f ca="true">+IF(OFFSET('Sanitation Data'!$I$30,0,10*ROW('Sanitation Data'!I46))="","",OFFSET('Sanitation Data'!$I$30,0,10*ROW('Sanitation Data'!I46)))</f>
        <v/>
      </c>
      <c r="DM52" s="271" t="str">
        <f ca="true">+IF(OFFSET('Sanitation Data'!$I$31,0,10*ROW('Sanitation Data'!I46))="","",OFFSET('Sanitation Data'!$I$31,0,10*ROW('Sanitation Data'!I46)))</f>
        <v/>
      </c>
      <c r="DN52" s="271" t="str">
        <f ca="true">+IF(OFFSET('Sanitation Data'!$I$32,0,10*ROW('Sanitation Data'!I46))="","",OFFSET('Sanitation Data'!$I$32,0,10*ROW('Sanitation Data'!I46)))</f>
        <v/>
      </c>
      <c r="DO52" s="271" t="str">
        <f ca="true">+IF(OFFSET('Hygiene Data'!$D$11,0,10*ROW('Hygiene Data'!D46))="","",OFFSET('Hygiene Data'!$D$11,0,10*ROW('Hygiene Data'!D46)))</f>
        <v/>
      </c>
      <c r="DP52" s="271" t="str">
        <f ca="true">+IF(OFFSET('Hygiene Data'!$D$12,0,10*ROW('Hygiene Data'!D46))="","",OFFSET('Hygiene Data'!$D$12,0,10*ROW('Hygiene Data'!D46)))</f>
        <v/>
      </c>
      <c r="DQ52" s="271" t="str">
        <f ca="true">+IF(OFFSET('Hygiene Data'!$D$13,0,10*ROW('Hygiene Data'!D46))="","",OFFSET('Hygiene Data'!$D$13,0,10*ROW('Hygiene Data'!D46)))</f>
        <v/>
      </c>
      <c r="DR52" s="271" t="str">
        <f ca="true">+IF(OFFSET('Hygiene Data'!$E$11,0,10*ROW('Hygiene Data'!E46))="","",OFFSET('Hygiene Data'!$E$11,0,10*ROW('Hygiene Data'!E46)))</f>
        <v/>
      </c>
      <c r="DS52" s="271" t="str">
        <f ca="true">+IF(OFFSET('Hygiene Data'!$E$12,0,10*ROW('Hygiene Data'!E46))="","",OFFSET('Hygiene Data'!$E$12,0,10*ROW('Hygiene Data'!E46)))</f>
        <v/>
      </c>
      <c r="DT52" s="271" t="str">
        <f ca="true">+IF(OFFSET('Hygiene Data'!$E$13,0,10*ROW('Hygiene Data'!E46))="","",OFFSET('Hygiene Data'!$E$13,0,10*ROW('Hygiene Data'!E46)))</f>
        <v/>
      </c>
      <c r="DU52" s="271" t="str">
        <f ca="true">+IF(OFFSET('Hygiene Data'!$F$11,0,10*ROW('Hygiene Data'!F46))="","",OFFSET('Hygiene Data'!$F$11,0,10*ROW('Hygiene Data'!F46)))</f>
        <v/>
      </c>
      <c r="DV52" s="271" t="str">
        <f ca="true">+IF(OFFSET('Hygiene Data'!$F$12,0,10*ROW('Hygiene Data'!F46))="","",OFFSET('Hygiene Data'!$F$12,0,10*ROW('Hygiene Data'!F46)))</f>
        <v/>
      </c>
      <c r="DW52" s="271" t="str">
        <f ca="true">+IF(OFFSET('Hygiene Data'!$F$13,0,10*ROW('Hygiene Data'!F46))="","",OFFSET('Hygiene Data'!$F$13,0,10*ROW('Hygiene Data'!F46)))</f>
        <v/>
      </c>
      <c r="DX52" s="271" t="str">
        <f ca="true">+IF(OFFSET('Hygiene Data'!$G$11,0,10*ROW('Hygiene Data'!G46))="","",OFFSET('Hygiene Data'!$G$11,0,10*ROW('Hygiene Data'!G46)))</f>
        <v/>
      </c>
      <c r="DY52" s="271" t="str">
        <f ca="true">+IF(OFFSET('Hygiene Data'!$G$12,0,10*ROW('Hygiene Data'!G46))="","",OFFSET('Hygiene Data'!$G$12,0,10*ROW('Hygiene Data'!G46)))</f>
        <v/>
      </c>
      <c r="DZ52" s="271" t="str">
        <f ca="true">+IF(OFFSET('Hygiene Data'!$G$13,0,10*ROW('Hygiene Data'!G46))="","",OFFSET('Hygiene Data'!$G$13,0,10*ROW('Hygiene Data'!G46)))</f>
        <v/>
      </c>
      <c r="EA52" s="271" t="str">
        <f ca="true">+IF(OFFSET('Hygiene Data'!$H$11,0,10*ROW('Hygiene Data'!H46))="","",OFFSET('Hygiene Data'!$H$11,0,10*ROW('Hygiene Data'!H46)))</f>
        <v/>
      </c>
      <c r="EB52" s="271" t="str">
        <f ca="true">+IF(OFFSET('Hygiene Data'!$H$12,0,10*ROW('Hygiene Data'!H46))="","",OFFSET('Hygiene Data'!$H$12,0,10*ROW('Hygiene Data'!H46)))</f>
        <v/>
      </c>
      <c r="EC52" s="271" t="str">
        <f ca="true">+IF(OFFSET('Hygiene Data'!$H$13,0,10*ROW('Hygiene Data'!H46))="","",OFFSET('Hygiene Data'!$H$13,0,10*ROW('Hygiene Data'!H46)))</f>
        <v/>
      </c>
      <c r="ED52" s="271" t="str">
        <f ca="true">+IF(OFFSET('Hygiene Data'!$I$11,0,10*ROW('Hygiene Data'!I46))="","",OFFSET('Hygiene Data'!$I$11,0,10*ROW('Hygiene Data'!I46)))</f>
        <v/>
      </c>
      <c r="EE52" s="271" t="str">
        <f ca="true">+IF(OFFSET('Hygiene Data'!$I$12,0,10*ROW('Hygiene Data'!I46))="","",OFFSET('Hygiene Data'!$I$12,0,10*ROW('Hygiene Data'!I46)))</f>
        <v/>
      </c>
      <c r="EF52" s="271" t="str">
        <f ca="true">+IF(OFFSET('Hygiene Data'!$I$13,0,10*ROW('Hygiene Data'!I46))="","",OFFSET('Hygiene Data'!$I$13,0,10*ROW('Hygiene Data'!I46)))</f>
        <v/>
      </c>
    </row>
    <row xmlns:x14ac="http://schemas.microsoft.com/office/spreadsheetml/2009/9/ac" r="53" x14ac:dyDescent="0.2">
      <c r="A53" s="34" t="str">
        <f ca="true">+IF(OFFSET('Water Data'!$B$2,0,10*ROW('Water Data'!E47))="","",OFFSET('Water Data'!$B$2,0,10*ROW('Water Data'!E47)))</f>
        <v/>
      </c>
      <c r="B53" s="34" t="str">
        <f ca="true">+IF(OFFSET('Water Data'!$C$2,0,10*ROW('Water Data'!F47))="","",OFFSET('Water Data'!$C$2,0,10*ROW('Water Data'!F47)))</f>
        <v/>
      </c>
      <c r="C53" s="327" t="str">
        <f t="shared" ca="true" si="0"/>
        <v/>
      </c>
      <c r="D53" s="87"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7"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7"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7"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7"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7"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7"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7"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7"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7"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7"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7"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7"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7"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7"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7"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7"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7"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8"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8"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8"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8"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8"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8"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8"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8"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8"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8"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8"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8"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8"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8"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8"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8"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8"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8"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8"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8"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8"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8"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8"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8"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8"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8"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8"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8"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8"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8"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9"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9"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9"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9"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9"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9"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9"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9"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9"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9"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9"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9"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9"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9"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9"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9"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9"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9"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1"/>
      <c r="BS53" s="271" t="str">
        <f ca="true">+IF(OFFSET('Water Data'!$D$27,0,10*ROW('Water Data'!D47))="","",OFFSET('Water Data'!$D$27,0,10*ROW('Water Data'!D47)))</f>
        <v/>
      </c>
      <c r="BT53" s="271" t="str">
        <f ca="true">+IF(OFFSET('Water Data'!$D$28,0,10*ROW('Water Data'!D47))="","",OFFSET('Water Data'!$D$28,0,10*ROW('Water Data'!D47)))</f>
        <v/>
      </c>
      <c r="BU53" s="271" t="str">
        <f ca="true">+IF(OFFSET('Water Data'!$D$29,0,10*ROW('Water Data'!D47))="","",OFFSET('Water Data'!$D$29,0,10*ROW('Water Data'!D47)))</f>
        <v/>
      </c>
      <c r="BV53" s="271" t="str">
        <f ca="true">+IF(OFFSET('Water Data'!$E$27,0,10*ROW('Water Data'!E47))="","",OFFSET('Water Data'!$E$27,0,10*ROW('Water Data'!E47)))</f>
        <v/>
      </c>
      <c r="BW53" s="271" t="str">
        <f ca="true">+IF(OFFSET('Water Data'!$E$28,0,10*ROW('Water Data'!E47))="","",OFFSET('Water Data'!$E$28,0,10*ROW('Water Data'!E47)))</f>
        <v/>
      </c>
      <c r="BX53" s="271" t="str">
        <f ca="true">+IF(OFFSET('Water Data'!$E$29,0,10*ROW('Water Data'!E47))="","",OFFSET('Water Data'!$E$29,0,10*ROW('Water Data'!E47)))</f>
        <v/>
      </c>
      <c r="BY53" s="271" t="str">
        <f ca="true">+IF(OFFSET('Water Data'!$F$27,0,10*ROW('Water Data'!F47))="","",OFFSET('Water Data'!$F$27,0,10*ROW('Water Data'!F47)))</f>
        <v/>
      </c>
      <c r="BZ53" s="271" t="str">
        <f ca="true">+IF(OFFSET('Water Data'!$F$28,0,10*ROW('Water Data'!F47))="","",OFFSET('Water Data'!$F$28,0,10*ROW('Water Data'!F47)))</f>
        <v/>
      </c>
      <c r="CA53" s="271" t="str">
        <f ca="true">+IF(OFFSET('Water Data'!$F$29,0,10*ROW('Water Data'!F47))="","",OFFSET('Water Data'!$F$29,0,10*ROW('Water Data'!F47)))</f>
        <v/>
      </c>
      <c r="CB53" s="271" t="str">
        <f ca="true">+IF(OFFSET('Water Data'!$G$27,0,10*ROW('Water Data'!G47))="","",OFFSET('Water Data'!$G$27,0,10*ROW('Water Data'!G47)))</f>
        <v/>
      </c>
      <c r="CC53" s="271" t="str">
        <f ca="true">+IF(OFFSET('Water Data'!$G$28,0,10*ROW('Water Data'!G47))="","",OFFSET('Water Data'!$G$28,0,10*ROW('Water Data'!G47)))</f>
        <v/>
      </c>
      <c r="CD53" s="271" t="str">
        <f ca="true">+IF(OFFSET('Water Data'!$G$29,0,10*ROW('Water Data'!G47))="","",OFFSET('Water Data'!$G$29,0,10*ROW('Water Data'!G47)))</f>
        <v/>
      </c>
      <c r="CE53" s="271" t="str">
        <f ca="true">+IF(OFFSET('Water Data'!$H$27,0,10*ROW('Water Data'!H47))="","",OFFSET('Water Data'!$H$27,0,10*ROW('Water Data'!H47)))</f>
        <v/>
      </c>
      <c r="CF53" s="271" t="str">
        <f ca="true">+IF(OFFSET('Water Data'!$H$28,0,10*ROW('Water Data'!H47))="","",OFFSET('Water Data'!$H$28,0,10*ROW('Water Data'!H47)))</f>
        <v/>
      </c>
      <c r="CG53" s="271" t="str">
        <f ca="true">+IF(OFFSET('Water Data'!$H$29,0,10*ROW('Water Data'!H47))="","",OFFSET('Water Data'!$H$29,0,10*ROW('Water Data'!H47)))</f>
        <v/>
      </c>
      <c r="CH53" s="271" t="str">
        <f ca="true">+IF(OFFSET('Water Data'!$I$27,0,10*ROW('Water Data'!I47))="","",OFFSET('Water Data'!$I$27,0,10*ROW('Water Data'!I47)))</f>
        <v/>
      </c>
      <c r="CI53" s="271" t="str">
        <f ca="true">+IF(OFFSET('Water Data'!$I$28,0,10*ROW('Water Data'!I47))="","",OFFSET('Water Data'!$I$28,0,10*ROW('Water Data'!I47)))</f>
        <v/>
      </c>
      <c r="CJ53" s="271" t="str">
        <f ca="true">+IF(OFFSET('Water Data'!$I$29,0,10*ROW('Water Data'!I47))="","",OFFSET('Water Data'!$I$29,0,10*ROW('Water Data'!I47)))</f>
        <v/>
      </c>
      <c r="CK53" s="271" t="str">
        <f ca="true">+IF(OFFSET('Sanitation Data'!$D$28,0,10*ROW('Sanitation Data'!D47))="","",OFFSET('Sanitation Data'!$D$28,0,10*ROW('Sanitation Data'!D47)))</f>
        <v/>
      </c>
      <c r="CL53" s="271" t="str">
        <f ca="true">+IF(OFFSET('Sanitation Data'!$D$29,0,10*ROW('Sanitation Data'!D47))="","",OFFSET('Sanitation Data'!$D$29,0,10*ROW('Sanitation Data'!D47)))</f>
        <v/>
      </c>
      <c r="CM53" s="271" t="str">
        <f ca="true">+IF(OFFSET('Sanitation Data'!$D$30,0,10*ROW('Sanitation Data'!D47))="","",OFFSET('Sanitation Data'!$D$30,0,10*ROW('Sanitation Data'!D47)))</f>
        <v/>
      </c>
      <c r="CN53" s="271" t="str">
        <f ca="true">+IF(OFFSET('Sanitation Data'!$D$31,0,10*ROW('Sanitation Data'!D47))="","",OFFSET('Sanitation Data'!$D$31,0,10*ROW('Sanitation Data'!D47)))</f>
        <v/>
      </c>
      <c r="CO53" s="271" t="str">
        <f ca="true">+IF(OFFSET('Sanitation Data'!$D$32,0,10*ROW('Sanitation Data'!D47))="","",OFFSET('Sanitation Data'!$D$32,0,10*ROW('Sanitation Data'!D47)))</f>
        <v/>
      </c>
      <c r="CP53" s="271" t="str">
        <f ca="true">+IF(OFFSET('Sanitation Data'!$E$28,0,10*ROW('Sanitation Data'!E47))="","",OFFSET('Sanitation Data'!$E$28,0,10*ROW('Sanitation Data'!E47)))</f>
        <v/>
      </c>
      <c r="CQ53" s="271" t="str">
        <f ca="true">+IF(OFFSET('Sanitation Data'!$E$29,0,10*ROW('Sanitation Data'!E47))="","",OFFSET('Sanitation Data'!$E$29,0,10*ROW('Sanitation Data'!E47)))</f>
        <v/>
      </c>
      <c r="CR53" s="271" t="str">
        <f ca="true">+IF(OFFSET('Sanitation Data'!$E$30,0,10*ROW('Sanitation Data'!E47))="","",OFFSET('Sanitation Data'!$E$30,0,10*ROW('Sanitation Data'!E47)))</f>
        <v/>
      </c>
      <c r="CS53" s="271" t="str">
        <f ca="true">+IF(OFFSET('Sanitation Data'!$E$31,0,10*ROW('Sanitation Data'!E47))="","",OFFSET('Sanitation Data'!$E$31,0,10*ROW('Sanitation Data'!E47)))</f>
        <v/>
      </c>
      <c r="CT53" s="271" t="str">
        <f ca="true">+IF(OFFSET('Sanitation Data'!$E$32,0,10*ROW('Sanitation Data'!E47))="","",OFFSET('Sanitation Data'!$E$32,0,10*ROW('Sanitation Data'!E47)))</f>
        <v/>
      </c>
      <c r="CU53" s="271" t="str">
        <f ca="true">+IF(OFFSET('Sanitation Data'!$F$28,0,10*ROW('Sanitation Data'!F47))="","",OFFSET('Sanitation Data'!$F$28,0,10*ROW('Sanitation Data'!F47)))</f>
        <v/>
      </c>
      <c r="CV53" s="271" t="str">
        <f ca="true">+IF(OFFSET('Sanitation Data'!$F$29,0,10*ROW('Sanitation Data'!F47))="","",OFFSET('Sanitation Data'!$F$29,0,10*ROW('Sanitation Data'!F47)))</f>
        <v/>
      </c>
      <c r="CW53" s="271" t="str">
        <f ca="true">+IF(OFFSET('Sanitation Data'!$F$30,0,10*ROW('Sanitation Data'!F47))="","",OFFSET('Sanitation Data'!$F$30,0,10*ROW('Sanitation Data'!F47)))</f>
        <v/>
      </c>
      <c r="CX53" s="271" t="str">
        <f ca="true">+IF(OFFSET('Sanitation Data'!$F$31,0,10*ROW('Sanitation Data'!F47))="","",OFFSET('Sanitation Data'!$F$31,0,10*ROW('Sanitation Data'!F47)))</f>
        <v/>
      </c>
      <c r="CY53" s="271" t="str">
        <f ca="true">+IF(OFFSET('Sanitation Data'!$F$32,0,10*ROW('Sanitation Data'!F47))="","",OFFSET('Sanitation Data'!$F$32,0,10*ROW('Sanitation Data'!F47)))</f>
        <v/>
      </c>
      <c r="CZ53" s="271" t="str">
        <f ca="true">+IF(OFFSET('Sanitation Data'!$G$28,0,10*ROW('Sanitation Data'!G47))="","",OFFSET('Sanitation Data'!$G$28,0,10*ROW('Sanitation Data'!G47)))</f>
        <v/>
      </c>
      <c r="DA53" s="271" t="str">
        <f ca="true">+IF(OFFSET('Sanitation Data'!$G$29,0,10*ROW('Sanitation Data'!G47))="","",OFFSET('Sanitation Data'!$G$29,0,10*ROW('Sanitation Data'!G47)))</f>
        <v/>
      </c>
      <c r="DB53" s="271" t="str">
        <f ca="true">+IF(OFFSET('Sanitation Data'!$G$30,0,10*ROW('Sanitation Data'!G47))="","",OFFSET('Sanitation Data'!$G$30,0,10*ROW('Sanitation Data'!G47)))</f>
        <v/>
      </c>
      <c r="DC53" s="271" t="str">
        <f ca="true">+IF(OFFSET('Sanitation Data'!$G$31,0,10*ROW('Sanitation Data'!G47))="","",OFFSET('Sanitation Data'!$G$31,0,10*ROW('Sanitation Data'!G47)))</f>
        <v/>
      </c>
      <c r="DD53" s="271" t="str">
        <f ca="true">+IF(OFFSET('Sanitation Data'!$G$32,0,10*ROW('Sanitation Data'!G47))="","",OFFSET('Sanitation Data'!$G$32,0,10*ROW('Sanitation Data'!G47)))</f>
        <v/>
      </c>
      <c r="DE53" s="271" t="str">
        <f ca="true">+IF(OFFSET('Sanitation Data'!$H$28,0,10*ROW('Sanitation Data'!H47))="","",OFFSET('Sanitation Data'!$H$28,0,10*ROW('Sanitation Data'!H47)))</f>
        <v/>
      </c>
      <c r="DF53" s="271" t="str">
        <f ca="true">+IF(OFFSET('Sanitation Data'!$H$29,0,10*ROW('Sanitation Data'!H47))="","",OFFSET('Sanitation Data'!$H$29,0,10*ROW('Sanitation Data'!H47)))</f>
        <v/>
      </c>
      <c r="DG53" s="271" t="str">
        <f ca="true">+IF(OFFSET('Sanitation Data'!$H$30,0,10*ROW('Sanitation Data'!H47))="","",OFFSET('Sanitation Data'!$H$30,0,10*ROW('Sanitation Data'!H47)))</f>
        <v/>
      </c>
      <c r="DH53" s="271" t="str">
        <f ca="true">+IF(OFFSET('Sanitation Data'!$H$31,0,10*ROW('Sanitation Data'!H47))="","",OFFSET('Sanitation Data'!$H$31,0,10*ROW('Sanitation Data'!H47)))</f>
        <v/>
      </c>
      <c r="DI53" s="271" t="str">
        <f ca="true">+IF(OFFSET('Sanitation Data'!$H$32,0,10*ROW('Sanitation Data'!H47))="","",OFFSET('Sanitation Data'!$H$32,0,10*ROW('Sanitation Data'!H47)))</f>
        <v/>
      </c>
      <c r="DJ53" s="271" t="str">
        <f ca="true">+IF(OFFSET('Sanitation Data'!$I$28,0,10*ROW('Sanitation Data'!I47))="","",OFFSET('Sanitation Data'!$I$28,0,10*ROW('Sanitation Data'!I47)))</f>
        <v/>
      </c>
      <c r="DK53" s="271" t="str">
        <f ca="true">+IF(OFFSET('Sanitation Data'!$I$29,0,10*ROW('Sanitation Data'!I47))="","",OFFSET('Sanitation Data'!$I$29,0,10*ROW('Sanitation Data'!I47)))</f>
        <v/>
      </c>
      <c r="DL53" s="271" t="str">
        <f ca="true">+IF(OFFSET('Sanitation Data'!$I$30,0,10*ROW('Sanitation Data'!I47))="","",OFFSET('Sanitation Data'!$I$30,0,10*ROW('Sanitation Data'!I47)))</f>
        <v/>
      </c>
      <c r="DM53" s="271" t="str">
        <f ca="true">+IF(OFFSET('Sanitation Data'!$I$31,0,10*ROW('Sanitation Data'!I47))="","",OFFSET('Sanitation Data'!$I$31,0,10*ROW('Sanitation Data'!I47)))</f>
        <v/>
      </c>
      <c r="DN53" s="271" t="str">
        <f ca="true">+IF(OFFSET('Sanitation Data'!$I$32,0,10*ROW('Sanitation Data'!I47))="","",OFFSET('Sanitation Data'!$I$32,0,10*ROW('Sanitation Data'!I47)))</f>
        <v/>
      </c>
      <c r="DO53" s="271" t="str">
        <f ca="true">+IF(OFFSET('Hygiene Data'!$D$11,0,10*ROW('Hygiene Data'!D47))="","",OFFSET('Hygiene Data'!$D$11,0,10*ROW('Hygiene Data'!D47)))</f>
        <v/>
      </c>
      <c r="DP53" s="271" t="str">
        <f ca="true">+IF(OFFSET('Hygiene Data'!$D$12,0,10*ROW('Hygiene Data'!D47))="","",OFFSET('Hygiene Data'!$D$12,0,10*ROW('Hygiene Data'!D47)))</f>
        <v/>
      </c>
      <c r="DQ53" s="271" t="str">
        <f ca="true">+IF(OFFSET('Hygiene Data'!$D$13,0,10*ROW('Hygiene Data'!D47))="","",OFFSET('Hygiene Data'!$D$13,0,10*ROW('Hygiene Data'!D47)))</f>
        <v/>
      </c>
      <c r="DR53" s="271" t="str">
        <f ca="true">+IF(OFFSET('Hygiene Data'!$E$11,0,10*ROW('Hygiene Data'!E47))="","",OFFSET('Hygiene Data'!$E$11,0,10*ROW('Hygiene Data'!E47)))</f>
        <v/>
      </c>
      <c r="DS53" s="271" t="str">
        <f ca="true">+IF(OFFSET('Hygiene Data'!$E$12,0,10*ROW('Hygiene Data'!E47))="","",OFFSET('Hygiene Data'!$E$12,0,10*ROW('Hygiene Data'!E47)))</f>
        <v/>
      </c>
      <c r="DT53" s="271" t="str">
        <f ca="true">+IF(OFFSET('Hygiene Data'!$E$13,0,10*ROW('Hygiene Data'!E47))="","",OFFSET('Hygiene Data'!$E$13,0,10*ROW('Hygiene Data'!E47)))</f>
        <v/>
      </c>
      <c r="DU53" s="271" t="str">
        <f ca="true">+IF(OFFSET('Hygiene Data'!$F$11,0,10*ROW('Hygiene Data'!F47))="","",OFFSET('Hygiene Data'!$F$11,0,10*ROW('Hygiene Data'!F47)))</f>
        <v/>
      </c>
      <c r="DV53" s="271" t="str">
        <f ca="true">+IF(OFFSET('Hygiene Data'!$F$12,0,10*ROW('Hygiene Data'!F47))="","",OFFSET('Hygiene Data'!$F$12,0,10*ROW('Hygiene Data'!F47)))</f>
        <v/>
      </c>
      <c r="DW53" s="271" t="str">
        <f ca="true">+IF(OFFSET('Hygiene Data'!$F$13,0,10*ROW('Hygiene Data'!F47))="","",OFFSET('Hygiene Data'!$F$13,0,10*ROW('Hygiene Data'!F47)))</f>
        <v/>
      </c>
      <c r="DX53" s="271" t="str">
        <f ca="true">+IF(OFFSET('Hygiene Data'!$G$11,0,10*ROW('Hygiene Data'!G47))="","",OFFSET('Hygiene Data'!$G$11,0,10*ROW('Hygiene Data'!G47)))</f>
        <v/>
      </c>
      <c r="DY53" s="271" t="str">
        <f ca="true">+IF(OFFSET('Hygiene Data'!$G$12,0,10*ROW('Hygiene Data'!G47))="","",OFFSET('Hygiene Data'!$G$12,0,10*ROW('Hygiene Data'!G47)))</f>
        <v/>
      </c>
      <c r="DZ53" s="271" t="str">
        <f ca="true">+IF(OFFSET('Hygiene Data'!$G$13,0,10*ROW('Hygiene Data'!G47))="","",OFFSET('Hygiene Data'!$G$13,0,10*ROW('Hygiene Data'!G47)))</f>
        <v/>
      </c>
      <c r="EA53" s="271" t="str">
        <f ca="true">+IF(OFFSET('Hygiene Data'!$H$11,0,10*ROW('Hygiene Data'!H47))="","",OFFSET('Hygiene Data'!$H$11,0,10*ROW('Hygiene Data'!H47)))</f>
        <v/>
      </c>
      <c r="EB53" s="271" t="str">
        <f ca="true">+IF(OFFSET('Hygiene Data'!$H$12,0,10*ROW('Hygiene Data'!H47))="","",OFFSET('Hygiene Data'!$H$12,0,10*ROW('Hygiene Data'!H47)))</f>
        <v/>
      </c>
      <c r="EC53" s="271" t="str">
        <f ca="true">+IF(OFFSET('Hygiene Data'!$H$13,0,10*ROW('Hygiene Data'!H47))="","",OFFSET('Hygiene Data'!$H$13,0,10*ROW('Hygiene Data'!H47)))</f>
        <v/>
      </c>
      <c r="ED53" s="271" t="str">
        <f ca="true">+IF(OFFSET('Hygiene Data'!$I$11,0,10*ROW('Hygiene Data'!I47))="","",OFFSET('Hygiene Data'!$I$11,0,10*ROW('Hygiene Data'!I47)))</f>
        <v/>
      </c>
      <c r="EE53" s="271" t="str">
        <f ca="true">+IF(OFFSET('Hygiene Data'!$I$12,0,10*ROW('Hygiene Data'!I47))="","",OFFSET('Hygiene Data'!$I$12,0,10*ROW('Hygiene Data'!I47)))</f>
        <v/>
      </c>
      <c r="EF53" s="271" t="str">
        <f ca="true">+IF(OFFSET('Hygiene Data'!$I$13,0,10*ROW('Hygiene Data'!I47))="","",OFFSET('Hygiene Data'!$I$13,0,10*ROW('Hygiene Data'!I47)))</f>
        <v/>
      </c>
    </row>
    <row xmlns:x14ac="http://schemas.microsoft.com/office/spreadsheetml/2009/9/ac" r="54" x14ac:dyDescent="0.2">
      <c r="A54" s="34" t="str">
        <f ca="true">+IF(OFFSET('Water Data'!$B$2,0,10*ROW('Water Data'!E48))="","",OFFSET('Water Data'!$B$2,0,10*ROW('Water Data'!E48)))</f>
        <v/>
      </c>
      <c r="B54" s="34" t="str">
        <f ca="true">+IF(OFFSET('Water Data'!$C$2,0,10*ROW('Water Data'!F48))="","",OFFSET('Water Data'!$C$2,0,10*ROW('Water Data'!F48)))</f>
        <v/>
      </c>
      <c r="C54" s="327" t="str">
        <f t="shared" ca="true" si="0"/>
        <v/>
      </c>
      <c r="D54" s="87"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7"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7"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7"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7"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7"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7"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7"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7"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7"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7"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7"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7"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7"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7"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7"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7"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7"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8"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8"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8"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8"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8"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8"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8"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8"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8"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8"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8"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8"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8"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8"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8"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8"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8"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8"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8"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8"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8"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8"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8"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8"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8"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8"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8"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8"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8"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8"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9"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9"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9"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9"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9"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9"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9"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9"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9"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9"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9"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9"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9"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9"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9"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9"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9"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9"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1"/>
      <c r="BS54" s="271" t="str">
        <f ca="true">+IF(OFFSET('Water Data'!$D$27,0,10*ROW('Water Data'!D48))="","",OFFSET('Water Data'!$D$27,0,10*ROW('Water Data'!D48)))</f>
        <v/>
      </c>
      <c r="BT54" s="271" t="str">
        <f ca="true">+IF(OFFSET('Water Data'!$D$28,0,10*ROW('Water Data'!D48))="","",OFFSET('Water Data'!$D$28,0,10*ROW('Water Data'!D48)))</f>
        <v/>
      </c>
      <c r="BU54" s="271" t="str">
        <f ca="true">+IF(OFFSET('Water Data'!$D$29,0,10*ROW('Water Data'!D48))="","",OFFSET('Water Data'!$D$29,0,10*ROW('Water Data'!D48)))</f>
        <v/>
      </c>
      <c r="BV54" s="271" t="str">
        <f ca="true">+IF(OFFSET('Water Data'!$E$27,0,10*ROW('Water Data'!E48))="","",OFFSET('Water Data'!$E$27,0,10*ROW('Water Data'!E48)))</f>
        <v/>
      </c>
      <c r="BW54" s="271" t="str">
        <f ca="true">+IF(OFFSET('Water Data'!$E$28,0,10*ROW('Water Data'!E48))="","",OFFSET('Water Data'!$E$28,0,10*ROW('Water Data'!E48)))</f>
        <v/>
      </c>
      <c r="BX54" s="271" t="str">
        <f ca="true">+IF(OFFSET('Water Data'!$E$29,0,10*ROW('Water Data'!E48))="","",OFFSET('Water Data'!$E$29,0,10*ROW('Water Data'!E48)))</f>
        <v/>
      </c>
      <c r="BY54" s="271" t="str">
        <f ca="true">+IF(OFFSET('Water Data'!$F$27,0,10*ROW('Water Data'!F48))="","",OFFSET('Water Data'!$F$27,0,10*ROW('Water Data'!F48)))</f>
        <v/>
      </c>
      <c r="BZ54" s="271" t="str">
        <f ca="true">+IF(OFFSET('Water Data'!$F$28,0,10*ROW('Water Data'!F48))="","",OFFSET('Water Data'!$F$28,0,10*ROW('Water Data'!F48)))</f>
        <v/>
      </c>
      <c r="CA54" s="271" t="str">
        <f ca="true">+IF(OFFSET('Water Data'!$F$29,0,10*ROW('Water Data'!F48))="","",OFFSET('Water Data'!$F$29,0,10*ROW('Water Data'!F48)))</f>
        <v/>
      </c>
      <c r="CB54" s="271" t="str">
        <f ca="true">+IF(OFFSET('Water Data'!$G$27,0,10*ROW('Water Data'!G48))="","",OFFSET('Water Data'!$G$27,0,10*ROW('Water Data'!G48)))</f>
        <v/>
      </c>
      <c r="CC54" s="271" t="str">
        <f ca="true">+IF(OFFSET('Water Data'!$G$28,0,10*ROW('Water Data'!G48))="","",OFFSET('Water Data'!$G$28,0,10*ROW('Water Data'!G48)))</f>
        <v/>
      </c>
      <c r="CD54" s="271" t="str">
        <f ca="true">+IF(OFFSET('Water Data'!$G$29,0,10*ROW('Water Data'!G48))="","",OFFSET('Water Data'!$G$29,0,10*ROW('Water Data'!G48)))</f>
        <v/>
      </c>
      <c r="CE54" s="271" t="str">
        <f ca="true">+IF(OFFSET('Water Data'!$H$27,0,10*ROW('Water Data'!H48))="","",OFFSET('Water Data'!$H$27,0,10*ROW('Water Data'!H48)))</f>
        <v/>
      </c>
      <c r="CF54" s="271" t="str">
        <f ca="true">+IF(OFFSET('Water Data'!$H$28,0,10*ROW('Water Data'!H48))="","",OFFSET('Water Data'!$H$28,0,10*ROW('Water Data'!H48)))</f>
        <v/>
      </c>
      <c r="CG54" s="271" t="str">
        <f ca="true">+IF(OFFSET('Water Data'!$H$29,0,10*ROW('Water Data'!H48))="","",OFFSET('Water Data'!$H$29,0,10*ROW('Water Data'!H48)))</f>
        <v/>
      </c>
      <c r="CH54" s="271" t="str">
        <f ca="true">+IF(OFFSET('Water Data'!$I$27,0,10*ROW('Water Data'!I48))="","",OFFSET('Water Data'!$I$27,0,10*ROW('Water Data'!I48)))</f>
        <v/>
      </c>
      <c r="CI54" s="271" t="str">
        <f ca="true">+IF(OFFSET('Water Data'!$I$28,0,10*ROW('Water Data'!I48))="","",OFFSET('Water Data'!$I$28,0,10*ROW('Water Data'!I48)))</f>
        <v/>
      </c>
      <c r="CJ54" s="271" t="str">
        <f ca="true">+IF(OFFSET('Water Data'!$I$29,0,10*ROW('Water Data'!I48))="","",OFFSET('Water Data'!$I$29,0,10*ROW('Water Data'!I48)))</f>
        <v/>
      </c>
      <c r="CK54" s="271" t="str">
        <f ca="true">+IF(OFFSET('Sanitation Data'!$D$28,0,10*ROW('Sanitation Data'!D48))="","",OFFSET('Sanitation Data'!$D$28,0,10*ROW('Sanitation Data'!D48)))</f>
        <v/>
      </c>
      <c r="CL54" s="271" t="str">
        <f ca="true">+IF(OFFSET('Sanitation Data'!$D$29,0,10*ROW('Sanitation Data'!D48))="","",OFFSET('Sanitation Data'!$D$29,0,10*ROW('Sanitation Data'!D48)))</f>
        <v/>
      </c>
      <c r="CM54" s="271" t="str">
        <f ca="true">+IF(OFFSET('Sanitation Data'!$D$30,0,10*ROW('Sanitation Data'!D48))="","",OFFSET('Sanitation Data'!$D$30,0,10*ROW('Sanitation Data'!D48)))</f>
        <v/>
      </c>
      <c r="CN54" s="271" t="str">
        <f ca="true">+IF(OFFSET('Sanitation Data'!$D$31,0,10*ROW('Sanitation Data'!D48))="","",OFFSET('Sanitation Data'!$D$31,0,10*ROW('Sanitation Data'!D48)))</f>
        <v/>
      </c>
      <c r="CO54" s="271" t="str">
        <f ca="true">+IF(OFFSET('Sanitation Data'!$D$32,0,10*ROW('Sanitation Data'!D48))="","",OFFSET('Sanitation Data'!$D$32,0,10*ROW('Sanitation Data'!D48)))</f>
        <v/>
      </c>
      <c r="CP54" s="271" t="str">
        <f ca="true">+IF(OFFSET('Sanitation Data'!$E$28,0,10*ROW('Sanitation Data'!E48))="","",OFFSET('Sanitation Data'!$E$28,0,10*ROW('Sanitation Data'!E48)))</f>
        <v/>
      </c>
      <c r="CQ54" s="271" t="str">
        <f ca="true">+IF(OFFSET('Sanitation Data'!$E$29,0,10*ROW('Sanitation Data'!E48))="","",OFFSET('Sanitation Data'!$E$29,0,10*ROW('Sanitation Data'!E48)))</f>
        <v/>
      </c>
      <c r="CR54" s="271" t="str">
        <f ca="true">+IF(OFFSET('Sanitation Data'!$E$30,0,10*ROW('Sanitation Data'!E48))="","",OFFSET('Sanitation Data'!$E$30,0,10*ROW('Sanitation Data'!E48)))</f>
        <v/>
      </c>
      <c r="CS54" s="271" t="str">
        <f ca="true">+IF(OFFSET('Sanitation Data'!$E$31,0,10*ROW('Sanitation Data'!E48))="","",OFFSET('Sanitation Data'!$E$31,0,10*ROW('Sanitation Data'!E48)))</f>
        <v/>
      </c>
      <c r="CT54" s="271" t="str">
        <f ca="true">+IF(OFFSET('Sanitation Data'!$E$32,0,10*ROW('Sanitation Data'!E48))="","",OFFSET('Sanitation Data'!$E$32,0,10*ROW('Sanitation Data'!E48)))</f>
        <v/>
      </c>
      <c r="CU54" s="271" t="str">
        <f ca="true">+IF(OFFSET('Sanitation Data'!$F$28,0,10*ROW('Sanitation Data'!F48))="","",OFFSET('Sanitation Data'!$F$28,0,10*ROW('Sanitation Data'!F48)))</f>
        <v/>
      </c>
      <c r="CV54" s="271" t="str">
        <f ca="true">+IF(OFFSET('Sanitation Data'!$F$29,0,10*ROW('Sanitation Data'!F48))="","",OFFSET('Sanitation Data'!$F$29,0,10*ROW('Sanitation Data'!F48)))</f>
        <v/>
      </c>
      <c r="CW54" s="271" t="str">
        <f ca="true">+IF(OFFSET('Sanitation Data'!$F$30,0,10*ROW('Sanitation Data'!F48))="","",OFFSET('Sanitation Data'!$F$30,0,10*ROW('Sanitation Data'!F48)))</f>
        <v/>
      </c>
      <c r="CX54" s="271" t="str">
        <f ca="true">+IF(OFFSET('Sanitation Data'!$F$31,0,10*ROW('Sanitation Data'!F48))="","",OFFSET('Sanitation Data'!$F$31,0,10*ROW('Sanitation Data'!F48)))</f>
        <v/>
      </c>
      <c r="CY54" s="271" t="str">
        <f ca="true">+IF(OFFSET('Sanitation Data'!$F$32,0,10*ROW('Sanitation Data'!F48))="","",OFFSET('Sanitation Data'!$F$32,0,10*ROW('Sanitation Data'!F48)))</f>
        <v/>
      </c>
      <c r="CZ54" s="271" t="str">
        <f ca="true">+IF(OFFSET('Sanitation Data'!$G$28,0,10*ROW('Sanitation Data'!G48))="","",OFFSET('Sanitation Data'!$G$28,0,10*ROW('Sanitation Data'!G48)))</f>
        <v/>
      </c>
      <c r="DA54" s="271" t="str">
        <f ca="true">+IF(OFFSET('Sanitation Data'!$G$29,0,10*ROW('Sanitation Data'!G48))="","",OFFSET('Sanitation Data'!$G$29,0,10*ROW('Sanitation Data'!G48)))</f>
        <v/>
      </c>
      <c r="DB54" s="271" t="str">
        <f ca="true">+IF(OFFSET('Sanitation Data'!$G$30,0,10*ROW('Sanitation Data'!G48))="","",OFFSET('Sanitation Data'!$G$30,0,10*ROW('Sanitation Data'!G48)))</f>
        <v/>
      </c>
      <c r="DC54" s="271" t="str">
        <f ca="true">+IF(OFFSET('Sanitation Data'!$G$31,0,10*ROW('Sanitation Data'!G48))="","",OFFSET('Sanitation Data'!$G$31,0,10*ROW('Sanitation Data'!G48)))</f>
        <v/>
      </c>
      <c r="DD54" s="271" t="str">
        <f ca="true">+IF(OFFSET('Sanitation Data'!$G$32,0,10*ROW('Sanitation Data'!G48))="","",OFFSET('Sanitation Data'!$G$32,0,10*ROW('Sanitation Data'!G48)))</f>
        <v/>
      </c>
      <c r="DE54" s="271" t="str">
        <f ca="true">+IF(OFFSET('Sanitation Data'!$H$28,0,10*ROW('Sanitation Data'!H48))="","",OFFSET('Sanitation Data'!$H$28,0,10*ROW('Sanitation Data'!H48)))</f>
        <v/>
      </c>
      <c r="DF54" s="271" t="str">
        <f ca="true">+IF(OFFSET('Sanitation Data'!$H$29,0,10*ROW('Sanitation Data'!H48))="","",OFFSET('Sanitation Data'!$H$29,0,10*ROW('Sanitation Data'!H48)))</f>
        <v/>
      </c>
      <c r="DG54" s="271" t="str">
        <f ca="true">+IF(OFFSET('Sanitation Data'!$H$30,0,10*ROW('Sanitation Data'!H48))="","",OFFSET('Sanitation Data'!$H$30,0,10*ROW('Sanitation Data'!H48)))</f>
        <v/>
      </c>
      <c r="DH54" s="271" t="str">
        <f ca="true">+IF(OFFSET('Sanitation Data'!$H$31,0,10*ROW('Sanitation Data'!H48))="","",OFFSET('Sanitation Data'!$H$31,0,10*ROW('Sanitation Data'!H48)))</f>
        <v/>
      </c>
      <c r="DI54" s="271" t="str">
        <f ca="true">+IF(OFFSET('Sanitation Data'!$H$32,0,10*ROW('Sanitation Data'!H48))="","",OFFSET('Sanitation Data'!$H$32,0,10*ROW('Sanitation Data'!H48)))</f>
        <v/>
      </c>
      <c r="DJ54" s="271" t="str">
        <f ca="true">+IF(OFFSET('Sanitation Data'!$I$28,0,10*ROW('Sanitation Data'!I48))="","",OFFSET('Sanitation Data'!$I$28,0,10*ROW('Sanitation Data'!I48)))</f>
        <v/>
      </c>
      <c r="DK54" s="271" t="str">
        <f ca="true">+IF(OFFSET('Sanitation Data'!$I$29,0,10*ROW('Sanitation Data'!I48))="","",OFFSET('Sanitation Data'!$I$29,0,10*ROW('Sanitation Data'!I48)))</f>
        <v/>
      </c>
      <c r="DL54" s="271" t="str">
        <f ca="true">+IF(OFFSET('Sanitation Data'!$I$30,0,10*ROW('Sanitation Data'!I48))="","",OFFSET('Sanitation Data'!$I$30,0,10*ROW('Sanitation Data'!I48)))</f>
        <v/>
      </c>
      <c r="DM54" s="271" t="str">
        <f ca="true">+IF(OFFSET('Sanitation Data'!$I$31,0,10*ROW('Sanitation Data'!I48))="","",OFFSET('Sanitation Data'!$I$31,0,10*ROW('Sanitation Data'!I48)))</f>
        <v/>
      </c>
      <c r="DN54" s="271" t="str">
        <f ca="true">+IF(OFFSET('Sanitation Data'!$I$32,0,10*ROW('Sanitation Data'!I48))="","",OFFSET('Sanitation Data'!$I$32,0,10*ROW('Sanitation Data'!I48)))</f>
        <v/>
      </c>
      <c r="DO54" s="271" t="str">
        <f ca="true">+IF(OFFSET('Hygiene Data'!$D$11,0,10*ROW('Hygiene Data'!D48))="","",OFFSET('Hygiene Data'!$D$11,0,10*ROW('Hygiene Data'!D48)))</f>
        <v/>
      </c>
      <c r="DP54" s="271" t="str">
        <f ca="true">+IF(OFFSET('Hygiene Data'!$D$12,0,10*ROW('Hygiene Data'!D48))="","",OFFSET('Hygiene Data'!$D$12,0,10*ROW('Hygiene Data'!D48)))</f>
        <v/>
      </c>
      <c r="DQ54" s="271" t="str">
        <f ca="true">+IF(OFFSET('Hygiene Data'!$D$13,0,10*ROW('Hygiene Data'!D48))="","",OFFSET('Hygiene Data'!$D$13,0,10*ROW('Hygiene Data'!D48)))</f>
        <v/>
      </c>
      <c r="DR54" s="271" t="str">
        <f ca="true">+IF(OFFSET('Hygiene Data'!$E$11,0,10*ROW('Hygiene Data'!E48))="","",OFFSET('Hygiene Data'!$E$11,0,10*ROW('Hygiene Data'!E48)))</f>
        <v/>
      </c>
      <c r="DS54" s="271" t="str">
        <f ca="true">+IF(OFFSET('Hygiene Data'!$E$12,0,10*ROW('Hygiene Data'!E48))="","",OFFSET('Hygiene Data'!$E$12,0,10*ROW('Hygiene Data'!E48)))</f>
        <v/>
      </c>
      <c r="DT54" s="271" t="str">
        <f ca="true">+IF(OFFSET('Hygiene Data'!$E$13,0,10*ROW('Hygiene Data'!E48))="","",OFFSET('Hygiene Data'!$E$13,0,10*ROW('Hygiene Data'!E48)))</f>
        <v/>
      </c>
      <c r="DU54" s="271" t="str">
        <f ca="true">+IF(OFFSET('Hygiene Data'!$F$11,0,10*ROW('Hygiene Data'!F48))="","",OFFSET('Hygiene Data'!$F$11,0,10*ROW('Hygiene Data'!F48)))</f>
        <v/>
      </c>
      <c r="DV54" s="271" t="str">
        <f ca="true">+IF(OFFSET('Hygiene Data'!$F$12,0,10*ROW('Hygiene Data'!F48))="","",OFFSET('Hygiene Data'!$F$12,0,10*ROW('Hygiene Data'!F48)))</f>
        <v/>
      </c>
      <c r="DW54" s="271" t="str">
        <f ca="true">+IF(OFFSET('Hygiene Data'!$F$13,0,10*ROW('Hygiene Data'!F48))="","",OFFSET('Hygiene Data'!$F$13,0,10*ROW('Hygiene Data'!F48)))</f>
        <v/>
      </c>
      <c r="DX54" s="271" t="str">
        <f ca="true">+IF(OFFSET('Hygiene Data'!$G$11,0,10*ROW('Hygiene Data'!G48))="","",OFFSET('Hygiene Data'!$G$11,0,10*ROW('Hygiene Data'!G48)))</f>
        <v/>
      </c>
      <c r="DY54" s="271" t="str">
        <f ca="true">+IF(OFFSET('Hygiene Data'!$G$12,0,10*ROW('Hygiene Data'!G48))="","",OFFSET('Hygiene Data'!$G$12,0,10*ROW('Hygiene Data'!G48)))</f>
        <v/>
      </c>
      <c r="DZ54" s="271" t="str">
        <f ca="true">+IF(OFFSET('Hygiene Data'!$G$13,0,10*ROW('Hygiene Data'!G48))="","",OFFSET('Hygiene Data'!$G$13,0,10*ROW('Hygiene Data'!G48)))</f>
        <v/>
      </c>
      <c r="EA54" s="271" t="str">
        <f ca="true">+IF(OFFSET('Hygiene Data'!$H$11,0,10*ROW('Hygiene Data'!H48))="","",OFFSET('Hygiene Data'!$H$11,0,10*ROW('Hygiene Data'!H48)))</f>
        <v/>
      </c>
      <c r="EB54" s="271" t="str">
        <f ca="true">+IF(OFFSET('Hygiene Data'!$H$12,0,10*ROW('Hygiene Data'!H48))="","",OFFSET('Hygiene Data'!$H$12,0,10*ROW('Hygiene Data'!H48)))</f>
        <v/>
      </c>
      <c r="EC54" s="271" t="str">
        <f ca="true">+IF(OFFSET('Hygiene Data'!$H$13,0,10*ROW('Hygiene Data'!H48))="","",OFFSET('Hygiene Data'!$H$13,0,10*ROW('Hygiene Data'!H48)))</f>
        <v/>
      </c>
      <c r="ED54" s="271" t="str">
        <f ca="true">+IF(OFFSET('Hygiene Data'!$I$11,0,10*ROW('Hygiene Data'!I48))="","",OFFSET('Hygiene Data'!$I$11,0,10*ROW('Hygiene Data'!I48)))</f>
        <v/>
      </c>
      <c r="EE54" s="271" t="str">
        <f ca="true">+IF(OFFSET('Hygiene Data'!$I$12,0,10*ROW('Hygiene Data'!I48))="","",OFFSET('Hygiene Data'!$I$12,0,10*ROW('Hygiene Data'!I48)))</f>
        <v/>
      </c>
      <c r="EF54" s="271" t="str">
        <f ca="true">+IF(OFFSET('Hygiene Data'!$I$13,0,10*ROW('Hygiene Data'!I48))="","",OFFSET('Hygiene Data'!$I$13,0,10*ROW('Hygiene Data'!I48)))</f>
        <v/>
      </c>
    </row>
    <row xmlns:x14ac="http://schemas.microsoft.com/office/spreadsheetml/2009/9/ac" r="55" x14ac:dyDescent="0.2">
      <c r="A55" s="34" t="str">
        <f ca="true">+IF(OFFSET('Water Data'!$B$2,0,10*ROW('Water Data'!E49))="","",OFFSET('Water Data'!$B$2,0,10*ROW('Water Data'!E49)))</f>
        <v/>
      </c>
      <c r="B55" s="34" t="str">
        <f ca="true">+IF(OFFSET('Water Data'!$C$2,0,10*ROW('Water Data'!F49))="","",OFFSET('Water Data'!$C$2,0,10*ROW('Water Data'!F49)))</f>
        <v/>
      </c>
      <c r="C55" s="327" t="str">
        <f t="shared" ca="true" si="0"/>
        <v/>
      </c>
      <c r="D55" s="87"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7"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7"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7"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7"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7"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7"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7"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7"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7"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7"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7"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7"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7"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7"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7"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7"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7"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8"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8"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8"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8"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8"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8"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8"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8"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8"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8"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8"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8"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8"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8"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8"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8"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8"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8"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8"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8"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8"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8"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8"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8"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8"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8"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8"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8"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8"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8"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9"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9"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9"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9"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9"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9"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9"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9"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9"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9"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9"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9"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9"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9"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9"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9"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9"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9"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1"/>
      <c r="BS55" s="271" t="str">
        <f ca="true">+IF(OFFSET('Water Data'!$D$27,0,10*ROW('Water Data'!D49))="","",OFFSET('Water Data'!$D$27,0,10*ROW('Water Data'!D49)))</f>
        <v/>
      </c>
      <c r="BT55" s="271" t="str">
        <f ca="true">+IF(OFFSET('Water Data'!$D$28,0,10*ROW('Water Data'!D49))="","",OFFSET('Water Data'!$D$28,0,10*ROW('Water Data'!D49)))</f>
        <v/>
      </c>
      <c r="BU55" s="271" t="str">
        <f ca="true">+IF(OFFSET('Water Data'!$D$29,0,10*ROW('Water Data'!D49))="","",OFFSET('Water Data'!$D$29,0,10*ROW('Water Data'!D49)))</f>
        <v/>
      </c>
      <c r="BV55" s="271" t="str">
        <f ca="true">+IF(OFFSET('Water Data'!$E$27,0,10*ROW('Water Data'!E49))="","",OFFSET('Water Data'!$E$27,0,10*ROW('Water Data'!E49)))</f>
        <v/>
      </c>
      <c r="BW55" s="271" t="str">
        <f ca="true">+IF(OFFSET('Water Data'!$E$28,0,10*ROW('Water Data'!E49))="","",OFFSET('Water Data'!$E$28,0,10*ROW('Water Data'!E49)))</f>
        <v/>
      </c>
      <c r="BX55" s="271" t="str">
        <f ca="true">+IF(OFFSET('Water Data'!$E$29,0,10*ROW('Water Data'!E49))="","",OFFSET('Water Data'!$E$29,0,10*ROW('Water Data'!E49)))</f>
        <v/>
      </c>
      <c r="BY55" s="271" t="str">
        <f ca="true">+IF(OFFSET('Water Data'!$F$27,0,10*ROW('Water Data'!F49))="","",OFFSET('Water Data'!$F$27,0,10*ROW('Water Data'!F49)))</f>
        <v/>
      </c>
      <c r="BZ55" s="271" t="str">
        <f ca="true">+IF(OFFSET('Water Data'!$F$28,0,10*ROW('Water Data'!F49))="","",OFFSET('Water Data'!$F$28,0,10*ROW('Water Data'!F49)))</f>
        <v/>
      </c>
      <c r="CA55" s="271" t="str">
        <f ca="true">+IF(OFFSET('Water Data'!$F$29,0,10*ROW('Water Data'!F49))="","",OFFSET('Water Data'!$F$29,0,10*ROW('Water Data'!F49)))</f>
        <v/>
      </c>
      <c r="CB55" s="271" t="str">
        <f ca="true">+IF(OFFSET('Water Data'!$G$27,0,10*ROW('Water Data'!G49))="","",OFFSET('Water Data'!$G$27,0,10*ROW('Water Data'!G49)))</f>
        <v/>
      </c>
      <c r="CC55" s="271" t="str">
        <f ca="true">+IF(OFFSET('Water Data'!$G$28,0,10*ROW('Water Data'!G49))="","",OFFSET('Water Data'!$G$28,0,10*ROW('Water Data'!G49)))</f>
        <v/>
      </c>
      <c r="CD55" s="271" t="str">
        <f ca="true">+IF(OFFSET('Water Data'!$G$29,0,10*ROW('Water Data'!G49))="","",OFFSET('Water Data'!$G$29,0,10*ROW('Water Data'!G49)))</f>
        <v/>
      </c>
      <c r="CE55" s="271" t="str">
        <f ca="true">+IF(OFFSET('Water Data'!$H$27,0,10*ROW('Water Data'!H49))="","",OFFSET('Water Data'!$H$27,0,10*ROW('Water Data'!H49)))</f>
        <v/>
      </c>
      <c r="CF55" s="271" t="str">
        <f ca="true">+IF(OFFSET('Water Data'!$H$28,0,10*ROW('Water Data'!H49))="","",OFFSET('Water Data'!$H$28,0,10*ROW('Water Data'!H49)))</f>
        <v/>
      </c>
      <c r="CG55" s="271" t="str">
        <f ca="true">+IF(OFFSET('Water Data'!$H$29,0,10*ROW('Water Data'!H49))="","",OFFSET('Water Data'!$H$29,0,10*ROW('Water Data'!H49)))</f>
        <v/>
      </c>
      <c r="CH55" s="271" t="str">
        <f ca="true">+IF(OFFSET('Water Data'!$I$27,0,10*ROW('Water Data'!I49))="","",OFFSET('Water Data'!$I$27,0,10*ROW('Water Data'!I49)))</f>
        <v/>
      </c>
      <c r="CI55" s="271" t="str">
        <f ca="true">+IF(OFFSET('Water Data'!$I$28,0,10*ROW('Water Data'!I49))="","",OFFSET('Water Data'!$I$28,0,10*ROW('Water Data'!I49)))</f>
        <v/>
      </c>
      <c r="CJ55" s="271" t="str">
        <f ca="true">+IF(OFFSET('Water Data'!$I$29,0,10*ROW('Water Data'!I49))="","",OFFSET('Water Data'!$I$29,0,10*ROW('Water Data'!I49)))</f>
        <v/>
      </c>
      <c r="CK55" s="271" t="str">
        <f ca="true">+IF(OFFSET('Sanitation Data'!$D$28,0,10*ROW('Sanitation Data'!D49))="","",OFFSET('Sanitation Data'!$D$28,0,10*ROW('Sanitation Data'!D49)))</f>
        <v/>
      </c>
      <c r="CL55" s="271" t="str">
        <f ca="true">+IF(OFFSET('Sanitation Data'!$D$29,0,10*ROW('Sanitation Data'!D49))="","",OFFSET('Sanitation Data'!$D$29,0,10*ROW('Sanitation Data'!D49)))</f>
        <v/>
      </c>
      <c r="CM55" s="271" t="str">
        <f ca="true">+IF(OFFSET('Sanitation Data'!$D$30,0,10*ROW('Sanitation Data'!D49))="","",OFFSET('Sanitation Data'!$D$30,0,10*ROW('Sanitation Data'!D49)))</f>
        <v/>
      </c>
      <c r="CN55" s="271" t="str">
        <f ca="true">+IF(OFFSET('Sanitation Data'!$D$31,0,10*ROW('Sanitation Data'!D49))="","",OFFSET('Sanitation Data'!$D$31,0,10*ROW('Sanitation Data'!D49)))</f>
        <v/>
      </c>
      <c r="CO55" s="271" t="str">
        <f ca="true">+IF(OFFSET('Sanitation Data'!$D$32,0,10*ROW('Sanitation Data'!D49))="","",OFFSET('Sanitation Data'!$D$32,0,10*ROW('Sanitation Data'!D49)))</f>
        <v/>
      </c>
      <c r="CP55" s="271" t="str">
        <f ca="true">+IF(OFFSET('Sanitation Data'!$E$28,0,10*ROW('Sanitation Data'!E49))="","",OFFSET('Sanitation Data'!$E$28,0,10*ROW('Sanitation Data'!E49)))</f>
        <v/>
      </c>
      <c r="CQ55" s="271" t="str">
        <f ca="true">+IF(OFFSET('Sanitation Data'!$E$29,0,10*ROW('Sanitation Data'!E49))="","",OFFSET('Sanitation Data'!$E$29,0,10*ROW('Sanitation Data'!E49)))</f>
        <v/>
      </c>
      <c r="CR55" s="271" t="str">
        <f ca="true">+IF(OFFSET('Sanitation Data'!$E$30,0,10*ROW('Sanitation Data'!E49))="","",OFFSET('Sanitation Data'!$E$30,0,10*ROW('Sanitation Data'!E49)))</f>
        <v/>
      </c>
      <c r="CS55" s="271" t="str">
        <f ca="true">+IF(OFFSET('Sanitation Data'!$E$31,0,10*ROW('Sanitation Data'!E49))="","",OFFSET('Sanitation Data'!$E$31,0,10*ROW('Sanitation Data'!E49)))</f>
        <v/>
      </c>
      <c r="CT55" s="271" t="str">
        <f ca="true">+IF(OFFSET('Sanitation Data'!$E$32,0,10*ROW('Sanitation Data'!E49))="","",OFFSET('Sanitation Data'!$E$32,0,10*ROW('Sanitation Data'!E49)))</f>
        <v/>
      </c>
      <c r="CU55" s="271" t="str">
        <f ca="true">+IF(OFFSET('Sanitation Data'!$F$28,0,10*ROW('Sanitation Data'!F49))="","",OFFSET('Sanitation Data'!$F$28,0,10*ROW('Sanitation Data'!F49)))</f>
        <v/>
      </c>
      <c r="CV55" s="271" t="str">
        <f ca="true">+IF(OFFSET('Sanitation Data'!$F$29,0,10*ROW('Sanitation Data'!F49))="","",OFFSET('Sanitation Data'!$F$29,0,10*ROW('Sanitation Data'!F49)))</f>
        <v/>
      </c>
      <c r="CW55" s="271" t="str">
        <f ca="true">+IF(OFFSET('Sanitation Data'!$F$30,0,10*ROW('Sanitation Data'!F49))="","",OFFSET('Sanitation Data'!$F$30,0,10*ROW('Sanitation Data'!F49)))</f>
        <v/>
      </c>
      <c r="CX55" s="271" t="str">
        <f ca="true">+IF(OFFSET('Sanitation Data'!$F$31,0,10*ROW('Sanitation Data'!F49))="","",OFFSET('Sanitation Data'!$F$31,0,10*ROW('Sanitation Data'!F49)))</f>
        <v/>
      </c>
      <c r="CY55" s="271" t="str">
        <f ca="true">+IF(OFFSET('Sanitation Data'!$F$32,0,10*ROW('Sanitation Data'!F49))="","",OFFSET('Sanitation Data'!$F$32,0,10*ROW('Sanitation Data'!F49)))</f>
        <v/>
      </c>
      <c r="CZ55" s="271" t="str">
        <f ca="true">+IF(OFFSET('Sanitation Data'!$G$28,0,10*ROW('Sanitation Data'!G49))="","",OFFSET('Sanitation Data'!$G$28,0,10*ROW('Sanitation Data'!G49)))</f>
        <v/>
      </c>
      <c r="DA55" s="271" t="str">
        <f ca="true">+IF(OFFSET('Sanitation Data'!$G$29,0,10*ROW('Sanitation Data'!G49))="","",OFFSET('Sanitation Data'!$G$29,0,10*ROW('Sanitation Data'!G49)))</f>
        <v/>
      </c>
      <c r="DB55" s="271" t="str">
        <f ca="true">+IF(OFFSET('Sanitation Data'!$G$30,0,10*ROW('Sanitation Data'!G49))="","",OFFSET('Sanitation Data'!$G$30,0,10*ROW('Sanitation Data'!G49)))</f>
        <v/>
      </c>
      <c r="DC55" s="271" t="str">
        <f ca="true">+IF(OFFSET('Sanitation Data'!$G$31,0,10*ROW('Sanitation Data'!G49))="","",OFFSET('Sanitation Data'!$G$31,0,10*ROW('Sanitation Data'!G49)))</f>
        <v/>
      </c>
      <c r="DD55" s="271" t="str">
        <f ca="true">+IF(OFFSET('Sanitation Data'!$G$32,0,10*ROW('Sanitation Data'!G49))="","",OFFSET('Sanitation Data'!$G$32,0,10*ROW('Sanitation Data'!G49)))</f>
        <v/>
      </c>
      <c r="DE55" s="271" t="str">
        <f ca="true">+IF(OFFSET('Sanitation Data'!$H$28,0,10*ROW('Sanitation Data'!H49))="","",OFFSET('Sanitation Data'!$H$28,0,10*ROW('Sanitation Data'!H49)))</f>
        <v/>
      </c>
      <c r="DF55" s="271" t="str">
        <f ca="true">+IF(OFFSET('Sanitation Data'!$H$29,0,10*ROW('Sanitation Data'!H49))="","",OFFSET('Sanitation Data'!$H$29,0,10*ROW('Sanitation Data'!H49)))</f>
        <v/>
      </c>
      <c r="DG55" s="271" t="str">
        <f ca="true">+IF(OFFSET('Sanitation Data'!$H$30,0,10*ROW('Sanitation Data'!H49))="","",OFFSET('Sanitation Data'!$H$30,0,10*ROW('Sanitation Data'!H49)))</f>
        <v/>
      </c>
      <c r="DH55" s="271" t="str">
        <f ca="true">+IF(OFFSET('Sanitation Data'!$H$31,0,10*ROW('Sanitation Data'!H49))="","",OFFSET('Sanitation Data'!$H$31,0,10*ROW('Sanitation Data'!H49)))</f>
        <v/>
      </c>
      <c r="DI55" s="271" t="str">
        <f ca="true">+IF(OFFSET('Sanitation Data'!$H$32,0,10*ROW('Sanitation Data'!H49))="","",OFFSET('Sanitation Data'!$H$32,0,10*ROW('Sanitation Data'!H49)))</f>
        <v/>
      </c>
      <c r="DJ55" s="271" t="str">
        <f ca="true">+IF(OFFSET('Sanitation Data'!$I$28,0,10*ROW('Sanitation Data'!I49))="","",OFFSET('Sanitation Data'!$I$28,0,10*ROW('Sanitation Data'!I49)))</f>
        <v/>
      </c>
      <c r="DK55" s="271" t="str">
        <f ca="true">+IF(OFFSET('Sanitation Data'!$I$29,0,10*ROW('Sanitation Data'!I49))="","",OFFSET('Sanitation Data'!$I$29,0,10*ROW('Sanitation Data'!I49)))</f>
        <v/>
      </c>
      <c r="DL55" s="271" t="str">
        <f ca="true">+IF(OFFSET('Sanitation Data'!$I$30,0,10*ROW('Sanitation Data'!I49))="","",OFFSET('Sanitation Data'!$I$30,0,10*ROW('Sanitation Data'!I49)))</f>
        <v/>
      </c>
      <c r="DM55" s="271" t="str">
        <f ca="true">+IF(OFFSET('Sanitation Data'!$I$31,0,10*ROW('Sanitation Data'!I49))="","",OFFSET('Sanitation Data'!$I$31,0,10*ROW('Sanitation Data'!I49)))</f>
        <v/>
      </c>
      <c r="DN55" s="271" t="str">
        <f ca="true">+IF(OFFSET('Sanitation Data'!$I$32,0,10*ROW('Sanitation Data'!I49))="","",OFFSET('Sanitation Data'!$I$32,0,10*ROW('Sanitation Data'!I49)))</f>
        <v/>
      </c>
      <c r="DO55" s="271" t="str">
        <f ca="true">+IF(OFFSET('Hygiene Data'!$D$11,0,10*ROW('Hygiene Data'!D49))="","",OFFSET('Hygiene Data'!$D$11,0,10*ROW('Hygiene Data'!D49)))</f>
        <v/>
      </c>
      <c r="DP55" s="271" t="str">
        <f ca="true">+IF(OFFSET('Hygiene Data'!$D$12,0,10*ROW('Hygiene Data'!D49))="","",OFFSET('Hygiene Data'!$D$12,0,10*ROW('Hygiene Data'!D49)))</f>
        <v/>
      </c>
      <c r="DQ55" s="271" t="str">
        <f ca="true">+IF(OFFSET('Hygiene Data'!$D$13,0,10*ROW('Hygiene Data'!D49))="","",OFFSET('Hygiene Data'!$D$13,0,10*ROW('Hygiene Data'!D49)))</f>
        <v/>
      </c>
      <c r="DR55" s="271" t="str">
        <f ca="true">+IF(OFFSET('Hygiene Data'!$E$11,0,10*ROW('Hygiene Data'!E49))="","",OFFSET('Hygiene Data'!$E$11,0,10*ROW('Hygiene Data'!E49)))</f>
        <v/>
      </c>
      <c r="DS55" s="271" t="str">
        <f ca="true">+IF(OFFSET('Hygiene Data'!$E$12,0,10*ROW('Hygiene Data'!E49))="","",OFFSET('Hygiene Data'!$E$12,0,10*ROW('Hygiene Data'!E49)))</f>
        <v/>
      </c>
      <c r="DT55" s="271" t="str">
        <f ca="true">+IF(OFFSET('Hygiene Data'!$E$13,0,10*ROW('Hygiene Data'!E49))="","",OFFSET('Hygiene Data'!$E$13,0,10*ROW('Hygiene Data'!E49)))</f>
        <v/>
      </c>
      <c r="DU55" s="271" t="str">
        <f ca="true">+IF(OFFSET('Hygiene Data'!$F$11,0,10*ROW('Hygiene Data'!F49))="","",OFFSET('Hygiene Data'!$F$11,0,10*ROW('Hygiene Data'!F49)))</f>
        <v/>
      </c>
      <c r="DV55" s="271" t="str">
        <f ca="true">+IF(OFFSET('Hygiene Data'!$F$12,0,10*ROW('Hygiene Data'!F49))="","",OFFSET('Hygiene Data'!$F$12,0,10*ROW('Hygiene Data'!F49)))</f>
        <v/>
      </c>
      <c r="DW55" s="271" t="str">
        <f ca="true">+IF(OFFSET('Hygiene Data'!$F$13,0,10*ROW('Hygiene Data'!F49))="","",OFFSET('Hygiene Data'!$F$13,0,10*ROW('Hygiene Data'!F49)))</f>
        <v/>
      </c>
      <c r="DX55" s="271" t="str">
        <f ca="true">+IF(OFFSET('Hygiene Data'!$G$11,0,10*ROW('Hygiene Data'!G49))="","",OFFSET('Hygiene Data'!$G$11,0,10*ROW('Hygiene Data'!G49)))</f>
        <v/>
      </c>
      <c r="DY55" s="271" t="str">
        <f ca="true">+IF(OFFSET('Hygiene Data'!$G$12,0,10*ROW('Hygiene Data'!G49))="","",OFFSET('Hygiene Data'!$G$12,0,10*ROW('Hygiene Data'!G49)))</f>
        <v/>
      </c>
      <c r="DZ55" s="271" t="str">
        <f ca="true">+IF(OFFSET('Hygiene Data'!$G$13,0,10*ROW('Hygiene Data'!G49))="","",OFFSET('Hygiene Data'!$G$13,0,10*ROW('Hygiene Data'!G49)))</f>
        <v/>
      </c>
      <c r="EA55" s="271" t="str">
        <f ca="true">+IF(OFFSET('Hygiene Data'!$H$11,0,10*ROW('Hygiene Data'!H49))="","",OFFSET('Hygiene Data'!$H$11,0,10*ROW('Hygiene Data'!H49)))</f>
        <v/>
      </c>
      <c r="EB55" s="271" t="str">
        <f ca="true">+IF(OFFSET('Hygiene Data'!$H$12,0,10*ROW('Hygiene Data'!H49))="","",OFFSET('Hygiene Data'!$H$12,0,10*ROW('Hygiene Data'!H49)))</f>
        <v/>
      </c>
      <c r="EC55" s="271" t="str">
        <f ca="true">+IF(OFFSET('Hygiene Data'!$H$13,0,10*ROW('Hygiene Data'!H49))="","",OFFSET('Hygiene Data'!$H$13,0,10*ROW('Hygiene Data'!H49)))</f>
        <v/>
      </c>
      <c r="ED55" s="271" t="str">
        <f ca="true">+IF(OFFSET('Hygiene Data'!$I$11,0,10*ROW('Hygiene Data'!I49))="","",OFFSET('Hygiene Data'!$I$11,0,10*ROW('Hygiene Data'!I49)))</f>
        <v/>
      </c>
      <c r="EE55" s="271" t="str">
        <f ca="true">+IF(OFFSET('Hygiene Data'!$I$12,0,10*ROW('Hygiene Data'!I49))="","",OFFSET('Hygiene Data'!$I$12,0,10*ROW('Hygiene Data'!I49)))</f>
        <v/>
      </c>
      <c r="EF55" s="271" t="str">
        <f ca="true">+IF(OFFSET('Hygiene Data'!$I$13,0,10*ROW('Hygiene Data'!I49))="","",OFFSET('Hygiene Data'!$I$13,0,10*ROW('Hygiene Data'!I49)))</f>
        <v/>
      </c>
    </row>
    <row xmlns:x14ac="http://schemas.microsoft.com/office/spreadsheetml/2009/9/ac" r="56" x14ac:dyDescent="0.2">
      <c r="A56" s="34" t="str">
        <f ca="true">+IF(OFFSET('Water Data'!$B$2,0,10*ROW('Water Data'!E50))="","",OFFSET('Water Data'!$B$2,0,10*ROW('Water Data'!E50)))</f>
        <v/>
      </c>
      <c r="B56" s="34" t="str">
        <f ca="true">+IF(OFFSET('Water Data'!$C$2,0,10*ROW('Water Data'!F50))="","",OFFSET('Water Data'!$C$2,0,10*ROW('Water Data'!F50)))</f>
        <v/>
      </c>
      <c r="C56" s="327" t="str">
        <f t="shared" ca="true" si="0"/>
        <v/>
      </c>
      <c r="D56" s="87"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7"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7"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7"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7"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7"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7"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7"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7"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7"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7"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7"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7"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7"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7"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7"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7"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7"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8"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8"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8"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8"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8"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8"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8"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8"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8"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8"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8"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8"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8"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8"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8"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8"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8"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8"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8"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8"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8"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8"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8"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8"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8"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8"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8"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8"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8"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8"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9"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9"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9"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9"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9"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9"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9"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9"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9"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9"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9"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9"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9"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9"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9"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9"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9"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9"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1"/>
      <c r="BS56" s="271" t="str">
        <f ca="true">+IF(OFFSET('Water Data'!$D$27,0,10*ROW('Water Data'!D50))="","",OFFSET('Water Data'!$D$27,0,10*ROW('Water Data'!D50)))</f>
        <v/>
      </c>
      <c r="BT56" s="271" t="str">
        <f ca="true">+IF(OFFSET('Water Data'!$D$28,0,10*ROW('Water Data'!D50))="","",OFFSET('Water Data'!$D$28,0,10*ROW('Water Data'!D50)))</f>
        <v/>
      </c>
      <c r="BU56" s="271" t="str">
        <f ca="true">+IF(OFFSET('Water Data'!$D$29,0,10*ROW('Water Data'!D50))="","",OFFSET('Water Data'!$D$29,0,10*ROW('Water Data'!D50)))</f>
        <v/>
      </c>
      <c r="BV56" s="271" t="str">
        <f ca="true">+IF(OFFSET('Water Data'!$E$27,0,10*ROW('Water Data'!E50))="","",OFFSET('Water Data'!$E$27,0,10*ROW('Water Data'!E50)))</f>
        <v/>
      </c>
      <c r="BW56" s="271" t="str">
        <f ca="true">+IF(OFFSET('Water Data'!$E$28,0,10*ROW('Water Data'!E50))="","",OFFSET('Water Data'!$E$28,0,10*ROW('Water Data'!E50)))</f>
        <v/>
      </c>
      <c r="BX56" s="271" t="str">
        <f ca="true">+IF(OFFSET('Water Data'!$E$29,0,10*ROW('Water Data'!E50))="","",OFFSET('Water Data'!$E$29,0,10*ROW('Water Data'!E50)))</f>
        <v/>
      </c>
      <c r="BY56" s="271" t="str">
        <f ca="true">+IF(OFFSET('Water Data'!$F$27,0,10*ROW('Water Data'!F50))="","",OFFSET('Water Data'!$F$27,0,10*ROW('Water Data'!F50)))</f>
        <v/>
      </c>
      <c r="BZ56" s="271" t="str">
        <f ca="true">+IF(OFFSET('Water Data'!$F$28,0,10*ROW('Water Data'!F50))="","",OFFSET('Water Data'!$F$28,0,10*ROW('Water Data'!F50)))</f>
        <v/>
      </c>
      <c r="CA56" s="271" t="str">
        <f ca="true">+IF(OFFSET('Water Data'!$F$29,0,10*ROW('Water Data'!F50))="","",OFFSET('Water Data'!$F$29,0,10*ROW('Water Data'!F50)))</f>
        <v/>
      </c>
      <c r="CB56" s="271" t="str">
        <f ca="true">+IF(OFFSET('Water Data'!$G$27,0,10*ROW('Water Data'!G50))="","",OFFSET('Water Data'!$G$27,0,10*ROW('Water Data'!G50)))</f>
        <v/>
      </c>
      <c r="CC56" s="271" t="str">
        <f ca="true">+IF(OFFSET('Water Data'!$G$28,0,10*ROW('Water Data'!G50))="","",OFFSET('Water Data'!$G$28,0,10*ROW('Water Data'!G50)))</f>
        <v/>
      </c>
      <c r="CD56" s="271" t="str">
        <f ca="true">+IF(OFFSET('Water Data'!$G$29,0,10*ROW('Water Data'!G50))="","",OFFSET('Water Data'!$G$29,0,10*ROW('Water Data'!G50)))</f>
        <v/>
      </c>
      <c r="CE56" s="271" t="str">
        <f ca="true">+IF(OFFSET('Water Data'!$H$27,0,10*ROW('Water Data'!H50))="","",OFFSET('Water Data'!$H$27,0,10*ROW('Water Data'!H50)))</f>
        <v/>
      </c>
      <c r="CF56" s="271" t="str">
        <f ca="true">+IF(OFFSET('Water Data'!$H$28,0,10*ROW('Water Data'!H50))="","",OFFSET('Water Data'!$H$28,0,10*ROW('Water Data'!H50)))</f>
        <v/>
      </c>
      <c r="CG56" s="271" t="str">
        <f ca="true">+IF(OFFSET('Water Data'!$H$29,0,10*ROW('Water Data'!H50))="","",OFFSET('Water Data'!$H$29,0,10*ROW('Water Data'!H50)))</f>
        <v/>
      </c>
      <c r="CH56" s="271" t="str">
        <f ca="true">+IF(OFFSET('Water Data'!$I$27,0,10*ROW('Water Data'!I50))="","",OFFSET('Water Data'!$I$27,0,10*ROW('Water Data'!I50)))</f>
        <v/>
      </c>
      <c r="CI56" s="271" t="str">
        <f ca="true">+IF(OFFSET('Water Data'!$I$28,0,10*ROW('Water Data'!I50))="","",OFFSET('Water Data'!$I$28,0,10*ROW('Water Data'!I50)))</f>
        <v/>
      </c>
      <c r="CJ56" s="271" t="str">
        <f ca="true">+IF(OFFSET('Water Data'!$I$29,0,10*ROW('Water Data'!I50))="","",OFFSET('Water Data'!$I$29,0,10*ROW('Water Data'!I50)))</f>
        <v/>
      </c>
      <c r="CK56" s="271" t="str">
        <f ca="true">+IF(OFFSET('Sanitation Data'!$D$28,0,10*ROW('Sanitation Data'!D50))="","",OFFSET('Sanitation Data'!$D$28,0,10*ROW('Sanitation Data'!D50)))</f>
        <v/>
      </c>
      <c r="CL56" s="271" t="str">
        <f ca="true">+IF(OFFSET('Sanitation Data'!$D$29,0,10*ROW('Sanitation Data'!D50))="","",OFFSET('Sanitation Data'!$D$29,0,10*ROW('Sanitation Data'!D50)))</f>
        <v/>
      </c>
      <c r="CM56" s="271" t="str">
        <f ca="true">+IF(OFFSET('Sanitation Data'!$D$30,0,10*ROW('Sanitation Data'!D50))="","",OFFSET('Sanitation Data'!$D$30,0,10*ROW('Sanitation Data'!D50)))</f>
        <v/>
      </c>
      <c r="CN56" s="271" t="str">
        <f ca="true">+IF(OFFSET('Sanitation Data'!$D$31,0,10*ROW('Sanitation Data'!D50))="","",OFFSET('Sanitation Data'!$D$31,0,10*ROW('Sanitation Data'!D50)))</f>
        <v/>
      </c>
      <c r="CO56" s="271" t="str">
        <f ca="true">+IF(OFFSET('Sanitation Data'!$D$32,0,10*ROW('Sanitation Data'!D50))="","",OFFSET('Sanitation Data'!$D$32,0,10*ROW('Sanitation Data'!D50)))</f>
        <v/>
      </c>
      <c r="CP56" s="271" t="str">
        <f ca="true">+IF(OFFSET('Sanitation Data'!$E$28,0,10*ROW('Sanitation Data'!E50))="","",OFFSET('Sanitation Data'!$E$28,0,10*ROW('Sanitation Data'!E50)))</f>
        <v/>
      </c>
      <c r="CQ56" s="271" t="str">
        <f ca="true">+IF(OFFSET('Sanitation Data'!$E$29,0,10*ROW('Sanitation Data'!E50))="","",OFFSET('Sanitation Data'!$E$29,0,10*ROW('Sanitation Data'!E50)))</f>
        <v/>
      </c>
      <c r="CR56" s="271" t="str">
        <f ca="true">+IF(OFFSET('Sanitation Data'!$E$30,0,10*ROW('Sanitation Data'!E50))="","",OFFSET('Sanitation Data'!$E$30,0,10*ROW('Sanitation Data'!E50)))</f>
        <v/>
      </c>
      <c r="CS56" s="271" t="str">
        <f ca="true">+IF(OFFSET('Sanitation Data'!$E$31,0,10*ROW('Sanitation Data'!E50))="","",OFFSET('Sanitation Data'!$E$31,0,10*ROW('Sanitation Data'!E50)))</f>
        <v/>
      </c>
      <c r="CT56" s="271" t="str">
        <f ca="true">+IF(OFFSET('Sanitation Data'!$E$32,0,10*ROW('Sanitation Data'!E50))="","",OFFSET('Sanitation Data'!$E$32,0,10*ROW('Sanitation Data'!E50)))</f>
        <v/>
      </c>
      <c r="CU56" s="271" t="str">
        <f ca="true">+IF(OFFSET('Sanitation Data'!$F$28,0,10*ROW('Sanitation Data'!F50))="","",OFFSET('Sanitation Data'!$F$28,0,10*ROW('Sanitation Data'!F50)))</f>
        <v/>
      </c>
      <c r="CV56" s="271" t="str">
        <f ca="true">+IF(OFFSET('Sanitation Data'!$F$29,0,10*ROW('Sanitation Data'!F50))="","",OFFSET('Sanitation Data'!$F$29,0,10*ROW('Sanitation Data'!F50)))</f>
        <v/>
      </c>
      <c r="CW56" s="271" t="str">
        <f ca="true">+IF(OFFSET('Sanitation Data'!$F$30,0,10*ROW('Sanitation Data'!F50))="","",OFFSET('Sanitation Data'!$F$30,0,10*ROW('Sanitation Data'!F50)))</f>
        <v/>
      </c>
      <c r="CX56" s="271" t="str">
        <f ca="true">+IF(OFFSET('Sanitation Data'!$F$31,0,10*ROW('Sanitation Data'!F50))="","",OFFSET('Sanitation Data'!$F$31,0,10*ROW('Sanitation Data'!F50)))</f>
        <v/>
      </c>
      <c r="CY56" s="271" t="str">
        <f ca="true">+IF(OFFSET('Sanitation Data'!$F$32,0,10*ROW('Sanitation Data'!F50))="","",OFFSET('Sanitation Data'!$F$32,0,10*ROW('Sanitation Data'!F50)))</f>
        <v/>
      </c>
      <c r="CZ56" s="271" t="str">
        <f ca="true">+IF(OFFSET('Sanitation Data'!$G$28,0,10*ROW('Sanitation Data'!G50))="","",OFFSET('Sanitation Data'!$G$28,0,10*ROW('Sanitation Data'!G50)))</f>
        <v/>
      </c>
      <c r="DA56" s="271" t="str">
        <f ca="true">+IF(OFFSET('Sanitation Data'!$G$29,0,10*ROW('Sanitation Data'!G50))="","",OFFSET('Sanitation Data'!$G$29,0,10*ROW('Sanitation Data'!G50)))</f>
        <v/>
      </c>
      <c r="DB56" s="271" t="str">
        <f ca="true">+IF(OFFSET('Sanitation Data'!$G$30,0,10*ROW('Sanitation Data'!G50))="","",OFFSET('Sanitation Data'!$G$30,0,10*ROW('Sanitation Data'!G50)))</f>
        <v/>
      </c>
      <c r="DC56" s="271" t="str">
        <f ca="true">+IF(OFFSET('Sanitation Data'!$G$31,0,10*ROW('Sanitation Data'!G50))="","",OFFSET('Sanitation Data'!$G$31,0,10*ROW('Sanitation Data'!G50)))</f>
        <v/>
      </c>
      <c r="DD56" s="271" t="str">
        <f ca="true">+IF(OFFSET('Sanitation Data'!$G$32,0,10*ROW('Sanitation Data'!G50))="","",OFFSET('Sanitation Data'!$G$32,0,10*ROW('Sanitation Data'!G50)))</f>
        <v/>
      </c>
      <c r="DE56" s="271" t="str">
        <f ca="true">+IF(OFFSET('Sanitation Data'!$H$28,0,10*ROW('Sanitation Data'!H50))="","",OFFSET('Sanitation Data'!$H$28,0,10*ROW('Sanitation Data'!H50)))</f>
        <v/>
      </c>
      <c r="DF56" s="271" t="str">
        <f ca="true">+IF(OFFSET('Sanitation Data'!$H$29,0,10*ROW('Sanitation Data'!H50))="","",OFFSET('Sanitation Data'!$H$29,0,10*ROW('Sanitation Data'!H50)))</f>
        <v/>
      </c>
      <c r="DG56" s="271" t="str">
        <f ca="true">+IF(OFFSET('Sanitation Data'!$H$30,0,10*ROW('Sanitation Data'!H50))="","",OFFSET('Sanitation Data'!$H$30,0,10*ROW('Sanitation Data'!H50)))</f>
        <v/>
      </c>
      <c r="DH56" s="271" t="str">
        <f ca="true">+IF(OFFSET('Sanitation Data'!$H$31,0,10*ROW('Sanitation Data'!H50))="","",OFFSET('Sanitation Data'!$H$31,0,10*ROW('Sanitation Data'!H50)))</f>
        <v/>
      </c>
      <c r="DI56" s="271" t="str">
        <f ca="true">+IF(OFFSET('Sanitation Data'!$H$32,0,10*ROW('Sanitation Data'!H50))="","",OFFSET('Sanitation Data'!$H$32,0,10*ROW('Sanitation Data'!H50)))</f>
        <v/>
      </c>
      <c r="DJ56" s="271" t="str">
        <f ca="true">+IF(OFFSET('Sanitation Data'!$I$28,0,10*ROW('Sanitation Data'!I50))="","",OFFSET('Sanitation Data'!$I$28,0,10*ROW('Sanitation Data'!I50)))</f>
        <v/>
      </c>
      <c r="DK56" s="271" t="str">
        <f ca="true">+IF(OFFSET('Sanitation Data'!$I$29,0,10*ROW('Sanitation Data'!I50))="","",OFFSET('Sanitation Data'!$I$29,0,10*ROW('Sanitation Data'!I50)))</f>
        <v/>
      </c>
      <c r="DL56" s="271" t="str">
        <f ca="true">+IF(OFFSET('Sanitation Data'!$I$30,0,10*ROW('Sanitation Data'!I50))="","",OFFSET('Sanitation Data'!$I$30,0,10*ROW('Sanitation Data'!I50)))</f>
        <v/>
      </c>
      <c r="DM56" s="271" t="str">
        <f ca="true">+IF(OFFSET('Sanitation Data'!$I$31,0,10*ROW('Sanitation Data'!I50))="","",OFFSET('Sanitation Data'!$I$31,0,10*ROW('Sanitation Data'!I50)))</f>
        <v/>
      </c>
      <c r="DN56" s="271" t="str">
        <f ca="true">+IF(OFFSET('Sanitation Data'!$I$32,0,10*ROW('Sanitation Data'!I50))="","",OFFSET('Sanitation Data'!$I$32,0,10*ROW('Sanitation Data'!I50)))</f>
        <v/>
      </c>
      <c r="DO56" s="271" t="str">
        <f ca="true">+IF(OFFSET('Hygiene Data'!$D$11,0,10*ROW('Hygiene Data'!D50))="","",OFFSET('Hygiene Data'!$D$11,0,10*ROW('Hygiene Data'!D50)))</f>
        <v/>
      </c>
      <c r="DP56" s="271" t="str">
        <f ca="true">+IF(OFFSET('Hygiene Data'!$D$12,0,10*ROW('Hygiene Data'!D50))="","",OFFSET('Hygiene Data'!$D$12,0,10*ROW('Hygiene Data'!D50)))</f>
        <v/>
      </c>
      <c r="DQ56" s="271" t="str">
        <f ca="true">+IF(OFFSET('Hygiene Data'!$D$13,0,10*ROW('Hygiene Data'!D50))="","",OFFSET('Hygiene Data'!$D$13,0,10*ROW('Hygiene Data'!D50)))</f>
        <v/>
      </c>
      <c r="DR56" s="271" t="str">
        <f ca="true">+IF(OFFSET('Hygiene Data'!$E$11,0,10*ROW('Hygiene Data'!E50))="","",OFFSET('Hygiene Data'!$E$11,0,10*ROW('Hygiene Data'!E50)))</f>
        <v/>
      </c>
      <c r="DS56" s="271" t="str">
        <f ca="true">+IF(OFFSET('Hygiene Data'!$E$12,0,10*ROW('Hygiene Data'!E50))="","",OFFSET('Hygiene Data'!$E$12,0,10*ROW('Hygiene Data'!E50)))</f>
        <v/>
      </c>
      <c r="DT56" s="271" t="str">
        <f ca="true">+IF(OFFSET('Hygiene Data'!$E$13,0,10*ROW('Hygiene Data'!E50))="","",OFFSET('Hygiene Data'!$E$13,0,10*ROW('Hygiene Data'!E50)))</f>
        <v/>
      </c>
      <c r="DU56" s="271" t="str">
        <f ca="true">+IF(OFFSET('Hygiene Data'!$F$11,0,10*ROW('Hygiene Data'!F50))="","",OFFSET('Hygiene Data'!$F$11,0,10*ROW('Hygiene Data'!F50)))</f>
        <v/>
      </c>
      <c r="DV56" s="271" t="str">
        <f ca="true">+IF(OFFSET('Hygiene Data'!$F$12,0,10*ROW('Hygiene Data'!F50))="","",OFFSET('Hygiene Data'!$F$12,0,10*ROW('Hygiene Data'!F50)))</f>
        <v/>
      </c>
      <c r="DW56" s="271" t="str">
        <f ca="true">+IF(OFFSET('Hygiene Data'!$F$13,0,10*ROW('Hygiene Data'!F50))="","",OFFSET('Hygiene Data'!$F$13,0,10*ROW('Hygiene Data'!F50)))</f>
        <v/>
      </c>
      <c r="DX56" s="271" t="str">
        <f ca="true">+IF(OFFSET('Hygiene Data'!$G$11,0,10*ROW('Hygiene Data'!G50))="","",OFFSET('Hygiene Data'!$G$11,0,10*ROW('Hygiene Data'!G50)))</f>
        <v/>
      </c>
      <c r="DY56" s="271" t="str">
        <f ca="true">+IF(OFFSET('Hygiene Data'!$G$12,0,10*ROW('Hygiene Data'!G50))="","",OFFSET('Hygiene Data'!$G$12,0,10*ROW('Hygiene Data'!G50)))</f>
        <v/>
      </c>
      <c r="DZ56" s="271" t="str">
        <f ca="true">+IF(OFFSET('Hygiene Data'!$G$13,0,10*ROW('Hygiene Data'!G50))="","",OFFSET('Hygiene Data'!$G$13,0,10*ROW('Hygiene Data'!G50)))</f>
        <v/>
      </c>
      <c r="EA56" s="271" t="str">
        <f ca="true">+IF(OFFSET('Hygiene Data'!$H$11,0,10*ROW('Hygiene Data'!H50))="","",OFFSET('Hygiene Data'!$H$11,0,10*ROW('Hygiene Data'!H50)))</f>
        <v/>
      </c>
      <c r="EB56" s="271" t="str">
        <f ca="true">+IF(OFFSET('Hygiene Data'!$H$12,0,10*ROW('Hygiene Data'!H50))="","",OFFSET('Hygiene Data'!$H$12,0,10*ROW('Hygiene Data'!H50)))</f>
        <v/>
      </c>
      <c r="EC56" s="271" t="str">
        <f ca="true">+IF(OFFSET('Hygiene Data'!$H$13,0,10*ROW('Hygiene Data'!H50))="","",OFFSET('Hygiene Data'!$H$13,0,10*ROW('Hygiene Data'!H50)))</f>
        <v/>
      </c>
      <c r="ED56" s="271" t="str">
        <f ca="true">+IF(OFFSET('Hygiene Data'!$I$11,0,10*ROW('Hygiene Data'!I50))="","",OFFSET('Hygiene Data'!$I$11,0,10*ROW('Hygiene Data'!I50)))</f>
        <v/>
      </c>
      <c r="EE56" s="271" t="str">
        <f ca="true">+IF(OFFSET('Hygiene Data'!$I$12,0,10*ROW('Hygiene Data'!I50))="","",OFFSET('Hygiene Data'!$I$12,0,10*ROW('Hygiene Data'!I50)))</f>
        <v/>
      </c>
      <c r="EF56" s="271" t="str">
        <f ca="true">+IF(OFFSET('Hygiene Data'!$I$13,0,10*ROW('Hygiene Data'!I50))="","",OFFSET('Hygiene Data'!$I$13,0,10*ROW('Hygiene Data'!I50)))</f>
        <v/>
      </c>
    </row>
    <row xmlns:x14ac="http://schemas.microsoft.com/office/spreadsheetml/2009/9/ac" r="57" x14ac:dyDescent="0.2">
      <c r="A57" s="34" t="str">
        <f ca="true">+IF(OFFSET('Water Data'!$B$2,0,10*ROW('Water Data'!E51))="","",OFFSET('Water Data'!$B$2,0,10*ROW('Water Data'!E51)))</f>
        <v/>
      </c>
      <c r="B57" s="34" t="str">
        <f ca="true">+IF(OFFSET('Water Data'!$C$2,0,10*ROW('Water Data'!F51))="","",OFFSET('Water Data'!$C$2,0,10*ROW('Water Data'!F51)))</f>
        <v/>
      </c>
      <c r="C57" s="327" t="str">
        <f t="shared" ca="true" si="0"/>
        <v/>
      </c>
      <c r="D57" s="87"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7"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7"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7"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7"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7"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7"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7"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7"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7"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7"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7"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7"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7"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7"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7"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7"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7"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8"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8"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8"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8"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8"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8"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8"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8"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8"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8"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8"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8"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8"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8"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8"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8"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8"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8"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8"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8"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8"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8"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8"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8"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8"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8"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8"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8"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8"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8"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9"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9"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9"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9"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9"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9"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9"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9"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9"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9"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9"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9"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9"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9"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9"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9"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9"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9"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1"/>
      <c r="BS57" s="271" t="str">
        <f ca="true">+IF(OFFSET('Water Data'!$D$27,0,10*ROW('Water Data'!D51))="","",OFFSET('Water Data'!$D$27,0,10*ROW('Water Data'!D51)))</f>
        <v/>
      </c>
      <c r="BT57" s="271" t="str">
        <f ca="true">+IF(OFFSET('Water Data'!$D$28,0,10*ROW('Water Data'!D51))="","",OFFSET('Water Data'!$D$28,0,10*ROW('Water Data'!D51)))</f>
        <v/>
      </c>
      <c r="BU57" s="271" t="str">
        <f ca="true">+IF(OFFSET('Water Data'!$D$29,0,10*ROW('Water Data'!D51))="","",OFFSET('Water Data'!$D$29,0,10*ROW('Water Data'!D51)))</f>
        <v/>
      </c>
      <c r="BV57" s="271" t="str">
        <f ca="true">+IF(OFFSET('Water Data'!$E$27,0,10*ROW('Water Data'!E51))="","",OFFSET('Water Data'!$E$27,0,10*ROW('Water Data'!E51)))</f>
        <v/>
      </c>
      <c r="BW57" s="271" t="str">
        <f ca="true">+IF(OFFSET('Water Data'!$E$28,0,10*ROW('Water Data'!E51))="","",OFFSET('Water Data'!$E$28,0,10*ROW('Water Data'!E51)))</f>
        <v/>
      </c>
      <c r="BX57" s="271" t="str">
        <f ca="true">+IF(OFFSET('Water Data'!$E$29,0,10*ROW('Water Data'!E51))="","",OFFSET('Water Data'!$E$29,0,10*ROW('Water Data'!E51)))</f>
        <v/>
      </c>
      <c r="BY57" s="271" t="str">
        <f ca="true">+IF(OFFSET('Water Data'!$F$27,0,10*ROW('Water Data'!F51))="","",OFFSET('Water Data'!$F$27,0,10*ROW('Water Data'!F51)))</f>
        <v/>
      </c>
      <c r="BZ57" s="271" t="str">
        <f ca="true">+IF(OFFSET('Water Data'!$F$28,0,10*ROW('Water Data'!F51))="","",OFFSET('Water Data'!$F$28,0,10*ROW('Water Data'!F51)))</f>
        <v/>
      </c>
      <c r="CA57" s="271" t="str">
        <f ca="true">+IF(OFFSET('Water Data'!$F$29,0,10*ROW('Water Data'!F51))="","",OFFSET('Water Data'!$F$29,0,10*ROW('Water Data'!F51)))</f>
        <v/>
      </c>
      <c r="CB57" s="271" t="str">
        <f ca="true">+IF(OFFSET('Water Data'!$G$27,0,10*ROW('Water Data'!G51))="","",OFFSET('Water Data'!$G$27,0,10*ROW('Water Data'!G51)))</f>
        <v/>
      </c>
      <c r="CC57" s="271" t="str">
        <f ca="true">+IF(OFFSET('Water Data'!$G$28,0,10*ROW('Water Data'!G51))="","",OFFSET('Water Data'!$G$28,0,10*ROW('Water Data'!G51)))</f>
        <v/>
      </c>
      <c r="CD57" s="271" t="str">
        <f ca="true">+IF(OFFSET('Water Data'!$G$29,0,10*ROW('Water Data'!G51))="","",OFFSET('Water Data'!$G$29,0,10*ROW('Water Data'!G51)))</f>
        <v/>
      </c>
      <c r="CE57" s="271" t="str">
        <f ca="true">+IF(OFFSET('Water Data'!$H$27,0,10*ROW('Water Data'!H51))="","",OFFSET('Water Data'!$H$27,0,10*ROW('Water Data'!H51)))</f>
        <v/>
      </c>
      <c r="CF57" s="271" t="str">
        <f ca="true">+IF(OFFSET('Water Data'!$H$28,0,10*ROW('Water Data'!H51))="","",OFFSET('Water Data'!$H$28,0,10*ROW('Water Data'!H51)))</f>
        <v/>
      </c>
      <c r="CG57" s="271" t="str">
        <f ca="true">+IF(OFFSET('Water Data'!$H$29,0,10*ROW('Water Data'!H51))="","",OFFSET('Water Data'!$H$29,0,10*ROW('Water Data'!H51)))</f>
        <v/>
      </c>
      <c r="CH57" s="271" t="str">
        <f ca="true">+IF(OFFSET('Water Data'!$I$27,0,10*ROW('Water Data'!I51))="","",OFFSET('Water Data'!$I$27,0,10*ROW('Water Data'!I51)))</f>
        <v/>
      </c>
      <c r="CI57" s="271" t="str">
        <f ca="true">+IF(OFFSET('Water Data'!$I$28,0,10*ROW('Water Data'!I51))="","",OFFSET('Water Data'!$I$28,0,10*ROW('Water Data'!I51)))</f>
        <v/>
      </c>
      <c r="CJ57" s="271" t="str">
        <f ca="true">+IF(OFFSET('Water Data'!$I$29,0,10*ROW('Water Data'!I51))="","",OFFSET('Water Data'!$I$29,0,10*ROW('Water Data'!I51)))</f>
        <v/>
      </c>
      <c r="CK57" s="271" t="str">
        <f ca="true">+IF(OFFSET('Sanitation Data'!$D$28,0,10*ROW('Sanitation Data'!D51))="","",OFFSET('Sanitation Data'!$D$28,0,10*ROW('Sanitation Data'!D51)))</f>
        <v/>
      </c>
      <c r="CL57" s="271" t="str">
        <f ca="true">+IF(OFFSET('Sanitation Data'!$D$29,0,10*ROW('Sanitation Data'!D51))="","",OFFSET('Sanitation Data'!$D$29,0,10*ROW('Sanitation Data'!D51)))</f>
        <v/>
      </c>
      <c r="CM57" s="271" t="str">
        <f ca="true">+IF(OFFSET('Sanitation Data'!$D$30,0,10*ROW('Sanitation Data'!D51))="","",OFFSET('Sanitation Data'!$D$30,0,10*ROW('Sanitation Data'!D51)))</f>
        <v/>
      </c>
      <c r="CN57" s="271" t="str">
        <f ca="true">+IF(OFFSET('Sanitation Data'!$D$31,0,10*ROW('Sanitation Data'!D51))="","",OFFSET('Sanitation Data'!$D$31,0,10*ROW('Sanitation Data'!D51)))</f>
        <v/>
      </c>
      <c r="CO57" s="271" t="str">
        <f ca="true">+IF(OFFSET('Sanitation Data'!$D$32,0,10*ROW('Sanitation Data'!D51))="","",OFFSET('Sanitation Data'!$D$32,0,10*ROW('Sanitation Data'!D51)))</f>
        <v/>
      </c>
      <c r="CP57" s="271" t="str">
        <f ca="true">+IF(OFFSET('Sanitation Data'!$E$28,0,10*ROW('Sanitation Data'!E51))="","",OFFSET('Sanitation Data'!$E$28,0,10*ROW('Sanitation Data'!E51)))</f>
        <v/>
      </c>
      <c r="CQ57" s="271" t="str">
        <f ca="true">+IF(OFFSET('Sanitation Data'!$E$29,0,10*ROW('Sanitation Data'!E51))="","",OFFSET('Sanitation Data'!$E$29,0,10*ROW('Sanitation Data'!E51)))</f>
        <v/>
      </c>
      <c r="CR57" s="271" t="str">
        <f ca="true">+IF(OFFSET('Sanitation Data'!$E$30,0,10*ROW('Sanitation Data'!E51))="","",OFFSET('Sanitation Data'!$E$30,0,10*ROW('Sanitation Data'!E51)))</f>
        <v/>
      </c>
      <c r="CS57" s="271" t="str">
        <f ca="true">+IF(OFFSET('Sanitation Data'!$E$31,0,10*ROW('Sanitation Data'!E51))="","",OFFSET('Sanitation Data'!$E$31,0,10*ROW('Sanitation Data'!E51)))</f>
        <v/>
      </c>
      <c r="CT57" s="271" t="str">
        <f ca="true">+IF(OFFSET('Sanitation Data'!$E$32,0,10*ROW('Sanitation Data'!E51))="","",OFFSET('Sanitation Data'!$E$32,0,10*ROW('Sanitation Data'!E51)))</f>
        <v/>
      </c>
      <c r="CU57" s="271" t="str">
        <f ca="true">+IF(OFFSET('Sanitation Data'!$F$28,0,10*ROW('Sanitation Data'!F51))="","",OFFSET('Sanitation Data'!$F$28,0,10*ROW('Sanitation Data'!F51)))</f>
        <v/>
      </c>
      <c r="CV57" s="271" t="str">
        <f ca="true">+IF(OFFSET('Sanitation Data'!$F$29,0,10*ROW('Sanitation Data'!F51))="","",OFFSET('Sanitation Data'!$F$29,0,10*ROW('Sanitation Data'!F51)))</f>
        <v/>
      </c>
      <c r="CW57" s="271" t="str">
        <f ca="true">+IF(OFFSET('Sanitation Data'!$F$30,0,10*ROW('Sanitation Data'!F51))="","",OFFSET('Sanitation Data'!$F$30,0,10*ROW('Sanitation Data'!F51)))</f>
        <v/>
      </c>
      <c r="CX57" s="271" t="str">
        <f ca="true">+IF(OFFSET('Sanitation Data'!$F$31,0,10*ROW('Sanitation Data'!F51))="","",OFFSET('Sanitation Data'!$F$31,0,10*ROW('Sanitation Data'!F51)))</f>
        <v/>
      </c>
      <c r="CY57" s="271" t="str">
        <f ca="true">+IF(OFFSET('Sanitation Data'!$F$32,0,10*ROW('Sanitation Data'!F51))="","",OFFSET('Sanitation Data'!$F$32,0,10*ROW('Sanitation Data'!F51)))</f>
        <v/>
      </c>
      <c r="CZ57" s="271" t="str">
        <f ca="true">+IF(OFFSET('Sanitation Data'!$G$28,0,10*ROW('Sanitation Data'!G51))="","",OFFSET('Sanitation Data'!$G$28,0,10*ROW('Sanitation Data'!G51)))</f>
        <v/>
      </c>
      <c r="DA57" s="271" t="str">
        <f ca="true">+IF(OFFSET('Sanitation Data'!$G$29,0,10*ROW('Sanitation Data'!G51))="","",OFFSET('Sanitation Data'!$G$29,0,10*ROW('Sanitation Data'!G51)))</f>
        <v/>
      </c>
      <c r="DB57" s="271" t="str">
        <f ca="true">+IF(OFFSET('Sanitation Data'!$G$30,0,10*ROW('Sanitation Data'!G51))="","",OFFSET('Sanitation Data'!$G$30,0,10*ROW('Sanitation Data'!G51)))</f>
        <v/>
      </c>
      <c r="DC57" s="271" t="str">
        <f ca="true">+IF(OFFSET('Sanitation Data'!$G$31,0,10*ROW('Sanitation Data'!G51))="","",OFFSET('Sanitation Data'!$G$31,0,10*ROW('Sanitation Data'!G51)))</f>
        <v/>
      </c>
      <c r="DD57" s="271" t="str">
        <f ca="true">+IF(OFFSET('Sanitation Data'!$G$32,0,10*ROW('Sanitation Data'!G51))="","",OFFSET('Sanitation Data'!$G$32,0,10*ROW('Sanitation Data'!G51)))</f>
        <v/>
      </c>
      <c r="DE57" s="271" t="str">
        <f ca="true">+IF(OFFSET('Sanitation Data'!$H$28,0,10*ROW('Sanitation Data'!H51))="","",OFFSET('Sanitation Data'!$H$28,0,10*ROW('Sanitation Data'!H51)))</f>
        <v/>
      </c>
      <c r="DF57" s="271" t="str">
        <f ca="true">+IF(OFFSET('Sanitation Data'!$H$29,0,10*ROW('Sanitation Data'!H51))="","",OFFSET('Sanitation Data'!$H$29,0,10*ROW('Sanitation Data'!H51)))</f>
        <v/>
      </c>
      <c r="DG57" s="271" t="str">
        <f ca="true">+IF(OFFSET('Sanitation Data'!$H$30,0,10*ROW('Sanitation Data'!H51))="","",OFFSET('Sanitation Data'!$H$30,0,10*ROW('Sanitation Data'!H51)))</f>
        <v/>
      </c>
      <c r="DH57" s="271" t="str">
        <f ca="true">+IF(OFFSET('Sanitation Data'!$H$31,0,10*ROW('Sanitation Data'!H51))="","",OFFSET('Sanitation Data'!$H$31,0,10*ROW('Sanitation Data'!H51)))</f>
        <v/>
      </c>
      <c r="DI57" s="271" t="str">
        <f ca="true">+IF(OFFSET('Sanitation Data'!$H$32,0,10*ROW('Sanitation Data'!H51))="","",OFFSET('Sanitation Data'!$H$32,0,10*ROW('Sanitation Data'!H51)))</f>
        <v/>
      </c>
      <c r="DJ57" s="271" t="str">
        <f ca="true">+IF(OFFSET('Sanitation Data'!$I$28,0,10*ROW('Sanitation Data'!I51))="","",OFFSET('Sanitation Data'!$I$28,0,10*ROW('Sanitation Data'!I51)))</f>
        <v/>
      </c>
      <c r="DK57" s="271" t="str">
        <f ca="true">+IF(OFFSET('Sanitation Data'!$I$29,0,10*ROW('Sanitation Data'!I51))="","",OFFSET('Sanitation Data'!$I$29,0,10*ROW('Sanitation Data'!I51)))</f>
        <v/>
      </c>
      <c r="DL57" s="271" t="str">
        <f ca="true">+IF(OFFSET('Sanitation Data'!$I$30,0,10*ROW('Sanitation Data'!I51))="","",OFFSET('Sanitation Data'!$I$30,0,10*ROW('Sanitation Data'!I51)))</f>
        <v/>
      </c>
      <c r="DM57" s="271" t="str">
        <f ca="true">+IF(OFFSET('Sanitation Data'!$I$31,0,10*ROW('Sanitation Data'!I51))="","",OFFSET('Sanitation Data'!$I$31,0,10*ROW('Sanitation Data'!I51)))</f>
        <v/>
      </c>
      <c r="DN57" s="271" t="str">
        <f ca="true">+IF(OFFSET('Sanitation Data'!$I$32,0,10*ROW('Sanitation Data'!I51))="","",OFFSET('Sanitation Data'!$I$32,0,10*ROW('Sanitation Data'!I51)))</f>
        <v/>
      </c>
      <c r="DO57" s="271" t="str">
        <f ca="true">+IF(OFFSET('Hygiene Data'!$D$11,0,10*ROW('Hygiene Data'!D51))="","",OFFSET('Hygiene Data'!$D$11,0,10*ROW('Hygiene Data'!D51)))</f>
        <v/>
      </c>
      <c r="DP57" s="271" t="str">
        <f ca="true">+IF(OFFSET('Hygiene Data'!$D$12,0,10*ROW('Hygiene Data'!D51))="","",OFFSET('Hygiene Data'!$D$12,0,10*ROW('Hygiene Data'!D51)))</f>
        <v/>
      </c>
      <c r="DQ57" s="271" t="str">
        <f ca="true">+IF(OFFSET('Hygiene Data'!$D$13,0,10*ROW('Hygiene Data'!D51))="","",OFFSET('Hygiene Data'!$D$13,0,10*ROW('Hygiene Data'!D51)))</f>
        <v/>
      </c>
      <c r="DR57" s="271" t="str">
        <f ca="true">+IF(OFFSET('Hygiene Data'!$E$11,0,10*ROW('Hygiene Data'!E51))="","",OFFSET('Hygiene Data'!$E$11,0,10*ROW('Hygiene Data'!E51)))</f>
        <v/>
      </c>
      <c r="DS57" s="271" t="str">
        <f ca="true">+IF(OFFSET('Hygiene Data'!$E$12,0,10*ROW('Hygiene Data'!E51))="","",OFFSET('Hygiene Data'!$E$12,0,10*ROW('Hygiene Data'!E51)))</f>
        <v/>
      </c>
      <c r="DT57" s="271" t="str">
        <f ca="true">+IF(OFFSET('Hygiene Data'!$E$13,0,10*ROW('Hygiene Data'!E51))="","",OFFSET('Hygiene Data'!$E$13,0,10*ROW('Hygiene Data'!E51)))</f>
        <v/>
      </c>
      <c r="DU57" s="271" t="str">
        <f ca="true">+IF(OFFSET('Hygiene Data'!$F$11,0,10*ROW('Hygiene Data'!F51))="","",OFFSET('Hygiene Data'!$F$11,0,10*ROW('Hygiene Data'!F51)))</f>
        <v/>
      </c>
      <c r="DV57" s="271" t="str">
        <f ca="true">+IF(OFFSET('Hygiene Data'!$F$12,0,10*ROW('Hygiene Data'!F51))="","",OFFSET('Hygiene Data'!$F$12,0,10*ROW('Hygiene Data'!F51)))</f>
        <v/>
      </c>
      <c r="DW57" s="271" t="str">
        <f ca="true">+IF(OFFSET('Hygiene Data'!$F$13,0,10*ROW('Hygiene Data'!F51))="","",OFFSET('Hygiene Data'!$F$13,0,10*ROW('Hygiene Data'!F51)))</f>
        <v/>
      </c>
      <c r="DX57" s="271" t="str">
        <f ca="true">+IF(OFFSET('Hygiene Data'!$G$11,0,10*ROW('Hygiene Data'!G51))="","",OFFSET('Hygiene Data'!$G$11,0,10*ROW('Hygiene Data'!G51)))</f>
        <v/>
      </c>
      <c r="DY57" s="271" t="str">
        <f ca="true">+IF(OFFSET('Hygiene Data'!$G$12,0,10*ROW('Hygiene Data'!G51))="","",OFFSET('Hygiene Data'!$G$12,0,10*ROW('Hygiene Data'!G51)))</f>
        <v/>
      </c>
      <c r="DZ57" s="271" t="str">
        <f ca="true">+IF(OFFSET('Hygiene Data'!$G$13,0,10*ROW('Hygiene Data'!G51))="","",OFFSET('Hygiene Data'!$G$13,0,10*ROW('Hygiene Data'!G51)))</f>
        <v/>
      </c>
      <c r="EA57" s="271" t="str">
        <f ca="true">+IF(OFFSET('Hygiene Data'!$H$11,0,10*ROW('Hygiene Data'!H51))="","",OFFSET('Hygiene Data'!$H$11,0,10*ROW('Hygiene Data'!H51)))</f>
        <v/>
      </c>
      <c r="EB57" s="271" t="str">
        <f ca="true">+IF(OFFSET('Hygiene Data'!$H$12,0,10*ROW('Hygiene Data'!H51))="","",OFFSET('Hygiene Data'!$H$12,0,10*ROW('Hygiene Data'!H51)))</f>
        <v/>
      </c>
      <c r="EC57" s="271" t="str">
        <f ca="true">+IF(OFFSET('Hygiene Data'!$H$13,0,10*ROW('Hygiene Data'!H51))="","",OFFSET('Hygiene Data'!$H$13,0,10*ROW('Hygiene Data'!H51)))</f>
        <v/>
      </c>
      <c r="ED57" s="271" t="str">
        <f ca="true">+IF(OFFSET('Hygiene Data'!$I$11,0,10*ROW('Hygiene Data'!I51))="","",OFFSET('Hygiene Data'!$I$11,0,10*ROW('Hygiene Data'!I51)))</f>
        <v/>
      </c>
      <c r="EE57" s="271" t="str">
        <f ca="true">+IF(OFFSET('Hygiene Data'!$I$12,0,10*ROW('Hygiene Data'!I51))="","",OFFSET('Hygiene Data'!$I$12,0,10*ROW('Hygiene Data'!I51)))</f>
        <v/>
      </c>
      <c r="EF57" s="271" t="str">
        <f ca="true">+IF(OFFSET('Hygiene Data'!$I$13,0,10*ROW('Hygiene Data'!I51))="","",OFFSET('Hygiene Data'!$I$13,0,10*ROW('Hygiene Data'!I51)))</f>
        <v/>
      </c>
    </row>
    <row xmlns:x14ac="http://schemas.microsoft.com/office/spreadsheetml/2009/9/ac" r="58" x14ac:dyDescent="0.2">
      <c r="A58" s="34" t="str">
        <f ca="true">+IF(OFFSET('Water Data'!$B$2,0,10*ROW('Water Data'!E52))="","",OFFSET('Water Data'!$B$2,0,10*ROW('Water Data'!E52)))</f>
        <v/>
      </c>
      <c r="B58" s="34" t="str">
        <f ca="true">+IF(OFFSET('Water Data'!$C$2,0,10*ROW('Water Data'!F52))="","",OFFSET('Water Data'!$C$2,0,10*ROW('Water Data'!F52)))</f>
        <v/>
      </c>
      <c r="C58" s="327" t="str">
        <f t="shared" ca="true" si="0"/>
        <v/>
      </c>
      <c r="D58" s="87"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7"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7"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7"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7"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7"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7"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7"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7"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7"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7"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7"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7"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7"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7"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7"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7"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7"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8"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8"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8"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8"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8"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8"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8"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8"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8"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8"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8"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8"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8"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8"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8"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8"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8"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8"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8"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8"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8"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8"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8"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8"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8"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8"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8"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8"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8"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8"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9"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9"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9"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9"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9"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9"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9"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9"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9"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9"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9"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9"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9"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9"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9"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9"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9"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9"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1"/>
      <c r="BS58" s="271" t="str">
        <f ca="true">+IF(OFFSET('Water Data'!$D$27,0,10*ROW('Water Data'!D52))="","",OFFSET('Water Data'!$D$27,0,10*ROW('Water Data'!D52)))</f>
        <v/>
      </c>
      <c r="BT58" s="271" t="str">
        <f ca="true">+IF(OFFSET('Water Data'!$D$28,0,10*ROW('Water Data'!D52))="","",OFFSET('Water Data'!$D$28,0,10*ROW('Water Data'!D52)))</f>
        <v/>
      </c>
      <c r="BU58" s="271" t="str">
        <f ca="true">+IF(OFFSET('Water Data'!$D$29,0,10*ROW('Water Data'!D52))="","",OFFSET('Water Data'!$D$29,0,10*ROW('Water Data'!D52)))</f>
        <v/>
      </c>
      <c r="BV58" s="271" t="str">
        <f ca="true">+IF(OFFSET('Water Data'!$E$27,0,10*ROW('Water Data'!E52))="","",OFFSET('Water Data'!$E$27,0,10*ROW('Water Data'!E52)))</f>
        <v/>
      </c>
      <c r="BW58" s="271" t="str">
        <f ca="true">+IF(OFFSET('Water Data'!$E$28,0,10*ROW('Water Data'!E52))="","",OFFSET('Water Data'!$E$28,0,10*ROW('Water Data'!E52)))</f>
        <v/>
      </c>
      <c r="BX58" s="271" t="str">
        <f ca="true">+IF(OFFSET('Water Data'!$E$29,0,10*ROW('Water Data'!E52))="","",OFFSET('Water Data'!$E$29,0,10*ROW('Water Data'!E52)))</f>
        <v/>
      </c>
      <c r="BY58" s="271" t="str">
        <f ca="true">+IF(OFFSET('Water Data'!$F$27,0,10*ROW('Water Data'!F52))="","",OFFSET('Water Data'!$F$27,0,10*ROW('Water Data'!F52)))</f>
        <v/>
      </c>
      <c r="BZ58" s="271" t="str">
        <f ca="true">+IF(OFFSET('Water Data'!$F$28,0,10*ROW('Water Data'!F52))="","",OFFSET('Water Data'!$F$28,0,10*ROW('Water Data'!F52)))</f>
        <v/>
      </c>
      <c r="CA58" s="271" t="str">
        <f ca="true">+IF(OFFSET('Water Data'!$F$29,0,10*ROW('Water Data'!F52))="","",OFFSET('Water Data'!$F$29,0,10*ROW('Water Data'!F52)))</f>
        <v/>
      </c>
      <c r="CB58" s="271" t="str">
        <f ca="true">+IF(OFFSET('Water Data'!$G$27,0,10*ROW('Water Data'!G52))="","",OFFSET('Water Data'!$G$27,0,10*ROW('Water Data'!G52)))</f>
        <v/>
      </c>
      <c r="CC58" s="271" t="str">
        <f ca="true">+IF(OFFSET('Water Data'!$G$28,0,10*ROW('Water Data'!G52))="","",OFFSET('Water Data'!$G$28,0,10*ROW('Water Data'!G52)))</f>
        <v/>
      </c>
      <c r="CD58" s="271" t="str">
        <f ca="true">+IF(OFFSET('Water Data'!$G$29,0,10*ROW('Water Data'!G52))="","",OFFSET('Water Data'!$G$29,0,10*ROW('Water Data'!G52)))</f>
        <v/>
      </c>
      <c r="CE58" s="271" t="str">
        <f ca="true">+IF(OFFSET('Water Data'!$H$27,0,10*ROW('Water Data'!H52))="","",OFFSET('Water Data'!$H$27,0,10*ROW('Water Data'!H52)))</f>
        <v/>
      </c>
      <c r="CF58" s="271" t="str">
        <f ca="true">+IF(OFFSET('Water Data'!$H$28,0,10*ROW('Water Data'!H52))="","",OFFSET('Water Data'!$H$28,0,10*ROW('Water Data'!H52)))</f>
        <v/>
      </c>
      <c r="CG58" s="271" t="str">
        <f ca="true">+IF(OFFSET('Water Data'!$H$29,0,10*ROW('Water Data'!H52))="","",OFFSET('Water Data'!$H$29,0,10*ROW('Water Data'!H52)))</f>
        <v/>
      </c>
      <c r="CH58" s="271" t="str">
        <f ca="true">+IF(OFFSET('Water Data'!$I$27,0,10*ROW('Water Data'!I52))="","",OFFSET('Water Data'!$I$27,0,10*ROW('Water Data'!I52)))</f>
        <v/>
      </c>
      <c r="CI58" s="271" t="str">
        <f ca="true">+IF(OFFSET('Water Data'!$I$28,0,10*ROW('Water Data'!I52))="","",OFFSET('Water Data'!$I$28,0,10*ROW('Water Data'!I52)))</f>
        <v/>
      </c>
      <c r="CJ58" s="271" t="str">
        <f ca="true">+IF(OFFSET('Water Data'!$I$29,0,10*ROW('Water Data'!I52))="","",OFFSET('Water Data'!$I$29,0,10*ROW('Water Data'!I52)))</f>
        <v/>
      </c>
      <c r="CK58" s="271" t="str">
        <f ca="true">+IF(OFFSET('Sanitation Data'!$D$28,0,10*ROW('Sanitation Data'!D52))="","",OFFSET('Sanitation Data'!$D$28,0,10*ROW('Sanitation Data'!D52)))</f>
        <v/>
      </c>
      <c r="CL58" s="271" t="str">
        <f ca="true">+IF(OFFSET('Sanitation Data'!$D$29,0,10*ROW('Sanitation Data'!D52))="","",OFFSET('Sanitation Data'!$D$29,0,10*ROW('Sanitation Data'!D52)))</f>
        <v/>
      </c>
      <c r="CM58" s="271" t="str">
        <f ca="true">+IF(OFFSET('Sanitation Data'!$D$30,0,10*ROW('Sanitation Data'!D52))="","",OFFSET('Sanitation Data'!$D$30,0,10*ROW('Sanitation Data'!D52)))</f>
        <v/>
      </c>
      <c r="CN58" s="271" t="str">
        <f ca="true">+IF(OFFSET('Sanitation Data'!$D$31,0,10*ROW('Sanitation Data'!D52))="","",OFFSET('Sanitation Data'!$D$31,0,10*ROW('Sanitation Data'!D52)))</f>
        <v/>
      </c>
      <c r="CO58" s="271" t="str">
        <f ca="true">+IF(OFFSET('Sanitation Data'!$D$32,0,10*ROW('Sanitation Data'!D52))="","",OFFSET('Sanitation Data'!$D$32,0,10*ROW('Sanitation Data'!D52)))</f>
        <v/>
      </c>
      <c r="CP58" s="271" t="str">
        <f ca="true">+IF(OFFSET('Sanitation Data'!$E$28,0,10*ROW('Sanitation Data'!E52))="","",OFFSET('Sanitation Data'!$E$28,0,10*ROW('Sanitation Data'!E52)))</f>
        <v/>
      </c>
      <c r="CQ58" s="271" t="str">
        <f ca="true">+IF(OFFSET('Sanitation Data'!$E$29,0,10*ROW('Sanitation Data'!E52))="","",OFFSET('Sanitation Data'!$E$29,0,10*ROW('Sanitation Data'!E52)))</f>
        <v/>
      </c>
      <c r="CR58" s="271" t="str">
        <f ca="true">+IF(OFFSET('Sanitation Data'!$E$30,0,10*ROW('Sanitation Data'!E52))="","",OFFSET('Sanitation Data'!$E$30,0,10*ROW('Sanitation Data'!E52)))</f>
        <v/>
      </c>
      <c r="CS58" s="271" t="str">
        <f ca="true">+IF(OFFSET('Sanitation Data'!$E$31,0,10*ROW('Sanitation Data'!E52))="","",OFFSET('Sanitation Data'!$E$31,0,10*ROW('Sanitation Data'!E52)))</f>
        <v/>
      </c>
      <c r="CT58" s="271" t="str">
        <f ca="true">+IF(OFFSET('Sanitation Data'!$E$32,0,10*ROW('Sanitation Data'!E52))="","",OFFSET('Sanitation Data'!$E$32,0,10*ROW('Sanitation Data'!E52)))</f>
        <v/>
      </c>
      <c r="CU58" s="271" t="str">
        <f ca="true">+IF(OFFSET('Sanitation Data'!$F$28,0,10*ROW('Sanitation Data'!F52))="","",OFFSET('Sanitation Data'!$F$28,0,10*ROW('Sanitation Data'!F52)))</f>
        <v/>
      </c>
      <c r="CV58" s="271" t="str">
        <f ca="true">+IF(OFFSET('Sanitation Data'!$F$29,0,10*ROW('Sanitation Data'!F52))="","",OFFSET('Sanitation Data'!$F$29,0,10*ROW('Sanitation Data'!F52)))</f>
        <v/>
      </c>
      <c r="CW58" s="271" t="str">
        <f ca="true">+IF(OFFSET('Sanitation Data'!$F$30,0,10*ROW('Sanitation Data'!F52))="","",OFFSET('Sanitation Data'!$F$30,0,10*ROW('Sanitation Data'!F52)))</f>
        <v/>
      </c>
      <c r="CX58" s="271" t="str">
        <f ca="true">+IF(OFFSET('Sanitation Data'!$F$31,0,10*ROW('Sanitation Data'!F52))="","",OFFSET('Sanitation Data'!$F$31,0,10*ROW('Sanitation Data'!F52)))</f>
        <v/>
      </c>
      <c r="CY58" s="271" t="str">
        <f ca="true">+IF(OFFSET('Sanitation Data'!$F$32,0,10*ROW('Sanitation Data'!F52))="","",OFFSET('Sanitation Data'!$F$32,0,10*ROW('Sanitation Data'!F52)))</f>
        <v/>
      </c>
      <c r="CZ58" s="271" t="str">
        <f ca="true">+IF(OFFSET('Sanitation Data'!$G$28,0,10*ROW('Sanitation Data'!G52))="","",OFFSET('Sanitation Data'!$G$28,0,10*ROW('Sanitation Data'!G52)))</f>
        <v/>
      </c>
      <c r="DA58" s="271" t="str">
        <f ca="true">+IF(OFFSET('Sanitation Data'!$G$29,0,10*ROW('Sanitation Data'!G52))="","",OFFSET('Sanitation Data'!$G$29,0,10*ROW('Sanitation Data'!G52)))</f>
        <v/>
      </c>
      <c r="DB58" s="271" t="str">
        <f ca="true">+IF(OFFSET('Sanitation Data'!$G$30,0,10*ROW('Sanitation Data'!G52))="","",OFFSET('Sanitation Data'!$G$30,0,10*ROW('Sanitation Data'!G52)))</f>
        <v/>
      </c>
      <c r="DC58" s="271" t="str">
        <f ca="true">+IF(OFFSET('Sanitation Data'!$G$31,0,10*ROW('Sanitation Data'!G52))="","",OFFSET('Sanitation Data'!$G$31,0,10*ROW('Sanitation Data'!G52)))</f>
        <v/>
      </c>
      <c r="DD58" s="271" t="str">
        <f ca="true">+IF(OFFSET('Sanitation Data'!$G$32,0,10*ROW('Sanitation Data'!G52))="","",OFFSET('Sanitation Data'!$G$32,0,10*ROW('Sanitation Data'!G52)))</f>
        <v/>
      </c>
      <c r="DE58" s="271" t="str">
        <f ca="true">+IF(OFFSET('Sanitation Data'!$H$28,0,10*ROW('Sanitation Data'!H52))="","",OFFSET('Sanitation Data'!$H$28,0,10*ROW('Sanitation Data'!H52)))</f>
        <v/>
      </c>
      <c r="DF58" s="271" t="str">
        <f ca="true">+IF(OFFSET('Sanitation Data'!$H$29,0,10*ROW('Sanitation Data'!H52))="","",OFFSET('Sanitation Data'!$H$29,0,10*ROW('Sanitation Data'!H52)))</f>
        <v/>
      </c>
      <c r="DG58" s="271" t="str">
        <f ca="true">+IF(OFFSET('Sanitation Data'!$H$30,0,10*ROW('Sanitation Data'!H52))="","",OFFSET('Sanitation Data'!$H$30,0,10*ROW('Sanitation Data'!H52)))</f>
        <v/>
      </c>
      <c r="DH58" s="271" t="str">
        <f ca="true">+IF(OFFSET('Sanitation Data'!$H$31,0,10*ROW('Sanitation Data'!H52))="","",OFFSET('Sanitation Data'!$H$31,0,10*ROW('Sanitation Data'!H52)))</f>
        <v/>
      </c>
      <c r="DI58" s="271" t="str">
        <f ca="true">+IF(OFFSET('Sanitation Data'!$H$32,0,10*ROW('Sanitation Data'!H52))="","",OFFSET('Sanitation Data'!$H$32,0,10*ROW('Sanitation Data'!H52)))</f>
        <v/>
      </c>
      <c r="DJ58" s="271" t="str">
        <f ca="true">+IF(OFFSET('Sanitation Data'!$I$28,0,10*ROW('Sanitation Data'!I52))="","",OFFSET('Sanitation Data'!$I$28,0,10*ROW('Sanitation Data'!I52)))</f>
        <v/>
      </c>
      <c r="DK58" s="271" t="str">
        <f ca="true">+IF(OFFSET('Sanitation Data'!$I$29,0,10*ROW('Sanitation Data'!I52))="","",OFFSET('Sanitation Data'!$I$29,0,10*ROW('Sanitation Data'!I52)))</f>
        <v/>
      </c>
      <c r="DL58" s="271" t="str">
        <f ca="true">+IF(OFFSET('Sanitation Data'!$I$30,0,10*ROW('Sanitation Data'!I52))="","",OFFSET('Sanitation Data'!$I$30,0,10*ROW('Sanitation Data'!I52)))</f>
        <v/>
      </c>
      <c r="DM58" s="271" t="str">
        <f ca="true">+IF(OFFSET('Sanitation Data'!$I$31,0,10*ROW('Sanitation Data'!I52))="","",OFFSET('Sanitation Data'!$I$31,0,10*ROW('Sanitation Data'!I52)))</f>
        <v/>
      </c>
      <c r="DN58" s="271" t="str">
        <f ca="true">+IF(OFFSET('Sanitation Data'!$I$32,0,10*ROW('Sanitation Data'!I52))="","",OFFSET('Sanitation Data'!$I$32,0,10*ROW('Sanitation Data'!I52)))</f>
        <v/>
      </c>
      <c r="DO58" s="271" t="str">
        <f ca="true">+IF(OFFSET('Hygiene Data'!$D$11,0,10*ROW('Hygiene Data'!D52))="","",OFFSET('Hygiene Data'!$D$11,0,10*ROW('Hygiene Data'!D52)))</f>
        <v/>
      </c>
      <c r="DP58" s="271" t="str">
        <f ca="true">+IF(OFFSET('Hygiene Data'!$D$12,0,10*ROW('Hygiene Data'!D52))="","",OFFSET('Hygiene Data'!$D$12,0,10*ROW('Hygiene Data'!D52)))</f>
        <v/>
      </c>
      <c r="DQ58" s="271" t="str">
        <f ca="true">+IF(OFFSET('Hygiene Data'!$D$13,0,10*ROW('Hygiene Data'!D52))="","",OFFSET('Hygiene Data'!$D$13,0,10*ROW('Hygiene Data'!D52)))</f>
        <v/>
      </c>
      <c r="DR58" s="271" t="str">
        <f ca="true">+IF(OFFSET('Hygiene Data'!$E$11,0,10*ROW('Hygiene Data'!E52))="","",OFFSET('Hygiene Data'!$E$11,0,10*ROW('Hygiene Data'!E52)))</f>
        <v/>
      </c>
      <c r="DS58" s="271" t="str">
        <f ca="true">+IF(OFFSET('Hygiene Data'!$E$12,0,10*ROW('Hygiene Data'!E52))="","",OFFSET('Hygiene Data'!$E$12,0,10*ROW('Hygiene Data'!E52)))</f>
        <v/>
      </c>
      <c r="DT58" s="271" t="str">
        <f ca="true">+IF(OFFSET('Hygiene Data'!$E$13,0,10*ROW('Hygiene Data'!E52))="","",OFFSET('Hygiene Data'!$E$13,0,10*ROW('Hygiene Data'!E52)))</f>
        <v/>
      </c>
      <c r="DU58" s="271" t="str">
        <f ca="true">+IF(OFFSET('Hygiene Data'!$F$11,0,10*ROW('Hygiene Data'!F52))="","",OFFSET('Hygiene Data'!$F$11,0,10*ROW('Hygiene Data'!F52)))</f>
        <v/>
      </c>
      <c r="DV58" s="271" t="str">
        <f ca="true">+IF(OFFSET('Hygiene Data'!$F$12,0,10*ROW('Hygiene Data'!F52))="","",OFFSET('Hygiene Data'!$F$12,0,10*ROW('Hygiene Data'!F52)))</f>
        <v/>
      </c>
      <c r="DW58" s="271" t="str">
        <f ca="true">+IF(OFFSET('Hygiene Data'!$F$13,0,10*ROW('Hygiene Data'!F52))="","",OFFSET('Hygiene Data'!$F$13,0,10*ROW('Hygiene Data'!F52)))</f>
        <v/>
      </c>
      <c r="DX58" s="271" t="str">
        <f ca="true">+IF(OFFSET('Hygiene Data'!$G$11,0,10*ROW('Hygiene Data'!G52))="","",OFFSET('Hygiene Data'!$G$11,0,10*ROW('Hygiene Data'!G52)))</f>
        <v/>
      </c>
      <c r="DY58" s="271" t="str">
        <f ca="true">+IF(OFFSET('Hygiene Data'!$G$12,0,10*ROW('Hygiene Data'!G52))="","",OFFSET('Hygiene Data'!$G$12,0,10*ROW('Hygiene Data'!G52)))</f>
        <v/>
      </c>
      <c r="DZ58" s="271" t="str">
        <f ca="true">+IF(OFFSET('Hygiene Data'!$G$13,0,10*ROW('Hygiene Data'!G52))="","",OFFSET('Hygiene Data'!$G$13,0,10*ROW('Hygiene Data'!G52)))</f>
        <v/>
      </c>
      <c r="EA58" s="271" t="str">
        <f ca="true">+IF(OFFSET('Hygiene Data'!$H$11,0,10*ROW('Hygiene Data'!H52))="","",OFFSET('Hygiene Data'!$H$11,0,10*ROW('Hygiene Data'!H52)))</f>
        <v/>
      </c>
      <c r="EB58" s="271" t="str">
        <f ca="true">+IF(OFFSET('Hygiene Data'!$H$12,0,10*ROW('Hygiene Data'!H52))="","",OFFSET('Hygiene Data'!$H$12,0,10*ROW('Hygiene Data'!H52)))</f>
        <v/>
      </c>
      <c r="EC58" s="271" t="str">
        <f ca="true">+IF(OFFSET('Hygiene Data'!$H$13,0,10*ROW('Hygiene Data'!H52))="","",OFFSET('Hygiene Data'!$H$13,0,10*ROW('Hygiene Data'!H52)))</f>
        <v/>
      </c>
      <c r="ED58" s="271" t="str">
        <f ca="true">+IF(OFFSET('Hygiene Data'!$I$11,0,10*ROW('Hygiene Data'!I52))="","",OFFSET('Hygiene Data'!$I$11,0,10*ROW('Hygiene Data'!I52)))</f>
        <v/>
      </c>
      <c r="EE58" s="271" t="str">
        <f ca="true">+IF(OFFSET('Hygiene Data'!$I$12,0,10*ROW('Hygiene Data'!I52))="","",OFFSET('Hygiene Data'!$I$12,0,10*ROW('Hygiene Data'!I52)))</f>
        <v/>
      </c>
      <c r="EF58" s="271" t="str">
        <f ca="true">+IF(OFFSET('Hygiene Data'!$I$13,0,10*ROW('Hygiene Data'!I52))="","",OFFSET('Hygiene Data'!$I$13,0,10*ROW('Hygiene Data'!I52)))</f>
        <v/>
      </c>
    </row>
    <row xmlns:x14ac="http://schemas.microsoft.com/office/spreadsheetml/2009/9/ac" r="59" x14ac:dyDescent="0.2">
      <c r="A59" s="34" t="str">
        <f ca="true">+IF(OFFSET('Water Data'!$B$2,0,10*ROW('Water Data'!E53))="","",OFFSET('Water Data'!$B$2,0,10*ROW('Water Data'!E53)))</f>
        <v/>
      </c>
      <c r="B59" s="34" t="str">
        <f ca="true">+IF(OFFSET('Water Data'!$C$2,0,10*ROW('Water Data'!F53))="","",OFFSET('Water Data'!$C$2,0,10*ROW('Water Data'!F53)))</f>
        <v/>
      </c>
      <c r="C59" s="327" t="str">
        <f t="shared" ca="true" si="0"/>
        <v/>
      </c>
      <c r="D59" s="87"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7"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7"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7"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7"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7"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7"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7"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7"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7"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7"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7"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7"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7"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7"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7"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7"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7"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8"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8"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8"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8"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8"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8"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8"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8"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8"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8"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8"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8"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8"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8"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8"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8"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8"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8"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8"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8"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8"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8"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8"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8"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8"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8"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8"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8"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8"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8"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9"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9"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9"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9"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9"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9"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9"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9"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9"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9"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9"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9"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9"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9"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9"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9"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9"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9"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1"/>
      <c r="BS59" s="271" t="str">
        <f ca="true">+IF(OFFSET('Water Data'!$D$27,0,10*ROW('Water Data'!D53))="","",OFFSET('Water Data'!$D$27,0,10*ROW('Water Data'!D53)))</f>
        <v/>
      </c>
      <c r="BT59" s="271" t="str">
        <f ca="true">+IF(OFFSET('Water Data'!$D$28,0,10*ROW('Water Data'!D53))="","",OFFSET('Water Data'!$D$28,0,10*ROW('Water Data'!D53)))</f>
        <v/>
      </c>
      <c r="BU59" s="271" t="str">
        <f ca="true">+IF(OFFSET('Water Data'!$D$29,0,10*ROW('Water Data'!D53))="","",OFFSET('Water Data'!$D$29,0,10*ROW('Water Data'!D53)))</f>
        <v/>
      </c>
      <c r="BV59" s="271" t="str">
        <f ca="true">+IF(OFFSET('Water Data'!$E$27,0,10*ROW('Water Data'!E53))="","",OFFSET('Water Data'!$E$27,0,10*ROW('Water Data'!E53)))</f>
        <v/>
      </c>
      <c r="BW59" s="271" t="str">
        <f ca="true">+IF(OFFSET('Water Data'!$E$28,0,10*ROW('Water Data'!E53))="","",OFFSET('Water Data'!$E$28,0,10*ROW('Water Data'!E53)))</f>
        <v/>
      </c>
      <c r="BX59" s="271" t="str">
        <f ca="true">+IF(OFFSET('Water Data'!$E$29,0,10*ROW('Water Data'!E53))="","",OFFSET('Water Data'!$E$29,0,10*ROW('Water Data'!E53)))</f>
        <v/>
      </c>
      <c r="BY59" s="271" t="str">
        <f ca="true">+IF(OFFSET('Water Data'!$F$27,0,10*ROW('Water Data'!F53))="","",OFFSET('Water Data'!$F$27,0,10*ROW('Water Data'!F53)))</f>
        <v/>
      </c>
      <c r="BZ59" s="271" t="str">
        <f ca="true">+IF(OFFSET('Water Data'!$F$28,0,10*ROW('Water Data'!F53))="","",OFFSET('Water Data'!$F$28,0,10*ROW('Water Data'!F53)))</f>
        <v/>
      </c>
      <c r="CA59" s="271" t="str">
        <f ca="true">+IF(OFFSET('Water Data'!$F$29,0,10*ROW('Water Data'!F53))="","",OFFSET('Water Data'!$F$29,0,10*ROW('Water Data'!F53)))</f>
        <v/>
      </c>
      <c r="CB59" s="271" t="str">
        <f ca="true">+IF(OFFSET('Water Data'!$G$27,0,10*ROW('Water Data'!G53))="","",OFFSET('Water Data'!$G$27,0,10*ROW('Water Data'!G53)))</f>
        <v/>
      </c>
      <c r="CC59" s="271" t="str">
        <f ca="true">+IF(OFFSET('Water Data'!$G$28,0,10*ROW('Water Data'!G53))="","",OFFSET('Water Data'!$G$28,0,10*ROW('Water Data'!G53)))</f>
        <v/>
      </c>
      <c r="CD59" s="271" t="str">
        <f ca="true">+IF(OFFSET('Water Data'!$G$29,0,10*ROW('Water Data'!G53))="","",OFFSET('Water Data'!$G$29,0,10*ROW('Water Data'!G53)))</f>
        <v/>
      </c>
      <c r="CE59" s="271" t="str">
        <f ca="true">+IF(OFFSET('Water Data'!$H$27,0,10*ROW('Water Data'!H53))="","",OFFSET('Water Data'!$H$27,0,10*ROW('Water Data'!H53)))</f>
        <v/>
      </c>
      <c r="CF59" s="271" t="str">
        <f ca="true">+IF(OFFSET('Water Data'!$H$28,0,10*ROW('Water Data'!H53))="","",OFFSET('Water Data'!$H$28,0,10*ROW('Water Data'!H53)))</f>
        <v/>
      </c>
      <c r="CG59" s="271" t="str">
        <f ca="true">+IF(OFFSET('Water Data'!$H$29,0,10*ROW('Water Data'!H53))="","",OFFSET('Water Data'!$H$29,0,10*ROW('Water Data'!H53)))</f>
        <v/>
      </c>
      <c r="CH59" s="271" t="str">
        <f ca="true">+IF(OFFSET('Water Data'!$I$27,0,10*ROW('Water Data'!I53))="","",OFFSET('Water Data'!$I$27,0,10*ROW('Water Data'!I53)))</f>
        <v/>
      </c>
      <c r="CI59" s="271" t="str">
        <f ca="true">+IF(OFFSET('Water Data'!$I$28,0,10*ROW('Water Data'!I53))="","",OFFSET('Water Data'!$I$28,0,10*ROW('Water Data'!I53)))</f>
        <v/>
      </c>
      <c r="CJ59" s="271" t="str">
        <f ca="true">+IF(OFFSET('Water Data'!$I$29,0,10*ROW('Water Data'!I53))="","",OFFSET('Water Data'!$I$29,0,10*ROW('Water Data'!I53)))</f>
        <v/>
      </c>
      <c r="CK59" s="271" t="str">
        <f ca="true">+IF(OFFSET('Sanitation Data'!$D$28,0,10*ROW('Sanitation Data'!D53))="","",OFFSET('Sanitation Data'!$D$28,0,10*ROW('Sanitation Data'!D53)))</f>
        <v/>
      </c>
      <c r="CL59" s="271" t="str">
        <f ca="true">+IF(OFFSET('Sanitation Data'!$D$29,0,10*ROW('Sanitation Data'!D53))="","",OFFSET('Sanitation Data'!$D$29,0,10*ROW('Sanitation Data'!D53)))</f>
        <v/>
      </c>
      <c r="CM59" s="271" t="str">
        <f ca="true">+IF(OFFSET('Sanitation Data'!$D$30,0,10*ROW('Sanitation Data'!D53))="","",OFFSET('Sanitation Data'!$D$30,0,10*ROW('Sanitation Data'!D53)))</f>
        <v/>
      </c>
      <c r="CN59" s="271" t="str">
        <f ca="true">+IF(OFFSET('Sanitation Data'!$D$31,0,10*ROW('Sanitation Data'!D53))="","",OFFSET('Sanitation Data'!$D$31,0,10*ROW('Sanitation Data'!D53)))</f>
        <v/>
      </c>
      <c r="CO59" s="271" t="str">
        <f ca="true">+IF(OFFSET('Sanitation Data'!$D$32,0,10*ROW('Sanitation Data'!D53))="","",OFFSET('Sanitation Data'!$D$32,0,10*ROW('Sanitation Data'!D53)))</f>
        <v/>
      </c>
      <c r="CP59" s="271" t="str">
        <f ca="true">+IF(OFFSET('Sanitation Data'!$E$28,0,10*ROW('Sanitation Data'!E53))="","",OFFSET('Sanitation Data'!$E$28,0,10*ROW('Sanitation Data'!E53)))</f>
        <v/>
      </c>
      <c r="CQ59" s="271" t="str">
        <f ca="true">+IF(OFFSET('Sanitation Data'!$E$29,0,10*ROW('Sanitation Data'!E53))="","",OFFSET('Sanitation Data'!$E$29,0,10*ROW('Sanitation Data'!E53)))</f>
        <v/>
      </c>
      <c r="CR59" s="271" t="str">
        <f ca="true">+IF(OFFSET('Sanitation Data'!$E$30,0,10*ROW('Sanitation Data'!E53))="","",OFFSET('Sanitation Data'!$E$30,0,10*ROW('Sanitation Data'!E53)))</f>
        <v/>
      </c>
      <c r="CS59" s="271" t="str">
        <f ca="true">+IF(OFFSET('Sanitation Data'!$E$31,0,10*ROW('Sanitation Data'!E53))="","",OFFSET('Sanitation Data'!$E$31,0,10*ROW('Sanitation Data'!E53)))</f>
        <v/>
      </c>
      <c r="CT59" s="271" t="str">
        <f ca="true">+IF(OFFSET('Sanitation Data'!$E$32,0,10*ROW('Sanitation Data'!E53))="","",OFFSET('Sanitation Data'!$E$32,0,10*ROW('Sanitation Data'!E53)))</f>
        <v/>
      </c>
      <c r="CU59" s="271" t="str">
        <f ca="true">+IF(OFFSET('Sanitation Data'!$F$28,0,10*ROW('Sanitation Data'!F53))="","",OFFSET('Sanitation Data'!$F$28,0,10*ROW('Sanitation Data'!F53)))</f>
        <v/>
      </c>
      <c r="CV59" s="271" t="str">
        <f ca="true">+IF(OFFSET('Sanitation Data'!$F$29,0,10*ROW('Sanitation Data'!F53))="","",OFFSET('Sanitation Data'!$F$29,0,10*ROW('Sanitation Data'!F53)))</f>
        <v/>
      </c>
      <c r="CW59" s="271" t="str">
        <f ca="true">+IF(OFFSET('Sanitation Data'!$F$30,0,10*ROW('Sanitation Data'!F53))="","",OFFSET('Sanitation Data'!$F$30,0,10*ROW('Sanitation Data'!F53)))</f>
        <v/>
      </c>
      <c r="CX59" s="271" t="str">
        <f ca="true">+IF(OFFSET('Sanitation Data'!$F$31,0,10*ROW('Sanitation Data'!F53))="","",OFFSET('Sanitation Data'!$F$31,0,10*ROW('Sanitation Data'!F53)))</f>
        <v/>
      </c>
      <c r="CY59" s="271" t="str">
        <f ca="true">+IF(OFFSET('Sanitation Data'!$F$32,0,10*ROW('Sanitation Data'!F53))="","",OFFSET('Sanitation Data'!$F$32,0,10*ROW('Sanitation Data'!F53)))</f>
        <v/>
      </c>
      <c r="CZ59" s="271" t="str">
        <f ca="true">+IF(OFFSET('Sanitation Data'!$G$28,0,10*ROW('Sanitation Data'!G53))="","",OFFSET('Sanitation Data'!$G$28,0,10*ROW('Sanitation Data'!G53)))</f>
        <v/>
      </c>
      <c r="DA59" s="271" t="str">
        <f ca="true">+IF(OFFSET('Sanitation Data'!$G$29,0,10*ROW('Sanitation Data'!G53))="","",OFFSET('Sanitation Data'!$G$29,0,10*ROW('Sanitation Data'!G53)))</f>
        <v/>
      </c>
      <c r="DB59" s="271" t="str">
        <f ca="true">+IF(OFFSET('Sanitation Data'!$G$30,0,10*ROW('Sanitation Data'!G53))="","",OFFSET('Sanitation Data'!$G$30,0,10*ROW('Sanitation Data'!G53)))</f>
        <v/>
      </c>
      <c r="DC59" s="271" t="str">
        <f ca="true">+IF(OFFSET('Sanitation Data'!$G$31,0,10*ROW('Sanitation Data'!G53))="","",OFFSET('Sanitation Data'!$G$31,0,10*ROW('Sanitation Data'!G53)))</f>
        <v/>
      </c>
      <c r="DD59" s="271" t="str">
        <f ca="true">+IF(OFFSET('Sanitation Data'!$G$32,0,10*ROW('Sanitation Data'!G53))="","",OFFSET('Sanitation Data'!$G$32,0,10*ROW('Sanitation Data'!G53)))</f>
        <v/>
      </c>
      <c r="DE59" s="271" t="str">
        <f ca="true">+IF(OFFSET('Sanitation Data'!$H$28,0,10*ROW('Sanitation Data'!H53))="","",OFFSET('Sanitation Data'!$H$28,0,10*ROW('Sanitation Data'!H53)))</f>
        <v/>
      </c>
      <c r="DF59" s="271" t="str">
        <f ca="true">+IF(OFFSET('Sanitation Data'!$H$29,0,10*ROW('Sanitation Data'!H53))="","",OFFSET('Sanitation Data'!$H$29,0,10*ROW('Sanitation Data'!H53)))</f>
        <v/>
      </c>
      <c r="DG59" s="271" t="str">
        <f ca="true">+IF(OFFSET('Sanitation Data'!$H$30,0,10*ROW('Sanitation Data'!H53))="","",OFFSET('Sanitation Data'!$H$30,0,10*ROW('Sanitation Data'!H53)))</f>
        <v/>
      </c>
      <c r="DH59" s="271" t="str">
        <f ca="true">+IF(OFFSET('Sanitation Data'!$H$31,0,10*ROW('Sanitation Data'!H53))="","",OFFSET('Sanitation Data'!$H$31,0,10*ROW('Sanitation Data'!H53)))</f>
        <v/>
      </c>
      <c r="DI59" s="271" t="str">
        <f ca="true">+IF(OFFSET('Sanitation Data'!$H$32,0,10*ROW('Sanitation Data'!H53))="","",OFFSET('Sanitation Data'!$H$32,0,10*ROW('Sanitation Data'!H53)))</f>
        <v/>
      </c>
      <c r="DJ59" s="271" t="str">
        <f ca="true">+IF(OFFSET('Sanitation Data'!$I$28,0,10*ROW('Sanitation Data'!I53))="","",OFFSET('Sanitation Data'!$I$28,0,10*ROW('Sanitation Data'!I53)))</f>
        <v/>
      </c>
      <c r="DK59" s="271" t="str">
        <f ca="true">+IF(OFFSET('Sanitation Data'!$I$29,0,10*ROW('Sanitation Data'!I53))="","",OFFSET('Sanitation Data'!$I$29,0,10*ROW('Sanitation Data'!I53)))</f>
        <v/>
      </c>
      <c r="DL59" s="271" t="str">
        <f ca="true">+IF(OFFSET('Sanitation Data'!$I$30,0,10*ROW('Sanitation Data'!I53))="","",OFFSET('Sanitation Data'!$I$30,0,10*ROW('Sanitation Data'!I53)))</f>
        <v/>
      </c>
      <c r="DM59" s="271" t="str">
        <f ca="true">+IF(OFFSET('Sanitation Data'!$I$31,0,10*ROW('Sanitation Data'!I53))="","",OFFSET('Sanitation Data'!$I$31,0,10*ROW('Sanitation Data'!I53)))</f>
        <v/>
      </c>
      <c r="DN59" s="271" t="str">
        <f ca="true">+IF(OFFSET('Sanitation Data'!$I$32,0,10*ROW('Sanitation Data'!I53))="","",OFFSET('Sanitation Data'!$I$32,0,10*ROW('Sanitation Data'!I53)))</f>
        <v/>
      </c>
      <c r="DO59" s="271" t="str">
        <f ca="true">+IF(OFFSET('Hygiene Data'!$D$11,0,10*ROW('Hygiene Data'!D53))="","",OFFSET('Hygiene Data'!$D$11,0,10*ROW('Hygiene Data'!D53)))</f>
        <v/>
      </c>
      <c r="DP59" s="271" t="str">
        <f ca="true">+IF(OFFSET('Hygiene Data'!$D$12,0,10*ROW('Hygiene Data'!D53))="","",OFFSET('Hygiene Data'!$D$12,0,10*ROW('Hygiene Data'!D53)))</f>
        <v/>
      </c>
      <c r="DQ59" s="271" t="str">
        <f ca="true">+IF(OFFSET('Hygiene Data'!$D$13,0,10*ROW('Hygiene Data'!D53))="","",OFFSET('Hygiene Data'!$D$13,0,10*ROW('Hygiene Data'!D53)))</f>
        <v/>
      </c>
      <c r="DR59" s="271" t="str">
        <f ca="true">+IF(OFFSET('Hygiene Data'!$E$11,0,10*ROW('Hygiene Data'!E53))="","",OFFSET('Hygiene Data'!$E$11,0,10*ROW('Hygiene Data'!E53)))</f>
        <v/>
      </c>
      <c r="DS59" s="271" t="str">
        <f ca="true">+IF(OFFSET('Hygiene Data'!$E$12,0,10*ROW('Hygiene Data'!E53))="","",OFFSET('Hygiene Data'!$E$12,0,10*ROW('Hygiene Data'!E53)))</f>
        <v/>
      </c>
      <c r="DT59" s="271" t="str">
        <f ca="true">+IF(OFFSET('Hygiene Data'!$E$13,0,10*ROW('Hygiene Data'!E53))="","",OFFSET('Hygiene Data'!$E$13,0,10*ROW('Hygiene Data'!E53)))</f>
        <v/>
      </c>
      <c r="DU59" s="271" t="str">
        <f ca="true">+IF(OFFSET('Hygiene Data'!$F$11,0,10*ROW('Hygiene Data'!F53))="","",OFFSET('Hygiene Data'!$F$11,0,10*ROW('Hygiene Data'!F53)))</f>
        <v/>
      </c>
      <c r="DV59" s="271" t="str">
        <f ca="true">+IF(OFFSET('Hygiene Data'!$F$12,0,10*ROW('Hygiene Data'!F53))="","",OFFSET('Hygiene Data'!$F$12,0,10*ROW('Hygiene Data'!F53)))</f>
        <v/>
      </c>
      <c r="DW59" s="271" t="str">
        <f ca="true">+IF(OFFSET('Hygiene Data'!$F$13,0,10*ROW('Hygiene Data'!F53))="","",OFFSET('Hygiene Data'!$F$13,0,10*ROW('Hygiene Data'!F53)))</f>
        <v/>
      </c>
      <c r="DX59" s="271" t="str">
        <f ca="true">+IF(OFFSET('Hygiene Data'!$G$11,0,10*ROW('Hygiene Data'!G53))="","",OFFSET('Hygiene Data'!$G$11,0,10*ROW('Hygiene Data'!G53)))</f>
        <v/>
      </c>
      <c r="DY59" s="271" t="str">
        <f ca="true">+IF(OFFSET('Hygiene Data'!$G$12,0,10*ROW('Hygiene Data'!G53))="","",OFFSET('Hygiene Data'!$G$12,0,10*ROW('Hygiene Data'!G53)))</f>
        <v/>
      </c>
      <c r="DZ59" s="271" t="str">
        <f ca="true">+IF(OFFSET('Hygiene Data'!$G$13,0,10*ROW('Hygiene Data'!G53))="","",OFFSET('Hygiene Data'!$G$13,0,10*ROW('Hygiene Data'!G53)))</f>
        <v/>
      </c>
      <c r="EA59" s="271" t="str">
        <f ca="true">+IF(OFFSET('Hygiene Data'!$H$11,0,10*ROW('Hygiene Data'!H53))="","",OFFSET('Hygiene Data'!$H$11,0,10*ROW('Hygiene Data'!H53)))</f>
        <v/>
      </c>
      <c r="EB59" s="271" t="str">
        <f ca="true">+IF(OFFSET('Hygiene Data'!$H$12,0,10*ROW('Hygiene Data'!H53))="","",OFFSET('Hygiene Data'!$H$12,0,10*ROW('Hygiene Data'!H53)))</f>
        <v/>
      </c>
      <c r="EC59" s="271" t="str">
        <f ca="true">+IF(OFFSET('Hygiene Data'!$H$13,0,10*ROW('Hygiene Data'!H53))="","",OFFSET('Hygiene Data'!$H$13,0,10*ROW('Hygiene Data'!H53)))</f>
        <v/>
      </c>
      <c r="ED59" s="271" t="str">
        <f ca="true">+IF(OFFSET('Hygiene Data'!$I$11,0,10*ROW('Hygiene Data'!I53))="","",OFFSET('Hygiene Data'!$I$11,0,10*ROW('Hygiene Data'!I53)))</f>
        <v/>
      </c>
      <c r="EE59" s="271" t="str">
        <f ca="true">+IF(OFFSET('Hygiene Data'!$I$12,0,10*ROW('Hygiene Data'!I53))="","",OFFSET('Hygiene Data'!$I$12,0,10*ROW('Hygiene Data'!I53)))</f>
        <v/>
      </c>
      <c r="EF59" s="271" t="str">
        <f ca="true">+IF(OFFSET('Hygiene Data'!$I$13,0,10*ROW('Hygiene Data'!I53))="","",OFFSET('Hygiene Data'!$I$13,0,10*ROW('Hygiene Data'!I53)))</f>
        <v/>
      </c>
    </row>
    <row xmlns:x14ac="http://schemas.microsoft.com/office/spreadsheetml/2009/9/ac" r="60" x14ac:dyDescent="0.2">
      <c r="A60" s="34" t="str">
        <f ca="true">+IF(OFFSET('Water Data'!$B$2,0,10*ROW('Water Data'!E54))="","",OFFSET('Water Data'!$B$2,0,10*ROW('Water Data'!E54)))</f>
        <v/>
      </c>
      <c r="B60" s="34" t="str">
        <f ca="true">+IF(OFFSET('Water Data'!$C$2,0,10*ROW('Water Data'!F54))="","",OFFSET('Water Data'!$C$2,0,10*ROW('Water Data'!F54)))</f>
        <v/>
      </c>
      <c r="C60" s="327" t="str">
        <f t="shared" ca="true" si="0"/>
        <v/>
      </c>
      <c r="D60" s="87"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7"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7"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7"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7"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7"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7"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7"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7"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7"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7"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7"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7"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7"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7"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7"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7"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7"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8"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8"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8"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8"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8"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8"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8"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8"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8"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8"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8"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8"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8"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8"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8"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8"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8"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8"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8"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8"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8"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8"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8"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8"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8"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8"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8"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8"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8"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8"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9"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9"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9"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9"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9"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9"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9"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9"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9"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9"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9"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9"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9"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9"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9"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9"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9"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9"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1"/>
      <c r="BS60" s="271" t="str">
        <f ca="true">+IF(OFFSET('Water Data'!$D$27,0,10*ROW('Water Data'!D54))="","",OFFSET('Water Data'!$D$27,0,10*ROW('Water Data'!D54)))</f>
        <v/>
      </c>
      <c r="BT60" s="271" t="str">
        <f ca="true">+IF(OFFSET('Water Data'!$D$28,0,10*ROW('Water Data'!D54))="","",OFFSET('Water Data'!$D$28,0,10*ROW('Water Data'!D54)))</f>
        <v/>
      </c>
      <c r="BU60" s="271" t="str">
        <f ca="true">+IF(OFFSET('Water Data'!$D$29,0,10*ROW('Water Data'!D54))="","",OFFSET('Water Data'!$D$29,0,10*ROW('Water Data'!D54)))</f>
        <v/>
      </c>
      <c r="BV60" s="271" t="str">
        <f ca="true">+IF(OFFSET('Water Data'!$E$27,0,10*ROW('Water Data'!E54))="","",OFFSET('Water Data'!$E$27,0,10*ROW('Water Data'!E54)))</f>
        <v/>
      </c>
      <c r="BW60" s="271" t="str">
        <f ca="true">+IF(OFFSET('Water Data'!$E$28,0,10*ROW('Water Data'!E54))="","",OFFSET('Water Data'!$E$28,0,10*ROW('Water Data'!E54)))</f>
        <v/>
      </c>
      <c r="BX60" s="271" t="str">
        <f ca="true">+IF(OFFSET('Water Data'!$E$29,0,10*ROW('Water Data'!E54))="","",OFFSET('Water Data'!$E$29,0,10*ROW('Water Data'!E54)))</f>
        <v/>
      </c>
      <c r="BY60" s="271" t="str">
        <f ca="true">+IF(OFFSET('Water Data'!$F$27,0,10*ROW('Water Data'!F54))="","",OFFSET('Water Data'!$F$27,0,10*ROW('Water Data'!F54)))</f>
        <v/>
      </c>
      <c r="BZ60" s="271" t="str">
        <f ca="true">+IF(OFFSET('Water Data'!$F$28,0,10*ROW('Water Data'!F54))="","",OFFSET('Water Data'!$F$28,0,10*ROW('Water Data'!F54)))</f>
        <v/>
      </c>
      <c r="CA60" s="271" t="str">
        <f ca="true">+IF(OFFSET('Water Data'!$F$29,0,10*ROW('Water Data'!F54))="","",OFFSET('Water Data'!$F$29,0,10*ROW('Water Data'!F54)))</f>
        <v/>
      </c>
      <c r="CB60" s="271" t="str">
        <f ca="true">+IF(OFFSET('Water Data'!$G$27,0,10*ROW('Water Data'!G54))="","",OFFSET('Water Data'!$G$27,0,10*ROW('Water Data'!G54)))</f>
        <v/>
      </c>
      <c r="CC60" s="271" t="str">
        <f ca="true">+IF(OFFSET('Water Data'!$G$28,0,10*ROW('Water Data'!G54))="","",OFFSET('Water Data'!$G$28,0,10*ROW('Water Data'!G54)))</f>
        <v/>
      </c>
      <c r="CD60" s="271" t="str">
        <f ca="true">+IF(OFFSET('Water Data'!$G$29,0,10*ROW('Water Data'!G54))="","",OFFSET('Water Data'!$G$29,0,10*ROW('Water Data'!G54)))</f>
        <v/>
      </c>
      <c r="CE60" s="271" t="str">
        <f ca="true">+IF(OFFSET('Water Data'!$H$27,0,10*ROW('Water Data'!H54))="","",OFFSET('Water Data'!$H$27,0,10*ROW('Water Data'!H54)))</f>
        <v/>
      </c>
      <c r="CF60" s="271" t="str">
        <f ca="true">+IF(OFFSET('Water Data'!$H$28,0,10*ROW('Water Data'!H54))="","",OFFSET('Water Data'!$H$28,0,10*ROW('Water Data'!H54)))</f>
        <v/>
      </c>
      <c r="CG60" s="271" t="str">
        <f ca="true">+IF(OFFSET('Water Data'!$H$29,0,10*ROW('Water Data'!H54))="","",OFFSET('Water Data'!$H$29,0,10*ROW('Water Data'!H54)))</f>
        <v/>
      </c>
      <c r="CH60" s="271" t="str">
        <f ca="true">+IF(OFFSET('Water Data'!$I$27,0,10*ROW('Water Data'!I54))="","",OFFSET('Water Data'!$I$27,0,10*ROW('Water Data'!I54)))</f>
        <v/>
      </c>
      <c r="CI60" s="271" t="str">
        <f ca="true">+IF(OFFSET('Water Data'!$I$28,0,10*ROW('Water Data'!I54))="","",OFFSET('Water Data'!$I$28,0,10*ROW('Water Data'!I54)))</f>
        <v/>
      </c>
      <c r="CJ60" s="271" t="str">
        <f ca="true">+IF(OFFSET('Water Data'!$I$29,0,10*ROW('Water Data'!I54))="","",OFFSET('Water Data'!$I$29,0,10*ROW('Water Data'!I54)))</f>
        <v/>
      </c>
      <c r="CK60" s="271" t="str">
        <f ca="true">+IF(OFFSET('Sanitation Data'!$D$28,0,10*ROW('Sanitation Data'!D54))="","",OFFSET('Sanitation Data'!$D$28,0,10*ROW('Sanitation Data'!D54)))</f>
        <v/>
      </c>
      <c r="CL60" s="271" t="str">
        <f ca="true">+IF(OFFSET('Sanitation Data'!$D$29,0,10*ROW('Sanitation Data'!D54))="","",OFFSET('Sanitation Data'!$D$29,0,10*ROW('Sanitation Data'!D54)))</f>
        <v/>
      </c>
      <c r="CM60" s="271" t="str">
        <f ca="true">+IF(OFFSET('Sanitation Data'!$D$30,0,10*ROW('Sanitation Data'!D54))="","",OFFSET('Sanitation Data'!$D$30,0,10*ROW('Sanitation Data'!D54)))</f>
        <v/>
      </c>
      <c r="CN60" s="271" t="str">
        <f ca="true">+IF(OFFSET('Sanitation Data'!$D$31,0,10*ROW('Sanitation Data'!D54))="","",OFFSET('Sanitation Data'!$D$31,0,10*ROW('Sanitation Data'!D54)))</f>
        <v/>
      </c>
      <c r="CO60" s="271" t="str">
        <f ca="true">+IF(OFFSET('Sanitation Data'!$D$32,0,10*ROW('Sanitation Data'!D54))="","",OFFSET('Sanitation Data'!$D$32,0,10*ROW('Sanitation Data'!D54)))</f>
        <v/>
      </c>
      <c r="CP60" s="271" t="str">
        <f ca="true">+IF(OFFSET('Sanitation Data'!$E$28,0,10*ROW('Sanitation Data'!E54))="","",OFFSET('Sanitation Data'!$E$28,0,10*ROW('Sanitation Data'!E54)))</f>
        <v/>
      </c>
      <c r="CQ60" s="271" t="str">
        <f ca="true">+IF(OFFSET('Sanitation Data'!$E$29,0,10*ROW('Sanitation Data'!E54))="","",OFFSET('Sanitation Data'!$E$29,0,10*ROW('Sanitation Data'!E54)))</f>
        <v/>
      </c>
      <c r="CR60" s="271" t="str">
        <f ca="true">+IF(OFFSET('Sanitation Data'!$E$30,0,10*ROW('Sanitation Data'!E54))="","",OFFSET('Sanitation Data'!$E$30,0,10*ROW('Sanitation Data'!E54)))</f>
        <v/>
      </c>
      <c r="CS60" s="271" t="str">
        <f ca="true">+IF(OFFSET('Sanitation Data'!$E$31,0,10*ROW('Sanitation Data'!E54))="","",OFFSET('Sanitation Data'!$E$31,0,10*ROW('Sanitation Data'!E54)))</f>
        <v/>
      </c>
      <c r="CT60" s="271" t="str">
        <f ca="true">+IF(OFFSET('Sanitation Data'!$E$32,0,10*ROW('Sanitation Data'!E54))="","",OFFSET('Sanitation Data'!$E$32,0,10*ROW('Sanitation Data'!E54)))</f>
        <v/>
      </c>
      <c r="CU60" s="271" t="str">
        <f ca="true">+IF(OFFSET('Sanitation Data'!$F$28,0,10*ROW('Sanitation Data'!F54))="","",OFFSET('Sanitation Data'!$F$28,0,10*ROW('Sanitation Data'!F54)))</f>
        <v/>
      </c>
      <c r="CV60" s="271" t="str">
        <f ca="true">+IF(OFFSET('Sanitation Data'!$F$29,0,10*ROW('Sanitation Data'!F54))="","",OFFSET('Sanitation Data'!$F$29,0,10*ROW('Sanitation Data'!F54)))</f>
        <v/>
      </c>
      <c r="CW60" s="271" t="str">
        <f ca="true">+IF(OFFSET('Sanitation Data'!$F$30,0,10*ROW('Sanitation Data'!F54))="","",OFFSET('Sanitation Data'!$F$30,0,10*ROW('Sanitation Data'!F54)))</f>
        <v/>
      </c>
      <c r="CX60" s="271" t="str">
        <f ca="true">+IF(OFFSET('Sanitation Data'!$F$31,0,10*ROW('Sanitation Data'!F54))="","",OFFSET('Sanitation Data'!$F$31,0,10*ROW('Sanitation Data'!F54)))</f>
        <v/>
      </c>
      <c r="CY60" s="271" t="str">
        <f ca="true">+IF(OFFSET('Sanitation Data'!$F$32,0,10*ROW('Sanitation Data'!F54))="","",OFFSET('Sanitation Data'!$F$32,0,10*ROW('Sanitation Data'!F54)))</f>
        <v/>
      </c>
      <c r="CZ60" s="271" t="str">
        <f ca="true">+IF(OFFSET('Sanitation Data'!$G$28,0,10*ROW('Sanitation Data'!G54))="","",OFFSET('Sanitation Data'!$G$28,0,10*ROW('Sanitation Data'!G54)))</f>
        <v/>
      </c>
      <c r="DA60" s="271" t="str">
        <f ca="true">+IF(OFFSET('Sanitation Data'!$G$29,0,10*ROW('Sanitation Data'!G54))="","",OFFSET('Sanitation Data'!$G$29,0,10*ROW('Sanitation Data'!G54)))</f>
        <v/>
      </c>
      <c r="DB60" s="271" t="str">
        <f ca="true">+IF(OFFSET('Sanitation Data'!$G$30,0,10*ROW('Sanitation Data'!G54))="","",OFFSET('Sanitation Data'!$G$30,0,10*ROW('Sanitation Data'!G54)))</f>
        <v/>
      </c>
      <c r="DC60" s="271" t="str">
        <f ca="true">+IF(OFFSET('Sanitation Data'!$G$31,0,10*ROW('Sanitation Data'!G54))="","",OFFSET('Sanitation Data'!$G$31,0,10*ROW('Sanitation Data'!G54)))</f>
        <v/>
      </c>
      <c r="DD60" s="271" t="str">
        <f ca="true">+IF(OFFSET('Sanitation Data'!$G$32,0,10*ROW('Sanitation Data'!G54))="","",OFFSET('Sanitation Data'!$G$32,0,10*ROW('Sanitation Data'!G54)))</f>
        <v/>
      </c>
      <c r="DE60" s="271" t="str">
        <f ca="true">+IF(OFFSET('Sanitation Data'!$H$28,0,10*ROW('Sanitation Data'!H54))="","",OFFSET('Sanitation Data'!$H$28,0,10*ROW('Sanitation Data'!H54)))</f>
        <v/>
      </c>
      <c r="DF60" s="271" t="str">
        <f ca="true">+IF(OFFSET('Sanitation Data'!$H$29,0,10*ROW('Sanitation Data'!H54))="","",OFFSET('Sanitation Data'!$H$29,0,10*ROW('Sanitation Data'!H54)))</f>
        <v/>
      </c>
      <c r="DG60" s="271" t="str">
        <f ca="true">+IF(OFFSET('Sanitation Data'!$H$30,0,10*ROW('Sanitation Data'!H54))="","",OFFSET('Sanitation Data'!$H$30,0,10*ROW('Sanitation Data'!H54)))</f>
        <v/>
      </c>
      <c r="DH60" s="271" t="str">
        <f ca="true">+IF(OFFSET('Sanitation Data'!$H$31,0,10*ROW('Sanitation Data'!H54))="","",OFFSET('Sanitation Data'!$H$31,0,10*ROW('Sanitation Data'!H54)))</f>
        <v/>
      </c>
      <c r="DI60" s="271" t="str">
        <f ca="true">+IF(OFFSET('Sanitation Data'!$H$32,0,10*ROW('Sanitation Data'!H54))="","",OFFSET('Sanitation Data'!$H$32,0,10*ROW('Sanitation Data'!H54)))</f>
        <v/>
      </c>
      <c r="DJ60" s="271" t="str">
        <f ca="true">+IF(OFFSET('Sanitation Data'!$I$28,0,10*ROW('Sanitation Data'!I54))="","",OFFSET('Sanitation Data'!$I$28,0,10*ROW('Sanitation Data'!I54)))</f>
        <v/>
      </c>
      <c r="DK60" s="271" t="str">
        <f ca="true">+IF(OFFSET('Sanitation Data'!$I$29,0,10*ROW('Sanitation Data'!I54))="","",OFFSET('Sanitation Data'!$I$29,0,10*ROW('Sanitation Data'!I54)))</f>
        <v/>
      </c>
      <c r="DL60" s="271" t="str">
        <f ca="true">+IF(OFFSET('Sanitation Data'!$I$30,0,10*ROW('Sanitation Data'!I54))="","",OFFSET('Sanitation Data'!$I$30,0,10*ROW('Sanitation Data'!I54)))</f>
        <v/>
      </c>
      <c r="DM60" s="271" t="str">
        <f ca="true">+IF(OFFSET('Sanitation Data'!$I$31,0,10*ROW('Sanitation Data'!I54))="","",OFFSET('Sanitation Data'!$I$31,0,10*ROW('Sanitation Data'!I54)))</f>
        <v/>
      </c>
      <c r="DN60" s="271" t="str">
        <f ca="true">+IF(OFFSET('Sanitation Data'!$I$32,0,10*ROW('Sanitation Data'!I54))="","",OFFSET('Sanitation Data'!$I$32,0,10*ROW('Sanitation Data'!I54)))</f>
        <v/>
      </c>
      <c r="DO60" s="271" t="str">
        <f ca="true">+IF(OFFSET('Hygiene Data'!$D$11,0,10*ROW('Hygiene Data'!D54))="","",OFFSET('Hygiene Data'!$D$11,0,10*ROW('Hygiene Data'!D54)))</f>
        <v/>
      </c>
      <c r="DP60" s="271" t="str">
        <f ca="true">+IF(OFFSET('Hygiene Data'!$D$12,0,10*ROW('Hygiene Data'!D54))="","",OFFSET('Hygiene Data'!$D$12,0,10*ROW('Hygiene Data'!D54)))</f>
        <v/>
      </c>
      <c r="DQ60" s="271" t="str">
        <f ca="true">+IF(OFFSET('Hygiene Data'!$D$13,0,10*ROW('Hygiene Data'!D54))="","",OFFSET('Hygiene Data'!$D$13,0,10*ROW('Hygiene Data'!D54)))</f>
        <v/>
      </c>
      <c r="DR60" s="271" t="str">
        <f ca="true">+IF(OFFSET('Hygiene Data'!$E$11,0,10*ROW('Hygiene Data'!E54))="","",OFFSET('Hygiene Data'!$E$11,0,10*ROW('Hygiene Data'!E54)))</f>
        <v/>
      </c>
      <c r="DS60" s="271" t="str">
        <f ca="true">+IF(OFFSET('Hygiene Data'!$E$12,0,10*ROW('Hygiene Data'!E54))="","",OFFSET('Hygiene Data'!$E$12,0,10*ROW('Hygiene Data'!E54)))</f>
        <v/>
      </c>
      <c r="DT60" s="271" t="str">
        <f ca="true">+IF(OFFSET('Hygiene Data'!$E$13,0,10*ROW('Hygiene Data'!E54))="","",OFFSET('Hygiene Data'!$E$13,0,10*ROW('Hygiene Data'!E54)))</f>
        <v/>
      </c>
      <c r="DU60" s="271" t="str">
        <f ca="true">+IF(OFFSET('Hygiene Data'!$F$11,0,10*ROW('Hygiene Data'!F54))="","",OFFSET('Hygiene Data'!$F$11,0,10*ROW('Hygiene Data'!F54)))</f>
        <v/>
      </c>
      <c r="DV60" s="271" t="str">
        <f ca="true">+IF(OFFSET('Hygiene Data'!$F$12,0,10*ROW('Hygiene Data'!F54))="","",OFFSET('Hygiene Data'!$F$12,0,10*ROW('Hygiene Data'!F54)))</f>
        <v/>
      </c>
      <c r="DW60" s="271" t="str">
        <f ca="true">+IF(OFFSET('Hygiene Data'!$F$13,0,10*ROW('Hygiene Data'!F54))="","",OFFSET('Hygiene Data'!$F$13,0,10*ROW('Hygiene Data'!F54)))</f>
        <v/>
      </c>
      <c r="DX60" s="271" t="str">
        <f ca="true">+IF(OFFSET('Hygiene Data'!$G$11,0,10*ROW('Hygiene Data'!G54))="","",OFFSET('Hygiene Data'!$G$11,0,10*ROW('Hygiene Data'!G54)))</f>
        <v/>
      </c>
      <c r="DY60" s="271" t="str">
        <f ca="true">+IF(OFFSET('Hygiene Data'!$G$12,0,10*ROW('Hygiene Data'!G54))="","",OFFSET('Hygiene Data'!$G$12,0,10*ROW('Hygiene Data'!G54)))</f>
        <v/>
      </c>
      <c r="DZ60" s="271" t="str">
        <f ca="true">+IF(OFFSET('Hygiene Data'!$G$13,0,10*ROW('Hygiene Data'!G54))="","",OFFSET('Hygiene Data'!$G$13,0,10*ROW('Hygiene Data'!G54)))</f>
        <v/>
      </c>
      <c r="EA60" s="271" t="str">
        <f ca="true">+IF(OFFSET('Hygiene Data'!$H$11,0,10*ROW('Hygiene Data'!H54))="","",OFFSET('Hygiene Data'!$H$11,0,10*ROW('Hygiene Data'!H54)))</f>
        <v/>
      </c>
      <c r="EB60" s="271" t="str">
        <f ca="true">+IF(OFFSET('Hygiene Data'!$H$12,0,10*ROW('Hygiene Data'!H54))="","",OFFSET('Hygiene Data'!$H$12,0,10*ROW('Hygiene Data'!H54)))</f>
        <v/>
      </c>
      <c r="EC60" s="271" t="str">
        <f ca="true">+IF(OFFSET('Hygiene Data'!$H$13,0,10*ROW('Hygiene Data'!H54))="","",OFFSET('Hygiene Data'!$H$13,0,10*ROW('Hygiene Data'!H54)))</f>
        <v/>
      </c>
      <c r="ED60" s="271" t="str">
        <f ca="true">+IF(OFFSET('Hygiene Data'!$I$11,0,10*ROW('Hygiene Data'!I54))="","",OFFSET('Hygiene Data'!$I$11,0,10*ROW('Hygiene Data'!I54)))</f>
        <v/>
      </c>
      <c r="EE60" s="271" t="str">
        <f ca="true">+IF(OFFSET('Hygiene Data'!$I$12,0,10*ROW('Hygiene Data'!I54))="","",OFFSET('Hygiene Data'!$I$12,0,10*ROW('Hygiene Data'!I54)))</f>
        <v/>
      </c>
      <c r="EF60" s="271" t="str">
        <f ca="true">+IF(OFFSET('Hygiene Data'!$I$13,0,10*ROW('Hygiene Data'!I54))="","",OFFSET('Hygiene Data'!$I$13,0,10*ROW('Hygiene Data'!I54)))</f>
        <v/>
      </c>
    </row>
    <row xmlns:x14ac="http://schemas.microsoft.com/office/spreadsheetml/2009/9/ac" r="61" x14ac:dyDescent="0.2">
      <c r="A61" s="34" t="str">
        <f ca="true">+IF(OFFSET('Water Data'!$B$2,0,10*ROW('Water Data'!E55))="","",OFFSET('Water Data'!$B$2,0,10*ROW('Water Data'!E55)))</f>
        <v/>
      </c>
      <c r="B61" s="34" t="str">
        <f ca="true">+IF(OFFSET('Water Data'!$C$2,0,10*ROW('Water Data'!F55))="","",OFFSET('Water Data'!$C$2,0,10*ROW('Water Data'!F55)))</f>
        <v/>
      </c>
      <c r="C61" s="327" t="str">
        <f t="shared" ca="true" si="0"/>
        <v/>
      </c>
      <c r="D61" s="87"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7"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7"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7"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7"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7"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7"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7"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7"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7"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7"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7"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7"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7"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7"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7"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7"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7"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8"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8"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8"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8"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8"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8"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8"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8"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8"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8"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8"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8"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8"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8"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8"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8"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8"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8"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8"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8"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8"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8"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8"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8"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8"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8"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8"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8"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8"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8"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9"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9"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9"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9"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9"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9"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9"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9"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9"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9"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9"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9"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9"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9"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9"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9"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9"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9"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1"/>
      <c r="BS61" s="271" t="str">
        <f ca="true">+IF(OFFSET('Water Data'!$D$27,0,10*ROW('Water Data'!D55))="","",OFFSET('Water Data'!$D$27,0,10*ROW('Water Data'!D55)))</f>
        <v/>
      </c>
      <c r="BT61" s="271" t="str">
        <f ca="true">+IF(OFFSET('Water Data'!$D$28,0,10*ROW('Water Data'!D55))="","",OFFSET('Water Data'!$D$28,0,10*ROW('Water Data'!D55)))</f>
        <v/>
      </c>
      <c r="BU61" s="271" t="str">
        <f ca="true">+IF(OFFSET('Water Data'!$D$29,0,10*ROW('Water Data'!D55))="","",OFFSET('Water Data'!$D$29,0,10*ROW('Water Data'!D55)))</f>
        <v/>
      </c>
      <c r="BV61" s="271" t="str">
        <f ca="true">+IF(OFFSET('Water Data'!$E$27,0,10*ROW('Water Data'!E55))="","",OFFSET('Water Data'!$E$27,0,10*ROW('Water Data'!E55)))</f>
        <v/>
      </c>
      <c r="BW61" s="271" t="str">
        <f ca="true">+IF(OFFSET('Water Data'!$E$28,0,10*ROW('Water Data'!E55))="","",OFFSET('Water Data'!$E$28,0,10*ROW('Water Data'!E55)))</f>
        <v/>
      </c>
      <c r="BX61" s="271" t="str">
        <f ca="true">+IF(OFFSET('Water Data'!$E$29,0,10*ROW('Water Data'!E55))="","",OFFSET('Water Data'!$E$29,0,10*ROW('Water Data'!E55)))</f>
        <v/>
      </c>
      <c r="BY61" s="271" t="str">
        <f ca="true">+IF(OFFSET('Water Data'!$F$27,0,10*ROW('Water Data'!F55))="","",OFFSET('Water Data'!$F$27,0,10*ROW('Water Data'!F55)))</f>
        <v/>
      </c>
      <c r="BZ61" s="271" t="str">
        <f ca="true">+IF(OFFSET('Water Data'!$F$28,0,10*ROW('Water Data'!F55))="","",OFFSET('Water Data'!$F$28,0,10*ROW('Water Data'!F55)))</f>
        <v/>
      </c>
      <c r="CA61" s="271" t="str">
        <f ca="true">+IF(OFFSET('Water Data'!$F$29,0,10*ROW('Water Data'!F55))="","",OFFSET('Water Data'!$F$29,0,10*ROW('Water Data'!F55)))</f>
        <v/>
      </c>
      <c r="CB61" s="271" t="str">
        <f ca="true">+IF(OFFSET('Water Data'!$G$27,0,10*ROW('Water Data'!G55))="","",OFFSET('Water Data'!$G$27,0,10*ROW('Water Data'!G55)))</f>
        <v/>
      </c>
      <c r="CC61" s="271" t="str">
        <f ca="true">+IF(OFFSET('Water Data'!$G$28,0,10*ROW('Water Data'!G55))="","",OFFSET('Water Data'!$G$28,0,10*ROW('Water Data'!G55)))</f>
        <v/>
      </c>
      <c r="CD61" s="271" t="str">
        <f ca="true">+IF(OFFSET('Water Data'!$G$29,0,10*ROW('Water Data'!G55))="","",OFFSET('Water Data'!$G$29,0,10*ROW('Water Data'!G55)))</f>
        <v/>
      </c>
      <c r="CE61" s="271" t="str">
        <f ca="true">+IF(OFFSET('Water Data'!$H$27,0,10*ROW('Water Data'!H55))="","",OFFSET('Water Data'!$H$27,0,10*ROW('Water Data'!H55)))</f>
        <v/>
      </c>
      <c r="CF61" s="271" t="str">
        <f ca="true">+IF(OFFSET('Water Data'!$H$28,0,10*ROW('Water Data'!H55))="","",OFFSET('Water Data'!$H$28,0,10*ROW('Water Data'!H55)))</f>
        <v/>
      </c>
      <c r="CG61" s="271" t="str">
        <f ca="true">+IF(OFFSET('Water Data'!$H$29,0,10*ROW('Water Data'!H55))="","",OFFSET('Water Data'!$H$29,0,10*ROW('Water Data'!H55)))</f>
        <v/>
      </c>
      <c r="CH61" s="271" t="str">
        <f ca="true">+IF(OFFSET('Water Data'!$I$27,0,10*ROW('Water Data'!I55))="","",OFFSET('Water Data'!$I$27,0,10*ROW('Water Data'!I55)))</f>
        <v/>
      </c>
      <c r="CI61" s="271" t="str">
        <f ca="true">+IF(OFFSET('Water Data'!$I$28,0,10*ROW('Water Data'!I55))="","",OFFSET('Water Data'!$I$28,0,10*ROW('Water Data'!I55)))</f>
        <v/>
      </c>
      <c r="CJ61" s="271" t="str">
        <f ca="true">+IF(OFFSET('Water Data'!$I$29,0,10*ROW('Water Data'!I55))="","",OFFSET('Water Data'!$I$29,0,10*ROW('Water Data'!I55)))</f>
        <v/>
      </c>
      <c r="CK61" s="271" t="str">
        <f ca="true">+IF(OFFSET('Sanitation Data'!$D$28,0,10*ROW('Sanitation Data'!D55))="","",OFFSET('Sanitation Data'!$D$28,0,10*ROW('Sanitation Data'!D55)))</f>
        <v/>
      </c>
      <c r="CL61" s="271" t="str">
        <f ca="true">+IF(OFFSET('Sanitation Data'!$D$29,0,10*ROW('Sanitation Data'!D55))="","",OFFSET('Sanitation Data'!$D$29,0,10*ROW('Sanitation Data'!D55)))</f>
        <v/>
      </c>
      <c r="CM61" s="271" t="str">
        <f ca="true">+IF(OFFSET('Sanitation Data'!$D$30,0,10*ROW('Sanitation Data'!D55))="","",OFFSET('Sanitation Data'!$D$30,0,10*ROW('Sanitation Data'!D55)))</f>
        <v/>
      </c>
      <c r="CN61" s="271" t="str">
        <f ca="true">+IF(OFFSET('Sanitation Data'!$D$31,0,10*ROW('Sanitation Data'!D55))="","",OFFSET('Sanitation Data'!$D$31,0,10*ROW('Sanitation Data'!D55)))</f>
        <v/>
      </c>
      <c r="CO61" s="271" t="str">
        <f ca="true">+IF(OFFSET('Sanitation Data'!$D$32,0,10*ROW('Sanitation Data'!D55))="","",OFFSET('Sanitation Data'!$D$32,0,10*ROW('Sanitation Data'!D55)))</f>
        <v/>
      </c>
      <c r="CP61" s="271" t="str">
        <f ca="true">+IF(OFFSET('Sanitation Data'!$E$28,0,10*ROW('Sanitation Data'!E55))="","",OFFSET('Sanitation Data'!$E$28,0,10*ROW('Sanitation Data'!E55)))</f>
        <v/>
      </c>
      <c r="CQ61" s="271" t="str">
        <f ca="true">+IF(OFFSET('Sanitation Data'!$E$29,0,10*ROW('Sanitation Data'!E55))="","",OFFSET('Sanitation Data'!$E$29,0,10*ROW('Sanitation Data'!E55)))</f>
        <v/>
      </c>
      <c r="CR61" s="271" t="str">
        <f ca="true">+IF(OFFSET('Sanitation Data'!$E$30,0,10*ROW('Sanitation Data'!E55))="","",OFFSET('Sanitation Data'!$E$30,0,10*ROW('Sanitation Data'!E55)))</f>
        <v/>
      </c>
      <c r="CS61" s="271" t="str">
        <f ca="true">+IF(OFFSET('Sanitation Data'!$E$31,0,10*ROW('Sanitation Data'!E55))="","",OFFSET('Sanitation Data'!$E$31,0,10*ROW('Sanitation Data'!E55)))</f>
        <v/>
      </c>
      <c r="CT61" s="271" t="str">
        <f ca="true">+IF(OFFSET('Sanitation Data'!$E$32,0,10*ROW('Sanitation Data'!E55))="","",OFFSET('Sanitation Data'!$E$32,0,10*ROW('Sanitation Data'!E55)))</f>
        <v/>
      </c>
      <c r="CU61" s="271" t="str">
        <f ca="true">+IF(OFFSET('Sanitation Data'!$F$28,0,10*ROW('Sanitation Data'!F55))="","",OFFSET('Sanitation Data'!$F$28,0,10*ROW('Sanitation Data'!F55)))</f>
        <v/>
      </c>
      <c r="CV61" s="271" t="str">
        <f ca="true">+IF(OFFSET('Sanitation Data'!$F$29,0,10*ROW('Sanitation Data'!F55))="","",OFFSET('Sanitation Data'!$F$29,0,10*ROW('Sanitation Data'!F55)))</f>
        <v/>
      </c>
      <c r="CW61" s="271" t="str">
        <f ca="true">+IF(OFFSET('Sanitation Data'!$F$30,0,10*ROW('Sanitation Data'!F55))="","",OFFSET('Sanitation Data'!$F$30,0,10*ROW('Sanitation Data'!F55)))</f>
        <v/>
      </c>
      <c r="CX61" s="271" t="str">
        <f ca="true">+IF(OFFSET('Sanitation Data'!$F$31,0,10*ROW('Sanitation Data'!F55))="","",OFFSET('Sanitation Data'!$F$31,0,10*ROW('Sanitation Data'!F55)))</f>
        <v/>
      </c>
      <c r="CY61" s="271" t="str">
        <f ca="true">+IF(OFFSET('Sanitation Data'!$F$32,0,10*ROW('Sanitation Data'!F55))="","",OFFSET('Sanitation Data'!$F$32,0,10*ROW('Sanitation Data'!F55)))</f>
        <v/>
      </c>
      <c r="CZ61" s="271" t="str">
        <f ca="true">+IF(OFFSET('Sanitation Data'!$G$28,0,10*ROW('Sanitation Data'!G55))="","",OFFSET('Sanitation Data'!$G$28,0,10*ROW('Sanitation Data'!G55)))</f>
        <v/>
      </c>
      <c r="DA61" s="271" t="str">
        <f ca="true">+IF(OFFSET('Sanitation Data'!$G$29,0,10*ROW('Sanitation Data'!G55))="","",OFFSET('Sanitation Data'!$G$29,0,10*ROW('Sanitation Data'!G55)))</f>
        <v/>
      </c>
      <c r="DB61" s="271" t="str">
        <f ca="true">+IF(OFFSET('Sanitation Data'!$G$30,0,10*ROW('Sanitation Data'!G55))="","",OFFSET('Sanitation Data'!$G$30,0,10*ROW('Sanitation Data'!G55)))</f>
        <v/>
      </c>
      <c r="DC61" s="271" t="str">
        <f ca="true">+IF(OFFSET('Sanitation Data'!$G$31,0,10*ROW('Sanitation Data'!G55))="","",OFFSET('Sanitation Data'!$G$31,0,10*ROW('Sanitation Data'!G55)))</f>
        <v/>
      </c>
      <c r="DD61" s="271" t="str">
        <f ca="true">+IF(OFFSET('Sanitation Data'!$G$32,0,10*ROW('Sanitation Data'!G55))="","",OFFSET('Sanitation Data'!$G$32,0,10*ROW('Sanitation Data'!G55)))</f>
        <v/>
      </c>
      <c r="DE61" s="271" t="str">
        <f ca="true">+IF(OFFSET('Sanitation Data'!$H$28,0,10*ROW('Sanitation Data'!H55))="","",OFFSET('Sanitation Data'!$H$28,0,10*ROW('Sanitation Data'!H55)))</f>
        <v/>
      </c>
      <c r="DF61" s="271" t="str">
        <f ca="true">+IF(OFFSET('Sanitation Data'!$H$29,0,10*ROW('Sanitation Data'!H55))="","",OFFSET('Sanitation Data'!$H$29,0,10*ROW('Sanitation Data'!H55)))</f>
        <v/>
      </c>
      <c r="DG61" s="271" t="str">
        <f ca="true">+IF(OFFSET('Sanitation Data'!$H$30,0,10*ROW('Sanitation Data'!H55))="","",OFFSET('Sanitation Data'!$H$30,0,10*ROW('Sanitation Data'!H55)))</f>
        <v/>
      </c>
      <c r="DH61" s="271" t="str">
        <f ca="true">+IF(OFFSET('Sanitation Data'!$H$31,0,10*ROW('Sanitation Data'!H55))="","",OFFSET('Sanitation Data'!$H$31,0,10*ROW('Sanitation Data'!H55)))</f>
        <v/>
      </c>
      <c r="DI61" s="271" t="str">
        <f ca="true">+IF(OFFSET('Sanitation Data'!$H$32,0,10*ROW('Sanitation Data'!H55))="","",OFFSET('Sanitation Data'!$H$32,0,10*ROW('Sanitation Data'!H55)))</f>
        <v/>
      </c>
      <c r="DJ61" s="271" t="str">
        <f ca="true">+IF(OFFSET('Sanitation Data'!$I$28,0,10*ROW('Sanitation Data'!I55))="","",OFFSET('Sanitation Data'!$I$28,0,10*ROW('Sanitation Data'!I55)))</f>
        <v/>
      </c>
      <c r="DK61" s="271" t="str">
        <f ca="true">+IF(OFFSET('Sanitation Data'!$I$29,0,10*ROW('Sanitation Data'!I55))="","",OFFSET('Sanitation Data'!$I$29,0,10*ROW('Sanitation Data'!I55)))</f>
        <v/>
      </c>
      <c r="DL61" s="271" t="str">
        <f ca="true">+IF(OFFSET('Sanitation Data'!$I$30,0,10*ROW('Sanitation Data'!I55))="","",OFFSET('Sanitation Data'!$I$30,0,10*ROW('Sanitation Data'!I55)))</f>
        <v/>
      </c>
      <c r="DM61" s="271" t="str">
        <f ca="true">+IF(OFFSET('Sanitation Data'!$I$31,0,10*ROW('Sanitation Data'!I55))="","",OFFSET('Sanitation Data'!$I$31,0,10*ROW('Sanitation Data'!I55)))</f>
        <v/>
      </c>
      <c r="DN61" s="271" t="str">
        <f ca="true">+IF(OFFSET('Sanitation Data'!$I$32,0,10*ROW('Sanitation Data'!I55))="","",OFFSET('Sanitation Data'!$I$32,0,10*ROW('Sanitation Data'!I55)))</f>
        <v/>
      </c>
      <c r="DO61" s="271" t="str">
        <f ca="true">+IF(OFFSET('Hygiene Data'!$D$11,0,10*ROW('Hygiene Data'!D55))="","",OFFSET('Hygiene Data'!$D$11,0,10*ROW('Hygiene Data'!D55)))</f>
        <v/>
      </c>
      <c r="DP61" s="271" t="str">
        <f ca="true">+IF(OFFSET('Hygiene Data'!$D$12,0,10*ROW('Hygiene Data'!D55))="","",OFFSET('Hygiene Data'!$D$12,0,10*ROW('Hygiene Data'!D55)))</f>
        <v/>
      </c>
      <c r="DQ61" s="271" t="str">
        <f ca="true">+IF(OFFSET('Hygiene Data'!$D$13,0,10*ROW('Hygiene Data'!D55))="","",OFFSET('Hygiene Data'!$D$13,0,10*ROW('Hygiene Data'!D55)))</f>
        <v/>
      </c>
      <c r="DR61" s="271" t="str">
        <f ca="true">+IF(OFFSET('Hygiene Data'!$E$11,0,10*ROW('Hygiene Data'!E55))="","",OFFSET('Hygiene Data'!$E$11,0,10*ROW('Hygiene Data'!E55)))</f>
        <v/>
      </c>
      <c r="DS61" s="271" t="str">
        <f ca="true">+IF(OFFSET('Hygiene Data'!$E$12,0,10*ROW('Hygiene Data'!E55))="","",OFFSET('Hygiene Data'!$E$12,0,10*ROW('Hygiene Data'!E55)))</f>
        <v/>
      </c>
      <c r="DT61" s="271" t="str">
        <f ca="true">+IF(OFFSET('Hygiene Data'!$E$13,0,10*ROW('Hygiene Data'!E55))="","",OFFSET('Hygiene Data'!$E$13,0,10*ROW('Hygiene Data'!E55)))</f>
        <v/>
      </c>
      <c r="DU61" s="271" t="str">
        <f ca="true">+IF(OFFSET('Hygiene Data'!$F$11,0,10*ROW('Hygiene Data'!F55))="","",OFFSET('Hygiene Data'!$F$11,0,10*ROW('Hygiene Data'!F55)))</f>
        <v/>
      </c>
      <c r="DV61" s="271" t="str">
        <f ca="true">+IF(OFFSET('Hygiene Data'!$F$12,0,10*ROW('Hygiene Data'!F55))="","",OFFSET('Hygiene Data'!$F$12,0,10*ROW('Hygiene Data'!F55)))</f>
        <v/>
      </c>
      <c r="DW61" s="271" t="str">
        <f ca="true">+IF(OFFSET('Hygiene Data'!$F$13,0,10*ROW('Hygiene Data'!F55))="","",OFFSET('Hygiene Data'!$F$13,0,10*ROW('Hygiene Data'!F55)))</f>
        <v/>
      </c>
      <c r="DX61" s="271" t="str">
        <f ca="true">+IF(OFFSET('Hygiene Data'!$G$11,0,10*ROW('Hygiene Data'!G55))="","",OFFSET('Hygiene Data'!$G$11,0,10*ROW('Hygiene Data'!G55)))</f>
        <v/>
      </c>
      <c r="DY61" s="271" t="str">
        <f ca="true">+IF(OFFSET('Hygiene Data'!$G$12,0,10*ROW('Hygiene Data'!G55))="","",OFFSET('Hygiene Data'!$G$12,0,10*ROW('Hygiene Data'!G55)))</f>
        <v/>
      </c>
      <c r="DZ61" s="271" t="str">
        <f ca="true">+IF(OFFSET('Hygiene Data'!$G$13,0,10*ROW('Hygiene Data'!G55))="","",OFFSET('Hygiene Data'!$G$13,0,10*ROW('Hygiene Data'!G55)))</f>
        <v/>
      </c>
      <c r="EA61" s="271" t="str">
        <f ca="true">+IF(OFFSET('Hygiene Data'!$H$11,0,10*ROW('Hygiene Data'!H55))="","",OFFSET('Hygiene Data'!$H$11,0,10*ROW('Hygiene Data'!H55)))</f>
        <v/>
      </c>
      <c r="EB61" s="271" t="str">
        <f ca="true">+IF(OFFSET('Hygiene Data'!$H$12,0,10*ROW('Hygiene Data'!H55))="","",OFFSET('Hygiene Data'!$H$12,0,10*ROW('Hygiene Data'!H55)))</f>
        <v/>
      </c>
      <c r="EC61" s="271" t="str">
        <f ca="true">+IF(OFFSET('Hygiene Data'!$H$13,0,10*ROW('Hygiene Data'!H55))="","",OFFSET('Hygiene Data'!$H$13,0,10*ROW('Hygiene Data'!H55)))</f>
        <v/>
      </c>
      <c r="ED61" s="271" t="str">
        <f ca="true">+IF(OFFSET('Hygiene Data'!$I$11,0,10*ROW('Hygiene Data'!I55))="","",OFFSET('Hygiene Data'!$I$11,0,10*ROW('Hygiene Data'!I55)))</f>
        <v/>
      </c>
      <c r="EE61" s="271" t="str">
        <f ca="true">+IF(OFFSET('Hygiene Data'!$I$12,0,10*ROW('Hygiene Data'!I55))="","",OFFSET('Hygiene Data'!$I$12,0,10*ROW('Hygiene Data'!I55)))</f>
        <v/>
      </c>
      <c r="EF61" s="271" t="str">
        <f ca="true">+IF(OFFSET('Hygiene Data'!$I$13,0,10*ROW('Hygiene Data'!I55))="","",OFFSET('Hygiene Data'!$I$13,0,10*ROW('Hygiene Data'!I55)))</f>
        <v/>
      </c>
    </row>
    <row xmlns:x14ac="http://schemas.microsoft.com/office/spreadsheetml/2009/9/ac" r="62" x14ac:dyDescent="0.2">
      <c r="A62" s="34" t="str">
        <f ca="true">+IF(OFFSET('Water Data'!$B$2,0,10*ROW('Water Data'!E56))="","",OFFSET('Water Data'!$B$2,0,10*ROW('Water Data'!E56)))</f>
        <v/>
      </c>
      <c r="B62" s="34" t="str">
        <f ca="true">+IF(OFFSET('Water Data'!$C$2,0,10*ROW('Water Data'!F56))="","",OFFSET('Water Data'!$C$2,0,10*ROW('Water Data'!F56)))</f>
        <v/>
      </c>
      <c r="C62" s="327" t="str">
        <f t="shared" ca="true" si="0"/>
        <v/>
      </c>
      <c r="D62" s="87"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7"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7"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7"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7"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7"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7"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7"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7"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7"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7"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7"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7"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7"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7"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7"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7"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7"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8"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8"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8"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8"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8"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8"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8"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8"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8"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8"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8"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8"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8"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8"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8"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8"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8"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8"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8"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8"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8"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8"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8"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8"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8"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8"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8"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8"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8"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8"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9"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9"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9"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9"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9"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9"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9"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9"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9"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9"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9"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9"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9"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9"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9"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9"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9"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9"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1"/>
      <c r="BS62" s="271" t="str">
        <f ca="true">+IF(OFFSET('Water Data'!$D$27,0,10*ROW('Water Data'!D56))="","",OFFSET('Water Data'!$D$27,0,10*ROW('Water Data'!D56)))</f>
        <v/>
      </c>
      <c r="BT62" s="271" t="str">
        <f ca="true">+IF(OFFSET('Water Data'!$D$28,0,10*ROW('Water Data'!D56))="","",OFFSET('Water Data'!$D$28,0,10*ROW('Water Data'!D56)))</f>
        <v/>
      </c>
      <c r="BU62" s="271" t="str">
        <f ca="true">+IF(OFFSET('Water Data'!$D$29,0,10*ROW('Water Data'!D56))="","",OFFSET('Water Data'!$D$29,0,10*ROW('Water Data'!D56)))</f>
        <v/>
      </c>
      <c r="BV62" s="271" t="str">
        <f ca="true">+IF(OFFSET('Water Data'!$E$27,0,10*ROW('Water Data'!E56))="","",OFFSET('Water Data'!$E$27,0,10*ROW('Water Data'!E56)))</f>
        <v/>
      </c>
      <c r="BW62" s="271" t="str">
        <f ca="true">+IF(OFFSET('Water Data'!$E$28,0,10*ROW('Water Data'!E56))="","",OFFSET('Water Data'!$E$28,0,10*ROW('Water Data'!E56)))</f>
        <v/>
      </c>
      <c r="BX62" s="271" t="str">
        <f ca="true">+IF(OFFSET('Water Data'!$E$29,0,10*ROW('Water Data'!E56))="","",OFFSET('Water Data'!$E$29,0,10*ROW('Water Data'!E56)))</f>
        <v/>
      </c>
      <c r="BY62" s="271" t="str">
        <f ca="true">+IF(OFFSET('Water Data'!$F$27,0,10*ROW('Water Data'!F56))="","",OFFSET('Water Data'!$F$27,0,10*ROW('Water Data'!F56)))</f>
        <v/>
      </c>
      <c r="BZ62" s="271" t="str">
        <f ca="true">+IF(OFFSET('Water Data'!$F$28,0,10*ROW('Water Data'!F56))="","",OFFSET('Water Data'!$F$28,0,10*ROW('Water Data'!F56)))</f>
        <v/>
      </c>
      <c r="CA62" s="271" t="str">
        <f ca="true">+IF(OFFSET('Water Data'!$F$29,0,10*ROW('Water Data'!F56))="","",OFFSET('Water Data'!$F$29,0,10*ROW('Water Data'!F56)))</f>
        <v/>
      </c>
      <c r="CB62" s="271" t="str">
        <f ca="true">+IF(OFFSET('Water Data'!$G$27,0,10*ROW('Water Data'!G56))="","",OFFSET('Water Data'!$G$27,0,10*ROW('Water Data'!G56)))</f>
        <v/>
      </c>
      <c r="CC62" s="271" t="str">
        <f ca="true">+IF(OFFSET('Water Data'!$G$28,0,10*ROW('Water Data'!G56))="","",OFFSET('Water Data'!$G$28,0,10*ROW('Water Data'!G56)))</f>
        <v/>
      </c>
      <c r="CD62" s="271" t="str">
        <f ca="true">+IF(OFFSET('Water Data'!$G$29,0,10*ROW('Water Data'!G56))="","",OFFSET('Water Data'!$G$29,0,10*ROW('Water Data'!G56)))</f>
        <v/>
      </c>
      <c r="CE62" s="271" t="str">
        <f ca="true">+IF(OFFSET('Water Data'!$H$27,0,10*ROW('Water Data'!H56))="","",OFFSET('Water Data'!$H$27,0,10*ROW('Water Data'!H56)))</f>
        <v/>
      </c>
      <c r="CF62" s="271" t="str">
        <f ca="true">+IF(OFFSET('Water Data'!$H$28,0,10*ROW('Water Data'!H56))="","",OFFSET('Water Data'!$H$28,0,10*ROW('Water Data'!H56)))</f>
        <v/>
      </c>
      <c r="CG62" s="271" t="str">
        <f ca="true">+IF(OFFSET('Water Data'!$H$29,0,10*ROW('Water Data'!H56))="","",OFFSET('Water Data'!$H$29,0,10*ROW('Water Data'!H56)))</f>
        <v/>
      </c>
      <c r="CH62" s="271" t="str">
        <f ca="true">+IF(OFFSET('Water Data'!$I$27,0,10*ROW('Water Data'!I56))="","",OFFSET('Water Data'!$I$27,0,10*ROW('Water Data'!I56)))</f>
        <v/>
      </c>
      <c r="CI62" s="271" t="str">
        <f ca="true">+IF(OFFSET('Water Data'!$I$28,0,10*ROW('Water Data'!I56))="","",OFFSET('Water Data'!$I$28,0,10*ROW('Water Data'!I56)))</f>
        <v/>
      </c>
      <c r="CJ62" s="271" t="str">
        <f ca="true">+IF(OFFSET('Water Data'!$I$29,0,10*ROW('Water Data'!I56))="","",OFFSET('Water Data'!$I$29,0,10*ROW('Water Data'!I56)))</f>
        <v/>
      </c>
      <c r="CK62" s="271" t="str">
        <f ca="true">+IF(OFFSET('Sanitation Data'!$D$28,0,10*ROW('Sanitation Data'!D56))="","",OFFSET('Sanitation Data'!$D$28,0,10*ROW('Sanitation Data'!D56)))</f>
        <v/>
      </c>
      <c r="CL62" s="271" t="str">
        <f ca="true">+IF(OFFSET('Sanitation Data'!$D$29,0,10*ROW('Sanitation Data'!D56))="","",OFFSET('Sanitation Data'!$D$29,0,10*ROW('Sanitation Data'!D56)))</f>
        <v/>
      </c>
      <c r="CM62" s="271" t="str">
        <f ca="true">+IF(OFFSET('Sanitation Data'!$D$30,0,10*ROW('Sanitation Data'!D56))="","",OFFSET('Sanitation Data'!$D$30,0,10*ROW('Sanitation Data'!D56)))</f>
        <v/>
      </c>
      <c r="CN62" s="271" t="str">
        <f ca="true">+IF(OFFSET('Sanitation Data'!$D$31,0,10*ROW('Sanitation Data'!D56))="","",OFFSET('Sanitation Data'!$D$31,0,10*ROW('Sanitation Data'!D56)))</f>
        <v/>
      </c>
      <c r="CO62" s="271" t="str">
        <f ca="true">+IF(OFFSET('Sanitation Data'!$D$32,0,10*ROW('Sanitation Data'!D56))="","",OFFSET('Sanitation Data'!$D$32,0,10*ROW('Sanitation Data'!D56)))</f>
        <v/>
      </c>
      <c r="CP62" s="271" t="str">
        <f ca="true">+IF(OFFSET('Sanitation Data'!$E$28,0,10*ROW('Sanitation Data'!E56))="","",OFFSET('Sanitation Data'!$E$28,0,10*ROW('Sanitation Data'!E56)))</f>
        <v/>
      </c>
      <c r="CQ62" s="271" t="str">
        <f ca="true">+IF(OFFSET('Sanitation Data'!$E$29,0,10*ROW('Sanitation Data'!E56))="","",OFFSET('Sanitation Data'!$E$29,0,10*ROW('Sanitation Data'!E56)))</f>
        <v/>
      </c>
      <c r="CR62" s="271" t="str">
        <f ca="true">+IF(OFFSET('Sanitation Data'!$E$30,0,10*ROW('Sanitation Data'!E56))="","",OFFSET('Sanitation Data'!$E$30,0,10*ROW('Sanitation Data'!E56)))</f>
        <v/>
      </c>
      <c r="CS62" s="271" t="str">
        <f ca="true">+IF(OFFSET('Sanitation Data'!$E$31,0,10*ROW('Sanitation Data'!E56))="","",OFFSET('Sanitation Data'!$E$31,0,10*ROW('Sanitation Data'!E56)))</f>
        <v/>
      </c>
      <c r="CT62" s="271" t="str">
        <f ca="true">+IF(OFFSET('Sanitation Data'!$E$32,0,10*ROW('Sanitation Data'!E56))="","",OFFSET('Sanitation Data'!$E$32,0,10*ROW('Sanitation Data'!E56)))</f>
        <v/>
      </c>
      <c r="CU62" s="271" t="str">
        <f ca="true">+IF(OFFSET('Sanitation Data'!$F$28,0,10*ROW('Sanitation Data'!F56))="","",OFFSET('Sanitation Data'!$F$28,0,10*ROW('Sanitation Data'!F56)))</f>
        <v/>
      </c>
      <c r="CV62" s="271" t="str">
        <f ca="true">+IF(OFFSET('Sanitation Data'!$F$29,0,10*ROW('Sanitation Data'!F56))="","",OFFSET('Sanitation Data'!$F$29,0,10*ROW('Sanitation Data'!F56)))</f>
        <v/>
      </c>
      <c r="CW62" s="271" t="str">
        <f ca="true">+IF(OFFSET('Sanitation Data'!$F$30,0,10*ROW('Sanitation Data'!F56))="","",OFFSET('Sanitation Data'!$F$30,0,10*ROW('Sanitation Data'!F56)))</f>
        <v/>
      </c>
      <c r="CX62" s="271" t="str">
        <f ca="true">+IF(OFFSET('Sanitation Data'!$F$31,0,10*ROW('Sanitation Data'!F56))="","",OFFSET('Sanitation Data'!$F$31,0,10*ROW('Sanitation Data'!F56)))</f>
        <v/>
      </c>
      <c r="CY62" s="271" t="str">
        <f ca="true">+IF(OFFSET('Sanitation Data'!$F$32,0,10*ROW('Sanitation Data'!F56))="","",OFFSET('Sanitation Data'!$F$32,0,10*ROW('Sanitation Data'!F56)))</f>
        <v/>
      </c>
      <c r="CZ62" s="271" t="str">
        <f ca="true">+IF(OFFSET('Sanitation Data'!$G$28,0,10*ROW('Sanitation Data'!G56))="","",OFFSET('Sanitation Data'!$G$28,0,10*ROW('Sanitation Data'!G56)))</f>
        <v/>
      </c>
      <c r="DA62" s="271" t="str">
        <f ca="true">+IF(OFFSET('Sanitation Data'!$G$29,0,10*ROW('Sanitation Data'!G56))="","",OFFSET('Sanitation Data'!$G$29,0,10*ROW('Sanitation Data'!G56)))</f>
        <v/>
      </c>
      <c r="DB62" s="271" t="str">
        <f ca="true">+IF(OFFSET('Sanitation Data'!$G$30,0,10*ROW('Sanitation Data'!G56))="","",OFFSET('Sanitation Data'!$G$30,0,10*ROW('Sanitation Data'!G56)))</f>
        <v/>
      </c>
      <c r="DC62" s="271" t="str">
        <f ca="true">+IF(OFFSET('Sanitation Data'!$G$31,0,10*ROW('Sanitation Data'!G56))="","",OFFSET('Sanitation Data'!$G$31,0,10*ROW('Sanitation Data'!G56)))</f>
        <v/>
      </c>
      <c r="DD62" s="271" t="str">
        <f ca="true">+IF(OFFSET('Sanitation Data'!$G$32,0,10*ROW('Sanitation Data'!G56))="","",OFFSET('Sanitation Data'!$G$32,0,10*ROW('Sanitation Data'!G56)))</f>
        <v/>
      </c>
      <c r="DE62" s="271" t="str">
        <f ca="true">+IF(OFFSET('Sanitation Data'!$H$28,0,10*ROW('Sanitation Data'!H56))="","",OFFSET('Sanitation Data'!$H$28,0,10*ROW('Sanitation Data'!H56)))</f>
        <v/>
      </c>
      <c r="DF62" s="271" t="str">
        <f ca="true">+IF(OFFSET('Sanitation Data'!$H$29,0,10*ROW('Sanitation Data'!H56))="","",OFFSET('Sanitation Data'!$H$29,0,10*ROW('Sanitation Data'!H56)))</f>
        <v/>
      </c>
      <c r="DG62" s="271" t="str">
        <f ca="true">+IF(OFFSET('Sanitation Data'!$H$30,0,10*ROW('Sanitation Data'!H56))="","",OFFSET('Sanitation Data'!$H$30,0,10*ROW('Sanitation Data'!H56)))</f>
        <v/>
      </c>
      <c r="DH62" s="271" t="str">
        <f ca="true">+IF(OFFSET('Sanitation Data'!$H$31,0,10*ROW('Sanitation Data'!H56))="","",OFFSET('Sanitation Data'!$H$31,0,10*ROW('Sanitation Data'!H56)))</f>
        <v/>
      </c>
      <c r="DI62" s="271" t="str">
        <f ca="true">+IF(OFFSET('Sanitation Data'!$H$32,0,10*ROW('Sanitation Data'!H56))="","",OFFSET('Sanitation Data'!$H$32,0,10*ROW('Sanitation Data'!H56)))</f>
        <v/>
      </c>
      <c r="DJ62" s="271" t="str">
        <f ca="true">+IF(OFFSET('Sanitation Data'!$I$28,0,10*ROW('Sanitation Data'!I56))="","",OFFSET('Sanitation Data'!$I$28,0,10*ROW('Sanitation Data'!I56)))</f>
        <v/>
      </c>
      <c r="DK62" s="271" t="str">
        <f ca="true">+IF(OFFSET('Sanitation Data'!$I$29,0,10*ROW('Sanitation Data'!I56))="","",OFFSET('Sanitation Data'!$I$29,0,10*ROW('Sanitation Data'!I56)))</f>
        <v/>
      </c>
      <c r="DL62" s="271" t="str">
        <f ca="true">+IF(OFFSET('Sanitation Data'!$I$30,0,10*ROW('Sanitation Data'!I56))="","",OFFSET('Sanitation Data'!$I$30,0,10*ROW('Sanitation Data'!I56)))</f>
        <v/>
      </c>
      <c r="DM62" s="271" t="str">
        <f ca="true">+IF(OFFSET('Sanitation Data'!$I$31,0,10*ROW('Sanitation Data'!I56))="","",OFFSET('Sanitation Data'!$I$31,0,10*ROW('Sanitation Data'!I56)))</f>
        <v/>
      </c>
      <c r="DN62" s="271" t="str">
        <f ca="true">+IF(OFFSET('Sanitation Data'!$I$32,0,10*ROW('Sanitation Data'!I56))="","",OFFSET('Sanitation Data'!$I$32,0,10*ROW('Sanitation Data'!I56)))</f>
        <v/>
      </c>
      <c r="DO62" s="271" t="str">
        <f ca="true">+IF(OFFSET('Hygiene Data'!$D$11,0,10*ROW('Hygiene Data'!D56))="","",OFFSET('Hygiene Data'!$D$11,0,10*ROW('Hygiene Data'!D56)))</f>
        <v/>
      </c>
      <c r="DP62" s="271" t="str">
        <f ca="true">+IF(OFFSET('Hygiene Data'!$D$12,0,10*ROW('Hygiene Data'!D56))="","",OFFSET('Hygiene Data'!$D$12,0,10*ROW('Hygiene Data'!D56)))</f>
        <v/>
      </c>
      <c r="DQ62" s="271" t="str">
        <f ca="true">+IF(OFFSET('Hygiene Data'!$D$13,0,10*ROW('Hygiene Data'!D56))="","",OFFSET('Hygiene Data'!$D$13,0,10*ROW('Hygiene Data'!D56)))</f>
        <v/>
      </c>
      <c r="DR62" s="271" t="str">
        <f ca="true">+IF(OFFSET('Hygiene Data'!$E$11,0,10*ROW('Hygiene Data'!E56))="","",OFFSET('Hygiene Data'!$E$11,0,10*ROW('Hygiene Data'!E56)))</f>
        <v/>
      </c>
      <c r="DS62" s="271" t="str">
        <f ca="true">+IF(OFFSET('Hygiene Data'!$E$12,0,10*ROW('Hygiene Data'!E56))="","",OFFSET('Hygiene Data'!$E$12,0,10*ROW('Hygiene Data'!E56)))</f>
        <v/>
      </c>
      <c r="DT62" s="271" t="str">
        <f ca="true">+IF(OFFSET('Hygiene Data'!$E$13,0,10*ROW('Hygiene Data'!E56))="","",OFFSET('Hygiene Data'!$E$13,0,10*ROW('Hygiene Data'!E56)))</f>
        <v/>
      </c>
      <c r="DU62" s="271" t="str">
        <f ca="true">+IF(OFFSET('Hygiene Data'!$F$11,0,10*ROW('Hygiene Data'!F56))="","",OFFSET('Hygiene Data'!$F$11,0,10*ROW('Hygiene Data'!F56)))</f>
        <v/>
      </c>
      <c r="DV62" s="271" t="str">
        <f ca="true">+IF(OFFSET('Hygiene Data'!$F$12,0,10*ROW('Hygiene Data'!F56))="","",OFFSET('Hygiene Data'!$F$12,0,10*ROW('Hygiene Data'!F56)))</f>
        <v/>
      </c>
      <c r="DW62" s="271" t="str">
        <f ca="true">+IF(OFFSET('Hygiene Data'!$F$13,0,10*ROW('Hygiene Data'!F56))="","",OFFSET('Hygiene Data'!$F$13,0,10*ROW('Hygiene Data'!F56)))</f>
        <v/>
      </c>
      <c r="DX62" s="271" t="str">
        <f ca="true">+IF(OFFSET('Hygiene Data'!$G$11,0,10*ROW('Hygiene Data'!G56))="","",OFFSET('Hygiene Data'!$G$11,0,10*ROW('Hygiene Data'!G56)))</f>
        <v/>
      </c>
      <c r="DY62" s="271" t="str">
        <f ca="true">+IF(OFFSET('Hygiene Data'!$G$12,0,10*ROW('Hygiene Data'!G56))="","",OFFSET('Hygiene Data'!$G$12,0,10*ROW('Hygiene Data'!G56)))</f>
        <v/>
      </c>
      <c r="DZ62" s="271" t="str">
        <f ca="true">+IF(OFFSET('Hygiene Data'!$G$13,0,10*ROW('Hygiene Data'!G56))="","",OFFSET('Hygiene Data'!$G$13,0,10*ROW('Hygiene Data'!G56)))</f>
        <v/>
      </c>
      <c r="EA62" s="271" t="str">
        <f ca="true">+IF(OFFSET('Hygiene Data'!$H$11,0,10*ROW('Hygiene Data'!H56))="","",OFFSET('Hygiene Data'!$H$11,0,10*ROW('Hygiene Data'!H56)))</f>
        <v/>
      </c>
      <c r="EB62" s="271" t="str">
        <f ca="true">+IF(OFFSET('Hygiene Data'!$H$12,0,10*ROW('Hygiene Data'!H56))="","",OFFSET('Hygiene Data'!$H$12,0,10*ROW('Hygiene Data'!H56)))</f>
        <v/>
      </c>
      <c r="EC62" s="271" t="str">
        <f ca="true">+IF(OFFSET('Hygiene Data'!$H$13,0,10*ROW('Hygiene Data'!H56))="","",OFFSET('Hygiene Data'!$H$13,0,10*ROW('Hygiene Data'!H56)))</f>
        <v/>
      </c>
      <c r="ED62" s="271" t="str">
        <f ca="true">+IF(OFFSET('Hygiene Data'!$I$11,0,10*ROW('Hygiene Data'!I56))="","",OFFSET('Hygiene Data'!$I$11,0,10*ROW('Hygiene Data'!I56)))</f>
        <v/>
      </c>
      <c r="EE62" s="271" t="str">
        <f ca="true">+IF(OFFSET('Hygiene Data'!$I$12,0,10*ROW('Hygiene Data'!I56))="","",OFFSET('Hygiene Data'!$I$12,0,10*ROW('Hygiene Data'!I56)))</f>
        <v/>
      </c>
      <c r="EF62" s="271" t="str">
        <f ca="true">+IF(OFFSET('Hygiene Data'!$I$13,0,10*ROW('Hygiene Data'!I56))="","",OFFSET('Hygiene Data'!$I$13,0,10*ROW('Hygiene Data'!I56)))</f>
        <v/>
      </c>
    </row>
    <row xmlns:x14ac="http://schemas.microsoft.com/office/spreadsheetml/2009/9/ac" r="63" x14ac:dyDescent="0.2">
      <c r="A63" s="34" t="str">
        <f ca="true">+IF(OFFSET('Water Data'!$B$2,0,10*ROW('Water Data'!E57))="","",OFFSET('Water Data'!$B$2,0,10*ROW('Water Data'!E57)))</f>
        <v/>
      </c>
      <c r="B63" s="34" t="str">
        <f ca="true">+IF(OFFSET('Water Data'!$C$2,0,10*ROW('Water Data'!F57))="","",OFFSET('Water Data'!$C$2,0,10*ROW('Water Data'!F57)))</f>
        <v/>
      </c>
      <c r="C63" s="327" t="str">
        <f t="shared" ca="true" si="0"/>
        <v/>
      </c>
      <c r="D63" s="87"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7"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7"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7"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7"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7"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7"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7"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7"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7"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7"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7"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7"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7"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7"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7"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7"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7"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8"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8"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8"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8"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8"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8"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8"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8"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8"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8"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8"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8"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8"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8"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8"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8"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8"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8"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8"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8"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8"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8"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8"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8"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8"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8"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8"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8"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8"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8"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9"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9"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9"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9"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9"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9"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9"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9"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9"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9"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9"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9"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9"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9"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9"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9"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9"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9"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1"/>
      <c r="BS63" s="271" t="str">
        <f ca="true">+IF(OFFSET('Water Data'!$D$27,0,10*ROW('Water Data'!D57))="","",OFFSET('Water Data'!$D$27,0,10*ROW('Water Data'!D57)))</f>
        <v/>
      </c>
      <c r="BT63" s="271" t="str">
        <f ca="true">+IF(OFFSET('Water Data'!$D$28,0,10*ROW('Water Data'!D57))="","",OFFSET('Water Data'!$D$28,0,10*ROW('Water Data'!D57)))</f>
        <v/>
      </c>
      <c r="BU63" s="271" t="str">
        <f ca="true">+IF(OFFSET('Water Data'!$D$29,0,10*ROW('Water Data'!D57))="","",OFFSET('Water Data'!$D$29,0,10*ROW('Water Data'!D57)))</f>
        <v/>
      </c>
      <c r="BV63" s="271" t="str">
        <f ca="true">+IF(OFFSET('Water Data'!$E$27,0,10*ROW('Water Data'!E57))="","",OFFSET('Water Data'!$E$27,0,10*ROW('Water Data'!E57)))</f>
        <v/>
      </c>
      <c r="BW63" s="271" t="str">
        <f ca="true">+IF(OFFSET('Water Data'!$E$28,0,10*ROW('Water Data'!E57))="","",OFFSET('Water Data'!$E$28,0,10*ROW('Water Data'!E57)))</f>
        <v/>
      </c>
      <c r="BX63" s="271" t="str">
        <f ca="true">+IF(OFFSET('Water Data'!$E$29,0,10*ROW('Water Data'!E57))="","",OFFSET('Water Data'!$E$29,0,10*ROW('Water Data'!E57)))</f>
        <v/>
      </c>
      <c r="BY63" s="271" t="str">
        <f ca="true">+IF(OFFSET('Water Data'!$F$27,0,10*ROW('Water Data'!F57))="","",OFFSET('Water Data'!$F$27,0,10*ROW('Water Data'!F57)))</f>
        <v/>
      </c>
      <c r="BZ63" s="271" t="str">
        <f ca="true">+IF(OFFSET('Water Data'!$F$28,0,10*ROW('Water Data'!F57))="","",OFFSET('Water Data'!$F$28,0,10*ROW('Water Data'!F57)))</f>
        <v/>
      </c>
      <c r="CA63" s="271" t="str">
        <f ca="true">+IF(OFFSET('Water Data'!$F$29,0,10*ROW('Water Data'!F57))="","",OFFSET('Water Data'!$F$29,0,10*ROW('Water Data'!F57)))</f>
        <v/>
      </c>
      <c r="CB63" s="271" t="str">
        <f ca="true">+IF(OFFSET('Water Data'!$G$27,0,10*ROW('Water Data'!G57))="","",OFFSET('Water Data'!$G$27,0,10*ROW('Water Data'!G57)))</f>
        <v/>
      </c>
      <c r="CC63" s="271" t="str">
        <f ca="true">+IF(OFFSET('Water Data'!$G$28,0,10*ROW('Water Data'!G57))="","",OFFSET('Water Data'!$G$28,0,10*ROW('Water Data'!G57)))</f>
        <v/>
      </c>
      <c r="CD63" s="271" t="str">
        <f ca="true">+IF(OFFSET('Water Data'!$G$29,0,10*ROW('Water Data'!G57))="","",OFFSET('Water Data'!$G$29,0,10*ROW('Water Data'!G57)))</f>
        <v/>
      </c>
      <c r="CE63" s="271" t="str">
        <f ca="true">+IF(OFFSET('Water Data'!$H$27,0,10*ROW('Water Data'!H57))="","",OFFSET('Water Data'!$H$27,0,10*ROW('Water Data'!H57)))</f>
        <v/>
      </c>
      <c r="CF63" s="271" t="str">
        <f ca="true">+IF(OFFSET('Water Data'!$H$28,0,10*ROW('Water Data'!H57))="","",OFFSET('Water Data'!$H$28,0,10*ROW('Water Data'!H57)))</f>
        <v/>
      </c>
      <c r="CG63" s="271" t="str">
        <f ca="true">+IF(OFFSET('Water Data'!$H$29,0,10*ROW('Water Data'!H57))="","",OFFSET('Water Data'!$H$29,0,10*ROW('Water Data'!H57)))</f>
        <v/>
      </c>
      <c r="CH63" s="271" t="str">
        <f ca="true">+IF(OFFSET('Water Data'!$I$27,0,10*ROW('Water Data'!I57))="","",OFFSET('Water Data'!$I$27,0,10*ROW('Water Data'!I57)))</f>
        <v/>
      </c>
      <c r="CI63" s="271" t="str">
        <f ca="true">+IF(OFFSET('Water Data'!$I$28,0,10*ROW('Water Data'!I57))="","",OFFSET('Water Data'!$I$28,0,10*ROW('Water Data'!I57)))</f>
        <v/>
      </c>
      <c r="CJ63" s="271" t="str">
        <f ca="true">+IF(OFFSET('Water Data'!$I$29,0,10*ROW('Water Data'!I57))="","",OFFSET('Water Data'!$I$29,0,10*ROW('Water Data'!I57)))</f>
        <v/>
      </c>
      <c r="CK63" s="271" t="str">
        <f ca="true">+IF(OFFSET('Sanitation Data'!$D$28,0,10*ROW('Sanitation Data'!D57))="","",OFFSET('Sanitation Data'!$D$28,0,10*ROW('Sanitation Data'!D57)))</f>
        <v/>
      </c>
      <c r="CL63" s="271" t="str">
        <f ca="true">+IF(OFFSET('Sanitation Data'!$D$29,0,10*ROW('Sanitation Data'!D57))="","",OFFSET('Sanitation Data'!$D$29,0,10*ROW('Sanitation Data'!D57)))</f>
        <v/>
      </c>
      <c r="CM63" s="271" t="str">
        <f ca="true">+IF(OFFSET('Sanitation Data'!$D$30,0,10*ROW('Sanitation Data'!D57))="","",OFFSET('Sanitation Data'!$D$30,0,10*ROW('Sanitation Data'!D57)))</f>
        <v/>
      </c>
      <c r="CN63" s="271" t="str">
        <f ca="true">+IF(OFFSET('Sanitation Data'!$D$31,0,10*ROW('Sanitation Data'!D57))="","",OFFSET('Sanitation Data'!$D$31,0,10*ROW('Sanitation Data'!D57)))</f>
        <v/>
      </c>
      <c r="CO63" s="271" t="str">
        <f ca="true">+IF(OFFSET('Sanitation Data'!$D$32,0,10*ROW('Sanitation Data'!D57))="","",OFFSET('Sanitation Data'!$D$32,0,10*ROW('Sanitation Data'!D57)))</f>
        <v/>
      </c>
      <c r="CP63" s="271" t="str">
        <f ca="true">+IF(OFFSET('Sanitation Data'!$E$28,0,10*ROW('Sanitation Data'!E57))="","",OFFSET('Sanitation Data'!$E$28,0,10*ROW('Sanitation Data'!E57)))</f>
        <v/>
      </c>
      <c r="CQ63" s="271" t="str">
        <f ca="true">+IF(OFFSET('Sanitation Data'!$E$29,0,10*ROW('Sanitation Data'!E57))="","",OFFSET('Sanitation Data'!$E$29,0,10*ROW('Sanitation Data'!E57)))</f>
        <v/>
      </c>
      <c r="CR63" s="271" t="str">
        <f ca="true">+IF(OFFSET('Sanitation Data'!$E$30,0,10*ROW('Sanitation Data'!E57))="","",OFFSET('Sanitation Data'!$E$30,0,10*ROW('Sanitation Data'!E57)))</f>
        <v/>
      </c>
      <c r="CS63" s="271" t="str">
        <f ca="true">+IF(OFFSET('Sanitation Data'!$E$31,0,10*ROW('Sanitation Data'!E57))="","",OFFSET('Sanitation Data'!$E$31,0,10*ROW('Sanitation Data'!E57)))</f>
        <v/>
      </c>
      <c r="CT63" s="271" t="str">
        <f ca="true">+IF(OFFSET('Sanitation Data'!$E$32,0,10*ROW('Sanitation Data'!E57))="","",OFFSET('Sanitation Data'!$E$32,0,10*ROW('Sanitation Data'!E57)))</f>
        <v/>
      </c>
      <c r="CU63" s="271" t="str">
        <f ca="true">+IF(OFFSET('Sanitation Data'!$F$28,0,10*ROW('Sanitation Data'!F57))="","",OFFSET('Sanitation Data'!$F$28,0,10*ROW('Sanitation Data'!F57)))</f>
        <v/>
      </c>
      <c r="CV63" s="271" t="str">
        <f ca="true">+IF(OFFSET('Sanitation Data'!$F$29,0,10*ROW('Sanitation Data'!F57))="","",OFFSET('Sanitation Data'!$F$29,0,10*ROW('Sanitation Data'!F57)))</f>
        <v/>
      </c>
      <c r="CW63" s="271" t="str">
        <f ca="true">+IF(OFFSET('Sanitation Data'!$F$30,0,10*ROW('Sanitation Data'!F57))="","",OFFSET('Sanitation Data'!$F$30,0,10*ROW('Sanitation Data'!F57)))</f>
        <v/>
      </c>
      <c r="CX63" s="271" t="str">
        <f ca="true">+IF(OFFSET('Sanitation Data'!$F$31,0,10*ROW('Sanitation Data'!F57))="","",OFFSET('Sanitation Data'!$F$31,0,10*ROW('Sanitation Data'!F57)))</f>
        <v/>
      </c>
      <c r="CY63" s="271" t="str">
        <f ca="true">+IF(OFFSET('Sanitation Data'!$F$32,0,10*ROW('Sanitation Data'!F57))="","",OFFSET('Sanitation Data'!$F$32,0,10*ROW('Sanitation Data'!F57)))</f>
        <v/>
      </c>
      <c r="CZ63" s="271" t="str">
        <f ca="true">+IF(OFFSET('Sanitation Data'!$G$28,0,10*ROW('Sanitation Data'!G57))="","",OFFSET('Sanitation Data'!$G$28,0,10*ROW('Sanitation Data'!G57)))</f>
        <v/>
      </c>
      <c r="DA63" s="271" t="str">
        <f ca="true">+IF(OFFSET('Sanitation Data'!$G$29,0,10*ROW('Sanitation Data'!G57))="","",OFFSET('Sanitation Data'!$G$29,0,10*ROW('Sanitation Data'!G57)))</f>
        <v/>
      </c>
      <c r="DB63" s="271" t="str">
        <f ca="true">+IF(OFFSET('Sanitation Data'!$G$30,0,10*ROW('Sanitation Data'!G57))="","",OFFSET('Sanitation Data'!$G$30,0,10*ROW('Sanitation Data'!G57)))</f>
        <v/>
      </c>
      <c r="DC63" s="271" t="str">
        <f ca="true">+IF(OFFSET('Sanitation Data'!$G$31,0,10*ROW('Sanitation Data'!G57))="","",OFFSET('Sanitation Data'!$G$31,0,10*ROW('Sanitation Data'!G57)))</f>
        <v/>
      </c>
      <c r="DD63" s="271" t="str">
        <f ca="true">+IF(OFFSET('Sanitation Data'!$G$32,0,10*ROW('Sanitation Data'!G57))="","",OFFSET('Sanitation Data'!$G$32,0,10*ROW('Sanitation Data'!G57)))</f>
        <v/>
      </c>
      <c r="DE63" s="271" t="str">
        <f ca="true">+IF(OFFSET('Sanitation Data'!$H$28,0,10*ROW('Sanitation Data'!H57))="","",OFFSET('Sanitation Data'!$H$28,0,10*ROW('Sanitation Data'!H57)))</f>
        <v/>
      </c>
      <c r="DF63" s="271" t="str">
        <f ca="true">+IF(OFFSET('Sanitation Data'!$H$29,0,10*ROW('Sanitation Data'!H57))="","",OFFSET('Sanitation Data'!$H$29,0,10*ROW('Sanitation Data'!H57)))</f>
        <v/>
      </c>
      <c r="DG63" s="271" t="str">
        <f ca="true">+IF(OFFSET('Sanitation Data'!$H$30,0,10*ROW('Sanitation Data'!H57))="","",OFFSET('Sanitation Data'!$H$30,0,10*ROW('Sanitation Data'!H57)))</f>
        <v/>
      </c>
      <c r="DH63" s="271" t="str">
        <f ca="true">+IF(OFFSET('Sanitation Data'!$H$31,0,10*ROW('Sanitation Data'!H57))="","",OFFSET('Sanitation Data'!$H$31,0,10*ROW('Sanitation Data'!H57)))</f>
        <v/>
      </c>
      <c r="DI63" s="271" t="str">
        <f ca="true">+IF(OFFSET('Sanitation Data'!$H$32,0,10*ROW('Sanitation Data'!H57))="","",OFFSET('Sanitation Data'!$H$32,0,10*ROW('Sanitation Data'!H57)))</f>
        <v/>
      </c>
      <c r="DJ63" s="271" t="str">
        <f ca="true">+IF(OFFSET('Sanitation Data'!$I$28,0,10*ROW('Sanitation Data'!I57))="","",OFFSET('Sanitation Data'!$I$28,0,10*ROW('Sanitation Data'!I57)))</f>
        <v/>
      </c>
      <c r="DK63" s="271" t="str">
        <f ca="true">+IF(OFFSET('Sanitation Data'!$I$29,0,10*ROW('Sanitation Data'!I57))="","",OFFSET('Sanitation Data'!$I$29,0,10*ROW('Sanitation Data'!I57)))</f>
        <v/>
      </c>
      <c r="DL63" s="271" t="str">
        <f ca="true">+IF(OFFSET('Sanitation Data'!$I$30,0,10*ROW('Sanitation Data'!I57))="","",OFFSET('Sanitation Data'!$I$30,0,10*ROW('Sanitation Data'!I57)))</f>
        <v/>
      </c>
      <c r="DM63" s="271" t="str">
        <f ca="true">+IF(OFFSET('Sanitation Data'!$I$31,0,10*ROW('Sanitation Data'!I57))="","",OFFSET('Sanitation Data'!$I$31,0,10*ROW('Sanitation Data'!I57)))</f>
        <v/>
      </c>
      <c r="DN63" s="271" t="str">
        <f ca="true">+IF(OFFSET('Sanitation Data'!$I$32,0,10*ROW('Sanitation Data'!I57))="","",OFFSET('Sanitation Data'!$I$32,0,10*ROW('Sanitation Data'!I57)))</f>
        <v/>
      </c>
      <c r="DO63" s="271" t="str">
        <f ca="true">+IF(OFFSET('Hygiene Data'!$D$11,0,10*ROW('Hygiene Data'!D57))="","",OFFSET('Hygiene Data'!$D$11,0,10*ROW('Hygiene Data'!D57)))</f>
        <v/>
      </c>
      <c r="DP63" s="271" t="str">
        <f ca="true">+IF(OFFSET('Hygiene Data'!$D$12,0,10*ROW('Hygiene Data'!D57))="","",OFFSET('Hygiene Data'!$D$12,0,10*ROW('Hygiene Data'!D57)))</f>
        <v/>
      </c>
      <c r="DQ63" s="271" t="str">
        <f ca="true">+IF(OFFSET('Hygiene Data'!$D$13,0,10*ROW('Hygiene Data'!D57))="","",OFFSET('Hygiene Data'!$D$13,0,10*ROW('Hygiene Data'!D57)))</f>
        <v/>
      </c>
      <c r="DR63" s="271" t="str">
        <f ca="true">+IF(OFFSET('Hygiene Data'!$E$11,0,10*ROW('Hygiene Data'!E57))="","",OFFSET('Hygiene Data'!$E$11,0,10*ROW('Hygiene Data'!E57)))</f>
        <v/>
      </c>
      <c r="DS63" s="271" t="str">
        <f ca="true">+IF(OFFSET('Hygiene Data'!$E$12,0,10*ROW('Hygiene Data'!E57))="","",OFFSET('Hygiene Data'!$E$12,0,10*ROW('Hygiene Data'!E57)))</f>
        <v/>
      </c>
      <c r="DT63" s="271" t="str">
        <f ca="true">+IF(OFFSET('Hygiene Data'!$E$13,0,10*ROW('Hygiene Data'!E57))="","",OFFSET('Hygiene Data'!$E$13,0,10*ROW('Hygiene Data'!E57)))</f>
        <v/>
      </c>
      <c r="DU63" s="271" t="str">
        <f ca="true">+IF(OFFSET('Hygiene Data'!$F$11,0,10*ROW('Hygiene Data'!F57))="","",OFFSET('Hygiene Data'!$F$11,0,10*ROW('Hygiene Data'!F57)))</f>
        <v/>
      </c>
      <c r="DV63" s="271" t="str">
        <f ca="true">+IF(OFFSET('Hygiene Data'!$F$12,0,10*ROW('Hygiene Data'!F57))="","",OFFSET('Hygiene Data'!$F$12,0,10*ROW('Hygiene Data'!F57)))</f>
        <v/>
      </c>
      <c r="DW63" s="271" t="str">
        <f ca="true">+IF(OFFSET('Hygiene Data'!$F$13,0,10*ROW('Hygiene Data'!F57))="","",OFFSET('Hygiene Data'!$F$13,0,10*ROW('Hygiene Data'!F57)))</f>
        <v/>
      </c>
      <c r="DX63" s="271" t="str">
        <f ca="true">+IF(OFFSET('Hygiene Data'!$G$11,0,10*ROW('Hygiene Data'!G57))="","",OFFSET('Hygiene Data'!$G$11,0,10*ROW('Hygiene Data'!G57)))</f>
        <v/>
      </c>
      <c r="DY63" s="271" t="str">
        <f ca="true">+IF(OFFSET('Hygiene Data'!$G$12,0,10*ROW('Hygiene Data'!G57))="","",OFFSET('Hygiene Data'!$G$12,0,10*ROW('Hygiene Data'!G57)))</f>
        <v/>
      </c>
      <c r="DZ63" s="271" t="str">
        <f ca="true">+IF(OFFSET('Hygiene Data'!$G$13,0,10*ROW('Hygiene Data'!G57))="","",OFFSET('Hygiene Data'!$G$13,0,10*ROW('Hygiene Data'!G57)))</f>
        <v/>
      </c>
      <c r="EA63" s="271" t="str">
        <f ca="true">+IF(OFFSET('Hygiene Data'!$H$11,0,10*ROW('Hygiene Data'!H57))="","",OFFSET('Hygiene Data'!$H$11,0,10*ROW('Hygiene Data'!H57)))</f>
        <v/>
      </c>
      <c r="EB63" s="271" t="str">
        <f ca="true">+IF(OFFSET('Hygiene Data'!$H$12,0,10*ROW('Hygiene Data'!H57))="","",OFFSET('Hygiene Data'!$H$12,0,10*ROW('Hygiene Data'!H57)))</f>
        <v/>
      </c>
      <c r="EC63" s="271" t="str">
        <f ca="true">+IF(OFFSET('Hygiene Data'!$H$13,0,10*ROW('Hygiene Data'!H57))="","",OFFSET('Hygiene Data'!$H$13,0,10*ROW('Hygiene Data'!H57)))</f>
        <v/>
      </c>
      <c r="ED63" s="271" t="str">
        <f ca="true">+IF(OFFSET('Hygiene Data'!$I$11,0,10*ROW('Hygiene Data'!I57))="","",OFFSET('Hygiene Data'!$I$11,0,10*ROW('Hygiene Data'!I57)))</f>
        <v/>
      </c>
      <c r="EE63" s="271" t="str">
        <f ca="true">+IF(OFFSET('Hygiene Data'!$I$12,0,10*ROW('Hygiene Data'!I57))="","",OFFSET('Hygiene Data'!$I$12,0,10*ROW('Hygiene Data'!I57)))</f>
        <v/>
      </c>
      <c r="EF63" s="271" t="str">
        <f ca="true">+IF(OFFSET('Hygiene Data'!$I$13,0,10*ROW('Hygiene Data'!I57))="","",OFFSET('Hygiene Data'!$I$13,0,10*ROW('Hygiene Data'!I57)))</f>
        <v/>
      </c>
    </row>
    <row xmlns:x14ac="http://schemas.microsoft.com/office/spreadsheetml/2009/9/ac" r="64" x14ac:dyDescent="0.2">
      <c r="A64" s="34" t="str">
        <f ca="true">+IF(OFFSET('Water Data'!$B$2,0,10*ROW('Water Data'!E58))="","",OFFSET('Water Data'!$B$2,0,10*ROW('Water Data'!E58)))</f>
        <v/>
      </c>
      <c r="B64" s="34" t="str">
        <f ca="true">+IF(OFFSET('Water Data'!$C$2,0,10*ROW('Water Data'!F58))="","",OFFSET('Water Data'!$C$2,0,10*ROW('Water Data'!F58)))</f>
        <v/>
      </c>
      <c r="C64" s="327" t="str">
        <f t="shared" ca="true" si="0"/>
        <v/>
      </c>
      <c r="D64" s="87"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7"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7"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7"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7"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7"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7"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7"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7"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7"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7"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7"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7"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7"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7"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7"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7"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7"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8"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8"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8"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8"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8"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8"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8"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8"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8"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8"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8"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8"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8"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8"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8"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8"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8"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8"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8"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8"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8"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8"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8"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8"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8"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8"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8"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8"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8"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8"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9"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9"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9"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9"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9"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9"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9"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9"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9"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9"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9"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9"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9"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9"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9"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9"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9"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9"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1"/>
      <c r="BS64" s="271" t="str">
        <f ca="true">+IF(OFFSET('Water Data'!$D$27,0,10*ROW('Water Data'!D58))="","",OFFSET('Water Data'!$D$27,0,10*ROW('Water Data'!D58)))</f>
        <v/>
      </c>
      <c r="BT64" s="271" t="str">
        <f ca="true">+IF(OFFSET('Water Data'!$D$28,0,10*ROW('Water Data'!D58))="","",OFFSET('Water Data'!$D$28,0,10*ROW('Water Data'!D58)))</f>
        <v/>
      </c>
      <c r="BU64" s="271" t="str">
        <f ca="true">+IF(OFFSET('Water Data'!$D$29,0,10*ROW('Water Data'!D58))="","",OFFSET('Water Data'!$D$29,0,10*ROW('Water Data'!D58)))</f>
        <v/>
      </c>
      <c r="BV64" s="271" t="str">
        <f ca="true">+IF(OFFSET('Water Data'!$E$27,0,10*ROW('Water Data'!E58))="","",OFFSET('Water Data'!$E$27,0,10*ROW('Water Data'!E58)))</f>
        <v/>
      </c>
      <c r="BW64" s="271" t="str">
        <f ca="true">+IF(OFFSET('Water Data'!$E$28,0,10*ROW('Water Data'!E58))="","",OFFSET('Water Data'!$E$28,0,10*ROW('Water Data'!E58)))</f>
        <v/>
      </c>
      <c r="BX64" s="271" t="str">
        <f ca="true">+IF(OFFSET('Water Data'!$E$29,0,10*ROW('Water Data'!E58))="","",OFFSET('Water Data'!$E$29,0,10*ROW('Water Data'!E58)))</f>
        <v/>
      </c>
      <c r="BY64" s="271" t="str">
        <f ca="true">+IF(OFFSET('Water Data'!$F$27,0,10*ROW('Water Data'!F58))="","",OFFSET('Water Data'!$F$27,0,10*ROW('Water Data'!F58)))</f>
        <v/>
      </c>
      <c r="BZ64" s="271" t="str">
        <f ca="true">+IF(OFFSET('Water Data'!$F$28,0,10*ROW('Water Data'!F58))="","",OFFSET('Water Data'!$F$28,0,10*ROW('Water Data'!F58)))</f>
        <v/>
      </c>
      <c r="CA64" s="271" t="str">
        <f ca="true">+IF(OFFSET('Water Data'!$F$29,0,10*ROW('Water Data'!F58))="","",OFFSET('Water Data'!$F$29,0,10*ROW('Water Data'!F58)))</f>
        <v/>
      </c>
      <c r="CB64" s="271" t="str">
        <f ca="true">+IF(OFFSET('Water Data'!$G$27,0,10*ROW('Water Data'!G58))="","",OFFSET('Water Data'!$G$27,0,10*ROW('Water Data'!G58)))</f>
        <v/>
      </c>
      <c r="CC64" s="271" t="str">
        <f ca="true">+IF(OFFSET('Water Data'!$G$28,0,10*ROW('Water Data'!G58))="","",OFFSET('Water Data'!$G$28,0,10*ROW('Water Data'!G58)))</f>
        <v/>
      </c>
      <c r="CD64" s="271" t="str">
        <f ca="true">+IF(OFFSET('Water Data'!$G$29,0,10*ROW('Water Data'!G58))="","",OFFSET('Water Data'!$G$29,0,10*ROW('Water Data'!G58)))</f>
        <v/>
      </c>
      <c r="CE64" s="271" t="str">
        <f ca="true">+IF(OFFSET('Water Data'!$H$27,0,10*ROW('Water Data'!H58))="","",OFFSET('Water Data'!$H$27,0,10*ROW('Water Data'!H58)))</f>
        <v/>
      </c>
      <c r="CF64" s="271" t="str">
        <f ca="true">+IF(OFFSET('Water Data'!$H$28,0,10*ROW('Water Data'!H58))="","",OFFSET('Water Data'!$H$28,0,10*ROW('Water Data'!H58)))</f>
        <v/>
      </c>
      <c r="CG64" s="271" t="str">
        <f ca="true">+IF(OFFSET('Water Data'!$H$29,0,10*ROW('Water Data'!H58))="","",OFFSET('Water Data'!$H$29,0,10*ROW('Water Data'!H58)))</f>
        <v/>
      </c>
      <c r="CH64" s="271" t="str">
        <f ca="true">+IF(OFFSET('Water Data'!$I$27,0,10*ROW('Water Data'!I58))="","",OFFSET('Water Data'!$I$27,0,10*ROW('Water Data'!I58)))</f>
        <v/>
      </c>
      <c r="CI64" s="271" t="str">
        <f ca="true">+IF(OFFSET('Water Data'!$I$28,0,10*ROW('Water Data'!I58))="","",OFFSET('Water Data'!$I$28,0,10*ROW('Water Data'!I58)))</f>
        <v/>
      </c>
      <c r="CJ64" s="271" t="str">
        <f ca="true">+IF(OFFSET('Water Data'!$I$29,0,10*ROW('Water Data'!I58))="","",OFFSET('Water Data'!$I$29,0,10*ROW('Water Data'!I58)))</f>
        <v/>
      </c>
      <c r="CK64" s="271" t="str">
        <f ca="true">+IF(OFFSET('Sanitation Data'!$D$28,0,10*ROW('Sanitation Data'!D58))="","",OFFSET('Sanitation Data'!$D$28,0,10*ROW('Sanitation Data'!D58)))</f>
        <v/>
      </c>
      <c r="CL64" s="271" t="str">
        <f ca="true">+IF(OFFSET('Sanitation Data'!$D$29,0,10*ROW('Sanitation Data'!D58))="","",OFFSET('Sanitation Data'!$D$29,0,10*ROW('Sanitation Data'!D58)))</f>
        <v/>
      </c>
      <c r="CM64" s="271" t="str">
        <f ca="true">+IF(OFFSET('Sanitation Data'!$D$30,0,10*ROW('Sanitation Data'!D58))="","",OFFSET('Sanitation Data'!$D$30,0,10*ROW('Sanitation Data'!D58)))</f>
        <v/>
      </c>
      <c r="CN64" s="271" t="str">
        <f ca="true">+IF(OFFSET('Sanitation Data'!$D$31,0,10*ROW('Sanitation Data'!D58))="","",OFFSET('Sanitation Data'!$D$31,0,10*ROW('Sanitation Data'!D58)))</f>
        <v/>
      </c>
      <c r="CO64" s="271" t="str">
        <f ca="true">+IF(OFFSET('Sanitation Data'!$D$32,0,10*ROW('Sanitation Data'!D58))="","",OFFSET('Sanitation Data'!$D$32,0,10*ROW('Sanitation Data'!D58)))</f>
        <v/>
      </c>
      <c r="CP64" s="271" t="str">
        <f ca="true">+IF(OFFSET('Sanitation Data'!$E$28,0,10*ROW('Sanitation Data'!E58))="","",OFFSET('Sanitation Data'!$E$28,0,10*ROW('Sanitation Data'!E58)))</f>
        <v/>
      </c>
      <c r="CQ64" s="271" t="str">
        <f ca="true">+IF(OFFSET('Sanitation Data'!$E$29,0,10*ROW('Sanitation Data'!E58))="","",OFFSET('Sanitation Data'!$E$29,0,10*ROW('Sanitation Data'!E58)))</f>
        <v/>
      </c>
      <c r="CR64" s="271" t="str">
        <f ca="true">+IF(OFFSET('Sanitation Data'!$E$30,0,10*ROW('Sanitation Data'!E58))="","",OFFSET('Sanitation Data'!$E$30,0,10*ROW('Sanitation Data'!E58)))</f>
        <v/>
      </c>
      <c r="CS64" s="271" t="str">
        <f ca="true">+IF(OFFSET('Sanitation Data'!$E$31,0,10*ROW('Sanitation Data'!E58))="","",OFFSET('Sanitation Data'!$E$31,0,10*ROW('Sanitation Data'!E58)))</f>
        <v/>
      </c>
      <c r="CT64" s="271" t="str">
        <f ca="true">+IF(OFFSET('Sanitation Data'!$E$32,0,10*ROW('Sanitation Data'!E58))="","",OFFSET('Sanitation Data'!$E$32,0,10*ROW('Sanitation Data'!E58)))</f>
        <v/>
      </c>
      <c r="CU64" s="271" t="str">
        <f ca="true">+IF(OFFSET('Sanitation Data'!$F$28,0,10*ROW('Sanitation Data'!F58))="","",OFFSET('Sanitation Data'!$F$28,0,10*ROW('Sanitation Data'!F58)))</f>
        <v/>
      </c>
      <c r="CV64" s="271" t="str">
        <f ca="true">+IF(OFFSET('Sanitation Data'!$F$29,0,10*ROW('Sanitation Data'!F58))="","",OFFSET('Sanitation Data'!$F$29,0,10*ROW('Sanitation Data'!F58)))</f>
        <v/>
      </c>
      <c r="CW64" s="271" t="str">
        <f ca="true">+IF(OFFSET('Sanitation Data'!$F$30,0,10*ROW('Sanitation Data'!F58))="","",OFFSET('Sanitation Data'!$F$30,0,10*ROW('Sanitation Data'!F58)))</f>
        <v/>
      </c>
      <c r="CX64" s="271" t="str">
        <f ca="true">+IF(OFFSET('Sanitation Data'!$F$31,0,10*ROW('Sanitation Data'!F58))="","",OFFSET('Sanitation Data'!$F$31,0,10*ROW('Sanitation Data'!F58)))</f>
        <v/>
      </c>
      <c r="CY64" s="271" t="str">
        <f ca="true">+IF(OFFSET('Sanitation Data'!$F$32,0,10*ROW('Sanitation Data'!F58))="","",OFFSET('Sanitation Data'!$F$32,0,10*ROW('Sanitation Data'!F58)))</f>
        <v/>
      </c>
      <c r="CZ64" s="271" t="str">
        <f ca="true">+IF(OFFSET('Sanitation Data'!$G$28,0,10*ROW('Sanitation Data'!G58))="","",OFFSET('Sanitation Data'!$G$28,0,10*ROW('Sanitation Data'!G58)))</f>
        <v/>
      </c>
      <c r="DA64" s="271" t="str">
        <f ca="true">+IF(OFFSET('Sanitation Data'!$G$29,0,10*ROW('Sanitation Data'!G58))="","",OFFSET('Sanitation Data'!$G$29,0,10*ROW('Sanitation Data'!G58)))</f>
        <v/>
      </c>
      <c r="DB64" s="271" t="str">
        <f ca="true">+IF(OFFSET('Sanitation Data'!$G$30,0,10*ROW('Sanitation Data'!G58))="","",OFFSET('Sanitation Data'!$G$30,0,10*ROW('Sanitation Data'!G58)))</f>
        <v/>
      </c>
      <c r="DC64" s="271" t="str">
        <f ca="true">+IF(OFFSET('Sanitation Data'!$G$31,0,10*ROW('Sanitation Data'!G58))="","",OFFSET('Sanitation Data'!$G$31,0,10*ROW('Sanitation Data'!G58)))</f>
        <v/>
      </c>
      <c r="DD64" s="271" t="str">
        <f ca="true">+IF(OFFSET('Sanitation Data'!$G$32,0,10*ROW('Sanitation Data'!G58))="","",OFFSET('Sanitation Data'!$G$32,0,10*ROW('Sanitation Data'!G58)))</f>
        <v/>
      </c>
      <c r="DE64" s="271" t="str">
        <f ca="true">+IF(OFFSET('Sanitation Data'!$H$28,0,10*ROW('Sanitation Data'!H58))="","",OFFSET('Sanitation Data'!$H$28,0,10*ROW('Sanitation Data'!H58)))</f>
        <v/>
      </c>
      <c r="DF64" s="271" t="str">
        <f ca="true">+IF(OFFSET('Sanitation Data'!$H$29,0,10*ROW('Sanitation Data'!H58))="","",OFFSET('Sanitation Data'!$H$29,0,10*ROW('Sanitation Data'!H58)))</f>
        <v/>
      </c>
      <c r="DG64" s="271" t="str">
        <f ca="true">+IF(OFFSET('Sanitation Data'!$H$30,0,10*ROW('Sanitation Data'!H58))="","",OFFSET('Sanitation Data'!$H$30,0,10*ROW('Sanitation Data'!H58)))</f>
        <v/>
      </c>
      <c r="DH64" s="271" t="str">
        <f ca="true">+IF(OFFSET('Sanitation Data'!$H$31,0,10*ROW('Sanitation Data'!H58))="","",OFFSET('Sanitation Data'!$H$31,0,10*ROW('Sanitation Data'!H58)))</f>
        <v/>
      </c>
      <c r="DI64" s="271" t="str">
        <f ca="true">+IF(OFFSET('Sanitation Data'!$H$32,0,10*ROW('Sanitation Data'!H58))="","",OFFSET('Sanitation Data'!$H$32,0,10*ROW('Sanitation Data'!H58)))</f>
        <v/>
      </c>
      <c r="DJ64" s="271" t="str">
        <f ca="true">+IF(OFFSET('Sanitation Data'!$I$28,0,10*ROW('Sanitation Data'!I58))="","",OFFSET('Sanitation Data'!$I$28,0,10*ROW('Sanitation Data'!I58)))</f>
        <v/>
      </c>
      <c r="DK64" s="271" t="str">
        <f ca="true">+IF(OFFSET('Sanitation Data'!$I$29,0,10*ROW('Sanitation Data'!I58))="","",OFFSET('Sanitation Data'!$I$29,0,10*ROW('Sanitation Data'!I58)))</f>
        <v/>
      </c>
      <c r="DL64" s="271" t="str">
        <f ca="true">+IF(OFFSET('Sanitation Data'!$I$30,0,10*ROW('Sanitation Data'!I58))="","",OFFSET('Sanitation Data'!$I$30,0,10*ROW('Sanitation Data'!I58)))</f>
        <v/>
      </c>
      <c r="DM64" s="271" t="str">
        <f ca="true">+IF(OFFSET('Sanitation Data'!$I$31,0,10*ROW('Sanitation Data'!I58))="","",OFFSET('Sanitation Data'!$I$31,0,10*ROW('Sanitation Data'!I58)))</f>
        <v/>
      </c>
      <c r="DN64" s="271" t="str">
        <f ca="true">+IF(OFFSET('Sanitation Data'!$I$32,0,10*ROW('Sanitation Data'!I58))="","",OFFSET('Sanitation Data'!$I$32,0,10*ROW('Sanitation Data'!I58)))</f>
        <v/>
      </c>
      <c r="DO64" s="271" t="str">
        <f ca="true">+IF(OFFSET('Hygiene Data'!$D$11,0,10*ROW('Hygiene Data'!D58))="","",OFFSET('Hygiene Data'!$D$11,0,10*ROW('Hygiene Data'!D58)))</f>
        <v/>
      </c>
      <c r="DP64" s="271" t="str">
        <f ca="true">+IF(OFFSET('Hygiene Data'!$D$12,0,10*ROW('Hygiene Data'!D58))="","",OFFSET('Hygiene Data'!$D$12,0,10*ROW('Hygiene Data'!D58)))</f>
        <v/>
      </c>
      <c r="DQ64" s="271" t="str">
        <f ca="true">+IF(OFFSET('Hygiene Data'!$D$13,0,10*ROW('Hygiene Data'!D58))="","",OFFSET('Hygiene Data'!$D$13,0,10*ROW('Hygiene Data'!D58)))</f>
        <v/>
      </c>
      <c r="DR64" s="271" t="str">
        <f ca="true">+IF(OFFSET('Hygiene Data'!$E$11,0,10*ROW('Hygiene Data'!E58))="","",OFFSET('Hygiene Data'!$E$11,0,10*ROW('Hygiene Data'!E58)))</f>
        <v/>
      </c>
      <c r="DS64" s="271" t="str">
        <f ca="true">+IF(OFFSET('Hygiene Data'!$E$12,0,10*ROW('Hygiene Data'!E58))="","",OFFSET('Hygiene Data'!$E$12,0,10*ROW('Hygiene Data'!E58)))</f>
        <v/>
      </c>
      <c r="DT64" s="271" t="str">
        <f ca="true">+IF(OFFSET('Hygiene Data'!$E$13,0,10*ROW('Hygiene Data'!E58))="","",OFFSET('Hygiene Data'!$E$13,0,10*ROW('Hygiene Data'!E58)))</f>
        <v/>
      </c>
      <c r="DU64" s="271" t="str">
        <f ca="true">+IF(OFFSET('Hygiene Data'!$F$11,0,10*ROW('Hygiene Data'!F58))="","",OFFSET('Hygiene Data'!$F$11,0,10*ROW('Hygiene Data'!F58)))</f>
        <v/>
      </c>
      <c r="DV64" s="271" t="str">
        <f ca="true">+IF(OFFSET('Hygiene Data'!$F$12,0,10*ROW('Hygiene Data'!F58))="","",OFFSET('Hygiene Data'!$F$12,0,10*ROW('Hygiene Data'!F58)))</f>
        <v/>
      </c>
      <c r="DW64" s="271" t="str">
        <f ca="true">+IF(OFFSET('Hygiene Data'!$F$13,0,10*ROW('Hygiene Data'!F58))="","",OFFSET('Hygiene Data'!$F$13,0,10*ROW('Hygiene Data'!F58)))</f>
        <v/>
      </c>
      <c r="DX64" s="271" t="str">
        <f ca="true">+IF(OFFSET('Hygiene Data'!$G$11,0,10*ROW('Hygiene Data'!G58))="","",OFFSET('Hygiene Data'!$G$11,0,10*ROW('Hygiene Data'!G58)))</f>
        <v/>
      </c>
      <c r="DY64" s="271" t="str">
        <f ca="true">+IF(OFFSET('Hygiene Data'!$G$12,0,10*ROW('Hygiene Data'!G58))="","",OFFSET('Hygiene Data'!$G$12,0,10*ROW('Hygiene Data'!G58)))</f>
        <v/>
      </c>
      <c r="DZ64" s="271" t="str">
        <f ca="true">+IF(OFFSET('Hygiene Data'!$G$13,0,10*ROW('Hygiene Data'!G58))="","",OFFSET('Hygiene Data'!$G$13,0,10*ROW('Hygiene Data'!G58)))</f>
        <v/>
      </c>
      <c r="EA64" s="271" t="str">
        <f ca="true">+IF(OFFSET('Hygiene Data'!$H$11,0,10*ROW('Hygiene Data'!H58))="","",OFFSET('Hygiene Data'!$H$11,0,10*ROW('Hygiene Data'!H58)))</f>
        <v/>
      </c>
      <c r="EB64" s="271" t="str">
        <f ca="true">+IF(OFFSET('Hygiene Data'!$H$12,0,10*ROW('Hygiene Data'!H58))="","",OFFSET('Hygiene Data'!$H$12,0,10*ROW('Hygiene Data'!H58)))</f>
        <v/>
      </c>
      <c r="EC64" s="271" t="str">
        <f ca="true">+IF(OFFSET('Hygiene Data'!$H$13,0,10*ROW('Hygiene Data'!H58))="","",OFFSET('Hygiene Data'!$H$13,0,10*ROW('Hygiene Data'!H58)))</f>
        <v/>
      </c>
      <c r="ED64" s="271" t="str">
        <f ca="true">+IF(OFFSET('Hygiene Data'!$I$11,0,10*ROW('Hygiene Data'!I58))="","",OFFSET('Hygiene Data'!$I$11,0,10*ROW('Hygiene Data'!I58)))</f>
        <v/>
      </c>
      <c r="EE64" s="271" t="str">
        <f ca="true">+IF(OFFSET('Hygiene Data'!$I$12,0,10*ROW('Hygiene Data'!I58))="","",OFFSET('Hygiene Data'!$I$12,0,10*ROW('Hygiene Data'!I58)))</f>
        <v/>
      </c>
      <c r="EF64" s="271" t="str">
        <f ca="true">+IF(OFFSET('Hygiene Data'!$I$13,0,10*ROW('Hygiene Data'!I58))="","",OFFSET('Hygiene Data'!$I$13,0,10*ROW('Hygiene Data'!I58)))</f>
        <v/>
      </c>
    </row>
    <row xmlns:x14ac="http://schemas.microsoft.com/office/spreadsheetml/2009/9/ac" r="65" x14ac:dyDescent="0.2">
      <c r="A65" s="34" t="str">
        <f ca="true">+IF(OFFSET('Water Data'!$B$2,0,10*ROW('Water Data'!E59))="","",OFFSET('Water Data'!$B$2,0,10*ROW('Water Data'!E59)))</f>
        <v/>
      </c>
      <c r="B65" s="34" t="str">
        <f ca="true">+IF(OFFSET('Water Data'!$C$2,0,10*ROW('Water Data'!F59))="","",OFFSET('Water Data'!$C$2,0,10*ROW('Water Data'!F59)))</f>
        <v/>
      </c>
      <c r="C65" s="327" t="str">
        <f t="shared" ca="true" si="0"/>
        <v/>
      </c>
      <c r="D65" s="87"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7"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7"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7"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7"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7"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7"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7"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7"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7"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7"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7"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7"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7"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7"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7"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7"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7"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8"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8"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8"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8"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8"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8"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8"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8"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8"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8"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8"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8"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8"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8"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8"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8"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8"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8"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8"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8"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8"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8"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8"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8"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8"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8"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8"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8"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8"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8"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9"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9"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9"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9"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9"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9"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9"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9"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9"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9"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9"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9"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9"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9"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9"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9"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9"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9"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1"/>
      <c r="BS65" s="271" t="str">
        <f ca="true">+IF(OFFSET('Water Data'!$D$27,0,10*ROW('Water Data'!D59))="","",OFFSET('Water Data'!$D$27,0,10*ROW('Water Data'!D59)))</f>
        <v/>
      </c>
      <c r="BT65" s="271" t="str">
        <f ca="true">+IF(OFFSET('Water Data'!$D$28,0,10*ROW('Water Data'!D59))="","",OFFSET('Water Data'!$D$28,0,10*ROW('Water Data'!D59)))</f>
        <v/>
      </c>
      <c r="BU65" s="271" t="str">
        <f ca="true">+IF(OFFSET('Water Data'!$D$29,0,10*ROW('Water Data'!D59))="","",OFFSET('Water Data'!$D$29,0,10*ROW('Water Data'!D59)))</f>
        <v/>
      </c>
      <c r="BV65" s="271" t="str">
        <f ca="true">+IF(OFFSET('Water Data'!$E$27,0,10*ROW('Water Data'!E59))="","",OFFSET('Water Data'!$E$27,0,10*ROW('Water Data'!E59)))</f>
        <v/>
      </c>
      <c r="BW65" s="271" t="str">
        <f ca="true">+IF(OFFSET('Water Data'!$E$28,0,10*ROW('Water Data'!E59))="","",OFFSET('Water Data'!$E$28,0,10*ROW('Water Data'!E59)))</f>
        <v/>
      </c>
      <c r="BX65" s="271" t="str">
        <f ca="true">+IF(OFFSET('Water Data'!$E$29,0,10*ROW('Water Data'!E59))="","",OFFSET('Water Data'!$E$29,0,10*ROW('Water Data'!E59)))</f>
        <v/>
      </c>
      <c r="BY65" s="271" t="str">
        <f ca="true">+IF(OFFSET('Water Data'!$F$27,0,10*ROW('Water Data'!F59))="","",OFFSET('Water Data'!$F$27,0,10*ROW('Water Data'!F59)))</f>
        <v/>
      </c>
      <c r="BZ65" s="271" t="str">
        <f ca="true">+IF(OFFSET('Water Data'!$F$28,0,10*ROW('Water Data'!F59))="","",OFFSET('Water Data'!$F$28,0,10*ROW('Water Data'!F59)))</f>
        <v/>
      </c>
      <c r="CA65" s="271" t="str">
        <f ca="true">+IF(OFFSET('Water Data'!$F$29,0,10*ROW('Water Data'!F59))="","",OFFSET('Water Data'!$F$29,0,10*ROW('Water Data'!F59)))</f>
        <v/>
      </c>
      <c r="CB65" s="271" t="str">
        <f ca="true">+IF(OFFSET('Water Data'!$G$27,0,10*ROW('Water Data'!G59))="","",OFFSET('Water Data'!$G$27,0,10*ROW('Water Data'!G59)))</f>
        <v/>
      </c>
      <c r="CC65" s="271" t="str">
        <f ca="true">+IF(OFFSET('Water Data'!$G$28,0,10*ROW('Water Data'!G59))="","",OFFSET('Water Data'!$G$28,0,10*ROW('Water Data'!G59)))</f>
        <v/>
      </c>
      <c r="CD65" s="271" t="str">
        <f ca="true">+IF(OFFSET('Water Data'!$G$29,0,10*ROW('Water Data'!G59))="","",OFFSET('Water Data'!$G$29,0,10*ROW('Water Data'!G59)))</f>
        <v/>
      </c>
      <c r="CE65" s="271" t="str">
        <f ca="true">+IF(OFFSET('Water Data'!$H$27,0,10*ROW('Water Data'!H59))="","",OFFSET('Water Data'!$H$27,0,10*ROW('Water Data'!H59)))</f>
        <v/>
      </c>
      <c r="CF65" s="271" t="str">
        <f ca="true">+IF(OFFSET('Water Data'!$H$28,0,10*ROW('Water Data'!H59))="","",OFFSET('Water Data'!$H$28,0,10*ROW('Water Data'!H59)))</f>
        <v/>
      </c>
      <c r="CG65" s="271" t="str">
        <f ca="true">+IF(OFFSET('Water Data'!$H$29,0,10*ROW('Water Data'!H59))="","",OFFSET('Water Data'!$H$29,0,10*ROW('Water Data'!H59)))</f>
        <v/>
      </c>
      <c r="CH65" s="271" t="str">
        <f ca="true">+IF(OFFSET('Water Data'!$I$27,0,10*ROW('Water Data'!I59))="","",OFFSET('Water Data'!$I$27,0,10*ROW('Water Data'!I59)))</f>
        <v/>
      </c>
      <c r="CI65" s="271" t="str">
        <f ca="true">+IF(OFFSET('Water Data'!$I$28,0,10*ROW('Water Data'!I59))="","",OFFSET('Water Data'!$I$28,0,10*ROW('Water Data'!I59)))</f>
        <v/>
      </c>
      <c r="CJ65" s="271" t="str">
        <f ca="true">+IF(OFFSET('Water Data'!$I$29,0,10*ROW('Water Data'!I59))="","",OFFSET('Water Data'!$I$29,0,10*ROW('Water Data'!I59)))</f>
        <v/>
      </c>
      <c r="CK65" s="271" t="str">
        <f ca="true">+IF(OFFSET('Sanitation Data'!$D$28,0,10*ROW('Sanitation Data'!D59))="","",OFFSET('Sanitation Data'!$D$28,0,10*ROW('Sanitation Data'!D59)))</f>
        <v/>
      </c>
      <c r="CL65" s="271" t="str">
        <f ca="true">+IF(OFFSET('Sanitation Data'!$D$29,0,10*ROW('Sanitation Data'!D59))="","",OFFSET('Sanitation Data'!$D$29,0,10*ROW('Sanitation Data'!D59)))</f>
        <v/>
      </c>
      <c r="CM65" s="271" t="str">
        <f ca="true">+IF(OFFSET('Sanitation Data'!$D$30,0,10*ROW('Sanitation Data'!D59))="","",OFFSET('Sanitation Data'!$D$30,0,10*ROW('Sanitation Data'!D59)))</f>
        <v/>
      </c>
      <c r="CN65" s="271" t="str">
        <f ca="true">+IF(OFFSET('Sanitation Data'!$D$31,0,10*ROW('Sanitation Data'!D59))="","",OFFSET('Sanitation Data'!$D$31,0,10*ROW('Sanitation Data'!D59)))</f>
        <v/>
      </c>
      <c r="CO65" s="271" t="str">
        <f ca="true">+IF(OFFSET('Sanitation Data'!$D$32,0,10*ROW('Sanitation Data'!D59))="","",OFFSET('Sanitation Data'!$D$32,0,10*ROW('Sanitation Data'!D59)))</f>
        <v/>
      </c>
      <c r="CP65" s="271" t="str">
        <f ca="true">+IF(OFFSET('Sanitation Data'!$E$28,0,10*ROW('Sanitation Data'!E59))="","",OFFSET('Sanitation Data'!$E$28,0,10*ROW('Sanitation Data'!E59)))</f>
        <v/>
      </c>
      <c r="CQ65" s="271" t="str">
        <f ca="true">+IF(OFFSET('Sanitation Data'!$E$29,0,10*ROW('Sanitation Data'!E59))="","",OFFSET('Sanitation Data'!$E$29,0,10*ROW('Sanitation Data'!E59)))</f>
        <v/>
      </c>
      <c r="CR65" s="271" t="str">
        <f ca="true">+IF(OFFSET('Sanitation Data'!$E$30,0,10*ROW('Sanitation Data'!E59))="","",OFFSET('Sanitation Data'!$E$30,0,10*ROW('Sanitation Data'!E59)))</f>
        <v/>
      </c>
      <c r="CS65" s="271" t="str">
        <f ca="true">+IF(OFFSET('Sanitation Data'!$E$31,0,10*ROW('Sanitation Data'!E59))="","",OFFSET('Sanitation Data'!$E$31,0,10*ROW('Sanitation Data'!E59)))</f>
        <v/>
      </c>
      <c r="CT65" s="271" t="str">
        <f ca="true">+IF(OFFSET('Sanitation Data'!$E$32,0,10*ROW('Sanitation Data'!E59))="","",OFFSET('Sanitation Data'!$E$32,0,10*ROW('Sanitation Data'!E59)))</f>
        <v/>
      </c>
      <c r="CU65" s="271" t="str">
        <f ca="true">+IF(OFFSET('Sanitation Data'!$F$28,0,10*ROW('Sanitation Data'!F59))="","",OFFSET('Sanitation Data'!$F$28,0,10*ROW('Sanitation Data'!F59)))</f>
        <v/>
      </c>
      <c r="CV65" s="271" t="str">
        <f ca="true">+IF(OFFSET('Sanitation Data'!$F$29,0,10*ROW('Sanitation Data'!F59))="","",OFFSET('Sanitation Data'!$F$29,0,10*ROW('Sanitation Data'!F59)))</f>
        <v/>
      </c>
      <c r="CW65" s="271" t="str">
        <f ca="true">+IF(OFFSET('Sanitation Data'!$F$30,0,10*ROW('Sanitation Data'!F59))="","",OFFSET('Sanitation Data'!$F$30,0,10*ROW('Sanitation Data'!F59)))</f>
        <v/>
      </c>
      <c r="CX65" s="271" t="str">
        <f ca="true">+IF(OFFSET('Sanitation Data'!$F$31,0,10*ROW('Sanitation Data'!F59))="","",OFFSET('Sanitation Data'!$F$31,0,10*ROW('Sanitation Data'!F59)))</f>
        <v/>
      </c>
      <c r="CY65" s="271" t="str">
        <f ca="true">+IF(OFFSET('Sanitation Data'!$F$32,0,10*ROW('Sanitation Data'!F59))="","",OFFSET('Sanitation Data'!$F$32,0,10*ROW('Sanitation Data'!F59)))</f>
        <v/>
      </c>
      <c r="CZ65" s="271" t="str">
        <f ca="true">+IF(OFFSET('Sanitation Data'!$G$28,0,10*ROW('Sanitation Data'!G59))="","",OFFSET('Sanitation Data'!$G$28,0,10*ROW('Sanitation Data'!G59)))</f>
        <v/>
      </c>
      <c r="DA65" s="271" t="str">
        <f ca="true">+IF(OFFSET('Sanitation Data'!$G$29,0,10*ROW('Sanitation Data'!G59))="","",OFFSET('Sanitation Data'!$G$29,0,10*ROW('Sanitation Data'!G59)))</f>
        <v/>
      </c>
      <c r="DB65" s="271" t="str">
        <f ca="true">+IF(OFFSET('Sanitation Data'!$G$30,0,10*ROW('Sanitation Data'!G59))="","",OFFSET('Sanitation Data'!$G$30,0,10*ROW('Sanitation Data'!G59)))</f>
        <v/>
      </c>
      <c r="DC65" s="271" t="str">
        <f ca="true">+IF(OFFSET('Sanitation Data'!$G$31,0,10*ROW('Sanitation Data'!G59))="","",OFFSET('Sanitation Data'!$G$31,0,10*ROW('Sanitation Data'!G59)))</f>
        <v/>
      </c>
      <c r="DD65" s="271" t="str">
        <f ca="true">+IF(OFFSET('Sanitation Data'!$G$32,0,10*ROW('Sanitation Data'!G59))="","",OFFSET('Sanitation Data'!$G$32,0,10*ROW('Sanitation Data'!G59)))</f>
        <v/>
      </c>
      <c r="DE65" s="271" t="str">
        <f ca="true">+IF(OFFSET('Sanitation Data'!$H$28,0,10*ROW('Sanitation Data'!H59))="","",OFFSET('Sanitation Data'!$H$28,0,10*ROW('Sanitation Data'!H59)))</f>
        <v/>
      </c>
      <c r="DF65" s="271" t="str">
        <f ca="true">+IF(OFFSET('Sanitation Data'!$H$29,0,10*ROW('Sanitation Data'!H59))="","",OFFSET('Sanitation Data'!$H$29,0,10*ROW('Sanitation Data'!H59)))</f>
        <v/>
      </c>
      <c r="DG65" s="271" t="str">
        <f ca="true">+IF(OFFSET('Sanitation Data'!$H$30,0,10*ROW('Sanitation Data'!H59))="","",OFFSET('Sanitation Data'!$H$30,0,10*ROW('Sanitation Data'!H59)))</f>
        <v/>
      </c>
      <c r="DH65" s="271" t="str">
        <f ca="true">+IF(OFFSET('Sanitation Data'!$H$31,0,10*ROW('Sanitation Data'!H59))="","",OFFSET('Sanitation Data'!$H$31,0,10*ROW('Sanitation Data'!H59)))</f>
        <v/>
      </c>
      <c r="DI65" s="271" t="str">
        <f ca="true">+IF(OFFSET('Sanitation Data'!$H$32,0,10*ROW('Sanitation Data'!H59))="","",OFFSET('Sanitation Data'!$H$32,0,10*ROW('Sanitation Data'!H59)))</f>
        <v/>
      </c>
      <c r="DJ65" s="271" t="str">
        <f ca="true">+IF(OFFSET('Sanitation Data'!$I$28,0,10*ROW('Sanitation Data'!I59))="","",OFFSET('Sanitation Data'!$I$28,0,10*ROW('Sanitation Data'!I59)))</f>
        <v/>
      </c>
      <c r="DK65" s="271" t="str">
        <f ca="true">+IF(OFFSET('Sanitation Data'!$I$29,0,10*ROW('Sanitation Data'!I59))="","",OFFSET('Sanitation Data'!$I$29,0,10*ROW('Sanitation Data'!I59)))</f>
        <v/>
      </c>
      <c r="DL65" s="271" t="str">
        <f ca="true">+IF(OFFSET('Sanitation Data'!$I$30,0,10*ROW('Sanitation Data'!I59))="","",OFFSET('Sanitation Data'!$I$30,0,10*ROW('Sanitation Data'!I59)))</f>
        <v/>
      </c>
      <c r="DM65" s="271" t="str">
        <f ca="true">+IF(OFFSET('Sanitation Data'!$I$31,0,10*ROW('Sanitation Data'!I59))="","",OFFSET('Sanitation Data'!$I$31,0,10*ROW('Sanitation Data'!I59)))</f>
        <v/>
      </c>
      <c r="DN65" s="271" t="str">
        <f ca="true">+IF(OFFSET('Sanitation Data'!$I$32,0,10*ROW('Sanitation Data'!I59))="","",OFFSET('Sanitation Data'!$I$32,0,10*ROW('Sanitation Data'!I59)))</f>
        <v/>
      </c>
      <c r="DO65" s="271" t="str">
        <f ca="true">+IF(OFFSET('Hygiene Data'!$D$11,0,10*ROW('Hygiene Data'!D59))="","",OFFSET('Hygiene Data'!$D$11,0,10*ROW('Hygiene Data'!D59)))</f>
        <v/>
      </c>
      <c r="DP65" s="271" t="str">
        <f ca="true">+IF(OFFSET('Hygiene Data'!$D$12,0,10*ROW('Hygiene Data'!D59))="","",OFFSET('Hygiene Data'!$D$12,0,10*ROW('Hygiene Data'!D59)))</f>
        <v/>
      </c>
      <c r="DQ65" s="271" t="str">
        <f ca="true">+IF(OFFSET('Hygiene Data'!$D$13,0,10*ROW('Hygiene Data'!D59))="","",OFFSET('Hygiene Data'!$D$13,0,10*ROW('Hygiene Data'!D59)))</f>
        <v/>
      </c>
      <c r="DR65" s="271" t="str">
        <f ca="true">+IF(OFFSET('Hygiene Data'!$E$11,0,10*ROW('Hygiene Data'!E59))="","",OFFSET('Hygiene Data'!$E$11,0,10*ROW('Hygiene Data'!E59)))</f>
        <v/>
      </c>
      <c r="DS65" s="271" t="str">
        <f ca="true">+IF(OFFSET('Hygiene Data'!$E$12,0,10*ROW('Hygiene Data'!E59))="","",OFFSET('Hygiene Data'!$E$12,0,10*ROW('Hygiene Data'!E59)))</f>
        <v/>
      </c>
      <c r="DT65" s="271" t="str">
        <f ca="true">+IF(OFFSET('Hygiene Data'!$E$13,0,10*ROW('Hygiene Data'!E59))="","",OFFSET('Hygiene Data'!$E$13,0,10*ROW('Hygiene Data'!E59)))</f>
        <v/>
      </c>
      <c r="DU65" s="271" t="str">
        <f ca="true">+IF(OFFSET('Hygiene Data'!$F$11,0,10*ROW('Hygiene Data'!F59))="","",OFFSET('Hygiene Data'!$F$11,0,10*ROW('Hygiene Data'!F59)))</f>
        <v/>
      </c>
      <c r="DV65" s="271" t="str">
        <f ca="true">+IF(OFFSET('Hygiene Data'!$F$12,0,10*ROW('Hygiene Data'!F59))="","",OFFSET('Hygiene Data'!$F$12,0,10*ROW('Hygiene Data'!F59)))</f>
        <v/>
      </c>
      <c r="DW65" s="271" t="str">
        <f ca="true">+IF(OFFSET('Hygiene Data'!$F$13,0,10*ROW('Hygiene Data'!F59))="","",OFFSET('Hygiene Data'!$F$13,0,10*ROW('Hygiene Data'!F59)))</f>
        <v/>
      </c>
      <c r="DX65" s="271" t="str">
        <f ca="true">+IF(OFFSET('Hygiene Data'!$G$11,0,10*ROW('Hygiene Data'!G59))="","",OFFSET('Hygiene Data'!$G$11,0,10*ROW('Hygiene Data'!G59)))</f>
        <v/>
      </c>
      <c r="DY65" s="271" t="str">
        <f ca="true">+IF(OFFSET('Hygiene Data'!$G$12,0,10*ROW('Hygiene Data'!G59))="","",OFFSET('Hygiene Data'!$G$12,0,10*ROW('Hygiene Data'!G59)))</f>
        <v/>
      </c>
      <c r="DZ65" s="271" t="str">
        <f ca="true">+IF(OFFSET('Hygiene Data'!$G$13,0,10*ROW('Hygiene Data'!G59))="","",OFFSET('Hygiene Data'!$G$13,0,10*ROW('Hygiene Data'!G59)))</f>
        <v/>
      </c>
      <c r="EA65" s="271" t="str">
        <f ca="true">+IF(OFFSET('Hygiene Data'!$H$11,0,10*ROW('Hygiene Data'!H59))="","",OFFSET('Hygiene Data'!$H$11,0,10*ROW('Hygiene Data'!H59)))</f>
        <v/>
      </c>
      <c r="EB65" s="271" t="str">
        <f ca="true">+IF(OFFSET('Hygiene Data'!$H$12,0,10*ROW('Hygiene Data'!H59))="","",OFFSET('Hygiene Data'!$H$12,0,10*ROW('Hygiene Data'!H59)))</f>
        <v/>
      </c>
      <c r="EC65" s="271" t="str">
        <f ca="true">+IF(OFFSET('Hygiene Data'!$H$13,0,10*ROW('Hygiene Data'!H59))="","",OFFSET('Hygiene Data'!$H$13,0,10*ROW('Hygiene Data'!H59)))</f>
        <v/>
      </c>
      <c r="ED65" s="271" t="str">
        <f ca="true">+IF(OFFSET('Hygiene Data'!$I$11,0,10*ROW('Hygiene Data'!I59))="","",OFFSET('Hygiene Data'!$I$11,0,10*ROW('Hygiene Data'!I59)))</f>
        <v/>
      </c>
      <c r="EE65" s="271" t="str">
        <f ca="true">+IF(OFFSET('Hygiene Data'!$I$12,0,10*ROW('Hygiene Data'!I59))="","",OFFSET('Hygiene Data'!$I$12,0,10*ROW('Hygiene Data'!I59)))</f>
        <v/>
      </c>
      <c r="EF65" s="271" t="str">
        <f ca="true">+IF(OFFSET('Hygiene Data'!$I$13,0,10*ROW('Hygiene Data'!I59))="","",OFFSET('Hygiene Data'!$I$13,0,10*ROW('Hygiene Data'!I59)))</f>
        <v/>
      </c>
    </row>
    <row xmlns:x14ac="http://schemas.microsoft.com/office/spreadsheetml/2009/9/ac" r="66" x14ac:dyDescent="0.2">
      <c r="A66" s="34" t="str">
        <f ca="true">+IF(OFFSET('Water Data'!$B$2,0,10*ROW('Water Data'!E60))="","",OFFSET('Water Data'!$B$2,0,10*ROW('Water Data'!E60)))</f>
        <v/>
      </c>
      <c r="B66" s="34" t="str">
        <f ca="true">+IF(OFFSET('Water Data'!$C$2,0,10*ROW('Water Data'!F60))="","",OFFSET('Water Data'!$C$2,0,10*ROW('Water Data'!F60)))</f>
        <v/>
      </c>
      <c r="C66" s="327" t="str">
        <f t="shared" ca="true" si="0"/>
        <v/>
      </c>
      <c r="D66" s="87"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7"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7"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7"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7"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7"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7"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7"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7"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7"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7"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7"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7"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7"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7"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7"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7"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7"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8"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8"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8"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8"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8"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8"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8"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8"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8"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8"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8"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8"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8"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8"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8"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8"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8"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8"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8"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8"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8"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8"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8"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8"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8"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8"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8"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8"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8"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8"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9"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9"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9"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9"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9"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9"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9"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9"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9"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9"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9"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9"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9"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9"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9"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9"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9"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9"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1"/>
      <c r="BS66" s="271" t="str">
        <f ca="true">+IF(OFFSET('Water Data'!$D$27,0,10*ROW('Water Data'!D60))="","",OFFSET('Water Data'!$D$27,0,10*ROW('Water Data'!D60)))</f>
        <v/>
      </c>
      <c r="BT66" s="271" t="str">
        <f ca="true">+IF(OFFSET('Water Data'!$D$28,0,10*ROW('Water Data'!D60))="","",OFFSET('Water Data'!$D$28,0,10*ROW('Water Data'!D60)))</f>
        <v/>
      </c>
      <c r="BU66" s="271" t="str">
        <f ca="true">+IF(OFFSET('Water Data'!$D$29,0,10*ROW('Water Data'!D60))="","",OFFSET('Water Data'!$D$29,0,10*ROW('Water Data'!D60)))</f>
        <v/>
      </c>
      <c r="BV66" s="271" t="str">
        <f ca="true">+IF(OFFSET('Water Data'!$E$27,0,10*ROW('Water Data'!E60))="","",OFFSET('Water Data'!$E$27,0,10*ROW('Water Data'!E60)))</f>
        <v/>
      </c>
      <c r="BW66" s="271" t="str">
        <f ca="true">+IF(OFFSET('Water Data'!$E$28,0,10*ROW('Water Data'!E60))="","",OFFSET('Water Data'!$E$28,0,10*ROW('Water Data'!E60)))</f>
        <v/>
      </c>
      <c r="BX66" s="271" t="str">
        <f ca="true">+IF(OFFSET('Water Data'!$E$29,0,10*ROW('Water Data'!E60))="","",OFFSET('Water Data'!$E$29,0,10*ROW('Water Data'!E60)))</f>
        <v/>
      </c>
      <c r="BY66" s="271" t="str">
        <f ca="true">+IF(OFFSET('Water Data'!$F$27,0,10*ROW('Water Data'!F60))="","",OFFSET('Water Data'!$F$27,0,10*ROW('Water Data'!F60)))</f>
        <v/>
      </c>
      <c r="BZ66" s="271" t="str">
        <f ca="true">+IF(OFFSET('Water Data'!$F$28,0,10*ROW('Water Data'!F60))="","",OFFSET('Water Data'!$F$28,0,10*ROW('Water Data'!F60)))</f>
        <v/>
      </c>
      <c r="CA66" s="271" t="str">
        <f ca="true">+IF(OFFSET('Water Data'!$F$29,0,10*ROW('Water Data'!F60))="","",OFFSET('Water Data'!$F$29,0,10*ROW('Water Data'!F60)))</f>
        <v/>
      </c>
      <c r="CB66" s="271" t="str">
        <f ca="true">+IF(OFFSET('Water Data'!$G$27,0,10*ROW('Water Data'!G60))="","",OFFSET('Water Data'!$G$27,0,10*ROW('Water Data'!G60)))</f>
        <v/>
      </c>
      <c r="CC66" s="271" t="str">
        <f ca="true">+IF(OFFSET('Water Data'!$G$28,0,10*ROW('Water Data'!G60))="","",OFFSET('Water Data'!$G$28,0,10*ROW('Water Data'!G60)))</f>
        <v/>
      </c>
      <c r="CD66" s="271" t="str">
        <f ca="true">+IF(OFFSET('Water Data'!$G$29,0,10*ROW('Water Data'!G60))="","",OFFSET('Water Data'!$G$29,0,10*ROW('Water Data'!G60)))</f>
        <v/>
      </c>
      <c r="CE66" s="271" t="str">
        <f ca="true">+IF(OFFSET('Water Data'!$H$27,0,10*ROW('Water Data'!H60))="","",OFFSET('Water Data'!$H$27,0,10*ROW('Water Data'!H60)))</f>
        <v/>
      </c>
      <c r="CF66" s="271" t="str">
        <f ca="true">+IF(OFFSET('Water Data'!$H$28,0,10*ROW('Water Data'!H60))="","",OFFSET('Water Data'!$H$28,0,10*ROW('Water Data'!H60)))</f>
        <v/>
      </c>
      <c r="CG66" s="271" t="str">
        <f ca="true">+IF(OFFSET('Water Data'!$H$29,0,10*ROW('Water Data'!H60))="","",OFFSET('Water Data'!$H$29,0,10*ROW('Water Data'!H60)))</f>
        <v/>
      </c>
      <c r="CH66" s="271" t="str">
        <f ca="true">+IF(OFFSET('Water Data'!$I$27,0,10*ROW('Water Data'!I60))="","",OFFSET('Water Data'!$I$27,0,10*ROW('Water Data'!I60)))</f>
        <v/>
      </c>
      <c r="CI66" s="271" t="str">
        <f ca="true">+IF(OFFSET('Water Data'!$I$28,0,10*ROW('Water Data'!I60))="","",OFFSET('Water Data'!$I$28,0,10*ROW('Water Data'!I60)))</f>
        <v/>
      </c>
      <c r="CJ66" s="271" t="str">
        <f ca="true">+IF(OFFSET('Water Data'!$I$29,0,10*ROW('Water Data'!I60))="","",OFFSET('Water Data'!$I$29,0,10*ROW('Water Data'!I60)))</f>
        <v/>
      </c>
      <c r="CK66" s="271" t="str">
        <f ca="true">+IF(OFFSET('Sanitation Data'!$D$28,0,10*ROW('Sanitation Data'!D60))="","",OFFSET('Sanitation Data'!$D$28,0,10*ROW('Sanitation Data'!D60)))</f>
        <v/>
      </c>
      <c r="CL66" s="271" t="str">
        <f ca="true">+IF(OFFSET('Sanitation Data'!$D$29,0,10*ROW('Sanitation Data'!D60))="","",OFFSET('Sanitation Data'!$D$29,0,10*ROW('Sanitation Data'!D60)))</f>
        <v/>
      </c>
      <c r="CM66" s="271" t="str">
        <f ca="true">+IF(OFFSET('Sanitation Data'!$D$30,0,10*ROW('Sanitation Data'!D60))="","",OFFSET('Sanitation Data'!$D$30,0,10*ROW('Sanitation Data'!D60)))</f>
        <v/>
      </c>
      <c r="CN66" s="271" t="str">
        <f ca="true">+IF(OFFSET('Sanitation Data'!$D$31,0,10*ROW('Sanitation Data'!D60))="","",OFFSET('Sanitation Data'!$D$31,0,10*ROW('Sanitation Data'!D60)))</f>
        <v/>
      </c>
      <c r="CO66" s="271" t="str">
        <f ca="true">+IF(OFFSET('Sanitation Data'!$D$32,0,10*ROW('Sanitation Data'!D60))="","",OFFSET('Sanitation Data'!$D$32,0,10*ROW('Sanitation Data'!D60)))</f>
        <v/>
      </c>
      <c r="CP66" s="271" t="str">
        <f ca="true">+IF(OFFSET('Sanitation Data'!$E$28,0,10*ROW('Sanitation Data'!E60))="","",OFFSET('Sanitation Data'!$E$28,0,10*ROW('Sanitation Data'!E60)))</f>
        <v/>
      </c>
      <c r="CQ66" s="271" t="str">
        <f ca="true">+IF(OFFSET('Sanitation Data'!$E$29,0,10*ROW('Sanitation Data'!E60))="","",OFFSET('Sanitation Data'!$E$29,0,10*ROW('Sanitation Data'!E60)))</f>
        <v/>
      </c>
      <c r="CR66" s="271" t="str">
        <f ca="true">+IF(OFFSET('Sanitation Data'!$E$30,0,10*ROW('Sanitation Data'!E60))="","",OFFSET('Sanitation Data'!$E$30,0,10*ROW('Sanitation Data'!E60)))</f>
        <v/>
      </c>
      <c r="CS66" s="271" t="str">
        <f ca="true">+IF(OFFSET('Sanitation Data'!$E$31,0,10*ROW('Sanitation Data'!E60))="","",OFFSET('Sanitation Data'!$E$31,0,10*ROW('Sanitation Data'!E60)))</f>
        <v/>
      </c>
      <c r="CT66" s="271" t="str">
        <f ca="true">+IF(OFFSET('Sanitation Data'!$E$32,0,10*ROW('Sanitation Data'!E60))="","",OFFSET('Sanitation Data'!$E$32,0,10*ROW('Sanitation Data'!E60)))</f>
        <v/>
      </c>
      <c r="CU66" s="271" t="str">
        <f ca="true">+IF(OFFSET('Sanitation Data'!$F$28,0,10*ROW('Sanitation Data'!F60))="","",OFFSET('Sanitation Data'!$F$28,0,10*ROW('Sanitation Data'!F60)))</f>
        <v/>
      </c>
      <c r="CV66" s="271" t="str">
        <f ca="true">+IF(OFFSET('Sanitation Data'!$F$29,0,10*ROW('Sanitation Data'!F60))="","",OFFSET('Sanitation Data'!$F$29,0,10*ROW('Sanitation Data'!F60)))</f>
        <v/>
      </c>
      <c r="CW66" s="271" t="str">
        <f ca="true">+IF(OFFSET('Sanitation Data'!$F$30,0,10*ROW('Sanitation Data'!F60))="","",OFFSET('Sanitation Data'!$F$30,0,10*ROW('Sanitation Data'!F60)))</f>
        <v/>
      </c>
      <c r="CX66" s="271" t="str">
        <f ca="true">+IF(OFFSET('Sanitation Data'!$F$31,0,10*ROW('Sanitation Data'!F60))="","",OFFSET('Sanitation Data'!$F$31,0,10*ROW('Sanitation Data'!F60)))</f>
        <v/>
      </c>
      <c r="CY66" s="271" t="str">
        <f ca="true">+IF(OFFSET('Sanitation Data'!$F$32,0,10*ROW('Sanitation Data'!F60))="","",OFFSET('Sanitation Data'!$F$32,0,10*ROW('Sanitation Data'!F60)))</f>
        <v/>
      </c>
      <c r="CZ66" s="271" t="str">
        <f ca="true">+IF(OFFSET('Sanitation Data'!$G$28,0,10*ROW('Sanitation Data'!G60))="","",OFFSET('Sanitation Data'!$G$28,0,10*ROW('Sanitation Data'!G60)))</f>
        <v/>
      </c>
      <c r="DA66" s="271" t="str">
        <f ca="true">+IF(OFFSET('Sanitation Data'!$G$29,0,10*ROW('Sanitation Data'!G60))="","",OFFSET('Sanitation Data'!$G$29,0,10*ROW('Sanitation Data'!G60)))</f>
        <v/>
      </c>
      <c r="DB66" s="271" t="str">
        <f ca="true">+IF(OFFSET('Sanitation Data'!$G$30,0,10*ROW('Sanitation Data'!G60))="","",OFFSET('Sanitation Data'!$G$30,0,10*ROW('Sanitation Data'!G60)))</f>
        <v/>
      </c>
      <c r="DC66" s="271" t="str">
        <f ca="true">+IF(OFFSET('Sanitation Data'!$G$31,0,10*ROW('Sanitation Data'!G60))="","",OFFSET('Sanitation Data'!$G$31,0,10*ROW('Sanitation Data'!G60)))</f>
        <v/>
      </c>
      <c r="DD66" s="271" t="str">
        <f ca="true">+IF(OFFSET('Sanitation Data'!$G$32,0,10*ROW('Sanitation Data'!G60))="","",OFFSET('Sanitation Data'!$G$32,0,10*ROW('Sanitation Data'!G60)))</f>
        <v/>
      </c>
      <c r="DE66" s="271" t="str">
        <f ca="true">+IF(OFFSET('Sanitation Data'!$H$28,0,10*ROW('Sanitation Data'!H60))="","",OFFSET('Sanitation Data'!$H$28,0,10*ROW('Sanitation Data'!H60)))</f>
        <v/>
      </c>
      <c r="DF66" s="271" t="str">
        <f ca="true">+IF(OFFSET('Sanitation Data'!$H$29,0,10*ROW('Sanitation Data'!H60))="","",OFFSET('Sanitation Data'!$H$29,0,10*ROW('Sanitation Data'!H60)))</f>
        <v/>
      </c>
      <c r="DG66" s="271" t="str">
        <f ca="true">+IF(OFFSET('Sanitation Data'!$H$30,0,10*ROW('Sanitation Data'!H60))="","",OFFSET('Sanitation Data'!$H$30,0,10*ROW('Sanitation Data'!H60)))</f>
        <v/>
      </c>
      <c r="DH66" s="271" t="str">
        <f ca="true">+IF(OFFSET('Sanitation Data'!$H$31,0,10*ROW('Sanitation Data'!H60))="","",OFFSET('Sanitation Data'!$H$31,0,10*ROW('Sanitation Data'!H60)))</f>
        <v/>
      </c>
      <c r="DI66" s="271" t="str">
        <f ca="true">+IF(OFFSET('Sanitation Data'!$H$32,0,10*ROW('Sanitation Data'!H60))="","",OFFSET('Sanitation Data'!$H$32,0,10*ROW('Sanitation Data'!H60)))</f>
        <v/>
      </c>
      <c r="DJ66" s="271" t="str">
        <f ca="true">+IF(OFFSET('Sanitation Data'!$I$28,0,10*ROW('Sanitation Data'!I60))="","",OFFSET('Sanitation Data'!$I$28,0,10*ROW('Sanitation Data'!I60)))</f>
        <v/>
      </c>
      <c r="DK66" s="271" t="str">
        <f ca="true">+IF(OFFSET('Sanitation Data'!$I$29,0,10*ROW('Sanitation Data'!I60))="","",OFFSET('Sanitation Data'!$I$29,0,10*ROW('Sanitation Data'!I60)))</f>
        <v/>
      </c>
      <c r="DL66" s="271" t="str">
        <f ca="true">+IF(OFFSET('Sanitation Data'!$I$30,0,10*ROW('Sanitation Data'!I60))="","",OFFSET('Sanitation Data'!$I$30,0,10*ROW('Sanitation Data'!I60)))</f>
        <v/>
      </c>
      <c r="DM66" s="271" t="str">
        <f ca="true">+IF(OFFSET('Sanitation Data'!$I$31,0,10*ROW('Sanitation Data'!I60))="","",OFFSET('Sanitation Data'!$I$31,0,10*ROW('Sanitation Data'!I60)))</f>
        <v/>
      </c>
      <c r="DN66" s="271" t="str">
        <f ca="true">+IF(OFFSET('Sanitation Data'!$I$32,0,10*ROW('Sanitation Data'!I60))="","",OFFSET('Sanitation Data'!$I$32,0,10*ROW('Sanitation Data'!I60)))</f>
        <v/>
      </c>
      <c r="DO66" s="271" t="str">
        <f ca="true">+IF(OFFSET('Hygiene Data'!$D$11,0,10*ROW('Hygiene Data'!D60))="","",OFFSET('Hygiene Data'!$D$11,0,10*ROW('Hygiene Data'!D60)))</f>
        <v/>
      </c>
      <c r="DP66" s="271" t="str">
        <f ca="true">+IF(OFFSET('Hygiene Data'!$D$12,0,10*ROW('Hygiene Data'!D60))="","",OFFSET('Hygiene Data'!$D$12,0,10*ROW('Hygiene Data'!D60)))</f>
        <v/>
      </c>
      <c r="DQ66" s="271" t="str">
        <f ca="true">+IF(OFFSET('Hygiene Data'!$D$13,0,10*ROW('Hygiene Data'!D60))="","",OFFSET('Hygiene Data'!$D$13,0,10*ROW('Hygiene Data'!D60)))</f>
        <v/>
      </c>
      <c r="DR66" s="271" t="str">
        <f ca="true">+IF(OFFSET('Hygiene Data'!$E$11,0,10*ROW('Hygiene Data'!E60))="","",OFFSET('Hygiene Data'!$E$11,0,10*ROW('Hygiene Data'!E60)))</f>
        <v/>
      </c>
      <c r="DS66" s="271" t="str">
        <f ca="true">+IF(OFFSET('Hygiene Data'!$E$12,0,10*ROW('Hygiene Data'!E60))="","",OFFSET('Hygiene Data'!$E$12,0,10*ROW('Hygiene Data'!E60)))</f>
        <v/>
      </c>
      <c r="DT66" s="271" t="str">
        <f ca="true">+IF(OFFSET('Hygiene Data'!$E$13,0,10*ROW('Hygiene Data'!E60))="","",OFFSET('Hygiene Data'!$E$13,0,10*ROW('Hygiene Data'!E60)))</f>
        <v/>
      </c>
      <c r="DU66" s="271" t="str">
        <f ca="true">+IF(OFFSET('Hygiene Data'!$F$11,0,10*ROW('Hygiene Data'!F60))="","",OFFSET('Hygiene Data'!$F$11,0,10*ROW('Hygiene Data'!F60)))</f>
        <v/>
      </c>
      <c r="DV66" s="271" t="str">
        <f ca="true">+IF(OFFSET('Hygiene Data'!$F$12,0,10*ROW('Hygiene Data'!F60))="","",OFFSET('Hygiene Data'!$F$12,0,10*ROW('Hygiene Data'!F60)))</f>
        <v/>
      </c>
      <c r="DW66" s="271" t="str">
        <f ca="true">+IF(OFFSET('Hygiene Data'!$F$13,0,10*ROW('Hygiene Data'!F60))="","",OFFSET('Hygiene Data'!$F$13,0,10*ROW('Hygiene Data'!F60)))</f>
        <v/>
      </c>
      <c r="DX66" s="271" t="str">
        <f ca="true">+IF(OFFSET('Hygiene Data'!$G$11,0,10*ROW('Hygiene Data'!G60))="","",OFFSET('Hygiene Data'!$G$11,0,10*ROW('Hygiene Data'!G60)))</f>
        <v/>
      </c>
      <c r="DY66" s="271" t="str">
        <f ca="true">+IF(OFFSET('Hygiene Data'!$G$12,0,10*ROW('Hygiene Data'!G60))="","",OFFSET('Hygiene Data'!$G$12,0,10*ROW('Hygiene Data'!G60)))</f>
        <v/>
      </c>
      <c r="DZ66" s="271" t="str">
        <f ca="true">+IF(OFFSET('Hygiene Data'!$G$13,0,10*ROW('Hygiene Data'!G60))="","",OFFSET('Hygiene Data'!$G$13,0,10*ROW('Hygiene Data'!G60)))</f>
        <v/>
      </c>
      <c r="EA66" s="271" t="str">
        <f ca="true">+IF(OFFSET('Hygiene Data'!$H$11,0,10*ROW('Hygiene Data'!H60))="","",OFFSET('Hygiene Data'!$H$11,0,10*ROW('Hygiene Data'!H60)))</f>
        <v/>
      </c>
      <c r="EB66" s="271" t="str">
        <f ca="true">+IF(OFFSET('Hygiene Data'!$H$12,0,10*ROW('Hygiene Data'!H60))="","",OFFSET('Hygiene Data'!$H$12,0,10*ROW('Hygiene Data'!H60)))</f>
        <v/>
      </c>
      <c r="EC66" s="271" t="str">
        <f ca="true">+IF(OFFSET('Hygiene Data'!$H$13,0,10*ROW('Hygiene Data'!H60))="","",OFFSET('Hygiene Data'!$H$13,0,10*ROW('Hygiene Data'!H60)))</f>
        <v/>
      </c>
      <c r="ED66" s="271" t="str">
        <f ca="true">+IF(OFFSET('Hygiene Data'!$I$11,0,10*ROW('Hygiene Data'!I60))="","",OFFSET('Hygiene Data'!$I$11,0,10*ROW('Hygiene Data'!I60)))</f>
        <v/>
      </c>
      <c r="EE66" s="271" t="str">
        <f ca="true">+IF(OFFSET('Hygiene Data'!$I$12,0,10*ROW('Hygiene Data'!I60))="","",OFFSET('Hygiene Data'!$I$12,0,10*ROW('Hygiene Data'!I60)))</f>
        <v/>
      </c>
      <c r="EF66" s="271" t="str">
        <f ca="true">+IF(OFFSET('Hygiene Data'!$I$13,0,10*ROW('Hygiene Data'!I60))="","",OFFSET('Hygiene Data'!$I$13,0,10*ROW('Hygiene Data'!I60)))</f>
        <v/>
      </c>
    </row>
    <row xmlns:x14ac="http://schemas.microsoft.com/office/spreadsheetml/2009/9/ac" r="67" x14ac:dyDescent="0.2">
      <c r="A67" s="34" t="str">
        <f ca="true">+IF(OFFSET('Water Data'!$B$2,0,10*ROW('Water Data'!E61))="","",OFFSET('Water Data'!$B$2,0,10*ROW('Water Data'!E61)))</f>
        <v/>
      </c>
      <c r="B67" s="34" t="str">
        <f ca="true">+IF(OFFSET('Water Data'!$C$2,0,10*ROW('Water Data'!F61))="","",OFFSET('Water Data'!$C$2,0,10*ROW('Water Data'!F61)))</f>
        <v/>
      </c>
      <c r="C67" s="327" t="str">
        <f t="shared" ca="true" si="0"/>
        <v/>
      </c>
      <c r="D67" s="87"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7"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7"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7"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7"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7"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7"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7"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7"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7"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7"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7"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7"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7"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7"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7"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7"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7"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8"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8"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8"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8"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8"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8"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8"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8"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8"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8"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8"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8"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8"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8"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8"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8"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8"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8"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8"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8"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8"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8"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8"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8"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8"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8"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8"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8"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8"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8"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9"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9"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9"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9"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9"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9"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9"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9"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9"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9"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9"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9"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9"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9"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9"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9"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9"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9"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1"/>
      <c r="BS67" s="271" t="str">
        <f ca="true">+IF(OFFSET('Water Data'!$D$27,0,10*ROW('Water Data'!D61))="","",OFFSET('Water Data'!$D$27,0,10*ROW('Water Data'!D61)))</f>
        <v/>
      </c>
      <c r="BT67" s="271" t="str">
        <f ca="true">+IF(OFFSET('Water Data'!$D$28,0,10*ROW('Water Data'!D61))="","",OFFSET('Water Data'!$D$28,0,10*ROW('Water Data'!D61)))</f>
        <v/>
      </c>
      <c r="BU67" s="271" t="str">
        <f ca="true">+IF(OFFSET('Water Data'!$D$29,0,10*ROW('Water Data'!D61))="","",OFFSET('Water Data'!$D$29,0,10*ROW('Water Data'!D61)))</f>
        <v/>
      </c>
      <c r="BV67" s="271" t="str">
        <f ca="true">+IF(OFFSET('Water Data'!$E$27,0,10*ROW('Water Data'!E61))="","",OFFSET('Water Data'!$E$27,0,10*ROW('Water Data'!E61)))</f>
        <v/>
      </c>
      <c r="BW67" s="271" t="str">
        <f ca="true">+IF(OFFSET('Water Data'!$E$28,0,10*ROW('Water Data'!E61))="","",OFFSET('Water Data'!$E$28,0,10*ROW('Water Data'!E61)))</f>
        <v/>
      </c>
      <c r="BX67" s="271" t="str">
        <f ca="true">+IF(OFFSET('Water Data'!$E$29,0,10*ROW('Water Data'!E61))="","",OFFSET('Water Data'!$E$29,0,10*ROW('Water Data'!E61)))</f>
        <v/>
      </c>
      <c r="BY67" s="271" t="str">
        <f ca="true">+IF(OFFSET('Water Data'!$F$27,0,10*ROW('Water Data'!F61))="","",OFFSET('Water Data'!$F$27,0,10*ROW('Water Data'!F61)))</f>
        <v/>
      </c>
      <c r="BZ67" s="271" t="str">
        <f ca="true">+IF(OFFSET('Water Data'!$F$28,0,10*ROW('Water Data'!F61))="","",OFFSET('Water Data'!$F$28,0,10*ROW('Water Data'!F61)))</f>
        <v/>
      </c>
      <c r="CA67" s="271" t="str">
        <f ca="true">+IF(OFFSET('Water Data'!$F$29,0,10*ROW('Water Data'!F61))="","",OFFSET('Water Data'!$F$29,0,10*ROW('Water Data'!F61)))</f>
        <v/>
      </c>
      <c r="CB67" s="271" t="str">
        <f ca="true">+IF(OFFSET('Water Data'!$G$27,0,10*ROW('Water Data'!G61))="","",OFFSET('Water Data'!$G$27,0,10*ROW('Water Data'!G61)))</f>
        <v/>
      </c>
      <c r="CC67" s="271" t="str">
        <f ca="true">+IF(OFFSET('Water Data'!$G$28,0,10*ROW('Water Data'!G61))="","",OFFSET('Water Data'!$G$28,0,10*ROW('Water Data'!G61)))</f>
        <v/>
      </c>
      <c r="CD67" s="271" t="str">
        <f ca="true">+IF(OFFSET('Water Data'!$G$29,0,10*ROW('Water Data'!G61))="","",OFFSET('Water Data'!$G$29,0,10*ROW('Water Data'!G61)))</f>
        <v/>
      </c>
      <c r="CE67" s="271" t="str">
        <f ca="true">+IF(OFFSET('Water Data'!$H$27,0,10*ROW('Water Data'!H61))="","",OFFSET('Water Data'!$H$27,0,10*ROW('Water Data'!H61)))</f>
        <v/>
      </c>
      <c r="CF67" s="271" t="str">
        <f ca="true">+IF(OFFSET('Water Data'!$H$28,0,10*ROW('Water Data'!H61))="","",OFFSET('Water Data'!$H$28,0,10*ROW('Water Data'!H61)))</f>
        <v/>
      </c>
      <c r="CG67" s="271" t="str">
        <f ca="true">+IF(OFFSET('Water Data'!$H$29,0,10*ROW('Water Data'!H61))="","",OFFSET('Water Data'!$H$29,0,10*ROW('Water Data'!H61)))</f>
        <v/>
      </c>
      <c r="CH67" s="271" t="str">
        <f ca="true">+IF(OFFSET('Water Data'!$I$27,0,10*ROW('Water Data'!I61))="","",OFFSET('Water Data'!$I$27,0,10*ROW('Water Data'!I61)))</f>
        <v/>
      </c>
      <c r="CI67" s="271" t="str">
        <f ca="true">+IF(OFFSET('Water Data'!$I$28,0,10*ROW('Water Data'!I61))="","",OFFSET('Water Data'!$I$28,0,10*ROW('Water Data'!I61)))</f>
        <v/>
      </c>
      <c r="CJ67" s="271" t="str">
        <f ca="true">+IF(OFFSET('Water Data'!$I$29,0,10*ROW('Water Data'!I61))="","",OFFSET('Water Data'!$I$29,0,10*ROW('Water Data'!I61)))</f>
        <v/>
      </c>
      <c r="CK67" s="271" t="str">
        <f ca="true">+IF(OFFSET('Sanitation Data'!$D$28,0,10*ROW('Sanitation Data'!D61))="","",OFFSET('Sanitation Data'!$D$28,0,10*ROW('Sanitation Data'!D61)))</f>
        <v/>
      </c>
      <c r="CL67" s="271" t="str">
        <f ca="true">+IF(OFFSET('Sanitation Data'!$D$29,0,10*ROW('Sanitation Data'!D61))="","",OFFSET('Sanitation Data'!$D$29,0,10*ROW('Sanitation Data'!D61)))</f>
        <v/>
      </c>
      <c r="CM67" s="271" t="str">
        <f ca="true">+IF(OFFSET('Sanitation Data'!$D$30,0,10*ROW('Sanitation Data'!D61))="","",OFFSET('Sanitation Data'!$D$30,0,10*ROW('Sanitation Data'!D61)))</f>
        <v/>
      </c>
      <c r="CN67" s="271" t="str">
        <f ca="true">+IF(OFFSET('Sanitation Data'!$D$31,0,10*ROW('Sanitation Data'!D61))="","",OFFSET('Sanitation Data'!$D$31,0,10*ROW('Sanitation Data'!D61)))</f>
        <v/>
      </c>
      <c r="CO67" s="271" t="str">
        <f ca="true">+IF(OFFSET('Sanitation Data'!$D$32,0,10*ROW('Sanitation Data'!D61))="","",OFFSET('Sanitation Data'!$D$32,0,10*ROW('Sanitation Data'!D61)))</f>
        <v/>
      </c>
      <c r="CP67" s="271" t="str">
        <f ca="true">+IF(OFFSET('Sanitation Data'!$E$28,0,10*ROW('Sanitation Data'!E61))="","",OFFSET('Sanitation Data'!$E$28,0,10*ROW('Sanitation Data'!E61)))</f>
        <v/>
      </c>
      <c r="CQ67" s="271" t="str">
        <f ca="true">+IF(OFFSET('Sanitation Data'!$E$29,0,10*ROW('Sanitation Data'!E61))="","",OFFSET('Sanitation Data'!$E$29,0,10*ROW('Sanitation Data'!E61)))</f>
        <v/>
      </c>
      <c r="CR67" s="271" t="str">
        <f ca="true">+IF(OFFSET('Sanitation Data'!$E$30,0,10*ROW('Sanitation Data'!E61))="","",OFFSET('Sanitation Data'!$E$30,0,10*ROW('Sanitation Data'!E61)))</f>
        <v/>
      </c>
      <c r="CS67" s="271" t="str">
        <f ca="true">+IF(OFFSET('Sanitation Data'!$E$31,0,10*ROW('Sanitation Data'!E61))="","",OFFSET('Sanitation Data'!$E$31,0,10*ROW('Sanitation Data'!E61)))</f>
        <v/>
      </c>
      <c r="CT67" s="271" t="str">
        <f ca="true">+IF(OFFSET('Sanitation Data'!$E$32,0,10*ROW('Sanitation Data'!E61))="","",OFFSET('Sanitation Data'!$E$32,0,10*ROW('Sanitation Data'!E61)))</f>
        <v/>
      </c>
      <c r="CU67" s="271" t="str">
        <f ca="true">+IF(OFFSET('Sanitation Data'!$F$28,0,10*ROW('Sanitation Data'!F61))="","",OFFSET('Sanitation Data'!$F$28,0,10*ROW('Sanitation Data'!F61)))</f>
        <v/>
      </c>
      <c r="CV67" s="271" t="str">
        <f ca="true">+IF(OFFSET('Sanitation Data'!$F$29,0,10*ROW('Sanitation Data'!F61))="","",OFFSET('Sanitation Data'!$F$29,0,10*ROW('Sanitation Data'!F61)))</f>
        <v/>
      </c>
      <c r="CW67" s="271" t="str">
        <f ca="true">+IF(OFFSET('Sanitation Data'!$F$30,0,10*ROW('Sanitation Data'!F61))="","",OFFSET('Sanitation Data'!$F$30,0,10*ROW('Sanitation Data'!F61)))</f>
        <v/>
      </c>
      <c r="CX67" s="271" t="str">
        <f ca="true">+IF(OFFSET('Sanitation Data'!$F$31,0,10*ROW('Sanitation Data'!F61))="","",OFFSET('Sanitation Data'!$F$31,0,10*ROW('Sanitation Data'!F61)))</f>
        <v/>
      </c>
      <c r="CY67" s="271" t="str">
        <f ca="true">+IF(OFFSET('Sanitation Data'!$F$32,0,10*ROW('Sanitation Data'!F61))="","",OFFSET('Sanitation Data'!$F$32,0,10*ROW('Sanitation Data'!F61)))</f>
        <v/>
      </c>
      <c r="CZ67" s="271" t="str">
        <f ca="true">+IF(OFFSET('Sanitation Data'!$G$28,0,10*ROW('Sanitation Data'!G61))="","",OFFSET('Sanitation Data'!$G$28,0,10*ROW('Sanitation Data'!G61)))</f>
        <v/>
      </c>
      <c r="DA67" s="271" t="str">
        <f ca="true">+IF(OFFSET('Sanitation Data'!$G$29,0,10*ROW('Sanitation Data'!G61))="","",OFFSET('Sanitation Data'!$G$29,0,10*ROW('Sanitation Data'!G61)))</f>
        <v/>
      </c>
      <c r="DB67" s="271" t="str">
        <f ca="true">+IF(OFFSET('Sanitation Data'!$G$30,0,10*ROW('Sanitation Data'!G61))="","",OFFSET('Sanitation Data'!$G$30,0,10*ROW('Sanitation Data'!G61)))</f>
        <v/>
      </c>
      <c r="DC67" s="271" t="str">
        <f ca="true">+IF(OFFSET('Sanitation Data'!$G$31,0,10*ROW('Sanitation Data'!G61))="","",OFFSET('Sanitation Data'!$G$31,0,10*ROW('Sanitation Data'!G61)))</f>
        <v/>
      </c>
      <c r="DD67" s="271" t="str">
        <f ca="true">+IF(OFFSET('Sanitation Data'!$G$32,0,10*ROW('Sanitation Data'!G61))="","",OFFSET('Sanitation Data'!$G$32,0,10*ROW('Sanitation Data'!G61)))</f>
        <v/>
      </c>
      <c r="DE67" s="271" t="str">
        <f ca="true">+IF(OFFSET('Sanitation Data'!$H$28,0,10*ROW('Sanitation Data'!H61))="","",OFFSET('Sanitation Data'!$H$28,0,10*ROW('Sanitation Data'!H61)))</f>
        <v/>
      </c>
      <c r="DF67" s="271" t="str">
        <f ca="true">+IF(OFFSET('Sanitation Data'!$H$29,0,10*ROW('Sanitation Data'!H61))="","",OFFSET('Sanitation Data'!$H$29,0,10*ROW('Sanitation Data'!H61)))</f>
        <v/>
      </c>
      <c r="DG67" s="271" t="str">
        <f ca="true">+IF(OFFSET('Sanitation Data'!$H$30,0,10*ROW('Sanitation Data'!H61))="","",OFFSET('Sanitation Data'!$H$30,0,10*ROW('Sanitation Data'!H61)))</f>
        <v/>
      </c>
      <c r="DH67" s="271" t="str">
        <f ca="true">+IF(OFFSET('Sanitation Data'!$H$31,0,10*ROW('Sanitation Data'!H61))="","",OFFSET('Sanitation Data'!$H$31,0,10*ROW('Sanitation Data'!H61)))</f>
        <v/>
      </c>
      <c r="DI67" s="271" t="str">
        <f ca="true">+IF(OFFSET('Sanitation Data'!$H$32,0,10*ROW('Sanitation Data'!H61))="","",OFFSET('Sanitation Data'!$H$32,0,10*ROW('Sanitation Data'!H61)))</f>
        <v/>
      </c>
      <c r="DJ67" s="271" t="str">
        <f ca="true">+IF(OFFSET('Sanitation Data'!$I$28,0,10*ROW('Sanitation Data'!I61))="","",OFFSET('Sanitation Data'!$I$28,0,10*ROW('Sanitation Data'!I61)))</f>
        <v/>
      </c>
      <c r="DK67" s="271" t="str">
        <f ca="true">+IF(OFFSET('Sanitation Data'!$I$29,0,10*ROW('Sanitation Data'!I61))="","",OFFSET('Sanitation Data'!$I$29,0,10*ROW('Sanitation Data'!I61)))</f>
        <v/>
      </c>
      <c r="DL67" s="271" t="str">
        <f ca="true">+IF(OFFSET('Sanitation Data'!$I$30,0,10*ROW('Sanitation Data'!I61))="","",OFFSET('Sanitation Data'!$I$30,0,10*ROW('Sanitation Data'!I61)))</f>
        <v/>
      </c>
      <c r="DM67" s="271" t="str">
        <f ca="true">+IF(OFFSET('Sanitation Data'!$I$31,0,10*ROW('Sanitation Data'!I61))="","",OFFSET('Sanitation Data'!$I$31,0,10*ROW('Sanitation Data'!I61)))</f>
        <v/>
      </c>
      <c r="DN67" s="271" t="str">
        <f ca="true">+IF(OFFSET('Sanitation Data'!$I$32,0,10*ROW('Sanitation Data'!I61))="","",OFFSET('Sanitation Data'!$I$32,0,10*ROW('Sanitation Data'!I61)))</f>
        <v/>
      </c>
      <c r="DO67" s="271" t="str">
        <f ca="true">+IF(OFFSET('Hygiene Data'!$D$11,0,10*ROW('Hygiene Data'!D61))="","",OFFSET('Hygiene Data'!$D$11,0,10*ROW('Hygiene Data'!D61)))</f>
        <v/>
      </c>
      <c r="DP67" s="271" t="str">
        <f ca="true">+IF(OFFSET('Hygiene Data'!$D$12,0,10*ROW('Hygiene Data'!D61))="","",OFFSET('Hygiene Data'!$D$12,0,10*ROW('Hygiene Data'!D61)))</f>
        <v/>
      </c>
      <c r="DQ67" s="271" t="str">
        <f ca="true">+IF(OFFSET('Hygiene Data'!$D$13,0,10*ROW('Hygiene Data'!D61))="","",OFFSET('Hygiene Data'!$D$13,0,10*ROW('Hygiene Data'!D61)))</f>
        <v/>
      </c>
      <c r="DR67" s="271" t="str">
        <f ca="true">+IF(OFFSET('Hygiene Data'!$E$11,0,10*ROW('Hygiene Data'!E61))="","",OFFSET('Hygiene Data'!$E$11,0,10*ROW('Hygiene Data'!E61)))</f>
        <v/>
      </c>
      <c r="DS67" s="271" t="str">
        <f ca="true">+IF(OFFSET('Hygiene Data'!$E$12,0,10*ROW('Hygiene Data'!E61))="","",OFFSET('Hygiene Data'!$E$12,0,10*ROW('Hygiene Data'!E61)))</f>
        <v/>
      </c>
      <c r="DT67" s="271" t="str">
        <f ca="true">+IF(OFFSET('Hygiene Data'!$E$13,0,10*ROW('Hygiene Data'!E61))="","",OFFSET('Hygiene Data'!$E$13,0,10*ROW('Hygiene Data'!E61)))</f>
        <v/>
      </c>
      <c r="DU67" s="271" t="str">
        <f ca="true">+IF(OFFSET('Hygiene Data'!$F$11,0,10*ROW('Hygiene Data'!F61))="","",OFFSET('Hygiene Data'!$F$11,0,10*ROW('Hygiene Data'!F61)))</f>
        <v/>
      </c>
      <c r="DV67" s="271" t="str">
        <f ca="true">+IF(OFFSET('Hygiene Data'!$F$12,0,10*ROW('Hygiene Data'!F61))="","",OFFSET('Hygiene Data'!$F$12,0,10*ROW('Hygiene Data'!F61)))</f>
        <v/>
      </c>
      <c r="DW67" s="271" t="str">
        <f ca="true">+IF(OFFSET('Hygiene Data'!$F$13,0,10*ROW('Hygiene Data'!F61))="","",OFFSET('Hygiene Data'!$F$13,0,10*ROW('Hygiene Data'!F61)))</f>
        <v/>
      </c>
      <c r="DX67" s="271" t="str">
        <f ca="true">+IF(OFFSET('Hygiene Data'!$G$11,0,10*ROW('Hygiene Data'!G61))="","",OFFSET('Hygiene Data'!$G$11,0,10*ROW('Hygiene Data'!G61)))</f>
        <v/>
      </c>
      <c r="DY67" s="271" t="str">
        <f ca="true">+IF(OFFSET('Hygiene Data'!$G$12,0,10*ROW('Hygiene Data'!G61))="","",OFFSET('Hygiene Data'!$G$12,0,10*ROW('Hygiene Data'!G61)))</f>
        <v/>
      </c>
      <c r="DZ67" s="271" t="str">
        <f ca="true">+IF(OFFSET('Hygiene Data'!$G$13,0,10*ROW('Hygiene Data'!G61))="","",OFFSET('Hygiene Data'!$G$13,0,10*ROW('Hygiene Data'!G61)))</f>
        <v/>
      </c>
      <c r="EA67" s="271" t="str">
        <f ca="true">+IF(OFFSET('Hygiene Data'!$H$11,0,10*ROW('Hygiene Data'!H61))="","",OFFSET('Hygiene Data'!$H$11,0,10*ROW('Hygiene Data'!H61)))</f>
        <v/>
      </c>
      <c r="EB67" s="271" t="str">
        <f ca="true">+IF(OFFSET('Hygiene Data'!$H$12,0,10*ROW('Hygiene Data'!H61))="","",OFFSET('Hygiene Data'!$H$12,0,10*ROW('Hygiene Data'!H61)))</f>
        <v/>
      </c>
      <c r="EC67" s="271" t="str">
        <f ca="true">+IF(OFFSET('Hygiene Data'!$H$13,0,10*ROW('Hygiene Data'!H61))="","",OFFSET('Hygiene Data'!$H$13,0,10*ROW('Hygiene Data'!H61)))</f>
        <v/>
      </c>
      <c r="ED67" s="271" t="str">
        <f ca="true">+IF(OFFSET('Hygiene Data'!$I$11,0,10*ROW('Hygiene Data'!I61))="","",OFFSET('Hygiene Data'!$I$11,0,10*ROW('Hygiene Data'!I61)))</f>
        <v/>
      </c>
      <c r="EE67" s="271" t="str">
        <f ca="true">+IF(OFFSET('Hygiene Data'!$I$12,0,10*ROW('Hygiene Data'!I61))="","",OFFSET('Hygiene Data'!$I$12,0,10*ROW('Hygiene Data'!I61)))</f>
        <v/>
      </c>
      <c r="EF67" s="271" t="str">
        <f ca="true">+IF(OFFSET('Hygiene Data'!$I$13,0,10*ROW('Hygiene Data'!I61))="","",OFFSET('Hygiene Data'!$I$13,0,10*ROW('Hygiene Data'!I61)))</f>
        <v/>
      </c>
    </row>
    <row xmlns:x14ac="http://schemas.microsoft.com/office/spreadsheetml/2009/9/ac" r="68" x14ac:dyDescent="0.2">
      <c r="A68" s="34" t="str">
        <f ca="true">+IF(OFFSET('Water Data'!$B$2,0,10*ROW('Water Data'!E62))="","",OFFSET('Water Data'!$B$2,0,10*ROW('Water Data'!E62)))</f>
        <v/>
      </c>
      <c r="B68" s="34" t="str">
        <f ca="true">+IF(OFFSET('Water Data'!$C$2,0,10*ROW('Water Data'!F62))="","",OFFSET('Water Data'!$C$2,0,10*ROW('Water Data'!F62)))</f>
        <v/>
      </c>
      <c r="C68" s="327" t="str">
        <f t="shared" ca="true" si="0"/>
        <v/>
      </c>
      <c r="D68" s="87"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7"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7"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7"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7"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7"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7"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7"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7"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7"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7"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7"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7"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7"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7"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7"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7"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7"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8"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8"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8"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8"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8"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8"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8"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8"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8"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8"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8"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8"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8"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8"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8"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8"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8"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8"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8"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8"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8"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8"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8"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8"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8"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8"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8"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8"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8"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8"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9"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9"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9"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9"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9"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9"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9"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9"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9"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9"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9"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9"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9"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9"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9"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9"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9"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9"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1"/>
      <c r="BS68" s="271" t="str">
        <f ca="true">+IF(OFFSET('Water Data'!$D$27,0,10*ROW('Water Data'!D62))="","",OFFSET('Water Data'!$D$27,0,10*ROW('Water Data'!D62)))</f>
        <v/>
      </c>
      <c r="BT68" s="271" t="str">
        <f ca="true">+IF(OFFSET('Water Data'!$D$28,0,10*ROW('Water Data'!D62))="","",OFFSET('Water Data'!$D$28,0,10*ROW('Water Data'!D62)))</f>
        <v/>
      </c>
      <c r="BU68" s="271" t="str">
        <f ca="true">+IF(OFFSET('Water Data'!$D$29,0,10*ROW('Water Data'!D62))="","",OFFSET('Water Data'!$D$29,0,10*ROW('Water Data'!D62)))</f>
        <v/>
      </c>
      <c r="BV68" s="271" t="str">
        <f ca="true">+IF(OFFSET('Water Data'!$E$27,0,10*ROW('Water Data'!E62))="","",OFFSET('Water Data'!$E$27,0,10*ROW('Water Data'!E62)))</f>
        <v/>
      </c>
      <c r="BW68" s="271" t="str">
        <f ca="true">+IF(OFFSET('Water Data'!$E$28,0,10*ROW('Water Data'!E62))="","",OFFSET('Water Data'!$E$28,0,10*ROW('Water Data'!E62)))</f>
        <v/>
      </c>
      <c r="BX68" s="271" t="str">
        <f ca="true">+IF(OFFSET('Water Data'!$E$29,0,10*ROW('Water Data'!E62))="","",OFFSET('Water Data'!$E$29,0,10*ROW('Water Data'!E62)))</f>
        <v/>
      </c>
      <c r="BY68" s="271" t="str">
        <f ca="true">+IF(OFFSET('Water Data'!$F$27,0,10*ROW('Water Data'!F62))="","",OFFSET('Water Data'!$F$27,0,10*ROW('Water Data'!F62)))</f>
        <v/>
      </c>
      <c r="BZ68" s="271" t="str">
        <f ca="true">+IF(OFFSET('Water Data'!$F$28,0,10*ROW('Water Data'!F62))="","",OFFSET('Water Data'!$F$28,0,10*ROW('Water Data'!F62)))</f>
        <v/>
      </c>
      <c r="CA68" s="271" t="str">
        <f ca="true">+IF(OFFSET('Water Data'!$F$29,0,10*ROW('Water Data'!F62))="","",OFFSET('Water Data'!$F$29,0,10*ROW('Water Data'!F62)))</f>
        <v/>
      </c>
      <c r="CB68" s="271" t="str">
        <f ca="true">+IF(OFFSET('Water Data'!$G$27,0,10*ROW('Water Data'!G62))="","",OFFSET('Water Data'!$G$27,0,10*ROW('Water Data'!G62)))</f>
        <v/>
      </c>
      <c r="CC68" s="271" t="str">
        <f ca="true">+IF(OFFSET('Water Data'!$G$28,0,10*ROW('Water Data'!G62))="","",OFFSET('Water Data'!$G$28,0,10*ROW('Water Data'!G62)))</f>
        <v/>
      </c>
      <c r="CD68" s="271" t="str">
        <f ca="true">+IF(OFFSET('Water Data'!$G$29,0,10*ROW('Water Data'!G62))="","",OFFSET('Water Data'!$G$29,0,10*ROW('Water Data'!G62)))</f>
        <v/>
      </c>
      <c r="CE68" s="271" t="str">
        <f ca="true">+IF(OFFSET('Water Data'!$H$27,0,10*ROW('Water Data'!H62))="","",OFFSET('Water Data'!$H$27,0,10*ROW('Water Data'!H62)))</f>
        <v/>
      </c>
      <c r="CF68" s="271" t="str">
        <f ca="true">+IF(OFFSET('Water Data'!$H$28,0,10*ROW('Water Data'!H62))="","",OFFSET('Water Data'!$H$28,0,10*ROW('Water Data'!H62)))</f>
        <v/>
      </c>
      <c r="CG68" s="271" t="str">
        <f ca="true">+IF(OFFSET('Water Data'!$H$29,0,10*ROW('Water Data'!H62))="","",OFFSET('Water Data'!$H$29,0,10*ROW('Water Data'!H62)))</f>
        <v/>
      </c>
      <c r="CH68" s="271" t="str">
        <f ca="true">+IF(OFFSET('Water Data'!$I$27,0,10*ROW('Water Data'!I62))="","",OFFSET('Water Data'!$I$27,0,10*ROW('Water Data'!I62)))</f>
        <v/>
      </c>
      <c r="CI68" s="271" t="str">
        <f ca="true">+IF(OFFSET('Water Data'!$I$28,0,10*ROW('Water Data'!I62))="","",OFFSET('Water Data'!$I$28,0,10*ROW('Water Data'!I62)))</f>
        <v/>
      </c>
      <c r="CJ68" s="271" t="str">
        <f ca="true">+IF(OFFSET('Water Data'!$I$29,0,10*ROW('Water Data'!I62))="","",OFFSET('Water Data'!$I$29,0,10*ROW('Water Data'!I62)))</f>
        <v/>
      </c>
      <c r="CK68" s="271" t="str">
        <f ca="true">+IF(OFFSET('Sanitation Data'!$D$28,0,10*ROW('Sanitation Data'!D62))="","",OFFSET('Sanitation Data'!$D$28,0,10*ROW('Sanitation Data'!D62)))</f>
        <v/>
      </c>
      <c r="CL68" s="271" t="str">
        <f ca="true">+IF(OFFSET('Sanitation Data'!$D$29,0,10*ROW('Sanitation Data'!D62))="","",OFFSET('Sanitation Data'!$D$29,0,10*ROW('Sanitation Data'!D62)))</f>
        <v/>
      </c>
      <c r="CM68" s="271" t="str">
        <f ca="true">+IF(OFFSET('Sanitation Data'!$D$30,0,10*ROW('Sanitation Data'!D62))="","",OFFSET('Sanitation Data'!$D$30,0,10*ROW('Sanitation Data'!D62)))</f>
        <v/>
      </c>
      <c r="CN68" s="271" t="str">
        <f ca="true">+IF(OFFSET('Sanitation Data'!$D$31,0,10*ROW('Sanitation Data'!D62))="","",OFFSET('Sanitation Data'!$D$31,0,10*ROW('Sanitation Data'!D62)))</f>
        <v/>
      </c>
      <c r="CO68" s="271" t="str">
        <f ca="true">+IF(OFFSET('Sanitation Data'!$D$32,0,10*ROW('Sanitation Data'!D62))="","",OFFSET('Sanitation Data'!$D$32,0,10*ROW('Sanitation Data'!D62)))</f>
        <v/>
      </c>
      <c r="CP68" s="271" t="str">
        <f ca="true">+IF(OFFSET('Sanitation Data'!$E$28,0,10*ROW('Sanitation Data'!E62))="","",OFFSET('Sanitation Data'!$E$28,0,10*ROW('Sanitation Data'!E62)))</f>
        <v/>
      </c>
      <c r="CQ68" s="271" t="str">
        <f ca="true">+IF(OFFSET('Sanitation Data'!$E$29,0,10*ROW('Sanitation Data'!E62))="","",OFFSET('Sanitation Data'!$E$29,0,10*ROW('Sanitation Data'!E62)))</f>
        <v/>
      </c>
      <c r="CR68" s="271" t="str">
        <f ca="true">+IF(OFFSET('Sanitation Data'!$E$30,0,10*ROW('Sanitation Data'!E62))="","",OFFSET('Sanitation Data'!$E$30,0,10*ROW('Sanitation Data'!E62)))</f>
        <v/>
      </c>
      <c r="CS68" s="271" t="str">
        <f ca="true">+IF(OFFSET('Sanitation Data'!$E$31,0,10*ROW('Sanitation Data'!E62))="","",OFFSET('Sanitation Data'!$E$31,0,10*ROW('Sanitation Data'!E62)))</f>
        <v/>
      </c>
      <c r="CT68" s="271" t="str">
        <f ca="true">+IF(OFFSET('Sanitation Data'!$E$32,0,10*ROW('Sanitation Data'!E62))="","",OFFSET('Sanitation Data'!$E$32,0,10*ROW('Sanitation Data'!E62)))</f>
        <v/>
      </c>
      <c r="CU68" s="271" t="str">
        <f ca="true">+IF(OFFSET('Sanitation Data'!$F$28,0,10*ROW('Sanitation Data'!F62))="","",OFFSET('Sanitation Data'!$F$28,0,10*ROW('Sanitation Data'!F62)))</f>
        <v/>
      </c>
      <c r="CV68" s="271" t="str">
        <f ca="true">+IF(OFFSET('Sanitation Data'!$F$29,0,10*ROW('Sanitation Data'!F62))="","",OFFSET('Sanitation Data'!$F$29,0,10*ROW('Sanitation Data'!F62)))</f>
        <v/>
      </c>
      <c r="CW68" s="271" t="str">
        <f ca="true">+IF(OFFSET('Sanitation Data'!$F$30,0,10*ROW('Sanitation Data'!F62))="","",OFFSET('Sanitation Data'!$F$30,0,10*ROW('Sanitation Data'!F62)))</f>
        <v/>
      </c>
      <c r="CX68" s="271" t="str">
        <f ca="true">+IF(OFFSET('Sanitation Data'!$F$31,0,10*ROW('Sanitation Data'!F62))="","",OFFSET('Sanitation Data'!$F$31,0,10*ROW('Sanitation Data'!F62)))</f>
        <v/>
      </c>
      <c r="CY68" s="271" t="str">
        <f ca="true">+IF(OFFSET('Sanitation Data'!$F$32,0,10*ROW('Sanitation Data'!F62))="","",OFFSET('Sanitation Data'!$F$32,0,10*ROW('Sanitation Data'!F62)))</f>
        <v/>
      </c>
      <c r="CZ68" s="271" t="str">
        <f ca="true">+IF(OFFSET('Sanitation Data'!$G$28,0,10*ROW('Sanitation Data'!G62))="","",OFFSET('Sanitation Data'!$G$28,0,10*ROW('Sanitation Data'!G62)))</f>
        <v/>
      </c>
      <c r="DA68" s="271" t="str">
        <f ca="true">+IF(OFFSET('Sanitation Data'!$G$29,0,10*ROW('Sanitation Data'!G62))="","",OFFSET('Sanitation Data'!$G$29,0,10*ROW('Sanitation Data'!G62)))</f>
        <v/>
      </c>
      <c r="DB68" s="271" t="str">
        <f ca="true">+IF(OFFSET('Sanitation Data'!$G$30,0,10*ROW('Sanitation Data'!G62))="","",OFFSET('Sanitation Data'!$G$30,0,10*ROW('Sanitation Data'!G62)))</f>
        <v/>
      </c>
      <c r="DC68" s="271" t="str">
        <f ca="true">+IF(OFFSET('Sanitation Data'!$G$31,0,10*ROW('Sanitation Data'!G62))="","",OFFSET('Sanitation Data'!$G$31,0,10*ROW('Sanitation Data'!G62)))</f>
        <v/>
      </c>
      <c r="DD68" s="271" t="str">
        <f ca="true">+IF(OFFSET('Sanitation Data'!$G$32,0,10*ROW('Sanitation Data'!G62))="","",OFFSET('Sanitation Data'!$G$32,0,10*ROW('Sanitation Data'!G62)))</f>
        <v/>
      </c>
      <c r="DE68" s="271" t="str">
        <f ca="true">+IF(OFFSET('Sanitation Data'!$H$28,0,10*ROW('Sanitation Data'!H62))="","",OFFSET('Sanitation Data'!$H$28,0,10*ROW('Sanitation Data'!H62)))</f>
        <v/>
      </c>
      <c r="DF68" s="271" t="str">
        <f ca="true">+IF(OFFSET('Sanitation Data'!$H$29,0,10*ROW('Sanitation Data'!H62))="","",OFFSET('Sanitation Data'!$H$29,0,10*ROW('Sanitation Data'!H62)))</f>
        <v/>
      </c>
      <c r="DG68" s="271" t="str">
        <f ca="true">+IF(OFFSET('Sanitation Data'!$H$30,0,10*ROW('Sanitation Data'!H62))="","",OFFSET('Sanitation Data'!$H$30,0,10*ROW('Sanitation Data'!H62)))</f>
        <v/>
      </c>
      <c r="DH68" s="271" t="str">
        <f ca="true">+IF(OFFSET('Sanitation Data'!$H$31,0,10*ROW('Sanitation Data'!H62))="","",OFFSET('Sanitation Data'!$H$31,0,10*ROW('Sanitation Data'!H62)))</f>
        <v/>
      </c>
      <c r="DI68" s="271" t="str">
        <f ca="true">+IF(OFFSET('Sanitation Data'!$H$32,0,10*ROW('Sanitation Data'!H62))="","",OFFSET('Sanitation Data'!$H$32,0,10*ROW('Sanitation Data'!H62)))</f>
        <v/>
      </c>
      <c r="DJ68" s="271" t="str">
        <f ca="true">+IF(OFFSET('Sanitation Data'!$I$28,0,10*ROW('Sanitation Data'!I62))="","",OFFSET('Sanitation Data'!$I$28,0,10*ROW('Sanitation Data'!I62)))</f>
        <v/>
      </c>
      <c r="DK68" s="271" t="str">
        <f ca="true">+IF(OFFSET('Sanitation Data'!$I$29,0,10*ROW('Sanitation Data'!I62))="","",OFFSET('Sanitation Data'!$I$29,0,10*ROW('Sanitation Data'!I62)))</f>
        <v/>
      </c>
      <c r="DL68" s="271" t="str">
        <f ca="true">+IF(OFFSET('Sanitation Data'!$I$30,0,10*ROW('Sanitation Data'!I62))="","",OFFSET('Sanitation Data'!$I$30,0,10*ROW('Sanitation Data'!I62)))</f>
        <v/>
      </c>
      <c r="DM68" s="271" t="str">
        <f ca="true">+IF(OFFSET('Sanitation Data'!$I$31,0,10*ROW('Sanitation Data'!I62))="","",OFFSET('Sanitation Data'!$I$31,0,10*ROW('Sanitation Data'!I62)))</f>
        <v/>
      </c>
      <c r="DN68" s="271" t="str">
        <f ca="true">+IF(OFFSET('Sanitation Data'!$I$32,0,10*ROW('Sanitation Data'!I62))="","",OFFSET('Sanitation Data'!$I$32,0,10*ROW('Sanitation Data'!I62)))</f>
        <v/>
      </c>
      <c r="DO68" s="271" t="str">
        <f ca="true">+IF(OFFSET('Hygiene Data'!$D$11,0,10*ROW('Hygiene Data'!D62))="","",OFFSET('Hygiene Data'!$D$11,0,10*ROW('Hygiene Data'!D62)))</f>
        <v/>
      </c>
      <c r="DP68" s="271" t="str">
        <f ca="true">+IF(OFFSET('Hygiene Data'!$D$12,0,10*ROW('Hygiene Data'!D62))="","",OFFSET('Hygiene Data'!$D$12,0,10*ROW('Hygiene Data'!D62)))</f>
        <v/>
      </c>
      <c r="DQ68" s="271" t="str">
        <f ca="true">+IF(OFFSET('Hygiene Data'!$D$13,0,10*ROW('Hygiene Data'!D62))="","",OFFSET('Hygiene Data'!$D$13,0,10*ROW('Hygiene Data'!D62)))</f>
        <v/>
      </c>
      <c r="DR68" s="271" t="str">
        <f ca="true">+IF(OFFSET('Hygiene Data'!$E$11,0,10*ROW('Hygiene Data'!E62))="","",OFFSET('Hygiene Data'!$E$11,0,10*ROW('Hygiene Data'!E62)))</f>
        <v/>
      </c>
      <c r="DS68" s="271" t="str">
        <f ca="true">+IF(OFFSET('Hygiene Data'!$E$12,0,10*ROW('Hygiene Data'!E62))="","",OFFSET('Hygiene Data'!$E$12,0,10*ROW('Hygiene Data'!E62)))</f>
        <v/>
      </c>
      <c r="DT68" s="271" t="str">
        <f ca="true">+IF(OFFSET('Hygiene Data'!$E$13,0,10*ROW('Hygiene Data'!E62))="","",OFFSET('Hygiene Data'!$E$13,0,10*ROW('Hygiene Data'!E62)))</f>
        <v/>
      </c>
      <c r="DU68" s="271" t="str">
        <f ca="true">+IF(OFFSET('Hygiene Data'!$F$11,0,10*ROW('Hygiene Data'!F62))="","",OFFSET('Hygiene Data'!$F$11,0,10*ROW('Hygiene Data'!F62)))</f>
        <v/>
      </c>
      <c r="DV68" s="271" t="str">
        <f ca="true">+IF(OFFSET('Hygiene Data'!$F$12,0,10*ROW('Hygiene Data'!F62))="","",OFFSET('Hygiene Data'!$F$12,0,10*ROW('Hygiene Data'!F62)))</f>
        <v/>
      </c>
      <c r="DW68" s="271" t="str">
        <f ca="true">+IF(OFFSET('Hygiene Data'!$F$13,0,10*ROW('Hygiene Data'!F62))="","",OFFSET('Hygiene Data'!$F$13,0,10*ROW('Hygiene Data'!F62)))</f>
        <v/>
      </c>
      <c r="DX68" s="271" t="str">
        <f ca="true">+IF(OFFSET('Hygiene Data'!$G$11,0,10*ROW('Hygiene Data'!G62))="","",OFFSET('Hygiene Data'!$G$11,0,10*ROW('Hygiene Data'!G62)))</f>
        <v/>
      </c>
      <c r="DY68" s="271" t="str">
        <f ca="true">+IF(OFFSET('Hygiene Data'!$G$12,0,10*ROW('Hygiene Data'!G62))="","",OFFSET('Hygiene Data'!$G$12,0,10*ROW('Hygiene Data'!G62)))</f>
        <v/>
      </c>
      <c r="DZ68" s="271" t="str">
        <f ca="true">+IF(OFFSET('Hygiene Data'!$G$13,0,10*ROW('Hygiene Data'!G62))="","",OFFSET('Hygiene Data'!$G$13,0,10*ROW('Hygiene Data'!G62)))</f>
        <v/>
      </c>
      <c r="EA68" s="271" t="str">
        <f ca="true">+IF(OFFSET('Hygiene Data'!$H$11,0,10*ROW('Hygiene Data'!H62))="","",OFFSET('Hygiene Data'!$H$11,0,10*ROW('Hygiene Data'!H62)))</f>
        <v/>
      </c>
      <c r="EB68" s="271" t="str">
        <f ca="true">+IF(OFFSET('Hygiene Data'!$H$12,0,10*ROW('Hygiene Data'!H62))="","",OFFSET('Hygiene Data'!$H$12,0,10*ROW('Hygiene Data'!H62)))</f>
        <v/>
      </c>
      <c r="EC68" s="271" t="str">
        <f ca="true">+IF(OFFSET('Hygiene Data'!$H$13,0,10*ROW('Hygiene Data'!H62))="","",OFFSET('Hygiene Data'!$H$13,0,10*ROW('Hygiene Data'!H62)))</f>
        <v/>
      </c>
      <c r="ED68" s="271" t="str">
        <f ca="true">+IF(OFFSET('Hygiene Data'!$I$11,0,10*ROW('Hygiene Data'!I62))="","",OFFSET('Hygiene Data'!$I$11,0,10*ROW('Hygiene Data'!I62)))</f>
        <v/>
      </c>
      <c r="EE68" s="271" t="str">
        <f ca="true">+IF(OFFSET('Hygiene Data'!$I$12,0,10*ROW('Hygiene Data'!I62))="","",OFFSET('Hygiene Data'!$I$12,0,10*ROW('Hygiene Data'!I62)))</f>
        <v/>
      </c>
      <c r="EF68" s="271" t="str">
        <f ca="true">+IF(OFFSET('Hygiene Data'!$I$13,0,10*ROW('Hygiene Data'!I62))="","",OFFSET('Hygiene Data'!$I$13,0,10*ROW('Hygiene Data'!I62)))</f>
        <v/>
      </c>
    </row>
    <row xmlns:x14ac="http://schemas.microsoft.com/office/spreadsheetml/2009/9/ac" r="69" x14ac:dyDescent="0.2">
      <c r="A69" s="34" t="str">
        <f ca="true">+IF(OFFSET('Water Data'!$B$2,0,10*ROW('Water Data'!E63))="","",OFFSET('Water Data'!$B$2,0,10*ROW('Water Data'!E63)))</f>
        <v/>
      </c>
      <c r="B69" s="34" t="str">
        <f ca="true">+IF(OFFSET('Water Data'!$C$2,0,10*ROW('Water Data'!F63))="","",OFFSET('Water Data'!$C$2,0,10*ROW('Water Data'!F63)))</f>
        <v/>
      </c>
      <c r="C69" s="327" t="str">
        <f t="shared" ca="true" si="0"/>
        <v/>
      </c>
      <c r="D69" s="87"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7"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7"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7"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7"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7"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7"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7"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7"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7"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7"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7"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7"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7"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7"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7"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7"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7"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8"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8"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8"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8"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8"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8"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8"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8"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8"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8"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8"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8"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8"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8"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8"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8"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8"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8"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8"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8"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8"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8"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8"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8"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8"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8"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8"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8"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8"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8"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9"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9"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9"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9"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9"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9"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9"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9"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9"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9"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9"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9"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9"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9"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9"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9"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9"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9"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1"/>
      <c r="BS69" s="271" t="str">
        <f ca="true">+IF(OFFSET('Water Data'!$D$27,0,10*ROW('Water Data'!D63))="","",OFFSET('Water Data'!$D$27,0,10*ROW('Water Data'!D63)))</f>
        <v/>
      </c>
      <c r="BT69" s="271" t="str">
        <f ca="true">+IF(OFFSET('Water Data'!$D$28,0,10*ROW('Water Data'!D63))="","",OFFSET('Water Data'!$D$28,0,10*ROW('Water Data'!D63)))</f>
        <v/>
      </c>
      <c r="BU69" s="271" t="str">
        <f ca="true">+IF(OFFSET('Water Data'!$D$29,0,10*ROW('Water Data'!D63))="","",OFFSET('Water Data'!$D$29,0,10*ROW('Water Data'!D63)))</f>
        <v/>
      </c>
      <c r="BV69" s="271" t="str">
        <f ca="true">+IF(OFFSET('Water Data'!$E$27,0,10*ROW('Water Data'!E63))="","",OFFSET('Water Data'!$E$27,0,10*ROW('Water Data'!E63)))</f>
        <v/>
      </c>
      <c r="BW69" s="271" t="str">
        <f ca="true">+IF(OFFSET('Water Data'!$E$28,0,10*ROW('Water Data'!E63))="","",OFFSET('Water Data'!$E$28,0,10*ROW('Water Data'!E63)))</f>
        <v/>
      </c>
      <c r="BX69" s="271" t="str">
        <f ca="true">+IF(OFFSET('Water Data'!$E$29,0,10*ROW('Water Data'!E63))="","",OFFSET('Water Data'!$E$29,0,10*ROW('Water Data'!E63)))</f>
        <v/>
      </c>
      <c r="BY69" s="271" t="str">
        <f ca="true">+IF(OFFSET('Water Data'!$F$27,0,10*ROW('Water Data'!F63))="","",OFFSET('Water Data'!$F$27,0,10*ROW('Water Data'!F63)))</f>
        <v/>
      </c>
      <c r="BZ69" s="271" t="str">
        <f ca="true">+IF(OFFSET('Water Data'!$F$28,0,10*ROW('Water Data'!F63))="","",OFFSET('Water Data'!$F$28,0,10*ROW('Water Data'!F63)))</f>
        <v/>
      </c>
      <c r="CA69" s="271" t="str">
        <f ca="true">+IF(OFFSET('Water Data'!$F$29,0,10*ROW('Water Data'!F63))="","",OFFSET('Water Data'!$F$29,0,10*ROW('Water Data'!F63)))</f>
        <v/>
      </c>
      <c r="CB69" s="271" t="str">
        <f ca="true">+IF(OFFSET('Water Data'!$G$27,0,10*ROW('Water Data'!G63))="","",OFFSET('Water Data'!$G$27,0,10*ROW('Water Data'!G63)))</f>
        <v/>
      </c>
      <c r="CC69" s="271" t="str">
        <f ca="true">+IF(OFFSET('Water Data'!$G$28,0,10*ROW('Water Data'!G63))="","",OFFSET('Water Data'!$G$28,0,10*ROW('Water Data'!G63)))</f>
        <v/>
      </c>
      <c r="CD69" s="271" t="str">
        <f ca="true">+IF(OFFSET('Water Data'!$G$29,0,10*ROW('Water Data'!G63))="","",OFFSET('Water Data'!$G$29,0,10*ROW('Water Data'!G63)))</f>
        <v/>
      </c>
      <c r="CE69" s="271" t="str">
        <f ca="true">+IF(OFFSET('Water Data'!$H$27,0,10*ROW('Water Data'!H63))="","",OFFSET('Water Data'!$H$27,0,10*ROW('Water Data'!H63)))</f>
        <v/>
      </c>
      <c r="CF69" s="271" t="str">
        <f ca="true">+IF(OFFSET('Water Data'!$H$28,0,10*ROW('Water Data'!H63))="","",OFFSET('Water Data'!$H$28,0,10*ROW('Water Data'!H63)))</f>
        <v/>
      </c>
      <c r="CG69" s="271" t="str">
        <f ca="true">+IF(OFFSET('Water Data'!$H$29,0,10*ROW('Water Data'!H63))="","",OFFSET('Water Data'!$H$29,0,10*ROW('Water Data'!H63)))</f>
        <v/>
      </c>
      <c r="CH69" s="271" t="str">
        <f ca="true">+IF(OFFSET('Water Data'!$I$27,0,10*ROW('Water Data'!I63))="","",OFFSET('Water Data'!$I$27,0,10*ROW('Water Data'!I63)))</f>
        <v/>
      </c>
      <c r="CI69" s="271" t="str">
        <f ca="true">+IF(OFFSET('Water Data'!$I$28,0,10*ROW('Water Data'!I63))="","",OFFSET('Water Data'!$I$28,0,10*ROW('Water Data'!I63)))</f>
        <v/>
      </c>
      <c r="CJ69" s="271" t="str">
        <f ca="true">+IF(OFFSET('Water Data'!$I$29,0,10*ROW('Water Data'!I63))="","",OFFSET('Water Data'!$I$29,0,10*ROW('Water Data'!I63)))</f>
        <v/>
      </c>
      <c r="CK69" s="271" t="str">
        <f ca="true">+IF(OFFSET('Sanitation Data'!$D$28,0,10*ROW('Sanitation Data'!D63))="","",OFFSET('Sanitation Data'!$D$28,0,10*ROW('Sanitation Data'!D63)))</f>
        <v/>
      </c>
      <c r="CL69" s="271" t="str">
        <f ca="true">+IF(OFFSET('Sanitation Data'!$D$29,0,10*ROW('Sanitation Data'!D63))="","",OFFSET('Sanitation Data'!$D$29,0,10*ROW('Sanitation Data'!D63)))</f>
        <v/>
      </c>
      <c r="CM69" s="271" t="str">
        <f ca="true">+IF(OFFSET('Sanitation Data'!$D$30,0,10*ROW('Sanitation Data'!D63))="","",OFFSET('Sanitation Data'!$D$30,0,10*ROW('Sanitation Data'!D63)))</f>
        <v/>
      </c>
      <c r="CN69" s="271" t="str">
        <f ca="true">+IF(OFFSET('Sanitation Data'!$D$31,0,10*ROW('Sanitation Data'!D63))="","",OFFSET('Sanitation Data'!$D$31,0,10*ROW('Sanitation Data'!D63)))</f>
        <v/>
      </c>
      <c r="CO69" s="271" t="str">
        <f ca="true">+IF(OFFSET('Sanitation Data'!$D$32,0,10*ROW('Sanitation Data'!D63))="","",OFFSET('Sanitation Data'!$D$32,0,10*ROW('Sanitation Data'!D63)))</f>
        <v/>
      </c>
      <c r="CP69" s="271" t="str">
        <f ca="true">+IF(OFFSET('Sanitation Data'!$E$28,0,10*ROW('Sanitation Data'!E63))="","",OFFSET('Sanitation Data'!$E$28,0,10*ROW('Sanitation Data'!E63)))</f>
        <v/>
      </c>
      <c r="CQ69" s="271" t="str">
        <f ca="true">+IF(OFFSET('Sanitation Data'!$E$29,0,10*ROW('Sanitation Data'!E63))="","",OFFSET('Sanitation Data'!$E$29,0,10*ROW('Sanitation Data'!E63)))</f>
        <v/>
      </c>
      <c r="CR69" s="271" t="str">
        <f ca="true">+IF(OFFSET('Sanitation Data'!$E$30,0,10*ROW('Sanitation Data'!E63))="","",OFFSET('Sanitation Data'!$E$30,0,10*ROW('Sanitation Data'!E63)))</f>
        <v/>
      </c>
      <c r="CS69" s="271" t="str">
        <f ca="true">+IF(OFFSET('Sanitation Data'!$E$31,0,10*ROW('Sanitation Data'!E63))="","",OFFSET('Sanitation Data'!$E$31,0,10*ROW('Sanitation Data'!E63)))</f>
        <v/>
      </c>
      <c r="CT69" s="271" t="str">
        <f ca="true">+IF(OFFSET('Sanitation Data'!$E$32,0,10*ROW('Sanitation Data'!E63))="","",OFFSET('Sanitation Data'!$E$32,0,10*ROW('Sanitation Data'!E63)))</f>
        <v/>
      </c>
      <c r="CU69" s="271" t="str">
        <f ca="true">+IF(OFFSET('Sanitation Data'!$F$28,0,10*ROW('Sanitation Data'!F63))="","",OFFSET('Sanitation Data'!$F$28,0,10*ROW('Sanitation Data'!F63)))</f>
        <v/>
      </c>
      <c r="CV69" s="271" t="str">
        <f ca="true">+IF(OFFSET('Sanitation Data'!$F$29,0,10*ROW('Sanitation Data'!F63))="","",OFFSET('Sanitation Data'!$F$29,0,10*ROW('Sanitation Data'!F63)))</f>
        <v/>
      </c>
      <c r="CW69" s="271" t="str">
        <f ca="true">+IF(OFFSET('Sanitation Data'!$F$30,0,10*ROW('Sanitation Data'!F63))="","",OFFSET('Sanitation Data'!$F$30,0,10*ROW('Sanitation Data'!F63)))</f>
        <v/>
      </c>
      <c r="CX69" s="271" t="str">
        <f ca="true">+IF(OFFSET('Sanitation Data'!$F$31,0,10*ROW('Sanitation Data'!F63))="","",OFFSET('Sanitation Data'!$F$31,0,10*ROW('Sanitation Data'!F63)))</f>
        <v/>
      </c>
      <c r="CY69" s="271" t="str">
        <f ca="true">+IF(OFFSET('Sanitation Data'!$F$32,0,10*ROW('Sanitation Data'!F63))="","",OFFSET('Sanitation Data'!$F$32,0,10*ROW('Sanitation Data'!F63)))</f>
        <v/>
      </c>
      <c r="CZ69" s="271" t="str">
        <f ca="true">+IF(OFFSET('Sanitation Data'!$G$28,0,10*ROW('Sanitation Data'!G63))="","",OFFSET('Sanitation Data'!$G$28,0,10*ROW('Sanitation Data'!G63)))</f>
        <v/>
      </c>
      <c r="DA69" s="271" t="str">
        <f ca="true">+IF(OFFSET('Sanitation Data'!$G$29,0,10*ROW('Sanitation Data'!G63))="","",OFFSET('Sanitation Data'!$G$29,0,10*ROW('Sanitation Data'!G63)))</f>
        <v/>
      </c>
      <c r="DB69" s="271" t="str">
        <f ca="true">+IF(OFFSET('Sanitation Data'!$G$30,0,10*ROW('Sanitation Data'!G63))="","",OFFSET('Sanitation Data'!$G$30,0,10*ROW('Sanitation Data'!G63)))</f>
        <v/>
      </c>
      <c r="DC69" s="271" t="str">
        <f ca="true">+IF(OFFSET('Sanitation Data'!$G$31,0,10*ROW('Sanitation Data'!G63))="","",OFFSET('Sanitation Data'!$G$31,0,10*ROW('Sanitation Data'!G63)))</f>
        <v/>
      </c>
      <c r="DD69" s="271" t="str">
        <f ca="true">+IF(OFFSET('Sanitation Data'!$G$32,0,10*ROW('Sanitation Data'!G63))="","",OFFSET('Sanitation Data'!$G$32,0,10*ROW('Sanitation Data'!G63)))</f>
        <v/>
      </c>
      <c r="DE69" s="271" t="str">
        <f ca="true">+IF(OFFSET('Sanitation Data'!$H$28,0,10*ROW('Sanitation Data'!H63))="","",OFFSET('Sanitation Data'!$H$28,0,10*ROW('Sanitation Data'!H63)))</f>
        <v/>
      </c>
      <c r="DF69" s="271" t="str">
        <f ca="true">+IF(OFFSET('Sanitation Data'!$H$29,0,10*ROW('Sanitation Data'!H63))="","",OFFSET('Sanitation Data'!$H$29,0,10*ROW('Sanitation Data'!H63)))</f>
        <v/>
      </c>
      <c r="DG69" s="271" t="str">
        <f ca="true">+IF(OFFSET('Sanitation Data'!$H$30,0,10*ROW('Sanitation Data'!H63))="","",OFFSET('Sanitation Data'!$H$30,0,10*ROW('Sanitation Data'!H63)))</f>
        <v/>
      </c>
      <c r="DH69" s="271" t="str">
        <f ca="true">+IF(OFFSET('Sanitation Data'!$H$31,0,10*ROW('Sanitation Data'!H63))="","",OFFSET('Sanitation Data'!$H$31,0,10*ROW('Sanitation Data'!H63)))</f>
        <v/>
      </c>
      <c r="DI69" s="271" t="str">
        <f ca="true">+IF(OFFSET('Sanitation Data'!$H$32,0,10*ROW('Sanitation Data'!H63))="","",OFFSET('Sanitation Data'!$H$32,0,10*ROW('Sanitation Data'!H63)))</f>
        <v/>
      </c>
      <c r="DJ69" s="271" t="str">
        <f ca="true">+IF(OFFSET('Sanitation Data'!$I$28,0,10*ROW('Sanitation Data'!I63))="","",OFFSET('Sanitation Data'!$I$28,0,10*ROW('Sanitation Data'!I63)))</f>
        <v/>
      </c>
      <c r="DK69" s="271" t="str">
        <f ca="true">+IF(OFFSET('Sanitation Data'!$I$29,0,10*ROW('Sanitation Data'!I63))="","",OFFSET('Sanitation Data'!$I$29,0,10*ROW('Sanitation Data'!I63)))</f>
        <v/>
      </c>
      <c r="DL69" s="271" t="str">
        <f ca="true">+IF(OFFSET('Sanitation Data'!$I$30,0,10*ROW('Sanitation Data'!I63))="","",OFFSET('Sanitation Data'!$I$30,0,10*ROW('Sanitation Data'!I63)))</f>
        <v/>
      </c>
      <c r="DM69" s="271" t="str">
        <f ca="true">+IF(OFFSET('Sanitation Data'!$I$31,0,10*ROW('Sanitation Data'!I63))="","",OFFSET('Sanitation Data'!$I$31,0,10*ROW('Sanitation Data'!I63)))</f>
        <v/>
      </c>
      <c r="DN69" s="271" t="str">
        <f ca="true">+IF(OFFSET('Sanitation Data'!$I$32,0,10*ROW('Sanitation Data'!I63))="","",OFFSET('Sanitation Data'!$I$32,0,10*ROW('Sanitation Data'!I63)))</f>
        <v/>
      </c>
      <c r="DO69" s="271" t="str">
        <f ca="true">+IF(OFFSET('Hygiene Data'!$D$11,0,10*ROW('Hygiene Data'!D63))="","",OFFSET('Hygiene Data'!$D$11,0,10*ROW('Hygiene Data'!D63)))</f>
        <v/>
      </c>
      <c r="DP69" s="271" t="str">
        <f ca="true">+IF(OFFSET('Hygiene Data'!$D$12,0,10*ROW('Hygiene Data'!D63))="","",OFFSET('Hygiene Data'!$D$12,0,10*ROW('Hygiene Data'!D63)))</f>
        <v/>
      </c>
      <c r="DQ69" s="271" t="str">
        <f ca="true">+IF(OFFSET('Hygiene Data'!$D$13,0,10*ROW('Hygiene Data'!D63))="","",OFFSET('Hygiene Data'!$D$13,0,10*ROW('Hygiene Data'!D63)))</f>
        <v/>
      </c>
      <c r="DR69" s="271" t="str">
        <f ca="true">+IF(OFFSET('Hygiene Data'!$E$11,0,10*ROW('Hygiene Data'!E63))="","",OFFSET('Hygiene Data'!$E$11,0,10*ROW('Hygiene Data'!E63)))</f>
        <v/>
      </c>
      <c r="DS69" s="271" t="str">
        <f ca="true">+IF(OFFSET('Hygiene Data'!$E$12,0,10*ROW('Hygiene Data'!E63))="","",OFFSET('Hygiene Data'!$E$12,0,10*ROW('Hygiene Data'!E63)))</f>
        <v/>
      </c>
      <c r="DT69" s="271" t="str">
        <f ca="true">+IF(OFFSET('Hygiene Data'!$E$13,0,10*ROW('Hygiene Data'!E63))="","",OFFSET('Hygiene Data'!$E$13,0,10*ROW('Hygiene Data'!E63)))</f>
        <v/>
      </c>
      <c r="DU69" s="271" t="str">
        <f ca="true">+IF(OFFSET('Hygiene Data'!$F$11,0,10*ROW('Hygiene Data'!F63))="","",OFFSET('Hygiene Data'!$F$11,0,10*ROW('Hygiene Data'!F63)))</f>
        <v/>
      </c>
      <c r="DV69" s="271" t="str">
        <f ca="true">+IF(OFFSET('Hygiene Data'!$F$12,0,10*ROW('Hygiene Data'!F63))="","",OFFSET('Hygiene Data'!$F$12,0,10*ROW('Hygiene Data'!F63)))</f>
        <v/>
      </c>
      <c r="DW69" s="271" t="str">
        <f ca="true">+IF(OFFSET('Hygiene Data'!$F$13,0,10*ROW('Hygiene Data'!F63))="","",OFFSET('Hygiene Data'!$F$13,0,10*ROW('Hygiene Data'!F63)))</f>
        <v/>
      </c>
      <c r="DX69" s="271" t="str">
        <f ca="true">+IF(OFFSET('Hygiene Data'!$G$11,0,10*ROW('Hygiene Data'!G63))="","",OFFSET('Hygiene Data'!$G$11,0,10*ROW('Hygiene Data'!G63)))</f>
        <v/>
      </c>
      <c r="DY69" s="271" t="str">
        <f ca="true">+IF(OFFSET('Hygiene Data'!$G$12,0,10*ROW('Hygiene Data'!G63))="","",OFFSET('Hygiene Data'!$G$12,0,10*ROW('Hygiene Data'!G63)))</f>
        <v/>
      </c>
      <c r="DZ69" s="271" t="str">
        <f ca="true">+IF(OFFSET('Hygiene Data'!$G$13,0,10*ROW('Hygiene Data'!G63))="","",OFFSET('Hygiene Data'!$G$13,0,10*ROW('Hygiene Data'!G63)))</f>
        <v/>
      </c>
      <c r="EA69" s="271" t="str">
        <f ca="true">+IF(OFFSET('Hygiene Data'!$H$11,0,10*ROW('Hygiene Data'!H63))="","",OFFSET('Hygiene Data'!$H$11,0,10*ROW('Hygiene Data'!H63)))</f>
        <v/>
      </c>
      <c r="EB69" s="271" t="str">
        <f ca="true">+IF(OFFSET('Hygiene Data'!$H$12,0,10*ROW('Hygiene Data'!H63))="","",OFFSET('Hygiene Data'!$H$12,0,10*ROW('Hygiene Data'!H63)))</f>
        <v/>
      </c>
      <c r="EC69" s="271" t="str">
        <f ca="true">+IF(OFFSET('Hygiene Data'!$H$13,0,10*ROW('Hygiene Data'!H63))="","",OFFSET('Hygiene Data'!$H$13,0,10*ROW('Hygiene Data'!H63)))</f>
        <v/>
      </c>
      <c r="ED69" s="271" t="str">
        <f ca="true">+IF(OFFSET('Hygiene Data'!$I$11,0,10*ROW('Hygiene Data'!I63))="","",OFFSET('Hygiene Data'!$I$11,0,10*ROW('Hygiene Data'!I63)))</f>
        <v/>
      </c>
      <c r="EE69" s="271" t="str">
        <f ca="true">+IF(OFFSET('Hygiene Data'!$I$12,0,10*ROW('Hygiene Data'!I63))="","",OFFSET('Hygiene Data'!$I$12,0,10*ROW('Hygiene Data'!I63)))</f>
        <v/>
      </c>
      <c r="EF69" s="271" t="str">
        <f ca="true">+IF(OFFSET('Hygiene Data'!$I$13,0,10*ROW('Hygiene Data'!I63))="","",OFFSET('Hygiene Data'!$I$13,0,10*ROW('Hygiene Data'!I63)))</f>
        <v/>
      </c>
    </row>
    <row xmlns:x14ac="http://schemas.microsoft.com/office/spreadsheetml/2009/9/ac" r="70" x14ac:dyDescent="0.2">
      <c r="A70" s="34" t="str">
        <f ca="true">+IF(OFFSET('Water Data'!$B$2,0,10*ROW('Water Data'!E64))="","",OFFSET('Water Data'!$B$2,0,10*ROW('Water Data'!E64)))</f>
        <v/>
      </c>
      <c r="B70" s="34" t="str">
        <f ca="true">+IF(OFFSET('Water Data'!$C$2,0,10*ROW('Water Data'!F64))="","",OFFSET('Water Data'!$C$2,0,10*ROW('Water Data'!F64)))</f>
        <v/>
      </c>
      <c r="C70" s="327" t="str">
        <f t="shared" ca="true" si="0"/>
        <v/>
      </c>
      <c r="D70" s="87"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7"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7"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7"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7"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7"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7"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7"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7"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7"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7"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7"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7"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7"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7"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7"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7"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7"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8"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8"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8"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8"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8"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8"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8"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8"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8"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8"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8"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8"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8"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8"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8"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8"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8"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8"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8"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8"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8"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8"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8"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8"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8"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8"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8"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8"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8"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8"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9"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9"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9"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9"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9"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9"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9"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9"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9"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9"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9"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9"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9"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9"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9"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9"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9"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9"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1"/>
      <c r="BS70" s="271" t="str">
        <f ca="true">+IF(OFFSET('Water Data'!$D$27,0,10*ROW('Water Data'!D64))="","",OFFSET('Water Data'!$D$27,0,10*ROW('Water Data'!D64)))</f>
        <v/>
      </c>
      <c r="BT70" s="271" t="str">
        <f ca="true">+IF(OFFSET('Water Data'!$D$28,0,10*ROW('Water Data'!D64))="","",OFFSET('Water Data'!$D$28,0,10*ROW('Water Data'!D64)))</f>
        <v/>
      </c>
      <c r="BU70" s="271" t="str">
        <f ca="true">+IF(OFFSET('Water Data'!$D$29,0,10*ROW('Water Data'!D64))="","",OFFSET('Water Data'!$D$29,0,10*ROW('Water Data'!D64)))</f>
        <v/>
      </c>
      <c r="BV70" s="271" t="str">
        <f ca="true">+IF(OFFSET('Water Data'!$E$27,0,10*ROW('Water Data'!E64))="","",OFFSET('Water Data'!$E$27,0,10*ROW('Water Data'!E64)))</f>
        <v/>
      </c>
      <c r="BW70" s="271" t="str">
        <f ca="true">+IF(OFFSET('Water Data'!$E$28,0,10*ROW('Water Data'!E64))="","",OFFSET('Water Data'!$E$28,0,10*ROW('Water Data'!E64)))</f>
        <v/>
      </c>
      <c r="BX70" s="271" t="str">
        <f ca="true">+IF(OFFSET('Water Data'!$E$29,0,10*ROW('Water Data'!E64))="","",OFFSET('Water Data'!$E$29,0,10*ROW('Water Data'!E64)))</f>
        <v/>
      </c>
      <c r="BY70" s="271" t="str">
        <f ca="true">+IF(OFFSET('Water Data'!$F$27,0,10*ROW('Water Data'!F64))="","",OFFSET('Water Data'!$F$27,0,10*ROW('Water Data'!F64)))</f>
        <v/>
      </c>
      <c r="BZ70" s="271" t="str">
        <f ca="true">+IF(OFFSET('Water Data'!$F$28,0,10*ROW('Water Data'!F64))="","",OFFSET('Water Data'!$F$28,0,10*ROW('Water Data'!F64)))</f>
        <v/>
      </c>
      <c r="CA70" s="271" t="str">
        <f ca="true">+IF(OFFSET('Water Data'!$F$29,0,10*ROW('Water Data'!F64))="","",OFFSET('Water Data'!$F$29,0,10*ROW('Water Data'!F64)))</f>
        <v/>
      </c>
      <c r="CB70" s="271" t="str">
        <f ca="true">+IF(OFFSET('Water Data'!$G$27,0,10*ROW('Water Data'!G64))="","",OFFSET('Water Data'!$G$27,0,10*ROW('Water Data'!G64)))</f>
        <v/>
      </c>
      <c r="CC70" s="271" t="str">
        <f ca="true">+IF(OFFSET('Water Data'!$G$28,0,10*ROW('Water Data'!G64))="","",OFFSET('Water Data'!$G$28,0,10*ROW('Water Data'!G64)))</f>
        <v/>
      </c>
      <c r="CD70" s="271" t="str">
        <f ca="true">+IF(OFFSET('Water Data'!$G$29,0,10*ROW('Water Data'!G64))="","",OFFSET('Water Data'!$G$29,0,10*ROW('Water Data'!G64)))</f>
        <v/>
      </c>
      <c r="CE70" s="271" t="str">
        <f ca="true">+IF(OFFSET('Water Data'!$H$27,0,10*ROW('Water Data'!H64))="","",OFFSET('Water Data'!$H$27,0,10*ROW('Water Data'!H64)))</f>
        <v/>
      </c>
      <c r="CF70" s="271" t="str">
        <f ca="true">+IF(OFFSET('Water Data'!$H$28,0,10*ROW('Water Data'!H64))="","",OFFSET('Water Data'!$H$28,0,10*ROW('Water Data'!H64)))</f>
        <v/>
      </c>
      <c r="CG70" s="271" t="str">
        <f ca="true">+IF(OFFSET('Water Data'!$H$29,0,10*ROW('Water Data'!H64))="","",OFFSET('Water Data'!$H$29,0,10*ROW('Water Data'!H64)))</f>
        <v/>
      </c>
      <c r="CH70" s="271" t="str">
        <f ca="true">+IF(OFFSET('Water Data'!$I$27,0,10*ROW('Water Data'!I64))="","",OFFSET('Water Data'!$I$27,0,10*ROW('Water Data'!I64)))</f>
        <v/>
      </c>
      <c r="CI70" s="271" t="str">
        <f ca="true">+IF(OFFSET('Water Data'!$I$28,0,10*ROW('Water Data'!I64))="","",OFFSET('Water Data'!$I$28,0,10*ROW('Water Data'!I64)))</f>
        <v/>
      </c>
      <c r="CJ70" s="271" t="str">
        <f ca="true">+IF(OFFSET('Water Data'!$I$29,0,10*ROW('Water Data'!I64))="","",OFFSET('Water Data'!$I$29,0,10*ROW('Water Data'!I64)))</f>
        <v/>
      </c>
      <c r="CK70" s="271" t="str">
        <f ca="true">+IF(OFFSET('Sanitation Data'!$D$28,0,10*ROW('Sanitation Data'!D64))="","",OFFSET('Sanitation Data'!$D$28,0,10*ROW('Sanitation Data'!D64)))</f>
        <v/>
      </c>
      <c r="CL70" s="271" t="str">
        <f ca="true">+IF(OFFSET('Sanitation Data'!$D$29,0,10*ROW('Sanitation Data'!D64))="","",OFFSET('Sanitation Data'!$D$29,0,10*ROW('Sanitation Data'!D64)))</f>
        <v/>
      </c>
      <c r="CM70" s="271" t="str">
        <f ca="true">+IF(OFFSET('Sanitation Data'!$D$30,0,10*ROW('Sanitation Data'!D64))="","",OFFSET('Sanitation Data'!$D$30,0,10*ROW('Sanitation Data'!D64)))</f>
        <v/>
      </c>
      <c r="CN70" s="271" t="str">
        <f ca="true">+IF(OFFSET('Sanitation Data'!$D$31,0,10*ROW('Sanitation Data'!D64))="","",OFFSET('Sanitation Data'!$D$31,0,10*ROW('Sanitation Data'!D64)))</f>
        <v/>
      </c>
      <c r="CO70" s="271" t="str">
        <f ca="true">+IF(OFFSET('Sanitation Data'!$D$32,0,10*ROW('Sanitation Data'!D64))="","",OFFSET('Sanitation Data'!$D$32,0,10*ROW('Sanitation Data'!D64)))</f>
        <v/>
      </c>
      <c r="CP70" s="271" t="str">
        <f ca="true">+IF(OFFSET('Sanitation Data'!$E$28,0,10*ROW('Sanitation Data'!E64))="","",OFFSET('Sanitation Data'!$E$28,0,10*ROW('Sanitation Data'!E64)))</f>
        <v/>
      </c>
      <c r="CQ70" s="271" t="str">
        <f ca="true">+IF(OFFSET('Sanitation Data'!$E$29,0,10*ROW('Sanitation Data'!E64))="","",OFFSET('Sanitation Data'!$E$29,0,10*ROW('Sanitation Data'!E64)))</f>
        <v/>
      </c>
      <c r="CR70" s="271" t="str">
        <f ca="true">+IF(OFFSET('Sanitation Data'!$E$30,0,10*ROW('Sanitation Data'!E64))="","",OFFSET('Sanitation Data'!$E$30,0,10*ROW('Sanitation Data'!E64)))</f>
        <v/>
      </c>
      <c r="CS70" s="271" t="str">
        <f ca="true">+IF(OFFSET('Sanitation Data'!$E$31,0,10*ROW('Sanitation Data'!E64))="","",OFFSET('Sanitation Data'!$E$31,0,10*ROW('Sanitation Data'!E64)))</f>
        <v/>
      </c>
      <c r="CT70" s="271" t="str">
        <f ca="true">+IF(OFFSET('Sanitation Data'!$E$32,0,10*ROW('Sanitation Data'!E64))="","",OFFSET('Sanitation Data'!$E$32,0,10*ROW('Sanitation Data'!E64)))</f>
        <v/>
      </c>
      <c r="CU70" s="271" t="str">
        <f ca="true">+IF(OFFSET('Sanitation Data'!$F$28,0,10*ROW('Sanitation Data'!F64))="","",OFFSET('Sanitation Data'!$F$28,0,10*ROW('Sanitation Data'!F64)))</f>
        <v/>
      </c>
      <c r="CV70" s="271" t="str">
        <f ca="true">+IF(OFFSET('Sanitation Data'!$F$29,0,10*ROW('Sanitation Data'!F64))="","",OFFSET('Sanitation Data'!$F$29,0,10*ROW('Sanitation Data'!F64)))</f>
        <v/>
      </c>
      <c r="CW70" s="271" t="str">
        <f ca="true">+IF(OFFSET('Sanitation Data'!$F$30,0,10*ROW('Sanitation Data'!F64))="","",OFFSET('Sanitation Data'!$F$30,0,10*ROW('Sanitation Data'!F64)))</f>
        <v/>
      </c>
      <c r="CX70" s="271" t="str">
        <f ca="true">+IF(OFFSET('Sanitation Data'!$F$31,0,10*ROW('Sanitation Data'!F64))="","",OFFSET('Sanitation Data'!$F$31,0,10*ROW('Sanitation Data'!F64)))</f>
        <v/>
      </c>
      <c r="CY70" s="271" t="str">
        <f ca="true">+IF(OFFSET('Sanitation Data'!$F$32,0,10*ROW('Sanitation Data'!F64))="","",OFFSET('Sanitation Data'!$F$32,0,10*ROW('Sanitation Data'!F64)))</f>
        <v/>
      </c>
      <c r="CZ70" s="271" t="str">
        <f ca="true">+IF(OFFSET('Sanitation Data'!$G$28,0,10*ROW('Sanitation Data'!G64))="","",OFFSET('Sanitation Data'!$G$28,0,10*ROW('Sanitation Data'!G64)))</f>
        <v/>
      </c>
      <c r="DA70" s="271" t="str">
        <f ca="true">+IF(OFFSET('Sanitation Data'!$G$29,0,10*ROW('Sanitation Data'!G64))="","",OFFSET('Sanitation Data'!$G$29,0,10*ROW('Sanitation Data'!G64)))</f>
        <v/>
      </c>
      <c r="DB70" s="271" t="str">
        <f ca="true">+IF(OFFSET('Sanitation Data'!$G$30,0,10*ROW('Sanitation Data'!G64))="","",OFFSET('Sanitation Data'!$G$30,0,10*ROW('Sanitation Data'!G64)))</f>
        <v/>
      </c>
      <c r="DC70" s="271" t="str">
        <f ca="true">+IF(OFFSET('Sanitation Data'!$G$31,0,10*ROW('Sanitation Data'!G64))="","",OFFSET('Sanitation Data'!$G$31,0,10*ROW('Sanitation Data'!G64)))</f>
        <v/>
      </c>
      <c r="DD70" s="271" t="str">
        <f ca="true">+IF(OFFSET('Sanitation Data'!$G$32,0,10*ROW('Sanitation Data'!G64))="","",OFFSET('Sanitation Data'!$G$32,0,10*ROW('Sanitation Data'!G64)))</f>
        <v/>
      </c>
      <c r="DE70" s="271" t="str">
        <f ca="true">+IF(OFFSET('Sanitation Data'!$H$28,0,10*ROW('Sanitation Data'!H64))="","",OFFSET('Sanitation Data'!$H$28,0,10*ROW('Sanitation Data'!H64)))</f>
        <v/>
      </c>
      <c r="DF70" s="271" t="str">
        <f ca="true">+IF(OFFSET('Sanitation Data'!$H$29,0,10*ROW('Sanitation Data'!H64))="","",OFFSET('Sanitation Data'!$H$29,0,10*ROW('Sanitation Data'!H64)))</f>
        <v/>
      </c>
      <c r="DG70" s="271" t="str">
        <f ca="true">+IF(OFFSET('Sanitation Data'!$H$30,0,10*ROW('Sanitation Data'!H64))="","",OFFSET('Sanitation Data'!$H$30,0,10*ROW('Sanitation Data'!H64)))</f>
        <v/>
      </c>
      <c r="DH70" s="271" t="str">
        <f ca="true">+IF(OFFSET('Sanitation Data'!$H$31,0,10*ROW('Sanitation Data'!H64))="","",OFFSET('Sanitation Data'!$H$31,0,10*ROW('Sanitation Data'!H64)))</f>
        <v/>
      </c>
      <c r="DI70" s="271" t="str">
        <f ca="true">+IF(OFFSET('Sanitation Data'!$H$32,0,10*ROW('Sanitation Data'!H64))="","",OFFSET('Sanitation Data'!$H$32,0,10*ROW('Sanitation Data'!H64)))</f>
        <v/>
      </c>
      <c r="DJ70" s="271" t="str">
        <f ca="true">+IF(OFFSET('Sanitation Data'!$I$28,0,10*ROW('Sanitation Data'!I64))="","",OFFSET('Sanitation Data'!$I$28,0,10*ROW('Sanitation Data'!I64)))</f>
        <v/>
      </c>
      <c r="DK70" s="271" t="str">
        <f ca="true">+IF(OFFSET('Sanitation Data'!$I$29,0,10*ROW('Sanitation Data'!I64))="","",OFFSET('Sanitation Data'!$I$29,0,10*ROW('Sanitation Data'!I64)))</f>
        <v/>
      </c>
      <c r="DL70" s="271" t="str">
        <f ca="true">+IF(OFFSET('Sanitation Data'!$I$30,0,10*ROW('Sanitation Data'!I64))="","",OFFSET('Sanitation Data'!$I$30,0,10*ROW('Sanitation Data'!I64)))</f>
        <v/>
      </c>
      <c r="DM70" s="271" t="str">
        <f ca="true">+IF(OFFSET('Sanitation Data'!$I$31,0,10*ROW('Sanitation Data'!I64))="","",OFFSET('Sanitation Data'!$I$31,0,10*ROW('Sanitation Data'!I64)))</f>
        <v/>
      </c>
      <c r="DN70" s="271" t="str">
        <f ca="true">+IF(OFFSET('Sanitation Data'!$I$32,0,10*ROW('Sanitation Data'!I64))="","",OFFSET('Sanitation Data'!$I$32,0,10*ROW('Sanitation Data'!I64)))</f>
        <v/>
      </c>
      <c r="DO70" s="271" t="str">
        <f ca="true">+IF(OFFSET('Hygiene Data'!$D$11,0,10*ROW('Hygiene Data'!D64))="","",OFFSET('Hygiene Data'!$D$11,0,10*ROW('Hygiene Data'!D64)))</f>
        <v/>
      </c>
      <c r="DP70" s="271" t="str">
        <f ca="true">+IF(OFFSET('Hygiene Data'!$D$12,0,10*ROW('Hygiene Data'!D64))="","",OFFSET('Hygiene Data'!$D$12,0,10*ROW('Hygiene Data'!D64)))</f>
        <v/>
      </c>
      <c r="DQ70" s="271" t="str">
        <f ca="true">+IF(OFFSET('Hygiene Data'!$D$13,0,10*ROW('Hygiene Data'!D64))="","",OFFSET('Hygiene Data'!$D$13,0,10*ROW('Hygiene Data'!D64)))</f>
        <v/>
      </c>
      <c r="DR70" s="271" t="str">
        <f ca="true">+IF(OFFSET('Hygiene Data'!$E$11,0,10*ROW('Hygiene Data'!E64))="","",OFFSET('Hygiene Data'!$E$11,0,10*ROW('Hygiene Data'!E64)))</f>
        <v/>
      </c>
      <c r="DS70" s="271" t="str">
        <f ca="true">+IF(OFFSET('Hygiene Data'!$E$12,0,10*ROW('Hygiene Data'!E64))="","",OFFSET('Hygiene Data'!$E$12,0,10*ROW('Hygiene Data'!E64)))</f>
        <v/>
      </c>
      <c r="DT70" s="271" t="str">
        <f ca="true">+IF(OFFSET('Hygiene Data'!$E$13,0,10*ROW('Hygiene Data'!E64))="","",OFFSET('Hygiene Data'!$E$13,0,10*ROW('Hygiene Data'!E64)))</f>
        <v/>
      </c>
      <c r="DU70" s="271" t="str">
        <f ca="true">+IF(OFFSET('Hygiene Data'!$F$11,0,10*ROW('Hygiene Data'!F64))="","",OFFSET('Hygiene Data'!$F$11,0,10*ROW('Hygiene Data'!F64)))</f>
        <v/>
      </c>
      <c r="DV70" s="271" t="str">
        <f ca="true">+IF(OFFSET('Hygiene Data'!$F$12,0,10*ROW('Hygiene Data'!F64))="","",OFFSET('Hygiene Data'!$F$12,0,10*ROW('Hygiene Data'!F64)))</f>
        <v/>
      </c>
      <c r="DW70" s="271" t="str">
        <f ca="true">+IF(OFFSET('Hygiene Data'!$F$13,0,10*ROW('Hygiene Data'!F64))="","",OFFSET('Hygiene Data'!$F$13,0,10*ROW('Hygiene Data'!F64)))</f>
        <v/>
      </c>
      <c r="DX70" s="271" t="str">
        <f ca="true">+IF(OFFSET('Hygiene Data'!$G$11,0,10*ROW('Hygiene Data'!G64))="","",OFFSET('Hygiene Data'!$G$11,0,10*ROW('Hygiene Data'!G64)))</f>
        <v/>
      </c>
      <c r="DY70" s="271" t="str">
        <f ca="true">+IF(OFFSET('Hygiene Data'!$G$12,0,10*ROW('Hygiene Data'!G64))="","",OFFSET('Hygiene Data'!$G$12,0,10*ROW('Hygiene Data'!G64)))</f>
        <v/>
      </c>
      <c r="DZ70" s="271" t="str">
        <f ca="true">+IF(OFFSET('Hygiene Data'!$G$13,0,10*ROW('Hygiene Data'!G64))="","",OFFSET('Hygiene Data'!$G$13,0,10*ROW('Hygiene Data'!G64)))</f>
        <v/>
      </c>
      <c r="EA70" s="271" t="str">
        <f ca="true">+IF(OFFSET('Hygiene Data'!$H$11,0,10*ROW('Hygiene Data'!H64))="","",OFFSET('Hygiene Data'!$H$11,0,10*ROW('Hygiene Data'!H64)))</f>
        <v/>
      </c>
      <c r="EB70" s="271" t="str">
        <f ca="true">+IF(OFFSET('Hygiene Data'!$H$12,0,10*ROW('Hygiene Data'!H64))="","",OFFSET('Hygiene Data'!$H$12,0,10*ROW('Hygiene Data'!H64)))</f>
        <v/>
      </c>
      <c r="EC70" s="271" t="str">
        <f ca="true">+IF(OFFSET('Hygiene Data'!$H$13,0,10*ROW('Hygiene Data'!H64))="","",OFFSET('Hygiene Data'!$H$13,0,10*ROW('Hygiene Data'!H64)))</f>
        <v/>
      </c>
      <c r="ED70" s="271" t="str">
        <f ca="true">+IF(OFFSET('Hygiene Data'!$I$11,0,10*ROW('Hygiene Data'!I64))="","",OFFSET('Hygiene Data'!$I$11,0,10*ROW('Hygiene Data'!I64)))</f>
        <v/>
      </c>
      <c r="EE70" s="271" t="str">
        <f ca="true">+IF(OFFSET('Hygiene Data'!$I$12,0,10*ROW('Hygiene Data'!I64))="","",OFFSET('Hygiene Data'!$I$12,0,10*ROW('Hygiene Data'!I64)))</f>
        <v/>
      </c>
      <c r="EF70" s="271" t="str">
        <f ca="true">+IF(OFFSET('Hygiene Data'!$I$13,0,10*ROW('Hygiene Data'!I64))="","",OFFSET('Hygiene Data'!$I$13,0,10*ROW('Hygiene Data'!I64)))</f>
        <v/>
      </c>
    </row>
    <row xmlns:x14ac="http://schemas.microsoft.com/office/spreadsheetml/2009/9/ac" r="71" x14ac:dyDescent="0.2">
      <c r="A71" s="34" t="str">
        <f ca="true">+IF(OFFSET('Water Data'!$B$2,0,10*ROW('Water Data'!E65))="","",OFFSET('Water Data'!$B$2,0,10*ROW('Water Data'!E65)))</f>
        <v/>
      </c>
      <c r="B71" s="34" t="str">
        <f ca="true">+IF(OFFSET('Water Data'!$C$2,0,10*ROW('Water Data'!F65))="","",OFFSET('Water Data'!$C$2,0,10*ROW('Water Data'!F65)))</f>
        <v/>
      </c>
      <c r="C71" s="327" t="str">
        <f t="shared" ref="C71:C134" ca="true" si="1">+IF(ISNUMBER(VALUE(MID(A71,5,4))), VALUE(MID(A71, 5,4)),"")</f>
        <v/>
      </c>
      <c r="D71" s="87"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7"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7"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7"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7"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7"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7"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7"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7"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7"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7"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7"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7"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7"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7"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7"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7"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7"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8"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8"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8"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8"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8"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8"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8"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8"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8"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8"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8"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8"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8"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8"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8"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8"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8"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8"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8"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8"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8"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8"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8"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8"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8"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8"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8"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8"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8"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8"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9"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9"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9"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9"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9"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9"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9"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9"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9"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9"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9"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9"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9"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9"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9"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9"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9"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9"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1"/>
      <c r="BS71" s="271" t="str">
        <f ca="true">+IF(OFFSET('Water Data'!$D$27,0,10*ROW('Water Data'!D65))="","",OFFSET('Water Data'!$D$27,0,10*ROW('Water Data'!D65)))</f>
        <v/>
      </c>
      <c r="BT71" s="271" t="str">
        <f ca="true">+IF(OFFSET('Water Data'!$D$28,0,10*ROW('Water Data'!D65))="","",OFFSET('Water Data'!$D$28,0,10*ROW('Water Data'!D65)))</f>
        <v/>
      </c>
      <c r="BU71" s="271" t="str">
        <f ca="true">+IF(OFFSET('Water Data'!$D$29,0,10*ROW('Water Data'!D65))="","",OFFSET('Water Data'!$D$29,0,10*ROW('Water Data'!D65)))</f>
        <v/>
      </c>
      <c r="BV71" s="271" t="str">
        <f ca="true">+IF(OFFSET('Water Data'!$E$27,0,10*ROW('Water Data'!E65))="","",OFFSET('Water Data'!$E$27,0,10*ROW('Water Data'!E65)))</f>
        <v/>
      </c>
      <c r="BW71" s="271" t="str">
        <f ca="true">+IF(OFFSET('Water Data'!$E$28,0,10*ROW('Water Data'!E65))="","",OFFSET('Water Data'!$E$28,0,10*ROW('Water Data'!E65)))</f>
        <v/>
      </c>
      <c r="BX71" s="271" t="str">
        <f ca="true">+IF(OFFSET('Water Data'!$E$29,0,10*ROW('Water Data'!E65))="","",OFFSET('Water Data'!$E$29,0,10*ROW('Water Data'!E65)))</f>
        <v/>
      </c>
      <c r="BY71" s="271" t="str">
        <f ca="true">+IF(OFFSET('Water Data'!$F$27,0,10*ROW('Water Data'!F65))="","",OFFSET('Water Data'!$F$27,0,10*ROW('Water Data'!F65)))</f>
        <v/>
      </c>
      <c r="BZ71" s="271" t="str">
        <f ca="true">+IF(OFFSET('Water Data'!$F$28,0,10*ROW('Water Data'!F65))="","",OFFSET('Water Data'!$F$28,0,10*ROW('Water Data'!F65)))</f>
        <v/>
      </c>
      <c r="CA71" s="271" t="str">
        <f ca="true">+IF(OFFSET('Water Data'!$F$29,0,10*ROW('Water Data'!F65))="","",OFFSET('Water Data'!$F$29,0,10*ROW('Water Data'!F65)))</f>
        <v/>
      </c>
      <c r="CB71" s="271" t="str">
        <f ca="true">+IF(OFFSET('Water Data'!$G$27,0,10*ROW('Water Data'!G65))="","",OFFSET('Water Data'!$G$27,0,10*ROW('Water Data'!G65)))</f>
        <v/>
      </c>
      <c r="CC71" s="271" t="str">
        <f ca="true">+IF(OFFSET('Water Data'!$G$28,0,10*ROW('Water Data'!G65))="","",OFFSET('Water Data'!$G$28,0,10*ROW('Water Data'!G65)))</f>
        <v/>
      </c>
      <c r="CD71" s="271" t="str">
        <f ca="true">+IF(OFFSET('Water Data'!$G$29,0,10*ROW('Water Data'!G65))="","",OFFSET('Water Data'!$G$29,0,10*ROW('Water Data'!G65)))</f>
        <v/>
      </c>
      <c r="CE71" s="271" t="str">
        <f ca="true">+IF(OFFSET('Water Data'!$H$27,0,10*ROW('Water Data'!H65))="","",OFFSET('Water Data'!$H$27,0,10*ROW('Water Data'!H65)))</f>
        <v/>
      </c>
      <c r="CF71" s="271" t="str">
        <f ca="true">+IF(OFFSET('Water Data'!$H$28,0,10*ROW('Water Data'!H65))="","",OFFSET('Water Data'!$H$28,0,10*ROW('Water Data'!H65)))</f>
        <v/>
      </c>
      <c r="CG71" s="271" t="str">
        <f ca="true">+IF(OFFSET('Water Data'!$H$29,0,10*ROW('Water Data'!H65))="","",OFFSET('Water Data'!$H$29,0,10*ROW('Water Data'!H65)))</f>
        <v/>
      </c>
      <c r="CH71" s="271" t="str">
        <f ca="true">+IF(OFFSET('Water Data'!$I$27,0,10*ROW('Water Data'!I65))="","",OFFSET('Water Data'!$I$27,0,10*ROW('Water Data'!I65)))</f>
        <v/>
      </c>
      <c r="CI71" s="271" t="str">
        <f ca="true">+IF(OFFSET('Water Data'!$I$28,0,10*ROW('Water Data'!I65))="","",OFFSET('Water Data'!$I$28,0,10*ROW('Water Data'!I65)))</f>
        <v/>
      </c>
      <c r="CJ71" s="271" t="str">
        <f ca="true">+IF(OFFSET('Water Data'!$I$29,0,10*ROW('Water Data'!I65))="","",OFFSET('Water Data'!$I$29,0,10*ROW('Water Data'!I65)))</f>
        <v/>
      </c>
      <c r="CK71" s="271" t="str">
        <f ca="true">+IF(OFFSET('Sanitation Data'!$D$28,0,10*ROW('Sanitation Data'!D65))="","",OFFSET('Sanitation Data'!$D$28,0,10*ROW('Sanitation Data'!D65)))</f>
        <v/>
      </c>
      <c r="CL71" s="271" t="str">
        <f ca="true">+IF(OFFSET('Sanitation Data'!$D$29,0,10*ROW('Sanitation Data'!D65))="","",OFFSET('Sanitation Data'!$D$29,0,10*ROW('Sanitation Data'!D65)))</f>
        <v/>
      </c>
      <c r="CM71" s="271" t="str">
        <f ca="true">+IF(OFFSET('Sanitation Data'!$D$30,0,10*ROW('Sanitation Data'!D65))="","",OFFSET('Sanitation Data'!$D$30,0,10*ROW('Sanitation Data'!D65)))</f>
        <v/>
      </c>
      <c r="CN71" s="271" t="str">
        <f ca="true">+IF(OFFSET('Sanitation Data'!$D$31,0,10*ROW('Sanitation Data'!D65))="","",OFFSET('Sanitation Data'!$D$31,0,10*ROW('Sanitation Data'!D65)))</f>
        <v/>
      </c>
      <c r="CO71" s="271" t="str">
        <f ca="true">+IF(OFFSET('Sanitation Data'!$D$32,0,10*ROW('Sanitation Data'!D65))="","",OFFSET('Sanitation Data'!$D$32,0,10*ROW('Sanitation Data'!D65)))</f>
        <v/>
      </c>
      <c r="CP71" s="271" t="str">
        <f ca="true">+IF(OFFSET('Sanitation Data'!$E$28,0,10*ROW('Sanitation Data'!E65))="","",OFFSET('Sanitation Data'!$E$28,0,10*ROW('Sanitation Data'!E65)))</f>
        <v/>
      </c>
      <c r="CQ71" s="271" t="str">
        <f ca="true">+IF(OFFSET('Sanitation Data'!$E$29,0,10*ROW('Sanitation Data'!E65))="","",OFFSET('Sanitation Data'!$E$29,0,10*ROW('Sanitation Data'!E65)))</f>
        <v/>
      </c>
      <c r="CR71" s="271" t="str">
        <f ca="true">+IF(OFFSET('Sanitation Data'!$E$30,0,10*ROW('Sanitation Data'!E65))="","",OFFSET('Sanitation Data'!$E$30,0,10*ROW('Sanitation Data'!E65)))</f>
        <v/>
      </c>
      <c r="CS71" s="271" t="str">
        <f ca="true">+IF(OFFSET('Sanitation Data'!$E$31,0,10*ROW('Sanitation Data'!E65))="","",OFFSET('Sanitation Data'!$E$31,0,10*ROW('Sanitation Data'!E65)))</f>
        <v/>
      </c>
      <c r="CT71" s="271" t="str">
        <f ca="true">+IF(OFFSET('Sanitation Data'!$E$32,0,10*ROW('Sanitation Data'!E65))="","",OFFSET('Sanitation Data'!$E$32,0,10*ROW('Sanitation Data'!E65)))</f>
        <v/>
      </c>
      <c r="CU71" s="271" t="str">
        <f ca="true">+IF(OFFSET('Sanitation Data'!$F$28,0,10*ROW('Sanitation Data'!F65))="","",OFFSET('Sanitation Data'!$F$28,0,10*ROW('Sanitation Data'!F65)))</f>
        <v/>
      </c>
      <c r="CV71" s="271" t="str">
        <f ca="true">+IF(OFFSET('Sanitation Data'!$F$29,0,10*ROW('Sanitation Data'!F65))="","",OFFSET('Sanitation Data'!$F$29,0,10*ROW('Sanitation Data'!F65)))</f>
        <v/>
      </c>
      <c r="CW71" s="271" t="str">
        <f ca="true">+IF(OFFSET('Sanitation Data'!$F$30,0,10*ROW('Sanitation Data'!F65))="","",OFFSET('Sanitation Data'!$F$30,0,10*ROW('Sanitation Data'!F65)))</f>
        <v/>
      </c>
      <c r="CX71" s="271" t="str">
        <f ca="true">+IF(OFFSET('Sanitation Data'!$F$31,0,10*ROW('Sanitation Data'!F65))="","",OFFSET('Sanitation Data'!$F$31,0,10*ROW('Sanitation Data'!F65)))</f>
        <v/>
      </c>
      <c r="CY71" s="271" t="str">
        <f ca="true">+IF(OFFSET('Sanitation Data'!$F$32,0,10*ROW('Sanitation Data'!F65))="","",OFFSET('Sanitation Data'!$F$32,0,10*ROW('Sanitation Data'!F65)))</f>
        <v/>
      </c>
      <c r="CZ71" s="271" t="str">
        <f ca="true">+IF(OFFSET('Sanitation Data'!$G$28,0,10*ROW('Sanitation Data'!G65))="","",OFFSET('Sanitation Data'!$G$28,0,10*ROW('Sanitation Data'!G65)))</f>
        <v/>
      </c>
      <c r="DA71" s="271" t="str">
        <f ca="true">+IF(OFFSET('Sanitation Data'!$G$29,0,10*ROW('Sanitation Data'!G65))="","",OFFSET('Sanitation Data'!$G$29,0,10*ROW('Sanitation Data'!G65)))</f>
        <v/>
      </c>
      <c r="DB71" s="271" t="str">
        <f ca="true">+IF(OFFSET('Sanitation Data'!$G$30,0,10*ROW('Sanitation Data'!G65))="","",OFFSET('Sanitation Data'!$G$30,0,10*ROW('Sanitation Data'!G65)))</f>
        <v/>
      </c>
      <c r="DC71" s="271" t="str">
        <f ca="true">+IF(OFFSET('Sanitation Data'!$G$31,0,10*ROW('Sanitation Data'!G65))="","",OFFSET('Sanitation Data'!$G$31,0,10*ROW('Sanitation Data'!G65)))</f>
        <v/>
      </c>
      <c r="DD71" s="271" t="str">
        <f ca="true">+IF(OFFSET('Sanitation Data'!$G$32,0,10*ROW('Sanitation Data'!G65))="","",OFFSET('Sanitation Data'!$G$32,0,10*ROW('Sanitation Data'!G65)))</f>
        <v/>
      </c>
      <c r="DE71" s="271" t="str">
        <f ca="true">+IF(OFFSET('Sanitation Data'!$H$28,0,10*ROW('Sanitation Data'!H65))="","",OFFSET('Sanitation Data'!$H$28,0,10*ROW('Sanitation Data'!H65)))</f>
        <v/>
      </c>
      <c r="DF71" s="271" t="str">
        <f ca="true">+IF(OFFSET('Sanitation Data'!$H$29,0,10*ROW('Sanitation Data'!H65))="","",OFFSET('Sanitation Data'!$H$29,0,10*ROW('Sanitation Data'!H65)))</f>
        <v/>
      </c>
      <c r="DG71" s="271" t="str">
        <f ca="true">+IF(OFFSET('Sanitation Data'!$H$30,0,10*ROW('Sanitation Data'!H65))="","",OFFSET('Sanitation Data'!$H$30,0,10*ROW('Sanitation Data'!H65)))</f>
        <v/>
      </c>
      <c r="DH71" s="271" t="str">
        <f ca="true">+IF(OFFSET('Sanitation Data'!$H$31,0,10*ROW('Sanitation Data'!H65))="","",OFFSET('Sanitation Data'!$H$31,0,10*ROW('Sanitation Data'!H65)))</f>
        <v/>
      </c>
      <c r="DI71" s="271" t="str">
        <f ca="true">+IF(OFFSET('Sanitation Data'!$H$32,0,10*ROW('Sanitation Data'!H65))="","",OFFSET('Sanitation Data'!$H$32,0,10*ROW('Sanitation Data'!H65)))</f>
        <v/>
      </c>
      <c r="DJ71" s="271" t="str">
        <f ca="true">+IF(OFFSET('Sanitation Data'!$I$28,0,10*ROW('Sanitation Data'!I65))="","",OFFSET('Sanitation Data'!$I$28,0,10*ROW('Sanitation Data'!I65)))</f>
        <v/>
      </c>
      <c r="DK71" s="271" t="str">
        <f ca="true">+IF(OFFSET('Sanitation Data'!$I$29,0,10*ROW('Sanitation Data'!I65))="","",OFFSET('Sanitation Data'!$I$29,0,10*ROW('Sanitation Data'!I65)))</f>
        <v/>
      </c>
      <c r="DL71" s="271" t="str">
        <f ca="true">+IF(OFFSET('Sanitation Data'!$I$30,0,10*ROW('Sanitation Data'!I65))="","",OFFSET('Sanitation Data'!$I$30,0,10*ROW('Sanitation Data'!I65)))</f>
        <v/>
      </c>
      <c r="DM71" s="271" t="str">
        <f ca="true">+IF(OFFSET('Sanitation Data'!$I$31,0,10*ROW('Sanitation Data'!I65))="","",OFFSET('Sanitation Data'!$I$31,0,10*ROW('Sanitation Data'!I65)))</f>
        <v/>
      </c>
      <c r="DN71" s="271" t="str">
        <f ca="true">+IF(OFFSET('Sanitation Data'!$I$32,0,10*ROW('Sanitation Data'!I65))="","",OFFSET('Sanitation Data'!$I$32,0,10*ROW('Sanitation Data'!I65)))</f>
        <v/>
      </c>
      <c r="DO71" s="271" t="str">
        <f ca="true">+IF(OFFSET('Hygiene Data'!$D$11,0,10*ROW('Hygiene Data'!D65))="","",OFFSET('Hygiene Data'!$D$11,0,10*ROW('Hygiene Data'!D65)))</f>
        <v/>
      </c>
      <c r="DP71" s="271" t="str">
        <f ca="true">+IF(OFFSET('Hygiene Data'!$D$12,0,10*ROW('Hygiene Data'!D65))="","",OFFSET('Hygiene Data'!$D$12,0,10*ROW('Hygiene Data'!D65)))</f>
        <v/>
      </c>
      <c r="DQ71" s="271" t="str">
        <f ca="true">+IF(OFFSET('Hygiene Data'!$D$13,0,10*ROW('Hygiene Data'!D65))="","",OFFSET('Hygiene Data'!$D$13,0,10*ROW('Hygiene Data'!D65)))</f>
        <v/>
      </c>
      <c r="DR71" s="271" t="str">
        <f ca="true">+IF(OFFSET('Hygiene Data'!$E$11,0,10*ROW('Hygiene Data'!E65))="","",OFFSET('Hygiene Data'!$E$11,0,10*ROW('Hygiene Data'!E65)))</f>
        <v/>
      </c>
      <c r="DS71" s="271" t="str">
        <f ca="true">+IF(OFFSET('Hygiene Data'!$E$12,0,10*ROW('Hygiene Data'!E65))="","",OFFSET('Hygiene Data'!$E$12,0,10*ROW('Hygiene Data'!E65)))</f>
        <v/>
      </c>
      <c r="DT71" s="271" t="str">
        <f ca="true">+IF(OFFSET('Hygiene Data'!$E$13,0,10*ROW('Hygiene Data'!E65))="","",OFFSET('Hygiene Data'!$E$13,0,10*ROW('Hygiene Data'!E65)))</f>
        <v/>
      </c>
      <c r="DU71" s="271" t="str">
        <f ca="true">+IF(OFFSET('Hygiene Data'!$F$11,0,10*ROW('Hygiene Data'!F65))="","",OFFSET('Hygiene Data'!$F$11,0,10*ROW('Hygiene Data'!F65)))</f>
        <v/>
      </c>
      <c r="DV71" s="271" t="str">
        <f ca="true">+IF(OFFSET('Hygiene Data'!$F$12,0,10*ROW('Hygiene Data'!F65))="","",OFFSET('Hygiene Data'!$F$12,0,10*ROW('Hygiene Data'!F65)))</f>
        <v/>
      </c>
      <c r="DW71" s="271" t="str">
        <f ca="true">+IF(OFFSET('Hygiene Data'!$F$13,0,10*ROW('Hygiene Data'!F65))="","",OFFSET('Hygiene Data'!$F$13,0,10*ROW('Hygiene Data'!F65)))</f>
        <v/>
      </c>
      <c r="DX71" s="271" t="str">
        <f ca="true">+IF(OFFSET('Hygiene Data'!$G$11,0,10*ROW('Hygiene Data'!G65))="","",OFFSET('Hygiene Data'!$G$11,0,10*ROW('Hygiene Data'!G65)))</f>
        <v/>
      </c>
      <c r="DY71" s="271" t="str">
        <f ca="true">+IF(OFFSET('Hygiene Data'!$G$12,0,10*ROW('Hygiene Data'!G65))="","",OFFSET('Hygiene Data'!$G$12,0,10*ROW('Hygiene Data'!G65)))</f>
        <v/>
      </c>
      <c r="DZ71" s="271" t="str">
        <f ca="true">+IF(OFFSET('Hygiene Data'!$G$13,0,10*ROW('Hygiene Data'!G65))="","",OFFSET('Hygiene Data'!$G$13,0,10*ROW('Hygiene Data'!G65)))</f>
        <v/>
      </c>
      <c r="EA71" s="271" t="str">
        <f ca="true">+IF(OFFSET('Hygiene Data'!$H$11,0,10*ROW('Hygiene Data'!H65))="","",OFFSET('Hygiene Data'!$H$11,0,10*ROW('Hygiene Data'!H65)))</f>
        <v/>
      </c>
      <c r="EB71" s="271" t="str">
        <f ca="true">+IF(OFFSET('Hygiene Data'!$H$12,0,10*ROW('Hygiene Data'!H65))="","",OFFSET('Hygiene Data'!$H$12,0,10*ROW('Hygiene Data'!H65)))</f>
        <v/>
      </c>
      <c r="EC71" s="271" t="str">
        <f ca="true">+IF(OFFSET('Hygiene Data'!$H$13,0,10*ROW('Hygiene Data'!H65))="","",OFFSET('Hygiene Data'!$H$13,0,10*ROW('Hygiene Data'!H65)))</f>
        <v/>
      </c>
      <c r="ED71" s="271" t="str">
        <f ca="true">+IF(OFFSET('Hygiene Data'!$I$11,0,10*ROW('Hygiene Data'!I65))="","",OFFSET('Hygiene Data'!$I$11,0,10*ROW('Hygiene Data'!I65)))</f>
        <v/>
      </c>
      <c r="EE71" s="271" t="str">
        <f ca="true">+IF(OFFSET('Hygiene Data'!$I$12,0,10*ROW('Hygiene Data'!I65))="","",OFFSET('Hygiene Data'!$I$12,0,10*ROW('Hygiene Data'!I65)))</f>
        <v/>
      </c>
      <c r="EF71" s="271" t="str">
        <f ca="true">+IF(OFFSET('Hygiene Data'!$I$13,0,10*ROW('Hygiene Data'!I65))="","",OFFSET('Hygiene Data'!$I$13,0,10*ROW('Hygiene Data'!I65)))</f>
        <v/>
      </c>
    </row>
    <row xmlns:x14ac="http://schemas.microsoft.com/office/spreadsheetml/2009/9/ac" r="72" x14ac:dyDescent="0.2">
      <c r="A72" s="34" t="str">
        <f ca="true">+IF(OFFSET('Water Data'!$B$2,0,10*ROW('Water Data'!E66))="","",OFFSET('Water Data'!$B$2,0,10*ROW('Water Data'!E66)))</f>
        <v/>
      </c>
      <c r="B72" s="34" t="str">
        <f ca="true">+IF(OFFSET('Water Data'!$C$2,0,10*ROW('Water Data'!F66))="","",OFFSET('Water Data'!$C$2,0,10*ROW('Water Data'!F66)))</f>
        <v/>
      </c>
      <c r="C72" s="327" t="str">
        <f t="shared" ca="true" si="1"/>
        <v/>
      </c>
      <c r="D72" s="87"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7"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7"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7"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7"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7"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7"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7"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7"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7"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7"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7"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7"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7"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7"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7"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7"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7"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8"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8"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8"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8"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8"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8"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8"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8"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8"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8"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8"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8"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8"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8"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8"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8"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8"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8"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8"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8"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8"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8"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8"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8"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8"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8"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8"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8"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8"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8"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9"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9"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9"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9"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9"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9"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9"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9"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9"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9"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9"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9"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9"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9"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9"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9"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9"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9"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1"/>
      <c r="BS72" s="271" t="str">
        <f ca="true">+IF(OFFSET('Water Data'!$D$27,0,10*ROW('Water Data'!D66))="","",OFFSET('Water Data'!$D$27,0,10*ROW('Water Data'!D66)))</f>
        <v/>
      </c>
      <c r="BT72" s="271" t="str">
        <f ca="true">+IF(OFFSET('Water Data'!$D$28,0,10*ROW('Water Data'!D66))="","",OFFSET('Water Data'!$D$28,0,10*ROW('Water Data'!D66)))</f>
        <v/>
      </c>
      <c r="BU72" s="271" t="str">
        <f ca="true">+IF(OFFSET('Water Data'!$D$29,0,10*ROW('Water Data'!D66))="","",OFFSET('Water Data'!$D$29,0,10*ROW('Water Data'!D66)))</f>
        <v/>
      </c>
      <c r="BV72" s="271" t="str">
        <f ca="true">+IF(OFFSET('Water Data'!$E$27,0,10*ROW('Water Data'!E66))="","",OFFSET('Water Data'!$E$27,0,10*ROW('Water Data'!E66)))</f>
        <v/>
      </c>
      <c r="BW72" s="271" t="str">
        <f ca="true">+IF(OFFSET('Water Data'!$E$28,0,10*ROW('Water Data'!E66))="","",OFFSET('Water Data'!$E$28,0,10*ROW('Water Data'!E66)))</f>
        <v/>
      </c>
      <c r="BX72" s="271" t="str">
        <f ca="true">+IF(OFFSET('Water Data'!$E$29,0,10*ROW('Water Data'!E66))="","",OFFSET('Water Data'!$E$29,0,10*ROW('Water Data'!E66)))</f>
        <v/>
      </c>
      <c r="BY72" s="271" t="str">
        <f ca="true">+IF(OFFSET('Water Data'!$F$27,0,10*ROW('Water Data'!F66))="","",OFFSET('Water Data'!$F$27,0,10*ROW('Water Data'!F66)))</f>
        <v/>
      </c>
      <c r="BZ72" s="271" t="str">
        <f ca="true">+IF(OFFSET('Water Data'!$F$28,0,10*ROW('Water Data'!F66))="","",OFFSET('Water Data'!$F$28,0,10*ROW('Water Data'!F66)))</f>
        <v/>
      </c>
      <c r="CA72" s="271" t="str">
        <f ca="true">+IF(OFFSET('Water Data'!$F$29,0,10*ROW('Water Data'!F66))="","",OFFSET('Water Data'!$F$29,0,10*ROW('Water Data'!F66)))</f>
        <v/>
      </c>
      <c r="CB72" s="271" t="str">
        <f ca="true">+IF(OFFSET('Water Data'!$G$27,0,10*ROW('Water Data'!G66))="","",OFFSET('Water Data'!$G$27,0,10*ROW('Water Data'!G66)))</f>
        <v/>
      </c>
      <c r="CC72" s="271" t="str">
        <f ca="true">+IF(OFFSET('Water Data'!$G$28,0,10*ROW('Water Data'!G66))="","",OFFSET('Water Data'!$G$28,0,10*ROW('Water Data'!G66)))</f>
        <v/>
      </c>
      <c r="CD72" s="271" t="str">
        <f ca="true">+IF(OFFSET('Water Data'!$G$29,0,10*ROW('Water Data'!G66))="","",OFFSET('Water Data'!$G$29,0,10*ROW('Water Data'!G66)))</f>
        <v/>
      </c>
      <c r="CE72" s="271" t="str">
        <f ca="true">+IF(OFFSET('Water Data'!$H$27,0,10*ROW('Water Data'!H66))="","",OFFSET('Water Data'!$H$27,0,10*ROW('Water Data'!H66)))</f>
        <v/>
      </c>
      <c r="CF72" s="271" t="str">
        <f ca="true">+IF(OFFSET('Water Data'!$H$28,0,10*ROW('Water Data'!H66))="","",OFFSET('Water Data'!$H$28,0,10*ROW('Water Data'!H66)))</f>
        <v/>
      </c>
      <c r="CG72" s="271" t="str">
        <f ca="true">+IF(OFFSET('Water Data'!$H$29,0,10*ROW('Water Data'!H66))="","",OFFSET('Water Data'!$H$29,0,10*ROW('Water Data'!H66)))</f>
        <v/>
      </c>
      <c r="CH72" s="271" t="str">
        <f ca="true">+IF(OFFSET('Water Data'!$I$27,0,10*ROW('Water Data'!I66))="","",OFFSET('Water Data'!$I$27,0,10*ROW('Water Data'!I66)))</f>
        <v/>
      </c>
      <c r="CI72" s="271" t="str">
        <f ca="true">+IF(OFFSET('Water Data'!$I$28,0,10*ROW('Water Data'!I66))="","",OFFSET('Water Data'!$I$28,0,10*ROW('Water Data'!I66)))</f>
        <v/>
      </c>
      <c r="CJ72" s="271" t="str">
        <f ca="true">+IF(OFFSET('Water Data'!$I$29,0,10*ROW('Water Data'!I66))="","",OFFSET('Water Data'!$I$29,0,10*ROW('Water Data'!I66)))</f>
        <v/>
      </c>
      <c r="CK72" s="271" t="str">
        <f ca="true">+IF(OFFSET('Sanitation Data'!$D$28,0,10*ROW('Sanitation Data'!D66))="","",OFFSET('Sanitation Data'!$D$28,0,10*ROW('Sanitation Data'!D66)))</f>
        <v/>
      </c>
      <c r="CL72" s="271" t="str">
        <f ca="true">+IF(OFFSET('Sanitation Data'!$D$29,0,10*ROW('Sanitation Data'!D66))="","",OFFSET('Sanitation Data'!$D$29,0,10*ROW('Sanitation Data'!D66)))</f>
        <v/>
      </c>
      <c r="CM72" s="271" t="str">
        <f ca="true">+IF(OFFSET('Sanitation Data'!$D$30,0,10*ROW('Sanitation Data'!D66))="","",OFFSET('Sanitation Data'!$D$30,0,10*ROW('Sanitation Data'!D66)))</f>
        <v/>
      </c>
      <c r="CN72" s="271" t="str">
        <f ca="true">+IF(OFFSET('Sanitation Data'!$D$31,0,10*ROW('Sanitation Data'!D66))="","",OFFSET('Sanitation Data'!$D$31,0,10*ROW('Sanitation Data'!D66)))</f>
        <v/>
      </c>
      <c r="CO72" s="271" t="str">
        <f ca="true">+IF(OFFSET('Sanitation Data'!$D$32,0,10*ROW('Sanitation Data'!D66))="","",OFFSET('Sanitation Data'!$D$32,0,10*ROW('Sanitation Data'!D66)))</f>
        <v/>
      </c>
      <c r="CP72" s="271" t="str">
        <f ca="true">+IF(OFFSET('Sanitation Data'!$E$28,0,10*ROW('Sanitation Data'!E66))="","",OFFSET('Sanitation Data'!$E$28,0,10*ROW('Sanitation Data'!E66)))</f>
        <v/>
      </c>
      <c r="CQ72" s="271" t="str">
        <f ca="true">+IF(OFFSET('Sanitation Data'!$E$29,0,10*ROW('Sanitation Data'!E66))="","",OFFSET('Sanitation Data'!$E$29,0,10*ROW('Sanitation Data'!E66)))</f>
        <v/>
      </c>
      <c r="CR72" s="271" t="str">
        <f ca="true">+IF(OFFSET('Sanitation Data'!$E$30,0,10*ROW('Sanitation Data'!E66))="","",OFFSET('Sanitation Data'!$E$30,0,10*ROW('Sanitation Data'!E66)))</f>
        <v/>
      </c>
      <c r="CS72" s="271" t="str">
        <f ca="true">+IF(OFFSET('Sanitation Data'!$E$31,0,10*ROW('Sanitation Data'!E66))="","",OFFSET('Sanitation Data'!$E$31,0,10*ROW('Sanitation Data'!E66)))</f>
        <v/>
      </c>
      <c r="CT72" s="271" t="str">
        <f ca="true">+IF(OFFSET('Sanitation Data'!$E$32,0,10*ROW('Sanitation Data'!E66))="","",OFFSET('Sanitation Data'!$E$32,0,10*ROW('Sanitation Data'!E66)))</f>
        <v/>
      </c>
      <c r="CU72" s="271" t="str">
        <f ca="true">+IF(OFFSET('Sanitation Data'!$F$28,0,10*ROW('Sanitation Data'!F66))="","",OFFSET('Sanitation Data'!$F$28,0,10*ROW('Sanitation Data'!F66)))</f>
        <v/>
      </c>
      <c r="CV72" s="271" t="str">
        <f ca="true">+IF(OFFSET('Sanitation Data'!$F$29,0,10*ROW('Sanitation Data'!F66))="","",OFFSET('Sanitation Data'!$F$29,0,10*ROW('Sanitation Data'!F66)))</f>
        <v/>
      </c>
      <c r="CW72" s="271" t="str">
        <f ca="true">+IF(OFFSET('Sanitation Data'!$F$30,0,10*ROW('Sanitation Data'!F66))="","",OFFSET('Sanitation Data'!$F$30,0,10*ROW('Sanitation Data'!F66)))</f>
        <v/>
      </c>
      <c r="CX72" s="271" t="str">
        <f ca="true">+IF(OFFSET('Sanitation Data'!$F$31,0,10*ROW('Sanitation Data'!F66))="","",OFFSET('Sanitation Data'!$F$31,0,10*ROW('Sanitation Data'!F66)))</f>
        <v/>
      </c>
      <c r="CY72" s="271" t="str">
        <f ca="true">+IF(OFFSET('Sanitation Data'!$F$32,0,10*ROW('Sanitation Data'!F66))="","",OFFSET('Sanitation Data'!$F$32,0,10*ROW('Sanitation Data'!F66)))</f>
        <v/>
      </c>
      <c r="CZ72" s="271" t="str">
        <f ca="true">+IF(OFFSET('Sanitation Data'!$G$28,0,10*ROW('Sanitation Data'!G66))="","",OFFSET('Sanitation Data'!$G$28,0,10*ROW('Sanitation Data'!G66)))</f>
        <v/>
      </c>
      <c r="DA72" s="271" t="str">
        <f ca="true">+IF(OFFSET('Sanitation Data'!$G$29,0,10*ROW('Sanitation Data'!G66))="","",OFFSET('Sanitation Data'!$G$29,0,10*ROW('Sanitation Data'!G66)))</f>
        <v/>
      </c>
      <c r="DB72" s="271" t="str">
        <f ca="true">+IF(OFFSET('Sanitation Data'!$G$30,0,10*ROW('Sanitation Data'!G66))="","",OFFSET('Sanitation Data'!$G$30,0,10*ROW('Sanitation Data'!G66)))</f>
        <v/>
      </c>
      <c r="DC72" s="271" t="str">
        <f ca="true">+IF(OFFSET('Sanitation Data'!$G$31,0,10*ROW('Sanitation Data'!G66))="","",OFFSET('Sanitation Data'!$G$31,0,10*ROW('Sanitation Data'!G66)))</f>
        <v/>
      </c>
      <c r="DD72" s="271" t="str">
        <f ca="true">+IF(OFFSET('Sanitation Data'!$G$32,0,10*ROW('Sanitation Data'!G66))="","",OFFSET('Sanitation Data'!$G$32,0,10*ROW('Sanitation Data'!G66)))</f>
        <v/>
      </c>
      <c r="DE72" s="271" t="str">
        <f ca="true">+IF(OFFSET('Sanitation Data'!$H$28,0,10*ROW('Sanitation Data'!H66))="","",OFFSET('Sanitation Data'!$H$28,0,10*ROW('Sanitation Data'!H66)))</f>
        <v/>
      </c>
      <c r="DF72" s="271" t="str">
        <f ca="true">+IF(OFFSET('Sanitation Data'!$H$29,0,10*ROW('Sanitation Data'!H66))="","",OFFSET('Sanitation Data'!$H$29,0,10*ROW('Sanitation Data'!H66)))</f>
        <v/>
      </c>
      <c r="DG72" s="271" t="str">
        <f ca="true">+IF(OFFSET('Sanitation Data'!$H$30,0,10*ROW('Sanitation Data'!H66))="","",OFFSET('Sanitation Data'!$H$30,0,10*ROW('Sanitation Data'!H66)))</f>
        <v/>
      </c>
      <c r="DH72" s="271" t="str">
        <f ca="true">+IF(OFFSET('Sanitation Data'!$H$31,0,10*ROW('Sanitation Data'!H66))="","",OFFSET('Sanitation Data'!$H$31,0,10*ROW('Sanitation Data'!H66)))</f>
        <v/>
      </c>
      <c r="DI72" s="271" t="str">
        <f ca="true">+IF(OFFSET('Sanitation Data'!$H$32,0,10*ROW('Sanitation Data'!H66))="","",OFFSET('Sanitation Data'!$H$32,0,10*ROW('Sanitation Data'!H66)))</f>
        <v/>
      </c>
      <c r="DJ72" s="271" t="str">
        <f ca="true">+IF(OFFSET('Sanitation Data'!$I$28,0,10*ROW('Sanitation Data'!I66))="","",OFFSET('Sanitation Data'!$I$28,0,10*ROW('Sanitation Data'!I66)))</f>
        <v/>
      </c>
      <c r="DK72" s="271" t="str">
        <f ca="true">+IF(OFFSET('Sanitation Data'!$I$29,0,10*ROW('Sanitation Data'!I66))="","",OFFSET('Sanitation Data'!$I$29,0,10*ROW('Sanitation Data'!I66)))</f>
        <v/>
      </c>
      <c r="DL72" s="271" t="str">
        <f ca="true">+IF(OFFSET('Sanitation Data'!$I$30,0,10*ROW('Sanitation Data'!I66))="","",OFFSET('Sanitation Data'!$I$30,0,10*ROW('Sanitation Data'!I66)))</f>
        <v/>
      </c>
      <c r="DM72" s="271" t="str">
        <f ca="true">+IF(OFFSET('Sanitation Data'!$I$31,0,10*ROW('Sanitation Data'!I66))="","",OFFSET('Sanitation Data'!$I$31,0,10*ROW('Sanitation Data'!I66)))</f>
        <v/>
      </c>
      <c r="DN72" s="271" t="str">
        <f ca="true">+IF(OFFSET('Sanitation Data'!$I$32,0,10*ROW('Sanitation Data'!I66))="","",OFFSET('Sanitation Data'!$I$32,0,10*ROW('Sanitation Data'!I66)))</f>
        <v/>
      </c>
      <c r="DO72" s="271" t="str">
        <f ca="true">+IF(OFFSET('Hygiene Data'!$D$11,0,10*ROW('Hygiene Data'!D66))="","",OFFSET('Hygiene Data'!$D$11,0,10*ROW('Hygiene Data'!D66)))</f>
        <v/>
      </c>
      <c r="DP72" s="271" t="str">
        <f ca="true">+IF(OFFSET('Hygiene Data'!$D$12,0,10*ROW('Hygiene Data'!D66))="","",OFFSET('Hygiene Data'!$D$12,0,10*ROW('Hygiene Data'!D66)))</f>
        <v/>
      </c>
      <c r="DQ72" s="271" t="str">
        <f ca="true">+IF(OFFSET('Hygiene Data'!$D$13,0,10*ROW('Hygiene Data'!D66))="","",OFFSET('Hygiene Data'!$D$13,0,10*ROW('Hygiene Data'!D66)))</f>
        <v/>
      </c>
      <c r="DR72" s="271" t="str">
        <f ca="true">+IF(OFFSET('Hygiene Data'!$E$11,0,10*ROW('Hygiene Data'!E66))="","",OFFSET('Hygiene Data'!$E$11,0,10*ROW('Hygiene Data'!E66)))</f>
        <v/>
      </c>
      <c r="DS72" s="271" t="str">
        <f ca="true">+IF(OFFSET('Hygiene Data'!$E$12,0,10*ROW('Hygiene Data'!E66))="","",OFFSET('Hygiene Data'!$E$12,0,10*ROW('Hygiene Data'!E66)))</f>
        <v/>
      </c>
      <c r="DT72" s="271" t="str">
        <f ca="true">+IF(OFFSET('Hygiene Data'!$E$13,0,10*ROW('Hygiene Data'!E66))="","",OFFSET('Hygiene Data'!$E$13,0,10*ROW('Hygiene Data'!E66)))</f>
        <v/>
      </c>
      <c r="DU72" s="271" t="str">
        <f ca="true">+IF(OFFSET('Hygiene Data'!$F$11,0,10*ROW('Hygiene Data'!F66))="","",OFFSET('Hygiene Data'!$F$11,0,10*ROW('Hygiene Data'!F66)))</f>
        <v/>
      </c>
      <c r="DV72" s="271" t="str">
        <f ca="true">+IF(OFFSET('Hygiene Data'!$F$12,0,10*ROW('Hygiene Data'!F66))="","",OFFSET('Hygiene Data'!$F$12,0,10*ROW('Hygiene Data'!F66)))</f>
        <v/>
      </c>
      <c r="DW72" s="271" t="str">
        <f ca="true">+IF(OFFSET('Hygiene Data'!$F$13,0,10*ROW('Hygiene Data'!F66))="","",OFFSET('Hygiene Data'!$F$13,0,10*ROW('Hygiene Data'!F66)))</f>
        <v/>
      </c>
      <c r="DX72" s="271" t="str">
        <f ca="true">+IF(OFFSET('Hygiene Data'!$G$11,0,10*ROW('Hygiene Data'!G66))="","",OFFSET('Hygiene Data'!$G$11,0,10*ROW('Hygiene Data'!G66)))</f>
        <v/>
      </c>
      <c r="DY72" s="271" t="str">
        <f ca="true">+IF(OFFSET('Hygiene Data'!$G$12,0,10*ROW('Hygiene Data'!G66))="","",OFFSET('Hygiene Data'!$G$12,0,10*ROW('Hygiene Data'!G66)))</f>
        <v/>
      </c>
      <c r="DZ72" s="271" t="str">
        <f ca="true">+IF(OFFSET('Hygiene Data'!$G$13,0,10*ROW('Hygiene Data'!G66))="","",OFFSET('Hygiene Data'!$G$13,0,10*ROW('Hygiene Data'!G66)))</f>
        <v/>
      </c>
      <c r="EA72" s="271" t="str">
        <f ca="true">+IF(OFFSET('Hygiene Data'!$H$11,0,10*ROW('Hygiene Data'!H66))="","",OFFSET('Hygiene Data'!$H$11,0,10*ROW('Hygiene Data'!H66)))</f>
        <v/>
      </c>
      <c r="EB72" s="271" t="str">
        <f ca="true">+IF(OFFSET('Hygiene Data'!$H$12,0,10*ROW('Hygiene Data'!H66))="","",OFFSET('Hygiene Data'!$H$12,0,10*ROW('Hygiene Data'!H66)))</f>
        <v/>
      </c>
      <c r="EC72" s="271" t="str">
        <f ca="true">+IF(OFFSET('Hygiene Data'!$H$13,0,10*ROW('Hygiene Data'!H66))="","",OFFSET('Hygiene Data'!$H$13,0,10*ROW('Hygiene Data'!H66)))</f>
        <v/>
      </c>
      <c r="ED72" s="271" t="str">
        <f ca="true">+IF(OFFSET('Hygiene Data'!$I$11,0,10*ROW('Hygiene Data'!I66))="","",OFFSET('Hygiene Data'!$I$11,0,10*ROW('Hygiene Data'!I66)))</f>
        <v/>
      </c>
      <c r="EE72" s="271" t="str">
        <f ca="true">+IF(OFFSET('Hygiene Data'!$I$12,0,10*ROW('Hygiene Data'!I66))="","",OFFSET('Hygiene Data'!$I$12,0,10*ROW('Hygiene Data'!I66)))</f>
        <v/>
      </c>
      <c r="EF72" s="271" t="str">
        <f ca="true">+IF(OFFSET('Hygiene Data'!$I$13,0,10*ROW('Hygiene Data'!I66))="","",OFFSET('Hygiene Data'!$I$13,0,10*ROW('Hygiene Data'!I66)))</f>
        <v/>
      </c>
    </row>
    <row xmlns:x14ac="http://schemas.microsoft.com/office/spreadsheetml/2009/9/ac" r="73" x14ac:dyDescent="0.2">
      <c r="A73" s="34" t="str">
        <f ca="true">+IF(OFFSET('Water Data'!$B$2,0,10*ROW('Water Data'!E67))="","",OFFSET('Water Data'!$B$2,0,10*ROW('Water Data'!E67)))</f>
        <v/>
      </c>
      <c r="B73" s="34" t="str">
        <f ca="true">+IF(OFFSET('Water Data'!$C$2,0,10*ROW('Water Data'!F67))="","",OFFSET('Water Data'!$C$2,0,10*ROW('Water Data'!F67)))</f>
        <v/>
      </c>
      <c r="C73" s="327" t="str">
        <f t="shared" ca="true" si="1"/>
        <v/>
      </c>
      <c r="D73" s="87"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7"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7"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7"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7"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7"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7"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7"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7"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7"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7"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7"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7"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7"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7"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7"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7"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7"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8"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8"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8"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8"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8"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8"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8"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8"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8"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8"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8"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8"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8"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8"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8"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8"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8"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8"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8"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8"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8"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8"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8"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8"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8"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8"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8"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8"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8"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8"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9"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9"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9"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9"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9"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9"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9"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9"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9"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9"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9"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9"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9"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9"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9"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9"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9"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9"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1"/>
      <c r="BS73" s="271" t="str">
        <f ca="true">+IF(OFFSET('Water Data'!$D$27,0,10*ROW('Water Data'!D67))="","",OFFSET('Water Data'!$D$27,0,10*ROW('Water Data'!D67)))</f>
        <v/>
      </c>
      <c r="BT73" s="271" t="str">
        <f ca="true">+IF(OFFSET('Water Data'!$D$28,0,10*ROW('Water Data'!D67))="","",OFFSET('Water Data'!$D$28,0,10*ROW('Water Data'!D67)))</f>
        <v/>
      </c>
      <c r="BU73" s="271" t="str">
        <f ca="true">+IF(OFFSET('Water Data'!$D$29,0,10*ROW('Water Data'!D67))="","",OFFSET('Water Data'!$D$29,0,10*ROW('Water Data'!D67)))</f>
        <v/>
      </c>
      <c r="BV73" s="271" t="str">
        <f ca="true">+IF(OFFSET('Water Data'!$E$27,0,10*ROW('Water Data'!E67))="","",OFFSET('Water Data'!$E$27,0,10*ROW('Water Data'!E67)))</f>
        <v/>
      </c>
      <c r="BW73" s="271" t="str">
        <f ca="true">+IF(OFFSET('Water Data'!$E$28,0,10*ROW('Water Data'!E67))="","",OFFSET('Water Data'!$E$28,0,10*ROW('Water Data'!E67)))</f>
        <v/>
      </c>
      <c r="BX73" s="271" t="str">
        <f ca="true">+IF(OFFSET('Water Data'!$E$29,0,10*ROW('Water Data'!E67))="","",OFFSET('Water Data'!$E$29,0,10*ROW('Water Data'!E67)))</f>
        <v/>
      </c>
      <c r="BY73" s="271" t="str">
        <f ca="true">+IF(OFFSET('Water Data'!$F$27,0,10*ROW('Water Data'!F67))="","",OFFSET('Water Data'!$F$27,0,10*ROW('Water Data'!F67)))</f>
        <v/>
      </c>
      <c r="BZ73" s="271" t="str">
        <f ca="true">+IF(OFFSET('Water Data'!$F$28,0,10*ROW('Water Data'!F67))="","",OFFSET('Water Data'!$F$28,0,10*ROW('Water Data'!F67)))</f>
        <v/>
      </c>
      <c r="CA73" s="271" t="str">
        <f ca="true">+IF(OFFSET('Water Data'!$F$29,0,10*ROW('Water Data'!F67))="","",OFFSET('Water Data'!$F$29,0,10*ROW('Water Data'!F67)))</f>
        <v/>
      </c>
      <c r="CB73" s="271" t="str">
        <f ca="true">+IF(OFFSET('Water Data'!$G$27,0,10*ROW('Water Data'!G67))="","",OFFSET('Water Data'!$G$27,0,10*ROW('Water Data'!G67)))</f>
        <v/>
      </c>
      <c r="CC73" s="271" t="str">
        <f ca="true">+IF(OFFSET('Water Data'!$G$28,0,10*ROW('Water Data'!G67))="","",OFFSET('Water Data'!$G$28,0,10*ROW('Water Data'!G67)))</f>
        <v/>
      </c>
      <c r="CD73" s="271" t="str">
        <f ca="true">+IF(OFFSET('Water Data'!$G$29,0,10*ROW('Water Data'!G67))="","",OFFSET('Water Data'!$G$29,0,10*ROW('Water Data'!G67)))</f>
        <v/>
      </c>
      <c r="CE73" s="271" t="str">
        <f ca="true">+IF(OFFSET('Water Data'!$H$27,0,10*ROW('Water Data'!H67))="","",OFFSET('Water Data'!$H$27,0,10*ROW('Water Data'!H67)))</f>
        <v/>
      </c>
      <c r="CF73" s="271" t="str">
        <f ca="true">+IF(OFFSET('Water Data'!$H$28,0,10*ROW('Water Data'!H67))="","",OFFSET('Water Data'!$H$28,0,10*ROW('Water Data'!H67)))</f>
        <v/>
      </c>
      <c r="CG73" s="271" t="str">
        <f ca="true">+IF(OFFSET('Water Data'!$H$29,0,10*ROW('Water Data'!H67))="","",OFFSET('Water Data'!$H$29,0,10*ROW('Water Data'!H67)))</f>
        <v/>
      </c>
      <c r="CH73" s="271" t="str">
        <f ca="true">+IF(OFFSET('Water Data'!$I$27,0,10*ROW('Water Data'!I67))="","",OFFSET('Water Data'!$I$27,0,10*ROW('Water Data'!I67)))</f>
        <v/>
      </c>
      <c r="CI73" s="271" t="str">
        <f ca="true">+IF(OFFSET('Water Data'!$I$28,0,10*ROW('Water Data'!I67))="","",OFFSET('Water Data'!$I$28,0,10*ROW('Water Data'!I67)))</f>
        <v/>
      </c>
      <c r="CJ73" s="271" t="str">
        <f ca="true">+IF(OFFSET('Water Data'!$I$29,0,10*ROW('Water Data'!I67))="","",OFFSET('Water Data'!$I$29,0,10*ROW('Water Data'!I67)))</f>
        <v/>
      </c>
      <c r="CK73" s="271" t="str">
        <f ca="true">+IF(OFFSET('Sanitation Data'!$D$28,0,10*ROW('Sanitation Data'!D67))="","",OFFSET('Sanitation Data'!$D$28,0,10*ROW('Sanitation Data'!D67)))</f>
        <v/>
      </c>
      <c r="CL73" s="271" t="str">
        <f ca="true">+IF(OFFSET('Sanitation Data'!$D$29,0,10*ROW('Sanitation Data'!D67))="","",OFFSET('Sanitation Data'!$D$29,0,10*ROW('Sanitation Data'!D67)))</f>
        <v/>
      </c>
      <c r="CM73" s="271" t="str">
        <f ca="true">+IF(OFFSET('Sanitation Data'!$D$30,0,10*ROW('Sanitation Data'!D67))="","",OFFSET('Sanitation Data'!$D$30,0,10*ROW('Sanitation Data'!D67)))</f>
        <v/>
      </c>
      <c r="CN73" s="271" t="str">
        <f ca="true">+IF(OFFSET('Sanitation Data'!$D$31,0,10*ROW('Sanitation Data'!D67))="","",OFFSET('Sanitation Data'!$D$31,0,10*ROW('Sanitation Data'!D67)))</f>
        <v/>
      </c>
      <c r="CO73" s="271" t="str">
        <f ca="true">+IF(OFFSET('Sanitation Data'!$D$32,0,10*ROW('Sanitation Data'!D67))="","",OFFSET('Sanitation Data'!$D$32,0,10*ROW('Sanitation Data'!D67)))</f>
        <v/>
      </c>
      <c r="CP73" s="271" t="str">
        <f ca="true">+IF(OFFSET('Sanitation Data'!$E$28,0,10*ROW('Sanitation Data'!E67))="","",OFFSET('Sanitation Data'!$E$28,0,10*ROW('Sanitation Data'!E67)))</f>
        <v/>
      </c>
      <c r="CQ73" s="271" t="str">
        <f ca="true">+IF(OFFSET('Sanitation Data'!$E$29,0,10*ROW('Sanitation Data'!E67))="","",OFFSET('Sanitation Data'!$E$29,0,10*ROW('Sanitation Data'!E67)))</f>
        <v/>
      </c>
      <c r="CR73" s="271" t="str">
        <f ca="true">+IF(OFFSET('Sanitation Data'!$E$30,0,10*ROW('Sanitation Data'!E67))="","",OFFSET('Sanitation Data'!$E$30,0,10*ROW('Sanitation Data'!E67)))</f>
        <v/>
      </c>
      <c r="CS73" s="271" t="str">
        <f ca="true">+IF(OFFSET('Sanitation Data'!$E$31,0,10*ROW('Sanitation Data'!E67))="","",OFFSET('Sanitation Data'!$E$31,0,10*ROW('Sanitation Data'!E67)))</f>
        <v/>
      </c>
      <c r="CT73" s="271" t="str">
        <f ca="true">+IF(OFFSET('Sanitation Data'!$E$32,0,10*ROW('Sanitation Data'!E67))="","",OFFSET('Sanitation Data'!$E$32,0,10*ROW('Sanitation Data'!E67)))</f>
        <v/>
      </c>
      <c r="CU73" s="271" t="str">
        <f ca="true">+IF(OFFSET('Sanitation Data'!$F$28,0,10*ROW('Sanitation Data'!F67))="","",OFFSET('Sanitation Data'!$F$28,0,10*ROW('Sanitation Data'!F67)))</f>
        <v/>
      </c>
      <c r="CV73" s="271" t="str">
        <f ca="true">+IF(OFFSET('Sanitation Data'!$F$29,0,10*ROW('Sanitation Data'!F67))="","",OFFSET('Sanitation Data'!$F$29,0,10*ROW('Sanitation Data'!F67)))</f>
        <v/>
      </c>
      <c r="CW73" s="271" t="str">
        <f ca="true">+IF(OFFSET('Sanitation Data'!$F$30,0,10*ROW('Sanitation Data'!F67))="","",OFFSET('Sanitation Data'!$F$30,0,10*ROW('Sanitation Data'!F67)))</f>
        <v/>
      </c>
      <c r="CX73" s="271" t="str">
        <f ca="true">+IF(OFFSET('Sanitation Data'!$F$31,0,10*ROW('Sanitation Data'!F67))="","",OFFSET('Sanitation Data'!$F$31,0,10*ROW('Sanitation Data'!F67)))</f>
        <v/>
      </c>
      <c r="CY73" s="271" t="str">
        <f ca="true">+IF(OFFSET('Sanitation Data'!$F$32,0,10*ROW('Sanitation Data'!F67))="","",OFFSET('Sanitation Data'!$F$32,0,10*ROW('Sanitation Data'!F67)))</f>
        <v/>
      </c>
      <c r="CZ73" s="271" t="str">
        <f ca="true">+IF(OFFSET('Sanitation Data'!$G$28,0,10*ROW('Sanitation Data'!G67))="","",OFFSET('Sanitation Data'!$G$28,0,10*ROW('Sanitation Data'!G67)))</f>
        <v/>
      </c>
      <c r="DA73" s="271" t="str">
        <f ca="true">+IF(OFFSET('Sanitation Data'!$G$29,0,10*ROW('Sanitation Data'!G67))="","",OFFSET('Sanitation Data'!$G$29,0,10*ROW('Sanitation Data'!G67)))</f>
        <v/>
      </c>
      <c r="DB73" s="271" t="str">
        <f ca="true">+IF(OFFSET('Sanitation Data'!$G$30,0,10*ROW('Sanitation Data'!G67))="","",OFFSET('Sanitation Data'!$G$30,0,10*ROW('Sanitation Data'!G67)))</f>
        <v/>
      </c>
      <c r="DC73" s="271" t="str">
        <f ca="true">+IF(OFFSET('Sanitation Data'!$G$31,0,10*ROW('Sanitation Data'!G67))="","",OFFSET('Sanitation Data'!$G$31,0,10*ROW('Sanitation Data'!G67)))</f>
        <v/>
      </c>
      <c r="DD73" s="271" t="str">
        <f ca="true">+IF(OFFSET('Sanitation Data'!$G$32,0,10*ROW('Sanitation Data'!G67))="","",OFFSET('Sanitation Data'!$G$32,0,10*ROW('Sanitation Data'!G67)))</f>
        <v/>
      </c>
      <c r="DE73" s="271" t="str">
        <f ca="true">+IF(OFFSET('Sanitation Data'!$H$28,0,10*ROW('Sanitation Data'!H67))="","",OFFSET('Sanitation Data'!$H$28,0,10*ROW('Sanitation Data'!H67)))</f>
        <v/>
      </c>
      <c r="DF73" s="271" t="str">
        <f ca="true">+IF(OFFSET('Sanitation Data'!$H$29,0,10*ROW('Sanitation Data'!H67))="","",OFFSET('Sanitation Data'!$H$29,0,10*ROW('Sanitation Data'!H67)))</f>
        <v/>
      </c>
      <c r="DG73" s="271" t="str">
        <f ca="true">+IF(OFFSET('Sanitation Data'!$H$30,0,10*ROW('Sanitation Data'!H67))="","",OFFSET('Sanitation Data'!$H$30,0,10*ROW('Sanitation Data'!H67)))</f>
        <v/>
      </c>
      <c r="DH73" s="271" t="str">
        <f ca="true">+IF(OFFSET('Sanitation Data'!$H$31,0,10*ROW('Sanitation Data'!H67))="","",OFFSET('Sanitation Data'!$H$31,0,10*ROW('Sanitation Data'!H67)))</f>
        <v/>
      </c>
      <c r="DI73" s="271" t="str">
        <f ca="true">+IF(OFFSET('Sanitation Data'!$H$32,0,10*ROW('Sanitation Data'!H67))="","",OFFSET('Sanitation Data'!$H$32,0,10*ROW('Sanitation Data'!H67)))</f>
        <v/>
      </c>
      <c r="DJ73" s="271" t="str">
        <f ca="true">+IF(OFFSET('Sanitation Data'!$I$28,0,10*ROW('Sanitation Data'!I67))="","",OFFSET('Sanitation Data'!$I$28,0,10*ROW('Sanitation Data'!I67)))</f>
        <v/>
      </c>
      <c r="DK73" s="271" t="str">
        <f ca="true">+IF(OFFSET('Sanitation Data'!$I$29,0,10*ROW('Sanitation Data'!I67))="","",OFFSET('Sanitation Data'!$I$29,0,10*ROW('Sanitation Data'!I67)))</f>
        <v/>
      </c>
      <c r="DL73" s="271" t="str">
        <f ca="true">+IF(OFFSET('Sanitation Data'!$I$30,0,10*ROW('Sanitation Data'!I67))="","",OFFSET('Sanitation Data'!$I$30,0,10*ROW('Sanitation Data'!I67)))</f>
        <v/>
      </c>
      <c r="DM73" s="271" t="str">
        <f ca="true">+IF(OFFSET('Sanitation Data'!$I$31,0,10*ROW('Sanitation Data'!I67))="","",OFFSET('Sanitation Data'!$I$31,0,10*ROW('Sanitation Data'!I67)))</f>
        <v/>
      </c>
      <c r="DN73" s="271" t="str">
        <f ca="true">+IF(OFFSET('Sanitation Data'!$I$32,0,10*ROW('Sanitation Data'!I67))="","",OFFSET('Sanitation Data'!$I$32,0,10*ROW('Sanitation Data'!I67)))</f>
        <v/>
      </c>
      <c r="DO73" s="271" t="str">
        <f ca="true">+IF(OFFSET('Hygiene Data'!$D$11,0,10*ROW('Hygiene Data'!D67))="","",OFFSET('Hygiene Data'!$D$11,0,10*ROW('Hygiene Data'!D67)))</f>
        <v/>
      </c>
      <c r="DP73" s="271" t="str">
        <f ca="true">+IF(OFFSET('Hygiene Data'!$D$12,0,10*ROW('Hygiene Data'!D67))="","",OFFSET('Hygiene Data'!$D$12,0,10*ROW('Hygiene Data'!D67)))</f>
        <v/>
      </c>
      <c r="DQ73" s="271" t="str">
        <f ca="true">+IF(OFFSET('Hygiene Data'!$D$13,0,10*ROW('Hygiene Data'!D67))="","",OFFSET('Hygiene Data'!$D$13,0,10*ROW('Hygiene Data'!D67)))</f>
        <v/>
      </c>
      <c r="DR73" s="271" t="str">
        <f ca="true">+IF(OFFSET('Hygiene Data'!$E$11,0,10*ROW('Hygiene Data'!E67))="","",OFFSET('Hygiene Data'!$E$11,0,10*ROW('Hygiene Data'!E67)))</f>
        <v/>
      </c>
      <c r="DS73" s="271" t="str">
        <f ca="true">+IF(OFFSET('Hygiene Data'!$E$12,0,10*ROW('Hygiene Data'!E67))="","",OFFSET('Hygiene Data'!$E$12,0,10*ROW('Hygiene Data'!E67)))</f>
        <v/>
      </c>
      <c r="DT73" s="271" t="str">
        <f ca="true">+IF(OFFSET('Hygiene Data'!$E$13,0,10*ROW('Hygiene Data'!E67))="","",OFFSET('Hygiene Data'!$E$13,0,10*ROW('Hygiene Data'!E67)))</f>
        <v/>
      </c>
      <c r="DU73" s="271" t="str">
        <f ca="true">+IF(OFFSET('Hygiene Data'!$F$11,0,10*ROW('Hygiene Data'!F67))="","",OFFSET('Hygiene Data'!$F$11,0,10*ROW('Hygiene Data'!F67)))</f>
        <v/>
      </c>
      <c r="DV73" s="271" t="str">
        <f ca="true">+IF(OFFSET('Hygiene Data'!$F$12,0,10*ROW('Hygiene Data'!F67))="","",OFFSET('Hygiene Data'!$F$12,0,10*ROW('Hygiene Data'!F67)))</f>
        <v/>
      </c>
      <c r="DW73" s="271" t="str">
        <f ca="true">+IF(OFFSET('Hygiene Data'!$F$13,0,10*ROW('Hygiene Data'!F67))="","",OFFSET('Hygiene Data'!$F$13,0,10*ROW('Hygiene Data'!F67)))</f>
        <v/>
      </c>
      <c r="DX73" s="271" t="str">
        <f ca="true">+IF(OFFSET('Hygiene Data'!$G$11,0,10*ROW('Hygiene Data'!G67))="","",OFFSET('Hygiene Data'!$G$11,0,10*ROW('Hygiene Data'!G67)))</f>
        <v/>
      </c>
      <c r="DY73" s="271" t="str">
        <f ca="true">+IF(OFFSET('Hygiene Data'!$G$12,0,10*ROW('Hygiene Data'!G67))="","",OFFSET('Hygiene Data'!$G$12,0,10*ROW('Hygiene Data'!G67)))</f>
        <v/>
      </c>
      <c r="DZ73" s="271" t="str">
        <f ca="true">+IF(OFFSET('Hygiene Data'!$G$13,0,10*ROW('Hygiene Data'!G67))="","",OFFSET('Hygiene Data'!$G$13,0,10*ROW('Hygiene Data'!G67)))</f>
        <v/>
      </c>
      <c r="EA73" s="271" t="str">
        <f ca="true">+IF(OFFSET('Hygiene Data'!$H$11,0,10*ROW('Hygiene Data'!H67))="","",OFFSET('Hygiene Data'!$H$11,0,10*ROW('Hygiene Data'!H67)))</f>
        <v/>
      </c>
      <c r="EB73" s="271" t="str">
        <f ca="true">+IF(OFFSET('Hygiene Data'!$H$12,0,10*ROW('Hygiene Data'!H67))="","",OFFSET('Hygiene Data'!$H$12,0,10*ROW('Hygiene Data'!H67)))</f>
        <v/>
      </c>
      <c r="EC73" s="271" t="str">
        <f ca="true">+IF(OFFSET('Hygiene Data'!$H$13,0,10*ROW('Hygiene Data'!H67))="","",OFFSET('Hygiene Data'!$H$13,0,10*ROW('Hygiene Data'!H67)))</f>
        <v/>
      </c>
      <c r="ED73" s="271" t="str">
        <f ca="true">+IF(OFFSET('Hygiene Data'!$I$11,0,10*ROW('Hygiene Data'!I67))="","",OFFSET('Hygiene Data'!$I$11,0,10*ROW('Hygiene Data'!I67)))</f>
        <v/>
      </c>
      <c r="EE73" s="271" t="str">
        <f ca="true">+IF(OFFSET('Hygiene Data'!$I$12,0,10*ROW('Hygiene Data'!I67))="","",OFFSET('Hygiene Data'!$I$12,0,10*ROW('Hygiene Data'!I67)))</f>
        <v/>
      </c>
      <c r="EF73" s="271" t="str">
        <f ca="true">+IF(OFFSET('Hygiene Data'!$I$13,0,10*ROW('Hygiene Data'!I67))="","",OFFSET('Hygiene Data'!$I$13,0,10*ROW('Hygiene Data'!I67)))</f>
        <v/>
      </c>
    </row>
    <row xmlns:x14ac="http://schemas.microsoft.com/office/spreadsheetml/2009/9/ac" r="74" x14ac:dyDescent="0.2">
      <c r="A74" s="34" t="str">
        <f ca="true">+IF(OFFSET('Water Data'!$B$2,0,10*ROW('Water Data'!E68))="","",OFFSET('Water Data'!$B$2,0,10*ROW('Water Data'!E68)))</f>
        <v/>
      </c>
      <c r="B74" s="34" t="str">
        <f ca="true">+IF(OFFSET('Water Data'!$C$2,0,10*ROW('Water Data'!F68))="","",OFFSET('Water Data'!$C$2,0,10*ROW('Water Data'!F68)))</f>
        <v/>
      </c>
      <c r="C74" s="327" t="str">
        <f t="shared" ca="true" si="1"/>
        <v/>
      </c>
      <c r="D74" s="87"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7"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7"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7"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7"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7"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7"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7"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7"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7"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7"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7"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7"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7"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7"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7"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7"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7"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8"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8"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8"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8"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8"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8"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8"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8"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8"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8"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8"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8"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8"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8"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8"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8"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8"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8"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8"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8"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8"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8"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8"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8"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8"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8"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8"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8"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8"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8"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9"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9"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9"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9"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9"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9"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9"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9"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9"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9"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9"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9"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9"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9"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9"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9"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9"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9"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1"/>
      <c r="BS74" s="271" t="str">
        <f ca="true">+IF(OFFSET('Water Data'!$D$27,0,10*ROW('Water Data'!D68))="","",OFFSET('Water Data'!$D$27,0,10*ROW('Water Data'!D68)))</f>
        <v/>
      </c>
      <c r="BT74" s="271" t="str">
        <f ca="true">+IF(OFFSET('Water Data'!$D$28,0,10*ROW('Water Data'!D68))="","",OFFSET('Water Data'!$D$28,0,10*ROW('Water Data'!D68)))</f>
        <v/>
      </c>
      <c r="BU74" s="271" t="str">
        <f ca="true">+IF(OFFSET('Water Data'!$D$29,0,10*ROW('Water Data'!D68))="","",OFFSET('Water Data'!$D$29,0,10*ROW('Water Data'!D68)))</f>
        <v/>
      </c>
      <c r="BV74" s="271" t="str">
        <f ca="true">+IF(OFFSET('Water Data'!$E$27,0,10*ROW('Water Data'!E68))="","",OFFSET('Water Data'!$E$27,0,10*ROW('Water Data'!E68)))</f>
        <v/>
      </c>
      <c r="BW74" s="271" t="str">
        <f ca="true">+IF(OFFSET('Water Data'!$E$28,0,10*ROW('Water Data'!E68))="","",OFFSET('Water Data'!$E$28,0,10*ROW('Water Data'!E68)))</f>
        <v/>
      </c>
      <c r="BX74" s="271" t="str">
        <f ca="true">+IF(OFFSET('Water Data'!$E$29,0,10*ROW('Water Data'!E68))="","",OFFSET('Water Data'!$E$29,0,10*ROW('Water Data'!E68)))</f>
        <v/>
      </c>
      <c r="BY74" s="271" t="str">
        <f ca="true">+IF(OFFSET('Water Data'!$F$27,0,10*ROW('Water Data'!F68))="","",OFFSET('Water Data'!$F$27,0,10*ROW('Water Data'!F68)))</f>
        <v/>
      </c>
      <c r="BZ74" s="271" t="str">
        <f ca="true">+IF(OFFSET('Water Data'!$F$28,0,10*ROW('Water Data'!F68))="","",OFFSET('Water Data'!$F$28,0,10*ROW('Water Data'!F68)))</f>
        <v/>
      </c>
      <c r="CA74" s="271" t="str">
        <f ca="true">+IF(OFFSET('Water Data'!$F$29,0,10*ROW('Water Data'!F68))="","",OFFSET('Water Data'!$F$29,0,10*ROW('Water Data'!F68)))</f>
        <v/>
      </c>
      <c r="CB74" s="271" t="str">
        <f ca="true">+IF(OFFSET('Water Data'!$G$27,0,10*ROW('Water Data'!G68))="","",OFFSET('Water Data'!$G$27,0,10*ROW('Water Data'!G68)))</f>
        <v/>
      </c>
      <c r="CC74" s="271" t="str">
        <f ca="true">+IF(OFFSET('Water Data'!$G$28,0,10*ROW('Water Data'!G68))="","",OFFSET('Water Data'!$G$28,0,10*ROW('Water Data'!G68)))</f>
        <v/>
      </c>
      <c r="CD74" s="271" t="str">
        <f ca="true">+IF(OFFSET('Water Data'!$G$29,0,10*ROW('Water Data'!G68))="","",OFFSET('Water Data'!$G$29,0,10*ROW('Water Data'!G68)))</f>
        <v/>
      </c>
      <c r="CE74" s="271" t="str">
        <f ca="true">+IF(OFFSET('Water Data'!$H$27,0,10*ROW('Water Data'!H68))="","",OFFSET('Water Data'!$H$27,0,10*ROW('Water Data'!H68)))</f>
        <v/>
      </c>
      <c r="CF74" s="271" t="str">
        <f ca="true">+IF(OFFSET('Water Data'!$H$28,0,10*ROW('Water Data'!H68))="","",OFFSET('Water Data'!$H$28,0,10*ROW('Water Data'!H68)))</f>
        <v/>
      </c>
      <c r="CG74" s="271" t="str">
        <f ca="true">+IF(OFFSET('Water Data'!$H$29,0,10*ROW('Water Data'!H68))="","",OFFSET('Water Data'!$H$29,0,10*ROW('Water Data'!H68)))</f>
        <v/>
      </c>
      <c r="CH74" s="271" t="str">
        <f ca="true">+IF(OFFSET('Water Data'!$I$27,0,10*ROW('Water Data'!I68))="","",OFFSET('Water Data'!$I$27,0,10*ROW('Water Data'!I68)))</f>
        <v/>
      </c>
      <c r="CI74" s="271" t="str">
        <f ca="true">+IF(OFFSET('Water Data'!$I$28,0,10*ROW('Water Data'!I68))="","",OFFSET('Water Data'!$I$28,0,10*ROW('Water Data'!I68)))</f>
        <v/>
      </c>
      <c r="CJ74" s="271" t="str">
        <f ca="true">+IF(OFFSET('Water Data'!$I$29,0,10*ROW('Water Data'!I68))="","",OFFSET('Water Data'!$I$29,0,10*ROW('Water Data'!I68)))</f>
        <v/>
      </c>
      <c r="CK74" s="271" t="str">
        <f ca="true">+IF(OFFSET('Sanitation Data'!$D$28,0,10*ROW('Sanitation Data'!D68))="","",OFFSET('Sanitation Data'!$D$28,0,10*ROW('Sanitation Data'!D68)))</f>
        <v/>
      </c>
      <c r="CL74" s="271" t="str">
        <f ca="true">+IF(OFFSET('Sanitation Data'!$D$29,0,10*ROW('Sanitation Data'!D68))="","",OFFSET('Sanitation Data'!$D$29,0,10*ROW('Sanitation Data'!D68)))</f>
        <v/>
      </c>
      <c r="CM74" s="271" t="str">
        <f ca="true">+IF(OFFSET('Sanitation Data'!$D$30,0,10*ROW('Sanitation Data'!D68))="","",OFFSET('Sanitation Data'!$D$30,0,10*ROW('Sanitation Data'!D68)))</f>
        <v/>
      </c>
      <c r="CN74" s="271" t="str">
        <f ca="true">+IF(OFFSET('Sanitation Data'!$D$31,0,10*ROW('Sanitation Data'!D68))="","",OFFSET('Sanitation Data'!$D$31,0,10*ROW('Sanitation Data'!D68)))</f>
        <v/>
      </c>
      <c r="CO74" s="271" t="str">
        <f ca="true">+IF(OFFSET('Sanitation Data'!$D$32,0,10*ROW('Sanitation Data'!D68))="","",OFFSET('Sanitation Data'!$D$32,0,10*ROW('Sanitation Data'!D68)))</f>
        <v/>
      </c>
      <c r="CP74" s="271" t="str">
        <f ca="true">+IF(OFFSET('Sanitation Data'!$E$28,0,10*ROW('Sanitation Data'!E68))="","",OFFSET('Sanitation Data'!$E$28,0,10*ROW('Sanitation Data'!E68)))</f>
        <v/>
      </c>
      <c r="CQ74" s="271" t="str">
        <f ca="true">+IF(OFFSET('Sanitation Data'!$E$29,0,10*ROW('Sanitation Data'!E68))="","",OFFSET('Sanitation Data'!$E$29,0,10*ROW('Sanitation Data'!E68)))</f>
        <v/>
      </c>
      <c r="CR74" s="271" t="str">
        <f ca="true">+IF(OFFSET('Sanitation Data'!$E$30,0,10*ROW('Sanitation Data'!E68))="","",OFFSET('Sanitation Data'!$E$30,0,10*ROW('Sanitation Data'!E68)))</f>
        <v/>
      </c>
      <c r="CS74" s="271" t="str">
        <f ca="true">+IF(OFFSET('Sanitation Data'!$E$31,0,10*ROW('Sanitation Data'!E68))="","",OFFSET('Sanitation Data'!$E$31,0,10*ROW('Sanitation Data'!E68)))</f>
        <v/>
      </c>
      <c r="CT74" s="271" t="str">
        <f ca="true">+IF(OFFSET('Sanitation Data'!$E$32,0,10*ROW('Sanitation Data'!E68))="","",OFFSET('Sanitation Data'!$E$32,0,10*ROW('Sanitation Data'!E68)))</f>
        <v/>
      </c>
      <c r="CU74" s="271" t="str">
        <f ca="true">+IF(OFFSET('Sanitation Data'!$F$28,0,10*ROW('Sanitation Data'!F68))="","",OFFSET('Sanitation Data'!$F$28,0,10*ROW('Sanitation Data'!F68)))</f>
        <v/>
      </c>
      <c r="CV74" s="271" t="str">
        <f ca="true">+IF(OFFSET('Sanitation Data'!$F$29,0,10*ROW('Sanitation Data'!F68))="","",OFFSET('Sanitation Data'!$F$29,0,10*ROW('Sanitation Data'!F68)))</f>
        <v/>
      </c>
      <c r="CW74" s="271" t="str">
        <f ca="true">+IF(OFFSET('Sanitation Data'!$F$30,0,10*ROW('Sanitation Data'!F68))="","",OFFSET('Sanitation Data'!$F$30,0,10*ROW('Sanitation Data'!F68)))</f>
        <v/>
      </c>
      <c r="CX74" s="271" t="str">
        <f ca="true">+IF(OFFSET('Sanitation Data'!$F$31,0,10*ROW('Sanitation Data'!F68))="","",OFFSET('Sanitation Data'!$F$31,0,10*ROW('Sanitation Data'!F68)))</f>
        <v/>
      </c>
      <c r="CY74" s="271" t="str">
        <f ca="true">+IF(OFFSET('Sanitation Data'!$F$32,0,10*ROW('Sanitation Data'!F68))="","",OFFSET('Sanitation Data'!$F$32,0,10*ROW('Sanitation Data'!F68)))</f>
        <v/>
      </c>
      <c r="CZ74" s="271" t="str">
        <f ca="true">+IF(OFFSET('Sanitation Data'!$G$28,0,10*ROW('Sanitation Data'!G68))="","",OFFSET('Sanitation Data'!$G$28,0,10*ROW('Sanitation Data'!G68)))</f>
        <v/>
      </c>
      <c r="DA74" s="271" t="str">
        <f ca="true">+IF(OFFSET('Sanitation Data'!$G$29,0,10*ROW('Sanitation Data'!G68))="","",OFFSET('Sanitation Data'!$G$29,0,10*ROW('Sanitation Data'!G68)))</f>
        <v/>
      </c>
      <c r="DB74" s="271" t="str">
        <f ca="true">+IF(OFFSET('Sanitation Data'!$G$30,0,10*ROW('Sanitation Data'!G68))="","",OFFSET('Sanitation Data'!$G$30,0,10*ROW('Sanitation Data'!G68)))</f>
        <v/>
      </c>
      <c r="DC74" s="271" t="str">
        <f ca="true">+IF(OFFSET('Sanitation Data'!$G$31,0,10*ROW('Sanitation Data'!G68))="","",OFFSET('Sanitation Data'!$G$31,0,10*ROW('Sanitation Data'!G68)))</f>
        <v/>
      </c>
      <c r="DD74" s="271" t="str">
        <f ca="true">+IF(OFFSET('Sanitation Data'!$G$32,0,10*ROW('Sanitation Data'!G68))="","",OFFSET('Sanitation Data'!$G$32,0,10*ROW('Sanitation Data'!G68)))</f>
        <v/>
      </c>
      <c r="DE74" s="271" t="str">
        <f ca="true">+IF(OFFSET('Sanitation Data'!$H$28,0,10*ROW('Sanitation Data'!H68))="","",OFFSET('Sanitation Data'!$H$28,0,10*ROW('Sanitation Data'!H68)))</f>
        <v/>
      </c>
      <c r="DF74" s="271" t="str">
        <f ca="true">+IF(OFFSET('Sanitation Data'!$H$29,0,10*ROW('Sanitation Data'!H68))="","",OFFSET('Sanitation Data'!$H$29,0,10*ROW('Sanitation Data'!H68)))</f>
        <v/>
      </c>
      <c r="DG74" s="271" t="str">
        <f ca="true">+IF(OFFSET('Sanitation Data'!$H$30,0,10*ROW('Sanitation Data'!H68))="","",OFFSET('Sanitation Data'!$H$30,0,10*ROW('Sanitation Data'!H68)))</f>
        <v/>
      </c>
      <c r="DH74" s="271" t="str">
        <f ca="true">+IF(OFFSET('Sanitation Data'!$H$31,0,10*ROW('Sanitation Data'!H68))="","",OFFSET('Sanitation Data'!$H$31,0,10*ROW('Sanitation Data'!H68)))</f>
        <v/>
      </c>
      <c r="DI74" s="271" t="str">
        <f ca="true">+IF(OFFSET('Sanitation Data'!$H$32,0,10*ROW('Sanitation Data'!H68))="","",OFFSET('Sanitation Data'!$H$32,0,10*ROW('Sanitation Data'!H68)))</f>
        <v/>
      </c>
      <c r="DJ74" s="271" t="str">
        <f ca="true">+IF(OFFSET('Sanitation Data'!$I$28,0,10*ROW('Sanitation Data'!I68))="","",OFFSET('Sanitation Data'!$I$28,0,10*ROW('Sanitation Data'!I68)))</f>
        <v/>
      </c>
      <c r="DK74" s="271" t="str">
        <f ca="true">+IF(OFFSET('Sanitation Data'!$I$29,0,10*ROW('Sanitation Data'!I68))="","",OFFSET('Sanitation Data'!$I$29,0,10*ROW('Sanitation Data'!I68)))</f>
        <v/>
      </c>
      <c r="DL74" s="271" t="str">
        <f ca="true">+IF(OFFSET('Sanitation Data'!$I$30,0,10*ROW('Sanitation Data'!I68))="","",OFFSET('Sanitation Data'!$I$30,0,10*ROW('Sanitation Data'!I68)))</f>
        <v/>
      </c>
      <c r="DM74" s="271" t="str">
        <f ca="true">+IF(OFFSET('Sanitation Data'!$I$31,0,10*ROW('Sanitation Data'!I68))="","",OFFSET('Sanitation Data'!$I$31,0,10*ROW('Sanitation Data'!I68)))</f>
        <v/>
      </c>
      <c r="DN74" s="271" t="str">
        <f ca="true">+IF(OFFSET('Sanitation Data'!$I$32,0,10*ROW('Sanitation Data'!I68))="","",OFFSET('Sanitation Data'!$I$32,0,10*ROW('Sanitation Data'!I68)))</f>
        <v/>
      </c>
      <c r="DO74" s="271" t="str">
        <f ca="true">+IF(OFFSET('Hygiene Data'!$D$11,0,10*ROW('Hygiene Data'!D68))="","",OFFSET('Hygiene Data'!$D$11,0,10*ROW('Hygiene Data'!D68)))</f>
        <v/>
      </c>
      <c r="DP74" s="271" t="str">
        <f ca="true">+IF(OFFSET('Hygiene Data'!$D$12,0,10*ROW('Hygiene Data'!D68))="","",OFFSET('Hygiene Data'!$D$12,0,10*ROW('Hygiene Data'!D68)))</f>
        <v/>
      </c>
      <c r="DQ74" s="271" t="str">
        <f ca="true">+IF(OFFSET('Hygiene Data'!$D$13,0,10*ROW('Hygiene Data'!D68))="","",OFFSET('Hygiene Data'!$D$13,0,10*ROW('Hygiene Data'!D68)))</f>
        <v/>
      </c>
      <c r="DR74" s="271" t="str">
        <f ca="true">+IF(OFFSET('Hygiene Data'!$E$11,0,10*ROW('Hygiene Data'!E68))="","",OFFSET('Hygiene Data'!$E$11,0,10*ROW('Hygiene Data'!E68)))</f>
        <v/>
      </c>
      <c r="DS74" s="271" t="str">
        <f ca="true">+IF(OFFSET('Hygiene Data'!$E$12,0,10*ROW('Hygiene Data'!E68))="","",OFFSET('Hygiene Data'!$E$12,0,10*ROW('Hygiene Data'!E68)))</f>
        <v/>
      </c>
      <c r="DT74" s="271" t="str">
        <f ca="true">+IF(OFFSET('Hygiene Data'!$E$13,0,10*ROW('Hygiene Data'!E68))="","",OFFSET('Hygiene Data'!$E$13,0,10*ROW('Hygiene Data'!E68)))</f>
        <v/>
      </c>
      <c r="DU74" s="271" t="str">
        <f ca="true">+IF(OFFSET('Hygiene Data'!$F$11,0,10*ROW('Hygiene Data'!F68))="","",OFFSET('Hygiene Data'!$F$11,0,10*ROW('Hygiene Data'!F68)))</f>
        <v/>
      </c>
      <c r="DV74" s="271" t="str">
        <f ca="true">+IF(OFFSET('Hygiene Data'!$F$12,0,10*ROW('Hygiene Data'!F68))="","",OFFSET('Hygiene Data'!$F$12,0,10*ROW('Hygiene Data'!F68)))</f>
        <v/>
      </c>
      <c r="DW74" s="271" t="str">
        <f ca="true">+IF(OFFSET('Hygiene Data'!$F$13,0,10*ROW('Hygiene Data'!F68))="","",OFFSET('Hygiene Data'!$F$13,0,10*ROW('Hygiene Data'!F68)))</f>
        <v/>
      </c>
      <c r="DX74" s="271" t="str">
        <f ca="true">+IF(OFFSET('Hygiene Data'!$G$11,0,10*ROW('Hygiene Data'!G68))="","",OFFSET('Hygiene Data'!$G$11,0,10*ROW('Hygiene Data'!G68)))</f>
        <v/>
      </c>
      <c r="DY74" s="271" t="str">
        <f ca="true">+IF(OFFSET('Hygiene Data'!$G$12,0,10*ROW('Hygiene Data'!G68))="","",OFFSET('Hygiene Data'!$G$12,0,10*ROW('Hygiene Data'!G68)))</f>
        <v/>
      </c>
      <c r="DZ74" s="271" t="str">
        <f ca="true">+IF(OFFSET('Hygiene Data'!$G$13,0,10*ROW('Hygiene Data'!G68))="","",OFFSET('Hygiene Data'!$G$13,0,10*ROW('Hygiene Data'!G68)))</f>
        <v/>
      </c>
      <c r="EA74" s="271" t="str">
        <f ca="true">+IF(OFFSET('Hygiene Data'!$H$11,0,10*ROW('Hygiene Data'!H68))="","",OFFSET('Hygiene Data'!$H$11,0,10*ROW('Hygiene Data'!H68)))</f>
        <v/>
      </c>
      <c r="EB74" s="271" t="str">
        <f ca="true">+IF(OFFSET('Hygiene Data'!$H$12,0,10*ROW('Hygiene Data'!H68))="","",OFFSET('Hygiene Data'!$H$12,0,10*ROW('Hygiene Data'!H68)))</f>
        <v/>
      </c>
      <c r="EC74" s="271" t="str">
        <f ca="true">+IF(OFFSET('Hygiene Data'!$H$13,0,10*ROW('Hygiene Data'!H68))="","",OFFSET('Hygiene Data'!$H$13,0,10*ROW('Hygiene Data'!H68)))</f>
        <v/>
      </c>
      <c r="ED74" s="271" t="str">
        <f ca="true">+IF(OFFSET('Hygiene Data'!$I$11,0,10*ROW('Hygiene Data'!I68))="","",OFFSET('Hygiene Data'!$I$11,0,10*ROW('Hygiene Data'!I68)))</f>
        <v/>
      </c>
      <c r="EE74" s="271" t="str">
        <f ca="true">+IF(OFFSET('Hygiene Data'!$I$12,0,10*ROW('Hygiene Data'!I68))="","",OFFSET('Hygiene Data'!$I$12,0,10*ROW('Hygiene Data'!I68)))</f>
        <v/>
      </c>
      <c r="EF74" s="271" t="str">
        <f ca="true">+IF(OFFSET('Hygiene Data'!$I$13,0,10*ROW('Hygiene Data'!I68))="","",OFFSET('Hygiene Data'!$I$13,0,10*ROW('Hygiene Data'!I68)))</f>
        <v/>
      </c>
    </row>
    <row xmlns:x14ac="http://schemas.microsoft.com/office/spreadsheetml/2009/9/ac" r="75" x14ac:dyDescent="0.2">
      <c r="A75" s="34" t="str">
        <f ca="true">+IF(OFFSET('Water Data'!$B$2,0,10*ROW('Water Data'!E69))="","",OFFSET('Water Data'!$B$2,0,10*ROW('Water Data'!E69)))</f>
        <v/>
      </c>
      <c r="B75" s="34" t="str">
        <f ca="true">+IF(OFFSET('Water Data'!$C$2,0,10*ROW('Water Data'!F69))="","",OFFSET('Water Data'!$C$2,0,10*ROW('Water Data'!F69)))</f>
        <v/>
      </c>
      <c r="C75" s="327" t="str">
        <f t="shared" ca="true" si="1"/>
        <v/>
      </c>
      <c r="D75" s="87"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7"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7"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7"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7"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7"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7"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7"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7"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7"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7"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7"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7"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7"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7"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7"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7"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7"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8"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8"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8"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8"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8"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8"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8"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8"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8"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8"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8"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8"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8"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8"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8"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8"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8"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8"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8"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8"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8"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8"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8"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8"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8"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8"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8"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8"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8"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8"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9"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9"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9"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9"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9"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9"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9"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9"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9"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9"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9"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9"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9"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9"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9"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9"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9"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9"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1"/>
      <c r="BS75" s="271" t="str">
        <f ca="true">+IF(OFFSET('Water Data'!$D$27,0,10*ROW('Water Data'!D69))="","",OFFSET('Water Data'!$D$27,0,10*ROW('Water Data'!D69)))</f>
        <v/>
      </c>
      <c r="BT75" s="271" t="str">
        <f ca="true">+IF(OFFSET('Water Data'!$D$28,0,10*ROW('Water Data'!D69))="","",OFFSET('Water Data'!$D$28,0,10*ROW('Water Data'!D69)))</f>
        <v/>
      </c>
      <c r="BU75" s="271" t="str">
        <f ca="true">+IF(OFFSET('Water Data'!$D$29,0,10*ROW('Water Data'!D69))="","",OFFSET('Water Data'!$D$29,0,10*ROW('Water Data'!D69)))</f>
        <v/>
      </c>
      <c r="BV75" s="271" t="str">
        <f ca="true">+IF(OFFSET('Water Data'!$E$27,0,10*ROW('Water Data'!E69))="","",OFFSET('Water Data'!$E$27,0,10*ROW('Water Data'!E69)))</f>
        <v/>
      </c>
      <c r="BW75" s="271" t="str">
        <f ca="true">+IF(OFFSET('Water Data'!$E$28,0,10*ROW('Water Data'!E69))="","",OFFSET('Water Data'!$E$28,0,10*ROW('Water Data'!E69)))</f>
        <v/>
      </c>
      <c r="BX75" s="271" t="str">
        <f ca="true">+IF(OFFSET('Water Data'!$E$29,0,10*ROW('Water Data'!E69))="","",OFFSET('Water Data'!$E$29,0,10*ROW('Water Data'!E69)))</f>
        <v/>
      </c>
      <c r="BY75" s="271" t="str">
        <f ca="true">+IF(OFFSET('Water Data'!$F$27,0,10*ROW('Water Data'!F69))="","",OFFSET('Water Data'!$F$27,0,10*ROW('Water Data'!F69)))</f>
        <v/>
      </c>
      <c r="BZ75" s="271" t="str">
        <f ca="true">+IF(OFFSET('Water Data'!$F$28,0,10*ROW('Water Data'!F69))="","",OFFSET('Water Data'!$F$28,0,10*ROW('Water Data'!F69)))</f>
        <v/>
      </c>
      <c r="CA75" s="271" t="str">
        <f ca="true">+IF(OFFSET('Water Data'!$F$29,0,10*ROW('Water Data'!F69))="","",OFFSET('Water Data'!$F$29,0,10*ROW('Water Data'!F69)))</f>
        <v/>
      </c>
      <c r="CB75" s="271" t="str">
        <f ca="true">+IF(OFFSET('Water Data'!$G$27,0,10*ROW('Water Data'!G69))="","",OFFSET('Water Data'!$G$27,0,10*ROW('Water Data'!G69)))</f>
        <v/>
      </c>
      <c r="CC75" s="271" t="str">
        <f ca="true">+IF(OFFSET('Water Data'!$G$28,0,10*ROW('Water Data'!G69))="","",OFFSET('Water Data'!$G$28,0,10*ROW('Water Data'!G69)))</f>
        <v/>
      </c>
      <c r="CD75" s="271" t="str">
        <f ca="true">+IF(OFFSET('Water Data'!$G$29,0,10*ROW('Water Data'!G69))="","",OFFSET('Water Data'!$G$29,0,10*ROW('Water Data'!G69)))</f>
        <v/>
      </c>
      <c r="CE75" s="271" t="str">
        <f ca="true">+IF(OFFSET('Water Data'!$H$27,0,10*ROW('Water Data'!H69))="","",OFFSET('Water Data'!$H$27,0,10*ROW('Water Data'!H69)))</f>
        <v/>
      </c>
      <c r="CF75" s="271" t="str">
        <f ca="true">+IF(OFFSET('Water Data'!$H$28,0,10*ROW('Water Data'!H69))="","",OFFSET('Water Data'!$H$28,0,10*ROW('Water Data'!H69)))</f>
        <v/>
      </c>
      <c r="CG75" s="271" t="str">
        <f ca="true">+IF(OFFSET('Water Data'!$H$29,0,10*ROW('Water Data'!H69))="","",OFFSET('Water Data'!$H$29,0,10*ROW('Water Data'!H69)))</f>
        <v/>
      </c>
      <c r="CH75" s="271" t="str">
        <f ca="true">+IF(OFFSET('Water Data'!$I$27,0,10*ROW('Water Data'!I69))="","",OFFSET('Water Data'!$I$27,0,10*ROW('Water Data'!I69)))</f>
        <v/>
      </c>
      <c r="CI75" s="271" t="str">
        <f ca="true">+IF(OFFSET('Water Data'!$I$28,0,10*ROW('Water Data'!I69))="","",OFFSET('Water Data'!$I$28,0,10*ROW('Water Data'!I69)))</f>
        <v/>
      </c>
      <c r="CJ75" s="271" t="str">
        <f ca="true">+IF(OFFSET('Water Data'!$I$29,0,10*ROW('Water Data'!I69))="","",OFFSET('Water Data'!$I$29,0,10*ROW('Water Data'!I69)))</f>
        <v/>
      </c>
      <c r="CK75" s="271" t="str">
        <f ca="true">+IF(OFFSET('Sanitation Data'!$D$28,0,10*ROW('Sanitation Data'!D69))="","",OFFSET('Sanitation Data'!$D$28,0,10*ROW('Sanitation Data'!D69)))</f>
        <v/>
      </c>
      <c r="CL75" s="271" t="str">
        <f ca="true">+IF(OFFSET('Sanitation Data'!$D$29,0,10*ROW('Sanitation Data'!D69))="","",OFFSET('Sanitation Data'!$D$29,0,10*ROW('Sanitation Data'!D69)))</f>
        <v/>
      </c>
      <c r="CM75" s="271" t="str">
        <f ca="true">+IF(OFFSET('Sanitation Data'!$D$30,0,10*ROW('Sanitation Data'!D69))="","",OFFSET('Sanitation Data'!$D$30,0,10*ROW('Sanitation Data'!D69)))</f>
        <v/>
      </c>
      <c r="CN75" s="271" t="str">
        <f ca="true">+IF(OFFSET('Sanitation Data'!$D$31,0,10*ROW('Sanitation Data'!D69))="","",OFFSET('Sanitation Data'!$D$31,0,10*ROW('Sanitation Data'!D69)))</f>
        <v/>
      </c>
      <c r="CO75" s="271" t="str">
        <f ca="true">+IF(OFFSET('Sanitation Data'!$D$32,0,10*ROW('Sanitation Data'!D69))="","",OFFSET('Sanitation Data'!$D$32,0,10*ROW('Sanitation Data'!D69)))</f>
        <v/>
      </c>
      <c r="CP75" s="271" t="str">
        <f ca="true">+IF(OFFSET('Sanitation Data'!$E$28,0,10*ROW('Sanitation Data'!E69))="","",OFFSET('Sanitation Data'!$E$28,0,10*ROW('Sanitation Data'!E69)))</f>
        <v/>
      </c>
      <c r="CQ75" s="271" t="str">
        <f ca="true">+IF(OFFSET('Sanitation Data'!$E$29,0,10*ROW('Sanitation Data'!E69))="","",OFFSET('Sanitation Data'!$E$29,0,10*ROW('Sanitation Data'!E69)))</f>
        <v/>
      </c>
      <c r="CR75" s="271" t="str">
        <f ca="true">+IF(OFFSET('Sanitation Data'!$E$30,0,10*ROW('Sanitation Data'!E69))="","",OFFSET('Sanitation Data'!$E$30,0,10*ROW('Sanitation Data'!E69)))</f>
        <v/>
      </c>
      <c r="CS75" s="271" t="str">
        <f ca="true">+IF(OFFSET('Sanitation Data'!$E$31,0,10*ROW('Sanitation Data'!E69))="","",OFFSET('Sanitation Data'!$E$31,0,10*ROW('Sanitation Data'!E69)))</f>
        <v/>
      </c>
      <c r="CT75" s="271" t="str">
        <f ca="true">+IF(OFFSET('Sanitation Data'!$E$32,0,10*ROW('Sanitation Data'!E69))="","",OFFSET('Sanitation Data'!$E$32,0,10*ROW('Sanitation Data'!E69)))</f>
        <v/>
      </c>
      <c r="CU75" s="271" t="str">
        <f ca="true">+IF(OFFSET('Sanitation Data'!$F$28,0,10*ROW('Sanitation Data'!F69))="","",OFFSET('Sanitation Data'!$F$28,0,10*ROW('Sanitation Data'!F69)))</f>
        <v/>
      </c>
      <c r="CV75" s="271" t="str">
        <f ca="true">+IF(OFFSET('Sanitation Data'!$F$29,0,10*ROW('Sanitation Data'!F69))="","",OFFSET('Sanitation Data'!$F$29,0,10*ROW('Sanitation Data'!F69)))</f>
        <v/>
      </c>
      <c r="CW75" s="271" t="str">
        <f ca="true">+IF(OFFSET('Sanitation Data'!$F$30,0,10*ROW('Sanitation Data'!F69))="","",OFFSET('Sanitation Data'!$F$30,0,10*ROW('Sanitation Data'!F69)))</f>
        <v/>
      </c>
      <c r="CX75" s="271" t="str">
        <f ca="true">+IF(OFFSET('Sanitation Data'!$F$31,0,10*ROW('Sanitation Data'!F69))="","",OFFSET('Sanitation Data'!$F$31,0,10*ROW('Sanitation Data'!F69)))</f>
        <v/>
      </c>
      <c r="CY75" s="271" t="str">
        <f ca="true">+IF(OFFSET('Sanitation Data'!$F$32,0,10*ROW('Sanitation Data'!F69))="","",OFFSET('Sanitation Data'!$F$32,0,10*ROW('Sanitation Data'!F69)))</f>
        <v/>
      </c>
      <c r="CZ75" s="271" t="str">
        <f ca="true">+IF(OFFSET('Sanitation Data'!$G$28,0,10*ROW('Sanitation Data'!G69))="","",OFFSET('Sanitation Data'!$G$28,0,10*ROW('Sanitation Data'!G69)))</f>
        <v/>
      </c>
      <c r="DA75" s="271" t="str">
        <f ca="true">+IF(OFFSET('Sanitation Data'!$G$29,0,10*ROW('Sanitation Data'!G69))="","",OFFSET('Sanitation Data'!$G$29,0,10*ROW('Sanitation Data'!G69)))</f>
        <v/>
      </c>
      <c r="DB75" s="271" t="str">
        <f ca="true">+IF(OFFSET('Sanitation Data'!$G$30,0,10*ROW('Sanitation Data'!G69))="","",OFFSET('Sanitation Data'!$G$30,0,10*ROW('Sanitation Data'!G69)))</f>
        <v/>
      </c>
      <c r="DC75" s="271" t="str">
        <f ca="true">+IF(OFFSET('Sanitation Data'!$G$31,0,10*ROW('Sanitation Data'!G69))="","",OFFSET('Sanitation Data'!$G$31,0,10*ROW('Sanitation Data'!G69)))</f>
        <v/>
      </c>
      <c r="DD75" s="271" t="str">
        <f ca="true">+IF(OFFSET('Sanitation Data'!$G$32,0,10*ROW('Sanitation Data'!G69))="","",OFFSET('Sanitation Data'!$G$32,0,10*ROW('Sanitation Data'!G69)))</f>
        <v/>
      </c>
      <c r="DE75" s="271" t="str">
        <f ca="true">+IF(OFFSET('Sanitation Data'!$H$28,0,10*ROW('Sanitation Data'!H69))="","",OFFSET('Sanitation Data'!$H$28,0,10*ROW('Sanitation Data'!H69)))</f>
        <v/>
      </c>
      <c r="DF75" s="271" t="str">
        <f ca="true">+IF(OFFSET('Sanitation Data'!$H$29,0,10*ROW('Sanitation Data'!H69))="","",OFFSET('Sanitation Data'!$H$29,0,10*ROW('Sanitation Data'!H69)))</f>
        <v/>
      </c>
      <c r="DG75" s="271" t="str">
        <f ca="true">+IF(OFFSET('Sanitation Data'!$H$30,0,10*ROW('Sanitation Data'!H69))="","",OFFSET('Sanitation Data'!$H$30,0,10*ROW('Sanitation Data'!H69)))</f>
        <v/>
      </c>
      <c r="DH75" s="271" t="str">
        <f ca="true">+IF(OFFSET('Sanitation Data'!$H$31,0,10*ROW('Sanitation Data'!H69))="","",OFFSET('Sanitation Data'!$H$31,0,10*ROW('Sanitation Data'!H69)))</f>
        <v/>
      </c>
      <c r="DI75" s="271" t="str">
        <f ca="true">+IF(OFFSET('Sanitation Data'!$H$32,0,10*ROW('Sanitation Data'!H69))="","",OFFSET('Sanitation Data'!$H$32,0,10*ROW('Sanitation Data'!H69)))</f>
        <v/>
      </c>
      <c r="DJ75" s="271" t="str">
        <f ca="true">+IF(OFFSET('Sanitation Data'!$I$28,0,10*ROW('Sanitation Data'!I69))="","",OFFSET('Sanitation Data'!$I$28,0,10*ROW('Sanitation Data'!I69)))</f>
        <v/>
      </c>
      <c r="DK75" s="271" t="str">
        <f ca="true">+IF(OFFSET('Sanitation Data'!$I$29,0,10*ROW('Sanitation Data'!I69))="","",OFFSET('Sanitation Data'!$I$29,0,10*ROW('Sanitation Data'!I69)))</f>
        <v/>
      </c>
      <c r="DL75" s="271" t="str">
        <f ca="true">+IF(OFFSET('Sanitation Data'!$I$30,0,10*ROW('Sanitation Data'!I69))="","",OFFSET('Sanitation Data'!$I$30,0,10*ROW('Sanitation Data'!I69)))</f>
        <v/>
      </c>
      <c r="DM75" s="271" t="str">
        <f ca="true">+IF(OFFSET('Sanitation Data'!$I$31,0,10*ROW('Sanitation Data'!I69))="","",OFFSET('Sanitation Data'!$I$31,0,10*ROW('Sanitation Data'!I69)))</f>
        <v/>
      </c>
      <c r="DN75" s="271" t="str">
        <f ca="true">+IF(OFFSET('Sanitation Data'!$I$32,0,10*ROW('Sanitation Data'!I69))="","",OFFSET('Sanitation Data'!$I$32,0,10*ROW('Sanitation Data'!I69)))</f>
        <v/>
      </c>
      <c r="DO75" s="271" t="str">
        <f ca="true">+IF(OFFSET('Hygiene Data'!$D$11,0,10*ROW('Hygiene Data'!D69))="","",OFFSET('Hygiene Data'!$D$11,0,10*ROW('Hygiene Data'!D69)))</f>
        <v/>
      </c>
      <c r="DP75" s="271" t="str">
        <f ca="true">+IF(OFFSET('Hygiene Data'!$D$12,0,10*ROW('Hygiene Data'!D69))="","",OFFSET('Hygiene Data'!$D$12,0,10*ROW('Hygiene Data'!D69)))</f>
        <v/>
      </c>
      <c r="DQ75" s="271" t="str">
        <f ca="true">+IF(OFFSET('Hygiene Data'!$D$13,0,10*ROW('Hygiene Data'!D69))="","",OFFSET('Hygiene Data'!$D$13,0,10*ROW('Hygiene Data'!D69)))</f>
        <v/>
      </c>
      <c r="DR75" s="271" t="str">
        <f ca="true">+IF(OFFSET('Hygiene Data'!$E$11,0,10*ROW('Hygiene Data'!E69))="","",OFFSET('Hygiene Data'!$E$11,0,10*ROW('Hygiene Data'!E69)))</f>
        <v/>
      </c>
      <c r="DS75" s="271" t="str">
        <f ca="true">+IF(OFFSET('Hygiene Data'!$E$12,0,10*ROW('Hygiene Data'!E69))="","",OFFSET('Hygiene Data'!$E$12,0,10*ROW('Hygiene Data'!E69)))</f>
        <v/>
      </c>
      <c r="DT75" s="271" t="str">
        <f ca="true">+IF(OFFSET('Hygiene Data'!$E$13,0,10*ROW('Hygiene Data'!E69))="","",OFFSET('Hygiene Data'!$E$13,0,10*ROW('Hygiene Data'!E69)))</f>
        <v/>
      </c>
      <c r="DU75" s="271" t="str">
        <f ca="true">+IF(OFFSET('Hygiene Data'!$F$11,0,10*ROW('Hygiene Data'!F69))="","",OFFSET('Hygiene Data'!$F$11,0,10*ROW('Hygiene Data'!F69)))</f>
        <v/>
      </c>
      <c r="DV75" s="271" t="str">
        <f ca="true">+IF(OFFSET('Hygiene Data'!$F$12,0,10*ROW('Hygiene Data'!F69))="","",OFFSET('Hygiene Data'!$F$12,0,10*ROW('Hygiene Data'!F69)))</f>
        <v/>
      </c>
      <c r="DW75" s="271" t="str">
        <f ca="true">+IF(OFFSET('Hygiene Data'!$F$13,0,10*ROW('Hygiene Data'!F69))="","",OFFSET('Hygiene Data'!$F$13,0,10*ROW('Hygiene Data'!F69)))</f>
        <v/>
      </c>
      <c r="DX75" s="271" t="str">
        <f ca="true">+IF(OFFSET('Hygiene Data'!$G$11,0,10*ROW('Hygiene Data'!G69))="","",OFFSET('Hygiene Data'!$G$11,0,10*ROW('Hygiene Data'!G69)))</f>
        <v/>
      </c>
      <c r="DY75" s="271" t="str">
        <f ca="true">+IF(OFFSET('Hygiene Data'!$G$12,0,10*ROW('Hygiene Data'!G69))="","",OFFSET('Hygiene Data'!$G$12,0,10*ROW('Hygiene Data'!G69)))</f>
        <v/>
      </c>
      <c r="DZ75" s="271" t="str">
        <f ca="true">+IF(OFFSET('Hygiene Data'!$G$13,0,10*ROW('Hygiene Data'!G69))="","",OFFSET('Hygiene Data'!$G$13,0,10*ROW('Hygiene Data'!G69)))</f>
        <v/>
      </c>
      <c r="EA75" s="271" t="str">
        <f ca="true">+IF(OFFSET('Hygiene Data'!$H$11,0,10*ROW('Hygiene Data'!H69))="","",OFFSET('Hygiene Data'!$H$11,0,10*ROW('Hygiene Data'!H69)))</f>
        <v/>
      </c>
      <c r="EB75" s="271" t="str">
        <f ca="true">+IF(OFFSET('Hygiene Data'!$H$12,0,10*ROW('Hygiene Data'!H69))="","",OFFSET('Hygiene Data'!$H$12,0,10*ROW('Hygiene Data'!H69)))</f>
        <v/>
      </c>
      <c r="EC75" s="271" t="str">
        <f ca="true">+IF(OFFSET('Hygiene Data'!$H$13,0,10*ROW('Hygiene Data'!H69))="","",OFFSET('Hygiene Data'!$H$13,0,10*ROW('Hygiene Data'!H69)))</f>
        <v/>
      </c>
      <c r="ED75" s="271" t="str">
        <f ca="true">+IF(OFFSET('Hygiene Data'!$I$11,0,10*ROW('Hygiene Data'!I69))="","",OFFSET('Hygiene Data'!$I$11,0,10*ROW('Hygiene Data'!I69)))</f>
        <v/>
      </c>
      <c r="EE75" s="271" t="str">
        <f ca="true">+IF(OFFSET('Hygiene Data'!$I$12,0,10*ROW('Hygiene Data'!I69))="","",OFFSET('Hygiene Data'!$I$12,0,10*ROW('Hygiene Data'!I69)))</f>
        <v/>
      </c>
      <c r="EF75" s="271" t="str">
        <f ca="true">+IF(OFFSET('Hygiene Data'!$I$13,0,10*ROW('Hygiene Data'!I69))="","",OFFSET('Hygiene Data'!$I$13,0,10*ROW('Hygiene Data'!I69)))</f>
        <v/>
      </c>
    </row>
    <row xmlns:x14ac="http://schemas.microsoft.com/office/spreadsheetml/2009/9/ac" r="76" x14ac:dyDescent="0.2">
      <c r="A76" s="34" t="str">
        <f ca="true">+IF(OFFSET('Water Data'!$B$2,0,10*ROW('Water Data'!E70))="","",OFFSET('Water Data'!$B$2,0,10*ROW('Water Data'!E70)))</f>
        <v/>
      </c>
      <c r="B76" s="34" t="str">
        <f ca="true">+IF(OFFSET('Water Data'!$C$2,0,10*ROW('Water Data'!F70))="","",OFFSET('Water Data'!$C$2,0,10*ROW('Water Data'!F70)))</f>
        <v/>
      </c>
      <c r="C76" s="327" t="str">
        <f t="shared" ca="true" si="1"/>
        <v/>
      </c>
      <c r="D76" s="87"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7"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7"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7"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7"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7"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7"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7"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7"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7"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7"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7"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7"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7"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7"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7"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7"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7"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8"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8"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8"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8"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8"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8"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8"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8"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8"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8"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8"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8"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8"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8"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8"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8"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8"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8"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8"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8"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8"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8"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8"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8"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8"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8"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8"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8"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8"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8"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9"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9"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9"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9"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9"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9"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9"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9"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9"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9"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9"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9"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9"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9"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9"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9"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9"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9"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1"/>
      <c r="BS76" s="271" t="str">
        <f ca="true">+IF(OFFSET('Water Data'!$D$27,0,10*ROW('Water Data'!D70))="","",OFFSET('Water Data'!$D$27,0,10*ROW('Water Data'!D70)))</f>
        <v/>
      </c>
      <c r="BT76" s="271" t="str">
        <f ca="true">+IF(OFFSET('Water Data'!$D$28,0,10*ROW('Water Data'!D70))="","",OFFSET('Water Data'!$D$28,0,10*ROW('Water Data'!D70)))</f>
        <v/>
      </c>
      <c r="BU76" s="271" t="str">
        <f ca="true">+IF(OFFSET('Water Data'!$D$29,0,10*ROW('Water Data'!D70))="","",OFFSET('Water Data'!$D$29,0,10*ROW('Water Data'!D70)))</f>
        <v/>
      </c>
      <c r="BV76" s="271" t="str">
        <f ca="true">+IF(OFFSET('Water Data'!$E$27,0,10*ROW('Water Data'!E70))="","",OFFSET('Water Data'!$E$27,0,10*ROW('Water Data'!E70)))</f>
        <v/>
      </c>
      <c r="BW76" s="271" t="str">
        <f ca="true">+IF(OFFSET('Water Data'!$E$28,0,10*ROW('Water Data'!E70))="","",OFFSET('Water Data'!$E$28,0,10*ROW('Water Data'!E70)))</f>
        <v/>
      </c>
      <c r="BX76" s="271" t="str">
        <f ca="true">+IF(OFFSET('Water Data'!$E$29,0,10*ROW('Water Data'!E70))="","",OFFSET('Water Data'!$E$29,0,10*ROW('Water Data'!E70)))</f>
        <v/>
      </c>
      <c r="BY76" s="271" t="str">
        <f ca="true">+IF(OFFSET('Water Data'!$F$27,0,10*ROW('Water Data'!F70))="","",OFFSET('Water Data'!$F$27,0,10*ROW('Water Data'!F70)))</f>
        <v/>
      </c>
      <c r="BZ76" s="271" t="str">
        <f ca="true">+IF(OFFSET('Water Data'!$F$28,0,10*ROW('Water Data'!F70))="","",OFFSET('Water Data'!$F$28,0,10*ROW('Water Data'!F70)))</f>
        <v/>
      </c>
      <c r="CA76" s="271" t="str">
        <f ca="true">+IF(OFFSET('Water Data'!$F$29,0,10*ROW('Water Data'!F70))="","",OFFSET('Water Data'!$F$29,0,10*ROW('Water Data'!F70)))</f>
        <v/>
      </c>
      <c r="CB76" s="271" t="str">
        <f ca="true">+IF(OFFSET('Water Data'!$G$27,0,10*ROW('Water Data'!G70))="","",OFFSET('Water Data'!$G$27,0,10*ROW('Water Data'!G70)))</f>
        <v/>
      </c>
      <c r="CC76" s="271" t="str">
        <f ca="true">+IF(OFFSET('Water Data'!$G$28,0,10*ROW('Water Data'!G70))="","",OFFSET('Water Data'!$G$28,0,10*ROW('Water Data'!G70)))</f>
        <v/>
      </c>
      <c r="CD76" s="271" t="str">
        <f ca="true">+IF(OFFSET('Water Data'!$G$29,0,10*ROW('Water Data'!G70))="","",OFFSET('Water Data'!$G$29,0,10*ROW('Water Data'!G70)))</f>
        <v/>
      </c>
      <c r="CE76" s="271" t="str">
        <f ca="true">+IF(OFFSET('Water Data'!$H$27,0,10*ROW('Water Data'!H70))="","",OFFSET('Water Data'!$H$27,0,10*ROW('Water Data'!H70)))</f>
        <v/>
      </c>
      <c r="CF76" s="271" t="str">
        <f ca="true">+IF(OFFSET('Water Data'!$H$28,0,10*ROW('Water Data'!H70))="","",OFFSET('Water Data'!$H$28,0,10*ROW('Water Data'!H70)))</f>
        <v/>
      </c>
      <c r="CG76" s="271" t="str">
        <f ca="true">+IF(OFFSET('Water Data'!$H$29,0,10*ROW('Water Data'!H70))="","",OFFSET('Water Data'!$H$29,0,10*ROW('Water Data'!H70)))</f>
        <v/>
      </c>
      <c r="CH76" s="271" t="str">
        <f ca="true">+IF(OFFSET('Water Data'!$I$27,0,10*ROW('Water Data'!I70))="","",OFFSET('Water Data'!$I$27,0,10*ROW('Water Data'!I70)))</f>
        <v/>
      </c>
      <c r="CI76" s="271" t="str">
        <f ca="true">+IF(OFFSET('Water Data'!$I$28,0,10*ROW('Water Data'!I70))="","",OFFSET('Water Data'!$I$28,0,10*ROW('Water Data'!I70)))</f>
        <v/>
      </c>
      <c r="CJ76" s="271" t="str">
        <f ca="true">+IF(OFFSET('Water Data'!$I$29,0,10*ROW('Water Data'!I70))="","",OFFSET('Water Data'!$I$29,0,10*ROW('Water Data'!I70)))</f>
        <v/>
      </c>
      <c r="CK76" s="271" t="str">
        <f ca="true">+IF(OFFSET('Sanitation Data'!$D$28,0,10*ROW('Sanitation Data'!D70))="","",OFFSET('Sanitation Data'!$D$28,0,10*ROW('Sanitation Data'!D70)))</f>
        <v/>
      </c>
      <c r="CL76" s="271" t="str">
        <f ca="true">+IF(OFFSET('Sanitation Data'!$D$29,0,10*ROW('Sanitation Data'!D70))="","",OFFSET('Sanitation Data'!$D$29,0,10*ROW('Sanitation Data'!D70)))</f>
        <v/>
      </c>
      <c r="CM76" s="271" t="str">
        <f ca="true">+IF(OFFSET('Sanitation Data'!$D$30,0,10*ROW('Sanitation Data'!D70))="","",OFFSET('Sanitation Data'!$D$30,0,10*ROW('Sanitation Data'!D70)))</f>
        <v/>
      </c>
      <c r="CN76" s="271" t="str">
        <f ca="true">+IF(OFFSET('Sanitation Data'!$D$31,0,10*ROW('Sanitation Data'!D70))="","",OFFSET('Sanitation Data'!$D$31,0,10*ROW('Sanitation Data'!D70)))</f>
        <v/>
      </c>
      <c r="CO76" s="271" t="str">
        <f ca="true">+IF(OFFSET('Sanitation Data'!$D$32,0,10*ROW('Sanitation Data'!D70))="","",OFFSET('Sanitation Data'!$D$32,0,10*ROW('Sanitation Data'!D70)))</f>
        <v/>
      </c>
      <c r="CP76" s="271" t="str">
        <f ca="true">+IF(OFFSET('Sanitation Data'!$E$28,0,10*ROW('Sanitation Data'!E70))="","",OFFSET('Sanitation Data'!$E$28,0,10*ROW('Sanitation Data'!E70)))</f>
        <v/>
      </c>
      <c r="CQ76" s="271" t="str">
        <f ca="true">+IF(OFFSET('Sanitation Data'!$E$29,0,10*ROW('Sanitation Data'!E70))="","",OFFSET('Sanitation Data'!$E$29,0,10*ROW('Sanitation Data'!E70)))</f>
        <v/>
      </c>
      <c r="CR76" s="271" t="str">
        <f ca="true">+IF(OFFSET('Sanitation Data'!$E$30,0,10*ROW('Sanitation Data'!E70))="","",OFFSET('Sanitation Data'!$E$30,0,10*ROW('Sanitation Data'!E70)))</f>
        <v/>
      </c>
      <c r="CS76" s="271" t="str">
        <f ca="true">+IF(OFFSET('Sanitation Data'!$E$31,0,10*ROW('Sanitation Data'!E70))="","",OFFSET('Sanitation Data'!$E$31,0,10*ROW('Sanitation Data'!E70)))</f>
        <v/>
      </c>
      <c r="CT76" s="271" t="str">
        <f ca="true">+IF(OFFSET('Sanitation Data'!$E$32,0,10*ROW('Sanitation Data'!E70))="","",OFFSET('Sanitation Data'!$E$32,0,10*ROW('Sanitation Data'!E70)))</f>
        <v/>
      </c>
      <c r="CU76" s="271" t="str">
        <f ca="true">+IF(OFFSET('Sanitation Data'!$F$28,0,10*ROW('Sanitation Data'!F70))="","",OFFSET('Sanitation Data'!$F$28,0,10*ROW('Sanitation Data'!F70)))</f>
        <v/>
      </c>
      <c r="CV76" s="271" t="str">
        <f ca="true">+IF(OFFSET('Sanitation Data'!$F$29,0,10*ROW('Sanitation Data'!F70))="","",OFFSET('Sanitation Data'!$F$29,0,10*ROW('Sanitation Data'!F70)))</f>
        <v/>
      </c>
      <c r="CW76" s="271" t="str">
        <f ca="true">+IF(OFFSET('Sanitation Data'!$F$30,0,10*ROW('Sanitation Data'!F70))="","",OFFSET('Sanitation Data'!$F$30,0,10*ROW('Sanitation Data'!F70)))</f>
        <v/>
      </c>
      <c r="CX76" s="271" t="str">
        <f ca="true">+IF(OFFSET('Sanitation Data'!$F$31,0,10*ROW('Sanitation Data'!F70))="","",OFFSET('Sanitation Data'!$F$31,0,10*ROW('Sanitation Data'!F70)))</f>
        <v/>
      </c>
      <c r="CY76" s="271" t="str">
        <f ca="true">+IF(OFFSET('Sanitation Data'!$F$32,0,10*ROW('Sanitation Data'!F70))="","",OFFSET('Sanitation Data'!$F$32,0,10*ROW('Sanitation Data'!F70)))</f>
        <v/>
      </c>
      <c r="CZ76" s="271" t="str">
        <f ca="true">+IF(OFFSET('Sanitation Data'!$G$28,0,10*ROW('Sanitation Data'!G70))="","",OFFSET('Sanitation Data'!$G$28,0,10*ROW('Sanitation Data'!G70)))</f>
        <v/>
      </c>
      <c r="DA76" s="271" t="str">
        <f ca="true">+IF(OFFSET('Sanitation Data'!$G$29,0,10*ROW('Sanitation Data'!G70))="","",OFFSET('Sanitation Data'!$G$29,0,10*ROW('Sanitation Data'!G70)))</f>
        <v/>
      </c>
      <c r="DB76" s="271" t="str">
        <f ca="true">+IF(OFFSET('Sanitation Data'!$G$30,0,10*ROW('Sanitation Data'!G70))="","",OFFSET('Sanitation Data'!$G$30,0,10*ROW('Sanitation Data'!G70)))</f>
        <v/>
      </c>
      <c r="DC76" s="271" t="str">
        <f ca="true">+IF(OFFSET('Sanitation Data'!$G$31,0,10*ROW('Sanitation Data'!G70))="","",OFFSET('Sanitation Data'!$G$31,0,10*ROW('Sanitation Data'!G70)))</f>
        <v/>
      </c>
      <c r="DD76" s="271" t="str">
        <f ca="true">+IF(OFFSET('Sanitation Data'!$G$32,0,10*ROW('Sanitation Data'!G70))="","",OFFSET('Sanitation Data'!$G$32,0,10*ROW('Sanitation Data'!G70)))</f>
        <v/>
      </c>
      <c r="DE76" s="271" t="str">
        <f ca="true">+IF(OFFSET('Sanitation Data'!$H$28,0,10*ROW('Sanitation Data'!H70))="","",OFFSET('Sanitation Data'!$H$28,0,10*ROW('Sanitation Data'!H70)))</f>
        <v/>
      </c>
      <c r="DF76" s="271" t="str">
        <f ca="true">+IF(OFFSET('Sanitation Data'!$H$29,0,10*ROW('Sanitation Data'!H70))="","",OFFSET('Sanitation Data'!$H$29,0,10*ROW('Sanitation Data'!H70)))</f>
        <v/>
      </c>
      <c r="DG76" s="271" t="str">
        <f ca="true">+IF(OFFSET('Sanitation Data'!$H$30,0,10*ROW('Sanitation Data'!H70))="","",OFFSET('Sanitation Data'!$H$30,0,10*ROW('Sanitation Data'!H70)))</f>
        <v/>
      </c>
      <c r="DH76" s="271" t="str">
        <f ca="true">+IF(OFFSET('Sanitation Data'!$H$31,0,10*ROW('Sanitation Data'!H70))="","",OFFSET('Sanitation Data'!$H$31,0,10*ROW('Sanitation Data'!H70)))</f>
        <v/>
      </c>
      <c r="DI76" s="271" t="str">
        <f ca="true">+IF(OFFSET('Sanitation Data'!$H$32,0,10*ROW('Sanitation Data'!H70))="","",OFFSET('Sanitation Data'!$H$32,0,10*ROW('Sanitation Data'!H70)))</f>
        <v/>
      </c>
      <c r="DJ76" s="271" t="str">
        <f ca="true">+IF(OFFSET('Sanitation Data'!$I$28,0,10*ROW('Sanitation Data'!I70))="","",OFFSET('Sanitation Data'!$I$28,0,10*ROW('Sanitation Data'!I70)))</f>
        <v/>
      </c>
      <c r="DK76" s="271" t="str">
        <f ca="true">+IF(OFFSET('Sanitation Data'!$I$29,0,10*ROW('Sanitation Data'!I70))="","",OFFSET('Sanitation Data'!$I$29,0,10*ROW('Sanitation Data'!I70)))</f>
        <v/>
      </c>
      <c r="DL76" s="271" t="str">
        <f ca="true">+IF(OFFSET('Sanitation Data'!$I$30,0,10*ROW('Sanitation Data'!I70))="","",OFFSET('Sanitation Data'!$I$30,0,10*ROW('Sanitation Data'!I70)))</f>
        <v/>
      </c>
      <c r="DM76" s="271" t="str">
        <f ca="true">+IF(OFFSET('Sanitation Data'!$I$31,0,10*ROW('Sanitation Data'!I70))="","",OFFSET('Sanitation Data'!$I$31,0,10*ROW('Sanitation Data'!I70)))</f>
        <v/>
      </c>
      <c r="DN76" s="271" t="str">
        <f ca="true">+IF(OFFSET('Sanitation Data'!$I$32,0,10*ROW('Sanitation Data'!I70))="","",OFFSET('Sanitation Data'!$I$32,0,10*ROW('Sanitation Data'!I70)))</f>
        <v/>
      </c>
      <c r="DO76" s="271" t="str">
        <f ca="true">+IF(OFFSET('Hygiene Data'!$D$11,0,10*ROW('Hygiene Data'!D70))="","",OFFSET('Hygiene Data'!$D$11,0,10*ROW('Hygiene Data'!D70)))</f>
        <v/>
      </c>
      <c r="DP76" s="271" t="str">
        <f ca="true">+IF(OFFSET('Hygiene Data'!$D$12,0,10*ROW('Hygiene Data'!D70))="","",OFFSET('Hygiene Data'!$D$12,0,10*ROW('Hygiene Data'!D70)))</f>
        <v/>
      </c>
      <c r="DQ76" s="271" t="str">
        <f ca="true">+IF(OFFSET('Hygiene Data'!$D$13,0,10*ROW('Hygiene Data'!D70))="","",OFFSET('Hygiene Data'!$D$13,0,10*ROW('Hygiene Data'!D70)))</f>
        <v/>
      </c>
      <c r="DR76" s="271" t="str">
        <f ca="true">+IF(OFFSET('Hygiene Data'!$E$11,0,10*ROW('Hygiene Data'!E70))="","",OFFSET('Hygiene Data'!$E$11,0,10*ROW('Hygiene Data'!E70)))</f>
        <v/>
      </c>
      <c r="DS76" s="271" t="str">
        <f ca="true">+IF(OFFSET('Hygiene Data'!$E$12,0,10*ROW('Hygiene Data'!E70))="","",OFFSET('Hygiene Data'!$E$12,0,10*ROW('Hygiene Data'!E70)))</f>
        <v/>
      </c>
      <c r="DT76" s="271" t="str">
        <f ca="true">+IF(OFFSET('Hygiene Data'!$E$13,0,10*ROW('Hygiene Data'!E70))="","",OFFSET('Hygiene Data'!$E$13,0,10*ROW('Hygiene Data'!E70)))</f>
        <v/>
      </c>
      <c r="DU76" s="271" t="str">
        <f ca="true">+IF(OFFSET('Hygiene Data'!$F$11,0,10*ROW('Hygiene Data'!F70))="","",OFFSET('Hygiene Data'!$F$11,0,10*ROW('Hygiene Data'!F70)))</f>
        <v/>
      </c>
      <c r="DV76" s="271" t="str">
        <f ca="true">+IF(OFFSET('Hygiene Data'!$F$12,0,10*ROW('Hygiene Data'!F70))="","",OFFSET('Hygiene Data'!$F$12,0,10*ROW('Hygiene Data'!F70)))</f>
        <v/>
      </c>
      <c r="DW76" s="271" t="str">
        <f ca="true">+IF(OFFSET('Hygiene Data'!$F$13,0,10*ROW('Hygiene Data'!F70))="","",OFFSET('Hygiene Data'!$F$13,0,10*ROW('Hygiene Data'!F70)))</f>
        <v/>
      </c>
      <c r="DX76" s="271" t="str">
        <f ca="true">+IF(OFFSET('Hygiene Data'!$G$11,0,10*ROW('Hygiene Data'!G70))="","",OFFSET('Hygiene Data'!$G$11,0,10*ROW('Hygiene Data'!G70)))</f>
        <v/>
      </c>
      <c r="DY76" s="271" t="str">
        <f ca="true">+IF(OFFSET('Hygiene Data'!$G$12,0,10*ROW('Hygiene Data'!G70))="","",OFFSET('Hygiene Data'!$G$12,0,10*ROW('Hygiene Data'!G70)))</f>
        <v/>
      </c>
      <c r="DZ76" s="271" t="str">
        <f ca="true">+IF(OFFSET('Hygiene Data'!$G$13,0,10*ROW('Hygiene Data'!G70))="","",OFFSET('Hygiene Data'!$G$13,0,10*ROW('Hygiene Data'!G70)))</f>
        <v/>
      </c>
      <c r="EA76" s="271" t="str">
        <f ca="true">+IF(OFFSET('Hygiene Data'!$H$11,0,10*ROW('Hygiene Data'!H70))="","",OFFSET('Hygiene Data'!$H$11,0,10*ROW('Hygiene Data'!H70)))</f>
        <v/>
      </c>
      <c r="EB76" s="271" t="str">
        <f ca="true">+IF(OFFSET('Hygiene Data'!$H$12,0,10*ROW('Hygiene Data'!H70))="","",OFFSET('Hygiene Data'!$H$12,0,10*ROW('Hygiene Data'!H70)))</f>
        <v/>
      </c>
      <c r="EC76" s="271" t="str">
        <f ca="true">+IF(OFFSET('Hygiene Data'!$H$13,0,10*ROW('Hygiene Data'!H70))="","",OFFSET('Hygiene Data'!$H$13,0,10*ROW('Hygiene Data'!H70)))</f>
        <v/>
      </c>
      <c r="ED76" s="271" t="str">
        <f ca="true">+IF(OFFSET('Hygiene Data'!$I$11,0,10*ROW('Hygiene Data'!I70))="","",OFFSET('Hygiene Data'!$I$11,0,10*ROW('Hygiene Data'!I70)))</f>
        <v/>
      </c>
      <c r="EE76" s="271" t="str">
        <f ca="true">+IF(OFFSET('Hygiene Data'!$I$12,0,10*ROW('Hygiene Data'!I70))="","",OFFSET('Hygiene Data'!$I$12,0,10*ROW('Hygiene Data'!I70)))</f>
        <v/>
      </c>
      <c r="EF76" s="271" t="str">
        <f ca="true">+IF(OFFSET('Hygiene Data'!$I$13,0,10*ROW('Hygiene Data'!I70))="","",OFFSET('Hygiene Data'!$I$13,0,10*ROW('Hygiene Data'!I70)))</f>
        <v/>
      </c>
    </row>
    <row xmlns:x14ac="http://schemas.microsoft.com/office/spreadsheetml/2009/9/ac" r="77" x14ac:dyDescent="0.2">
      <c r="A77" s="34" t="str">
        <f ca="true">+IF(OFFSET('Water Data'!$B$2,0,10*ROW('Water Data'!E71))="","",OFFSET('Water Data'!$B$2,0,10*ROW('Water Data'!E71)))</f>
        <v/>
      </c>
      <c r="B77" s="34" t="str">
        <f ca="true">+IF(OFFSET('Water Data'!$C$2,0,10*ROW('Water Data'!F71))="","",OFFSET('Water Data'!$C$2,0,10*ROW('Water Data'!F71)))</f>
        <v/>
      </c>
      <c r="C77" s="327" t="str">
        <f t="shared" ca="true" si="1"/>
        <v/>
      </c>
      <c r="D77" s="87"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7"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7"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7"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7"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7"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7"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7"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7"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7"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7"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7"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7"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7"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7"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7"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7"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7"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8"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8"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8"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8"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8"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8"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8"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8"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8"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8"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8"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8"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8"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8"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8"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8"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8"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8"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8"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8"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8"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8"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8"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8"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8"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8"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8"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8"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8"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8"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9"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9"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9"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9"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9"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9"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9"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9"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9"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9"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9"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9"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9"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9"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9"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9"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9"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9"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1"/>
      <c r="BS77" s="271" t="str">
        <f ca="true">+IF(OFFSET('Water Data'!$D$27,0,10*ROW('Water Data'!D71))="","",OFFSET('Water Data'!$D$27,0,10*ROW('Water Data'!D71)))</f>
        <v/>
      </c>
      <c r="BT77" s="271" t="str">
        <f ca="true">+IF(OFFSET('Water Data'!$D$28,0,10*ROW('Water Data'!D71))="","",OFFSET('Water Data'!$D$28,0,10*ROW('Water Data'!D71)))</f>
        <v/>
      </c>
      <c r="BU77" s="271" t="str">
        <f ca="true">+IF(OFFSET('Water Data'!$D$29,0,10*ROW('Water Data'!D71))="","",OFFSET('Water Data'!$D$29,0,10*ROW('Water Data'!D71)))</f>
        <v/>
      </c>
      <c r="BV77" s="271" t="str">
        <f ca="true">+IF(OFFSET('Water Data'!$E$27,0,10*ROW('Water Data'!E71))="","",OFFSET('Water Data'!$E$27,0,10*ROW('Water Data'!E71)))</f>
        <v/>
      </c>
      <c r="BW77" s="271" t="str">
        <f ca="true">+IF(OFFSET('Water Data'!$E$28,0,10*ROW('Water Data'!E71))="","",OFFSET('Water Data'!$E$28,0,10*ROW('Water Data'!E71)))</f>
        <v/>
      </c>
      <c r="BX77" s="271" t="str">
        <f ca="true">+IF(OFFSET('Water Data'!$E$29,0,10*ROW('Water Data'!E71))="","",OFFSET('Water Data'!$E$29,0,10*ROW('Water Data'!E71)))</f>
        <v/>
      </c>
      <c r="BY77" s="271" t="str">
        <f ca="true">+IF(OFFSET('Water Data'!$F$27,0,10*ROW('Water Data'!F71))="","",OFFSET('Water Data'!$F$27,0,10*ROW('Water Data'!F71)))</f>
        <v/>
      </c>
      <c r="BZ77" s="271" t="str">
        <f ca="true">+IF(OFFSET('Water Data'!$F$28,0,10*ROW('Water Data'!F71))="","",OFFSET('Water Data'!$F$28,0,10*ROW('Water Data'!F71)))</f>
        <v/>
      </c>
      <c r="CA77" s="271" t="str">
        <f ca="true">+IF(OFFSET('Water Data'!$F$29,0,10*ROW('Water Data'!F71))="","",OFFSET('Water Data'!$F$29,0,10*ROW('Water Data'!F71)))</f>
        <v/>
      </c>
      <c r="CB77" s="271" t="str">
        <f ca="true">+IF(OFFSET('Water Data'!$G$27,0,10*ROW('Water Data'!G71))="","",OFFSET('Water Data'!$G$27,0,10*ROW('Water Data'!G71)))</f>
        <v/>
      </c>
      <c r="CC77" s="271" t="str">
        <f ca="true">+IF(OFFSET('Water Data'!$G$28,0,10*ROW('Water Data'!G71))="","",OFFSET('Water Data'!$G$28,0,10*ROW('Water Data'!G71)))</f>
        <v/>
      </c>
      <c r="CD77" s="271" t="str">
        <f ca="true">+IF(OFFSET('Water Data'!$G$29,0,10*ROW('Water Data'!G71))="","",OFFSET('Water Data'!$G$29,0,10*ROW('Water Data'!G71)))</f>
        <v/>
      </c>
      <c r="CE77" s="271" t="str">
        <f ca="true">+IF(OFFSET('Water Data'!$H$27,0,10*ROW('Water Data'!H71))="","",OFFSET('Water Data'!$H$27,0,10*ROW('Water Data'!H71)))</f>
        <v/>
      </c>
      <c r="CF77" s="271" t="str">
        <f ca="true">+IF(OFFSET('Water Data'!$H$28,0,10*ROW('Water Data'!H71))="","",OFFSET('Water Data'!$H$28,0,10*ROW('Water Data'!H71)))</f>
        <v/>
      </c>
      <c r="CG77" s="271" t="str">
        <f ca="true">+IF(OFFSET('Water Data'!$H$29,0,10*ROW('Water Data'!H71))="","",OFFSET('Water Data'!$H$29,0,10*ROW('Water Data'!H71)))</f>
        <v/>
      </c>
      <c r="CH77" s="271" t="str">
        <f ca="true">+IF(OFFSET('Water Data'!$I$27,0,10*ROW('Water Data'!I71))="","",OFFSET('Water Data'!$I$27,0,10*ROW('Water Data'!I71)))</f>
        <v/>
      </c>
      <c r="CI77" s="271" t="str">
        <f ca="true">+IF(OFFSET('Water Data'!$I$28,0,10*ROW('Water Data'!I71))="","",OFFSET('Water Data'!$I$28,0,10*ROW('Water Data'!I71)))</f>
        <v/>
      </c>
      <c r="CJ77" s="271" t="str">
        <f ca="true">+IF(OFFSET('Water Data'!$I$29,0,10*ROW('Water Data'!I71))="","",OFFSET('Water Data'!$I$29,0,10*ROW('Water Data'!I71)))</f>
        <v/>
      </c>
      <c r="CK77" s="271" t="str">
        <f ca="true">+IF(OFFSET('Sanitation Data'!$D$28,0,10*ROW('Sanitation Data'!D71))="","",OFFSET('Sanitation Data'!$D$28,0,10*ROW('Sanitation Data'!D71)))</f>
        <v/>
      </c>
      <c r="CL77" s="271" t="str">
        <f ca="true">+IF(OFFSET('Sanitation Data'!$D$29,0,10*ROW('Sanitation Data'!D71))="","",OFFSET('Sanitation Data'!$D$29,0,10*ROW('Sanitation Data'!D71)))</f>
        <v/>
      </c>
      <c r="CM77" s="271" t="str">
        <f ca="true">+IF(OFFSET('Sanitation Data'!$D$30,0,10*ROW('Sanitation Data'!D71))="","",OFFSET('Sanitation Data'!$D$30,0,10*ROW('Sanitation Data'!D71)))</f>
        <v/>
      </c>
      <c r="CN77" s="271" t="str">
        <f ca="true">+IF(OFFSET('Sanitation Data'!$D$31,0,10*ROW('Sanitation Data'!D71))="","",OFFSET('Sanitation Data'!$D$31,0,10*ROW('Sanitation Data'!D71)))</f>
        <v/>
      </c>
      <c r="CO77" s="271" t="str">
        <f ca="true">+IF(OFFSET('Sanitation Data'!$D$32,0,10*ROW('Sanitation Data'!D71))="","",OFFSET('Sanitation Data'!$D$32,0,10*ROW('Sanitation Data'!D71)))</f>
        <v/>
      </c>
      <c r="CP77" s="271" t="str">
        <f ca="true">+IF(OFFSET('Sanitation Data'!$E$28,0,10*ROW('Sanitation Data'!E71))="","",OFFSET('Sanitation Data'!$E$28,0,10*ROW('Sanitation Data'!E71)))</f>
        <v/>
      </c>
      <c r="CQ77" s="271" t="str">
        <f ca="true">+IF(OFFSET('Sanitation Data'!$E$29,0,10*ROW('Sanitation Data'!E71))="","",OFFSET('Sanitation Data'!$E$29,0,10*ROW('Sanitation Data'!E71)))</f>
        <v/>
      </c>
      <c r="CR77" s="271" t="str">
        <f ca="true">+IF(OFFSET('Sanitation Data'!$E$30,0,10*ROW('Sanitation Data'!E71))="","",OFFSET('Sanitation Data'!$E$30,0,10*ROW('Sanitation Data'!E71)))</f>
        <v/>
      </c>
      <c r="CS77" s="271" t="str">
        <f ca="true">+IF(OFFSET('Sanitation Data'!$E$31,0,10*ROW('Sanitation Data'!E71))="","",OFFSET('Sanitation Data'!$E$31,0,10*ROW('Sanitation Data'!E71)))</f>
        <v/>
      </c>
      <c r="CT77" s="271" t="str">
        <f ca="true">+IF(OFFSET('Sanitation Data'!$E$32,0,10*ROW('Sanitation Data'!E71))="","",OFFSET('Sanitation Data'!$E$32,0,10*ROW('Sanitation Data'!E71)))</f>
        <v/>
      </c>
      <c r="CU77" s="271" t="str">
        <f ca="true">+IF(OFFSET('Sanitation Data'!$F$28,0,10*ROW('Sanitation Data'!F71))="","",OFFSET('Sanitation Data'!$F$28,0,10*ROW('Sanitation Data'!F71)))</f>
        <v/>
      </c>
      <c r="CV77" s="271" t="str">
        <f ca="true">+IF(OFFSET('Sanitation Data'!$F$29,0,10*ROW('Sanitation Data'!F71))="","",OFFSET('Sanitation Data'!$F$29,0,10*ROW('Sanitation Data'!F71)))</f>
        <v/>
      </c>
      <c r="CW77" s="271" t="str">
        <f ca="true">+IF(OFFSET('Sanitation Data'!$F$30,0,10*ROW('Sanitation Data'!F71))="","",OFFSET('Sanitation Data'!$F$30,0,10*ROW('Sanitation Data'!F71)))</f>
        <v/>
      </c>
      <c r="CX77" s="271" t="str">
        <f ca="true">+IF(OFFSET('Sanitation Data'!$F$31,0,10*ROW('Sanitation Data'!F71))="","",OFFSET('Sanitation Data'!$F$31,0,10*ROW('Sanitation Data'!F71)))</f>
        <v/>
      </c>
      <c r="CY77" s="271" t="str">
        <f ca="true">+IF(OFFSET('Sanitation Data'!$F$32,0,10*ROW('Sanitation Data'!F71))="","",OFFSET('Sanitation Data'!$F$32,0,10*ROW('Sanitation Data'!F71)))</f>
        <v/>
      </c>
      <c r="CZ77" s="271" t="str">
        <f ca="true">+IF(OFFSET('Sanitation Data'!$G$28,0,10*ROW('Sanitation Data'!G71))="","",OFFSET('Sanitation Data'!$G$28,0,10*ROW('Sanitation Data'!G71)))</f>
        <v/>
      </c>
      <c r="DA77" s="271" t="str">
        <f ca="true">+IF(OFFSET('Sanitation Data'!$G$29,0,10*ROW('Sanitation Data'!G71))="","",OFFSET('Sanitation Data'!$G$29,0,10*ROW('Sanitation Data'!G71)))</f>
        <v/>
      </c>
      <c r="DB77" s="271" t="str">
        <f ca="true">+IF(OFFSET('Sanitation Data'!$G$30,0,10*ROW('Sanitation Data'!G71))="","",OFFSET('Sanitation Data'!$G$30,0,10*ROW('Sanitation Data'!G71)))</f>
        <v/>
      </c>
      <c r="DC77" s="271" t="str">
        <f ca="true">+IF(OFFSET('Sanitation Data'!$G$31,0,10*ROW('Sanitation Data'!G71))="","",OFFSET('Sanitation Data'!$G$31,0,10*ROW('Sanitation Data'!G71)))</f>
        <v/>
      </c>
      <c r="DD77" s="271" t="str">
        <f ca="true">+IF(OFFSET('Sanitation Data'!$G$32,0,10*ROW('Sanitation Data'!G71))="","",OFFSET('Sanitation Data'!$G$32,0,10*ROW('Sanitation Data'!G71)))</f>
        <v/>
      </c>
      <c r="DE77" s="271" t="str">
        <f ca="true">+IF(OFFSET('Sanitation Data'!$H$28,0,10*ROW('Sanitation Data'!H71))="","",OFFSET('Sanitation Data'!$H$28,0,10*ROW('Sanitation Data'!H71)))</f>
        <v/>
      </c>
      <c r="DF77" s="271" t="str">
        <f ca="true">+IF(OFFSET('Sanitation Data'!$H$29,0,10*ROW('Sanitation Data'!H71))="","",OFFSET('Sanitation Data'!$H$29,0,10*ROW('Sanitation Data'!H71)))</f>
        <v/>
      </c>
      <c r="DG77" s="271" t="str">
        <f ca="true">+IF(OFFSET('Sanitation Data'!$H$30,0,10*ROW('Sanitation Data'!H71))="","",OFFSET('Sanitation Data'!$H$30,0,10*ROW('Sanitation Data'!H71)))</f>
        <v/>
      </c>
      <c r="DH77" s="271" t="str">
        <f ca="true">+IF(OFFSET('Sanitation Data'!$H$31,0,10*ROW('Sanitation Data'!H71))="","",OFFSET('Sanitation Data'!$H$31,0,10*ROW('Sanitation Data'!H71)))</f>
        <v/>
      </c>
      <c r="DI77" s="271" t="str">
        <f ca="true">+IF(OFFSET('Sanitation Data'!$H$32,0,10*ROW('Sanitation Data'!H71))="","",OFFSET('Sanitation Data'!$H$32,0,10*ROW('Sanitation Data'!H71)))</f>
        <v/>
      </c>
      <c r="DJ77" s="271" t="str">
        <f ca="true">+IF(OFFSET('Sanitation Data'!$I$28,0,10*ROW('Sanitation Data'!I71))="","",OFFSET('Sanitation Data'!$I$28,0,10*ROW('Sanitation Data'!I71)))</f>
        <v/>
      </c>
      <c r="DK77" s="271" t="str">
        <f ca="true">+IF(OFFSET('Sanitation Data'!$I$29,0,10*ROW('Sanitation Data'!I71))="","",OFFSET('Sanitation Data'!$I$29,0,10*ROW('Sanitation Data'!I71)))</f>
        <v/>
      </c>
      <c r="DL77" s="271" t="str">
        <f ca="true">+IF(OFFSET('Sanitation Data'!$I$30,0,10*ROW('Sanitation Data'!I71))="","",OFFSET('Sanitation Data'!$I$30,0,10*ROW('Sanitation Data'!I71)))</f>
        <v/>
      </c>
      <c r="DM77" s="271" t="str">
        <f ca="true">+IF(OFFSET('Sanitation Data'!$I$31,0,10*ROW('Sanitation Data'!I71))="","",OFFSET('Sanitation Data'!$I$31,0,10*ROW('Sanitation Data'!I71)))</f>
        <v/>
      </c>
      <c r="DN77" s="271" t="str">
        <f ca="true">+IF(OFFSET('Sanitation Data'!$I$32,0,10*ROW('Sanitation Data'!I71))="","",OFFSET('Sanitation Data'!$I$32,0,10*ROW('Sanitation Data'!I71)))</f>
        <v/>
      </c>
      <c r="DO77" s="271" t="str">
        <f ca="true">+IF(OFFSET('Hygiene Data'!$D$11,0,10*ROW('Hygiene Data'!D71))="","",OFFSET('Hygiene Data'!$D$11,0,10*ROW('Hygiene Data'!D71)))</f>
        <v/>
      </c>
      <c r="DP77" s="271" t="str">
        <f ca="true">+IF(OFFSET('Hygiene Data'!$D$12,0,10*ROW('Hygiene Data'!D71))="","",OFFSET('Hygiene Data'!$D$12,0,10*ROW('Hygiene Data'!D71)))</f>
        <v/>
      </c>
      <c r="DQ77" s="271" t="str">
        <f ca="true">+IF(OFFSET('Hygiene Data'!$D$13,0,10*ROW('Hygiene Data'!D71))="","",OFFSET('Hygiene Data'!$D$13,0,10*ROW('Hygiene Data'!D71)))</f>
        <v/>
      </c>
      <c r="DR77" s="271" t="str">
        <f ca="true">+IF(OFFSET('Hygiene Data'!$E$11,0,10*ROW('Hygiene Data'!E71))="","",OFFSET('Hygiene Data'!$E$11,0,10*ROW('Hygiene Data'!E71)))</f>
        <v/>
      </c>
      <c r="DS77" s="271" t="str">
        <f ca="true">+IF(OFFSET('Hygiene Data'!$E$12,0,10*ROW('Hygiene Data'!E71))="","",OFFSET('Hygiene Data'!$E$12,0,10*ROW('Hygiene Data'!E71)))</f>
        <v/>
      </c>
      <c r="DT77" s="271" t="str">
        <f ca="true">+IF(OFFSET('Hygiene Data'!$E$13,0,10*ROW('Hygiene Data'!E71))="","",OFFSET('Hygiene Data'!$E$13,0,10*ROW('Hygiene Data'!E71)))</f>
        <v/>
      </c>
      <c r="DU77" s="271" t="str">
        <f ca="true">+IF(OFFSET('Hygiene Data'!$F$11,0,10*ROW('Hygiene Data'!F71))="","",OFFSET('Hygiene Data'!$F$11,0,10*ROW('Hygiene Data'!F71)))</f>
        <v/>
      </c>
      <c r="DV77" s="271" t="str">
        <f ca="true">+IF(OFFSET('Hygiene Data'!$F$12,0,10*ROW('Hygiene Data'!F71))="","",OFFSET('Hygiene Data'!$F$12,0,10*ROW('Hygiene Data'!F71)))</f>
        <v/>
      </c>
      <c r="DW77" s="271" t="str">
        <f ca="true">+IF(OFFSET('Hygiene Data'!$F$13,0,10*ROW('Hygiene Data'!F71))="","",OFFSET('Hygiene Data'!$F$13,0,10*ROW('Hygiene Data'!F71)))</f>
        <v/>
      </c>
      <c r="DX77" s="271" t="str">
        <f ca="true">+IF(OFFSET('Hygiene Data'!$G$11,0,10*ROW('Hygiene Data'!G71))="","",OFFSET('Hygiene Data'!$G$11,0,10*ROW('Hygiene Data'!G71)))</f>
        <v/>
      </c>
      <c r="DY77" s="271" t="str">
        <f ca="true">+IF(OFFSET('Hygiene Data'!$G$12,0,10*ROW('Hygiene Data'!G71))="","",OFFSET('Hygiene Data'!$G$12,0,10*ROW('Hygiene Data'!G71)))</f>
        <v/>
      </c>
      <c r="DZ77" s="271" t="str">
        <f ca="true">+IF(OFFSET('Hygiene Data'!$G$13,0,10*ROW('Hygiene Data'!G71))="","",OFFSET('Hygiene Data'!$G$13,0,10*ROW('Hygiene Data'!G71)))</f>
        <v/>
      </c>
      <c r="EA77" s="271" t="str">
        <f ca="true">+IF(OFFSET('Hygiene Data'!$H$11,0,10*ROW('Hygiene Data'!H71))="","",OFFSET('Hygiene Data'!$H$11,0,10*ROW('Hygiene Data'!H71)))</f>
        <v/>
      </c>
      <c r="EB77" s="271" t="str">
        <f ca="true">+IF(OFFSET('Hygiene Data'!$H$12,0,10*ROW('Hygiene Data'!H71))="","",OFFSET('Hygiene Data'!$H$12,0,10*ROW('Hygiene Data'!H71)))</f>
        <v/>
      </c>
      <c r="EC77" s="271" t="str">
        <f ca="true">+IF(OFFSET('Hygiene Data'!$H$13,0,10*ROW('Hygiene Data'!H71))="","",OFFSET('Hygiene Data'!$H$13,0,10*ROW('Hygiene Data'!H71)))</f>
        <v/>
      </c>
      <c r="ED77" s="271" t="str">
        <f ca="true">+IF(OFFSET('Hygiene Data'!$I$11,0,10*ROW('Hygiene Data'!I71))="","",OFFSET('Hygiene Data'!$I$11,0,10*ROW('Hygiene Data'!I71)))</f>
        <v/>
      </c>
      <c r="EE77" s="271" t="str">
        <f ca="true">+IF(OFFSET('Hygiene Data'!$I$12,0,10*ROW('Hygiene Data'!I71))="","",OFFSET('Hygiene Data'!$I$12,0,10*ROW('Hygiene Data'!I71)))</f>
        <v/>
      </c>
      <c r="EF77" s="271" t="str">
        <f ca="true">+IF(OFFSET('Hygiene Data'!$I$13,0,10*ROW('Hygiene Data'!I71))="","",OFFSET('Hygiene Data'!$I$13,0,10*ROW('Hygiene Data'!I71)))</f>
        <v/>
      </c>
    </row>
    <row xmlns:x14ac="http://schemas.microsoft.com/office/spreadsheetml/2009/9/ac" r="78" x14ac:dyDescent="0.2">
      <c r="A78" s="34" t="str">
        <f ca="true">+IF(OFFSET('Water Data'!$B$2,0,10*ROW('Water Data'!E72))="","",OFFSET('Water Data'!$B$2,0,10*ROW('Water Data'!E72)))</f>
        <v/>
      </c>
      <c r="B78" s="34" t="str">
        <f ca="true">+IF(OFFSET('Water Data'!$C$2,0,10*ROW('Water Data'!F72))="","",OFFSET('Water Data'!$C$2,0,10*ROW('Water Data'!F72)))</f>
        <v/>
      </c>
      <c r="C78" s="327" t="str">
        <f t="shared" ca="true" si="1"/>
        <v/>
      </c>
      <c r="D78" s="87"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7"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7"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7"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7"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7"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7"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7"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7"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7"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7"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7"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7"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7"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7"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7"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7"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7"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8"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8"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8"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8"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8"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8"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8"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8"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8"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8"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8"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8"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8"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8"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8"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8"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8"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8"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8"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8"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8"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8"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8"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8"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8"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8"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8"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8"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8"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8"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9"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9"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9"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9"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9"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9"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9"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9"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9"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9"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9"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9"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9"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9"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9"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9"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9"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9"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1"/>
      <c r="BS78" s="271" t="str">
        <f ca="true">+IF(OFFSET('Water Data'!$D$27,0,10*ROW('Water Data'!D72))="","",OFFSET('Water Data'!$D$27,0,10*ROW('Water Data'!D72)))</f>
        <v/>
      </c>
      <c r="BT78" s="271" t="str">
        <f ca="true">+IF(OFFSET('Water Data'!$D$28,0,10*ROW('Water Data'!D72))="","",OFFSET('Water Data'!$D$28,0,10*ROW('Water Data'!D72)))</f>
        <v/>
      </c>
      <c r="BU78" s="271" t="str">
        <f ca="true">+IF(OFFSET('Water Data'!$D$29,0,10*ROW('Water Data'!D72))="","",OFFSET('Water Data'!$D$29,0,10*ROW('Water Data'!D72)))</f>
        <v/>
      </c>
      <c r="BV78" s="271" t="str">
        <f ca="true">+IF(OFFSET('Water Data'!$E$27,0,10*ROW('Water Data'!E72))="","",OFFSET('Water Data'!$E$27,0,10*ROW('Water Data'!E72)))</f>
        <v/>
      </c>
      <c r="BW78" s="271" t="str">
        <f ca="true">+IF(OFFSET('Water Data'!$E$28,0,10*ROW('Water Data'!E72))="","",OFFSET('Water Data'!$E$28,0,10*ROW('Water Data'!E72)))</f>
        <v/>
      </c>
      <c r="BX78" s="271" t="str">
        <f ca="true">+IF(OFFSET('Water Data'!$E$29,0,10*ROW('Water Data'!E72))="","",OFFSET('Water Data'!$E$29,0,10*ROW('Water Data'!E72)))</f>
        <v/>
      </c>
      <c r="BY78" s="271" t="str">
        <f ca="true">+IF(OFFSET('Water Data'!$F$27,0,10*ROW('Water Data'!F72))="","",OFFSET('Water Data'!$F$27,0,10*ROW('Water Data'!F72)))</f>
        <v/>
      </c>
      <c r="BZ78" s="271" t="str">
        <f ca="true">+IF(OFFSET('Water Data'!$F$28,0,10*ROW('Water Data'!F72))="","",OFFSET('Water Data'!$F$28,0,10*ROW('Water Data'!F72)))</f>
        <v/>
      </c>
      <c r="CA78" s="271" t="str">
        <f ca="true">+IF(OFFSET('Water Data'!$F$29,0,10*ROW('Water Data'!F72))="","",OFFSET('Water Data'!$F$29,0,10*ROW('Water Data'!F72)))</f>
        <v/>
      </c>
      <c r="CB78" s="271" t="str">
        <f ca="true">+IF(OFFSET('Water Data'!$G$27,0,10*ROW('Water Data'!G72))="","",OFFSET('Water Data'!$G$27,0,10*ROW('Water Data'!G72)))</f>
        <v/>
      </c>
      <c r="CC78" s="271" t="str">
        <f ca="true">+IF(OFFSET('Water Data'!$G$28,0,10*ROW('Water Data'!G72))="","",OFFSET('Water Data'!$G$28,0,10*ROW('Water Data'!G72)))</f>
        <v/>
      </c>
      <c r="CD78" s="271" t="str">
        <f ca="true">+IF(OFFSET('Water Data'!$G$29,0,10*ROW('Water Data'!G72))="","",OFFSET('Water Data'!$G$29,0,10*ROW('Water Data'!G72)))</f>
        <v/>
      </c>
      <c r="CE78" s="271" t="str">
        <f ca="true">+IF(OFFSET('Water Data'!$H$27,0,10*ROW('Water Data'!H72))="","",OFFSET('Water Data'!$H$27,0,10*ROW('Water Data'!H72)))</f>
        <v/>
      </c>
      <c r="CF78" s="271" t="str">
        <f ca="true">+IF(OFFSET('Water Data'!$H$28,0,10*ROW('Water Data'!H72))="","",OFFSET('Water Data'!$H$28,0,10*ROW('Water Data'!H72)))</f>
        <v/>
      </c>
      <c r="CG78" s="271" t="str">
        <f ca="true">+IF(OFFSET('Water Data'!$H$29,0,10*ROW('Water Data'!H72))="","",OFFSET('Water Data'!$H$29,0,10*ROW('Water Data'!H72)))</f>
        <v/>
      </c>
      <c r="CH78" s="271" t="str">
        <f ca="true">+IF(OFFSET('Water Data'!$I$27,0,10*ROW('Water Data'!I72))="","",OFFSET('Water Data'!$I$27,0,10*ROW('Water Data'!I72)))</f>
        <v/>
      </c>
      <c r="CI78" s="271" t="str">
        <f ca="true">+IF(OFFSET('Water Data'!$I$28,0,10*ROW('Water Data'!I72))="","",OFFSET('Water Data'!$I$28,0,10*ROW('Water Data'!I72)))</f>
        <v/>
      </c>
      <c r="CJ78" s="271" t="str">
        <f ca="true">+IF(OFFSET('Water Data'!$I$29,0,10*ROW('Water Data'!I72))="","",OFFSET('Water Data'!$I$29,0,10*ROW('Water Data'!I72)))</f>
        <v/>
      </c>
      <c r="CK78" s="271" t="str">
        <f ca="true">+IF(OFFSET('Sanitation Data'!$D$28,0,10*ROW('Sanitation Data'!D72))="","",OFFSET('Sanitation Data'!$D$28,0,10*ROW('Sanitation Data'!D72)))</f>
        <v/>
      </c>
      <c r="CL78" s="271" t="str">
        <f ca="true">+IF(OFFSET('Sanitation Data'!$D$29,0,10*ROW('Sanitation Data'!D72))="","",OFFSET('Sanitation Data'!$D$29,0,10*ROW('Sanitation Data'!D72)))</f>
        <v/>
      </c>
      <c r="CM78" s="271" t="str">
        <f ca="true">+IF(OFFSET('Sanitation Data'!$D$30,0,10*ROW('Sanitation Data'!D72))="","",OFFSET('Sanitation Data'!$D$30,0,10*ROW('Sanitation Data'!D72)))</f>
        <v/>
      </c>
      <c r="CN78" s="271" t="str">
        <f ca="true">+IF(OFFSET('Sanitation Data'!$D$31,0,10*ROW('Sanitation Data'!D72))="","",OFFSET('Sanitation Data'!$D$31,0,10*ROW('Sanitation Data'!D72)))</f>
        <v/>
      </c>
      <c r="CO78" s="271" t="str">
        <f ca="true">+IF(OFFSET('Sanitation Data'!$D$32,0,10*ROW('Sanitation Data'!D72))="","",OFFSET('Sanitation Data'!$D$32,0,10*ROW('Sanitation Data'!D72)))</f>
        <v/>
      </c>
      <c r="CP78" s="271" t="str">
        <f ca="true">+IF(OFFSET('Sanitation Data'!$E$28,0,10*ROW('Sanitation Data'!E72))="","",OFFSET('Sanitation Data'!$E$28,0,10*ROW('Sanitation Data'!E72)))</f>
        <v/>
      </c>
      <c r="CQ78" s="271" t="str">
        <f ca="true">+IF(OFFSET('Sanitation Data'!$E$29,0,10*ROW('Sanitation Data'!E72))="","",OFFSET('Sanitation Data'!$E$29,0,10*ROW('Sanitation Data'!E72)))</f>
        <v/>
      </c>
      <c r="CR78" s="271" t="str">
        <f ca="true">+IF(OFFSET('Sanitation Data'!$E$30,0,10*ROW('Sanitation Data'!E72))="","",OFFSET('Sanitation Data'!$E$30,0,10*ROW('Sanitation Data'!E72)))</f>
        <v/>
      </c>
      <c r="CS78" s="271" t="str">
        <f ca="true">+IF(OFFSET('Sanitation Data'!$E$31,0,10*ROW('Sanitation Data'!E72))="","",OFFSET('Sanitation Data'!$E$31,0,10*ROW('Sanitation Data'!E72)))</f>
        <v/>
      </c>
      <c r="CT78" s="271" t="str">
        <f ca="true">+IF(OFFSET('Sanitation Data'!$E$32,0,10*ROW('Sanitation Data'!E72))="","",OFFSET('Sanitation Data'!$E$32,0,10*ROW('Sanitation Data'!E72)))</f>
        <v/>
      </c>
      <c r="CU78" s="271" t="str">
        <f ca="true">+IF(OFFSET('Sanitation Data'!$F$28,0,10*ROW('Sanitation Data'!F72))="","",OFFSET('Sanitation Data'!$F$28,0,10*ROW('Sanitation Data'!F72)))</f>
        <v/>
      </c>
      <c r="CV78" s="271" t="str">
        <f ca="true">+IF(OFFSET('Sanitation Data'!$F$29,0,10*ROW('Sanitation Data'!F72))="","",OFFSET('Sanitation Data'!$F$29,0,10*ROW('Sanitation Data'!F72)))</f>
        <v/>
      </c>
      <c r="CW78" s="271" t="str">
        <f ca="true">+IF(OFFSET('Sanitation Data'!$F$30,0,10*ROW('Sanitation Data'!F72))="","",OFFSET('Sanitation Data'!$F$30,0,10*ROW('Sanitation Data'!F72)))</f>
        <v/>
      </c>
      <c r="CX78" s="271" t="str">
        <f ca="true">+IF(OFFSET('Sanitation Data'!$F$31,0,10*ROW('Sanitation Data'!F72))="","",OFFSET('Sanitation Data'!$F$31,0,10*ROW('Sanitation Data'!F72)))</f>
        <v/>
      </c>
      <c r="CY78" s="271" t="str">
        <f ca="true">+IF(OFFSET('Sanitation Data'!$F$32,0,10*ROW('Sanitation Data'!F72))="","",OFFSET('Sanitation Data'!$F$32,0,10*ROW('Sanitation Data'!F72)))</f>
        <v/>
      </c>
      <c r="CZ78" s="271" t="str">
        <f ca="true">+IF(OFFSET('Sanitation Data'!$G$28,0,10*ROW('Sanitation Data'!G72))="","",OFFSET('Sanitation Data'!$G$28,0,10*ROW('Sanitation Data'!G72)))</f>
        <v/>
      </c>
      <c r="DA78" s="271" t="str">
        <f ca="true">+IF(OFFSET('Sanitation Data'!$G$29,0,10*ROW('Sanitation Data'!G72))="","",OFFSET('Sanitation Data'!$G$29,0,10*ROW('Sanitation Data'!G72)))</f>
        <v/>
      </c>
      <c r="DB78" s="271" t="str">
        <f ca="true">+IF(OFFSET('Sanitation Data'!$G$30,0,10*ROW('Sanitation Data'!G72))="","",OFFSET('Sanitation Data'!$G$30,0,10*ROW('Sanitation Data'!G72)))</f>
        <v/>
      </c>
      <c r="DC78" s="271" t="str">
        <f ca="true">+IF(OFFSET('Sanitation Data'!$G$31,0,10*ROW('Sanitation Data'!G72))="","",OFFSET('Sanitation Data'!$G$31,0,10*ROW('Sanitation Data'!G72)))</f>
        <v/>
      </c>
      <c r="DD78" s="271" t="str">
        <f ca="true">+IF(OFFSET('Sanitation Data'!$G$32,0,10*ROW('Sanitation Data'!G72))="","",OFFSET('Sanitation Data'!$G$32,0,10*ROW('Sanitation Data'!G72)))</f>
        <v/>
      </c>
      <c r="DE78" s="271" t="str">
        <f ca="true">+IF(OFFSET('Sanitation Data'!$H$28,0,10*ROW('Sanitation Data'!H72))="","",OFFSET('Sanitation Data'!$H$28,0,10*ROW('Sanitation Data'!H72)))</f>
        <v/>
      </c>
      <c r="DF78" s="271" t="str">
        <f ca="true">+IF(OFFSET('Sanitation Data'!$H$29,0,10*ROW('Sanitation Data'!H72))="","",OFFSET('Sanitation Data'!$H$29,0,10*ROW('Sanitation Data'!H72)))</f>
        <v/>
      </c>
      <c r="DG78" s="271" t="str">
        <f ca="true">+IF(OFFSET('Sanitation Data'!$H$30,0,10*ROW('Sanitation Data'!H72))="","",OFFSET('Sanitation Data'!$H$30,0,10*ROW('Sanitation Data'!H72)))</f>
        <v/>
      </c>
      <c r="DH78" s="271" t="str">
        <f ca="true">+IF(OFFSET('Sanitation Data'!$H$31,0,10*ROW('Sanitation Data'!H72))="","",OFFSET('Sanitation Data'!$H$31,0,10*ROW('Sanitation Data'!H72)))</f>
        <v/>
      </c>
      <c r="DI78" s="271" t="str">
        <f ca="true">+IF(OFFSET('Sanitation Data'!$H$32,0,10*ROW('Sanitation Data'!H72))="","",OFFSET('Sanitation Data'!$H$32,0,10*ROW('Sanitation Data'!H72)))</f>
        <v/>
      </c>
      <c r="DJ78" s="271" t="str">
        <f ca="true">+IF(OFFSET('Sanitation Data'!$I$28,0,10*ROW('Sanitation Data'!I72))="","",OFFSET('Sanitation Data'!$I$28,0,10*ROW('Sanitation Data'!I72)))</f>
        <v/>
      </c>
      <c r="DK78" s="271" t="str">
        <f ca="true">+IF(OFFSET('Sanitation Data'!$I$29,0,10*ROW('Sanitation Data'!I72))="","",OFFSET('Sanitation Data'!$I$29,0,10*ROW('Sanitation Data'!I72)))</f>
        <v/>
      </c>
      <c r="DL78" s="271" t="str">
        <f ca="true">+IF(OFFSET('Sanitation Data'!$I$30,0,10*ROW('Sanitation Data'!I72))="","",OFFSET('Sanitation Data'!$I$30,0,10*ROW('Sanitation Data'!I72)))</f>
        <v/>
      </c>
      <c r="DM78" s="271" t="str">
        <f ca="true">+IF(OFFSET('Sanitation Data'!$I$31,0,10*ROW('Sanitation Data'!I72))="","",OFFSET('Sanitation Data'!$I$31,0,10*ROW('Sanitation Data'!I72)))</f>
        <v/>
      </c>
      <c r="DN78" s="271" t="str">
        <f ca="true">+IF(OFFSET('Sanitation Data'!$I$32,0,10*ROW('Sanitation Data'!I72))="","",OFFSET('Sanitation Data'!$I$32,0,10*ROW('Sanitation Data'!I72)))</f>
        <v/>
      </c>
      <c r="DO78" s="271" t="str">
        <f ca="true">+IF(OFFSET('Hygiene Data'!$D$11,0,10*ROW('Hygiene Data'!D72))="","",OFFSET('Hygiene Data'!$D$11,0,10*ROW('Hygiene Data'!D72)))</f>
        <v/>
      </c>
      <c r="DP78" s="271" t="str">
        <f ca="true">+IF(OFFSET('Hygiene Data'!$D$12,0,10*ROW('Hygiene Data'!D72))="","",OFFSET('Hygiene Data'!$D$12,0,10*ROW('Hygiene Data'!D72)))</f>
        <v/>
      </c>
      <c r="DQ78" s="271" t="str">
        <f ca="true">+IF(OFFSET('Hygiene Data'!$D$13,0,10*ROW('Hygiene Data'!D72))="","",OFFSET('Hygiene Data'!$D$13,0,10*ROW('Hygiene Data'!D72)))</f>
        <v/>
      </c>
      <c r="DR78" s="271" t="str">
        <f ca="true">+IF(OFFSET('Hygiene Data'!$E$11,0,10*ROW('Hygiene Data'!E72))="","",OFFSET('Hygiene Data'!$E$11,0,10*ROW('Hygiene Data'!E72)))</f>
        <v/>
      </c>
      <c r="DS78" s="271" t="str">
        <f ca="true">+IF(OFFSET('Hygiene Data'!$E$12,0,10*ROW('Hygiene Data'!E72))="","",OFFSET('Hygiene Data'!$E$12,0,10*ROW('Hygiene Data'!E72)))</f>
        <v/>
      </c>
      <c r="DT78" s="271" t="str">
        <f ca="true">+IF(OFFSET('Hygiene Data'!$E$13,0,10*ROW('Hygiene Data'!E72))="","",OFFSET('Hygiene Data'!$E$13,0,10*ROW('Hygiene Data'!E72)))</f>
        <v/>
      </c>
      <c r="DU78" s="271" t="str">
        <f ca="true">+IF(OFFSET('Hygiene Data'!$F$11,0,10*ROW('Hygiene Data'!F72))="","",OFFSET('Hygiene Data'!$F$11,0,10*ROW('Hygiene Data'!F72)))</f>
        <v/>
      </c>
      <c r="DV78" s="271" t="str">
        <f ca="true">+IF(OFFSET('Hygiene Data'!$F$12,0,10*ROW('Hygiene Data'!F72))="","",OFFSET('Hygiene Data'!$F$12,0,10*ROW('Hygiene Data'!F72)))</f>
        <v/>
      </c>
      <c r="DW78" s="271" t="str">
        <f ca="true">+IF(OFFSET('Hygiene Data'!$F$13,0,10*ROW('Hygiene Data'!F72))="","",OFFSET('Hygiene Data'!$F$13,0,10*ROW('Hygiene Data'!F72)))</f>
        <v/>
      </c>
      <c r="DX78" s="271" t="str">
        <f ca="true">+IF(OFFSET('Hygiene Data'!$G$11,0,10*ROW('Hygiene Data'!G72))="","",OFFSET('Hygiene Data'!$G$11,0,10*ROW('Hygiene Data'!G72)))</f>
        <v/>
      </c>
      <c r="DY78" s="271" t="str">
        <f ca="true">+IF(OFFSET('Hygiene Data'!$G$12,0,10*ROW('Hygiene Data'!G72))="","",OFFSET('Hygiene Data'!$G$12,0,10*ROW('Hygiene Data'!G72)))</f>
        <v/>
      </c>
      <c r="DZ78" s="271" t="str">
        <f ca="true">+IF(OFFSET('Hygiene Data'!$G$13,0,10*ROW('Hygiene Data'!G72))="","",OFFSET('Hygiene Data'!$G$13,0,10*ROW('Hygiene Data'!G72)))</f>
        <v/>
      </c>
      <c r="EA78" s="271" t="str">
        <f ca="true">+IF(OFFSET('Hygiene Data'!$H$11,0,10*ROW('Hygiene Data'!H72))="","",OFFSET('Hygiene Data'!$H$11,0,10*ROW('Hygiene Data'!H72)))</f>
        <v/>
      </c>
      <c r="EB78" s="271" t="str">
        <f ca="true">+IF(OFFSET('Hygiene Data'!$H$12,0,10*ROW('Hygiene Data'!H72))="","",OFFSET('Hygiene Data'!$H$12,0,10*ROW('Hygiene Data'!H72)))</f>
        <v/>
      </c>
      <c r="EC78" s="271" t="str">
        <f ca="true">+IF(OFFSET('Hygiene Data'!$H$13,0,10*ROW('Hygiene Data'!H72))="","",OFFSET('Hygiene Data'!$H$13,0,10*ROW('Hygiene Data'!H72)))</f>
        <v/>
      </c>
      <c r="ED78" s="271" t="str">
        <f ca="true">+IF(OFFSET('Hygiene Data'!$I$11,0,10*ROW('Hygiene Data'!I72))="","",OFFSET('Hygiene Data'!$I$11,0,10*ROW('Hygiene Data'!I72)))</f>
        <v/>
      </c>
      <c r="EE78" s="271" t="str">
        <f ca="true">+IF(OFFSET('Hygiene Data'!$I$12,0,10*ROW('Hygiene Data'!I72))="","",OFFSET('Hygiene Data'!$I$12,0,10*ROW('Hygiene Data'!I72)))</f>
        <v/>
      </c>
      <c r="EF78" s="271" t="str">
        <f ca="true">+IF(OFFSET('Hygiene Data'!$I$13,0,10*ROW('Hygiene Data'!I72))="","",OFFSET('Hygiene Data'!$I$13,0,10*ROW('Hygiene Data'!I72)))</f>
        <v/>
      </c>
    </row>
    <row xmlns:x14ac="http://schemas.microsoft.com/office/spreadsheetml/2009/9/ac" r="79" x14ac:dyDescent="0.2">
      <c r="A79" s="34" t="str">
        <f ca="true">+IF(OFFSET('Water Data'!$B$2,0,10*ROW('Water Data'!E73))="","",OFFSET('Water Data'!$B$2,0,10*ROW('Water Data'!E73)))</f>
        <v/>
      </c>
      <c r="B79" s="34" t="str">
        <f ca="true">+IF(OFFSET('Water Data'!$C$2,0,10*ROW('Water Data'!F73))="","",OFFSET('Water Data'!$C$2,0,10*ROW('Water Data'!F73)))</f>
        <v/>
      </c>
      <c r="C79" s="327" t="str">
        <f t="shared" ca="true" si="1"/>
        <v/>
      </c>
      <c r="D79" s="87"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7"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7"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7"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7"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7"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7"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7"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7"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7"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7"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7"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7"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7"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7"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7"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7"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7"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8"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8"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8"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8"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8"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8"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8"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8"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8"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8"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8"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8"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8"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8"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8"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8"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8"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8"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8"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8"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8"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8"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8"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8"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8"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8"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8"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8"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8"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8"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9"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9"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9"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9"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9"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9"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9"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9"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9"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9"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9"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9"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9"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9"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9"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9"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9"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9"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1"/>
      <c r="BS79" s="271" t="str">
        <f ca="true">+IF(OFFSET('Water Data'!$D$27,0,10*ROW('Water Data'!D73))="","",OFFSET('Water Data'!$D$27,0,10*ROW('Water Data'!D73)))</f>
        <v/>
      </c>
      <c r="BT79" s="271" t="str">
        <f ca="true">+IF(OFFSET('Water Data'!$D$28,0,10*ROW('Water Data'!D73))="","",OFFSET('Water Data'!$D$28,0,10*ROW('Water Data'!D73)))</f>
        <v/>
      </c>
      <c r="BU79" s="271" t="str">
        <f ca="true">+IF(OFFSET('Water Data'!$D$29,0,10*ROW('Water Data'!D73))="","",OFFSET('Water Data'!$D$29,0,10*ROW('Water Data'!D73)))</f>
        <v/>
      </c>
      <c r="BV79" s="271" t="str">
        <f ca="true">+IF(OFFSET('Water Data'!$E$27,0,10*ROW('Water Data'!E73))="","",OFFSET('Water Data'!$E$27,0,10*ROW('Water Data'!E73)))</f>
        <v/>
      </c>
      <c r="BW79" s="271" t="str">
        <f ca="true">+IF(OFFSET('Water Data'!$E$28,0,10*ROW('Water Data'!E73))="","",OFFSET('Water Data'!$E$28,0,10*ROW('Water Data'!E73)))</f>
        <v/>
      </c>
      <c r="BX79" s="271" t="str">
        <f ca="true">+IF(OFFSET('Water Data'!$E$29,0,10*ROW('Water Data'!E73))="","",OFFSET('Water Data'!$E$29,0,10*ROW('Water Data'!E73)))</f>
        <v/>
      </c>
      <c r="BY79" s="271" t="str">
        <f ca="true">+IF(OFFSET('Water Data'!$F$27,0,10*ROW('Water Data'!F73))="","",OFFSET('Water Data'!$F$27,0,10*ROW('Water Data'!F73)))</f>
        <v/>
      </c>
      <c r="BZ79" s="271" t="str">
        <f ca="true">+IF(OFFSET('Water Data'!$F$28,0,10*ROW('Water Data'!F73))="","",OFFSET('Water Data'!$F$28,0,10*ROW('Water Data'!F73)))</f>
        <v/>
      </c>
      <c r="CA79" s="271" t="str">
        <f ca="true">+IF(OFFSET('Water Data'!$F$29,0,10*ROW('Water Data'!F73))="","",OFFSET('Water Data'!$F$29,0,10*ROW('Water Data'!F73)))</f>
        <v/>
      </c>
      <c r="CB79" s="271" t="str">
        <f ca="true">+IF(OFFSET('Water Data'!$G$27,0,10*ROW('Water Data'!G73))="","",OFFSET('Water Data'!$G$27,0,10*ROW('Water Data'!G73)))</f>
        <v/>
      </c>
      <c r="CC79" s="271" t="str">
        <f ca="true">+IF(OFFSET('Water Data'!$G$28,0,10*ROW('Water Data'!G73))="","",OFFSET('Water Data'!$G$28,0,10*ROW('Water Data'!G73)))</f>
        <v/>
      </c>
      <c r="CD79" s="271" t="str">
        <f ca="true">+IF(OFFSET('Water Data'!$G$29,0,10*ROW('Water Data'!G73))="","",OFFSET('Water Data'!$G$29,0,10*ROW('Water Data'!G73)))</f>
        <v/>
      </c>
      <c r="CE79" s="271" t="str">
        <f ca="true">+IF(OFFSET('Water Data'!$H$27,0,10*ROW('Water Data'!H73))="","",OFFSET('Water Data'!$H$27,0,10*ROW('Water Data'!H73)))</f>
        <v/>
      </c>
      <c r="CF79" s="271" t="str">
        <f ca="true">+IF(OFFSET('Water Data'!$H$28,0,10*ROW('Water Data'!H73))="","",OFFSET('Water Data'!$H$28,0,10*ROW('Water Data'!H73)))</f>
        <v/>
      </c>
      <c r="CG79" s="271" t="str">
        <f ca="true">+IF(OFFSET('Water Data'!$H$29,0,10*ROW('Water Data'!H73))="","",OFFSET('Water Data'!$H$29,0,10*ROW('Water Data'!H73)))</f>
        <v/>
      </c>
      <c r="CH79" s="271" t="str">
        <f ca="true">+IF(OFFSET('Water Data'!$I$27,0,10*ROW('Water Data'!I73))="","",OFFSET('Water Data'!$I$27,0,10*ROW('Water Data'!I73)))</f>
        <v/>
      </c>
      <c r="CI79" s="271" t="str">
        <f ca="true">+IF(OFFSET('Water Data'!$I$28,0,10*ROW('Water Data'!I73))="","",OFFSET('Water Data'!$I$28,0,10*ROW('Water Data'!I73)))</f>
        <v/>
      </c>
      <c r="CJ79" s="271" t="str">
        <f ca="true">+IF(OFFSET('Water Data'!$I$29,0,10*ROW('Water Data'!I73))="","",OFFSET('Water Data'!$I$29,0,10*ROW('Water Data'!I73)))</f>
        <v/>
      </c>
      <c r="CK79" s="271" t="str">
        <f ca="true">+IF(OFFSET('Sanitation Data'!$D$28,0,10*ROW('Sanitation Data'!D73))="","",OFFSET('Sanitation Data'!$D$28,0,10*ROW('Sanitation Data'!D73)))</f>
        <v/>
      </c>
      <c r="CL79" s="271" t="str">
        <f ca="true">+IF(OFFSET('Sanitation Data'!$D$29,0,10*ROW('Sanitation Data'!D73))="","",OFFSET('Sanitation Data'!$D$29,0,10*ROW('Sanitation Data'!D73)))</f>
        <v/>
      </c>
      <c r="CM79" s="271" t="str">
        <f ca="true">+IF(OFFSET('Sanitation Data'!$D$30,0,10*ROW('Sanitation Data'!D73))="","",OFFSET('Sanitation Data'!$D$30,0,10*ROW('Sanitation Data'!D73)))</f>
        <v/>
      </c>
      <c r="CN79" s="271" t="str">
        <f ca="true">+IF(OFFSET('Sanitation Data'!$D$31,0,10*ROW('Sanitation Data'!D73))="","",OFFSET('Sanitation Data'!$D$31,0,10*ROW('Sanitation Data'!D73)))</f>
        <v/>
      </c>
      <c r="CO79" s="271" t="str">
        <f ca="true">+IF(OFFSET('Sanitation Data'!$D$32,0,10*ROW('Sanitation Data'!D73))="","",OFFSET('Sanitation Data'!$D$32,0,10*ROW('Sanitation Data'!D73)))</f>
        <v/>
      </c>
      <c r="CP79" s="271" t="str">
        <f ca="true">+IF(OFFSET('Sanitation Data'!$E$28,0,10*ROW('Sanitation Data'!E73))="","",OFFSET('Sanitation Data'!$E$28,0,10*ROW('Sanitation Data'!E73)))</f>
        <v/>
      </c>
      <c r="CQ79" s="271" t="str">
        <f ca="true">+IF(OFFSET('Sanitation Data'!$E$29,0,10*ROW('Sanitation Data'!E73))="","",OFFSET('Sanitation Data'!$E$29,0,10*ROW('Sanitation Data'!E73)))</f>
        <v/>
      </c>
      <c r="CR79" s="271" t="str">
        <f ca="true">+IF(OFFSET('Sanitation Data'!$E$30,0,10*ROW('Sanitation Data'!E73))="","",OFFSET('Sanitation Data'!$E$30,0,10*ROW('Sanitation Data'!E73)))</f>
        <v/>
      </c>
      <c r="CS79" s="271" t="str">
        <f ca="true">+IF(OFFSET('Sanitation Data'!$E$31,0,10*ROW('Sanitation Data'!E73))="","",OFFSET('Sanitation Data'!$E$31,0,10*ROW('Sanitation Data'!E73)))</f>
        <v/>
      </c>
      <c r="CT79" s="271" t="str">
        <f ca="true">+IF(OFFSET('Sanitation Data'!$E$32,0,10*ROW('Sanitation Data'!E73))="","",OFFSET('Sanitation Data'!$E$32,0,10*ROW('Sanitation Data'!E73)))</f>
        <v/>
      </c>
      <c r="CU79" s="271" t="str">
        <f ca="true">+IF(OFFSET('Sanitation Data'!$F$28,0,10*ROW('Sanitation Data'!F73))="","",OFFSET('Sanitation Data'!$F$28,0,10*ROW('Sanitation Data'!F73)))</f>
        <v/>
      </c>
      <c r="CV79" s="271" t="str">
        <f ca="true">+IF(OFFSET('Sanitation Data'!$F$29,0,10*ROW('Sanitation Data'!F73))="","",OFFSET('Sanitation Data'!$F$29,0,10*ROW('Sanitation Data'!F73)))</f>
        <v/>
      </c>
      <c r="CW79" s="271" t="str">
        <f ca="true">+IF(OFFSET('Sanitation Data'!$F$30,0,10*ROW('Sanitation Data'!F73))="","",OFFSET('Sanitation Data'!$F$30,0,10*ROW('Sanitation Data'!F73)))</f>
        <v/>
      </c>
      <c r="CX79" s="271" t="str">
        <f ca="true">+IF(OFFSET('Sanitation Data'!$F$31,0,10*ROW('Sanitation Data'!F73))="","",OFFSET('Sanitation Data'!$F$31,0,10*ROW('Sanitation Data'!F73)))</f>
        <v/>
      </c>
      <c r="CY79" s="271" t="str">
        <f ca="true">+IF(OFFSET('Sanitation Data'!$F$32,0,10*ROW('Sanitation Data'!F73))="","",OFFSET('Sanitation Data'!$F$32,0,10*ROW('Sanitation Data'!F73)))</f>
        <v/>
      </c>
      <c r="CZ79" s="271" t="str">
        <f ca="true">+IF(OFFSET('Sanitation Data'!$G$28,0,10*ROW('Sanitation Data'!G73))="","",OFFSET('Sanitation Data'!$G$28,0,10*ROW('Sanitation Data'!G73)))</f>
        <v/>
      </c>
      <c r="DA79" s="271" t="str">
        <f ca="true">+IF(OFFSET('Sanitation Data'!$G$29,0,10*ROW('Sanitation Data'!G73))="","",OFFSET('Sanitation Data'!$G$29,0,10*ROW('Sanitation Data'!G73)))</f>
        <v/>
      </c>
      <c r="DB79" s="271" t="str">
        <f ca="true">+IF(OFFSET('Sanitation Data'!$G$30,0,10*ROW('Sanitation Data'!G73))="","",OFFSET('Sanitation Data'!$G$30,0,10*ROW('Sanitation Data'!G73)))</f>
        <v/>
      </c>
      <c r="DC79" s="271" t="str">
        <f ca="true">+IF(OFFSET('Sanitation Data'!$G$31,0,10*ROW('Sanitation Data'!G73))="","",OFFSET('Sanitation Data'!$G$31,0,10*ROW('Sanitation Data'!G73)))</f>
        <v/>
      </c>
      <c r="DD79" s="271" t="str">
        <f ca="true">+IF(OFFSET('Sanitation Data'!$G$32,0,10*ROW('Sanitation Data'!G73))="","",OFFSET('Sanitation Data'!$G$32,0,10*ROW('Sanitation Data'!G73)))</f>
        <v/>
      </c>
      <c r="DE79" s="271" t="str">
        <f ca="true">+IF(OFFSET('Sanitation Data'!$H$28,0,10*ROW('Sanitation Data'!H73))="","",OFFSET('Sanitation Data'!$H$28,0,10*ROW('Sanitation Data'!H73)))</f>
        <v/>
      </c>
      <c r="DF79" s="271" t="str">
        <f ca="true">+IF(OFFSET('Sanitation Data'!$H$29,0,10*ROW('Sanitation Data'!H73))="","",OFFSET('Sanitation Data'!$H$29,0,10*ROW('Sanitation Data'!H73)))</f>
        <v/>
      </c>
      <c r="DG79" s="271" t="str">
        <f ca="true">+IF(OFFSET('Sanitation Data'!$H$30,0,10*ROW('Sanitation Data'!H73))="","",OFFSET('Sanitation Data'!$H$30,0,10*ROW('Sanitation Data'!H73)))</f>
        <v/>
      </c>
      <c r="DH79" s="271" t="str">
        <f ca="true">+IF(OFFSET('Sanitation Data'!$H$31,0,10*ROW('Sanitation Data'!H73))="","",OFFSET('Sanitation Data'!$H$31,0,10*ROW('Sanitation Data'!H73)))</f>
        <v/>
      </c>
      <c r="DI79" s="271" t="str">
        <f ca="true">+IF(OFFSET('Sanitation Data'!$H$32,0,10*ROW('Sanitation Data'!H73))="","",OFFSET('Sanitation Data'!$H$32,0,10*ROW('Sanitation Data'!H73)))</f>
        <v/>
      </c>
      <c r="DJ79" s="271" t="str">
        <f ca="true">+IF(OFFSET('Sanitation Data'!$I$28,0,10*ROW('Sanitation Data'!I73))="","",OFFSET('Sanitation Data'!$I$28,0,10*ROW('Sanitation Data'!I73)))</f>
        <v/>
      </c>
      <c r="DK79" s="271" t="str">
        <f ca="true">+IF(OFFSET('Sanitation Data'!$I$29,0,10*ROW('Sanitation Data'!I73))="","",OFFSET('Sanitation Data'!$I$29,0,10*ROW('Sanitation Data'!I73)))</f>
        <v/>
      </c>
      <c r="DL79" s="271" t="str">
        <f ca="true">+IF(OFFSET('Sanitation Data'!$I$30,0,10*ROW('Sanitation Data'!I73))="","",OFFSET('Sanitation Data'!$I$30,0,10*ROW('Sanitation Data'!I73)))</f>
        <v/>
      </c>
      <c r="DM79" s="271" t="str">
        <f ca="true">+IF(OFFSET('Sanitation Data'!$I$31,0,10*ROW('Sanitation Data'!I73))="","",OFFSET('Sanitation Data'!$I$31,0,10*ROW('Sanitation Data'!I73)))</f>
        <v/>
      </c>
      <c r="DN79" s="271" t="str">
        <f ca="true">+IF(OFFSET('Sanitation Data'!$I$32,0,10*ROW('Sanitation Data'!I73))="","",OFFSET('Sanitation Data'!$I$32,0,10*ROW('Sanitation Data'!I73)))</f>
        <v/>
      </c>
      <c r="DO79" s="271" t="str">
        <f ca="true">+IF(OFFSET('Hygiene Data'!$D$11,0,10*ROW('Hygiene Data'!D73))="","",OFFSET('Hygiene Data'!$D$11,0,10*ROW('Hygiene Data'!D73)))</f>
        <v/>
      </c>
      <c r="DP79" s="271" t="str">
        <f ca="true">+IF(OFFSET('Hygiene Data'!$D$12,0,10*ROW('Hygiene Data'!D73))="","",OFFSET('Hygiene Data'!$D$12,0,10*ROW('Hygiene Data'!D73)))</f>
        <v/>
      </c>
      <c r="DQ79" s="271" t="str">
        <f ca="true">+IF(OFFSET('Hygiene Data'!$D$13,0,10*ROW('Hygiene Data'!D73))="","",OFFSET('Hygiene Data'!$D$13,0,10*ROW('Hygiene Data'!D73)))</f>
        <v/>
      </c>
      <c r="DR79" s="271" t="str">
        <f ca="true">+IF(OFFSET('Hygiene Data'!$E$11,0,10*ROW('Hygiene Data'!E73))="","",OFFSET('Hygiene Data'!$E$11,0,10*ROW('Hygiene Data'!E73)))</f>
        <v/>
      </c>
      <c r="DS79" s="271" t="str">
        <f ca="true">+IF(OFFSET('Hygiene Data'!$E$12,0,10*ROW('Hygiene Data'!E73))="","",OFFSET('Hygiene Data'!$E$12,0,10*ROW('Hygiene Data'!E73)))</f>
        <v/>
      </c>
      <c r="DT79" s="271" t="str">
        <f ca="true">+IF(OFFSET('Hygiene Data'!$E$13,0,10*ROW('Hygiene Data'!E73))="","",OFFSET('Hygiene Data'!$E$13,0,10*ROW('Hygiene Data'!E73)))</f>
        <v/>
      </c>
      <c r="DU79" s="271" t="str">
        <f ca="true">+IF(OFFSET('Hygiene Data'!$F$11,0,10*ROW('Hygiene Data'!F73))="","",OFFSET('Hygiene Data'!$F$11,0,10*ROW('Hygiene Data'!F73)))</f>
        <v/>
      </c>
      <c r="DV79" s="271" t="str">
        <f ca="true">+IF(OFFSET('Hygiene Data'!$F$12,0,10*ROW('Hygiene Data'!F73))="","",OFFSET('Hygiene Data'!$F$12,0,10*ROW('Hygiene Data'!F73)))</f>
        <v/>
      </c>
      <c r="DW79" s="271" t="str">
        <f ca="true">+IF(OFFSET('Hygiene Data'!$F$13,0,10*ROW('Hygiene Data'!F73))="","",OFFSET('Hygiene Data'!$F$13,0,10*ROW('Hygiene Data'!F73)))</f>
        <v/>
      </c>
      <c r="DX79" s="271" t="str">
        <f ca="true">+IF(OFFSET('Hygiene Data'!$G$11,0,10*ROW('Hygiene Data'!G73))="","",OFFSET('Hygiene Data'!$G$11,0,10*ROW('Hygiene Data'!G73)))</f>
        <v/>
      </c>
      <c r="DY79" s="271" t="str">
        <f ca="true">+IF(OFFSET('Hygiene Data'!$G$12,0,10*ROW('Hygiene Data'!G73))="","",OFFSET('Hygiene Data'!$G$12,0,10*ROW('Hygiene Data'!G73)))</f>
        <v/>
      </c>
      <c r="DZ79" s="271" t="str">
        <f ca="true">+IF(OFFSET('Hygiene Data'!$G$13,0,10*ROW('Hygiene Data'!G73))="","",OFFSET('Hygiene Data'!$G$13,0,10*ROW('Hygiene Data'!G73)))</f>
        <v/>
      </c>
      <c r="EA79" s="271" t="str">
        <f ca="true">+IF(OFFSET('Hygiene Data'!$H$11,0,10*ROW('Hygiene Data'!H73))="","",OFFSET('Hygiene Data'!$H$11,0,10*ROW('Hygiene Data'!H73)))</f>
        <v/>
      </c>
      <c r="EB79" s="271" t="str">
        <f ca="true">+IF(OFFSET('Hygiene Data'!$H$12,0,10*ROW('Hygiene Data'!H73))="","",OFFSET('Hygiene Data'!$H$12,0,10*ROW('Hygiene Data'!H73)))</f>
        <v/>
      </c>
      <c r="EC79" s="271" t="str">
        <f ca="true">+IF(OFFSET('Hygiene Data'!$H$13,0,10*ROW('Hygiene Data'!H73))="","",OFFSET('Hygiene Data'!$H$13,0,10*ROW('Hygiene Data'!H73)))</f>
        <v/>
      </c>
      <c r="ED79" s="271" t="str">
        <f ca="true">+IF(OFFSET('Hygiene Data'!$I$11,0,10*ROW('Hygiene Data'!I73))="","",OFFSET('Hygiene Data'!$I$11,0,10*ROW('Hygiene Data'!I73)))</f>
        <v/>
      </c>
      <c r="EE79" s="271" t="str">
        <f ca="true">+IF(OFFSET('Hygiene Data'!$I$12,0,10*ROW('Hygiene Data'!I73))="","",OFFSET('Hygiene Data'!$I$12,0,10*ROW('Hygiene Data'!I73)))</f>
        <v/>
      </c>
      <c r="EF79" s="271" t="str">
        <f ca="true">+IF(OFFSET('Hygiene Data'!$I$13,0,10*ROW('Hygiene Data'!I73))="","",OFFSET('Hygiene Data'!$I$13,0,10*ROW('Hygiene Data'!I73)))</f>
        <v/>
      </c>
    </row>
    <row xmlns:x14ac="http://schemas.microsoft.com/office/spreadsheetml/2009/9/ac" r="80" x14ac:dyDescent="0.2">
      <c r="A80" s="34" t="str">
        <f ca="true">+IF(OFFSET('Water Data'!$B$2,0,10*ROW('Water Data'!E74))="","",OFFSET('Water Data'!$B$2,0,10*ROW('Water Data'!E74)))</f>
        <v/>
      </c>
      <c r="B80" s="34" t="str">
        <f ca="true">+IF(OFFSET('Water Data'!$C$2,0,10*ROW('Water Data'!F74))="","",OFFSET('Water Data'!$C$2,0,10*ROW('Water Data'!F74)))</f>
        <v/>
      </c>
      <c r="C80" s="327" t="str">
        <f t="shared" ca="true" si="1"/>
        <v/>
      </c>
      <c r="D80" s="87"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7"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7"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7"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7"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7"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7"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7"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7"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7"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7"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7"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7"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7"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7"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7"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7"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7"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8"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8"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8"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8"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8"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8"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8"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8"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8"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8"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8"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8"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8"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8"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8"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8"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8"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8"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8"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8"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8"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8"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8"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8"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8"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8"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8"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8"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8"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8"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9"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9"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9"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9"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9"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9"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9"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9"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9"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9"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9"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9"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9"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9"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9"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9"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9"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9"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1"/>
      <c r="BS80" s="271" t="str">
        <f ca="true">+IF(OFFSET('Water Data'!$D$27,0,10*ROW('Water Data'!D74))="","",OFFSET('Water Data'!$D$27,0,10*ROW('Water Data'!D74)))</f>
        <v/>
      </c>
      <c r="BT80" s="271" t="str">
        <f ca="true">+IF(OFFSET('Water Data'!$D$28,0,10*ROW('Water Data'!D74))="","",OFFSET('Water Data'!$D$28,0,10*ROW('Water Data'!D74)))</f>
        <v/>
      </c>
      <c r="BU80" s="271" t="str">
        <f ca="true">+IF(OFFSET('Water Data'!$D$29,0,10*ROW('Water Data'!D74))="","",OFFSET('Water Data'!$D$29,0,10*ROW('Water Data'!D74)))</f>
        <v/>
      </c>
      <c r="BV80" s="271" t="str">
        <f ca="true">+IF(OFFSET('Water Data'!$E$27,0,10*ROW('Water Data'!E74))="","",OFFSET('Water Data'!$E$27,0,10*ROW('Water Data'!E74)))</f>
        <v/>
      </c>
      <c r="BW80" s="271" t="str">
        <f ca="true">+IF(OFFSET('Water Data'!$E$28,0,10*ROW('Water Data'!E74))="","",OFFSET('Water Data'!$E$28,0,10*ROW('Water Data'!E74)))</f>
        <v/>
      </c>
      <c r="BX80" s="271" t="str">
        <f ca="true">+IF(OFFSET('Water Data'!$E$29,0,10*ROW('Water Data'!E74))="","",OFFSET('Water Data'!$E$29,0,10*ROW('Water Data'!E74)))</f>
        <v/>
      </c>
      <c r="BY80" s="271" t="str">
        <f ca="true">+IF(OFFSET('Water Data'!$F$27,0,10*ROW('Water Data'!F74))="","",OFFSET('Water Data'!$F$27,0,10*ROW('Water Data'!F74)))</f>
        <v/>
      </c>
      <c r="BZ80" s="271" t="str">
        <f ca="true">+IF(OFFSET('Water Data'!$F$28,0,10*ROW('Water Data'!F74))="","",OFFSET('Water Data'!$F$28,0,10*ROW('Water Data'!F74)))</f>
        <v/>
      </c>
      <c r="CA80" s="271" t="str">
        <f ca="true">+IF(OFFSET('Water Data'!$F$29,0,10*ROW('Water Data'!F74))="","",OFFSET('Water Data'!$F$29,0,10*ROW('Water Data'!F74)))</f>
        <v/>
      </c>
      <c r="CB80" s="271" t="str">
        <f ca="true">+IF(OFFSET('Water Data'!$G$27,0,10*ROW('Water Data'!G74))="","",OFFSET('Water Data'!$G$27,0,10*ROW('Water Data'!G74)))</f>
        <v/>
      </c>
      <c r="CC80" s="271" t="str">
        <f ca="true">+IF(OFFSET('Water Data'!$G$28,0,10*ROW('Water Data'!G74))="","",OFFSET('Water Data'!$G$28,0,10*ROW('Water Data'!G74)))</f>
        <v/>
      </c>
      <c r="CD80" s="271" t="str">
        <f ca="true">+IF(OFFSET('Water Data'!$G$29,0,10*ROW('Water Data'!G74))="","",OFFSET('Water Data'!$G$29,0,10*ROW('Water Data'!G74)))</f>
        <v/>
      </c>
      <c r="CE80" s="271" t="str">
        <f ca="true">+IF(OFFSET('Water Data'!$H$27,0,10*ROW('Water Data'!H74))="","",OFFSET('Water Data'!$H$27,0,10*ROW('Water Data'!H74)))</f>
        <v/>
      </c>
      <c r="CF80" s="271" t="str">
        <f ca="true">+IF(OFFSET('Water Data'!$H$28,0,10*ROW('Water Data'!H74))="","",OFFSET('Water Data'!$H$28,0,10*ROW('Water Data'!H74)))</f>
        <v/>
      </c>
      <c r="CG80" s="271" t="str">
        <f ca="true">+IF(OFFSET('Water Data'!$H$29,0,10*ROW('Water Data'!H74))="","",OFFSET('Water Data'!$H$29,0,10*ROW('Water Data'!H74)))</f>
        <v/>
      </c>
      <c r="CH80" s="271" t="str">
        <f ca="true">+IF(OFFSET('Water Data'!$I$27,0,10*ROW('Water Data'!I74))="","",OFFSET('Water Data'!$I$27,0,10*ROW('Water Data'!I74)))</f>
        <v/>
      </c>
      <c r="CI80" s="271" t="str">
        <f ca="true">+IF(OFFSET('Water Data'!$I$28,0,10*ROW('Water Data'!I74))="","",OFFSET('Water Data'!$I$28,0,10*ROW('Water Data'!I74)))</f>
        <v/>
      </c>
      <c r="CJ80" s="271" t="str">
        <f ca="true">+IF(OFFSET('Water Data'!$I$29,0,10*ROW('Water Data'!I74))="","",OFFSET('Water Data'!$I$29,0,10*ROW('Water Data'!I74)))</f>
        <v/>
      </c>
      <c r="CK80" s="271" t="str">
        <f ca="true">+IF(OFFSET('Sanitation Data'!$D$28,0,10*ROW('Sanitation Data'!D74))="","",OFFSET('Sanitation Data'!$D$28,0,10*ROW('Sanitation Data'!D74)))</f>
        <v/>
      </c>
      <c r="CL80" s="271" t="str">
        <f ca="true">+IF(OFFSET('Sanitation Data'!$D$29,0,10*ROW('Sanitation Data'!D74))="","",OFFSET('Sanitation Data'!$D$29,0,10*ROW('Sanitation Data'!D74)))</f>
        <v/>
      </c>
      <c r="CM80" s="271" t="str">
        <f ca="true">+IF(OFFSET('Sanitation Data'!$D$30,0,10*ROW('Sanitation Data'!D74))="","",OFFSET('Sanitation Data'!$D$30,0,10*ROW('Sanitation Data'!D74)))</f>
        <v/>
      </c>
      <c r="CN80" s="271" t="str">
        <f ca="true">+IF(OFFSET('Sanitation Data'!$D$31,0,10*ROW('Sanitation Data'!D74))="","",OFFSET('Sanitation Data'!$D$31,0,10*ROW('Sanitation Data'!D74)))</f>
        <v/>
      </c>
      <c r="CO80" s="271" t="str">
        <f ca="true">+IF(OFFSET('Sanitation Data'!$D$32,0,10*ROW('Sanitation Data'!D74))="","",OFFSET('Sanitation Data'!$D$32,0,10*ROW('Sanitation Data'!D74)))</f>
        <v/>
      </c>
      <c r="CP80" s="271" t="str">
        <f ca="true">+IF(OFFSET('Sanitation Data'!$E$28,0,10*ROW('Sanitation Data'!E74))="","",OFFSET('Sanitation Data'!$E$28,0,10*ROW('Sanitation Data'!E74)))</f>
        <v/>
      </c>
      <c r="CQ80" s="271" t="str">
        <f ca="true">+IF(OFFSET('Sanitation Data'!$E$29,0,10*ROW('Sanitation Data'!E74))="","",OFFSET('Sanitation Data'!$E$29,0,10*ROW('Sanitation Data'!E74)))</f>
        <v/>
      </c>
      <c r="CR80" s="271" t="str">
        <f ca="true">+IF(OFFSET('Sanitation Data'!$E$30,0,10*ROW('Sanitation Data'!E74))="","",OFFSET('Sanitation Data'!$E$30,0,10*ROW('Sanitation Data'!E74)))</f>
        <v/>
      </c>
      <c r="CS80" s="271" t="str">
        <f ca="true">+IF(OFFSET('Sanitation Data'!$E$31,0,10*ROW('Sanitation Data'!E74))="","",OFFSET('Sanitation Data'!$E$31,0,10*ROW('Sanitation Data'!E74)))</f>
        <v/>
      </c>
      <c r="CT80" s="271" t="str">
        <f ca="true">+IF(OFFSET('Sanitation Data'!$E$32,0,10*ROW('Sanitation Data'!E74))="","",OFFSET('Sanitation Data'!$E$32,0,10*ROW('Sanitation Data'!E74)))</f>
        <v/>
      </c>
      <c r="CU80" s="271" t="str">
        <f ca="true">+IF(OFFSET('Sanitation Data'!$F$28,0,10*ROW('Sanitation Data'!F74))="","",OFFSET('Sanitation Data'!$F$28,0,10*ROW('Sanitation Data'!F74)))</f>
        <v/>
      </c>
      <c r="CV80" s="271" t="str">
        <f ca="true">+IF(OFFSET('Sanitation Data'!$F$29,0,10*ROW('Sanitation Data'!F74))="","",OFFSET('Sanitation Data'!$F$29,0,10*ROW('Sanitation Data'!F74)))</f>
        <v/>
      </c>
      <c r="CW80" s="271" t="str">
        <f ca="true">+IF(OFFSET('Sanitation Data'!$F$30,0,10*ROW('Sanitation Data'!F74))="","",OFFSET('Sanitation Data'!$F$30,0,10*ROW('Sanitation Data'!F74)))</f>
        <v/>
      </c>
      <c r="CX80" s="271" t="str">
        <f ca="true">+IF(OFFSET('Sanitation Data'!$F$31,0,10*ROW('Sanitation Data'!F74))="","",OFFSET('Sanitation Data'!$F$31,0,10*ROW('Sanitation Data'!F74)))</f>
        <v/>
      </c>
      <c r="CY80" s="271" t="str">
        <f ca="true">+IF(OFFSET('Sanitation Data'!$F$32,0,10*ROW('Sanitation Data'!F74))="","",OFFSET('Sanitation Data'!$F$32,0,10*ROW('Sanitation Data'!F74)))</f>
        <v/>
      </c>
      <c r="CZ80" s="271" t="str">
        <f ca="true">+IF(OFFSET('Sanitation Data'!$G$28,0,10*ROW('Sanitation Data'!G74))="","",OFFSET('Sanitation Data'!$G$28,0,10*ROW('Sanitation Data'!G74)))</f>
        <v/>
      </c>
      <c r="DA80" s="271" t="str">
        <f ca="true">+IF(OFFSET('Sanitation Data'!$G$29,0,10*ROW('Sanitation Data'!G74))="","",OFFSET('Sanitation Data'!$G$29,0,10*ROW('Sanitation Data'!G74)))</f>
        <v/>
      </c>
      <c r="DB80" s="271" t="str">
        <f ca="true">+IF(OFFSET('Sanitation Data'!$G$30,0,10*ROW('Sanitation Data'!G74))="","",OFFSET('Sanitation Data'!$G$30,0,10*ROW('Sanitation Data'!G74)))</f>
        <v/>
      </c>
      <c r="DC80" s="271" t="str">
        <f ca="true">+IF(OFFSET('Sanitation Data'!$G$31,0,10*ROW('Sanitation Data'!G74))="","",OFFSET('Sanitation Data'!$G$31,0,10*ROW('Sanitation Data'!G74)))</f>
        <v/>
      </c>
      <c r="DD80" s="271" t="str">
        <f ca="true">+IF(OFFSET('Sanitation Data'!$G$32,0,10*ROW('Sanitation Data'!G74))="","",OFFSET('Sanitation Data'!$G$32,0,10*ROW('Sanitation Data'!G74)))</f>
        <v/>
      </c>
      <c r="DE80" s="271" t="str">
        <f ca="true">+IF(OFFSET('Sanitation Data'!$H$28,0,10*ROW('Sanitation Data'!H74))="","",OFFSET('Sanitation Data'!$H$28,0,10*ROW('Sanitation Data'!H74)))</f>
        <v/>
      </c>
      <c r="DF80" s="271" t="str">
        <f ca="true">+IF(OFFSET('Sanitation Data'!$H$29,0,10*ROW('Sanitation Data'!H74))="","",OFFSET('Sanitation Data'!$H$29,0,10*ROW('Sanitation Data'!H74)))</f>
        <v/>
      </c>
      <c r="DG80" s="271" t="str">
        <f ca="true">+IF(OFFSET('Sanitation Data'!$H$30,0,10*ROW('Sanitation Data'!H74))="","",OFFSET('Sanitation Data'!$H$30,0,10*ROW('Sanitation Data'!H74)))</f>
        <v/>
      </c>
      <c r="DH80" s="271" t="str">
        <f ca="true">+IF(OFFSET('Sanitation Data'!$H$31,0,10*ROW('Sanitation Data'!H74))="","",OFFSET('Sanitation Data'!$H$31,0,10*ROW('Sanitation Data'!H74)))</f>
        <v/>
      </c>
      <c r="DI80" s="271" t="str">
        <f ca="true">+IF(OFFSET('Sanitation Data'!$H$32,0,10*ROW('Sanitation Data'!H74))="","",OFFSET('Sanitation Data'!$H$32,0,10*ROW('Sanitation Data'!H74)))</f>
        <v/>
      </c>
      <c r="DJ80" s="271" t="str">
        <f ca="true">+IF(OFFSET('Sanitation Data'!$I$28,0,10*ROW('Sanitation Data'!I74))="","",OFFSET('Sanitation Data'!$I$28,0,10*ROW('Sanitation Data'!I74)))</f>
        <v/>
      </c>
      <c r="DK80" s="271" t="str">
        <f ca="true">+IF(OFFSET('Sanitation Data'!$I$29,0,10*ROW('Sanitation Data'!I74))="","",OFFSET('Sanitation Data'!$I$29,0,10*ROW('Sanitation Data'!I74)))</f>
        <v/>
      </c>
      <c r="DL80" s="271" t="str">
        <f ca="true">+IF(OFFSET('Sanitation Data'!$I$30,0,10*ROW('Sanitation Data'!I74))="","",OFFSET('Sanitation Data'!$I$30,0,10*ROW('Sanitation Data'!I74)))</f>
        <v/>
      </c>
      <c r="DM80" s="271" t="str">
        <f ca="true">+IF(OFFSET('Sanitation Data'!$I$31,0,10*ROW('Sanitation Data'!I74))="","",OFFSET('Sanitation Data'!$I$31,0,10*ROW('Sanitation Data'!I74)))</f>
        <v/>
      </c>
      <c r="DN80" s="271" t="str">
        <f ca="true">+IF(OFFSET('Sanitation Data'!$I$32,0,10*ROW('Sanitation Data'!I74))="","",OFFSET('Sanitation Data'!$I$32,0,10*ROW('Sanitation Data'!I74)))</f>
        <v/>
      </c>
      <c r="DO80" s="271" t="str">
        <f ca="true">+IF(OFFSET('Hygiene Data'!$D$11,0,10*ROW('Hygiene Data'!D74))="","",OFFSET('Hygiene Data'!$D$11,0,10*ROW('Hygiene Data'!D74)))</f>
        <v/>
      </c>
      <c r="DP80" s="271" t="str">
        <f ca="true">+IF(OFFSET('Hygiene Data'!$D$12,0,10*ROW('Hygiene Data'!D74))="","",OFFSET('Hygiene Data'!$D$12,0,10*ROW('Hygiene Data'!D74)))</f>
        <v/>
      </c>
      <c r="DQ80" s="271" t="str">
        <f ca="true">+IF(OFFSET('Hygiene Data'!$D$13,0,10*ROW('Hygiene Data'!D74))="","",OFFSET('Hygiene Data'!$D$13,0,10*ROW('Hygiene Data'!D74)))</f>
        <v/>
      </c>
      <c r="DR80" s="271" t="str">
        <f ca="true">+IF(OFFSET('Hygiene Data'!$E$11,0,10*ROW('Hygiene Data'!E74))="","",OFFSET('Hygiene Data'!$E$11,0,10*ROW('Hygiene Data'!E74)))</f>
        <v/>
      </c>
      <c r="DS80" s="271" t="str">
        <f ca="true">+IF(OFFSET('Hygiene Data'!$E$12,0,10*ROW('Hygiene Data'!E74))="","",OFFSET('Hygiene Data'!$E$12,0,10*ROW('Hygiene Data'!E74)))</f>
        <v/>
      </c>
      <c r="DT80" s="271" t="str">
        <f ca="true">+IF(OFFSET('Hygiene Data'!$E$13,0,10*ROW('Hygiene Data'!E74))="","",OFFSET('Hygiene Data'!$E$13,0,10*ROW('Hygiene Data'!E74)))</f>
        <v/>
      </c>
      <c r="DU80" s="271" t="str">
        <f ca="true">+IF(OFFSET('Hygiene Data'!$F$11,0,10*ROW('Hygiene Data'!F74))="","",OFFSET('Hygiene Data'!$F$11,0,10*ROW('Hygiene Data'!F74)))</f>
        <v/>
      </c>
      <c r="DV80" s="271" t="str">
        <f ca="true">+IF(OFFSET('Hygiene Data'!$F$12,0,10*ROW('Hygiene Data'!F74))="","",OFFSET('Hygiene Data'!$F$12,0,10*ROW('Hygiene Data'!F74)))</f>
        <v/>
      </c>
      <c r="DW80" s="271" t="str">
        <f ca="true">+IF(OFFSET('Hygiene Data'!$F$13,0,10*ROW('Hygiene Data'!F74))="","",OFFSET('Hygiene Data'!$F$13,0,10*ROW('Hygiene Data'!F74)))</f>
        <v/>
      </c>
      <c r="DX80" s="271" t="str">
        <f ca="true">+IF(OFFSET('Hygiene Data'!$G$11,0,10*ROW('Hygiene Data'!G74))="","",OFFSET('Hygiene Data'!$G$11,0,10*ROW('Hygiene Data'!G74)))</f>
        <v/>
      </c>
      <c r="DY80" s="271" t="str">
        <f ca="true">+IF(OFFSET('Hygiene Data'!$G$12,0,10*ROW('Hygiene Data'!G74))="","",OFFSET('Hygiene Data'!$G$12,0,10*ROW('Hygiene Data'!G74)))</f>
        <v/>
      </c>
      <c r="DZ80" s="271" t="str">
        <f ca="true">+IF(OFFSET('Hygiene Data'!$G$13,0,10*ROW('Hygiene Data'!G74))="","",OFFSET('Hygiene Data'!$G$13,0,10*ROW('Hygiene Data'!G74)))</f>
        <v/>
      </c>
      <c r="EA80" s="271" t="str">
        <f ca="true">+IF(OFFSET('Hygiene Data'!$H$11,0,10*ROW('Hygiene Data'!H74))="","",OFFSET('Hygiene Data'!$H$11,0,10*ROW('Hygiene Data'!H74)))</f>
        <v/>
      </c>
      <c r="EB80" s="271" t="str">
        <f ca="true">+IF(OFFSET('Hygiene Data'!$H$12,0,10*ROW('Hygiene Data'!H74))="","",OFFSET('Hygiene Data'!$H$12,0,10*ROW('Hygiene Data'!H74)))</f>
        <v/>
      </c>
      <c r="EC80" s="271" t="str">
        <f ca="true">+IF(OFFSET('Hygiene Data'!$H$13,0,10*ROW('Hygiene Data'!H74))="","",OFFSET('Hygiene Data'!$H$13,0,10*ROW('Hygiene Data'!H74)))</f>
        <v/>
      </c>
      <c r="ED80" s="271" t="str">
        <f ca="true">+IF(OFFSET('Hygiene Data'!$I$11,0,10*ROW('Hygiene Data'!I74))="","",OFFSET('Hygiene Data'!$I$11,0,10*ROW('Hygiene Data'!I74)))</f>
        <v/>
      </c>
      <c r="EE80" s="271" t="str">
        <f ca="true">+IF(OFFSET('Hygiene Data'!$I$12,0,10*ROW('Hygiene Data'!I74))="","",OFFSET('Hygiene Data'!$I$12,0,10*ROW('Hygiene Data'!I74)))</f>
        <v/>
      </c>
      <c r="EF80" s="271" t="str">
        <f ca="true">+IF(OFFSET('Hygiene Data'!$I$13,0,10*ROW('Hygiene Data'!I74))="","",OFFSET('Hygiene Data'!$I$13,0,10*ROW('Hygiene Data'!I74)))</f>
        <v/>
      </c>
    </row>
    <row xmlns:x14ac="http://schemas.microsoft.com/office/spreadsheetml/2009/9/ac" r="81" x14ac:dyDescent="0.2">
      <c r="A81" s="34" t="str">
        <f ca="true">+IF(OFFSET('Water Data'!$B$2,0,10*ROW('Water Data'!E75))="","",OFFSET('Water Data'!$B$2,0,10*ROW('Water Data'!E75)))</f>
        <v/>
      </c>
      <c r="B81" s="34" t="str">
        <f ca="true">+IF(OFFSET('Water Data'!$C$2,0,10*ROW('Water Data'!F75))="","",OFFSET('Water Data'!$C$2,0,10*ROW('Water Data'!F75)))</f>
        <v/>
      </c>
      <c r="C81" s="327" t="str">
        <f t="shared" ca="true" si="1"/>
        <v/>
      </c>
      <c r="D81" s="87"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7"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7"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7"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7"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7"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7"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7"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7"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7"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7"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7"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7"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7"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7"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7"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7"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7"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8"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8"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8"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8"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8"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8"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8"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8"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8"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8"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8"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8"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8"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8"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8"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8"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8"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8"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8"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8"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8"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8"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8"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8"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8"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8"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8"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8"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8"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8"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9"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9"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9"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9"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9"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9"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9"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9"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9"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9"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9"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9"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9"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9"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9"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9"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9"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9"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1"/>
      <c r="BS81" s="271" t="str">
        <f ca="true">+IF(OFFSET('Water Data'!$D$27,0,10*ROW('Water Data'!D75))="","",OFFSET('Water Data'!$D$27,0,10*ROW('Water Data'!D75)))</f>
        <v/>
      </c>
      <c r="BT81" s="271" t="str">
        <f ca="true">+IF(OFFSET('Water Data'!$D$28,0,10*ROW('Water Data'!D75))="","",OFFSET('Water Data'!$D$28,0,10*ROW('Water Data'!D75)))</f>
        <v/>
      </c>
      <c r="BU81" s="271" t="str">
        <f ca="true">+IF(OFFSET('Water Data'!$D$29,0,10*ROW('Water Data'!D75))="","",OFFSET('Water Data'!$D$29,0,10*ROW('Water Data'!D75)))</f>
        <v/>
      </c>
      <c r="BV81" s="271" t="str">
        <f ca="true">+IF(OFFSET('Water Data'!$E$27,0,10*ROW('Water Data'!E75))="","",OFFSET('Water Data'!$E$27,0,10*ROW('Water Data'!E75)))</f>
        <v/>
      </c>
      <c r="BW81" s="271" t="str">
        <f ca="true">+IF(OFFSET('Water Data'!$E$28,0,10*ROW('Water Data'!E75))="","",OFFSET('Water Data'!$E$28,0,10*ROW('Water Data'!E75)))</f>
        <v/>
      </c>
      <c r="BX81" s="271" t="str">
        <f ca="true">+IF(OFFSET('Water Data'!$E$29,0,10*ROW('Water Data'!E75))="","",OFFSET('Water Data'!$E$29,0,10*ROW('Water Data'!E75)))</f>
        <v/>
      </c>
      <c r="BY81" s="271" t="str">
        <f ca="true">+IF(OFFSET('Water Data'!$F$27,0,10*ROW('Water Data'!F75))="","",OFFSET('Water Data'!$F$27,0,10*ROW('Water Data'!F75)))</f>
        <v/>
      </c>
      <c r="BZ81" s="271" t="str">
        <f ca="true">+IF(OFFSET('Water Data'!$F$28,0,10*ROW('Water Data'!F75))="","",OFFSET('Water Data'!$F$28,0,10*ROW('Water Data'!F75)))</f>
        <v/>
      </c>
      <c r="CA81" s="271" t="str">
        <f ca="true">+IF(OFFSET('Water Data'!$F$29,0,10*ROW('Water Data'!F75))="","",OFFSET('Water Data'!$F$29,0,10*ROW('Water Data'!F75)))</f>
        <v/>
      </c>
      <c r="CB81" s="271" t="str">
        <f ca="true">+IF(OFFSET('Water Data'!$G$27,0,10*ROW('Water Data'!G75))="","",OFFSET('Water Data'!$G$27,0,10*ROW('Water Data'!G75)))</f>
        <v/>
      </c>
      <c r="CC81" s="271" t="str">
        <f ca="true">+IF(OFFSET('Water Data'!$G$28,0,10*ROW('Water Data'!G75))="","",OFFSET('Water Data'!$G$28,0,10*ROW('Water Data'!G75)))</f>
        <v/>
      </c>
      <c r="CD81" s="271" t="str">
        <f ca="true">+IF(OFFSET('Water Data'!$G$29,0,10*ROW('Water Data'!G75))="","",OFFSET('Water Data'!$G$29,0,10*ROW('Water Data'!G75)))</f>
        <v/>
      </c>
      <c r="CE81" s="271" t="str">
        <f ca="true">+IF(OFFSET('Water Data'!$H$27,0,10*ROW('Water Data'!H75))="","",OFFSET('Water Data'!$H$27,0,10*ROW('Water Data'!H75)))</f>
        <v/>
      </c>
      <c r="CF81" s="271" t="str">
        <f ca="true">+IF(OFFSET('Water Data'!$H$28,0,10*ROW('Water Data'!H75))="","",OFFSET('Water Data'!$H$28,0,10*ROW('Water Data'!H75)))</f>
        <v/>
      </c>
      <c r="CG81" s="271" t="str">
        <f ca="true">+IF(OFFSET('Water Data'!$H$29,0,10*ROW('Water Data'!H75))="","",OFFSET('Water Data'!$H$29,0,10*ROW('Water Data'!H75)))</f>
        <v/>
      </c>
      <c r="CH81" s="271" t="str">
        <f ca="true">+IF(OFFSET('Water Data'!$I$27,0,10*ROW('Water Data'!I75))="","",OFFSET('Water Data'!$I$27,0,10*ROW('Water Data'!I75)))</f>
        <v/>
      </c>
      <c r="CI81" s="271" t="str">
        <f ca="true">+IF(OFFSET('Water Data'!$I$28,0,10*ROW('Water Data'!I75))="","",OFFSET('Water Data'!$I$28,0,10*ROW('Water Data'!I75)))</f>
        <v/>
      </c>
      <c r="CJ81" s="271" t="str">
        <f ca="true">+IF(OFFSET('Water Data'!$I$29,0,10*ROW('Water Data'!I75))="","",OFFSET('Water Data'!$I$29,0,10*ROW('Water Data'!I75)))</f>
        <v/>
      </c>
      <c r="CK81" s="271" t="str">
        <f ca="true">+IF(OFFSET('Sanitation Data'!$D$28,0,10*ROW('Sanitation Data'!D75))="","",OFFSET('Sanitation Data'!$D$28,0,10*ROW('Sanitation Data'!D75)))</f>
        <v/>
      </c>
      <c r="CL81" s="271" t="str">
        <f ca="true">+IF(OFFSET('Sanitation Data'!$D$29,0,10*ROW('Sanitation Data'!D75))="","",OFFSET('Sanitation Data'!$D$29,0,10*ROW('Sanitation Data'!D75)))</f>
        <v/>
      </c>
      <c r="CM81" s="271" t="str">
        <f ca="true">+IF(OFFSET('Sanitation Data'!$D$30,0,10*ROW('Sanitation Data'!D75))="","",OFFSET('Sanitation Data'!$D$30,0,10*ROW('Sanitation Data'!D75)))</f>
        <v/>
      </c>
      <c r="CN81" s="271" t="str">
        <f ca="true">+IF(OFFSET('Sanitation Data'!$D$31,0,10*ROW('Sanitation Data'!D75))="","",OFFSET('Sanitation Data'!$D$31,0,10*ROW('Sanitation Data'!D75)))</f>
        <v/>
      </c>
      <c r="CO81" s="271" t="str">
        <f ca="true">+IF(OFFSET('Sanitation Data'!$D$32,0,10*ROW('Sanitation Data'!D75))="","",OFFSET('Sanitation Data'!$D$32,0,10*ROW('Sanitation Data'!D75)))</f>
        <v/>
      </c>
      <c r="CP81" s="271" t="str">
        <f ca="true">+IF(OFFSET('Sanitation Data'!$E$28,0,10*ROW('Sanitation Data'!E75))="","",OFFSET('Sanitation Data'!$E$28,0,10*ROW('Sanitation Data'!E75)))</f>
        <v/>
      </c>
      <c r="CQ81" s="271" t="str">
        <f ca="true">+IF(OFFSET('Sanitation Data'!$E$29,0,10*ROW('Sanitation Data'!E75))="","",OFFSET('Sanitation Data'!$E$29,0,10*ROW('Sanitation Data'!E75)))</f>
        <v/>
      </c>
      <c r="CR81" s="271" t="str">
        <f ca="true">+IF(OFFSET('Sanitation Data'!$E$30,0,10*ROW('Sanitation Data'!E75))="","",OFFSET('Sanitation Data'!$E$30,0,10*ROW('Sanitation Data'!E75)))</f>
        <v/>
      </c>
      <c r="CS81" s="271" t="str">
        <f ca="true">+IF(OFFSET('Sanitation Data'!$E$31,0,10*ROW('Sanitation Data'!E75))="","",OFFSET('Sanitation Data'!$E$31,0,10*ROW('Sanitation Data'!E75)))</f>
        <v/>
      </c>
      <c r="CT81" s="271" t="str">
        <f ca="true">+IF(OFFSET('Sanitation Data'!$E$32,0,10*ROW('Sanitation Data'!E75))="","",OFFSET('Sanitation Data'!$E$32,0,10*ROW('Sanitation Data'!E75)))</f>
        <v/>
      </c>
      <c r="CU81" s="271" t="str">
        <f ca="true">+IF(OFFSET('Sanitation Data'!$F$28,0,10*ROW('Sanitation Data'!F75))="","",OFFSET('Sanitation Data'!$F$28,0,10*ROW('Sanitation Data'!F75)))</f>
        <v/>
      </c>
      <c r="CV81" s="271" t="str">
        <f ca="true">+IF(OFFSET('Sanitation Data'!$F$29,0,10*ROW('Sanitation Data'!F75))="","",OFFSET('Sanitation Data'!$F$29,0,10*ROW('Sanitation Data'!F75)))</f>
        <v/>
      </c>
      <c r="CW81" s="271" t="str">
        <f ca="true">+IF(OFFSET('Sanitation Data'!$F$30,0,10*ROW('Sanitation Data'!F75))="","",OFFSET('Sanitation Data'!$F$30,0,10*ROW('Sanitation Data'!F75)))</f>
        <v/>
      </c>
      <c r="CX81" s="271" t="str">
        <f ca="true">+IF(OFFSET('Sanitation Data'!$F$31,0,10*ROW('Sanitation Data'!F75))="","",OFFSET('Sanitation Data'!$F$31,0,10*ROW('Sanitation Data'!F75)))</f>
        <v/>
      </c>
      <c r="CY81" s="271" t="str">
        <f ca="true">+IF(OFFSET('Sanitation Data'!$F$32,0,10*ROW('Sanitation Data'!F75))="","",OFFSET('Sanitation Data'!$F$32,0,10*ROW('Sanitation Data'!F75)))</f>
        <v/>
      </c>
      <c r="CZ81" s="271" t="str">
        <f ca="true">+IF(OFFSET('Sanitation Data'!$G$28,0,10*ROW('Sanitation Data'!G75))="","",OFFSET('Sanitation Data'!$G$28,0,10*ROW('Sanitation Data'!G75)))</f>
        <v/>
      </c>
      <c r="DA81" s="271" t="str">
        <f ca="true">+IF(OFFSET('Sanitation Data'!$G$29,0,10*ROW('Sanitation Data'!G75))="","",OFFSET('Sanitation Data'!$G$29,0,10*ROW('Sanitation Data'!G75)))</f>
        <v/>
      </c>
      <c r="DB81" s="271" t="str">
        <f ca="true">+IF(OFFSET('Sanitation Data'!$G$30,0,10*ROW('Sanitation Data'!G75))="","",OFFSET('Sanitation Data'!$G$30,0,10*ROW('Sanitation Data'!G75)))</f>
        <v/>
      </c>
      <c r="DC81" s="271" t="str">
        <f ca="true">+IF(OFFSET('Sanitation Data'!$G$31,0,10*ROW('Sanitation Data'!G75))="","",OFFSET('Sanitation Data'!$G$31,0,10*ROW('Sanitation Data'!G75)))</f>
        <v/>
      </c>
      <c r="DD81" s="271" t="str">
        <f ca="true">+IF(OFFSET('Sanitation Data'!$G$32,0,10*ROW('Sanitation Data'!G75))="","",OFFSET('Sanitation Data'!$G$32,0,10*ROW('Sanitation Data'!G75)))</f>
        <v/>
      </c>
      <c r="DE81" s="271" t="str">
        <f ca="true">+IF(OFFSET('Sanitation Data'!$H$28,0,10*ROW('Sanitation Data'!H75))="","",OFFSET('Sanitation Data'!$H$28,0,10*ROW('Sanitation Data'!H75)))</f>
        <v/>
      </c>
      <c r="DF81" s="271" t="str">
        <f ca="true">+IF(OFFSET('Sanitation Data'!$H$29,0,10*ROW('Sanitation Data'!H75))="","",OFFSET('Sanitation Data'!$H$29,0,10*ROW('Sanitation Data'!H75)))</f>
        <v/>
      </c>
      <c r="DG81" s="271" t="str">
        <f ca="true">+IF(OFFSET('Sanitation Data'!$H$30,0,10*ROW('Sanitation Data'!H75))="","",OFFSET('Sanitation Data'!$H$30,0,10*ROW('Sanitation Data'!H75)))</f>
        <v/>
      </c>
      <c r="DH81" s="271" t="str">
        <f ca="true">+IF(OFFSET('Sanitation Data'!$H$31,0,10*ROW('Sanitation Data'!H75))="","",OFFSET('Sanitation Data'!$H$31,0,10*ROW('Sanitation Data'!H75)))</f>
        <v/>
      </c>
      <c r="DI81" s="271" t="str">
        <f ca="true">+IF(OFFSET('Sanitation Data'!$H$32,0,10*ROW('Sanitation Data'!H75))="","",OFFSET('Sanitation Data'!$H$32,0,10*ROW('Sanitation Data'!H75)))</f>
        <v/>
      </c>
      <c r="DJ81" s="271" t="str">
        <f ca="true">+IF(OFFSET('Sanitation Data'!$I$28,0,10*ROW('Sanitation Data'!I75))="","",OFFSET('Sanitation Data'!$I$28,0,10*ROW('Sanitation Data'!I75)))</f>
        <v/>
      </c>
      <c r="DK81" s="271" t="str">
        <f ca="true">+IF(OFFSET('Sanitation Data'!$I$29,0,10*ROW('Sanitation Data'!I75))="","",OFFSET('Sanitation Data'!$I$29,0,10*ROW('Sanitation Data'!I75)))</f>
        <v/>
      </c>
      <c r="DL81" s="271" t="str">
        <f ca="true">+IF(OFFSET('Sanitation Data'!$I$30,0,10*ROW('Sanitation Data'!I75))="","",OFFSET('Sanitation Data'!$I$30,0,10*ROW('Sanitation Data'!I75)))</f>
        <v/>
      </c>
      <c r="DM81" s="271" t="str">
        <f ca="true">+IF(OFFSET('Sanitation Data'!$I$31,0,10*ROW('Sanitation Data'!I75))="","",OFFSET('Sanitation Data'!$I$31,0,10*ROW('Sanitation Data'!I75)))</f>
        <v/>
      </c>
      <c r="DN81" s="271" t="str">
        <f ca="true">+IF(OFFSET('Sanitation Data'!$I$32,0,10*ROW('Sanitation Data'!I75))="","",OFFSET('Sanitation Data'!$I$32,0,10*ROW('Sanitation Data'!I75)))</f>
        <v/>
      </c>
      <c r="DO81" s="271" t="str">
        <f ca="true">+IF(OFFSET('Hygiene Data'!$D$11,0,10*ROW('Hygiene Data'!D75))="","",OFFSET('Hygiene Data'!$D$11,0,10*ROW('Hygiene Data'!D75)))</f>
        <v/>
      </c>
      <c r="DP81" s="271" t="str">
        <f ca="true">+IF(OFFSET('Hygiene Data'!$D$12,0,10*ROW('Hygiene Data'!D75))="","",OFFSET('Hygiene Data'!$D$12,0,10*ROW('Hygiene Data'!D75)))</f>
        <v/>
      </c>
      <c r="DQ81" s="271" t="str">
        <f ca="true">+IF(OFFSET('Hygiene Data'!$D$13,0,10*ROW('Hygiene Data'!D75))="","",OFFSET('Hygiene Data'!$D$13,0,10*ROW('Hygiene Data'!D75)))</f>
        <v/>
      </c>
      <c r="DR81" s="271" t="str">
        <f ca="true">+IF(OFFSET('Hygiene Data'!$E$11,0,10*ROW('Hygiene Data'!E75))="","",OFFSET('Hygiene Data'!$E$11,0,10*ROW('Hygiene Data'!E75)))</f>
        <v/>
      </c>
      <c r="DS81" s="271" t="str">
        <f ca="true">+IF(OFFSET('Hygiene Data'!$E$12,0,10*ROW('Hygiene Data'!E75))="","",OFFSET('Hygiene Data'!$E$12,0,10*ROW('Hygiene Data'!E75)))</f>
        <v/>
      </c>
      <c r="DT81" s="271" t="str">
        <f ca="true">+IF(OFFSET('Hygiene Data'!$E$13,0,10*ROW('Hygiene Data'!E75))="","",OFFSET('Hygiene Data'!$E$13,0,10*ROW('Hygiene Data'!E75)))</f>
        <v/>
      </c>
      <c r="DU81" s="271" t="str">
        <f ca="true">+IF(OFFSET('Hygiene Data'!$F$11,0,10*ROW('Hygiene Data'!F75))="","",OFFSET('Hygiene Data'!$F$11,0,10*ROW('Hygiene Data'!F75)))</f>
        <v/>
      </c>
      <c r="DV81" s="271" t="str">
        <f ca="true">+IF(OFFSET('Hygiene Data'!$F$12,0,10*ROW('Hygiene Data'!F75))="","",OFFSET('Hygiene Data'!$F$12,0,10*ROW('Hygiene Data'!F75)))</f>
        <v/>
      </c>
      <c r="DW81" s="271" t="str">
        <f ca="true">+IF(OFFSET('Hygiene Data'!$F$13,0,10*ROW('Hygiene Data'!F75))="","",OFFSET('Hygiene Data'!$F$13,0,10*ROW('Hygiene Data'!F75)))</f>
        <v/>
      </c>
      <c r="DX81" s="271" t="str">
        <f ca="true">+IF(OFFSET('Hygiene Data'!$G$11,0,10*ROW('Hygiene Data'!G75))="","",OFFSET('Hygiene Data'!$G$11,0,10*ROW('Hygiene Data'!G75)))</f>
        <v/>
      </c>
      <c r="DY81" s="271" t="str">
        <f ca="true">+IF(OFFSET('Hygiene Data'!$G$12,0,10*ROW('Hygiene Data'!G75))="","",OFFSET('Hygiene Data'!$G$12,0,10*ROW('Hygiene Data'!G75)))</f>
        <v/>
      </c>
      <c r="DZ81" s="271" t="str">
        <f ca="true">+IF(OFFSET('Hygiene Data'!$G$13,0,10*ROW('Hygiene Data'!G75))="","",OFFSET('Hygiene Data'!$G$13,0,10*ROW('Hygiene Data'!G75)))</f>
        <v/>
      </c>
      <c r="EA81" s="271" t="str">
        <f ca="true">+IF(OFFSET('Hygiene Data'!$H$11,0,10*ROW('Hygiene Data'!H75))="","",OFFSET('Hygiene Data'!$H$11,0,10*ROW('Hygiene Data'!H75)))</f>
        <v/>
      </c>
      <c r="EB81" s="271" t="str">
        <f ca="true">+IF(OFFSET('Hygiene Data'!$H$12,0,10*ROW('Hygiene Data'!H75))="","",OFFSET('Hygiene Data'!$H$12,0,10*ROW('Hygiene Data'!H75)))</f>
        <v/>
      </c>
      <c r="EC81" s="271" t="str">
        <f ca="true">+IF(OFFSET('Hygiene Data'!$H$13,0,10*ROW('Hygiene Data'!H75))="","",OFFSET('Hygiene Data'!$H$13,0,10*ROW('Hygiene Data'!H75)))</f>
        <v/>
      </c>
      <c r="ED81" s="271" t="str">
        <f ca="true">+IF(OFFSET('Hygiene Data'!$I$11,0,10*ROW('Hygiene Data'!I75))="","",OFFSET('Hygiene Data'!$I$11,0,10*ROW('Hygiene Data'!I75)))</f>
        <v/>
      </c>
      <c r="EE81" s="271" t="str">
        <f ca="true">+IF(OFFSET('Hygiene Data'!$I$12,0,10*ROW('Hygiene Data'!I75))="","",OFFSET('Hygiene Data'!$I$12,0,10*ROW('Hygiene Data'!I75)))</f>
        <v/>
      </c>
      <c r="EF81" s="271" t="str">
        <f ca="true">+IF(OFFSET('Hygiene Data'!$I$13,0,10*ROW('Hygiene Data'!I75))="","",OFFSET('Hygiene Data'!$I$13,0,10*ROW('Hygiene Data'!I75)))</f>
        <v/>
      </c>
    </row>
    <row xmlns:x14ac="http://schemas.microsoft.com/office/spreadsheetml/2009/9/ac" r="82" x14ac:dyDescent="0.2">
      <c r="A82" s="34" t="str">
        <f ca="true">+IF(OFFSET('Water Data'!$B$2,0,10*ROW('Water Data'!E76))="","",OFFSET('Water Data'!$B$2,0,10*ROW('Water Data'!E76)))</f>
        <v/>
      </c>
      <c r="B82" s="34" t="str">
        <f ca="true">+IF(OFFSET('Water Data'!$C$2,0,10*ROW('Water Data'!F76))="","",OFFSET('Water Data'!$C$2,0,10*ROW('Water Data'!F76)))</f>
        <v/>
      </c>
      <c r="C82" s="327" t="str">
        <f t="shared" ca="true" si="1"/>
        <v/>
      </c>
      <c r="D82" s="87"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7"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7"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7"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7"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7"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7"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7"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7"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7"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7"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7"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7"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7"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7"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7"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7"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7"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8"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8"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8"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8"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8"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8"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8"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8"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8"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8"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8"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8"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8"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8"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8"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8"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8"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8"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8"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8"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8"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8"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8"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8"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8"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8"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8"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8"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8"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8"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9"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9"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9"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9"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9"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9"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9"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9"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9"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9"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9"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9"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9"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9"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9"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9"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9"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9"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1"/>
      <c r="BS82" s="271" t="str">
        <f ca="true">+IF(OFFSET('Water Data'!$D$27,0,10*ROW('Water Data'!D76))="","",OFFSET('Water Data'!$D$27,0,10*ROW('Water Data'!D76)))</f>
        <v/>
      </c>
      <c r="BT82" s="271" t="str">
        <f ca="true">+IF(OFFSET('Water Data'!$D$28,0,10*ROW('Water Data'!D76))="","",OFFSET('Water Data'!$D$28,0,10*ROW('Water Data'!D76)))</f>
        <v/>
      </c>
      <c r="BU82" s="271" t="str">
        <f ca="true">+IF(OFFSET('Water Data'!$D$29,0,10*ROW('Water Data'!D76))="","",OFFSET('Water Data'!$D$29,0,10*ROW('Water Data'!D76)))</f>
        <v/>
      </c>
      <c r="BV82" s="271" t="str">
        <f ca="true">+IF(OFFSET('Water Data'!$E$27,0,10*ROW('Water Data'!E76))="","",OFFSET('Water Data'!$E$27,0,10*ROW('Water Data'!E76)))</f>
        <v/>
      </c>
      <c r="BW82" s="271" t="str">
        <f ca="true">+IF(OFFSET('Water Data'!$E$28,0,10*ROW('Water Data'!E76))="","",OFFSET('Water Data'!$E$28,0,10*ROW('Water Data'!E76)))</f>
        <v/>
      </c>
      <c r="BX82" s="271" t="str">
        <f ca="true">+IF(OFFSET('Water Data'!$E$29,0,10*ROW('Water Data'!E76))="","",OFFSET('Water Data'!$E$29,0,10*ROW('Water Data'!E76)))</f>
        <v/>
      </c>
      <c r="BY82" s="271" t="str">
        <f ca="true">+IF(OFFSET('Water Data'!$F$27,0,10*ROW('Water Data'!F76))="","",OFFSET('Water Data'!$F$27,0,10*ROW('Water Data'!F76)))</f>
        <v/>
      </c>
      <c r="BZ82" s="271" t="str">
        <f ca="true">+IF(OFFSET('Water Data'!$F$28,0,10*ROW('Water Data'!F76))="","",OFFSET('Water Data'!$F$28,0,10*ROW('Water Data'!F76)))</f>
        <v/>
      </c>
      <c r="CA82" s="271" t="str">
        <f ca="true">+IF(OFFSET('Water Data'!$F$29,0,10*ROW('Water Data'!F76))="","",OFFSET('Water Data'!$F$29,0,10*ROW('Water Data'!F76)))</f>
        <v/>
      </c>
      <c r="CB82" s="271" t="str">
        <f ca="true">+IF(OFFSET('Water Data'!$G$27,0,10*ROW('Water Data'!G76))="","",OFFSET('Water Data'!$G$27,0,10*ROW('Water Data'!G76)))</f>
        <v/>
      </c>
      <c r="CC82" s="271" t="str">
        <f ca="true">+IF(OFFSET('Water Data'!$G$28,0,10*ROW('Water Data'!G76))="","",OFFSET('Water Data'!$G$28,0,10*ROW('Water Data'!G76)))</f>
        <v/>
      </c>
      <c r="CD82" s="271" t="str">
        <f ca="true">+IF(OFFSET('Water Data'!$G$29,0,10*ROW('Water Data'!G76))="","",OFFSET('Water Data'!$G$29,0,10*ROW('Water Data'!G76)))</f>
        <v/>
      </c>
      <c r="CE82" s="271" t="str">
        <f ca="true">+IF(OFFSET('Water Data'!$H$27,0,10*ROW('Water Data'!H76))="","",OFFSET('Water Data'!$H$27,0,10*ROW('Water Data'!H76)))</f>
        <v/>
      </c>
      <c r="CF82" s="271" t="str">
        <f ca="true">+IF(OFFSET('Water Data'!$H$28,0,10*ROW('Water Data'!H76))="","",OFFSET('Water Data'!$H$28,0,10*ROW('Water Data'!H76)))</f>
        <v/>
      </c>
      <c r="CG82" s="271" t="str">
        <f ca="true">+IF(OFFSET('Water Data'!$H$29,0,10*ROW('Water Data'!H76))="","",OFFSET('Water Data'!$H$29,0,10*ROW('Water Data'!H76)))</f>
        <v/>
      </c>
      <c r="CH82" s="271" t="str">
        <f ca="true">+IF(OFFSET('Water Data'!$I$27,0,10*ROW('Water Data'!I76))="","",OFFSET('Water Data'!$I$27,0,10*ROW('Water Data'!I76)))</f>
        <v/>
      </c>
      <c r="CI82" s="271" t="str">
        <f ca="true">+IF(OFFSET('Water Data'!$I$28,0,10*ROW('Water Data'!I76))="","",OFFSET('Water Data'!$I$28,0,10*ROW('Water Data'!I76)))</f>
        <v/>
      </c>
      <c r="CJ82" s="271" t="str">
        <f ca="true">+IF(OFFSET('Water Data'!$I$29,0,10*ROW('Water Data'!I76))="","",OFFSET('Water Data'!$I$29,0,10*ROW('Water Data'!I76)))</f>
        <v/>
      </c>
      <c r="CK82" s="271" t="str">
        <f ca="true">+IF(OFFSET('Sanitation Data'!$D$28,0,10*ROW('Sanitation Data'!D76))="","",OFFSET('Sanitation Data'!$D$28,0,10*ROW('Sanitation Data'!D76)))</f>
        <v/>
      </c>
      <c r="CL82" s="271" t="str">
        <f ca="true">+IF(OFFSET('Sanitation Data'!$D$29,0,10*ROW('Sanitation Data'!D76))="","",OFFSET('Sanitation Data'!$D$29,0,10*ROW('Sanitation Data'!D76)))</f>
        <v/>
      </c>
      <c r="CM82" s="271" t="str">
        <f ca="true">+IF(OFFSET('Sanitation Data'!$D$30,0,10*ROW('Sanitation Data'!D76))="","",OFFSET('Sanitation Data'!$D$30,0,10*ROW('Sanitation Data'!D76)))</f>
        <v/>
      </c>
      <c r="CN82" s="271" t="str">
        <f ca="true">+IF(OFFSET('Sanitation Data'!$D$31,0,10*ROW('Sanitation Data'!D76))="","",OFFSET('Sanitation Data'!$D$31,0,10*ROW('Sanitation Data'!D76)))</f>
        <v/>
      </c>
      <c r="CO82" s="271" t="str">
        <f ca="true">+IF(OFFSET('Sanitation Data'!$D$32,0,10*ROW('Sanitation Data'!D76))="","",OFFSET('Sanitation Data'!$D$32,0,10*ROW('Sanitation Data'!D76)))</f>
        <v/>
      </c>
      <c r="CP82" s="271" t="str">
        <f ca="true">+IF(OFFSET('Sanitation Data'!$E$28,0,10*ROW('Sanitation Data'!E76))="","",OFFSET('Sanitation Data'!$E$28,0,10*ROW('Sanitation Data'!E76)))</f>
        <v/>
      </c>
      <c r="CQ82" s="271" t="str">
        <f ca="true">+IF(OFFSET('Sanitation Data'!$E$29,0,10*ROW('Sanitation Data'!E76))="","",OFFSET('Sanitation Data'!$E$29,0,10*ROW('Sanitation Data'!E76)))</f>
        <v/>
      </c>
      <c r="CR82" s="271" t="str">
        <f ca="true">+IF(OFFSET('Sanitation Data'!$E$30,0,10*ROW('Sanitation Data'!E76))="","",OFFSET('Sanitation Data'!$E$30,0,10*ROW('Sanitation Data'!E76)))</f>
        <v/>
      </c>
      <c r="CS82" s="271" t="str">
        <f ca="true">+IF(OFFSET('Sanitation Data'!$E$31,0,10*ROW('Sanitation Data'!E76))="","",OFFSET('Sanitation Data'!$E$31,0,10*ROW('Sanitation Data'!E76)))</f>
        <v/>
      </c>
      <c r="CT82" s="271" t="str">
        <f ca="true">+IF(OFFSET('Sanitation Data'!$E$32,0,10*ROW('Sanitation Data'!E76))="","",OFFSET('Sanitation Data'!$E$32,0,10*ROW('Sanitation Data'!E76)))</f>
        <v/>
      </c>
      <c r="CU82" s="271" t="str">
        <f ca="true">+IF(OFFSET('Sanitation Data'!$F$28,0,10*ROW('Sanitation Data'!F76))="","",OFFSET('Sanitation Data'!$F$28,0,10*ROW('Sanitation Data'!F76)))</f>
        <v/>
      </c>
      <c r="CV82" s="271" t="str">
        <f ca="true">+IF(OFFSET('Sanitation Data'!$F$29,0,10*ROW('Sanitation Data'!F76))="","",OFFSET('Sanitation Data'!$F$29,0,10*ROW('Sanitation Data'!F76)))</f>
        <v/>
      </c>
      <c r="CW82" s="271" t="str">
        <f ca="true">+IF(OFFSET('Sanitation Data'!$F$30,0,10*ROW('Sanitation Data'!F76))="","",OFFSET('Sanitation Data'!$F$30,0,10*ROW('Sanitation Data'!F76)))</f>
        <v/>
      </c>
      <c r="CX82" s="271" t="str">
        <f ca="true">+IF(OFFSET('Sanitation Data'!$F$31,0,10*ROW('Sanitation Data'!F76))="","",OFFSET('Sanitation Data'!$F$31,0,10*ROW('Sanitation Data'!F76)))</f>
        <v/>
      </c>
      <c r="CY82" s="271" t="str">
        <f ca="true">+IF(OFFSET('Sanitation Data'!$F$32,0,10*ROW('Sanitation Data'!F76))="","",OFFSET('Sanitation Data'!$F$32,0,10*ROW('Sanitation Data'!F76)))</f>
        <v/>
      </c>
      <c r="CZ82" s="271" t="str">
        <f ca="true">+IF(OFFSET('Sanitation Data'!$G$28,0,10*ROW('Sanitation Data'!G76))="","",OFFSET('Sanitation Data'!$G$28,0,10*ROW('Sanitation Data'!G76)))</f>
        <v/>
      </c>
      <c r="DA82" s="271" t="str">
        <f ca="true">+IF(OFFSET('Sanitation Data'!$G$29,0,10*ROW('Sanitation Data'!G76))="","",OFFSET('Sanitation Data'!$G$29,0,10*ROW('Sanitation Data'!G76)))</f>
        <v/>
      </c>
      <c r="DB82" s="271" t="str">
        <f ca="true">+IF(OFFSET('Sanitation Data'!$G$30,0,10*ROW('Sanitation Data'!G76))="","",OFFSET('Sanitation Data'!$G$30,0,10*ROW('Sanitation Data'!G76)))</f>
        <v/>
      </c>
      <c r="DC82" s="271" t="str">
        <f ca="true">+IF(OFFSET('Sanitation Data'!$G$31,0,10*ROW('Sanitation Data'!G76))="","",OFFSET('Sanitation Data'!$G$31,0,10*ROW('Sanitation Data'!G76)))</f>
        <v/>
      </c>
      <c r="DD82" s="271" t="str">
        <f ca="true">+IF(OFFSET('Sanitation Data'!$G$32,0,10*ROW('Sanitation Data'!G76))="","",OFFSET('Sanitation Data'!$G$32,0,10*ROW('Sanitation Data'!G76)))</f>
        <v/>
      </c>
      <c r="DE82" s="271" t="str">
        <f ca="true">+IF(OFFSET('Sanitation Data'!$H$28,0,10*ROW('Sanitation Data'!H76))="","",OFFSET('Sanitation Data'!$H$28,0,10*ROW('Sanitation Data'!H76)))</f>
        <v/>
      </c>
      <c r="DF82" s="271" t="str">
        <f ca="true">+IF(OFFSET('Sanitation Data'!$H$29,0,10*ROW('Sanitation Data'!H76))="","",OFFSET('Sanitation Data'!$H$29,0,10*ROW('Sanitation Data'!H76)))</f>
        <v/>
      </c>
      <c r="DG82" s="271" t="str">
        <f ca="true">+IF(OFFSET('Sanitation Data'!$H$30,0,10*ROW('Sanitation Data'!H76))="","",OFFSET('Sanitation Data'!$H$30,0,10*ROW('Sanitation Data'!H76)))</f>
        <v/>
      </c>
      <c r="DH82" s="271" t="str">
        <f ca="true">+IF(OFFSET('Sanitation Data'!$H$31,0,10*ROW('Sanitation Data'!H76))="","",OFFSET('Sanitation Data'!$H$31,0,10*ROW('Sanitation Data'!H76)))</f>
        <v/>
      </c>
      <c r="DI82" s="271" t="str">
        <f ca="true">+IF(OFFSET('Sanitation Data'!$H$32,0,10*ROW('Sanitation Data'!H76))="","",OFFSET('Sanitation Data'!$H$32,0,10*ROW('Sanitation Data'!H76)))</f>
        <v/>
      </c>
      <c r="DJ82" s="271" t="str">
        <f ca="true">+IF(OFFSET('Sanitation Data'!$I$28,0,10*ROW('Sanitation Data'!I76))="","",OFFSET('Sanitation Data'!$I$28,0,10*ROW('Sanitation Data'!I76)))</f>
        <v/>
      </c>
      <c r="DK82" s="271" t="str">
        <f ca="true">+IF(OFFSET('Sanitation Data'!$I$29,0,10*ROW('Sanitation Data'!I76))="","",OFFSET('Sanitation Data'!$I$29,0,10*ROW('Sanitation Data'!I76)))</f>
        <v/>
      </c>
      <c r="DL82" s="271" t="str">
        <f ca="true">+IF(OFFSET('Sanitation Data'!$I$30,0,10*ROW('Sanitation Data'!I76))="","",OFFSET('Sanitation Data'!$I$30,0,10*ROW('Sanitation Data'!I76)))</f>
        <v/>
      </c>
      <c r="DM82" s="271" t="str">
        <f ca="true">+IF(OFFSET('Sanitation Data'!$I$31,0,10*ROW('Sanitation Data'!I76))="","",OFFSET('Sanitation Data'!$I$31,0,10*ROW('Sanitation Data'!I76)))</f>
        <v/>
      </c>
      <c r="DN82" s="271" t="str">
        <f ca="true">+IF(OFFSET('Sanitation Data'!$I$32,0,10*ROW('Sanitation Data'!I76))="","",OFFSET('Sanitation Data'!$I$32,0,10*ROW('Sanitation Data'!I76)))</f>
        <v/>
      </c>
      <c r="DO82" s="271" t="str">
        <f ca="true">+IF(OFFSET('Hygiene Data'!$D$11,0,10*ROW('Hygiene Data'!D76))="","",OFFSET('Hygiene Data'!$D$11,0,10*ROW('Hygiene Data'!D76)))</f>
        <v/>
      </c>
      <c r="DP82" s="271" t="str">
        <f ca="true">+IF(OFFSET('Hygiene Data'!$D$12,0,10*ROW('Hygiene Data'!D76))="","",OFFSET('Hygiene Data'!$D$12,0,10*ROW('Hygiene Data'!D76)))</f>
        <v/>
      </c>
      <c r="DQ82" s="271" t="str">
        <f ca="true">+IF(OFFSET('Hygiene Data'!$D$13,0,10*ROW('Hygiene Data'!D76))="","",OFFSET('Hygiene Data'!$D$13,0,10*ROW('Hygiene Data'!D76)))</f>
        <v/>
      </c>
      <c r="DR82" s="271" t="str">
        <f ca="true">+IF(OFFSET('Hygiene Data'!$E$11,0,10*ROW('Hygiene Data'!E76))="","",OFFSET('Hygiene Data'!$E$11,0,10*ROW('Hygiene Data'!E76)))</f>
        <v/>
      </c>
      <c r="DS82" s="271" t="str">
        <f ca="true">+IF(OFFSET('Hygiene Data'!$E$12,0,10*ROW('Hygiene Data'!E76))="","",OFFSET('Hygiene Data'!$E$12,0,10*ROW('Hygiene Data'!E76)))</f>
        <v/>
      </c>
      <c r="DT82" s="271" t="str">
        <f ca="true">+IF(OFFSET('Hygiene Data'!$E$13,0,10*ROW('Hygiene Data'!E76))="","",OFFSET('Hygiene Data'!$E$13,0,10*ROW('Hygiene Data'!E76)))</f>
        <v/>
      </c>
      <c r="DU82" s="271" t="str">
        <f ca="true">+IF(OFFSET('Hygiene Data'!$F$11,0,10*ROW('Hygiene Data'!F76))="","",OFFSET('Hygiene Data'!$F$11,0,10*ROW('Hygiene Data'!F76)))</f>
        <v/>
      </c>
      <c r="DV82" s="271" t="str">
        <f ca="true">+IF(OFFSET('Hygiene Data'!$F$12,0,10*ROW('Hygiene Data'!F76))="","",OFFSET('Hygiene Data'!$F$12,0,10*ROW('Hygiene Data'!F76)))</f>
        <v/>
      </c>
      <c r="DW82" s="271" t="str">
        <f ca="true">+IF(OFFSET('Hygiene Data'!$F$13,0,10*ROW('Hygiene Data'!F76))="","",OFFSET('Hygiene Data'!$F$13,0,10*ROW('Hygiene Data'!F76)))</f>
        <v/>
      </c>
      <c r="DX82" s="271" t="str">
        <f ca="true">+IF(OFFSET('Hygiene Data'!$G$11,0,10*ROW('Hygiene Data'!G76))="","",OFFSET('Hygiene Data'!$G$11,0,10*ROW('Hygiene Data'!G76)))</f>
        <v/>
      </c>
      <c r="DY82" s="271" t="str">
        <f ca="true">+IF(OFFSET('Hygiene Data'!$G$12,0,10*ROW('Hygiene Data'!G76))="","",OFFSET('Hygiene Data'!$G$12,0,10*ROW('Hygiene Data'!G76)))</f>
        <v/>
      </c>
      <c r="DZ82" s="271" t="str">
        <f ca="true">+IF(OFFSET('Hygiene Data'!$G$13,0,10*ROW('Hygiene Data'!G76))="","",OFFSET('Hygiene Data'!$G$13,0,10*ROW('Hygiene Data'!G76)))</f>
        <v/>
      </c>
      <c r="EA82" s="271" t="str">
        <f ca="true">+IF(OFFSET('Hygiene Data'!$H$11,0,10*ROW('Hygiene Data'!H76))="","",OFFSET('Hygiene Data'!$H$11,0,10*ROW('Hygiene Data'!H76)))</f>
        <v/>
      </c>
      <c r="EB82" s="271" t="str">
        <f ca="true">+IF(OFFSET('Hygiene Data'!$H$12,0,10*ROW('Hygiene Data'!H76))="","",OFFSET('Hygiene Data'!$H$12,0,10*ROW('Hygiene Data'!H76)))</f>
        <v/>
      </c>
      <c r="EC82" s="271" t="str">
        <f ca="true">+IF(OFFSET('Hygiene Data'!$H$13,0,10*ROW('Hygiene Data'!H76))="","",OFFSET('Hygiene Data'!$H$13,0,10*ROW('Hygiene Data'!H76)))</f>
        <v/>
      </c>
      <c r="ED82" s="271" t="str">
        <f ca="true">+IF(OFFSET('Hygiene Data'!$I$11,0,10*ROW('Hygiene Data'!I76))="","",OFFSET('Hygiene Data'!$I$11,0,10*ROW('Hygiene Data'!I76)))</f>
        <v/>
      </c>
      <c r="EE82" s="271" t="str">
        <f ca="true">+IF(OFFSET('Hygiene Data'!$I$12,0,10*ROW('Hygiene Data'!I76))="","",OFFSET('Hygiene Data'!$I$12,0,10*ROW('Hygiene Data'!I76)))</f>
        <v/>
      </c>
      <c r="EF82" s="271" t="str">
        <f ca="true">+IF(OFFSET('Hygiene Data'!$I$13,0,10*ROW('Hygiene Data'!I76))="","",OFFSET('Hygiene Data'!$I$13,0,10*ROW('Hygiene Data'!I76)))</f>
        <v/>
      </c>
    </row>
    <row xmlns:x14ac="http://schemas.microsoft.com/office/spreadsheetml/2009/9/ac" r="83" x14ac:dyDescent="0.2">
      <c r="A83" s="34" t="str">
        <f ca="true">+IF(OFFSET('Water Data'!$B$2,0,10*ROW('Water Data'!E77))="","",OFFSET('Water Data'!$B$2,0,10*ROW('Water Data'!E77)))</f>
        <v/>
      </c>
      <c r="B83" s="34" t="str">
        <f ca="true">+IF(OFFSET('Water Data'!$C$2,0,10*ROW('Water Data'!F77))="","",OFFSET('Water Data'!$C$2,0,10*ROW('Water Data'!F77)))</f>
        <v/>
      </c>
      <c r="C83" s="327" t="str">
        <f t="shared" ca="true" si="1"/>
        <v/>
      </c>
      <c r="D83" s="87"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7"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7"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7"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7"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7"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7"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7"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7"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7"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7"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7"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7"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7"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7"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7"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7"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7"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8"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8"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8"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8"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8"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8"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8"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8"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8"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8"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8"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8"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8"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8"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8"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8"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8"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8"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8"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8"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8"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8"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8"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8"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8"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8"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8"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8"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8"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8"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9"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9"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9"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9"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9"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9"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9"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9"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9"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9"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9"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9"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9"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9"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9"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9"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9"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9"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1"/>
      <c r="BS83" s="271" t="str">
        <f ca="true">+IF(OFFSET('Water Data'!$D$27,0,10*ROW('Water Data'!D77))="","",OFFSET('Water Data'!$D$27,0,10*ROW('Water Data'!D77)))</f>
        <v/>
      </c>
      <c r="BT83" s="271" t="str">
        <f ca="true">+IF(OFFSET('Water Data'!$D$28,0,10*ROW('Water Data'!D77))="","",OFFSET('Water Data'!$D$28,0,10*ROW('Water Data'!D77)))</f>
        <v/>
      </c>
      <c r="BU83" s="271" t="str">
        <f ca="true">+IF(OFFSET('Water Data'!$D$29,0,10*ROW('Water Data'!D77))="","",OFFSET('Water Data'!$D$29,0,10*ROW('Water Data'!D77)))</f>
        <v/>
      </c>
      <c r="BV83" s="271" t="str">
        <f ca="true">+IF(OFFSET('Water Data'!$E$27,0,10*ROW('Water Data'!E77))="","",OFFSET('Water Data'!$E$27,0,10*ROW('Water Data'!E77)))</f>
        <v/>
      </c>
      <c r="BW83" s="271" t="str">
        <f ca="true">+IF(OFFSET('Water Data'!$E$28,0,10*ROW('Water Data'!E77))="","",OFFSET('Water Data'!$E$28,0,10*ROW('Water Data'!E77)))</f>
        <v/>
      </c>
      <c r="BX83" s="271" t="str">
        <f ca="true">+IF(OFFSET('Water Data'!$E$29,0,10*ROW('Water Data'!E77))="","",OFFSET('Water Data'!$E$29,0,10*ROW('Water Data'!E77)))</f>
        <v/>
      </c>
      <c r="BY83" s="271" t="str">
        <f ca="true">+IF(OFFSET('Water Data'!$F$27,0,10*ROW('Water Data'!F77))="","",OFFSET('Water Data'!$F$27,0,10*ROW('Water Data'!F77)))</f>
        <v/>
      </c>
      <c r="BZ83" s="271" t="str">
        <f ca="true">+IF(OFFSET('Water Data'!$F$28,0,10*ROW('Water Data'!F77))="","",OFFSET('Water Data'!$F$28,0,10*ROW('Water Data'!F77)))</f>
        <v/>
      </c>
      <c r="CA83" s="271" t="str">
        <f ca="true">+IF(OFFSET('Water Data'!$F$29,0,10*ROW('Water Data'!F77))="","",OFFSET('Water Data'!$F$29,0,10*ROW('Water Data'!F77)))</f>
        <v/>
      </c>
      <c r="CB83" s="271" t="str">
        <f ca="true">+IF(OFFSET('Water Data'!$G$27,0,10*ROW('Water Data'!G77))="","",OFFSET('Water Data'!$G$27,0,10*ROW('Water Data'!G77)))</f>
        <v/>
      </c>
      <c r="CC83" s="271" t="str">
        <f ca="true">+IF(OFFSET('Water Data'!$G$28,0,10*ROW('Water Data'!G77))="","",OFFSET('Water Data'!$G$28,0,10*ROW('Water Data'!G77)))</f>
        <v/>
      </c>
      <c r="CD83" s="271" t="str">
        <f ca="true">+IF(OFFSET('Water Data'!$G$29,0,10*ROW('Water Data'!G77))="","",OFFSET('Water Data'!$G$29,0,10*ROW('Water Data'!G77)))</f>
        <v/>
      </c>
      <c r="CE83" s="271" t="str">
        <f ca="true">+IF(OFFSET('Water Data'!$H$27,0,10*ROW('Water Data'!H77))="","",OFFSET('Water Data'!$H$27,0,10*ROW('Water Data'!H77)))</f>
        <v/>
      </c>
      <c r="CF83" s="271" t="str">
        <f ca="true">+IF(OFFSET('Water Data'!$H$28,0,10*ROW('Water Data'!H77))="","",OFFSET('Water Data'!$H$28,0,10*ROW('Water Data'!H77)))</f>
        <v/>
      </c>
      <c r="CG83" s="271" t="str">
        <f ca="true">+IF(OFFSET('Water Data'!$H$29,0,10*ROW('Water Data'!H77))="","",OFFSET('Water Data'!$H$29,0,10*ROW('Water Data'!H77)))</f>
        <v/>
      </c>
      <c r="CH83" s="271" t="str">
        <f ca="true">+IF(OFFSET('Water Data'!$I$27,0,10*ROW('Water Data'!I77))="","",OFFSET('Water Data'!$I$27,0,10*ROW('Water Data'!I77)))</f>
        <v/>
      </c>
      <c r="CI83" s="271" t="str">
        <f ca="true">+IF(OFFSET('Water Data'!$I$28,0,10*ROW('Water Data'!I77))="","",OFFSET('Water Data'!$I$28,0,10*ROW('Water Data'!I77)))</f>
        <v/>
      </c>
      <c r="CJ83" s="271" t="str">
        <f ca="true">+IF(OFFSET('Water Data'!$I$29,0,10*ROW('Water Data'!I77))="","",OFFSET('Water Data'!$I$29,0,10*ROW('Water Data'!I77)))</f>
        <v/>
      </c>
      <c r="CK83" s="271" t="str">
        <f ca="true">+IF(OFFSET('Sanitation Data'!$D$28,0,10*ROW('Sanitation Data'!D77))="","",OFFSET('Sanitation Data'!$D$28,0,10*ROW('Sanitation Data'!D77)))</f>
        <v/>
      </c>
      <c r="CL83" s="271" t="str">
        <f ca="true">+IF(OFFSET('Sanitation Data'!$D$29,0,10*ROW('Sanitation Data'!D77))="","",OFFSET('Sanitation Data'!$D$29,0,10*ROW('Sanitation Data'!D77)))</f>
        <v/>
      </c>
      <c r="CM83" s="271" t="str">
        <f ca="true">+IF(OFFSET('Sanitation Data'!$D$30,0,10*ROW('Sanitation Data'!D77))="","",OFFSET('Sanitation Data'!$D$30,0,10*ROW('Sanitation Data'!D77)))</f>
        <v/>
      </c>
      <c r="CN83" s="271" t="str">
        <f ca="true">+IF(OFFSET('Sanitation Data'!$D$31,0,10*ROW('Sanitation Data'!D77))="","",OFFSET('Sanitation Data'!$D$31,0,10*ROW('Sanitation Data'!D77)))</f>
        <v/>
      </c>
      <c r="CO83" s="271" t="str">
        <f ca="true">+IF(OFFSET('Sanitation Data'!$D$32,0,10*ROW('Sanitation Data'!D77))="","",OFFSET('Sanitation Data'!$D$32,0,10*ROW('Sanitation Data'!D77)))</f>
        <v/>
      </c>
      <c r="CP83" s="271" t="str">
        <f ca="true">+IF(OFFSET('Sanitation Data'!$E$28,0,10*ROW('Sanitation Data'!E77))="","",OFFSET('Sanitation Data'!$E$28,0,10*ROW('Sanitation Data'!E77)))</f>
        <v/>
      </c>
      <c r="CQ83" s="271" t="str">
        <f ca="true">+IF(OFFSET('Sanitation Data'!$E$29,0,10*ROW('Sanitation Data'!E77))="","",OFFSET('Sanitation Data'!$E$29,0,10*ROW('Sanitation Data'!E77)))</f>
        <v/>
      </c>
      <c r="CR83" s="271" t="str">
        <f ca="true">+IF(OFFSET('Sanitation Data'!$E$30,0,10*ROW('Sanitation Data'!E77))="","",OFFSET('Sanitation Data'!$E$30,0,10*ROW('Sanitation Data'!E77)))</f>
        <v/>
      </c>
      <c r="CS83" s="271" t="str">
        <f ca="true">+IF(OFFSET('Sanitation Data'!$E$31,0,10*ROW('Sanitation Data'!E77))="","",OFFSET('Sanitation Data'!$E$31,0,10*ROW('Sanitation Data'!E77)))</f>
        <v/>
      </c>
      <c r="CT83" s="271" t="str">
        <f ca="true">+IF(OFFSET('Sanitation Data'!$E$32,0,10*ROW('Sanitation Data'!E77))="","",OFFSET('Sanitation Data'!$E$32,0,10*ROW('Sanitation Data'!E77)))</f>
        <v/>
      </c>
      <c r="CU83" s="271" t="str">
        <f ca="true">+IF(OFFSET('Sanitation Data'!$F$28,0,10*ROW('Sanitation Data'!F77))="","",OFFSET('Sanitation Data'!$F$28,0,10*ROW('Sanitation Data'!F77)))</f>
        <v/>
      </c>
      <c r="CV83" s="271" t="str">
        <f ca="true">+IF(OFFSET('Sanitation Data'!$F$29,0,10*ROW('Sanitation Data'!F77))="","",OFFSET('Sanitation Data'!$F$29,0,10*ROW('Sanitation Data'!F77)))</f>
        <v/>
      </c>
      <c r="CW83" s="271" t="str">
        <f ca="true">+IF(OFFSET('Sanitation Data'!$F$30,0,10*ROW('Sanitation Data'!F77))="","",OFFSET('Sanitation Data'!$F$30,0,10*ROW('Sanitation Data'!F77)))</f>
        <v/>
      </c>
      <c r="CX83" s="271" t="str">
        <f ca="true">+IF(OFFSET('Sanitation Data'!$F$31,0,10*ROW('Sanitation Data'!F77))="","",OFFSET('Sanitation Data'!$F$31,0,10*ROW('Sanitation Data'!F77)))</f>
        <v/>
      </c>
      <c r="CY83" s="271" t="str">
        <f ca="true">+IF(OFFSET('Sanitation Data'!$F$32,0,10*ROW('Sanitation Data'!F77))="","",OFFSET('Sanitation Data'!$F$32,0,10*ROW('Sanitation Data'!F77)))</f>
        <v/>
      </c>
      <c r="CZ83" s="271" t="str">
        <f ca="true">+IF(OFFSET('Sanitation Data'!$G$28,0,10*ROW('Sanitation Data'!G77))="","",OFFSET('Sanitation Data'!$G$28,0,10*ROW('Sanitation Data'!G77)))</f>
        <v/>
      </c>
      <c r="DA83" s="271" t="str">
        <f ca="true">+IF(OFFSET('Sanitation Data'!$G$29,0,10*ROW('Sanitation Data'!G77))="","",OFFSET('Sanitation Data'!$G$29,0,10*ROW('Sanitation Data'!G77)))</f>
        <v/>
      </c>
      <c r="DB83" s="271" t="str">
        <f ca="true">+IF(OFFSET('Sanitation Data'!$G$30,0,10*ROW('Sanitation Data'!G77))="","",OFFSET('Sanitation Data'!$G$30,0,10*ROW('Sanitation Data'!G77)))</f>
        <v/>
      </c>
      <c r="DC83" s="271" t="str">
        <f ca="true">+IF(OFFSET('Sanitation Data'!$G$31,0,10*ROW('Sanitation Data'!G77))="","",OFFSET('Sanitation Data'!$G$31,0,10*ROW('Sanitation Data'!G77)))</f>
        <v/>
      </c>
      <c r="DD83" s="271" t="str">
        <f ca="true">+IF(OFFSET('Sanitation Data'!$G$32,0,10*ROW('Sanitation Data'!G77))="","",OFFSET('Sanitation Data'!$G$32,0,10*ROW('Sanitation Data'!G77)))</f>
        <v/>
      </c>
      <c r="DE83" s="271" t="str">
        <f ca="true">+IF(OFFSET('Sanitation Data'!$H$28,0,10*ROW('Sanitation Data'!H77))="","",OFFSET('Sanitation Data'!$H$28,0,10*ROW('Sanitation Data'!H77)))</f>
        <v/>
      </c>
      <c r="DF83" s="271" t="str">
        <f ca="true">+IF(OFFSET('Sanitation Data'!$H$29,0,10*ROW('Sanitation Data'!H77))="","",OFFSET('Sanitation Data'!$H$29,0,10*ROW('Sanitation Data'!H77)))</f>
        <v/>
      </c>
      <c r="DG83" s="271" t="str">
        <f ca="true">+IF(OFFSET('Sanitation Data'!$H$30,0,10*ROW('Sanitation Data'!H77))="","",OFFSET('Sanitation Data'!$H$30,0,10*ROW('Sanitation Data'!H77)))</f>
        <v/>
      </c>
      <c r="DH83" s="271" t="str">
        <f ca="true">+IF(OFFSET('Sanitation Data'!$H$31,0,10*ROW('Sanitation Data'!H77))="","",OFFSET('Sanitation Data'!$H$31,0,10*ROW('Sanitation Data'!H77)))</f>
        <v/>
      </c>
      <c r="DI83" s="271" t="str">
        <f ca="true">+IF(OFFSET('Sanitation Data'!$H$32,0,10*ROW('Sanitation Data'!H77))="","",OFFSET('Sanitation Data'!$H$32,0,10*ROW('Sanitation Data'!H77)))</f>
        <v/>
      </c>
      <c r="DJ83" s="271" t="str">
        <f ca="true">+IF(OFFSET('Sanitation Data'!$I$28,0,10*ROW('Sanitation Data'!I77))="","",OFFSET('Sanitation Data'!$I$28,0,10*ROW('Sanitation Data'!I77)))</f>
        <v/>
      </c>
      <c r="DK83" s="271" t="str">
        <f ca="true">+IF(OFFSET('Sanitation Data'!$I$29,0,10*ROW('Sanitation Data'!I77))="","",OFFSET('Sanitation Data'!$I$29,0,10*ROW('Sanitation Data'!I77)))</f>
        <v/>
      </c>
      <c r="DL83" s="271" t="str">
        <f ca="true">+IF(OFFSET('Sanitation Data'!$I$30,0,10*ROW('Sanitation Data'!I77))="","",OFFSET('Sanitation Data'!$I$30,0,10*ROW('Sanitation Data'!I77)))</f>
        <v/>
      </c>
      <c r="DM83" s="271" t="str">
        <f ca="true">+IF(OFFSET('Sanitation Data'!$I$31,0,10*ROW('Sanitation Data'!I77))="","",OFFSET('Sanitation Data'!$I$31,0,10*ROW('Sanitation Data'!I77)))</f>
        <v/>
      </c>
      <c r="DN83" s="271" t="str">
        <f ca="true">+IF(OFFSET('Sanitation Data'!$I$32,0,10*ROW('Sanitation Data'!I77))="","",OFFSET('Sanitation Data'!$I$32,0,10*ROW('Sanitation Data'!I77)))</f>
        <v/>
      </c>
      <c r="DO83" s="271" t="str">
        <f ca="true">+IF(OFFSET('Hygiene Data'!$D$11,0,10*ROW('Hygiene Data'!D77))="","",OFFSET('Hygiene Data'!$D$11,0,10*ROW('Hygiene Data'!D77)))</f>
        <v/>
      </c>
      <c r="DP83" s="271" t="str">
        <f ca="true">+IF(OFFSET('Hygiene Data'!$D$12,0,10*ROW('Hygiene Data'!D77))="","",OFFSET('Hygiene Data'!$D$12,0,10*ROW('Hygiene Data'!D77)))</f>
        <v/>
      </c>
      <c r="DQ83" s="271" t="str">
        <f ca="true">+IF(OFFSET('Hygiene Data'!$D$13,0,10*ROW('Hygiene Data'!D77))="","",OFFSET('Hygiene Data'!$D$13,0,10*ROW('Hygiene Data'!D77)))</f>
        <v/>
      </c>
      <c r="DR83" s="271" t="str">
        <f ca="true">+IF(OFFSET('Hygiene Data'!$E$11,0,10*ROW('Hygiene Data'!E77))="","",OFFSET('Hygiene Data'!$E$11,0,10*ROW('Hygiene Data'!E77)))</f>
        <v/>
      </c>
      <c r="DS83" s="271" t="str">
        <f ca="true">+IF(OFFSET('Hygiene Data'!$E$12,0,10*ROW('Hygiene Data'!E77))="","",OFFSET('Hygiene Data'!$E$12,0,10*ROW('Hygiene Data'!E77)))</f>
        <v/>
      </c>
      <c r="DT83" s="271" t="str">
        <f ca="true">+IF(OFFSET('Hygiene Data'!$E$13,0,10*ROW('Hygiene Data'!E77))="","",OFFSET('Hygiene Data'!$E$13,0,10*ROW('Hygiene Data'!E77)))</f>
        <v/>
      </c>
      <c r="DU83" s="271" t="str">
        <f ca="true">+IF(OFFSET('Hygiene Data'!$F$11,0,10*ROW('Hygiene Data'!F77))="","",OFFSET('Hygiene Data'!$F$11,0,10*ROW('Hygiene Data'!F77)))</f>
        <v/>
      </c>
      <c r="DV83" s="271" t="str">
        <f ca="true">+IF(OFFSET('Hygiene Data'!$F$12,0,10*ROW('Hygiene Data'!F77))="","",OFFSET('Hygiene Data'!$F$12,0,10*ROW('Hygiene Data'!F77)))</f>
        <v/>
      </c>
      <c r="DW83" s="271" t="str">
        <f ca="true">+IF(OFFSET('Hygiene Data'!$F$13,0,10*ROW('Hygiene Data'!F77))="","",OFFSET('Hygiene Data'!$F$13,0,10*ROW('Hygiene Data'!F77)))</f>
        <v/>
      </c>
      <c r="DX83" s="271" t="str">
        <f ca="true">+IF(OFFSET('Hygiene Data'!$G$11,0,10*ROW('Hygiene Data'!G77))="","",OFFSET('Hygiene Data'!$G$11,0,10*ROW('Hygiene Data'!G77)))</f>
        <v/>
      </c>
      <c r="DY83" s="271" t="str">
        <f ca="true">+IF(OFFSET('Hygiene Data'!$G$12,0,10*ROW('Hygiene Data'!G77))="","",OFFSET('Hygiene Data'!$G$12,0,10*ROW('Hygiene Data'!G77)))</f>
        <v/>
      </c>
      <c r="DZ83" s="271" t="str">
        <f ca="true">+IF(OFFSET('Hygiene Data'!$G$13,0,10*ROW('Hygiene Data'!G77))="","",OFFSET('Hygiene Data'!$G$13,0,10*ROW('Hygiene Data'!G77)))</f>
        <v/>
      </c>
      <c r="EA83" s="271" t="str">
        <f ca="true">+IF(OFFSET('Hygiene Data'!$H$11,0,10*ROW('Hygiene Data'!H77))="","",OFFSET('Hygiene Data'!$H$11,0,10*ROW('Hygiene Data'!H77)))</f>
        <v/>
      </c>
      <c r="EB83" s="271" t="str">
        <f ca="true">+IF(OFFSET('Hygiene Data'!$H$12,0,10*ROW('Hygiene Data'!H77))="","",OFFSET('Hygiene Data'!$H$12,0,10*ROW('Hygiene Data'!H77)))</f>
        <v/>
      </c>
      <c r="EC83" s="271" t="str">
        <f ca="true">+IF(OFFSET('Hygiene Data'!$H$13,0,10*ROW('Hygiene Data'!H77))="","",OFFSET('Hygiene Data'!$H$13,0,10*ROW('Hygiene Data'!H77)))</f>
        <v/>
      </c>
      <c r="ED83" s="271" t="str">
        <f ca="true">+IF(OFFSET('Hygiene Data'!$I$11,0,10*ROW('Hygiene Data'!I77))="","",OFFSET('Hygiene Data'!$I$11,0,10*ROW('Hygiene Data'!I77)))</f>
        <v/>
      </c>
      <c r="EE83" s="271" t="str">
        <f ca="true">+IF(OFFSET('Hygiene Data'!$I$12,0,10*ROW('Hygiene Data'!I77))="","",OFFSET('Hygiene Data'!$I$12,0,10*ROW('Hygiene Data'!I77)))</f>
        <v/>
      </c>
      <c r="EF83" s="271" t="str">
        <f ca="true">+IF(OFFSET('Hygiene Data'!$I$13,0,10*ROW('Hygiene Data'!I77))="","",OFFSET('Hygiene Data'!$I$13,0,10*ROW('Hygiene Data'!I77)))</f>
        <v/>
      </c>
    </row>
    <row xmlns:x14ac="http://schemas.microsoft.com/office/spreadsheetml/2009/9/ac" r="84" x14ac:dyDescent="0.2">
      <c r="A84" s="34" t="str">
        <f ca="true">+IF(OFFSET('Water Data'!$B$2,0,10*ROW('Water Data'!E78))="","",OFFSET('Water Data'!$B$2,0,10*ROW('Water Data'!E78)))</f>
        <v/>
      </c>
      <c r="B84" s="34" t="str">
        <f ca="true">+IF(OFFSET('Water Data'!$C$2,0,10*ROW('Water Data'!F78))="","",OFFSET('Water Data'!$C$2,0,10*ROW('Water Data'!F78)))</f>
        <v/>
      </c>
      <c r="C84" s="327" t="str">
        <f t="shared" ca="true" si="1"/>
        <v/>
      </c>
      <c r="D84" s="87"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7"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7"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7"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7"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7"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7"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7"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7"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7"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7"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7"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7"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7"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7"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7"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7"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7"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8"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8"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8"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8"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8"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8"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8"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8"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8"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8"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8"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8"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8"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8"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8"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8"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8"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8"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8"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8"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8"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8"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8"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8"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8"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8"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8"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8"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8"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8"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9"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9"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9"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9"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9"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9"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9"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9"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9"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9"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9"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9"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9"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9"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9"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9"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9"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9"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1"/>
      <c r="BS84" s="271" t="str">
        <f ca="true">+IF(OFFSET('Water Data'!$D$27,0,10*ROW('Water Data'!D78))="","",OFFSET('Water Data'!$D$27,0,10*ROW('Water Data'!D78)))</f>
        <v/>
      </c>
      <c r="BT84" s="271" t="str">
        <f ca="true">+IF(OFFSET('Water Data'!$D$28,0,10*ROW('Water Data'!D78))="","",OFFSET('Water Data'!$D$28,0,10*ROW('Water Data'!D78)))</f>
        <v/>
      </c>
      <c r="BU84" s="271" t="str">
        <f ca="true">+IF(OFFSET('Water Data'!$D$29,0,10*ROW('Water Data'!D78))="","",OFFSET('Water Data'!$D$29,0,10*ROW('Water Data'!D78)))</f>
        <v/>
      </c>
      <c r="BV84" s="271" t="str">
        <f ca="true">+IF(OFFSET('Water Data'!$E$27,0,10*ROW('Water Data'!E78))="","",OFFSET('Water Data'!$E$27,0,10*ROW('Water Data'!E78)))</f>
        <v/>
      </c>
      <c r="BW84" s="271" t="str">
        <f ca="true">+IF(OFFSET('Water Data'!$E$28,0,10*ROW('Water Data'!E78))="","",OFFSET('Water Data'!$E$28,0,10*ROW('Water Data'!E78)))</f>
        <v/>
      </c>
      <c r="BX84" s="271" t="str">
        <f ca="true">+IF(OFFSET('Water Data'!$E$29,0,10*ROW('Water Data'!E78))="","",OFFSET('Water Data'!$E$29,0,10*ROW('Water Data'!E78)))</f>
        <v/>
      </c>
      <c r="BY84" s="271" t="str">
        <f ca="true">+IF(OFFSET('Water Data'!$F$27,0,10*ROW('Water Data'!F78))="","",OFFSET('Water Data'!$F$27,0,10*ROW('Water Data'!F78)))</f>
        <v/>
      </c>
      <c r="BZ84" s="271" t="str">
        <f ca="true">+IF(OFFSET('Water Data'!$F$28,0,10*ROW('Water Data'!F78))="","",OFFSET('Water Data'!$F$28,0,10*ROW('Water Data'!F78)))</f>
        <v/>
      </c>
      <c r="CA84" s="271" t="str">
        <f ca="true">+IF(OFFSET('Water Data'!$F$29,0,10*ROW('Water Data'!F78))="","",OFFSET('Water Data'!$F$29,0,10*ROW('Water Data'!F78)))</f>
        <v/>
      </c>
      <c r="CB84" s="271" t="str">
        <f ca="true">+IF(OFFSET('Water Data'!$G$27,0,10*ROW('Water Data'!G78))="","",OFFSET('Water Data'!$G$27,0,10*ROW('Water Data'!G78)))</f>
        <v/>
      </c>
      <c r="CC84" s="271" t="str">
        <f ca="true">+IF(OFFSET('Water Data'!$G$28,0,10*ROW('Water Data'!G78))="","",OFFSET('Water Data'!$G$28,0,10*ROW('Water Data'!G78)))</f>
        <v/>
      </c>
      <c r="CD84" s="271" t="str">
        <f ca="true">+IF(OFFSET('Water Data'!$G$29,0,10*ROW('Water Data'!G78))="","",OFFSET('Water Data'!$G$29,0,10*ROW('Water Data'!G78)))</f>
        <v/>
      </c>
      <c r="CE84" s="271" t="str">
        <f ca="true">+IF(OFFSET('Water Data'!$H$27,0,10*ROW('Water Data'!H78))="","",OFFSET('Water Data'!$H$27,0,10*ROW('Water Data'!H78)))</f>
        <v/>
      </c>
      <c r="CF84" s="271" t="str">
        <f ca="true">+IF(OFFSET('Water Data'!$H$28,0,10*ROW('Water Data'!H78))="","",OFFSET('Water Data'!$H$28,0,10*ROW('Water Data'!H78)))</f>
        <v/>
      </c>
      <c r="CG84" s="271" t="str">
        <f ca="true">+IF(OFFSET('Water Data'!$H$29,0,10*ROW('Water Data'!H78))="","",OFFSET('Water Data'!$H$29,0,10*ROW('Water Data'!H78)))</f>
        <v/>
      </c>
      <c r="CH84" s="271" t="str">
        <f ca="true">+IF(OFFSET('Water Data'!$I$27,0,10*ROW('Water Data'!I78))="","",OFFSET('Water Data'!$I$27,0,10*ROW('Water Data'!I78)))</f>
        <v/>
      </c>
      <c r="CI84" s="271" t="str">
        <f ca="true">+IF(OFFSET('Water Data'!$I$28,0,10*ROW('Water Data'!I78))="","",OFFSET('Water Data'!$I$28,0,10*ROW('Water Data'!I78)))</f>
        <v/>
      </c>
      <c r="CJ84" s="271" t="str">
        <f ca="true">+IF(OFFSET('Water Data'!$I$29,0,10*ROW('Water Data'!I78))="","",OFFSET('Water Data'!$I$29,0,10*ROW('Water Data'!I78)))</f>
        <v/>
      </c>
      <c r="CK84" s="271" t="str">
        <f ca="true">+IF(OFFSET('Sanitation Data'!$D$28,0,10*ROW('Sanitation Data'!D78))="","",OFFSET('Sanitation Data'!$D$28,0,10*ROW('Sanitation Data'!D78)))</f>
        <v/>
      </c>
      <c r="CL84" s="271" t="str">
        <f ca="true">+IF(OFFSET('Sanitation Data'!$D$29,0,10*ROW('Sanitation Data'!D78))="","",OFFSET('Sanitation Data'!$D$29,0,10*ROW('Sanitation Data'!D78)))</f>
        <v/>
      </c>
      <c r="CM84" s="271" t="str">
        <f ca="true">+IF(OFFSET('Sanitation Data'!$D$30,0,10*ROW('Sanitation Data'!D78))="","",OFFSET('Sanitation Data'!$D$30,0,10*ROW('Sanitation Data'!D78)))</f>
        <v/>
      </c>
      <c r="CN84" s="271" t="str">
        <f ca="true">+IF(OFFSET('Sanitation Data'!$D$31,0,10*ROW('Sanitation Data'!D78))="","",OFFSET('Sanitation Data'!$D$31,0,10*ROW('Sanitation Data'!D78)))</f>
        <v/>
      </c>
      <c r="CO84" s="271" t="str">
        <f ca="true">+IF(OFFSET('Sanitation Data'!$D$32,0,10*ROW('Sanitation Data'!D78))="","",OFFSET('Sanitation Data'!$D$32,0,10*ROW('Sanitation Data'!D78)))</f>
        <v/>
      </c>
      <c r="CP84" s="271" t="str">
        <f ca="true">+IF(OFFSET('Sanitation Data'!$E$28,0,10*ROW('Sanitation Data'!E78))="","",OFFSET('Sanitation Data'!$E$28,0,10*ROW('Sanitation Data'!E78)))</f>
        <v/>
      </c>
      <c r="CQ84" s="271" t="str">
        <f ca="true">+IF(OFFSET('Sanitation Data'!$E$29,0,10*ROW('Sanitation Data'!E78))="","",OFFSET('Sanitation Data'!$E$29,0,10*ROW('Sanitation Data'!E78)))</f>
        <v/>
      </c>
      <c r="CR84" s="271" t="str">
        <f ca="true">+IF(OFFSET('Sanitation Data'!$E$30,0,10*ROW('Sanitation Data'!E78))="","",OFFSET('Sanitation Data'!$E$30,0,10*ROW('Sanitation Data'!E78)))</f>
        <v/>
      </c>
      <c r="CS84" s="271" t="str">
        <f ca="true">+IF(OFFSET('Sanitation Data'!$E$31,0,10*ROW('Sanitation Data'!E78))="","",OFFSET('Sanitation Data'!$E$31,0,10*ROW('Sanitation Data'!E78)))</f>
        <v/>
      </c>
      <c r="CT84" s="271" t="str">
        <f ca="true">+IF(OFFSET('Sanitation Data'!$E$32,0,10*ROW('Sanitation Data'!E78))="","",OFFSET('Sanitation Data'!$E$32,0,10*ROW('Sanitation Data'!E78)))</f>
        <v/>
      </c>
      <c r="CU84" s="271" t="str">
        <f ca="true">+IF(OFFSET('Sanitation Data'!$F$28,0,10*ROW('Sanitation Data'!F78))="","",OFFSET('Sanitation Data'!$F$28,0,10*ROW('Sanitation Data'!F78)))</f>
        <v/>
      </c>
      <c r="CV84" s="271" t="str">
        <f ca="true">+IF(OFFSET('Sanitation Data'!$F$29,0,10*ROW('Sanitation Data'!F78))="","",OFFSET('Sanitation Data'!$F$29,0,10*ROW('Sanitation Data'!F78)))</f>
        <v/>
      </c>
      <c r="CW84" s="271" t="str">
        <f ca="true">+IF(OFFSET('Sanitation Data'!$F$30,0,10*ROW('Sanitation Data'!F78))="","",OFFSET('Sanitation Data'!$F$30,0,10*ROW('Sanitation Data'!F78)))</f>
        <v/>
      </c>
      <c r="CX84" s="271" t="str">
        <f ca="true">+IF(OFFSET('Sanitation Data'!$F$31,0,10*ROW('Sanitation Data'!F78))="","",OFFSET('Sanitation Data'!$F$31,0,10*ROW('Sanitation Data'!F78)))</f>
        <v/>
      </c>
      <c r="CY84" s="271" t="str">
        <f ca="true">+IF(OFFSET('Sanitation Data'!$F$32,0,10*ROW('Sanitation Data'!F78))="","",OFFSET('Sanitation Data'!$F$32,0,10*ROW('Sanitation Data'!F78)))</f>
        <v/>
      </c>
      <c r="CZ84" s="271" t="str">
        <f ca="true">+IF(OFFSET('Sanitation Data'!$G$28,0,10*ROW('Sanitation Data'!G78))="","",OFFSET('Sanitation Data'!$G$28,0,10*ROW('Sanitation Data'!G78)))</f>
        <v/>
      </c>
      <c r="DA84" s="271" t="str">
        <f ca="true">+IF(OFFSET('Sanitation Data'!$G$29,0,10*ROW('Sanitation Data'!G78))="","",OFFSET('Sanitation Data'!$G$29,0,10*ROW('Sanitation Data'!G78)))</f>
        <v/>
      </c>
      <c r="DB84" s="271" t="str">
        <f ca="true">+IF(OFFSET('Sanitation Data'!$G$30,0,10*ROW('Sanitation Data'!G78))="","",OFFSET('Sanitation Data'!$G$30,0,10*ROW('Sanitation Data'!G78)))</f>
        <v/>
      </c>
      <c r="DC84" s="271" t="str">
        <f ca="true">+IF(OFFSET('Sanitation Data'!$G$31,0,10*ROW('Sanitation Data'!G78))="","",OFFSET('Sanitation Data'!$G$31,0,10*ROW('Sanitation Data'!G78)))</f>
        <v/>
      </c>
      <c r="DD84" s="271" t="str">
        <f ca="true">+IF(OFFSET('Sanitation Data'!$G$32,0,10*ROW('Sanitation Data'!G78))="","",OFFSET('Sanitation Data'!$G$32,0,10*ROW('Sanitation Data'!G78)))</f>
        <v/>
      </c>
      <c r="DE84" s="271" t="str">
        <f ca="true">+IF(OFFSET('Sanitation Data'!$H$28,0,10*ROW('Sanitation Data'!H78))="","",OFFSET('Sanitation Data'!$H$28,0,10*ROW('Sanitation Data'!H78)))</f>
        <v/>
      </c>
      <c r="DF84" s="271" t="str">
        <f ca="true">+IF(OFFSET('Sanitation Data'!$H$29,0,10*ROW('Sanitation Data'!H78))="","",OFFSET('Sanitation Data'!$H$29,0,10*ROW('Sanitation Data'!H78)))</f>
        <v/>
      </c>
      <c r="DG84" s="271" t="str">
        <f ca="true">+IF(OFFSET('Sanitation Data'!$H$30,0,10*ROW('Sanitation Data'!H78))="","",OFFSET('Sanitation Data'!$H$30,0,10*ROW('Sanitation Data'!H78)))</f>
        <v/>
      </c>
      <c r="DH84" s="271" t="str">
        <f ca="true">+IF(OFFSET('Sanitation Data'!$H$31,0,10*ROW('Sanitation Data'!H78))="","",OFFSET('Sanitation Data'!$H$31,0,10*ROW('Sanitation Data'!H78)))</f>
        <v/>
      </c>
      <c r="DI84" s="271" t="str">
        <f ca="true">+IF(OFFSET('Sanitation Data'!$H$32,0,10*ROW('Sanitation Data'!H78))="","",OFFSET('Sanitation Data'!$H$32,0,10*ROW('Sanitation Data'!H78)))</f>
        <v/>
      </c>
      <c r="DJ84" s="271" t="str">
        <f ca="true">+IF(OFFSET('Sanitation Data'!$I$28,0,10*ROW('Sanitation Data'!I78))="","",OFFSET('Sanitation Data'!$I$28,0,10*ROW('Sanitation Data'!I78)))</f>
        <v/>
      </c>
      <c r="DK84" s="271" t="str">
        <f ca="true">+IF(OFFSET('Sanitation Data'!$I$29,0,10*ROW('Sanitation Data'!I78))="","",OFFSET('Sanitation Data'!$I$29,0,10*ROW('Sanitation Data'!I78)))</f>
        <v/>
      </c>
      <c r="DL84" s="271" t="str">
        <f ca="true">+IF(OFFSET('Sanitation Data'!$I$30,0,10*ROW('Sanitation Data'!I78))="","",OFFSET('Sanitation Data'!$I$30,0,10*ROW('Sanitation Data'!I78)))</f>
        <v/>
      </c>
      <c r="DM84" s="271" t="str">
        <f ca="true">+IF(OFFSET('Sanitation Data'!$I$31,0,10*ROW('Sanitation Data'!I78))="","",OFFSET('Sanitation Data'!$I$31,0,10*ROW('Sanitation Data'!I78)))</f>
        <v/>
      </c>
      <c r="DN84" s="271" t="str">
        <f ca="true">+IF(OFFSET('Sanitation Data'!$I$32,0,10*ROW('Sanitation Data'!I78))="","",OFFSET('Sanitation Data'!$I$32,0,10*ROW('Sanitation Data'!I78)))</f>
        <v/>
      </c>
      <c r="DO84" s="271" t="str">
        <f ca="true">+IF(OFFSET('Hygiene Data'!$D$11,0,10*ROW('Hygiene Data'!D78))="","",OFFSET('Hygiene Data'!$D$11,0,10*ROW('Hygiene Data'!D78)))</f>
        <v/>
      </c>
      <c r="DP84" s="271" t="str">
        <f ca="true">+IF(OFFSET('Hygiene Data'!$D$12,0,10*ROW('Hygiene Data'!D78))="","",OFFSET('Hygiene Data'!$D$12,0,10*ROW('Hygiene Data'!D78)))</f>
        <v/>
      </c>
      <c r="DQ84" s="271" t="str">
        <f ca="true">+IF(OFFSET('Hygiene Data'!$D$13,0,10*ROW('Hygiene Data'!D78))="","",OFFSET('Hygiene Data'!$D$13,0,10*ROW('Hygiene Data'!D78)))</f>
        <v/>
      </c>
      <c r="DR84" s="271" t="str">
        <f ca="true">+IF(OFFSET('Hygiene Data'!$E$11,0,10*ROW('Hygiene Data'!E78))="","",OFFSET('Hygiene Data'!$E$11,0,10*ROW('Hygiene Data'!E78)))</f>
        <v/>
      </c>
      <c r="DS84" s="271" t="str">
        <f ca="true">+IF(OFFSET('Hygiene Data'!$E$12,0,10*ROW('Hygiene Data'!E78))="","",OFFSET('Hygiene Data'!$E$12,0,10*ROW('Hygiene Data'!E78)))</f>
        <v/>
      </c>
      <c r="DT84" s="271" t="str">
        <f ca="true">+IF(OFFSET('Hygiene Data'!$E$13,0,10*ROW('Hygiene Data'!E78))="","",OFFSET('Hygiene Data'!$E$13,0,10*ROW('Hygiene Data'!E78)))</f>
        <v/>
      </c>
      <c r="DU84" s="271" t="str">
        <f ca="true">+IF(OFFSET('Hygiene Data'!$F$11,0,10*ROW('Hygiene Data'!F78))="","",OFFSET('Hygiene Data'!$F$11,0,10*ROW('Hygiene Data'!F78)))</f>
        <v/>
      </c>
      <c r="DV84" s="271" t="str">
        <f ca="true">+IF(OFFSET('Hygiene Data'!$F$12,0,10*ROW('Hygiene Data'!F78))="","",OFFSET('Hygiene Data'!$F$12,0,10*ROW('Hygiene Data'!F78)))</f>
        <v/>
      </c>
      <c r="DW84" s="271" t="str">
        <f ca="true">+IF(OFFSET('Hygiene Data'!$F$13,0,10*ROW('Hygiene Data'!F78))="","",OFFSET('Hygiene Data'!$F$13,0,10*ROW('Hygiene Data'!F78)))</f>
        <v/>
      </c>
      <c r="DX84" s="271" t="str">
        <f ca="true">+IF(OFFSET('Hygiene Data'!$G$11,0,10*ROW('Hygiene Data'!G78))="","",OFFSET('Hygiene Data'!$G$11,0,10*ROW('Hygiene Data'!G78)))</f>
        <v/>
      </c>
      <c r="DY84" s="271" t="str">
        <f ca="true">+IF(OFFSET('Hygiene Data'!$G$12,0,10*ROW('Hygiene Data'!G78))="","",OFFSET('Hygiene Data'!$G$12,0,10*ROW('Hygiene Data'!G78)))</f>
        <v/>
      </c>
      <c r="DZ84" s="271" t="str">
        <f ca="true">+IF(OFFSET('Hygiene Data'!$G$13,0,10*ROW('Hygiene Data'!G78))="","",OFFSET('Hygiene Data'!$G$13,0,10*ROW('Hygiene Data'!G78)))</f>
        <v/>
      </c>
      <c r="EA84" s="271" t="str">
        <f ca="true">+IF(OFFSET('Hygiene Data'!$H$11,0,10*ROW('Hygiene Data'!H78))="","",OFFSET('Hygiene Data'!$H$11,0,10*ROW('Hygiene Data'!H78)))</f>
        <v/>
      </c>
      <c r="EB84" s="271" t="str">
        <f ca="true">+IF(OFFSET('Hygiene Data'!$H$12,0,10*ROW('Hygiene Data'!H78))="","",OFFSET('Hygiene Data'!$H$12,0,10*ROW('Hygiene Data'!H78)))</f>
        <v/>
      </c>
      <c r="EC84" s="271" t="str">
        <f ca="true">+IF(OFFSET('Hygiene Data'!$H$13,0,10*ROW('Hygiene Data'!H78))="","",OFFSET('Hygiene Data'!$H$13,0,10*ROW('Hygiene Data'!H78)))</f>
        <v/>
      </c>
      <c r="ED84" s="271" t="str">
        <f ca="true">+IF(OFFSET('Hygiene Data'!$I$11,0,10*ROW('Hygiene Data'!I78))="","",OFFSET('Hygiene Data'!$I$11,0,10*ROW('Hygiene Data'!I78)))</f>
        <v/>
      </c>
      <c r="EE84" s="271" t="str">
        <f ca="true">+IF(OFFSET('Hygiene Data'!$I$12,0,10*ROW('Hygiene Data'!I78))="","",OFFSET('Hygiene Data'!$I$12,0,10*ROW('Hygiene Data'!I78)))</f>
        <v/>
      </c>
      <c r="EF84" s="271" t="str">
        <f ca="true">+IF(OFFSET('Hygiene Data'!$I$13,0,10*ROW('Hygiene Data'!I78))="","",OFFSET('Hygiene Data'!$I$13,0,10*ROW('Hygiene Data'!I78)))</f>
        <v/>
      </c>
    </row>
    <row xmlns:x14ac="http://schemas.microsoft.com/office/spreadsheetml/2009/9/ac" r="85" x14ac:dyDescent="0.2">
      <c r="A85" s="34" t="str">
        <f ca="true">+IF(OFFSET('Water Data'!$B$2,0,10*ROW('Water Data'!E79))="","",OFFSET('Water Data'!$B$2,0,10*ROW('Water Data'!E79)))</f>
        <v/>
      </c>
      <c r="B85" s="34" t="str">
        <f ca="true">+IF(OFFSET('Water Data'!$C$2,0,10*ROW('Water Data'!F79))="","",OFFSET('Water Data'!$C$2,0,10*ROW('Water Data'!F79)))</f>
        <v/>
      </c>
      <c r="C85" s="327" t="str">
        <f t="shared" ca="true" si="1"/>
        <v/>
      </c>
      <c r="D85" s="87"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7"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7"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7"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7"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7"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7"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7"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7"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7"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7"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7"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7"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7"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7"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7"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7"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7"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8"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8"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8"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8"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8"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8"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8"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8"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8"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8"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8"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8"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8"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8"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8"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8"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8"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8"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8"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8"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8"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8"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8"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8"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8"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8"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8"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8"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8"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8"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9"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9"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9"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9"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9"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9"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9"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9"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9"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9"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9"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9"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9"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9"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9"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9"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9"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9"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1"/>
      <c r="BS85" s="271" t="str">
        <f ca="true">+IF(OFFSET('Water Data'!$D$27,0,10*ROW('Water Data'!D79))="","",OFFSET('Water Data'!$D$27,0,10*ROW('Water Data'!D79)))</f>
        <v/>
      </c>
      <c r="BT85" s="271" t="str">
        <f ca="true">+IF(OFFSET('Water Data'!$D$28,0,10*ROW('Water Data'!D79))="","",OFFSET('Water Data'!$D$28,0,10*ROW('Water Data'!D79)))</f>
        <v/>
      </c>
      <c r="BU85" s="271" t="str">
        <f ca="true">+IF(OFFSET('Water Data'!$D$29,0,10*ROW('Water Data'!D79))="","",OFFSET('Water Data'!$D$29,0,10*ROW('Water Data'!D79)))</f>
        <v/>
      </c>
      <c r="BV85" s="271" t="str">
        <f ca="true">+IF(OFFSET('Water Data'!$E$27,0,10*ROW('Water Data'!E79))="","",OFFSET('Water Data'!$E$27,0,10*ROW('Water Data'!E79)))</f>
        <v/>
      </c>
      <c r="BW85" s="271" t="str">
        <f ca="true">+IF(OFFSET('Water Data'!$E$28,0,10*ROW('Water Data'!E79))="","",OFFSET('Water Data'!$E$28,0,10*ROW('Water Data'!E79)))</f>
        <v/>
      </c>
      <c r="BX85" s="271" t="str">
        <f ca="true">+IF(OFFSET('Water Data'!$E$29,0,10*ROW('Water Data'!E79))="","",OFFSET('Water Data'!$E$29,0,10*ROW('Water Data'!E79)))</f>
        <v/>
      </c>
      <c r="BY85" s="271" t="str">
        <f ca="true">+IF(OFFSET('Water Data'!$F$27,0,10*ROW('Water Data'!F79))="","",OFFSET('Water Data'!$F$27,0,10*ROW('Water Data'!F79)))</f>
        <v/>
      </c>
      <c r="BZ85" s="271" t="str">
        <f ca="true">+IF(OFFSET('Water Data'!$F$28,0,10*ROW('Water Data'!F79))="","",OFFSET('Water Data'!$F$28,0,10*ROW('Water Data'!F79)))</f>
        <v/>
      </c>
      <c r="CA85" s="271" t="str">
        <f ca="true">+IF(OFFSET('Water Data'!$F$29,0,10*ROW('Water Data'!F79))="","",OFFSET('Water Data'!$F$29,0,10*ROW('Water Data'!F79)))</f>
        <v/>
      </c>
      <c r="CB85" s="271" t="str">
        <f ca="true">+IF(OFFSET('Water Data'!$G$27,0,10*ROW('Water Data'!G79))="","",OFFSET('Water Data'!$G$27,0,10*ROW('Water Data'!G79)))</f>
        <v/>
      </c>
      <c r="CC85" s="271" t="str">
        <f ca="true">+IF(OFFSET('Water Data'!$G$28,0,10*ROW('Water Data'!G79))="","",OFFSET('Water Data'!$G$28,0,10*ROW('Water Data'!G79)))</f>
        <v/>
      </c>
      <c r="CD85" s="271" t="str">
        <f ca="true">+IF(OFFSET('Water Data'!$G$29,0,10*ROW('Water Data'!G79))="","",OFFSET('Water Data'!$G$29,0,10*ROW('Water Data'!G79)))</f>
        <v/>
      </c>
      <c r="CE85" s="271" t="str">
        <f ca="true">+IF(OFFSET('Water Data'!$H$27,0,10*ROW('Water Data'!H79))="","",OFFSET('Water Data'!$H$27,0,10*ROW('Water Data'!H79)))</f>
        <v/>
      </c>
      <c r="CF85" s="271" t="str">
        <f ca="true">+IF(OFFSET('Water Data'!$H$28,0,10*ROW('Water Data'!H79))="","",OFFSET('Water Data'!$H$28,0,10*ROW('Water Data'!H79)))</f>
        <v/>
      </c>
      <c r="CG85" s="271" t="str">
        <f ca="true">+IF(OFFSET('Water Data'!$H$29,0,10*ROW('Water Data'!H79))="","",OFFSET('Water Data'!$H$29,0,10*ROW('Water Data'!H79)))</f>
        <v/>
      </c>
      <c r="CH85" s="271" t="str">
        <f ca="true">+IF(OFFSET('Water Data'!$I$27,0,10*ROW('Water Data'!I79))="","",OFFSET('Water Data'!$I$27,0,10*ROW('Water Data'!I79)))</f>
        <v/>
      </c>
      <c r="CI85" s="271" t="str">
        <f ca="true">+IF(OFFSET('Water Data'!$I$28,0,10*ROW('Water Data'!I79))="","",OFFSET('Water Data'!$I$28,0,10*ROW('Water Data'!I79)))</f>
        <v/>
      </c>
      <c r="CJ85" s="271" t="str">
        <f ca="true">+IF(OFFSET('Water Data'!$I$29,0,10*ROW('Water Data'!I79))="","",OFFSET('Water Data'!$I$29,0,10*ROW('Water Data'!I79)))</f>
        <v/>
      </c>
      <c r="CK85" s="271" t="str">
        <f ca="true">+IF(OFFSET('Sanitation Data'!$D$28,0,10*ROW('Sanitation Data'!D79))="","",OFFSET('Sanitation Data'!$D$28,0,10*ROW('Sanitation Data'!D79)))</f>
        <v/>
      </c>
      <c r="CL85" s="271" t="str">
        <f ca="true">+IF(OFFSET('Sanitation Data'!$D$29,0,10*ROW('Sanitation Data'!D79))="","",OFFSET('Sanitation Data'!$D$29,0,10*ROW('Sanitation Data'!D79)))</f>
        <v/>
      </c>
      <c r="CM85" s="271" t="str">
        <f ca="true">+IF(OFFSET('Sanitation Data'!$D$30,0,10*ROW('Sanitation Data'!D79))="","",OFFSET('Sanitation Data'!$D$30,0,10*ROW('Sanitation Data'!D79)))</f>
        <v/>
      </c>
      <c r="CN85" s="271" t="str">
        <f ca="true">+IF(OFFSET('Sanitation Data'!$D$31,0,10*ROW('Sanitation Data'!D79))="","",OFFSET('Sanitation Data'!$D$31,0,10*ROW('Sanitation Data'!D79)))</f>
        <v/>
      </c>
      <c r="CO85" s="271" t="str">
        <f ca="true">+IF(OFFSET('Sanitation Data'!$D$32,0,10*ROW('Sanitation Data'!D79))="","",OFFSET('Sanitation Data'!$D$32,0,10*ROW('Sanitation Data'!D79)))</f>
        <v/>
      </c>
      <c r="CP85" s="271" t="str">
        <f ca="true">+IF(OFFSET('Sanitation Data'!$E$28,0,10*ROW('Sanitation Data'!E79))="","",OFFSET('Sanitation Data'!$E$28,0,10*ROW('Sanitation Data'!E79)))</f>
        <v/>
      </c>
      <c r="CQ85" s="271" t="str">
        <f ca="true">+IF(OFFSET('Sanitation Data'!$E$29,0,10*ROW('Sanitation Data'!E79))="","",OFFSET('Sanitation Data'!$E$29,0,10*ROW('Sanitation Data'!E79)))</f>
        <v/>
      </c>
      <c r="CR85" s="271" t="str">
        <f ca="true">+IF(OFFSET('Sanitation Data'!$E$30,0,10*ROW('Sanitation Data'!E79))="","",OFFSET('Sanitation Data'!$E$30,0,10*ROW('Sanitation Data'!E79)))</f>
        <v/>
      </c>
      <c r="CS85" s="271" t="str">
        <f ca="true">+IF(OFFSET('Sanitation Data'!$E$31,0,10*ROW('Sanitation Data'!E79))="","",OFFSET('Sanitation Data'!$E$31,0,10*ROW('Sanitation Data'!E79)))</f>
        <v/>
      </c>
      <c r="CT85" s="271" t="str">
        <f ca="true">+IF(OFFSET('Sanitation Data'!$E$32,0,10*ROW('Sanitation Data'!E79))="","",OFFSET('Sanitation Data'!$E$32,0,10*ROW('Sanitation Data'!E79)))</f>
        <v/>
      </c>
      <c r="CU85" s="271" t="str">
        <f ca="true">+IF(OFFSET('Sanitation Data'!$F$28,0,10*ROW('Sanitation Data'!F79))="","",OFFSET('Sanitation Data'!$F$28,0,10*ROW('Sanitation Data'!F79)))</f>
        <v/>
      </c>
      <c r="CV85" s="271" t="str">
        <f ca="true">+IF(OFFSET('Sanitation Data'!$F$29,0,10*ROW('Sanitation Data'!F79))="","",OFFSET('Sanitation Data'!$F$29,0,10*ROW('Sanitation Data'!F79)))</f>
        <v/>
      </c>
      <c r="CW85" s="271" t="str">
        <f ca="true">+IF(OFFSET('Sanitation Data'!$F$30,0,10*ROW('Sanitation Data'!F79))="","",OFFSET('Sanitation Data'!$F$30,0,10*ROW('Sanitation Data'!F79)))</f>
        <v/>
      </c>
      <c r="CX85" s="271" t="str">
        <f ca="true">+IF(OFFSET('Sanitation Data'!$F$31,0,10*ROW('Sanitation Data'!F79))="","",OFFSET('Sanitation Data'!$F$31,0,10*ROW('Sanitation Data'!F79)))</f>
        <v/>
      </c>
      <c r="CY85" s="271" t="str">
        <f ca="true">+IF(OFFSET('Sanitation Data'!$F$32,0,10*ROW('Sanitation Data'!F79))="","",OFFSET('Sanitation Data'!$F$32,0,10*ROW('Sanitation Data'!F79)))</f>
        <v/>
      </c>
      <c r="CZ85" s="271" t="str">
        <f ca="true">+IF(OFFSET('Sanitation Data'!$G$28,0,10*ROW('Sanitation Data'!G79))="","",OFFSET('Sanitation Data'!$G$28,0,10*ROW('Sanitation Data'!G79)))</f>
        <v/>
      </c>
      <c r="DA85" s="271" t="str">
        <f ca="true">+IF(OFFSET('Sanitation Data'!$G$29,0,10*ROW('Sanitation Data'!G79))="","",OFFSET('Sanitation Data'!$G$29,0,10*ROW('Sanitation Data'!G79)))</f>
        <v/>
      </c>
      <c r="DB85" s="271" t="str">
        <f ca="true">+IF(OFFSET('Sanitation Data'!$G$30,0,10*ROW('Sanitation Data'!G79))="","",OFFSET('Sanitation Data'!$G$30,0,10*ROW('Sanitation Data'!G79)))</f>
        <v/>
      </c>
      <c r="DC85" s="271" t="str">
        <f ca="true">+IF(OFFSET('Sanitation Data'!$G$31,0,10*ROW('Sanitation Data'!G79))="","",OFFSET('Sanitation Data'!$G$31,0,10*ROW('Sanitation Data'!G79)))</f>
        <v/>
      </c>
      <c r="DD85" s="271" t="str">
        <f ca="true">+IF(OFFSET('Sanitation Data'!$G$32,0,10*ROW('Sanitation Data'!G79))="","",OFFSET('Sanitation Data'!$G$32,0,10*ROW('Sanitation Data'!G79)))</f>
        <v/>
      </c>
      <c r="DE85" s="271" t="str">
        <f ca="true">+IF(OFFSET('Sanitation Data'!$H$28,0,10*ROW('Sanitation Data'!H79))="","",OFFSET('Sanitation Data'!$H$28,0,10*ROW('Sanitation Data'!H79)))</f>
        <v/>
      </c>
      <c r="DF85" s="271" t="str">
        <f ca="true">+IF(OFFSET('Sanitation Data'!$H$29,0,10*ROW('Sanitation Data'!H79))="","",OFFSET('Sanitation Data'!$H$29,0,10*ROW('Sanitation Data'!H79)))</f>
        <v/>
      </c>
      <c r="DG85" s="271" t="str">
        <f ca="true">+IF(OFFSET('Sanitation Data'!$H$30,0,10*ROW('Sanitation Data'!H79))="","",OFFSET('Sanitation Data'!$H$30,0,10*ROW('Sanitation Data'!H79)))</f>
        <v/>
      </c>
      <c r="DH85" s="271" t="str">
        <f ca="true">+IF(OFFSET('Sanitation Data'!$H$31,0,10*ROW('Sanitation Data'!H79))="","",OFFSET('Sanitation Data'!$H$31,0,10*ROW('Sanitation Data'!H79)))</f>
        <v/>
      </c>
      <c r="DI85" s="271" t="str">
        <f ca="true">+IF(OFFSET('Sanitation Data'!$H$32,0,10*ROW('Sanitation Data'!H79))="","",OFFSET('Sanitation Data'!$H$32,0,10*ROW('Sanitation Data'!H79)))</f>
        <v/>
      </c>
      <c r="DJ85" s="271" t="str">
        <f ca="true">+IF(OFFSET('Sanitation Data'!$I$28,0,10*ROW('Sanitation Data'!I79))="","",OFFSET('Sanitation Data'!$I$28,0,10*ROW('Sanitation Data'!I79)))</f>
        <v/>
      </c>
      <c r="DK85" s="271" t="str">
        <f ca="true">+IF(OFFSET('Sanitation Data'!$I$29,0,10*ROW('Sanitation Data'!I79))="","",OFFSET('Sanitation Data'!$I$29,0,10*ROW('Sanitation Data'!I79)))</f>
        <v/>
      </c>
      <c r="DL85" s="271" t="str">
        <f ca="true">+IF(OFFSET('Sanitation Data'!$I$30,0,10*ROW('Sanitation Data'!I79))="","",OFFSET('Sanitation Data'!$I$30,0,10*ROW('Sanitation Data'!I79)))</f>
        <v/>
      </c>
      <c r="DM85" s="271" t="str">
        <f ca="true">+IF(OFFSET('Sanitation Data'!$I$31,0,10*ROW('Sanitation Data'!I79))="","",OFFSET('Sanitation Data'!$I$31,0,10*ROW('Sanitation Data'!I79)))</f>
        <v/>
      </c>
      <c r="DN85" s="271" t="str">
        <f ca="true">+IF(OFFSET('Sanitation Data'!$I$32,0,10*ROW('Sanitation Data'!I79))="","",OFFSET('Sanitation Data'!$I$32,0,10*ROW('Sanitation Data'!I79)))</f>
        <v/>
      </c>
      <c r="DO85" s="271" t="str">
        <f ca="true">+IF(OFFSET('Hygiene Data'!$D$11,0,10*ROW('Hygiene Data'!D79))="","",OFFSET('Hygiene Data'!$D$11,0,10*ROW('Hygiene Data'!D79)))</f>
        <v/>
      </c>
      <c r="DP85" s="271" t="str">
        <f ca="true">+IF(OFFSET('Hygiene Data'!$D$12,0,10*ROW('Hygiene Data'!D79))="","",OFFSET('Hygiene Data'!$D$12,0,10*ROW('Hygiene Data'!D79)))</f>
        <v/>
      </c>
      <c r="DQ85" s="271" t="str">
        <f ca="true">+IF(OFFSET('Hygiene Data'!$D$13,0,10*ROW('Hygiene Data'!D79))="","",OFFSET('Hygiene Data'!$D$13,0,10*ROW('Hygiene Data'!D79)))</f>
        <v/>
      </c>
      <c r="DR85" s="271" t="str">
        <f ca="true">+IF(OFFSET('Hygiene Data'!$E$11,0,10*ROW('Hygiene Data'!E79))="","",OFFSET('Hygiene Data'!$E$11,0,10*ROW('Hygiene Data'!E79)))</f>
        <v/>
      </c>
      <c r="DS85" s="271" t="str">
        <f ca="true">+IF(OFFSET('Hygiene Data'!$E$12,0,10*ROW('Hygiene Data'!E79))="","",OFFSET('Hygiene Data'!$E$12,0,10*ROW('Hygiene Data'!E79)))</f>
        <v/>
      </c>
      <c r="DT85" s="271" t="str">
        <f ca="true">+IF(OFFSET('Hygiene Data'!$E$13,0,10*ROW('Hygiene Data'!E79))="","",OFFSET('Hygiene Data'!$E$13,0,10*ROW('Hygiene Data'!E79)))</f>
        <v/>
      </c>
      <c r="DU85" s="271" t="str">
        <f ca="true">+IF(OFFSET('Hygiene Data'!$F$11,0,10*ROW('Hygiene Data'!F79))="","",OFFSET('Hygiene Data'!$F$11,0,10*ROW('Hygiene Data'!F79)))</f>
        <v/>
      </c>
      <c r="DV85" s="271" t="str">
        <f ca="true">+IF(OFFSET('Hygiene Data'!$F$12,0,10*ROW('Hygiene Data'!F79))="","",OFFSET('Hygiene Data'!$F$12,0,10*ROW('Hygiene Data'!F79)))</f>
        <v/>
      </c>
      <c r="DW85" s="271" t="str">
        <f ca="true">+IF(OFFSET('Hygiene Data'!$F$13,0,10*ROW('Hygiene Data'!F79))="","",OFFSET('Hygiene Data'!$F$13,0,10*ROW('Hygiene Data'!F79)))</f>
        <v/>
      </c>
      <c r="DX85" s="271" t="str">
        <f ca="true">+IF(OFFSET('Hygiene Data'!$G$11,0,10*ROW('Hygiene Data'!G79))="","",OFFSET('Hygiene Data'!$G$11,0,10*ROW('Hygiene Data'!G79)))</f>
        <v/>
      </c>
      <c r="DY85" s="271" t="str">
        <f ca="true">+IF(OFFSET('Hygiene Data'!$G$12,0,10*ROW('Hygiene Data'!G79))="","",OFFSET('Hygiene Data'!$G$12,0,10*ROW('Hygiene Data'!G79)))</f>
        <v/>
      </c>
      <c r="DZ85" s="271" t="str">
        <f ca="true">+IF(OFFSET('Hygiene Data'!$G$13,0,10*ROW('Hygiene Data'!G79))="","",OFFSET('Hygiene Data'!$G$13,0,10*ROW('Hygiene Data'!G79)))</f>
        <v/>
      </c>
      <c r="EA85" s="271" t="str">
        <f ca="true">+IF(OFFSET('Hygiene Data'!$H$11,0,10*ROW('Hygiene Data'!H79))="","",OFFSET('Hygiene Data'!$H$11,0,10*ROW('Hygiene Data'!H79)))</f>
        <v/>
      </c>
      <c r="EB85" s="271" t="str">
        <f ca="true">+IF(OFFSET('Hygiene Data'!$H$12,0,10*ROW('Hygiene Data'!H79))="","",OFFSET('Hygiene Data'!$H$12,0,10*ROW('Hygiene Data'!H79)))</f>
        <v/>
      </c>
      <c r="EC85" s="271" t="str">
        <f ca="true">+IF(OFFSET('Hygiene Data'!$H$13,0,10*ROW('Hygiene Data'!H79))="","",OFFSET('Hygiene Data'!$H$13,0,10*ROW('Hygiene Data'!H79)))</f>
        <v/>
      </c>
      <c r="ED85" s="271" t="str">
        <f ca="true">+IF(OFFSET('Hygiene Data'!$I$11,0,10*ROW('Hygiene Data'!I79))="","",OFFSET('Hygiene Data'!$I$11,0,10*ROW('Hygiene Data'!I79)))</f>
        <v/>
      </c>
      <c r="EE85" s="271" t="str">
        <f ca="true">+IF(OFFSET('Hygiene Data'!$I$12,0,10*ROW('Hygiene Data'!I79))="","",OFFSET('Hygiene Data'!$I$12,0,10*ROW('Hygiene Data'!I79)))</f>
        <v/>
      </c>
      <c r="EF85" s="271" t="str">
        <f ca="true">+IF(OFFSET('Hygiene Data'!$I$13,0,10*ROW('Hygiene Data'!I79))="","",OFFSET('Hygiene Data'!$I$13,0,10*ROW('Hygiene Data'!I79)))</f>
        <v/>
      </c>
    </row>
    <row xmlns:x14ac="http://schemas.microsoft.com/office/spreadsheetml/2009/9/ac" r="86" x14ac:dyDescent="0.2">
      <c r="A86" s="34" t="str">
        <f ca="true">+IF(OFFSET('Water Data'!$B$2,0,10*ROW('Water Data'!E80))="","",OFFSET('Water Data'!$B$2,0,10*ROW('Water Data'!E80)))</f>
        <v/>
      </c>
      <c r="B86" s="34" t="str">
        <f ca="true">+IF(OFFSET('Water Data'!$C$2,0,10*ROW('Water Data'!F80))="","",OFFSET('Water Data'!$C$2,0,10*ROW('Water Data'!F80)))</f>
        <v/>
      </c>
      <c r="C86" s="327" t="str">
        <f t="shared" ca="true" si="1"/>
        <v/>
      </c>
      <c r="D86" s="87"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7"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7"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7"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7"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7"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7"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7"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7"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7"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7"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7"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7"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7"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7"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7"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7"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7"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8"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8"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8"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8"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8"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8"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8"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8"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8"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8"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8"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8"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8"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8"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8"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8"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8"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8"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8"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8"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8"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8"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8"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8"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8"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8"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8"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8"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8"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8"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9"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9"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9"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9"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9"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9"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9"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9"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9"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9"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9"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9"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9"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9"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9"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9"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9"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9"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1"/>
      <c r="BS86" s="271" t="str">
        <f ca="true">+IF(OFFSET('Water Data'!$D$27,0,10*ROW('Water Data'!D80))="","",OFFSET('Water Data'!$D$27,0,10*ROW('Water Data'!D80)))</f>
        <v/>
      </c>
      <c r="BT86" s="271" t="str">
        <f ca="true">+IF(OFFSET('Water Data'!$D$28,0,10*ROW('Water Data'!D80))="","",OFFSET('Water Data'!$D$28,0,10*ROW('Water Data'!D80)))</f>
        <v/>
      </c>
      <c r="BU86" s="271" t="str">
        <f ca="true">+IF(OFFSET('Water Data'!$D$29,0,10*ROW('Water Data'!D80))="","",OFFSET('Water Data'!$D$29,0,10*ROW('Water Data'!D80)))</f>
        <v/>
      </c>
      <c r="BV86" s="271" t="str">
        <f ca="true">+IF(OFFSET('Water Data'!$E$27,0,10*ROW('Water Data'!E80))="","",OFFSET('Water Data'!$E$27,0,10*ROW('Water Data'!E80)))</f>
        <v/>
      </c>
      <c r="BW86" s="271" t="str">
        <f ca="true">+IF(OFFSET('Water Data'!$E$28,0,10*ROW('Water Data'!E80))="","",OFFSET('Water Data'!$E$28,0,10*ROW('Water Data'!E80)))</f>
        <v/>
      </c>
      <c r="BX86" s="271" t="str">
        <f ca="true">+IF(OFFSET('Water Data'!$E$29,0,10*ROW('Water Data'!E80))="","",OFFSET('Water Data'!$E$29,0,10*ROW('Water Data'!E80)))</f>
        <v/>
      </c>
      <c r="BY86" s="271" t="str">
        <f ca="true">+IF(OFFSET('Water Data'!$F$27,0,10*ROW('Water Data'!F80))="","",OFFSET('Water Data'!$F$27,0,10*ROW('Water Data'!F80)))</f>
        <v/>
      </c>
      <c r="BZ86" s="271" t="str">
        <f ca="true">+IF(OFFSET('Water Data'!$F$28,0,10*ROW('Water Data'!F80))="","",OFFSET('Water Data'!$F$28,0,10*ROW('Water Data'!F80)))</f>
        <v/>
      </c>
      <c r="CA86" s="271" t="str">
        <f ca="true">+IF(OFFSET('Water Data'!$F$29,0,10*ROW('Water Data'!F80))="","",OFFSET('Water Data'!$F$29,0,10*ROW('Water Data'!F80)))</f>
        <v/>
      </c>
      <c r="CB86" s="271" t="str">
        <f ca="true">+IF(OFFSET('Water Data'!$G$27,0,10*ROW('Water Data'!G80))="","",OFFSET('Water Data'!$G$27,0,10*ROW('Water Data'!G80)))</f>
        <v/>
      </c>
      <c r="CC86" s="271" t="str">
        <f ca="true">+IF(OFFSET('Water Data'!$G$28,0,10*ROW('Water Data'!G80))="","",OFFSET('Water Data'!$G$28,0,10*ROW('Water Data'!G80)))</f>
        <v/>
      </c>
      <c r="CD86" s="271" t="str">
        <f ca="true">+IF(OFFSET('Water Data'!$G$29,0,10*ROW('Water Data'!G80))="","",OFFSET('Water Data'!$G$29,0,10*ROW('Water Data'!G80)))</f>
        <v/>
      </c>
      <c r="CE86" s="271" t="str">
        <f ca="true">+IF(OFFSET('Water Data'!$H$27,0,10*ROW('Water Data'!H80))="","",OFFSET('Water Data'!$H$27,0,10*ROW('Water Data'!H80)))</f>
        <v/>
      </c>
      <c r="CF86" s="271" t="str">
        <f ca="true">+IF(OFFSET('Water Data'!$H$28,0,10*ROW('Water Data'!H80))="","",OFFSET('Water Data'!$H$28,0,10*ROW('Water Data'!H80)))</f>
        <v/>
      </c>
      <c r="CG86" s="271" t="str">
        <f ca="true">+IF(OFFSET('Water Data'!$H$29,0,10*ROW('Water Data'!H80))="","",OFFSET('Water Data'!$H$29,0,10*ROW('Water Data'!H80)))</f>
        <v/>
      </c>
      <c r="CH86" s="271" t="str">
        <f ca="true">+IF(OFFSET('Water Data'!$I$27,0,10*ROW('Water Data'!I80))="","",OFFSET('Water Data'!$I$27,0,10*ROW('Water Data'!I80)))</f>
        <v/>
      </c>
      <c r="CI86" s="271" t="str">
        <f ca="true">+IF(OFFSET('Water Data'!$I$28,0,10*ROW('Water Data'!I80))="","",OFFSET('Water Data'!$I$28,0,10*ROW('Water Data'!I80)))</f>
        <v/>
      </c>
      <c r="CJ86" s="271" t="str">
        <f ca="true">+IF(OFFSET('Water Data'!$I$29,0,10*ROW('Water Data'!I80))="","",OFFSET('Water Data'!$I$29,0,10*ROW('Water Data'!I80)))</f>
        <v/>
      </c>
      <c r="CK86" s="271" t="str">
        <f ca="true">+IF(OFFSET('Sanitation Data'!$D$28,0,10*ROW('Sanitation Data'!D80))="","",OFFSET('Sanitation Data'!$D$28,0,10*ROW('Sanitation Data'!D80)))</f>
        <v/>
      </c>
      <c r="CL86" s="271" t="str">
        <f ca="true">+IF(OFFSET('Sanitation Data'!$D$29,0,10*ROW('Sanitation Data'!D80))="","",OFFSET('Sanitation Data'!$D$29,0,10*ROW('Sanitation Data'!D80)))</f>
        <v/>
      </c>
      <c r="CM86" s="271" t="str">
        <f ca="true">+IF(OFFSET('Sanitation Data'!$D$30,0,10*ROW('Sanitation Data'!D80))="","",OFFSET('Sanitation Data'!$D$30,0,10*ROW('Sanitation Data'!D80)))</f>
        <v/>
      </c>
      <c r="CN86" s="271" t="str">
        <f ca="true">+IF(OFFSET('Sanitation Data'!$D$31,0,10*ROW('Sanitation Data'!D80))="","",OFFSET('Sanitation Data'!$D$31,0,10*ROW('Sanitation Data'!D80)))</f>
        <v/>
      </c>
      <c r="CO86" s="271" t="str">
        <f ca="true">+IF(OFFSET('Sanitation Data'!$D$32,0,10*ROW('Sanitation Data'!D80))="","",OFFSET('Sanitation Data'!$D$32,0,10*ROW('Sanitation Data'!D80)))</f>
        <v/>
      </c>
      <c r="CP86" s="271" t="str">
        <f ca="true">+IF(OFFSET('Sanitation Data'!$E$28,0,10*ROW('Sanitation Data'!E80))="","",OFFSET('Sanitation Data'!$E$28,0,10*ROW('Sanitation Data'!E80)))</f>
        <v/>
      </c>
      <c r="CQ86" s="271" t="str">
        <f ca="true">+IF(OFFSET('Sanitation Data'!$E$29,0,10*ROW('Sanitation Data'!E80))="","",OFFSET('Sanitation Data'!$E$29,0,10*ROW('Sanitation Data'!E80)))</f>
        <v/>
      </c>
      <c r="CR86" s="271" t="str">
        <f ca="true">+IF(OFFSET('Sanitation Data'!$E$30,0,10*ROW('Sanitation Data'!E80))="","",OFFSET('Sanitation Data'!$E$30,0,10*ROW('Sanitation Data'!E80)))</f>
        <v/>
      </c>
      <c r="CS86" s="271" t="str">
        <f ca="true">+IF(OFFSET('Sanitation Data'!$E$31,0,10*ROW('Sanitation Data'!E80))="","",OFFSET('Sanitation Data'!$E$31,0,10*ROW('Sanitation Data'!E80)))</f>
        <v/>
      </c>
      <c r="CT86" s="271" t="str">
        <f ca="true">+IF(OFFSET('Sanitation Data'!$E$32,0,10*ROW('Sanitation Data'!E80))="","",OFFSET('Sanitation Data'!$E$32,0,10*ROW('Sanitation Data'!E80)))</f>
        <v/>
      </c>
      <c r="CU86" s="271" t="str">
        <f ca="true">+IF(OFFSET('Sanitation Data'!$F$28,0,10*ROW('Sanitation Data'!F80))="","",OFFSET('Sanitation Data'!$F$28,0,10*ROW('Sanitation Data'!F80)))</f>
        <v/>
      </c>
      <c r="CV86" s="271" t="str">
        <f ca="true">+IF(OFFSET('Sanitation Data'!$F$29,0,10*ROW('Sanitation Data'!F80))="","",OFFSET('Sanitation Data'!$F$29,0,10*ROW('Sanitation Data'!F80)))</f>
        <v/>
      </c>
      <c r="CW86" s="271" t="str">
        <f ca="true">+IF(OFFSET('Sanitation Data'!$F$30,0,10*ROW('Sanitation Data'!F80))="","",OFFSET('Sanitation Data'!$F$30,0,10*ROW('Sanitation Data'!F80)))</f>
        <v/>
      </c>
      <c r="CX86" s="271" t="str">
        <f ca="true">+IF(OFFSET('Sanitation Data'!$F$31,0,10*ROW('Sanitation Data'!F80))="","",OFFSET('Sanitation Data'!$F$31,0,10*ROW('Sanitation Data'!F80)))</f>
        <v/>
      </c>
      <c r="CY86" s="271" t="str">
        <f ca="true">+IF(OFFSET('Sanitation Data'!$F$32,0,10*ROW('Sanitation Data'!F80))="","",OFFSET('Sanitation Data'!$F$32,0,10*ROW('Sanitation Data'!F80)))</f>
        <v/>
      </c>
      <c r="CZ86" s="271" t="str">
        <f ca="true">+IF(OFFSET('Sanitation Data'!$G$28,0,10*ROW('Sanitation Data'!G80))="","",OFFSET('Sanitation Data'!$G$28,0,10*ROW('Sanitation Data'!G80)))</f>
        <v/>
      </c>
      <c r="DA86" s="271" t="str">
        <f ca="true">+IF(OFFSET('Sanitation Data'!$G$29,0,10*ROW('Sanitation Data'!G80))="","",OFFSET('Sanitation Data'!$G$29,0,10*ROW('Sanitation Data'!G80)))</f>
        <v/>
      </c>
      <c r="DB86" s="271" t="str">
        <f ca="true">+IF(OFFSET('Sanitation Data'!$G$30,0,10*ROW('Sanitation Data'!G80))="","",OFFSET('Sanitation Data'!$G$30,0,10*ROW('Sanitation Data'!G80)))</f>
        <v/>
      </c>
      <c r="DC86" s="271" t="str">
        <f ca="true">+IF(OFFSET('Sanitation Data'!$G$31,0,10*ROW('Sanitation Data'!G80))="","",OFFSET('Sanitation Data'!$G$31,0,10*ROW('Sanitation Data'!G80)))</f>
        <v/>
      </c>
      <c r="DD86" s="271" t="str">
        <f ca="true">+IF(OFFSET('Sanitation Data'!$G$32,0,10*ROW('Sanitation Data'!G80))="","",OFFSET('Sanitation Data'!$G$32,0,10*ROW('Sanitation Data'!G80)))</f>
        <v/>
      </c>
      <c r="DE86" s="271" t="str">
        <f ca="true">+IF(OFFSET('Sanitation Data'!$H$28,0,10*ROW('Sanitation Data'!H80))="","",OFFSET('Sanitation Data'!$H$28,0,10*ROW('Sanitation Data'!H80)))</f>
        <v/>
      </c>
      <c r="DF86" s="271" t="str">
        <f ca="true">+IF(OFFSET('Sanitation Data'!$H$29,0,10*ROW('Sanitation Data'!H80))="","",OFFSET('Sanitation Data'!$H$29,0,10*ROW('Sanitation Data'!H80)))</f>
        <v/>
      </c>
      <c r="DG86" s="271" t="str">
        <f ca="true">+IF(OFFSET('Sanitation Data'!$H$30,0,10*ROW('Sanitation Data'!H80))="","",OFFSET('Sanitation Data'!$H$30,0,10*ROW('Sanitation Data'!H80)))</f>
        <v/>
      </c>
      <c r="DH86" s="271" t="str">
        <f ca="true">+IF(OFFSET('Sanitation Data'!$H$31,0,10*ROW('Sanitation Data'!H80))="","",OFFSET('Sanitation Data'!$H$31,0,10*ROW('Sanitation Data'!H80)))</f>
        <v/>
      </c>
      <c r="DI86" s="271" t="str">
        <f ca="true">+IF(OFFSET('Sanitation Data'!$H$32,0,10*ROW('Sanitation Data'!H80))="","",OFFSET('Sanitation Data'!$H$32,0,10*ROW('Sanitation Data'!H80)))</f>
        <v/>
      </c>
      <c r="DJ86" s="271" t="str">
        <f ca="true">+IF(OFFSET('Sanitation Data'!$I$28,0,10*ROW('Sanitation Data'!I80))="","",OFFSET('Sanitation Data'!$I$28,0,10*ROW('Sanitation Data'!I80)))</f>
        <v/>
      </c>
      <c r="DK86" s="271" t="str">
        <f ca="true">+IF(OFFSET('Sanitation Data'!$I$29,0,10*ROW('Sanitation Data'!I80))="","",OFFSET('Sanitation Data'!$I$29,0,10*ROW('Sanitation Data'!I80)))</f>
        <v/>
      </c>
      <c r="DL86" s="271" t="str">
        <f ca="true">+IF(OFFSET('Sanitation Data'!$I$30,0,10*ROW('Sanitation Data'!I80))="","",OFFSET('Sanitation Data'!$I$30,0,10*ROW('Sanitation Data'!I80)))</f>
        <v/>
      </c>
      <c r="DM86" s="271" t="str">
        <f ca="true">+IF(OFFSET('Sanitation Data'!$I$31,0,10*ROW('Sanitation Data'!I80))="","",OFFSET('Sanitation Data'!$I$31,0,10*ROW('Sanitation Data'!I80)))</f>
        <v/>
      </c>
      <c r="DN86" s="271" t="str">
        <f ca="true">+IF(OFFSET('Sanitation Data'!$I$32,0,10*ROW('Sanitation Data'!I80))="","",OFFSET('Sanitation Data'!$I$32,0,10*ROW('Sanitation Data'!I80)))</f>
        <v/>
      </c>
      <c r="DO86" s="271" t="str">
        <f ca="true">+IF(OFFSET('Hygiene Data'!$D$11,0,10*ROW('Hygiene Data'!D80))="","",OFFSET('Hygiene Data'!$D$11,0,10*ROW('Hygiene Data'!D80)))</f>
        <v/>
      </c>
      <c r="DP86" s="271" t="str">
        <f ca="true">+IF(OFFSET('Hygiene Data'!$D$12,0,10*ROW('Hygiene Data'!D80))="","",OFFSET('Hygiene Data'!$D$12,0,10*ROW('Hygiene Data'!D80)))</f>
        <v/>
      </c>
      <c r="DQ86" s="271" t="str">
        <f ca="true">+IF(OFFSET('Hygiene Data'!$D$13,0,10*ROW('Hygiene Data'!D80))="","",OFFSET('Hygiene Data'!$D$13,0,10*ROW('Hygiene Data'!D80)))</f>
        <v/>
      </c>
      <c r="DR86" s="271" t="str">
        <f ca="true">+IF(OFFSET('Hygiene Data'!$E$11,0,10*ROW('Hygiene Data'!E80))="","",OFFSET('Hygiene Data'!$E$11,0,10*ROW('Hygiene Data'!E80)))</f>
        <v/>
      </c>
      <c r="DS86" s="271" t="str">
        <f ca="true">+IF(OFFSET('Hygiene Data'!$E$12,0,10*ROW('Hygiene Data'!E80))="","",OFFSET('Hygiene Data'!$E$12,0,10*ROW('Hygiene Data'!E80)))</f>
        <v/>
      </c>
      <c r="DT86" s="271" t="str">
        <f ca="true">+IF(OFFSET('Hygiene Data'!$E$13,0,10*ROW('Hygiene Data'!E80))="","",OFFSET('Hygiene Data'!$E$13,0,10*ROW('Hygiene Data'!E80)))</f>
        <v/>
      </c>
      <c r="DU86" s="271" t="str">
        <f ca="true">+IF(OFFSET('Hygiene Data'!$F$11,0,10*ROW('Hygiene Data'!F80))="","",OFFSET('Hygiene Data'!$F$11,0,10*ROW('Hygiene Data'!F80)))</f>
        <v/>
      </c>
      <c r="DV86" s="271" t="str">
        <f ca="true">+IF(OFFSET('Hygiene Data'!$F$12,0,10*ROW('Hygiene Data'!F80))="","",OFFSET('Hygiene Data'!$F$12,0,10*ROW('Hygiene Data'!F80)))</f>
        <v/>
      </c>
      <c r="DW86" s="271" t="str">
        <f ca="true">+IF(OFFSET('Hygiene Data'!$F$13,0,10*ROW('Hygiene Data'!F80))="","",OFFSET('Hygiene Data'!$F$13,0,10*ROW('Hygiene Data'!F80)))</f>
        <v/>
      </c>
      <c r="DX86" s="271" t="str">
        <f ca="true">+IF(OFFSET('Hygiene Data'!$G$11,0,10*ROW('Hygiene Data'!G80))="","",OFFSET('Hygiene Data'!$G$11,0,10*ROW('Hygiene Data'!G80)))</f>
        <v/>
      </c>
      <c r="DY86" s="271" t="str">
        <f ca="true">+IF(OFFSET('Hygiene Data'!$G$12,0,10*ROW('Hygiene Data'!G80))="","",OFFSET('Hygiene Data'!$G$12,0,10*ROW('Hygiene Data'!G80)))</f>
        <v/>
      </c>
      <c r="DZ86" s="271" t="str">
        <f ca="true">+IF(OFFSET('Hygiene Data'!$G$13,0,10*ROW('Hygiene Data'!G80))="","",OFFSET('Hygiene Data'!$G$13,0,10*ROW('Hygiene Data'!G80)))</f>
        <v/>
      </c>
      <c r="EA86" s="271" t="str">
        <f ca="true">+IF(OFFSET('Hygiene Data'!$H$11,0,10*ROW('Hygiene Data'!H80))="","",OFFSET('Hygiene Data'!$H$11,0,10*ROW('Hygiene Data'!H80)))</f>
        <v/>
      </c>
      <c r="EB86" s="271" t="str">
        <f ca="true">+IF(OFFSET('Hygiene Data'!$H$12,0,10*ROW('Hygiene Data'!H80))="","",OFFSET('Hygiene Data'!$H$12,0,10*ROW('Hygiene Data'!H80)))</f>
        <v/>
      </c>
      <c r="EC86" s="271" t="str">
        <f ca="true">+IF(OFFSET('Hygiene Data'!$H$13,0,10*ROW('Hygiene Data'!H80))="","",OFFSET('Hygiene Data'!$H$13,0,10*ROW('Hygiene Data'!H80)))</f>
        <v/>
      </c>
      <c r="ED86" s="271" t="str">
        <f ca="true">+IF(OFFSET('Hygiene Data'!$I$11,0,10*ROW('Hygiene Data'!I80))="","",OFFSET('Hygiene Data'!$I$11,0,10*ROW('Hygiene Data'!I80)))</f>
        <v/>
      </c>
      <c r="EE86" s="271" t="str">
        <f ca="true">+IF(OFFSET('Hygiene Data'!$I$12,0,10*ROW('Hygiene Data'!I80))="","",OFFSET('Hygiene Data'!$I$12,0,10*ROW('Hygiene Data'!I80)))</f>
        <v/>
      </c>
      <c r="EF86" s="271" t="str">
        <f ca="true">+IF(OFFSET('Hygiene Data'!$I$13,0,10*ROW('Hygiene Data'!I80))="","",OFFSET('Hygiene Data'!$I$13,0,10*ROW('Hygiene Data'!I80)))</f>
        <v/>
      </c>
    </row>
    <row xmlns:x14ac="http://schemas.microsoft.com/office/spreadsheetml/2009/9/ac" r="87" x14ac:dyDescent="0.2">
      <c r="A87" s="34" t="str">
        <f ca="true">+IF(OFFSET('Water Data'!$B$2,0,10*ROW('Water Data'!E81))="","",OFFSET('Water Data'!$B$2,0,10*ROW('Water Data'!E81)))</f>
        <v/>
      </c>
      <c r="B87" s="34" t="str">
        <f ca="true">+IF(OFFSET('Water Data'!$C$2,0,10*ROW('Water Data'!F81))="","",OFFSET('Water Data'!$C$2,0,10*ROW('Water Data'!F81)))</f>
        <v/>
      </c>
      <c r="C87" s="327" t="str">
        <f t="shared" ca="true" si="1"/>
        <v/>
      </c>
      <c r="D87" s="87"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7"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7"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7"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7"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7"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7"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7"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7"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7"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7"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7"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7"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7"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7"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7"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7"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7"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8"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8"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8"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8"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8"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8"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8"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8"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8"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8"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8"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8"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8"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8"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8"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8"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8"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8"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8"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8"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8"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8"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8"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8"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8"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8"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8"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8"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8"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8"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9"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9"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9"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9"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9"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9"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9"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9"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9"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9"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9"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9"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9"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9"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9"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9"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9"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9"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1"/>
      <c r="BS87" s="271" t="str">
        <f ca="true">+IF(OFFSET('Water Data'!$D$27,0,10*ROW('Water Data'!D81))="","",OFFSET('Water Data'!$D$27,0,10*ROW('Water Data'!D81)))</f>
        <v/>
      </c>
      <c r="BT87" s="271" t="str">
        <f ca="true">+IF(OFFSET('Water Data'!$D$28,0,10*ROW('Water Data'!D81))="","",OFFSET('Water Data'!$D$28,0,10*ROW('Water Data'!D81)))</f>
        <v/>
      </c>
      <c r="BU87" s="271" t="str">
        <f ca="true">+IF(OFFSET('Water Data'!$D$29,0,10*ROW('Water Data'!D81))="","",OFFSET('Water Data'!$D$29,0,10*ROW('Water Data'!D81)))</f>
        <v/>
      </c>
      <c r="BV87" s="271" t="str">
        <f ca="true">+IF(OFFSET('Water Data'!$E$27,0,10*ROW('Water Data'!E81))="","",OFFSET('Water Data'!$E$27,0,10*ROW('Water Data'!E81)))</f>
        <v/>
      </c>
      <c r="BW87" s="271" t="str">
        <f ca="true">+IF(OFFSET('Water Data'!$E$28,0,10*ROW('Water Data'!E81))="","",OFFSET('Water Data'!$E$28,0,10*ROW('Water Data'!E81)))</f>
        <v/>
      </c>
      <c r="BX87" s="271" t="str">
        <f ca="true">+IF(OFFSET('Water Data'!$E$29,0,10*ROW('Water Data'!E81))="","",OFFSET('Water Data'!$E$29,0,10*ROW('Water Data'!E81)))</f>
        <v/>
      </c>
      <c r="BY87" s="271" t="str">
        <f ca="true">+IF(OFFSET('Water Data'!$F$27,0,10*ROW('Water Data'!F81))="","",OFFSET('Water Data'!$F$27,0,10*ROW('Water Data'!F81)))</f>
        <v/>
      </c>
      <c r="BZ87" s="271" t="str">
        <f ca="true">+IF(OFFSET('Water Data'!$F$28,0,10*ROW('Water Data'!F81))="","",OFFSET('Water Data'!$F$28,0,10*ROW('Water Data'!F81)))</f>
        <v/>
      </c>
      <c r="CA87" s="271" t="str">
        <f ca="true">+IF(OFFSET('Water Data'!$F$29,0,10*ROW('Water Data'!F81))="","",OFFSET('Water Data'!$F$29,0,10*ROW('Water Data'!F81)))</f>
        <v/>
      </c>
      <c r="CB87" s="271" t="str">
        <f ca="true">+IF(OFFSET('Water Data'!$G$27,0,10*ROW('Water Data'!G81))="","",OFFSET('Water Data'!$G$27,0,10*ROW('Water Data'!G81)))</f>
        <v/>
      </c>
      <c r="CC87" s="271" t="str">
        <f ca="true">+IF(OFFSET('Water Data'!$G$28,0,10*ROW('Water Data'!G81))="","",OFFSET('Water Data'!$G$28,0,10*ROW('Water Data'!G81)))</f>
        <v/>
      </c>
      <c r="CD87" s="271" t="str">
        <f ca="true">+IF(OFFSET('Water Data'!$G$29,0,10*ROW('Water Data'!G81))="","",OFFSET('Water Data'!$G$29,0,10*ROW('Water Data'!G81)))</f>
        <v/>
      </c>
      <c r="CE87" s="271" t="str">
        <f ca="true">+IF(OFFSET('Water Data'!$H$27,0,10*ROW('Water Data'!H81))="","",OFFSET('Water Data'!$H$27,0,10*ROW('Water Data'!H81)))</f>
        <v/>
      </c>
      <c r="CF87" s="271" t="str">
        <f ca="true">+IF(OFFSET('Water Data'!$H$28,0,10*ROW('Water Data'!H81))="","",OFFSET('Water Data'!$H$28,0,10*ROW('Water Data'!H81)))</f>
        <v/>
      </c>
      <c r="CG87" s="271" t="str">
        <f ca="true">+IF(OFFSET('Water Data'!$H$29,0,10*ROW('Water Data'!H81))="","",OFFSET('Water Data'!$H$29,0,10*ROW('Water Data'!H81)))</f>
        <v/>
      </c>
      <c r="CH87" s="271" t="str">
        <f ca="true">+IF(OFFSET('Water Data'!$I$27,0,10*ROW('Water Data'!I81))="","",OFFSET('Water Data'!$I$27,0,10*ROW('Water Data'!I81)))</f>
        <v/>
      </c>
      <c r="CI87" s="271" t="str">
        <f ca="true">+IF(OFFSET('Water Data'!$I$28,0,10*ROW('Water Data'!I81))="","",OFFSET('Water Data'!$I$28,0,10*ROW('Water Data'!I81)))</f>
        <v/>
      </c>
      <c r="CJ87" s="271" t="str">
        <f ca="true">+IF(OFFSET('Water Data'!$I$29,0,10*ROW('Water Data'!I81))="","",OFFSET('Water Data'!$I$29,0,10*ROW('Water Data'!I81)))</f>
        <v/>
      </c>
      <c r="CK87" s="271" t="str">
        <f ca="true">+IF(OFFSET('Sanitation Data'!$D$28,0,10*ROW('Sanitation Data'!D81))="","",OFFSET('Sanitation Data'!$D$28,0,10*ROW('Sanitation Data'!D81)))</f>
        <v/>
      </c>
      <c r="CL87" s="271" t="str">
        <f ca="true">+IF(OFFSET('Sanitation Data'!$D$29,0,10*ROW('Sanitation Data'!D81))="","",OFFSET('Sanitation Data'!$D$29,0,10*ROW('Sanitation Data'!D81)))</f>
        <v/>
      </c>
      <c r="CM87" s="271" t="str">
        <f ca="true">+IF(OFFSET('Sanitation Data'!$D$30,0,10*ROW('Sanitation Data'!D81))="","",OFFSET('Sanitation Data'!$D$30,0,10*ROW('Sanitation Data'!D81)))</f>
        <v/>
      </c>
      <c r="CN87" s="271" t="str">
        <f ca="true">+IF(OFFSET('Sanitation Data'!$D$31,0,10*ROW('Sanitation Data'!D81))="","",OFFSET('Sanitation Data'!$D$31,0,10*ROW('Sanitation Data'!D81)))</f>
        <v/>
      </c>
      <c r="CO87" s="271" t="str">
        <f ca="true">+IF(OFFSET('Sanitation Data'!$D$32,0,10*ROW('Sanitation Data'!D81))="","",OFFSET('Sanitation Data'!$D$32,0,10*ROW('Sanitation Data'!D81)))</f>
        <v/>
      </c>
      <c r="CP87" s="271" t="str">
        <f ca="true">+IF(OFFSET('Sanitation Data'!$E$28,0,10*ROW('Sanitation Data'!E81))="","",OFFSET('Sanitation Data'!$E$28,0,10*ROW('Sanitation Data'!E81)))</f>
        <v/>
      </c>
      <c r="CQ87" s="271" t="str">
        <f ca="true">+IF(OFFSET('Sanitation Data'!$E$29,0,10*ROW('Sanitation Data'!E81))="","",OFFSET('Sanitation Data'!$E$29,0,10*ROW('Sanitation Data'!E81)))</f>
        <v/>
      </c>
      <c r="CR87" s="271" t="str">
        <f ca="true">+IF(OFFSET('Sanitation Data'!$E$30,0,10*ROW('Sanitation Data'!E81))="","",OFFSET('Sanitation Data'!$E$30,0,10*ROW('Sanitation Data'!E81)))</f>
        <v/>
      </c>
      <c r="CS87" s="271" t="str">
        <f ca="true">+IF(OFFSET('Sanitation Data'!$E$31,0,10*ROW('Sanitation Data'!E81))="","",OFFSET('Sanitation Data'!$E$31,0,10*ROW('Sanitation Data'!E81)))</f>
        <v/>
      </c>
      <c r="CT87" s="271" t="str">
        <f ca="true">+IF(OFFSET('Sanitation Data'!$E$32,0,10*ROW('Sanitation Data'!E81))="","",OFFSET('Sanitation Data'!$E$32,0,10*ROW('Sanitation Data'!E81)))</f>
        <v/>
      </c>
      <c r="CU87" s="271" t="str">
        <f ca="true">+IF(OFFSET('Sanitation Data'!$F$28,0,10*ROW('Sanitation Data'!F81))="","",OFFSET('Sanitation Data'!$F$28,0,10*ROW('Sanitation Data'!F81)))</f>
        <v/>
      </c>
      <c r="CV87" s="271" t="str">
        <f ca="true">+IF(OFFSET('Sanitation Data'!$F$29,0,10*ROW('Sanitation Data'!F81))="","",OFFSET('Sanitation Data'!$F$29,0,10*ROW('Sanitation Data'!F81)))</f>
        <v/>
      </c>
      <c r="CW87" s="271" t="str">
        <f ca="true">+IF(OFFSET('Sanitation Data'!$F$30,0,10*ROW('Sanitation Data'!F81))="","",OFFSET('Sanitation Data'!$F$30,0,10*ROW('Sanitation Data'!F81)))</f>
        <v/>
      </c>
      <c r="CX87" s="271" t="str">
        <f ca="true">+IF(OFFSET('Sanitation Data'!$F$31,0,10*ROW('Sanitation Data'!F81))="","",OFFSET('Sanitation Data'!$F$31,0,10*ROW('Sanitation Data'!F81)))</f>
        <v/>
      </c>
      <c r="CY87" s="271" t="str">
        <f ca="true">+IF(OFFSET('Sanitation Data'!$F$32,0,10*ROW('Sanitation Data'!F81))="","",OFFSET('Sanitation Data'!$F$32,0,10*ROW('Sanitation Data'!F81)))</f>
        <v/>
      </c>
      <c r="CZ87" s="271" t="str">
        <f ca="true">+IF(OFFSET('Sanitation Data'!$G$28,0,10*ROW('Sanitation Data'!G81))="","",OFFSET('Sanitation Data'!$G$28,0,10*ROW('Sanitation Data'!G81)))</f>
        <v/>
      </c>
      <c r="DA87" s="271" t="str">
        <f ca="true">+IF(OFFSET('Sanitation Data'!$G$29,0,10*ROW('Sanitation Data'!G81))="","",OFFSET('Sanitation Data'!$G$29,0,10*ROW('Sanitation Data'!G81)))</f>
        <v/>
      </c>
      <c r="DB87" s="271" t="str">
        <f ca="true">+IF(OFFSET('Sanitation Data'!$G$30,0,10*ROW('Sanitation Data'!G81))="","",OFFSET('Sanitation Data'!$G$30,0,10*ROW('Sanitation Data'!G81)))</f>
        <v/>
      </c>
      <c r="DC87" s="271" t="str">
        <f ca="true">+IF(OFFSET('Sanitation Data'!$G$31,0,10*ROW('Sanitation Data'!G81))="","",OFFSET('Sanitation Data'!$G$31,0,10*ROW('Sanitation Data'!G81)))</f>
        <v/>
      </c>
      <c r="DD87" s="271" t="str">
        <f ca="true">+IF(OFFSET('Sanitation Data'!$G$32,0,10*ROW('Sanitation Data'!G81))="","",OFFSET('Sanitation Data'!$G$32,0,10*ROW('Sanitation Data'!G81)))</f>
        <v/>
      </c>
      <c r="DE87" s="271" t="str">
        <f ca="true">+IF(OFFSET('Sanitation Data'!$H$28,0,10*ROW('Sanitation Data'!H81))="","",OFFSET('Sanitation Data'!$H$28,0,10*ROW('Sanitation Data'!H81)))</f>
        <v/>
      </c>
      <c r="DF87" s="271" t="str">
        <f ca="true">+IF(OFFSET('Sanitation Data'!$H$29,0,10*ROW('Sanitation Data'!H81))="","",OFFSET('Sanitation Data'!$H$29,0,10*ROW('Sanitation Data'!H81)))</f>
        <v/>
      </c>
      <c r="DG87" s="271" t="str">
        <f ca="true">+IF(OFFSET('Sanitation Data'!$H$30,0,10*ROW('Sanitation Data'!H81))="","",OFFSET('Sanitation Data'!$H$30,0,10*ROW('Sanitation Data'!H81)))</f>
        <v/>
      </c>
      <c r="DH87" s="271" t="str">
        <f ca="true">+IF(OFFSET('Sanitation Data'!$H$31,0,10*ROW('Sanitation Data'!H81))="","",OFFSET('Sanitation Data'!$H$31,0,10*ROW('Sanitation Data'!H81)))</f>
        <v/>
      </c>
      <c r="DI87" s="271" t="str">
        <f ca="true">+IF(OFFSET('Sanitation Data'!$H$32,0,10*ROW('Sanitation Data'!H81))="","",OFFSET('Sanitation Data'!$H$32,0,10*ROW('Sanitation Data'!H81)))</f>
        <v/>
      </c>
      <c r="DJ87" s="271" t="str">
        <f ca="true">+IF(OFFSET('Sanitation Data'!$I$28,0,10*ROW('Sanitation Data'!I81))="","",OFFSET('Sanitation Data'!$I$28,0,10*ROW('Sanitation Data'!I81)))</f>
        <v/>
      </c>
      <c r="DK87" s="271" t="str">
        <f ca="true">+IF(OFFSET('Sanitation Data'!$I$29,0,10*ROW('Sanitation Data'!I81))="","",OFFSET('Sanitation Data'!$I$29,0,10*ROW('Sanitation Data'!I81)))</f>
        <v/>
      </c>
      <c r="DL87" s="271" t="str">
        <f ca="true">+IF(OFFSET('Sanitation Data'!$I$30,0,10*ROW('Sanitation Data'!I81))="","",OFFSET('Sanitation Data'!$I$30,0,10*ROW('Sanitation Data'!I81)))</f>
        <v/>
      </c>
      <c r="DM87" s="271" t="str">
        <f ca="true">+IF(OFFSET('Sanitation Data'!$I$31,0,10*ROW('Sanitation Data'!I81))="","",OFFSET('Sanitation Data'!$I$31,0,10*ROW('Sanitation Data'!I81)))</f>
        <v/>
      </c>
      <c r="DN87" s="271" t="str">
        <f ca="true">+IF(OFFSET('Sanitation Data'!$I$32,0,10*ROW('Sanitation Data'!I81))="","",OFFSET('Sanitation Data'!$I$32,0,10*ROW('Sanitation Data'!I81)))</f>
        <v/>
      </c>
      <c r="DO87" s="271" t="str">
        <f ca="true">+IF(OFFSET('Hygiene Data'!$D$11,0,10*ROW('Hygiene Data'!D81))="","",OFFSET('Hygiene Data'!$D$11,0,10*ROW('Hygiene Data'!D81)))</f>
        <v/>
      </c>
      <c r="DP87" s="271" t="str">
        <f ca="true">+IF(OFFSET('Hygiene Data'!$D$12,0,10*ROW('Hygiene Data'!D81))="","",OFFSET('Hygiene Data'!$D$12,0,10*ROW('Hygiene Data'!D81)))</f>
        <v/>
      </c>
      <c r="DQ87" s="271" t="str">
        <f ca="true">+IF(OFFSET('Hygiene Data'!$D$13,0,10*ROW('Hygiene Data'!D81))="","",OFFSET('Hygiene Data'!$D$13,0,10*ROW('Hygiene Data'!D81)))</f>
        <v/>
      </c>
      <c r="DR87" s="271" t="str">
        <f ca="true">+IF(OFFSET('Hygiene Data'!$E$11,0,10*ROW('Hygiene Data'!E81))="","",OFFSET('Hygiene Data'!$E$11,0,10*ROW('Hygiene Data'!E81)))</f>
        <v/>
      </c>
      <c r="DS87" s="271" t="str">
        <f ca="true">+IF(OFFSET('Hygiene Data'!$E$12,0,10*ROW('Hygiene Data'!E81))="","",OFFSET('Hygiene Data'!$E$12,0,10*ROW('Hygiene Data'!E81)))</f>
        <v/>
      </c>
      <c r="DT87" s="271" t="str">
        <f ca="true">+IF(OFFSET('Hygiene Data'!$E$13,0,10*ROW('Hygiene Data'!E81))="","",OFFSET('Hygiene Data'!$E$13,0,10*ROW('Hygiene Data'!E81)))</f>
        <v/>
      </c>
      <c r="DU87" s="271" t="str">
        <f ca="true">+IF(OFFSET('Hygiene Data'!$F$11,0,10*ROW('Hygiene Data'!F81))="","",OFFSET('Hygiene Data'!$F$11,0,10*ROW('Hygiene Data'!F81)))</f>
        <v/>
      </c>
      <c r="DV87" s="271" t="str">
        <f ca="true">+IF(OFFSET('Hygiene Data'!$F$12,0,10*ROW('Hygiene Data'!F81))="","",OFFSET('Hygiene Data'!$F$12,0,10*ROW('Hygiene Data'!F81)))</f>
        <v/>
      </c>
      <c r="DW87" s="271" t="str">
        <f ca="true">+IF(OFFSET('Hygiene Data'!$F$13,0,10*ROW('Hygiene Data'!F81))="","",OFFSET('Hygiene Data'!$F$13,0,10*ROW('Hygiene Data'!F81)))</f>
        <v/>
      </c>
      <c r="DX87" s="271" t="str">
        <f ca="true">+IF(OFFSET('Hygiene Data'!$G$11,0,10*ROW('Hygiene Data'!G81))="","",OFFSET('Hygiene Data'!$G$11,0,10*ROW('Hygiene Data'!G81)))</f>
        <v/>
      </c>
      <c r="DY87" s="271" t="str">
        <f ca="true">+IF(OFFSET('Hygiene Data'!$G$12,0,10*ROW('Hygiene Data'!G81))="","",OFFSET('Hygiene Data'!$G$12,0,10*ROW('Hygiene Data'!G81)))</f>
        <v/>
      </c>
      <c r="DZ87" s="271" t="str">
        <f ca="true">+IF(OFFSET('Hygiene Data'!$G$13,0,10*ROW('Hygiene Data'!G81))="","",OFFSET('Hygiene Data'!$G$13,0,10*ROW('Hygiene Data'!G81)))</f>
        <v/>
      </c>
      <c r="EA87" s="271" t="str">
        <f ca="true">+IF(OFFSET('Hygiene Data'!$H$11,0,10*ROW('Hygiene Data'!H81))="","",OFFSET('Hygiene Data'!$H$11,0,10*ROW('Hygiene Data'!H81)))</f>
        <v/>
      </c>
      <c r="EB87" s="271" t="str">
        <f ca="true">+IF(OFFSET('Hygiene Data'!$H$12,0,10*ROW('Hygiene Data'!H81))="","",OFFSET('Hygiene Data'!$H$12,0,10*ROW('Hygiene Data'!H81)))</f>
        <v/>
      </c>
      <c r="EC87" s="271" t="str">
        <f ca="true">+IF(OFFSET('Hygiene Data'!$H$13,0,10*ROW('Hygiene Data'!H81))="","",OFFSET('Hygiene Data'!$H$13,0,10*ROW('Hygiene Data'!H81)))</f>
        <v/>
      </c>
      <c r="ED87" s="271" t="str">
        <f ca="true">+IF(OFFSET('Hygiene Data'!$I$11,0,10*ROW('Hygiene Data'!I81))="","",OFFSET('Hygiene Data'!$I$11,0,10*ROW('Hygiene Data'!I81)))</f>
        <v/>
      </c>
      <c r="EE87" s="271" t="str">
        <f ca="true">+IF(OFFSET('Hygiene Data'!$I$12,0,10*ROW('Hygiene Data'!I81))="","",OFFSET('Hygiene Data'!$I$12,0,10*ROW('Hygiene Data'!I81)))</f>
        <v/>
      </c>
      <c r="EF87" s="271" t="str">
        <f ca="true">+IF(OFFSET('Hygiene Data'!$I$13,0,10*ROW('Hygiene Data'!I81))="","",OFFSET('Hygiene Data'!$I$13,0,10*ROW('Hygiene Data'!I81)))</f>
        <v/>
      </c>
    </row>
    <row xmlns:x14ac="http://schemas.microsoft.com/office/spreadsheetml/2009/9/ac" r="88" x14ac:dyDescent="0.2">
      <c r="A88" s="34" t="str">
        <f ca="true">+IF(OFFSET('Water Data'!$B$2,0,10*ROW('Water Data'!E82))="","",OFFSET('Water Data'!$B$2,0,10*ROW('Water Data'!E82)))</f>
        <v/>
      </c>
      <c r="B88" s="34" t="str">
        <f ca="true">+IF(OFFSET('Water Data'!$C$2,0,10*ROW('Water Data'!F82))="","",OFFSET('Water Data'!$C$2,0,10*ROW('Water Data'!F82)))</f>
        <v/>
      </c>
      <c r="C88" s="327" t="str">
        <f t="shared" ca="true" si="1"/>
        <v/>
      </c>
      <c r="D88" s="87"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7"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7"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7"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7"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7"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7"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7"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7"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7"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7"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7"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7"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7"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7"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7"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7"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7"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8"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8"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8"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8"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8"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8"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8"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8"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8"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8"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8"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8"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8"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8"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8"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8"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8"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8"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8"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8"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8"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8"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8"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8"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8"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8"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8"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8"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8"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8"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9"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9"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9"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9"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9"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9"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9"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9"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9"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9"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9"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9"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9"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9"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9"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9"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9"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9"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1"/>
      <c r="BS88" s="271" t="str">
        <f ca="true">+IF(OFFSET('Water Data'!$D$27,0,10*ROW('Water Data'!D82))="","",OFFSET('Water Data'!$D$27,0,10*ROW('Water Data'!D82)))</f>
        <v/>
      </c>
      <c r="BT88" s="271" t="str">
        <f ca="true">+IF(OFFSET('Water Data'!$D$28,0,10*ROW('Water Data'!D82))="","",OFFSET('Water Data'!$D$28,0,10*ROW('Water Data'!D82)))</f>
        <v/>
      </c>
      <c r="BU88" s="271" t="str">
        <f ca="true">+IF(OFFSET('Water Data'!$D$29,0,10*ROW('Water Data'!D82))="","",OFFSET('Water Data'!$D$29,0,10*ROW('Water Data'!D82)))</f>
        <v/>
      </c>
      <c r="BV88" s="271" t="str">
        <f ca="true">+IF(OFFSET('Water Data'!$E$27,0,10*ROW('Water Data'!E82))="","",OFFSET('Water Data'!$E$27,0,10*ROW('Water Data'!E82)))</f>
        <v/>
      </c>
      <c r="BW88" s="271" t="str">
        <f ca="true">+IF(OFFSET('Water Data'!$E$28,0,10*ROW('Water Data'!E82))="","",OFFSET('Water Data'!$E$28,0,10*ROW('Water Data'!E82)))</f>
        <v/>
      </c>
      <c r="BX88" s="271" t="str">
        <f ca="true">+IF(OFFSET('Water Data'!$E$29,0,10*ROW('Water Data'!E82))="","",OFFSET('Water Data'!$E$29,0,10*ROW('Water Data'!E82)))</f>
        <v/>
      </c>
      <c r="BY88" s="271" t="str">
        <f ca="true">+IF(OFFSET('Water Data'!$F$27,0,10*ROW('Water Data'!F82))="","",OFFSET('Water Data'!$F$27,0,10*ROW('Water Data'!F82)))</f>
        <v/>
      </c>
      <c r="BZ88" s="271" t="str">
        <f ca="true">+IF(OFFSET('Water Data'!$F$28,0,10*ROW('Water Data'!F82))="","",OFFSET('Water Data'!$F$28,0,10*ROW('Water Data'!F82)))</f>
        <v/>
      </c>
      <c r="CA88" s="271" t="str">
        <f ca="true">+IF(OFFSET('Water Data'!$F$29,0,10*ROW('Water Data'!F82))="","",OFFSET('Water Data'!$F$29,0,10*ROW('Water Data'!F82)))</f>
        <v/>
      </c>
      <c r="CB88" s="271" t="str">
        <f ca="true">+IF(OFFSET('Water Data'!$G$27,0,10*ROW('Water Data'!G82))="","",OFFSET('Water Data'!$G$27,0,10*ROW('Water Data'!G82)))</f>
        <v/>
      </c>
      <c r="CC88" s="271" t="str">
        <f ca="true">+IF(OFFSET('Water Data'!$G$28,0,10*ROW('Water Data'!G82))="","",OFFSET('Water Data'!$G$28,0,10*ROW('Water Data'!G82)))</f>
        <v/>
      </c>
      <c r="CD88" s="271" t="str">
        <f ca="true">+IF(OFFSET('Water Data'!$G$29,0,10*ROW('Water Data'!G82))="","",OFFSET('Water Data'!$G$29,0,10*ROW('Water Data'!G82)))</f>
        <v/>
      </c>
      <c r="CE88" s="271" t="str">
        <f ca="true">+IF(OFFSET('Water Data'!$H$27,0,10*ROW('Water Data'!H82))="","",OFFSET('Water Data'!$H$27,0,10*ROW('Water Data'!H82)))</f>
        <v/>
      </c>
      <c r="CF88" s="271" t="str">
        <f ca="true">+IF(OFFSET('Water Data'!$H$28,0,10*ROW('Water Data'!H82))="","",OFFSET('Water Data'!$H$28,0,10*ROW('Water Data'!H82)))</f>
        <v/>
      </c>
      <c r="CG88" s="271" t="str">
        <f ca="true">+IF(OFFSET('Water Data'!$H$29,0,10*ROW('Water Data'!H82))="","",OFFSET('Water Data'!$H$29,0,10*ROW('Water Data'!H82)))</f>
        <v/>
      </c>
      <c r="CH88" s="271" t="str">
        <f ca="true">+IF(OFFSET('Water Data'!$I$27,0,10*ROW('Water Data'!I82))="","",OFFSET('Water Data'!$I$27,0,10*ROW('Water Data'!I82)))</f>
        <v/>
      </c>
      <c r="CI88" s="271" t="str">
        <f ca="true">+IF(OFFSET('Water Data'!$I$28,0,10*ROW('Water Data'!I82))="","",OFFSET('Water Data'!$I$28,0,10*ROW('Water Data'!I82)))</f>
        <v/>
      </c>
      <c r="CJ88" s="271" t="str">
        <f ca="true">+IF(OFFSET('Water Data'!$I$29,0,10*ROW('Water Data'!I82))="","",OFFSET('Water Data'!$I$29,0,10*ROW('Water Data'!I82)))</f>
        <v/>
      </c>
      <c r="CK88" s="271" t="str">
        <f ca="true">+IF(OFFSET('Sanitation Data'!$D$28,0,10*ROW('Sanitation Data'!D82))="","",OFFSET('Sanitation Data'!$D$28,0,10*ROW('Sanitation Data'!D82)))</f>
        <v/>
      </c>
      <c r="CL88" s="271" t="str">
        <f ca="true">+IF(OFFSET('Sanitation Data'!$D$29,0,10*ROW('Sanitation Data'!D82))="","",OFFSET('Sanitation Data'!$D$29,0,10*ROW('Sanitation Data'!D82)))</f>
        <v/>
      </c>
      <c r="CM88" s="271" t="str">
        <f ca="true">+IF(OFFSET('Sanitation Data'!$D$30,0,10*ROW('Sanitation Data'!D82))="","",OFFSET('Sanitation Data'!$D$30,0,10*ROW('Sanitation Data'!D82)))</f>
        <v/>
      </c>
      <c r="CN88" s="271" t="str">
        <f ca="true">+IF(OFFSET('Sanitation Data'!$D$31,0,10*ROW('Sanitation Data'!D82))="","",OFFSET('Sanitation Data'!$D$31,0,10*ROW('Sanitation Data'!D82)))</f>
        <v/>
      </c>
      <c r="CO88" s="271" t="str">
        <f ca="true">+IF(OFFSET('Sanitation Data'!$D$32,0,10*ROW('Sanitation Data'!D82))="","",OFFSET('Sanitation Data'!$D$32,0,10*ROW('Sanitation Data'!D82)))</f>
        <v/>
      </c>
      <c r="CP88" s="271" t="str">
        <f ca="true">+IF(OFFSET('Sanitation Data'!$E$28,0,10*ROW('Sanitation Data'!E82))="","",OFFSET('Sanitation Data'!$E$28,0,10*ROW('Sanitation Data'!E82)))</f>
        <v/>
      </c>
      <c r="CQ88" s="271" t="str">
        <f ca="true">+IF(OFFSET('Sanitation Data'!$E$29,0,10*ROW('Sanitation Data'!E82))="","",OFFSET('Sanitation Data'!$E$29,0,10*ROW('Sanitation Data'!E82)))</f>
        <v/>
      </c>
      <c r="CR88" s="271" t="str">
        <f ca="true">+IF(OFFSET('Sanitation Data'!$E$30,0,10*ROW('Sanitation Data'!E82))="","",OFFSET('Sanitation Data'!$E$30,0,10*ROW('Sanitation Data'!E82)))</f>
        <v/>
      </c>
      <c r="CS88" s="271" t="str">
        <f ca="true">+IF(OFFSET('Sanitation Data'!$E$31,0,10*ROW('Sanitation Data'!E82))="","",OFFSET('Sanitation Data'!$E$31,0,10*ROW('Sanitation Data'!E82)))</f>
        <v/>
      </c>
      <c r="CT88" s="271" t="str">
        <f ca="true">+IF(OFFSET('Sanitation Data'!$E$32,0,10*ROW('Sanitation Data'!E82))="","",OFFSET('Sanitation Data'!$E$32,0,10*ROW('Sanitation Data'!E82)))</f>
        <v/>
      </c>
      <c r="CU88" s="271" t="str">
        <f ca="true">+IF(OFFSET('Sanitation Data'!$F$28,0,10*ROW('Sanitation Data'!F82))="","",OFFSET('Sanitation Data'!$F$28,0,10*ROW('Sanitation Data'!F82)))</f>
        <v/>
      </c>
      <c r="CV88" s="271" t="str">
        <f ca="true">+IF(OFFSET('Sanitation Data'!$F$29,0,10*ROW('Sanitation Data'!F82))="","",OFFSET('Sanitation Data'!$F$29,0,10*ROW('Sanitation Data'!F82)))</f>
        <v/>
      </c>
      <c r="CW88" s="271" t="str">
        <f ca="true">+IF(OFFSET('Sanitation Data'!$F$30,0,10*ROW('Sanitation Data'!F82))="","",OFFSET('Sanitation Data'!$F$30,0,10*ROW('Sanitation Data'!F82)))</f>
        <v/>
      </c>
      <c r="CX88" s="271" t="str">
        <f ca="true">+IF(OFFSET('Sanitation Data'!$F$31,0,10*ROW('Sanitation Data'!F82))="","",OFFSET('Sanitation Data'!$F$31,0,10*ROW('Sanitation Data'!F82)))</f>
        <v/>
      </c>
      <c r="CY88" s="271" t="str">
        <f ca="true">+IF(OFFSET('Sanitation Data'!$F$32,0,10*ROW('Sanitation Data'!F82))="","",OFFSET('Sanitation Data'!$F$32,0,10*ROW('Sanitation Data'!F82)))</f>
        <v/>
      </c>
      <c r="CZ88" s="271" t="str">
        <f ca="true">+IF(OFFSET('Sanitation Data'!$G$28,0,10*ROW('Sanitation Data'!G82))="","",OFFSET('Sanitation Data'!$G$28,0,10*ROW('Sanitation Data'!G82)))</f>
        <v/>
      </c>
      <c r="DA88" s="271" t="str">
        <f ca="true">+IF(OFFSET('Sanitation Data'!$G$29,0,10*ROW('Sanitation Data'!G82))="","",OFFSET('Sanitation Data'!$G$29,0,10*ROW('Sanitation Data'!G82)))</f>
        <v/>
      </c>
      <c r="DB88" s="271" t="str">
        <f ca="true">+IF(OFFSET('Sanitation Data'!$G$30,0,10*ROW('Sanitation Data'!G82))="","",OFFSET('Sanitation Data'!$G$30,0,10*ROW('Sanitation Data'!G82)))</f>
        <v/>
      </c>
      <c r="DC88" s="271" t="str">
        <f ca="true">+IF(OFFSET('Sanitation Data'!$G$31,0,10*ROW('Sanitation Data'!G82))="","",OFFSET('Sanitation Data'!$G$31,0,10*ROW('Sanitation Data'!G82)))</f>
        <v/>
      </c>
      <c r="DD88" s="271" t="str">
        <f ca="true">+IF(OFFSET('Sanitation Data'!$G$32,0,10*ROW('Sanitation Data'!G82))="","",OFFSET('Sanitation Data'!$G$32,0,10*ROW('Sanitation Data'!G82)))</f>
        <v/>
      </c>
      <c r="DE88" s="271" t="str">
        <f ca="true">+IF(OFFSET('Sanitation Data'!$H$28,0,10*ROW('Sanitation Data'!H82))="","",OFFSET('Sanitation Data'!$H$28,0,10*ROW('Sanitation Data'!H82)))</f>
        <v/>
      </c>
      <c r="DF88" s="271" t="str">
        <f ca="true">+IF(OFFSET('Sanitation Data'!$H$29,0,10*ROW('Sanitation Data'!H82))="","",OFFSET('Sanitation Data'!$H$29,0,10*ROW('Sanitation Data'!H82)))</f>
        <v/>
      </c>
      <c r="DG88" s="271" t="str">
        <f ca="true">+IF(OFFSET('Sanitation Data'!$H$30,0,10*ROW('Sanitation Data'!H82))="","",OFFSET('Sanitation Data'!$H$30,0,10*ROW('Sanitation Data'!H82)))</f>
        <v/>
      </c>
      <c r="DH88" s="271" t="str">
        <f ca="true">+IF(OFFSET('Sanitation Data'!$H$31,0,10*ROW('Sanitation Data'!H82))="","",OFFSET('Sanitation Data'!$H$31,0,10*ROW('Sanitation Data'!H82)))</f>
        <v/>
      </c>
      <c r="DI88" s="271" t="str">
        <f ca="true">+IF(OFFSET('Sanitation Data'!$H$32,0,10*ROW('Sanitation Data'!H82))="","",OFFSET('Sanitation Data'!$H$32,0,10*ROW('Sanitation Data'!H82)))</f>
        <v/>
      </c>
      <c r="DJ88" s="271" t="str">
        <f ca="true">+IF(OFFSET('Sanitation Data'!$I$28,0,10*ROW('Sanitation Data'!I82))="","",OFFSET('Sanitation Data'!$I$28,0,10*ROW('Sanitation Data'!I82)))</f>
        <v/>
      </c>
      <c r="DK88" s="271" t="str">
        <f ca="true">+IF(OFFSET('Sanitation Data'!$I$29,0,10*ROW('Sanitation Data'!I82))="","",OFFSET('Sanitation Data'!$I$29,0,10*ROW('Sanitation Data'!I82)))</f>
        <v/>
      </c>
      <c r="DL88" s="271" t="str">
        <f ca="true">+IF(OFFSET('Sanitation Data'!$I$30,0,10*ROW('Sanitation Data'!I82))="","",OFFSET('Sanitation Data'!$I$30,0,10*ROW('Sanitation Data'!I82)))</f>
        <v/>
      </c>
      <c r="DM88" s="271" t="str">
        <f ca="true">+IF(OFFSET('Sanitation Data'!$I$31,0,10*ROW('Sanitation Data'!I82))="","",OFFSET('Sanitation Data'!$I$31,0,10*ROW('Sanitation Data'!I82)))</f>
        <v/>
      </c>
      <c r="DN88" s="271" t="str">
        <f ca="true">+IF(OFFSET('Sanitation Data'!$I$32,0,10*ROW('Sanitation Data'!I82))="","",OFFSET('Sanitation Data'!$I$32,0,10*ROW('Sanitation Data'!I82)))</f>
        <v/>
      </c>
      <c r="DO88" s="271" t="str">
        <f ca="true">+IF(OFFSET('Hygiene Data'!$D$11,0,10*ROW('Hygiene Data'!D82))="","",OFFSET('Hygiene Data'!$D$11,0,10*ROW('Hygiene Data'!D82)))</f>
        <v/>
      </c>
      <c r="DP88" s="271" t="str">
        <f ca="true">+IF(OFFSET('Hygiene Data'!$D$12,0,10*ROW('Hygiene Data'!D82))="","",OFFSET('Hygiene Data'!$D$12,0,10*ROW('Hygiene Data'!D82)))</f>
        <v/>
      </c>
      <c r="DQ88" s="271" t="str">
        <f ca="true">+IF(OFFSET('Hygiene Data'!$D$13,0,10*ROW('Hygiene Data'!D82))="","",OFFSET('Hygiene Data'!$D$13,0,10*ROW('Hygiene Data'!D82)))</f>
        <v/>
      </c>
      <c r="DR88" s="271" t="str">
        <f ca="true">+IF(OFFSET('Hygiene Data'!$E$11,0,10*ROW('Hygiene Data'!E82))="","",OFFSET('Hygiene Data'!$E$11,0,10*ROW('Hygiene Data'!E82)))</f>
        <v/>
      </c>
      <c r="DS88" s="271" t="str">
        <f ca="true">+IF(OFFSET('Hygiene Data'!$E$12,0,10*ROW('Hygiene Data'!E82))="","",OFFSET('Hygiene Data'!$E$12,0,10*ROW('Hygiene Data'!E82)))</f>
        <v/>
      </c>
      <c r="DT88" s="271" t="str">
        <f ca="true">+IF(OFFSET('Hygiene Data'!$E$13,0,10*ROW('Hygiene Data'!E82))="","",OFFSET('Hygiene Data'!$E$13,0,10*ROW('Hygiene Data'!E82)))</f>
        <v/>
      </c>
      <c r="DU88" s="271" t="str">
        <f ca="true">+IF(OFFSET('Hygiene Data'!$F$11,0,10*ROW('Hygiene Data'!F82))="","",OFFSET('Hygiene Data'!$F$11,0,10*ROW('Hygiene Data'!F82)))</f>
        <v/>
      </c>
      <c r="DV88" s="271" t="str">
        <f ca="true">+IF(OFFSET('Hygiene Data'!$F$12,0,10*ROW('Hygiene Data'!F82))="","",OFFSET('Hygiene Data'!$F$12,0,10*ROW('Hygiene Data'!F82)))</f>
        <v/>
      </c>
      <c r="DW88" s="271" t="str">
        <f ca="true">+IF(OFFSET('Hygiene Data'!$F$13,0,10*ROW('Hygiene Data'!F82))="","",OFFSET('Hygiene Data'!$F$13,0,10*ROW('Hygiene Data'!F82)))</f>
        <v/>
      </c>
      <c r="DX88" s="271" t="str">
        <f ca="true">+IF(OFFSET('Hygiene Data'!$G$11,0,10*ROW('Hygiene Data'!G82))="","",OFFSET('Hygiene Data'!$G$11,0,10*ROW('Hygiene Data'!G82)))</f>
        <v/>
      </c>
      <c r="DY88" s="271" t="str">
        <f ca="true">+IF(OFFSET('Hygiene Data'!$G$12,0,10*ROW('Hygiene Data'!G82))="","",OFFSET('Hygiene Data'!$G$12,0,10*ROW('Hygiene Data'!G82)))</f>
        <v/>
      </c>
      <c r="DZ88" s="271" t="str">
        <f ca="true">+IF(OFFSET('Hygiene Data'!$G$13,0,10*ROW('Hygiene Data'!G82))="","",OFFSET('Hygiene Data'!$G$13,0,10*ROW('Hygiene Data'!G82)))</f>
        <v/>
      </c>
      <c r="EA88" s="271" t="str">
        <f ca="true">+IF(OFFSET('Hygiene Data'!$H$11,0,10*ROW('Hygiene Data'!H82))="","",OFFSET('Hygiene Data'!$H$11,0,10*ROW('Hygiene Data'!H82)))</f>
        <v/>
      </c>
      <c r="EB88" s="271" t="str">
        <f ca="true">+IF(OFFSET('Hygiene Data'!$H$12,0,10*ROW('Hygiene Data'!H82))="","",OFFSET('Hygiene Data'!$H$12,0,10*ROW('Hygiene Data'!H82)))</f>
        <v/>
      </c>
      <c r="EC88" s="271" t="str">
        <f ca="true">+IF(OFFSET('Hygiene Data'!$H$13,0,10*ROW('Hygiene Data'!H82))="","",OFFSET('Hygiene Data'!$H$13,0,10*ROW('Hygiene Data'!H82)))</f>
        <v/>
      </c>
      <c r="ED88" s="271" t="str">
        <f ca="true">+IF(OFFSET('Hygiene Data'!$I$11,0,10*ROW('Hygiene Data'!I82))="","",OFFSET('Hygiene Data'!$I$11,0,10*ROW('Hygiene Data'!I82)))</f>
        <v/>
      </c>
      <c r="EE88" s="271" t="str">
        <f ca="true">+IF(OFFSET('Hygiene Data'!$I$12,0,10*ROW('Hygiene Data'!I82))="","",OFFSET('Hygiene Data'!$I$12,0,10*ROW('Hygiene Data'!I82)))</f>
        <v/>
      </c>
      <c r="EF88" s="271" t="str">
        <f ca="true">+IF(OFFSET('Hygiene Data'!$I$13,0,10*ROW('Hygiene Data'!I82))="","",OFFSET('Hygiene Data'!$I$13,0,10*ROW('Hygiene Data'!I82)))</f>
        <v/>
      </c>
    </row>
    <row xmlns:x14ac="http://schemas.microsoft.com/office/spreadsheetml/2009/9/ac" r="89" x14ac:dyDescent="0.2">
      <c r="A89" s="34" t="str">
        <f ca="true">+IF(OFFSET('Water Data'!$B$2,0,10*ROW('Water Data'!E83))="","",OFFSET('Water Data'!$B$2,0,10*ROW('Water Data'!E83)))</f>
        <v/>
      </c>
      <c r="B89" s="34" t="str">
        <f ca="true">+IF(OFFSET('Water Data'!$C$2,0,10*ROW('Water Data'!F83))="","",OFFSET('Water Data'!$C$2,0,10*ROW('Water Data'!F83)))</f>
        <v/>
      </c>
      <c r="C89" s="327" t="str">
        <f t="shared" ca="true" si="1"/>
        <v/>
      </c>
      <c r="D89" s="87"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7"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7"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7"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7"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7"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7"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7"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7"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7"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7"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7"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7"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7"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7"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7"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7"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7"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8"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8"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8"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8"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8"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8"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8"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8"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8"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8"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8"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8"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8"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8"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8"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8"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8"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8"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8"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8"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8"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8"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8"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8"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8"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8"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8"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8"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8"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8"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9"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9"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9"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9"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9"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9"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9"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9"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9"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9"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9"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9"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9"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9"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9"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9"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9"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9"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1"/>
      <c r="BS89" s="271" t="str">
        <f ca="true">+IF(OFFSET('Water Data'!$D$27,0,10*ROW('Water Data'!D83))="","",OFFSET('Water Data'!$D$27,0,10*ROW('Water Data'!D83)))</f>
        <v/>
      </c>
      <c r="BT89" s="271" t="str">
        <f ca="true">+IF(OFFSET('Water Data'!$D$28,0,10*ROW('Water Data'!D83))="","",OFFSET('Water Data'!$D$28,0,10*ROW('Water Data'!D83)))</f>
        <v/>
      </c>
      <c r="BU89" s="271" t="str">
        <f ca="true">+IF(OFFSET('Water Data'!$D$29,0,10*ROW('Water Data'!D83))="","",OFFSET('Water Data'!$D$29,0,10*ROW('Water Data'!D83)))</f>
        <v/>
      </c>
      <c r="BV89" s="271" t="str">
        <f ca="true">+IF(OFFSET('Water Data'!$E$27,0,10*ROW('Water Data'!E83))="","",OFFSET('Water Data'!$E$27,0,10*ROW('Water Data'!E83)))</f>
        <v/>
      </c>
      <c r="BW89" s="271" t="str">
        <f ca="true">+IF(OFFSET('Water Data'!$E$28,0,10*ROW('Water Data'!E83))="","",OFFSET('Water Data'!$E$28,0,10*ROW('Water Data'!E83)))</f>
        <v/>
      </c>
      <c r="BX89" s="271" t="str">
        <f ca="true">+IF(OFFSET('Water Data'!$E$29,0,10*ROW('Water Data'!E83))="","",OFFSET('Water Data'!$E$29,0,10*ROW('Water Data'!E83)))</f>
        <v/>
      </c>
      <c r="BY89" s="271" t="str">
        <f ca="true">+IF(OFFSET('Water Data'!$F$27,0,10*ROW('Water Data'!F83))="","",OFFSET('Water Data'!$F$27,0,10*ROW('Water Data'!F83)))</f>
        <v/>
      </c>
      <c r="BZ89" s="271" t="str">
        <f ca="true">+IF(OFFSET('Water Data'!$F$28,0,10*ROW('Water Data'!F83))="","",OFFSET('Water Data'!$F$28,0,10*ROW('Water Data'!F83)))</f>
        <v/>
      </c>
      <c r="CA89" s="271" t="str">
        <f ca="true">+IF(OFFSET('Water Data'!$F$29,0,10*ROW('Water Data'!F83))="","",OFFSET('Water Data'!$F$29,0,10*ROW('Water Data'!F83)))</f>
        <v/>
      </c>
      <c r="CB89" s="271" t="str">
        <f ca="true">+IF(OFFSET('Water Data'!$G$27,0,10*ROW('Water Data'!G83))="","",OFFSET('Water Data'!$G$27,0,10*ROW('Water Data'!G83)))</f>
        <v/>
      </c>
      <c r="CC89" s="271" t="str">
        <f ca="true">+IF(OFFSET('Water Data'!$G$28,0,10*ROW('Water Data'!G83))="","",OFFSET('Water Data'!$G$28,0,10*ROW('Water Data'!G83)))</f>
        <v/>
      </c>
      <c r="CD89" s="271" t="str">
        <f ca="true">+IF(OFFSET('Water Data'!$G$29,0,10*ROW('Water Data'!G83))="","",OFFSET('Water Data'!$G$29,0,10*ROW('Water Data'!G83)))</f>
        <v/>
      </c>
      <c r="CE89" s="271" t="str">
        <f ca="true">+IF(OFFSET('Water Data'!$H$27,0,10*ROW('Water Data'!H83))="","",OFFSET('Water Data'!$H$27,0,10*ROW('Water Data'!H83)))</f>
        <v/>
      </c>
      <c r="CF89" s="271" t="str">
        <f ca="true">+IF(OFFSET('Water Data'!$H$28,0,10*ROW('Water Data'!H83))="","",OFFSET('Water Data'!$H$28,0,10*ROW('Water Data'!H83)))</f>
        <v/>
      </c>
      <c r="CG89" s="271" t="str">
        <f ca="true">+IF(OFFSET('Water Data'!$H$29,0,10*ROW('Water Data'!H83))="","",OFFSET('Water Data'!$H$29,0,10*ROW('Water Data'!H83)))</f>
        <v/>
      </c>
      <c r="CH89" s="271" t="str">
        <f ca="true">+IF(OFFSET('Water Data'!$I$27,0,10*ROW('Water Data'!I83))="","",OFFSET('Water Data'!$I$27,0,10*ROW('Water Data'!I83)))</f>
        <v/>
      </c>
      <c r="CI89" s="271" t="str">
        <f ca="true">+IF(OFFSET('Water Data'!$I$28,0,10*ROW('Water Data'!I83))="","",OFFSET('Water Data'!$I$28,0,10*ROW('Water Data'!I83)))</f>
        <v/>
      </c>
      <c r="CJ89" s="271" t="str">
        <f ca="true">+IF(OFFSET('Water Data'!$I$29,0,10*ROW('Water Data'!I83))="","",OFFSET('Water Data'!$I$29,0,10*ROW('Water Data'!I83)))</f>
        <v/>
      </c>
      <c r="CK89" s="271" t="str">
        <f ca="true">+IF(OFFSET('Sanitation Data'!$D$28,0,10*ROW('Sanitation Data'!D83))="","",OFFSET('Sanitation Data'!$D$28,0,10*ROW('Sanitation Data'!D83)))</f>
        <v/>
      </c>
      <c r="CL89" s="271" t="str">
        <f ca="true">+IF(OFFSET('Sanitation Data'!$D$29,0,10*ROW('Sanitation Data'!D83))="","",OFFSET('Sanitation Data'!$D$29,0,10*ROW('Sanitation Data'!D83)))</f>
        <v/>
      </c>
      <c r="CM89" s="271" t="str">
        <f ca="true">+IF(OFFSET('Sanitation Data'!$D$30,0,10*ROW('Sanitation Data'!D83))="","",OFFSET('Sanitation Data'!$D$30,0,10*ROW('Sanitation Data'!D83)))</f>
        <v/>
      </c>
      <c r="CN89" s="271" t="str">
        <f ca="true">+IF(OFFSET('Sanitation Data'!$D$31,0,10*ROW('Sanitation Data'!D83))="","",OFFSET('Sanitation Data'!$D$31,0,10*ROW('Sanitation Data'!D83)))</f>
        <v/>
      </c>
      <c r="CO89" s="271" t="str">
        <f ca="true">+IF(OFFSET('Sanitation Data'!$D$32,0,10*ROW('Sanitation Data'!D83))="","",OFFSET('Sanitation Data'!$D$32,0,10*ROW('Sanitation Data'!D83)))</f>
        <v/>
      </c>
      <c r="CP89" s="271" t="str">
        <f ca="true">+IF(OFFSET('Sanitation Data'!$E$28,0,10*ROW('Sanitation Data'!E83))="","",OFFSET('Sanitation Data'!$E$28,0,10*ROW('Sanitation Data'!E83)))</f>
        <v/>
      </c>
      <c r="CQ89" s="271" t="str">
        <f ca="true">+IF(OFFSET('Sanitation Data'!$E$29,0,10*ROW('Sanitation Data'!E83))="","",OFFSET('Sanitation Data'!$E$29,0,10*ROW('Sanitation Data'!E83)))</f>
        <v/>
      </c>
      <c r="CR89" s="271" t="str">
        <f ca="true">+IF(OFFSET('Sanitation Data'!$E$30,0,10*ROW('Sanitation Data'!E83))="","",OFFSET('Sanitation Data'!$E$30,0,10*ROW('Sanitation Data'!E83)))</f>
        <v/>
      </c>
      <c r="CS89" s="271" t="str">
        <f ca="true">+IF(OFFSET('Sanitation Data'!$E$31,0,10*ROW('Sanitation Data'!E83))="","",OFFSET('Sanitation Data'!$E$31,0,10*ROW('Sanitation Data'!E83)))</f>
        <v/>
      </c>
      <c r="CT89" s="271" t="str">
        <f ca="true">+IF(OFFSET('Sanitation Data'!$E$32,0,10*ROW('Sanitation Data'!E83))="","",OFFSET('Sanitation Data'!$E$32,0,10*ROW('Sanitation Data'!E83)))</f>
        <v/>
      </c>
      <c r="CU89" s="271" t="str">
        <f ca="true">+IF(OFFSET('Sanitation Data'!$F$28,0,10*ROW('Sanitation Data'!F83))="","",OFFSET('Sanitation Data'!$F$28,0,10*ROW('Sanitation Data'!F83)))</f>
        <v/>
      </c>
      <c r="CV89" s="271" t="str">
        <f ca="true">+IF(OFFSET('Sanitation Data'!$F$29,0,10*ROW('Sanitation Data'!F83))="","",OFFSET('Sanitation Data'!$F$29,0,10*ROW('Sanitation Data'!F83)))</f>
        <v/>
      </c>
      <c r="CW89" s="271" t="str">
        <f ca="true">+IF(OFFSET('Sanitation Data'!$F$30,0,10*ROW('Sanitation Data'!F83))="","",OFFSET('Sanitation Data'!$F$30,0,10*ROW('Sanitation Data'!F83)))</f>
        <v/>
      </c>
      <c r="CX89" s="271" t="str">
        <f ca="true">+IF(OFFSET('Sanitation Data'!$F$31,0,10*ROW('Sanitation Data'!F83))="","",OFFSET('Sanitation Data'!$F$31,0,10*ROW('Sanitation Data'!F83)))</f>
        <v/>
      </c>
      <c r="CY89" s="271" t="str">
        <f ca="true">+IF(OFFSET('Sanitation Data'!$F$32,0,10*ROW('Sanitation Data'!F83))="","",OFFSET('Sanitation Data'!$F$32,0,10*ROW('Sanitation Data'!F83)))</f>
        <v/>
      </c>
      <c r="CZ89" s="271" t="str">
        <f ca="true">+IF(OFFSET('Sanitation Data'!$G$28,0,10*ROW('Sanitation Data'!G83))="","",OFFSET('Sanitation Data'!$G$28,0,10*ROW('Sanitation Data'!G83)))</f>
        <v/>
      </c>
      <c r="DA89" s="271" t="str">
        <f ca="true">+IF(OFFSET('Sanitation Data'!$G$29,0,10*ROW('Sanitation Data'!G83))="","",OFFSET('Sanitation Data'!$G$29,0,10*ROW('Sanitation Data'!G83)))</f>
        <v/>
      </c>
      <c r="DB89" s="271" t="str">
        <f ca="true">+IF(OFFSET('Sanitation Data'!$G$30,0,10*ROW('Sanitation Data'!G83))="","",OFFSET('Sanitation Data'!$G$30,0,10*ROW('Sanitation Data'!G83)))</f>
        <v/>
      </c>
      <c r="DC89" s="271" t="str">
        <f ca="true">+IF(OFFSET('Sanitation Data'!$G$31,0,10*ROW('Sanitation Data'!G83))="","",OFFSET('Sanitation Data'!$G$31,0,10*ROW('Sanitation Data'!G83)))</f>
        <v/>
      </c>
      <c r="DD89" s="271" t="str">
        <f ca="true">+IF(OFFSET('Sanitation Data'!$G$32,0,10*ROW('Sanitation Data'!G83))="","",OFFSET('Sanitation Data'!$G$32,0,10*ROW('Sanitation Data'!G83)))</f>
        <v/>
      </c>
      <c r="DE89" s="271" t="str">
        <f ca="true">+IF(OFFSET('Sanitation Data'!$H$28,0,10*ROW('Sanitation Data'!H83))="","",OFFSET('Sanitation Data'!$H$28,0,10*ROW('Sanitation Data'!H83)))</f>
        <v/>
      </c>
      <c r="DF89" s="271" t="str">
        <f ca="true">+IF(OFFSET('Sanitation Data'!$H$29,0,10*ROW('Sanitation Data'!H83))="","",OFFSET('Sanitation Data'!$H$29,0,10*ROW('Sanitation Data'!H83)))</f>
        <v/>
      </c>
      <c r="DG89" s="271" t="str">
        <f ca="true">+IF(OFFSET('Sanitation Data'!$H$30,0,10*ROW('Sanitation Data'!H83))="","",OFFSET('Sanitation Data'!$H$30,0,10*ROW('Sanitation Data'!H83)))</f>
        <v/>
      </c>
      <c r="DH89" s="271" t="str">
        <f ca="true">+IF(OFFSET('Sanitation Data'!$H$31,0,10*ROW('Sanitation Data'!H83))="","",OFFSET('Sanitation Data'!$H$31,0,10*ROW('Sanitation Data'!H83)))</f>
        <v/>
      </c>
      <c r="DI89" s="271" t="str">
        <f ca="true">+IF(OFFSET('Sanitation Data'!$H$32,0,10*ROW('Sanitation Data'!H83))="","",OFFSET('Sanitation Data'!$H$32,0,10*ROW('Sanitation Data'!H83)))</f>
        <v/>
      </c>
      <c r="DJ89" s="271" t="str">
        <f ca="true">+IF(OFFSET('Sanitation Data'!$I$28,0,10*ROW('Sanitation Data'!I83))="","",OFFSET('Sanitation Data'!$I$28,0,10*ROW('Sanitation Data'!I83)))</f>
        <v/>
      </c>
      <c r="DK89" s="271" t="str">
        <f ca="true">+IF(OFFSET('Sanitation Data'!$I$29,0,10*ROW('Sanitation Data'!I83))="","",OFFSET('Sanitation Data'!$I$29,0,10*ROW('Sanitation Data'!I83)))</f>
        <v/>
      </c>
      <c r="DL89" s="271" t="str">
        <f ca="true">+IF(OFFSET('Sanitation Data'!$I$30,0,10*ROW('Sanitation Data'!I83))="","",OFFSET('Sanitation Data'!$I$30,0,10*ROW('Sanitation Data'!I83)))</f>
        <v/>
      </c>
      <c r="DM89" s="271" t="str">
        <f ca="true">+IF(OFFSET('Sanitation Data'!$I$31,0,10*ROW('Sanitation Data'!I83))="","",OFFSET('Sanitation Data'!$I$31,0,10*ROW('Sanitation Data'!I83)))</f>
        <v/>
      </c>
      <c r="DN89" s="271" t="str">
        <f ca="true">+IF(OFFSET('Sanitation Data'!$I$32,0,10*ROW('Sanitation Data'!I83))="","",OFFSET('Sanitation Data'!$I$32,0,10*ROW('Sanitation Data'!I83)))</f>
        <v/>
      </c>
      <c r="DO89" s="271" t="str">
        <f ca="true">+IF(OFFSET('Hygiene Data'!$D$11,0,10*ROW('Hygiene Data'!D83))="","",OFFSET('Hygiene Data'!$D$11,0,10*ROW('Hygiene Data'!D83)))</f>
        <v/>
      </c>
      <c r="DP89" s="271" t="str">
        <f ca="true">+IF(OFFSET('Hygiene Data'!$D$12,0,10*ROW('Hygiene Data'!D83))="","",OFFSET('Hygiene Data'!$D$12,0,10*ROW('Hygiene Data'!D83)))</f>
        <v/>
      </c>
      <c r="DQ89" s="271" t="str">
        <f ca="true">+IF(OFFSET('Hygiene Data'!$D$13,0,10*ROW('Hygiene Data'!D83))="","",OFFSET('Hygiene Data'!$D$13,0,10*ROW('Hygiene Data'!D83)))</f>
        <v/>
      </c>
      <c r="DR89" s="271" t="str">
        <f ca="true">+IF(OFFSET('Hygiene Data'!$E$11,0,10*ROW('Hygiene Data'!E83))="","",OFFSET('Hygiene Data'!$E$11,0,10*ROW('Hygiene Data'!E83)))</f>
        <v/>
      </c>
      <c r="DS89" s="271" t="str">
        <f ca="true">+IF(OFFSET('Hygiene Data'!$E$12,0,10*ROW('Hygiene Data'!E83))="","",OFFSET('Hygiene Data'!$E$12,0,10*ROW('Hygiene Data'!E83)))</f>
        <v/>
      </c>
      <c r="DT89" s="271" t="str">
        <f ca="true">+IF(OFFSET('Hygiene Data'!$E$13,0,10*ROW('Hygiene Data'!E83))="","",OFFSET('Hygiene Data'!$E$13,0,10*ROW('Hygiene Data'!E83)))</f>
        <v/>
      </c>
      <c r="DU89" s="271" t="str">
        <f ca="true">+IF(OFFSET('Hygiene Data'!$F$11,0,10*ROW('Hygiene Data'!F83))="","",OFFSET('Hygiene Data'!$F$11,0,10*ROW('Hygiene Data'!F83)))</f>
        <v/>
      </c>
      <c r="DV89" s="271" t="str">
        <f ca="true">+IF(OFFSET('Hygiene Data'!$F$12,0,10*ROW('Hygiene Data'!F83))="","",OFFSET('Hygiene Data'!$F$12,0,10*ROW('Hygiene Data'!F83)))</f>
        <v/>
      </c>
      <c r="DW89" s="271" t="str">
        <f ca="true">+IF(OFFSET('Hygiene Data'!$F$13,0,10*ROW('Hygiene Data'!F83))="","",OFFSET('Hygiene Data'!$F$13,0,10*ROW('Hygiene Data'!F83)))</f>
        <v/>
      </c>
      <c r="DX89" s="271" t="str">
        <f ca="true">+IF(OFFSET('Hygiene Data'!$G$11,0,10*ROW('Hygiene Data'!G83))="","",OFFSET('Hygiene Data'!$G$11,0,10*ROW('Hygiene Data'!G83)))</f>
        <v/>
      </c>
      <c r="DY89" s="271" t="str">
        <f ca="true">+IF(OFFSET('Hygiene Data'!$G$12,0,10*ROW('Hygiene Data'!G83))="","",OFFSET('Hygiene Data'!$G$12,0,10*ROW('Hygiene Data'!G83)))</f>
        <v/>
      </c>
      <c r="DZ89" s="271" t="str">
        <f ca="true">+IF(OFFSET('Hygiene Data'!$G$13,0,10*ROW('Hygiene Data'!G83))="","",OFFSET('Hygiene Data'!$G$13,0,10*ROW('Hygiene Data'!G83)))</f>
        <v/>
      </c>
      <c r="EA89" s="271" t="str">
        <f ca="true">+IF(OFFSET('Hygiene Data'!$H$11,0,10*ROW('Hygiene Data'!H83))="","",OFFSET('Hygiene Data'!$H$11,0,10*ROW('Hygiene Data'!H83)))</f>
        <v/>
      </c>
      <c r="EB89" s="271" t="str">
        <f ca="true">+IF(OFFSET('Hygiene Data'!$H$12,0,10*ROW('Hygiene Data'!H83))="","",OFFSET('Hygiene Data'!$H$12,0,10*ROW('Hygiene Data'!H83)))</f>
        <v/>
      </c>
      <c r="EC89" s="271" t="str">
        <f ca="true">+IF(OFFSET('Hygiene Data'!$H$13,0,10*ROW('Hygiene Data'!H83))="","",OFFSET('Hygiene Data'!$H$13,0,10*ROW('Hygiene Data'!H83)))</f>
        <v/>
      </c>
      <c r="ED89" s="271" t="str">
        <f ca="true">+IF(OFFSET('Hygiene Data'!$I$11,0,10*ROW('Hygiene Data'!I83))="","",OFFSET('Hygiene Data'!$I$11,0,10*ROW('Hygiene Data'!I83)))</f>
        <v/>
      </c>
      <c r="EE89" s="271" t="str">
        <f ca="true">+IF(OFFSET('Hygiene Data'!$I$12,0,10*ROW('Hygiene Data'!I83))="","",OFFSET('Hygiene Data'!$I$12,0,10*ROW('Hygiene Data'!I83)))</f>
        <v/>
      </c>
      <c r="EF89" s="271" t="str">
        <f ca="true">+IF(OFFSET('Hygiene Data'!$I$13,0,10*ROW('Hygiene Data'!I83))="","",OFFSET('Hygiene Data'!$I$13,0,10*ROW('Hygiene Data'!I83)))</f>
        <v/>
      </c>
    </row>
    <row xmlns:x14ac="http://schemas.microsoft.com/office/spreadsheetml/2009/9/ac" r="90" x14ac:dyDescent="0.2">
      <c r="A90" s="34" t="str">
        <f ca="true">+IF(OFFSET('Water Data'!$B$2,0,10*ROW('Water Data'!E84))="","",OFFSET('Water Data'!$B$2,0,10*ROW('Water Data'!E84)))</f>
        <v/>
      </c>
      <c r="B90" s="34" t="str">
        <f ca="true">+IF(OFFSET('Water Data'!$C$2,0,10*ROW('Water Data'!F84))="","",OFFSET('Water Data'!$C$2,0,10*ROW('Water Data'!F84)))</f>
        <v/>
      </c>
      <c r="C90" s="327" t="str">
        <f t="shared" ca="true" si="1"/>
        <v/>
      </c>
      <c r="D90" s="87"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7"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7"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7"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7"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7"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7"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7"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7"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7"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7"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7"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7"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7"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7"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7"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7"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7"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8"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8"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8"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8"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8"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8"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8"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8"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8"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8"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8"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8"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8"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8"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8"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8"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8"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8"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8"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8"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8"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8"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8"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8"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8"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8"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8"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8"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8"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8"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9"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9"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9"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9"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9"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9"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9"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9"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9"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9"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9"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9"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9"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9"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9"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9"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9"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9"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1"/>
      <c r="BS90" s="271" t="str">
        <f ca="true">+IF(OFFSET('Water Data'!$D$27,0,10*ROW('Water Data'!D84))="","",OFFSET('Water Data'!$D$27,0,10*ROW('Water Data'!D84)))</f>
        <v/>
      </c>
      <c r="BT90" s="271" t="str">
        <f ca="true">+IF(OFFSET('Water Data'!$D$28,0,10*ROW('Water Data'!D84))="","",OFFSET('Water Data'!$D$28,0,10*ROW('Water Data'!D84)))</f>
        <v/>
      </c>
      <c r="BU90" s="271" t="str">
        <f ca="true">+IF(OFFSET('Water Data'!$D$29,0,10*ROW('Water Data'!D84))="","",OFFSET('Water Data'!$D$29,0,10*ROW('Water Data'!D84)))</f>
        <v/>
      </c>
      <c r="BV90" s="271" t="str">
        <f ca="true">+IF(OFFSET('Water Data'!$E$27,0,10*ROW('Water Data'!E84))="","",OFFSET('Water Data'!$E$27,0,10*ROW('Water Data'!E84)))</f>
        <v/>
      </c>
      <c r="BW90" s="271" t="str">
        <f ca="true">+IF(OFFSET('Water Data'!$E$28,0,10*ROW('Water Data'!E84))="","",OFFSET('Water Data'!$E$28,0,10*ROW('Water Data'!E84)))</f>
        <v/>
      </c>
      <c r="BX90" s="271" t="str">
        <f ca="true">+IF(OFFSET('Water Data'!$E$29,0,10*ROW('Water Data'!E84))="","",OFFSET('Water Data'!$E$29,0,10*ROW('Water Data'!E84)))</f>
        <v/>
      </c>
      <c r="BY90" s="271" t="str">
        <f ca="true">+IF(OFFSET('Water Data'!$F$27,0,10*ROW('Water Data'!F84))="","",OFFSET('Water Data'!$F$27,0,10*ROW('Water Data'!F84)))</f>
        <v/>
      </c>
      <c r="BZ90" s="271" t="str">
        <f ca="true">+IF(OFFSET('Water Data'!$F$28,0,10*ROW('Water Data'!F84))="","",OFFSET('Water Data'!$F$28,0,10*ROW('Water Data'!F84)))</f>
        <v/>
      </c>
      <c r="CA90" s="271" t="str">
        <f ca="true">+IF(OFFSET('Water Data'!$F$29,0,10*ROW('Water Data'!F84))="","",OFFSET('Water Data'!$F$29,0,10*ROW('Water Data'!F84)))</f>
        <v/>
      </c>
      <c r="CB90" s="271" t="str">
        <f ca="true">+IF(OFFSET('Water Data'!$G$27,0,10*ROW('Water Data'!G84))="","",OFFSET('Water Data'!$G$27,0,10*ROW('Water Data'!G84)))</f>
        <v/>
      </c>
      <c r="CC90" s="271" t="str">
        <f ca="true">+IF(OFFSET('Water Data'!$G$28,0,10*ROW('Water Data'!G84))="","",OFFSET('Water Data'!$G$28,0,10*ROW('Water Data'!G84)))</f>
        <v/>
      </c>
      <c r="CD90" s="271" t="str">
        <f ca="true">+IF(OFFSET('Water Data'!$G$29,0,10*ROW('Water Data'!G84))="","",OFFSET('Water Data'!$G$29,0,10*ROW('Water Data'!G84)))</f>
        <v/>
      </c>
      <c r="CE90" s="271" t="str">
        <f ca="true">+IF(OFFSET('Water Data'!$H$27,0,10*ROW('Water Data'!H84))="","",OFFSET('Water Data'!$H$27,0,10*ROW('Water Data'!H84)))</f>
        <v/>
      </c>
      <c r="CF90" s="271" t="str">
        <f ca="true">+IF(OFFSET('Water Data'!$H$28,0,10*ROW('Water Data'!H84))="","",OFFSET('Water Data'!$H$28,0,10*ROW('Water Data'!H84)))</f>
        <v/>
      </c>
      <c r="CG90" s="271" t="str">
        <f ca="true">+IF(OFFSET('Water Data'!$H$29,0,10*ROW('Water Data'!H84))="","",OFFSET('Water Data'!$H$29,0,10*ROW('Water Data'!H84)))</f>
        <v/>
      </c>
      <c r="CH90" s="271" t="str">
        <f ca="true">+IF(OFFSET('Water Data'!$I$27,0,10*ROW('Water Data'!I84))="","",OFFSET('Water Data'!$I$27,0,10*ROW('Water Data'!I84)))</f>
        <v/>
      </c>
      <c r="CI90" s="271" t="str">
        <f ca="true">+IF(OFFSET('Water Data'!$I$28,0,10*ROW('Water Data'!I84))="","",OFFSET('Water Data'!$I$28,0,10*ROW('Water Data'!I84)))</f>
        <v/>
      </c>
      <c r="CJ90" s="271" t="str">
        <f ca="true">+IF(OFFSET('Water Data'!$I$29,0,10*ROW('Water Data'!I84))="","",OFFSET('Water Data'!$I$29,0,10*ROW('Water Data'!I84)))</f>
        <v/>
      </c>
      <c r="CK90" s="271" t="str">
        <f ca="true">+IF(OFFSET('Sanitation Data'!$D$28,0,10*ROW('Sanitation Data'!D84))="","",OFFSET('Sanitation Data'!$D$28,0,10*ROW('Sanitation Data'!D84)))</f>
        <v/>
      </c>
      <c r="CL90" s="271" t="str">
        <f ca="true">+IF(OFFSET('Sanitation Data'!$D$29,0,10*ROW('Sanitation Data'!D84))="","",OFFSET('Sanitation Data'!$D$29,0,10*ROW('Sanitation Data'!D84)))</f>
        <v/>
      </c>
      <c r="CM90" s="271" t="str">
        <f ca="true">+IF(OFFSET('Sanitation Data'!$D$30,0,10*ROW('Sanitation Data'!D84))="","",OFFSET('Sanitation Data'!$D$30,0,10*ROW('Sanitation Data'!D84)))</f>
        <v/>
      </c>
      <c r="CN90" s="271" t="str">
        <f ca="true">+IF(OFFSET('Sanitation Data'!$D$31,0,10*ROW('Sanitation Data'!D84))="","",OFFSET('Sanitation Data'!$D$31,0,10*ROW('Sanitation Data'!D84)))</f>
        <v/>
      </c>
      <c r="CO90" s="271" t="str">
        <f ca="true">+IF(OFFSET('Sanitation Data'!$D$32,0,10*ROW('Sanitation Data'!D84))="","",OFFSET('Sanitation Data'!$D$32,0,10*ROW('Sanitation Data'!D84)))</f>
        <v/>
      </c>
      <c r="CP90" s="271" t="str">
        <f ca="true">+IF(OFFSET('Sanitation Data'!$E$28,0,10*ROW('Sanitation Data'!E84))="","",OFFSET('Sanitation Data'!$E$28,0,10*ROW('Sanitation Data'!E84)))</f>
        <v/>
      </c>
      <c r="CQ90" s="271" t="str">
        <f ca="true">+IF(OFFSET('Sanitation Data'!$E$29,0,10*ROW('Sanitation Data'!E84))="","",OFFSET('Sanitation Data'!$E$29,0,10*ROW('Sanitation Data'!E84)))</f>
        <v/>
      </c>
      <c r="CR90" s="271" t="str">
        <f ca="true">+IF(OFFSET('Sanitation Data'!$E$30,0,10*ROW('Sanitation Data'!E84))="","",OFFSET('Sanitation Data'!$E$30,0,10*ROW('Sanitation Data'!E84)))</f>
        <v/>
      </c>
      <c r="CS90" s="271" t="str">
        <f ca="true">+IF(OFFSET('Sanitation Data'!$E$31,0,10*ROW('Sanitation Data'!E84))="","",OFFSET('Sanitation Data'!$E$31,0,10*ROW('Sanitation Data'!E84)))</f>
        <v/>
      </c>
      <c r="CT90" s="271" t="str">
        <f ca="true">+IF(OFFSET('Sanitation Data'!$E$32,0,10*ROW('Sanitation Data'!E84))="","",OFFSET('Sanitation Data'!$E$32,0,10*ROW('Sanitation Data'!E84)))</f>
        <v/>
      </c>
      <c r="CU90" s="271" t="str">
        <f ca="true">+IF(OFFSET('Sanitation Data'!$F$28,0,10*ROW('Sanitation Data'!F84))="","",OFFSET('Sanitation Data'!$F$28,0,10*ROW('Sanitation Data'!F84)))</f>
        <v/>
      </c>
      <c r="CV90" s="271" t="str">
        <f ca="true">+IF(OFFSET('Sanitation Data'!$F$29,0,10*ROW('Sanitation Data'!F84))="","",OFFSET('Sanitation Data'!$F$29,0,10*ROW('Sanitation Data'!F84)))</f>
        <v/>
      </c>
      <c r="CW90" s="271" t="str">
        <f ca="true">+IF(OFFSET('Sanitation Data'!$F$30,0,10*ROW('Sanitation Data'!F84))="","",OFFSET('Sanitation Data'!$F$30,0,10*ROW('Sanitation Data'!F84)))</f>
        <v/>
      </c>
      <c r="CX90" s="271" t="str">
        <f ca="true">+IF(OFFSET('Sanitation Data'!$F$31,0,10*ROW('Sanitation Data'!F84))="","",OFFSET('Sanitation Data'!$F$31,0,10*ROW('Sanitation Data'!F84)))</f>
        <v/>
      </c>
      <c r="CY90" s="271" t="str">
        <f ca="true">+IF(OFFSET('Sanitation Data'!$F$32,0,10*ROW('Sanitation Data'!F84))="","",OFFSET('Sanitation Data'!$F$32,0,10*ROW('Sanitation Data'!F84)))</f>
        <v/>
      </c>
      <c r="CZ90" s="271" t="str">
        <f ca="true">+IF(OFFSET('Sanitation Data'!$G$28,0,10*ROW('Sanitation Data'!G84))="","",OFFSET('Sanitation Data'!$G$28,0,10*ROW('Sanitation Data'!G84)))</f>
        <v/>
      </c>
      <c r="DA90" s="271" t="str">
        <f ca="true">+IF(OFFSET('Sanitation Data'!$G$29,0,10*ROW('Sanitation Data'!G84))="","",OFFSET('Sanitation Data'!$G$29,0,10*ROW('Sanitation Data'!G84)))</f>
        <v/>
      </c>
      <c r="DB90" s="271" t="str">
        <f ca="true">+IF(OFFSET('Sanitation Data'!$G$30,0,10*ROW('Sanitation Data'!G84))="","",OFFSET('Sanitation Data'!$G$30,0,10*ROW('Sanitation Data'!G84)))</f>
        <v/>
      </c>
      <c r="DC90" s="271" t="str">
        <f ca="true">+IF(OFFSET('Sanitation Data'!$G$31,0,10*ROW('Sanitation Data'!G84))="","",OFFSET('Sanitation Data'!$G$31,0,10*ROW('Sanitation Data'!G84)))</f>
        <v/>
      </c>
      <c r="DD90" s="271" t="str">
        <f ca="true">+IF(OFFSET('Sanitation Data'!$G$32,0,10*ROW('Sanitation Data'!G84))="","",OFFSET('Sanitation Data'!$G$32,0,10*ROW('Sanitation Data'!G84)))</f>
        <v/>
      </c>
      <c r="DE90" s="271" t="str">
        <f ca="true">+IF(OFFSET('Sanitation Data'!$H$28,0,10*ROW('Sanitation Data'!H84))="","",OFFSET('Sanitation Data'!$H$28,0,10*ROW('Sanitation Data'!H84)))</f>
        <v/>
      </c>
      <c r="DF90" s="271" t="str">
        <f ca="true">+IF(OFFSET('Sanitation Data'!$H$29,0,10*ROW('Sanitation Data'!H84))="","",OFFSET('Sanitation Data'!$H$29,0,10*ROW('Sanitation Data'!H84)))</f>
        <v/>
      </c>
      <c r="DG90" s="271" t="str">
        <f ca="true">+IF(OFFSET('Sanitation Data'!$H$30,0,10*ROW('Sanitation Data'!H84))="","",OFFSET('Sanitation Data'!$H$30,0,10*ROW('Sanitation Data'!H84)))</f>
        <v/>
      </c>
      <c r="DH90" s="271" t="str">
        <f ca="true">+IF(OFFSET('Sanitation Data'!$H$31,0,10*ROW('Sanitation Data'!H84))="","",OFFSET('Sanitation Data'!$H$31,0,10*ROW('Sanitation Data'!H84)))</f>
        <v/>
      </c>
      <c r="DI90" s="271" t="str">
        <f ca="true">+IF(OFFSET('Sanitation Data'!$H$32,0,10*ROW('Sanitation Data'!H84))="","",OFFSET('Sanitation Data'!$H$32,0,10*ROW('Sanitation Data'!H84)))</f>
        <v/>
      </c>
      <c r="DJ90" s="271" t="str">
        <f ca="true">+IF(OFFSET('Sanitation Data'!$I$28,0,10*ROW('Sanitation Data'!I84))="","",OFFSET('Sanitation Data'!$I$28,0,10*ROW('Sanitation Data'!I84)))</f>
        <v/>
      </c>
      <c r="DK90" s="271" t="str">
        <f ca="true">+IF(OFFSET('Sanitation Data'!$I$29,0,10*ROW('Sanitation Data'!I84))="","",OFFSET('Sanitation Data'!$I$29,0,10*ROW('Sanitation Data'!I84)))</f>
        <v/>
      </c>
      <c r="DL90" s="271" t="str">
        <f ca="true">+IF(OFFSET('Sanitation Data'!$I$30,0,10*ROW('Sanitation Data'!I84))="","",OFFSET('Sanitation Data'!$I$30,0,10*ROW('Sanitation Data'!I84)))</f>
        <v/>
      </c>
      <c r="DM90" s="271" t="str">
        <f ca="true">+IF(OFFSET('Sanitation Data'!$I$31,0,10*ROW('Sanitation Data'!I84))="","",OFFSET('Sanitation Data'!$I$31,0,10*ROW('Sanitation Data'!I84)))</f>
        <v/>
      </c>
      <c r="DN90" s="271" t="str">
        <f ca="true">+IF(OFFSET('Sanitation Data'!$I$32,0,10*ROW('Sanitation Data'!I84))="","",OFFSET('Sanitation Data'!$I$32,0,10*ROW('Sanitation Data'!I84)))</f>
        <v/>
      </c>
      <c r="DO90" s="271" t="str">
        <f ca="true">+IF(OFFSET('Hygiene Data'!$D$11,0,10*ROW('Hygiene Data'!D84))="","",OFFSET('Hygiene Data'!$D$11,0,10*ROW('Hygiene Data'!D84)))</f>
        <v/>
      </c>
      <c r="DP90" s="271" t="str">
        <f ca="true">+IF(OFFSET('Hygiene Data'!$D$12,0,10*ROW('Hygiene Data'!D84))="","",OFFSET('Hygiene Data'!$D$12,0,10*ROW('Hygiene Data'!D84)))</f>
        <v/>
      </c>
      <c r="DQ90" s="271" t="str">
        <f ca="true">+IF(OFFSET('Hygiene Data'!$D$13,0,10*ROW('Hygiene Data'!D84))="","",OFFSET('Hygiene Data'!$D$13,0,10*ROW('Hygiene Data'!D84)))</f>
        <v/>
      </c>
      <c r="DR90" s="271" t="str">
        <f ca="true">+IF(OFFSET('Hygiene Data'!$E$11,0,10*ROW('Hygiene Data'!E84))="","",OFFSET('Hygiene Data'!$E$11,0,10*ROW('Hygiene Data'!E84)))</f>
        <v/>
      </c>
      <c r="DS90" s="271" t="str">
        <f ca="true">+IF(OFFSET('Hygiene Data'!$E$12,0,10*ROW('Hygiene Data'!E84))="","",OFFSET('Hygiene Data'!$E$12,0,10*ROW('Hygiene Data'!E84)))</f>
        <v/>
      </c>
      <c r="DT90" s="271" t="str">
        <f ca="true">+IF(OFFSET('Hygiene Data'!$E$13,0,10*ROW('Hygiene Data'!E84))="","",OFFSET('Hygiene Data'!$E$13,0,10*ROW('Hygiene Data'!E84)))</f>
        <v/>
      </c>
      <c r="DU90" s="271" t="str">
        <f ca="true">+IF(OFFSET('Hygiene Data'!$F$11,0,10*ROW('Hygiene Data'!F84))="","",OFFSET('Hygiene Data'!$F$11,0,10*ROW('Hygiene Data'!F84)))</f>
        <v/>
      </c>
      <c r="DV90" s="271" t="str">
        <f ca="true">+IF(OFFSET('Hygiene Data'!$F$12,0,10*ROW('Hygiene Data'!F84))="","",OFFSET('Hygiene Data'!$F$12,0,10*ROW('Hygiene Data'!F84)))</f>
        <v/>
      </c>
      <c r="DW90" s="271" t="str">
        <f ca="true">+IF(OFFSET('Hygiene Data'!$F$13,0,10*ROW('Hygiene Data'!F84))="","",OFFSET('Hygiene Data'!$F$13,0,10*ROW('Hygiene Data'!F84)))</f>
        <v/>
      </c>
      <c r="DX90" s="271" t="str">
        <f ca="true">+IF(OFFSET('Hygiene Data'!$G$11,0,10*ROW('Hygiene Data'!G84))="","",OFFSET('Hygiene Data'!$G$11,0,10*ROW('Hygiene Data'!G84)))</f>
        <v/>
      </c>
      <c r="DY90" s="271" t="str">
        <f ca="true">+IF(OFFSET('Hygiene Data'!$G$12,0,10*ROW('Hygiene Data'!G84))="","",OFFSET('Hygiene Data'!$G$12,0,10*ROW('Hygiene Data'!G84)))</f>
        <v/>
      </c>
      <c r="DZ90" s="271" t="str">
        <f ca="true">+IF(OFFSET('Hygiene Data'!$G$13,0,10*ROW('Hygiene Data'!G84))="","",OFFSET('Hygiene Data'!$G$13,0,10*ROW('Hygiene Data'!G84)))</f>
        <v/>
      </c>
      <c r="EA90" s="271" t="str">
        <f ca="true">+IF(OFFSET('Hygiene Data'!$H$11,0,10*ROW('Hygiene Data'!H84))="","",OFFSET('Hygiene Data'!$H$11,0,10*ROW('Hygiene Data'!H84)))</f>
        <v/>
      </c>
      <c r="EB90" s="271" t="str">
        <f ca="true">+IF(OFFSET('Hygiene Data'!$H$12,0,10*ROW('Hygiene Data'!H84))="","",OFFSET('Hygiene Data'!$H$12,0,10*ROW('Hygiene Data'!H84)))</f>
        <v/>
      </c>
      <c r="EC90" s="271" t="str">
        <f ca="true">+IF(OFFSET('Hygiene Data'!$H$13,0,10*ROW('Hygiene Data'!H84))="","",OFFSET('Hygiene Data'!$H$13,0,10*ROW('Hygiene Data'!H84)))</f>
        <v/>
      </c>
      <c r="ED90" s="271" t="str">
        <f ca="true">+IF(OFFSET('Hygiene Data'!$I$11,0,10*ROW('Hygiene Data'!I84))="","",OFFSET('Hygiene Data'!$I$11,0,10*ROW('Hygiene Data'!I84)))</f>
        <v/>
      </c>
      <c r="EE90" s="271" t="str">
        <f ca="true">+IF(OFFSET('Hygiene Data'!$I$12,0,10*ROW('Hygiene Data'!I84))="","",OFFSET('Hygiene Data'!$I$12,0,10*ROW('Hygiene Data'!I84)))</f>
        <v/>
      </c>
      <c r="EF90" s="271" t="str">
        <f ca="true">+IF(OFFSET('Hygiene Data'!$I$13,0,10*ROW('Hygiene Data'!I84))="","",OFFSET('Hygiene Data'!$I$13,0,10*ROW('Hygiene Data'!I84)))</f>
        <v/>
      </c>
    </row>
    <row xmlns:x14ac="http://schemas.microsoft.com/office/spreadsheetml/2009/9/ac" r="91" x14ac:dyDescent="0.2">
      <c r="A91" s="34" t="str">
        <f ca="true">+IF(OFFSET('Water Data'!$B$2,0,10*ROW('Water Data'!E85))="","",OFFSET('Water Data'!$B$2,0,10*ROW('Water Data'!E85)))</f>
        <v/>
      </c>
      <c r="B91" s="34" t="str">
        <f ca="true">+IF(OFFSET('Water Data'!$C$2,0,10*ROW('Water Data'!F85))="","",OFFSET('Water Data'!$C$2,0,10*ROW('Water Data'!F85)))</f>
        <v/>
      </c>
      <c r="C91" s="327" t="str">
        <f t="shared" ca="true" si="1"/>
        <v/>
      </c>
      <c r="D91" s="87"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7"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7"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7"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7"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7"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7"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7"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7"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7"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7"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7"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7"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7"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7"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7"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7"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7"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8"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8"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8"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8"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8"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8"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8"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8"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8"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8"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8"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8"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8"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8"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8"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8"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8"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8"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8"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8"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8"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8"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8"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8"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8"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8"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8"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8"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8"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8"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9"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9"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9"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9"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9"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9"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9"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9"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9"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9"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9"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9"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9"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9"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9"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9"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9"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9"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1"/>
      <c r="BS91" s="271" t="str">
        <f ca="true">+IF(OFFSET('Water Data'!$D$27,0,10*ROW('Water Data'!D85))="","",OFFSET('Water Data'!$D$27,0,10*ROW('Water Data'!D85)))</f>
        <v/>
      </c>
      <c r="BT91" s="271" t="str">
        <f ca="true">+IF(OFFSET('Water Data'!$D$28,0,10*ROW('Water Data'!D85))="","",OFFSET('Water Data'!$D$28,0,10*ROW('Water Data'!D85)))</f>
        <v/>
      </c>
      <c r="BU91" s="271" t="str">
        <f ca="true">+IF(OFFSET('Water Data'!$D$29,0,10*ROW('Water Data'!D85))="","",OFFSET('Water Data'!$D$29,0,10*ROW('Water Data'!D85)))</f>
        <v/>
      </c>
      <c r="BV91" s="271" t="str">
        <f ca="true">+IF(OFFSET('Water Data'!$E$27,0,10*ROW('Water Data'!E85))="","",OFFSET('Water Data'!$E$27,0,10*ROW('Water Data'!E85)))</f>
        <v/>
      </c>
      <c r="BW91" s="271" t="str">
        <f ca="true">+IF(OFFSET('Water Data'!$E$28,0,10*ROW('Water Data'!E85))="","",OFFSET('Water Data'!$E$28,0,10*ROW('Water Data'!E85)))</f>
        <v/>
      </c>
      <c r="BX91" s="271" t="str">
        <f ca="true">+IF(OFFSET('Water Data'!$E$29,0,10*ROW('Water Data'!E85))="","",OFFSET('Water Data'!$E$29,0,10*ROW('Water Data'!E85)))</f>
        <v/>
      </c>
      <c r="BY91" s="271" t="str">
        <f ca="true">+IF(OFFSET('Water Data'!$F$27,0,10*ROW('Water Data'!F85))="","",OFFSET('Water Data'!$F$27,0,10*ROW('Water Data'!F85)))</f>
        <v/>
      </c>
      <c r="BZ91" s="271" t="str">
        <f ca="true">+IF(OFFSET('Water Data'!$F$28,0,10*ROW('Water Data'!F85))="","",OFFSET('Water Data'!$F$28,0,10*ROW('Water Data'!F85)))</f>
        <v/>
      </c>
      <c r="CA91" s="271" t="str">
        <f ca="true">+IF(OFFSET('Water Data'!$F$29,0,10*ROW('Water Data'!F85))="","",OFFSET('Water Data'!$F$29,0,10*ROW('Water Data'!F85)))</f>
        <v/>
      </c>
      <c r="CB91" s="271" t="str">
        <f ca="true">+IF(OFFSET('Water Data'!$G$27,0,10*ROW('Water Data'!G85))="","",OFFSET('Water Data'!$G$27,0,10*ROW('Water Data'!G85)))</f>
        <v/>
      </c>
      <c r="CC91" s="271" t="str">
        <f ca="true">+IF(OFFSET('Water Data'!$G$28,0,10*ROW('Water Data'!G85))="","",OFFSET('Water Data'!$G$28,0,10*ROW('Water Data'!G85)))</f>
        <v/>
      </c>
      <c r="CD91" s="271" t="str">
        <f ca="true">+IF(OFFSET('Water Data'!$G$29,0,10*ROW('Water Data'!G85))="","",OFFSET('Water Data'!$G$29,0,10*ROW('Water Data'!G85)))</f>
        <v/>
      </c>
      <c r="CE91" s="271" t="str">
        <f ca="true">+IF(OFFSET('Water Data'!$H$27,0,10*ROW('Water Data'!H85))="","",OFFSET('Water Data'!$H$27,0,10*ROW('Water Data'!H85)))</f>
        <v/>
      </c>
      <c r="CF91" s="271" t="str">
        <f ca="true">+IF(OFFSET('Water Data'!$H$28,0,10*ROW('Water Data'!H85))="","",OFFSET('Water Data'!$H$28,0,10*ROW('Water Data'!H85)))</f>
        <v/>
      </c>
      <c r="CG91" s="271" t="str">
        <f ca="true">+IF(OFFSET('Water Data'!$H$29,0,10*ROW('Water Data'!H85))="","",OFFSET('Water Data'!$H$29,0,10*ROW('Water Data'!H85)))</f>
        <v/>
      </c>
      <c r="CH91" s="271" t="str">
        <f ca="true">+IF(OFFSET('Water Data'!$I$27,0,10*ROW('Water Data'!I85))="","",OFFSET('Water Data'!$I$27,0,10*ROW('Water Data'!I85)))</f>
        <v/>
      </c>
      <c r="CI91" s="271" t="str">
        <f ca="true">+IF(OFFSET('Water Data'!$I$28,0,10*ROW('Water Data'!I85))="","",OFFSET('Water Data'!$I$28,0,10*ROW('Water Data'!I85)))</f>
        <v/>
      </c>
      <c r="CJ91" s="271" t="str">
        <f ca="true">+IF(OFFSET('Water Data'!$I$29,0,10*ROW('Water Data'!I85))="","",OFFSET('Water Data'!$I$29,0,10*ROW('Water Data'!I85)))</f>
        <v/>
      </c>
      <c r="CK91" s="271" t="str">
        <f ca="true">+IF(OFFSET('Sanitation Data'!$D$28,0,10*ROW('Sanitation Data'!D85))="","",OFFSET('Sanitation Data'!$D$28,0,10*ROW('Sanitation Data'!D85)))</f>
        <v/>
      </c>
      <c r="CL91" s="271" t="str">
        <f ca="true">+IF(OFFSET('Sanitation Data'!$D$29,0,10*ROW('Sanitation Data'!D85))="","",OFFSET('Sanitation Data'!$D$29,0,10*ROW('Sanitation Data'!D85)))</f>
        <v/>
      </c>
      <c r="CM91" s="271" t="str">
        <f ca="true">+IF(OFFSET('Sanitation Data'!$D$30,0,10*ROW('Sanitation Data'!D85))="","",OFFSET('Sanitation Data'!$D$30,0,10*ROW('Sanitation Data'!D85)))</f>
        <v/>
      </c>
      <c r="CN91" s="271" t="str">
        <f ca="true">+IF(OFFSET('Sanitation Data'!$D$31,0,10*ROW('Sanitation Data'!D85))="","",OFFSET('Sanitation Data'!$D$31,0,10*ROW('Sanitation Data'!D85)))</f>
        <v/>
      </c>
      <c r="CO91" s="271" t="str">
        <f ca="true">+IF(OFFSET('Sanitation Data'!$D$32,0,10*ROW('Sanitation Data'!D85))="","",OFFSET('Sanitation Data'!$D$32,0,10*ROW('Sanitation Data'!D85)))</f>
        <v/>
      </c>
      <c r="CP91" s="271" t="str">
        <f ca="true">+IF(OFFSET('Sanitation Data'!$E$28,0,10*ROW('Sanitation Data'!E85))="","",OFFSET('Sanitation Data'!$E$28,0,10*ROW('Sanitation Data'!E85)))</f>
        <v/>
      </c>
      <c r="CQ91" s="271" t="str">
        <f ca="true">+IF(OFFSET('Sanitation Data'!$E$29,0,10*ROW('Sanitation Data'!E85))="","",OFFSET('Sanitation Data'!$E$29,0,10*ROW('Sanitation Data'!E85)))</f>
        <v/>
      </c>
      <c r="CR91" s="271" t="str">
        <f ca="true">+IF(OFFSET('Sanitation Data'!$E$30,0,10*ROW('Sanitation Data'!E85))="","",OFFSET('Sanitation Data'!$E$30,0,10*ROW('Sanitation Data'!E85)))</f>
        <v/>
      </c>
      <c r="CS91" s="271" t="str">
        <f ca="true">+IF(OFFSET('Sanitation Data'!$E$31,0,10*ROW('Sanitation Data'!E85))="","",OFFSET('Sanitation Data'!$E$31,0,10*ROW('Sanitation Data'!E85)))</f>
        <v/>
      </c>
      <c r="CT91" s="271" t="str">
        <f ca="true">+IF(OFFSET('Sanitation Data'!$E$32,0,10*ROW('Sanitation Data'!E85))="","",OFFSET('Sanitation Data'!$E$32,0,10*ROW('Sanitation Data'!E85)))</f>
        <v/>
      </c>
      <c r="CU91" s="271" t="str">
        <f ca="true">+IF(OFFSET('Sanitation Data'!$F$28,0,10*ROW('Sanitation Data'!F85))="","",OFFSET('Sanitation Data'!$F$28,0,10*ROW('Sanitation Data'!F85)))</f>
        <v/>
      </c>
      <c r="CV91" s="271" t="str">
        <f ca="true">+IF(OFFSET('Sanitation Data'!$F$29,0,10*ROW('Sanitation Data'!F85))="","",OFFSET('Sanitation Data'!$F$29,0,10*ROW('Sanitation Data'!F85)))</f>
        <v/>
      </c>
      <c r="CW91" s="271" t="str">
        <f ca="true">+IF(OFFSET('Sanitation Data'!$F$30,0,10*ROW('Sanitation Data'!F85))="","",OFFSET('Sanitation Data'!$F$30,0,10*ROW('Sanitation Data'!F85)))</f>
        <v/>
      </c>
      <c r="CX91" s="271" t="str">
        <f ca="true">+IF(OFFSET('Sanitation Data'!$F$31,0,10*ROW('Sanitation Data'!F85))="","",OFFSET('Sanitation Data'!$F$31,0,10*ROW('Sanitation Data'!F85)))</f>
        <v/>
      </c>
      <c r="CY91" s="271" t="str">
        <f ca="true">+IF(OFFSET('Sanitation Data'!$F$32,0,10*ROW('Sanitation Data'!F85))="","",OFFSET('Sanitation Data'!$F$32,0,10*ROW('Sanitation Data'!F85)))</f>
        <v/>
      </c>
      <c r="CZ91" s="271" t="str">
        <f ca="true">+IF(OFFSET('Sanitation Data'!$G$28,0,10*ROW('Sanitation Data'!G85))="","",OFFSET('Sanitation Data'!$G$28,0,10*ROW('Sanitation Data'!G85)))</f>
        <v/>
      </c>
      <c r="DA91" s="271" t="str">
        <f ca="true">+IF(OFFSET('Sanitation Data'!$G$29,0,10*ROW('Sanitation Data'!G85))="","",OFFSET('Sanitation Data'!$G$29,0,10*ROW('Sanitation Data'!G85)))</f>
        <v/>
      </c>
      <c r="DB91" s="271" t="str">
        <f ca="true">+IF(OFFSET('Sanitation Data'!$G$30,0,10*ROW('Sanitation Data'!G85))="","",OFFSET('Sanitation Data'!$G$30,0,10*ROW('Sanitation Data'!G85)))</f>
        <v/>
      </c>
      <c r="DC91" s="271" t="str">
        <f ca="true">+IF(OFFSET('Sanitation Data'!$G$31,0,10*ROW('Sanitation Data'!G85))="","",OFFSET('Sanitation Data'!$G$31,0,10*ROW('Sanitation Data'!G85)))</f>
        <v/>
      </c>
      <c r="DD91" s="271" t="str">
        <f ca="true">+IF(OFFSET('Sanitation Data'!$G$32,0,10*ROW('Sanitation Data'!G85))="","",OFFSET('Sanitation Data'!$G$32,0,10*ROW('Sanitation Data'!G85)))</f>
        <v/>
      </c>
      <c r="DE91" s="271" t="str">
        <f ca="true">+IF(OFFSET('Sanitation Data'!$H$28,0,10*ROW('Sanitation Data'!H85))="","",OFFSET('Sanitation Data'!$H$28,0,10*ROW('Sanitation Data'!H85)))</f>
        <v/>
      </c>
      <c r="DF91" s="271" t="str">
        <f ca="true">+IF(OFFSET('Sanitation Data'!$H$29,0,10*ROW('Sanitation Data'!H85))="","",OFFSET('Sanitation Data'!$H$29,0,10*ROW('Sanitation Data'!H85)))</f>
        <v/>
      </c>
      <c r="DG91" s="271" t="str">
        <f ca="true">+IF(OFFSET('Sanitation Data'!$H$30,0,10*ROW('Sanitation Data'!H85))="","",OFFSET('Sanitation Data'!$H$30,0,10*ROW('Sanitation Data'!H85)))</f>
        <v/>
      </c>
      <c r="DH91" s="271" t="str">
        <f ca="true">+IF(OFFSET('Sanitation Data'!$H$31,0,10*ROW('Sanitation Data'!H85))="","",OFFSET('Sanitation Data'!$H$31,0,10*ROW('Sanitation Data'!H85)))</f>
        <v/>
      </c>
      <c r="DI91" s="271" t="str">
        <f ca="true">+IF(OFFSET('Sanitation Data'!$H$32,0,10*ROW('Sanitation Data'!H85))="","",OFFSET('Sanitation Data'!$H$32,0,10*ROW('Sanitation Data'!H85)))</f>
        <v/>
      </c>
      <c r="DJ91" s="271" t="str">
        <f ca="true">+IF(OFFSET('Sanitation Data'!$I$28,0,10*ROW('Sanitation Data'!I85))="","",OFFSET('Sanitation Data'!$I$28,0,10*ROW('Sanitation Data'!I85)))</f>
        <v/>
      </c>
      <c r="DK91" s="271" t="str">
        <f ca="true">+IF(OFFSET('Sanitation Data'!$I$29,0,10*ROW('Sanitation Data'!I85))="","",OFFSET('Sanitation Data'!$I$29,0,10*ROW('Sanitation Data'!I85)))</f>
        <v/>
      </c>
      <c r="DL91" s="271" t="str">
        <f ca="true">+IF(OFFSET('Sanitation Data'!$I$30,0,10*ROW('Sanitation Data'!I85))="","",OFFSET('Sanitation Data'!$I$30,0,10*ROW('Sanitation Data'!I85)))</f>
        <v/>
      </c>
      <c r="DM91" s="271" t="str">
        <f ca="true">+IF(OFFSET('Sanitation Data'!$I$31,0,10*ROW('Sanitation Data'!I85))="","",OFFSET('Sanitation Data'!$I$31,0,10*ROW('Sanitation Data'!I85)))</f>
        <v/>
      </c>
      <c r="DN91" s="271" t="str">
        <f ca="true">+IF(OFFSET('Sanitation Data'!$I$32,0,10*ROW('Sanitation Data'!I85))="","",OFFSET('Sanitation Data'!$I$32,0,10*ROW('Sanitation Data'!I85)))</f>
        <v/>
      </c>
      <c r="DO91" s="271" t="str">
        <f ca="true">+IF(OFFSET('Hygiene Data'!$D$11,0,10*ROW('Hygiene Data'!D85))="","",OFFSET('Hygiene Data'!$D$11,0,10*ROW('Hygiene Data'!D85)))</f>
        <v/>
      </c>
      <c r="DP91" s="271" t="str">
        <f ca="true">+IF(OFFSET('Hygiene Data'!$D$12,0,10*ROW('Hygiene Data'!D85))="","",OFFSET('Hygiene Data'!$D$12,0,10*ROW('Hygiene Data'!D85)))</f>
        <v/>
      </c>
      <c r="DQ91" s="271" t="str">
        <f ca="true">+IF(OFFSET('Hygiene Data'!$D$13,0,10*ROW('Hygiene Data'!D85))="","",OFFSET('Hygiene Data'!$D$13,0,10*ROW('Hygiene Data'!D85)))</f>
        <v/>
      </c>
      <c r="DR91" s="271" t="str">
        <f ca="true">+IF(OFFSET('Hygiene Data'!$E$11,0,10*ROW('Hygiene Data'!E85))="","",OFFSET('Hygiene Data'!$E$11,0,10*ROW('Hygiene Data'!E85)))</f>
        <v/>
      </c>
      <c r="DS91" s="271" t="str">
        <f ca="true">+IF(OFFSET('Hygiene Data'!$E$12,0,10*ROW('Hygiene Data'!E85))="","",OFFSET('Hygiene Data'!$E$12,0,10*ROW('Hygiene Data'!E85)))</f>
        <v/>
      </c>
      <c r="DT91" s="271" t="str">
        <f ca="true">+IF(OFFSET('Hygiene Data'!$E$13,0,10*ROW('Hygiene Data'!E85))="","",OFFSET('Hygiene Data'!$E$13,0,10*ROW('Hygiene Data'!E85)))</f>
        <v/>
      </c>
      <c r="DU91" s="271" t="str">
        <f ca="true">+IF(OFFSET('Hygiene Data'!$F$11,0,10*ROW('Hygiene Data'!F85))="","",OFFSET('Hygiene Data'!$F$11,0,10*ROW('Hygiene Data'!F85)))</f>
        <v/>
      </c>
      <c r="DV91" s="271" t="str">
        <f ca="true">+IF(OFFSET('Hygiene Data'!$F$12,0,10*ROW('Hygiene Data'!F85))="","",OFFSET('Hygiene Data'!$F$12,0,10*ROW('Hygiene Data'!F85)))</f>
        <v/>
      </c>
      <c r="DW91" s="271" t="str">
        <f ca="true">+IF(OFFSET('Hygiene Data'!$F$13,0,10*ROW('Hygiene Data'!F85))="","",OFFSET('Hygiene Data'!$F$13,0,10*ROW('Hygiene Data'!F85)))</f>
        <v/>
      </c>
      <c r="DX91" s="271" t="str">
        <f ca="true">+IF(OFFSET('Hygiene Data'!$G$11,0,10*ROW('Hygiene Data'!G85))="","",OFFSET('Hygiene Data'!$G$11,0,10*ROW('Hygiene Data'!G85)))</f>
        <v/>
      </c>
      <c r="DY91" s="271" t="str">
        <f ca="true">+IF(OFFSET('Hygiene Data'!$G$12,0,10*ROW('Hygiene Data'!G85))="","",OFFSET('Hygiene Data'!$G$12,0,10*ROW('Hygiene Data'!G85)))</f>
        <v/>
      </c>
      <c r="DZ91" s="271" t="str">
        <f ca="true">+IF(OFFSET('Hygiene Data'!$G$13,0,10*ROW('Hygiene Data'!G85))="","",OFFSET('Hygiene Data'!$G$13,0,10*ROW('Hygiene Data'!G85)))</f>
        <v/>
      </c>
      <c r="EA91" s="271" t="str">
        <f ca="true">+IF(OFFSET('Hygiene Data'!$H$11,0,10*ROW('Hygiene Data'!H85))="","",OFFSET('Hygiene Data'!$H$11,0,10*ROW('Hygiene Data'!H85)))</f>
        <v/>
      </c>
      <c r="EB91" s="271" t="str">
        <f ca="true">+IF(OFFSET('Hygiene Data'!$H$12,0,10*ROW('Hygiene Data'!H85))="","",OFFSET('Hygiene Data'!$H$12,0,10*ROW('Hygiene Data'!H85)))</f>
        <v/>
      </c>
      <c r="EC91" s="271" t="str">
        <f ca="true">+IF(OFFSET('Hygiene Data'!$H$13,0,10*ROW('Hygiene Data'!H85))="","",OFFSET('Hygiene Data'!$H$13,0,10*ROW('Hygiene Data'!H85)))</f>
        <v/>
      </c>
      <c r="ED91" s="271" t="str">
        <f ca="true">+IF(OFFSET('Hygiene Data'!$I$11,0,10*ROW('Hygiene Data'!I85))="","",OFFSET('Hygiene Data'!$I$11,0,10*ROW('Hygiene Data'!I85)))</f>
        <v/>
      </c>
      <c r="EE91" s="271" t="str">
        <f ca="true">+IF(OFFSET('Hygiene Data'!$I$12,0,10*ROW('Hygiene Data'!I85))="","",OFFSET('Hygiene Data'!$I$12,0,10*ROW('Hygiene Data'!I85)))</f>
        <v/>
      </c>
      <c r="EF91" s="271" t="str">
        <f ca="true">+IF(OFFSET('Hygiene Data'!$I$13,0,10*ROW('Hygiene Data'!I85))="","",OFFSET('Hygiene Data'!$I$13,0,10*ROW('Hygiene Data'!I85)))</f>
        <v/>
      </c>
    </row>
    <row xmlns:x14ac="http://schemas.microsoft.com/office/spreadsheetml/2009/9/ac" r="92" x14ac:dyDescent="0.2">
      <c r="A92" s="34" t="str">
        <f ca="true">+IF(OFFSET('Water Data'!$B$2,0,10*ROW('Water Data'!E86))="","",OFFSET('Water Data'!$B$2,0,10*ROW('Water Data'!E86)))</f>
        <v/>
      </c>
      <c r="B92" s="34" t="str">
        <f ca="true">+IF(OFFSET('Water Data'!$C$2,0,10*ROW('Water Data'!F86))="","",OFFSET('Water Data'!$C$2,0,10*ROW('Water Data'!F86)))</f>
        <v/>
      </c>
      <c r="C92" s="327" t="str">
        <f t="shared" ca="true" si="1"/>
        <v/>
      </c>
      <c r="D92" s="87"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7"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7"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7"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7"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7"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7"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7"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7"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7"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7"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7"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7"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7"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7"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7"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7"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7"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8"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8"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8"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8"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8"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8"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8"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8"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8"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8"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8"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8"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8"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8"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8"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8"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8"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8"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8"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8"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8"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8"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8"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8"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8"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8"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8"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8"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8"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8"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9"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9"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9"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9"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9"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9"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9"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9"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9"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9"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9"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9"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9"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9"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9"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9"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9"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9"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1"/>
      <c r="BS92" s="271" t="str">
        <f ca="true">+IF(OFFSET('Water Data'!$D$27,0,10*ROW('Water Data'!D86))="","",OFFSET('Water Data'!$D$27,0,10*ROW('Water Data'!D86)))</f>
        <v/>
      </c>
      <c r="BT92" s="271" t="str">
        <f ca="true">+IF(OFFSET('Water Data'!$D$28,0,10*ROW('Water Data'!D86))="","",OFFSET('Water Data'!$D$28,0,10*ROW('Water Data'!D86)))</f>
        <v/>
      </c>
      <c r="BU92" s="271" t="str">
        <f ca="true">+IF(OFFSET('Water Data'!$D$29,0,10*ROW('Water Data'!D86))="","",OFFSET('Water Data'!$D$29,0,10*ROW('Water Data'!D86)))</f>
        <v/>
      </c>
      <c r="BV92" s="271" t="str">
        <f ca="true">+IF(OFFSET('Water Data'!$E$27,0,10*ROW('Water Data'!E86))="","",OFFSET('Water Data'!$E$27,0,10*ROW('Water Data'!E86)))</f>
        <v/>
      </c>
      <c r="BW92" s="271" t="str">
        <f ca="true">+IF(OFFSET('Water Data'!$E$28,0,10*ROW('Water Data'!E86))="","",OFFSET('Water Data'!$E$28,0,10*ROW('Water Data'!E86)))</f>
        <v/>
      </c>
      <c r="BX92" s="271" t="str">
        <f ca="true">+IF(OFFSET('Water Data'!$E$29,0,10*ROW('Water Data'!E86))="","",OFFSET('Water Data'!$E$29,0,10*ROW('Water Data'!E86)))</f>
        <v/>
      </c>
      <c r="BY92" s="271" t="str">
        <f ca="true">+IF(OFFSET('Water Data'!$F$27,0,10*ROW('Water Data'!F86))="","",OFFSET('Water Data'!$F$27,0,10*ROW('Water Data'!F86)))</f>
        <v/>
      </c>
      <c r="BZ92" s="271" t="str">
        <f ca="true">+IF(OFFSET('Water Data'!$F$28,0,10*ROW('Water Data'!F86))="","",OFFSET('Water Data'!$F$28,0,10*ROW('Water Data'!F86)))</f>
        <v/>
      </c>
      <c r="CA92" s="271" t="str">
        <f ca="true">+IF(OFFSET('Water Data'!$F$29,0,10*ROW('Water Data'!F86))="","",OFFSET('Water Data'!$F$29,0,10*ROW('Water Data'!F86)))</f>
        <v/>
      </c>
      <c r="CB92" s="271" t="str">
        <f ca="true">+IF(OFFSET('Water Data'!$G$27,0,10*ROW('Water Data'!G86))="","",OFFSET('Water Data'!$G$27,0,10*ROW('Water Data'!G86)))</f>
        <v/>
      </c>
      <c r="CC92" s="271" t="str">
        <f ca="true">+IF(OFFSET('Water Data'!$G$28,0,10*ROW('Water Data'!G86))="","",OFFSET('Water Data'!$G$28,0,10*ROW('Water Data'!G86)))</f>
        <v/>
      </c>
      <c r="CD92" s="271" t="str">
        <f ca="true">+IF(OFFSET('Water Data'!$G$29,0,10*ROW('Water Data'!G86))="","",OFFSET('Water Data'!$G$29,0,10*ROW('Water Data'!G86)))</f>
        <v/>
      </c>
      <c r="CE92" s="271" t="str">
        <f ca="true">+IF(OFFSET('Water Data'!$H$27,0,10*ROW('Water Data'!H86))="","",OFFSET('Water Data'!$H$27,0,10*ROW('Water Data'!H86)))</f>
        <v/>
      </c>
      <c r="CF92" s="271" t="str">
        <f ca="true">+IF(OFFSET('Water Data'!$H$28,0,10*ROW('Water Data'!H86))="","",OFFSET('Water Data'!$H$28,0,10*ROW('Water Data'!H86)))</f>
        <v/>
      </c>
      <c r="CG92" s="271" t="str">
        <f ca="true">+IF(OFFSET('Water Data'!$H$29,0,10*ROW('Water Data'!H86))="","",OFFSET('Water Data'!$H$29,0,10*ROW('Water Data'!H86)))</f>
        <v/>
      </c>
      <c r="CH92" s="271" t="str">
        <f ca="true">+IF(OFFSET('Water Data'!$I$27,0,10*ROW('Water Data'!I86))="","",OFFSET('Water Data'!$I$27,0,10*ROW('Water Data'!I86)))</f>
        <v/>
      </c>
      <c r="CI92" s="271" t="str">
        <f ca="true">+IF(OFFSET('Water Data'!$I$28,0,10*ROW('Water Data'!I86))="","",OFFSET('Water Data'!$I$28,0,10*ROW('Water Data'!I86)))</f>
        <v/>
      </c>
      <c r="CJ92" s="271" t="str">
        <f ca="true">+IF(OFFSET('Water Data'!$I$29,0,10*ROW('Water Data'!I86))="","",OFFSET('Water Data'!$I$29,0,10*ROW('Water Data'!I86)))</f>
        <v/>
      </c>
      <c r="CK92" s="271" t="str">
        <f ca="true">+IF(OFFSET('Sanitation Data'!$D$28,0,10*ROW('Sanitation Data'!D86))="","",OFFSET('Sanitation Data'!$D$28,0,10*ROW('Sanitation Data'!D86)))</f>
        <v/>
      </c>
      <c r="CL92" s="271" t="str">
        <f ca="true">+IF(OFFSET('Sanitation Data'!$D$29,0,10*ROW('Sanitation Data'!D86))="","",OFFSET('Sanitation Data'!$D$29,0,10*ROW('Sanitation Data'!D86)))</f>
        <v/>
      </c>
      <c r="CM92" s="271" t="str">
        <f ca="true">+IF(OFFSET('Sanitation Data'!$D$30,0,10*ROW('Sanitation Data'!D86))="","",OFFSET('Sanitation Data'!$D$30,0,10*ROW('Sanitation Data'!D86)))</f>
        <v/>
      </c>
      <c r="CN92" s="271" t="str">
        <f ca="true">+IF(OFFSET('Sanitation Data'!$D$31,0,10*ROW('Sanitation Data'!D86))="","",OFFSET('Sanitation Data'!$D$31,0,10*ROW('Sanitation Data'!D86)))</f>
        <v/>
      </c>
      <c r="CO92" s="271" t="str">
        <f ca="true">+IF(OFFSET('Sanitation Data'!$D$32,0,10*ROW('Sanitation Data'!D86))="","",OFFSET('Sanitation Data'!$D$32,0,10*ROW('Sanitation Data'!D86)))</f>
        <v/>
      </c>
      <c r="CP92" s="271" t="str">
        <f ca="true">+IF(OFFSET('Sanitation Data'!$E$28,0,10*ROW('Sanitation Data'!E86))="","",OFFSET('Sanitation Data'!$E$28,0,10*ROW('Sanitation Data'!E86)))</f>
        <v/>
      </c>
      <c r="CQ92" s="271" t="str">
        <f ca="true">+IF(OFFSET('Sanitation Data'!$E$29,0,10*ROW('Sanitation Data'!E86))="","",OFFSET('Sanitation Data'!$E$29,0,10*ROW('Sanitation Data'!E86)))</f>
        <v/>
      </c>
      <c r="CR92" s="271" t="str">
        <f ca="true">+IF(OFFSET('Sanitation Data'!$E$30,0,10*ROW('Sanitation Data'!E86))="","",OFFSET('Sanitation Data'!$E$30,0,10*ROW('Sanitation Data'!E86)))</f>
        <v/>
      </c>
      <c r="CS92" s="271" t="str">
        <f ca="true">+IF(OFFSET('Sanitation Data'!$E$31,0,10*ROW('Sanitation Data'!E86))="","",OFFSET('Sanitation Data'!$E$31,0,10*ROW('Sanitation Data'!E86)))</f>
        <v/>
      </c>
      <c r="CT92" s="271" t="str">
        <f ca="true">+IF(OFFSET('Sanitation Data'!$E$32,0,10*ROW('Sanitation Data'!E86))="","",OFFSET('Sanitation Data'!$E$32,0,10*ROW('Sanitation Data'!E86)))</f>
        <v/>
      </c>
      <c r="CU92" s="271" t="str">
        <f ca="true">+IF(OFFSET('Sanitation Data'!$F$28,0,10*ROW('Sanitation Data'!F86))="","",OFFSET('Sanitation Data'!$F$28,0,10*ROW('Sanitation Data'!F86)))</f>
        <v/>
      </c>
      <c r="CV92" s="271" t="str">
        <f ca="true">+IF(OFFSET('Sanitation Data'!$F$29,0,10*ROW('Sanitation Data'!F86))="","",OFFSET('Sanitation Data'!$F$29,0,10*ROW('Sanitation Data'!F86)))</f>
        <v/>
      </c>
      <c r="CW92" s="271" t="str">
        <f ca="true">+IF(OFFSET('Sanitation Data'!$F$30,0,10*ROW('Sanitation Data'!F86))="","",OFFSET('Sanitation Data'!$F$30,0,10*ROW('Sanitation Data'!F86)))</f>
        <v/>
      </c>
      <c r="CX92" s="271" t="str">
        <f ca="true">+IF(OFFSET('Sanitation Data'!$F$31,0,10*ROW('Sanitation Data'!F86))="","",OFFSET('Sanitation Data'!$F$31,0,10*ROW('Sanitation Data'!F86)))</f>
        <v/>
      </c>
      <c r="CY92" s="271" t="str">
        <f ca="true">+IF(OFFSET('Sanitation Data'!$F$32,0,10*ROW('Sanitation Data'!F86))="","",OFFSET('Sanitation Data'!$F$32,0,10*ROW('Sanitation Data'!F86)))</f>
        <v/>
      </c>
      <c r="CZ92" s="271" t="str">
        <f ca="true">+IF(OFFSET('Sanitation Data'!$G$28,0,10*ROW('Sanitation Data'!G86))="","",OFFSET('Sanitation Data'!$G$28,0,10*ROW('Sanitation Data'!G86)))</f>
        <v/>
      </c>
      <c r="DA92" s="271" t="str">
        <f ca="true">+IF(OFFSET('Sanitation Data'!$G$29,0,10*ROW('Sanitation Data'!G86))="","",OFFSET('Sanitation Data'!$G$29,0,10*ROW('Sanitation Data'!G86)))</f>
        <v/>
      </c>
      <c r="DB92" s="271" t="str">
        <f ca="true">+IF(OFFSET('Sanitation Data'!$G$30,0,10*ROW('Sanitation Data'!G86))="","",OFFSET('Sanitation Data'!$G$30,0,10*ROW('Sanitation Data'!G86)))</f>
        <v/>
      </c>
      <c r="DC92" s="271" t="str">
        <f ca="true">+IF(OFFSET('Sanitation Data'!$G$31,0,10*ROW('Sanitation Data'!G86))="","",OFFSET('Sanitation Data'!$G$31,0,10*ROW('Sanitation Data'!G86)))</f>
        <v/>
      </c>
      <c r="DD92" s="271" t="str">
        <f ca="true">+IF(OFFSET('Sanitation Data'!$G$32,0,10*ROW('Sanitation Data'!G86))="","",OFFSET('Sanitation Data'!$G$32,0,10*ROW('Sanitation Data'!G86)))</f>
        <v/>
      </c>
      <c r="DE92" s="271" t="str">
        <f ca="true">+IF(OFFSET('Sanitation Data'!$H$28,0,10*ROW('Sanitation Data'!H86))="","",OFFSET('Sanitation Data'!$H$28,0,10*ROW('Sanitation Data'!H86)))</f>
        <v/>
      </c>
      <c r="DF92" s="271" t="str">
        <f ca="true">+IF(OFFSET('Sanitation Data'!$H$29,0,10*ROW('Sanitation Data'!H86))="","",OFFSET('Sanitation Data'!$H$29,0,10*ROW('Sanitation Data'!H86)))</f>
        <v/>
      </c>
      <c r="DG92" s="271" t="str">
        <f ca="true">+IF(OFFSET('Sanitation Data'!$H$30,0,10*ROW('Sanitation Data'!H86))="","",OFFSET('Sanitation Data'!$H$30,0,10*ROW('Sanitation Data'!H86)))</f>
        <v/>
      </c>
      <c r="DH92" s="271" t="str">
        <f ca="true">+IF(OFFSET('Sanitation Data'!$H$31,0,10*ROW('Sanitation Data'!H86))="","",OFFSET('Sanitation Data'!$H$31,0,10*ROW('Sanitation Data'!H86)))</f>
        <v/>
      </c>
      <c r="DI92" s="271" t="str">
        <f ca="true">+IF(OFFSET('Sanitation Data'!$H$32,0,10*ROW('Sanitation Data'!H86))="","",OFFSET('Sanitation Data'!$H$32,0,10*ROW('Sanitation Data'!H86)))</f>
        <v/>
      </c>
      <c r="DJ92" s="271" t="str">
        <f ca="true">+IF(OFFSET('Sanitation Data'!$I$28,0,10*ROW('Sanitation Data'!I86))="","",OFFSET('Sanitation Data'!$I$28,0,10*ROW('Sanitation Data'!I86)))</f>
        <v/>
      </c>
      <c r="DK92" s="271" t="str">
        <f ca="true">+IF(OFFSET('Sanitation Data'!$I$29,0,10*ROW('Sanitation Data'!I86))="","",OFFSET('Sanitation Data'!$I$29,0,10*ROW('Sanitation Data'!I86)))</f>
        <v/>
      </c>
      <c r="DL92" s="271" t="str">
        <f ca="true">+IF(OFFSET('Sanitation Data'!$I$30,0,10*ROW('Sanitation Data'!I86))="","",OFFSET('Sanitation Data'!$I$30,0,10*ROW('Sanitation Data'!I86)))</f>
        <v/>
      </c>
      <c r="DM92" s="271" t="str">
        <f ca="true">+IF(OFFSET('Sanitation Data'!$I$31,0,10*ROW('Sanitation Data'!I86))="","",OFFSET('Sanitation Data'!$I$31,0,10*ROW('Sanitation Data'!I86)))</f>
        <v/>
      </c>
      <c r="DN92" s="271" t="str">
        <f ca="true">+IF(OFFSET('Sanitation Data'!$I$32,0,10*ROW('Sanitation Data'!I86))="","",OFFSET('Sanitation Data'!$I$32,0,10*ROW('Sanitation Data'!I86)))</f>
        <v/>
      </c>
      <c r="DO92" s="271" t="str">
        <f ca="true">+IF(OFFSET('Hygiene Data'!$D$11,0,10*ROW('Hygiene Data'!D86))="","",OFFSET('Hygiene Data'!$D$11,0,10*ROW('Hygiene Data'!D86)))</f>
        <v/>
      </c>
      <c r="DP92" s="271" t="str">
        <f ca="true">+IF(OFFSET('Hygiene Data'!$D$12,0,10*ROW('Hygiene Data'!D86))="","",OFFSET('Hygiene Data'!$D$12,0,10*ROW('Hygiene Data'!D86)))</f>
        <v/>
      </c>
      <c r="DQ92" s="271" t="str">
        <f ca="true">+IF(OFFSET('Hygiene Data'!$D$13,0,10*ROW('Hygiene Data'!D86))="","",OFFSET('Hygiene Data'!$D$13,0,10*ROW('Hygiene Data'!D86)))</f>
        <v/>
      </c>
      <c r="DR92" s="271" t="str">
        <f ca="true">+IF(OFFSET('Hygiene Data'!$E$11,0,10*ROW('Hygiene Data'!E86))="","",OFFSET('Hygiene Data'!$E$11,0,10*ROW('Hygiene Data'!E86)))</f>
        <v/>
      </c>
      <c r="DS92" s="271" t="str">
        <f ca="true">+IF(OFFSET('Hygiene Data'!$E$12,0,10*ROW('Hygiene Data'!E86))="","",OFFSET('Hygiene Data'!$E$12,0,10*ROW('Hygiene Data'!E86)))</f>
        <v/>
      </c>
      <c r="DT92" s="271" t="str">
        <f ca="true">+IF(OFFSET('Hygiene Data'!$E$13,0,10*ROW('Hygiene Data'!E86))="","",OFFSET('Hygiene Data'!$E$13,0,10*ROW('Hygiene Data'!E86)))</f>
        <v/>
      </c>
      <c r="DU92" s="271" t="str">
        <f ca="true">+IF(OFFSET('Hygiene Data'!$F$11,0,10*ROW('Hygiene Data'!F86))="","",OFFSET('Hygiene Data'!$F$11,0,10*ROW('Hygiene Data'!F86)))</f>
        <v/>
      </c>
      <c r="DV92" s="271" t="str">
        <f ca="true">+IF(OFFSET('Hygiene Data'!$F$12,0,10*ROW('Hygiene Data'!F86))="","",OFFSET('Hygiene Data'!$F$12,0,10*ROW('Hygiene Data'!F86)))</f>
        <v/>
      </c>
      <c r="DW92" s="271" t="str">
        <f ca="true">+IF(OFFSET('Hygiene Data'!$F$13,0,10*ROW('Hygiene Data'!F86))="","",OFFSET('Hygiene Data'!$F$13,0,10*ROW('Hygiene Data'!F86)))</f>
        <v/>
      </c>
      <c r="DX92" s="271" t="str">
        <f ca="true">+IF(OFFSET('Hygiene Data'!$G$11,0,10*ROW('Hygiene Data'!G86))="","",OFFSET('Hygiene Data'!$G$11,0,10*ROW('Hygiene Data'!G86)))</f>
        <v/>
      </c>
      <c r="DY92" s="271" t="str">
        <f ca="true">+IF(OFFSET('Hygiene Data'!$G$12,0,10*ROW('Hygiene Data'!G86))="","",OFFSET('Hygiene Data'!$G$12,0,10*ROW('Hygiene Data'!G86)))</f>
        <v/>
      </c>
      <c r="DZ92" s="271" t="str">
        <f ca="true">+IF(OFFSET('Hygiene Data'!$G$13,0,10*ROW('Hygiene Data'!G86))="","",OFFSET('Hygiene Data'!$G$13,0,10*ROW('Hygiene Data'!G86)))</f>
        <v/>
      </c>
      <c r="EA92" s="271" t="str">
        <f ca="true">+IF(OFFSET('Hygiene Data'!$H$11,0,10*ROW('Hygiene Data'!H86))="","",OFFSET('Hygiene Data'!$H$11,0,10*ROW('Hygiene Data'!H86)))</f>
        <v/>
      </c>
      <c r="EB92" s="271" t="str">
        <f ca="true">+IF(OFFSET('Hygiene Data'!$H$12,0,10*ROW('Hygiene Data'!H86))="","",OFFSET('Hygiene Data'!$H$12,0,10*ROW('Hygiene Data'!H86)))</f>
        <v/>
      </c>
      <c r="EC92" s="271" t="str">
        <f ca="true">+IF(OFFSET('Hygiene Data'!$H$13,0,10*ROW('Hygiene Data'!H86))="","",OFFSET('Hygiene Data'!$H$13,0,10*ROW('Hygiene Data'!H86)))</f>
        <v/>
      </c>
      <c r="ED92" s="271" t="str">
        <f ca="true">+IF(OFFSET('Hygiene Data'!$I$11,0,10*ROW('Hygiene Data'!I86))="","",OFFSET('Hygiene Data'!$I$11,0,10*ROW('Hygiene Data'!I86)))</f>
        <v/>
      </c>
      <c r="EE92" s="271" t="str">
        <f ca="true">+IF(OFFSET('Hygiene Data'!$I$12,0,10*ROW('Hygiene Data'!I86))="","",OFFSET('Hygiene Data'!$I$12,0,10*ROW('Hygiene Data'!I86)))</f>
        <v/>
      </c>
      <c r="EF92" s="271" t="str">
        <f ca="true">+IF(OFFSET('Hygiene Data'!$I$13,0,10*ROW('Hygiene Data'!I86))="","",OFFSET('Hygiene Data'!$I$13,0,10*ROW('Hygiene Data'!I86)))</f>
        <v/>
      </c>
    </row>
    <row xmlns:x14ac="http://schemas.microsoft.com/office/spreadsheetml/2009/9/ac" r="93" x14ac:dyDescent="0.2">
      <c r="A93" s="34" t="str">
        <f ca="true">+IF(OFFSET('Water Data'!$B$2,0,10*ROW('Water Data'!E87))="","",OFFSET('Water Data'!$B$2,0,10*ROW('Water Data'!E87)))</f>
        <v/>
      </c>
      <c r="B93" s="34" t="str">
        <f ca="true">+IF(OFFSET('Water Data'!$C$2,0,10*ROW('Water Data'!F87))="","",OFFSET('Water Data'!$C$2,0,10*ROW('Water Data'!F87)))</f>
        <v/>
      </c>
      <c r="C93" s="327" t="str">
        <f t="shared" ca="true" si="1"/>
        <v/>
      </c>
      <c r="D93" s="87"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7"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7"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7"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7"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7"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7"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7"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7"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7"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7"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7"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7"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7"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7"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7"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7"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7"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8"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8"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8"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8"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8"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8"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8"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8"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8"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8"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8"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8"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8"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8"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8"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8"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8"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8"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8"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8"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8"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8"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8"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8"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8"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8"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8"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8"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8"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8"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9"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9"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9"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9"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9"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9"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9"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9"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9"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9"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9"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9"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9"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9"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9"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9"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9"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9"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1"/>
      <c r="BS93" s="271" t="str">
        <f ca="true">+IF(OFFSET('Water Data'!$D$27,0,10*ROW('Water Data'!D87))="","",OFFSET('Water Data'!$D$27,0,10*ROW('Water Data'!D87)))</f>
        <v/>
      </c>
      <c r="BT93" s="271" t="str">
        <f ca="true">+IF(OFFSET('Water Data'!$D$28,0,10*ROW('Water Data'!D87))="","",OFFSET('Water Data'!$D$28,0,10*ROW('Water Data'!D87)))</f>
        <v/>
      </c>
      <c r="BU93" s="271" t="str">
        <f ca="true">+IF(OFFSET('Water Data'!$D$29,0,10*ROW('Water Data'!D87))="","",OFFSET('Water Data'!$D$29,0,10*ROW('Water Data'!D87)))</f>
        <v/>
      </c>
      <c r="BV93" s="271" t="str">
        <f ca="true">+IF(OFFSET('Water Data'!$E$27,0,10*ROW('Water Data'!E87))="","",OFFSET('Water Data'!$E$27,0,10*ROW('Water Data'!E87)))</f>
        <v/>
      </c>
      <c r="BW93" s="271" t="str">
        <f ca="true">+IF(OFFSET('Water Data'!$E$28,0,10*ROW('Water Data'!E87))="","",OFFSET('Water Data'!$E$28,0,10*ROW('Water Data'!E87)))</f>
        <v/>
      </c>
      <c r="BX93" s="271" t="str">
        <f ca="true">+IF(OFFSET('Water Data'!$E$29,0,10*ROW('Water Data'!E87))="","",OFFSET('Water Data'!$E$29,0,10*ROW('Water Data'!E87)))</f>
        <v/>
      </c>
      <c r="BY93" s="271" t="str">
        <f ca="true">+IF(OFFSET('Water Data'!$F$27,0,10*ROW('Water Data'!F87))="","",OFFSET('Water Data'!$F$27,0,10*ROW('Water Data'!F87)))</f>
        <v/>
      </c>
      <c r="BZ93" s="271" t="str">
        <f ca="true">+IF(OFFSET('Water Data'!$F$28,0,10*ROW('Water Data'!F87))="","",OFFSET('Water Data'!$F$28,0,10*ROW('Water Data'!F87)))</f>
        <v/>
      </c>
      <c r="CA93" s="271" t="str">
        <f ca="true">+IF(OFFSET('Water Data'!$F$29,0,10*ROW('Water Data'!F87))="","",OFFSET('Water Data'!$F$29,0,10*ROW('Water Data'!F87)))</f>
        <v/>
      </c>
      <c r="CB93" s="271" t="str">
        <f ca="true">+IF(OFFSET('Water Data'!$G$27,0,10*ROW('Water Data'!G87))="","",OFFSET('Water Data'!$G$27,0,10*ROW('Water Data'!G87)))</f>
        <v/>
      </c>
      <c r="CC93" s="271" t="str">
        <f ca="true">+IF(OFFSET('Water Data'!$G$28,0,10*ROW('Water Data'!G87))="","",OFFSET('Water Data'!$G$28,0,10*ROW('Water Data'!G87)))</f>
        <v/>
      </c>
      <c r="CD93" s="271" t="str">
        <f ca="true">+IF(OFFSET('Water Data'!$G$29,0,10*ROW('Water Data'!G87))="","",OFFSET('Water Data'!$G$29,0,10*ROW('Water Data'!G87)))</f>
        <v/>
      </c>
      <c r="CE93" s="271" t="str">
        <f ca="true">+IF(OFFSET('Water Data'!$H$27,0,10*ROW('Water Data'!H87))="","",OFFSET('Water Data'!$H$27,0,10*ROW('Water Data'!H87)))</f>
        <v/>
      </c>
      <c r="CF93" s="271" t="str">
        <f ca="true">+IF(OFFSET('Water Data'!$H$28,0,10*ROW('Water Data'!H87))="","",OFFSET('Water Data'!$H$28,0,10*ROW('Water Data'!H87)))</f>
        <v/>
      </c>
      <c r="CG93" s="271" t="str">
        <f ca="true">+IF(OFFSET('Water Data'!$H$29,0,10*ROW('Water Data'!H87))="","",OFFSET('Water Data'!$H$29,0,10*ROW('Water Data'!H87)))</f>
        <v/>
      </c>
      <c r="CH93" s="271" t="str">
        <f ca="true">+IF(OFFSET('Water Data'!$I$27,0,10*ROW('Water Data'!I87))="","",OFFSET('Water Data'!$I$27,0,10*ROW('Water Data'!I87)))</f>
        <v/>
      </c>
      <c r="CI93" s="271" t="str">
        <f ca="true">+IF(OFFSET('Water Data'!$I$28,0,10*ROW('Water Data'!I87))="","",OFFSET('Water Data'!$I$28,0,10*ROW('Water Data'!I87)))</f>
        <v/>
      </c>
      <c r="CJ93" s="271" t="str">
        <f ca="true">+IF(OFFSET('Water Data'!$I$29,0,10*ROW('Water Data'!I87))="","",OFFSET('Water Data'!$I$29,0,10*ROW('Water Data'!I87)))</f>
        <v/>
      </c>
      <c r="CK93" s="271" t="str">
        <f ca="true">+IF(OFFSET('Sanitation Data'!$D$28,0,10*ROW('Sanitation Data'!D87))="","",OFFSET('Sanitation Data'!$D$28,0,10*ROW('Sanitation Data'!D87)))</f>
        <v/>
      </c>
      <c r="CL93" s="271" t="str">
        <f ca="true">+IF(OFFSET('Sanitation Data'!$D$29,0,10*ROW('Sanitation Data'!D87))="","",OFFSET('Sanitation Data'!$D$29,0,10*ROW('Sanitation Data'!D87)))</f>
        <v/>
      </c>
      <c r="CM93" s="271" t="str">
        <f ca="true">+IF(OFFSET('Sanitation Data'!$D$30,0,10*ROW('Sanitation Data'!D87))="","",OFFSET('Sanitation Data'!$D$30,0,10*ROW('Sanitation Data'!D87)))</f>
        <v/>
      </c>
      <c r="CN93" s="271" t="str">
        <f ca="true">+IF(OFFSET('Sanitation Data'!$D$31,0,10*ROW('Sanitation Data'!D87))="","",OFFSET('Sanitation Data'!$D$31,0,10*ROW('Sanitation Data'!D87)))</f>
        <v/>
      </c>
      <c r="CO93" s="271" t="str">
        <f ca="true">+IF(OFFSET('Sanitation Data'!$D$32,0,10*ROW('Sanitation Data'!D87))="","",OFFSET('Sanitation Data'!$D$32,0,10*ROW('Sanitation Data'!D87)))</f>
        <v/>
      </c>
      <c r="CP93" s="271" t="str">
        <f ca="true">+IF(OFFSET('Sanitation Data'!$E$28,0,10*ROW('Sanitation Data'!E87))="","",OFFSET('Sanitation Data'!$E$28,0,10*ROW('Sanitation Data'!E87)))</f>
        <v/>
      </c>
      <c r="CQ93" s="271" t="str">
        <f ca="true">+IF(OFFSET('Sanitation Data'!$E$29,0,10*ROW('Sanitation Data'!E87))="","",OFFSET('Sanitation Data'!$E$29,0,10*ROW('Sanitation Data'!E87)))</f>
        <v/>
      </c>
      <c r="CR93" s="271" t="str">
        <f ca="true">+IF(OFFSET('Sanitation Data'!$E$30,0,10*ROW('Sanitation Data'!E87))="","",OFFSET('Sanitation Data'!$E$30,0,10*ROW('Sanitation Data'!E87)))</f>
        <v/>
      </c>
      <c r="CS93" s="271" t="str">
        <f ca="true">+IF(OFFSET('Sanitation Data'!$E$31,0,10*ROW('Sanitation Data'!E87))="","",OFFSET('Sanitation Data'!$E$31,0,10*ROW('Sanitation Data'!E87)))</f>
        <v/>
      </c>
      <c r="CT93" s="271" t="str">
        <f ca="true">+IF(OFFSET('Sanitation Data'!$E$32,0,10*ROW('Sanitation Data'!E87))="","",OFFSET('Sanitation Data'!$E$32,0,10*ROW('Sanitation Data'!E87)))</f>
        <v/>
      </c>
      <c r="CU93" s="271" t="str">
        <f ca="true">+IF(OFFSET('Sanitation Data'!$F$28,0,10*ROW('Sanitation Data'!F87))="","",OFFSET('Sanitation Data'!$F$28,0,10*ROW('Sanitation Data'!F87)))</f>
        <v/>
      </c>
      <c r="CV93" s="271" t="str">
        <f ca="true">+IF(OFFSET('Sanitation Data'!$F$29,0,10*ROW('Sanitation Data'!F87))="","",OFFSET('Sanitation Data'!$F$29,0,10*ROW('Sanitation Data'!F87)))</f>
        <v/>
      </c>
      <c r="CW93" s="271" t="str">
        <f ca="true">+IF(OFFSET('Sanitation Data'!$F$30,0,10*ROW('Sanitation Data'!F87))="","",OFFSET('Sanitation Data'!$F$30,0,10*ROW('Sanitation Data'!F87)))</f>
        <v/>
      </c>
      <c r="CX93" s="271" t="str">
        <f ca="true">+IF(OFFSET('Sanitation Data'!$F$31,0,10*ROW('Sanitation Data'!F87))="","",OFFSET('Sanitation Data'!$F$31,0,10*ROW('Sanitation Data'!F87)))</f>
        <v/>
      </c>
      <c r="CY93" s="271" t="str">
        <f ca="true">+IF(OFFSET('Sanitation Data'!$F$32,0,10*ROW('Sanitation Data'!F87))="","",OFFSET('Sanitation Data'!$F$32,0,10*ROW('Sanitation Data'!F87)))</f>
        <v/>
      </c>
      <c r="CZ93" s="271" t="str">
        <f ca="true">+IF(OFFSET('Sanitation Data'!$G$28,0,10*ROW('Sanitation Data'!G87))="","",OFFSET('Sanitation Data'!$G$28,0,10*ROW('Sanitation Data'!G87)))</f>
        <v/>
      </c>
      <c r="DA93" s="271" t="str">
        <f ca="true">+IF(OFFSET('Sanitation Data'!$G$29,0,10*ROW('Sanitation Data'!G87))="","",OFFSET('Sanitation Data'!$G$29,0,10*ROW('Sanitation Data'!G87)))</f>
        <v/>
      </c>
      <c r="DB93" s="271" t="str">
        <f ca="true">+IF(OFFSET('Sanitation Data'!$G$30,0,10*ROW('Sanitation Data'!G87))="","",OFFSET('Sanitation Data'!$G$30,0,10*ROW('Sanitation Data'!G87)))</f>
        <v/>
      </c>
      <c r="DC93" s="271" t="str">
        <f ca="true">+IF(OFFSET('Sanitation Data'!$G$31,0,10*ROW('Sanitation Data'!G87))="","",OFFSET('Sanitation Data'!$G$31,0,10*ROW('Sanitation Data'!G87)))</f>
        <v/>
      </c>
      <c r="DD93" s="271" t="str">
        <f ca="true">+IF(OFFSET('Sanitation Data'!$G$32,0,10*ROW('Sanitation Data'!G87))="","",OFFSET('Sanitation Data'!$G$32,0,10*ROW('Sanitation Data'!G87)))</f>
        <v/>
      </c>
      <c r="DE93" s="271" t="str">
        <f ca="true">+IF(OFFSET('Sanitation Data'!$H$28,0,10*ROW('Sanitation Data'!H87))="","",OFFSET('Sanitation Data'!$H$28,0,10*ROW('Sanitation Data'!H87)))</f>
        <v/>
      </c>
      <c r="DF93" s="271" t="str">
        <f ca="true">+IF(OFFSET('Sanitation Data'!$H$29,0,10*ROW('Sanitation Data'!H87))="","",OFFSET('Sanitation Data'!$H$29,0,10*ROW('Sanitation Data'!H87)))</f>
        <v/>
      </c>
      <c r="DG93" s="271" t="str">
        <f ca="true">+IF(OFFSET('Sanitation Data'!$H$30,0,10*ROW('Sanitation Data'!H87))="","",OFFSET('Sanitation Data'!$H$30,0,10*ROW('Sanitation Data'!H87)))</f>
        <v/>
      </c>
      <c r="DH93" s="271" t="str">
        <f ca="true">+IF(OFFSET('Sanitation Data'!$H$31,0,10*ROW('Sanitation Data'!H87))="","",OFFSET('Sanitation Data'!$H$31,0,10*ROW('Sanitation Data'!H87)))</f>
        <v/>
      </c>
      <c r="DI93" s="271" t="str">
        <f ca="true">+IF(OFFSET('Sanitation Data'!$H$32,0,10*ROW('Sanitation Data'!H87))="","",OFFSET('Sanitation Data'!$H$32,0,10*ROW('Sanitation Data'!H87)))</f>
        <v/>
      </c>
      <c r="DJ93" s="271" t="str">
        <f ca="true">+IF(OFFSET('Sanitation Data'!$I$28,0,10*ROW('Sanitation Data'!I87))="","",OFFSET('Sanitation Data'!$I$28,0,10*ROW('Sanitation Data'!I87)))</f>
        <v/>
      </c>
      <c r="DK93" s="271" t="str">
        <f ca="true">+IF(OFFSET('Sanitation Data'!$I$29,0,10*ROW('Sanitation Data'!I87))="","",OFFSET('Sanitation Data'!$I$29,0,10*ROW('Sanitation Data'!I87)))</f>
        <v/>
      </c>
      <c r="DL93" s="271" t="str">
        <f ca="true">+IF(OFFSET('Sanitation Data'!$I$30,0,10*ROW('Sanitation Data'!I87))="","",OFFSET('Sanitation Data'!$I$30,0,10*ROW('Sanitation Data'!I87)))</f>
        <v/>
      </c>
      <c r="DM93" s="271" t="str">
        <f ca="true">+IF(OFFSET('Sanitation Data'!$I$31,0,10*ROW('Sanitation Data'!I87))="","",OFFSET('Sanitation Data'!$I$31,0,10*ROW('Sanitation Data'!I87)))</f>
        <v/>
      </c>
      <c r="DN93" s="271" t="str">
        <f ca="true">+IF(OFFSET('Sanitation Data'!$I$32,0,10*ROW('Sanitation Data'!I87))="","",OFFSET('Sanitation Data'!$I$32,0,10*ROW('Sanitation Data'!I87)))</f>
        <v/>
      </c>
      <c r="DO93" s="271" t="str">
        <f ca="true">+IF(OFFSET('Hygiene Data'!$D$11,0,10*ROW('Hygiene Data'!D87))="","",OFFSET('Hygiene Data'!$D$11,0,10*ROW('Hygiene Data'!D87)))</f>
        <v/>
      </c>
      <c r="DP93" s="271" t="str">
        <f ca="true">+IF(OFFSET('Hygiene Data'!$D$12,0,10*ROW('Hygiene Data'!D87))="","",OFFSET('Hygiene Data'!$D$12,0,10*ROW('Hygiene Data'!D87)))</f>
        <v/>
      </c>
      <c r="DQ93" s="271" t="str">
        <f ca="true">+IF(OFFSET('Hygiene Data'!$D$13,0,10*ROW('Hygiene Data'!D87))="","",OFFSET('Hygiene Data'!$D$13,0,10*ROW('Hygiene Data'!D87)))</f>
        <v/>
      </c>
      <c r="DR93" s="271" t="str">
        <f ca="true">+IF(OFFSET('Hygiene Data'!$E$11,0,10*ROW('Hygiene Data'!E87))="","",OFFSET('Hygiene Data'!$E$11,0,10*ROW('Hygiene Data'!E87)))</f>
        <v/>
      </c>
      <c r="DS93" s="271" t="str">
        <f ca="true">+IF(OFFSET('Hygiene Data'!$E$12,0,10*ROW('Hygiene Data'!E87))="","",OFFSET('Hygiene Data'!$E$12,0,10*ROW('Hygiene Data'!E87)))</f>
        <v/>
      </c>
      <c r="DT93" s="271" t="str">
        <f ca="true">+IF(OFFSET('Hygiene Data'!$E$13,0,10*ROW('Hygiene Data'!E87))="","",OFFSET('Hygiene Data'!$E$13,0,10*ROW('Hygiene Data'!E87)))</f>
        <v/>
      </c>
      <c r="DU93" s="271" t="str">
        <f ca="true">+IF(OFFSET('Hygiene Data'!$F$11,0,10*ROW('Hygiene Data'!F87))="","",OFFSET('Hygiene Data'!$F$11,0,10*ROW('Hygiene Data'!F87)))</f>
        <v/>
      </c>
      <c r="DV93" s="271" t="str">
        <f ca="true">+IF(OFFSET('Hygiene Data'!$F$12,0,10*ROW('Hygiene Data'!F87))="","",OFFSET('Hygiene Data'!$F$12,0,10*ROW('Hygiene Data'!F87)))</f>
        <v/>
      </c>
      <c r="DW93" s="271" t="str">
        <f ca="true">+IF(OFFSET('Hygiene Data'!$F$13,0,10*ROW('Hygiene Data'!F87))="","",OFFSET('Hygiene Data'!$F$13,0,10*ROW('Hygiene Data'!F87)))</f>
        <v/>
      </c>
      <c r="DX93" s="271" t="str">
        <f ca="true">+IF(OFFSET('Hygiene Data'!$G$11,0,10*ROW('Hygiene Data'!G87))="","",OFFSET('Hygiene Data'!$G$11,0,10*ROW('Hygiene Data'!G87)))</f>
        <v/>
      </c>
      <c r="DY93" s="271" t="str">
        <f ca="true">+IF(OFFSET('Hygiene Data'!$G$12,0,10*ROW('Hygiene Data'!G87))="","",OFFSET('Hygiene Data'!$G$12,0,10*ROW('Hygiene Data'!G87)))</f>
        <v/>
      </c>
      <c r="DZ93" s="271" t="str">
        <f ca="true">+IF(OFFSET('Hygiene Data'!$G$13,0,10*ROW('Hygiene Data'!G87))="","",OFFSET('Hygiene Data'!$G$13,0,10*ROW('Hygiene Data'!G87)))</f>
        <v/>
      </c>
      <c r="EA93" s="271" t="str">
        <f ca="true">+IF(OFFSET('Hygiene Data'!$H$11,0,10*ROW('Hygiene Data'!H87))="","",OFFSET('Hygiene Data'!$H$11,0,10*ROW('Hygiene Data'!H87)))</f>
        <v/>
      </c>
      <c r="EB93" s="271" t="str">
        <f ca="true">+IF(OFFSET('Hygiene Data'!$H$12,0,10*ROW('Hygiene Data'!H87))="","",OFFSET('Hygiene Data'!$H$12,0,10*ROW('Hygiene Data'!H87)))</f>
        <v/>
      </c>
      <c r="EC93" s="271" t="str">
        <f ca="true">+IF(OFFSET('Hygiene Data'!$H$13,0,10*ROW('Hygiene Data'!H87))="","",OFFSET('Hygiene Data'!$H$13,0,10*ROW('Hygiene Data'!H87)))</f>
        <v/>
      </c>
      <c r="ED93" s="271" t="str">
        <f ca="true">+IF(OFFSET('Hygiene Data'!$I$11,0,10*ROW('Hygiene Data'!I87))="","",OFFSET('Hygiene Data'!$I$11,0,10*ROW('Hygiene Data'!I87)))</f>
        <v/>
      </c>
      <c r="EE93" s="271" t="str">
        <f ca="true">+IF(OFFSET('Hygiene Data'!$I$12,0,10*ROW('Hygiene Data'!I87))="","",OFFSET('Hygiene Data'!$I$12,0,10*ROW('Hygiene Data'!I87)))</f>
        <v/>
      </c>
      <c r="EF93" s="271" t="str">
        <f ca="true">+IF(OFFSET('Hygiene Data'!$I$13,0,10*ROW('Hygiene Data'!I87))="","",OFFSET('Hygiene Data'!$I$13,0,10*ROW('Hygiene Data'!I87)))</f>
        <v/>
      </c>
    </row>
    <row xmlns:x14ac="http://schemas.microsoft.com/office/spreadsheetml/2009/9/ac" r="94" x14ac:dyDescent="0.2">
      <c r="A94" s="34" t="str">
        <f ca="true">+IF(OFFSET('Water Data'!$B$2,0,10*ROW('Water Data'!E88))="","",OFFSET('Water Data'!$B$2,0,10*ROW('Water Data'!E88)))</f>
        <v/>
      </c>
      <c r="B94" s="34" t="str">
        <f ca="true">+IF(OFFSET('Water Data'!$C$2,0,10*ROW('Water Data'!F88))="","",OFFSET('Water Data'!$C$2,0,10*ROW('Water Data'!F88)))</f>
        <v/>
      </c>
      <c r="C94" s="327" t="str">
        <f t="shared" ca="true" si="1"/>
        <v/>
      </c>
      <c r="D94" s="87"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7"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7"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7"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7"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7"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7"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7"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7"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7"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7"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7"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7"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7"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7"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7"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7"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7"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8"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8"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8"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8"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8"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8"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8"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8"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8"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8"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8"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8"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8"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8"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8"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8"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8"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8"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8"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8"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8"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8"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8"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8"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8"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8"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8"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8"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8"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8"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9"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9"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9"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9"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9"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9"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9"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9"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9"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9"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9"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9"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9"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9"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9"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9"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9"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9"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1"/>
      <c r="BS94" s="271" t="str">
        <f ca="true">+IF(OFFSET('Water Data'!$D$27,0,10*ROW('Water Data'!D88))="","",OFFSET('Water Data'!$D$27,0,10*ROW('Water Data'!D88)))</f>
        <v/>
      </c>
      <c r="BT94" s="271" t="str">
        <f ca="true">+IF(OFFSET('Water Data'!$D$28,0,10*ROW('Water Data'!D88))="","",OFFSET('Water Data'!$D$28,0,10*ROW('Water Data'!D88)))</f>
        <v/>
      </c>
      <c r="BU94" s="271" t="str">
        <f ca="true">+IF(OFFSET('Water Data'!$D$29,0,10*ROW('Water Data'!D88))="","",OFFSET('Water Data'!$D$29,0,10*ROW('Water Data'!D88)))</f>
        <v/>
      </c>
      <c r="BV94" s="271" t="str">
        <f ca="true">+IF(OFFSET('Water Data'!$E$27,0,10*ROW('Water Data'!E88))="","",OFFSET('Water Data'!$E$27,0,10*ROW('Water Data'!E88)))</f>
        <v/>
      </c>
      <c r="BW94" s="271" t="str">
        <f ca="true">+IF(OFFSET('Water Data'!$E$28,0,10*ROW('Water Data'!E88))="","",OFFSET('Water Data'!$E$28,0,10*ROW('Water Data'!E88)))</f>
        <v/>
      </c>
      <c r="BX94" s="271" t="str">
        <f ca="true">+IF(OFFSET('Water Data'!$E$29,0,10*ROW('Water Data'!E88))="","",OFFSET('Water Data'!$E$29,0,10*ROW('Water Data'!E88)))</f>
        <v/>
      </c>
      <c r="BY94" s="271" t="str">
        <f ca="true">+IF(OFFSET('Water Data'!$F$27,0,10*ROW('Water Data'!F88))="","",OFFSET('Water Data'!$F$27,0,10*ROW('Water Data'!F88)))</f>
        <v/>
      </c>
      <c r="BZ94" s="271" t="str">
        <f ca="true">+IF(OFFSET('Water Data'!$F$28,0,10*ROW('Water Data'!F88))="","",OFFSET('Water Data'!$F$28,0,10*ROW('Water Data'!F88)))</f>
        <v/>
      </c>
      <c r="CA94" s="271" t="str">
        <f ca="true">+IF(OFFSET('Water Data'!$F$29,0,10*ROW('Water Data'!F88))="","",OFFSET('Water Data'!$F$29,0,10*ROW('Water Data'!F88)))</f>
        <v/>
      </c>
      <c r="CB94" s="271" t="str">
        <f ca="true">+IF(OFFSET('Water Data'!$G$27,0,10*ROW('Water Data'!G88))="","",OFFSET('Water Data'!$G$27,0,10*ROW('Water Data'!G88)))</f>
        <v/>
      </c>
      <c r="CC94" s="271" t="str">
        <f ca="true">+IF(OFFSET('Water Data'!$G$28,0,10*ROW('Water Data'!G88))="","",OFFSET('Water Data'!$G$28,0,10*ROW('Water Data'!G88)))</f>
        <v/>
      </c>
      <c r="CD94" s="271" t="str">
        <f ca="true">+IF(OFFSET('Water Data'!$G$29,0,10*ROW('Water Data'!G88))="","",OFFSET('Water Data'!$G$29,0,10*ROW('Water Data'!G88)))</f>
        <v/>
      </c>
      <c r="CE94" s="271" t="str">
        <f ca="true">+IF(OFFSET('Water Data'!$H$27,0,10*ROW('Water Data'!H88))="","",OFFSET('Water Data'!$H$27,0,10*ROW('Water Data'!H88)))</f>
        <v/>
      </c>
      <c r="CF94" s="271" t="str">
        <f ca="true">+IF(OFFSET('Water Data'!$H$28,0,10*ROW('Water Data'!H88))="","",OFFSET('Water Data'!$H$28,0,10*ROW('Water Data'!H88)))</f>
        <v/>
      </c>
      <c r="CG94" s="271" t="str">
        <f ca="true">+IF(OFFSET('Water Data'!$H$29,0,10*ROW('Water Data'!H88))="","",OFFSET('Water Data'!$H$29,0,10*ROW('Water Data'!H88)))</f>
        <v/>
      </c>
      <c r="CH94" s="271" t="str">
        <f ca="true">+IF(OFFSET('Water Data'!$I$27,0,10*ROW('Water Data'!I88))="","",OFFSET('Water Data'!$I$27,0,10*ROW('Water Data'!I88)))</f>
        <v/>
      </c>
      <c r="CI94" s="271" t="str">
        <f ca="true">+IF(OFFSET('Water Data'!$I$28,0,10*ROW('Water Data'!I88))="","",OFFSET('Water Data'!$I$28,0,10*ROW('Water Data'!I88)))</f>
        <v/>
      </c>
      <c r="CJ94" s="271" t="str">
        <f ca="true">+IF(OFFSET('Water Data'!$I$29,0,10*ROW('Water Data'!I88))="","",OFFSET('Water Data'!$I$29,0,10*ROW('Water Data'!I88)))</f>
        <v/>
      </c>
      <c r="CK94" s="271" t="str">
        <f ca="true">+IF(OFFSET('Sanitation Data'!$D$28,0,10*ROW('Sanitation Data'!D88))="","",OFFSET('Sanitation Data'!$D$28,0,10*ROW('Sanitation Data'!D88)))</f>
        <v/>
      </c>
      <c r="CL94" s="271" t="str">
        <f ca="true">+IF(OFFSET('Sanitation Data'!$D$29,0,10*ROW('Sanitation Data'!D88))="","",OFFSET('Sanitation Data'!$D$29,0,10*ROW('Sanitation Data'!D88)))</f>
        <v/>
      </c>
      <c r="CM94" s="271" t="str">
        <f ca="true">+IF(OFFSET('Sanitation Data'!$D$30,0,10*ROW('Sanitation Data'!D88))="","",OFFSET('Sanitation Data'!$D$30,0,10*ROW('Sanitation Data'!D88)))</f>
        <v/>
      </c>
      <c r="CN94" s="271" t="str">
        <f ca="true">+IF(OFFSET('Sanitation Data'!$D$31,0,10*ROW('Sanitation Data'!D88))="","",OFFSET('Sanitation Data'!$D$31,0,10*ROW('Sanitation Data'!D88)))</f>
        <v/>
      </c>
      <c r="CO94" s="271" t="str">
        <f ca="true">+IF(OFFSET('Sanitation Data'!$D$32,0,10*ROW('Sanitation Data'!D88))="","",OFFSET('Sanitation Data'!$D$32,0,10*ROW('Sanitation Data'!D88)))</f>
        <v/>
      </c>
      <c r="CP94" s="271" t="str">
        <f ca="true">+IF(OFFSET('Sanitation Data'!$E$28,0,10*ROW('Sanitation Data'!E88))="","",OFFSET('Sanitation Data'!$E$28,0,10*ROW('Sanitation Data'!E88)))</f>
        <v/>
      </c>
      <c r="CQ94" s="271" t="str">
        <f ca="true">+IF(OFFSET('Sanitation Data'!$E$29,0,10*ROW('Sanitation Data'!E88))="","",OFFSET('Sanitation Data'!$E$29,0,10*ROW('Sanitation Data'!E88)))</f>
        <v/>
      </c>
      <c r="CR94" s="271" t="str">
        <f ca="true">+IF(OFFSET('Sanitation Data'!$E$30,0,10*ROW('Sanitation Data'!E88))="","",OFFSET('Sanitation Data'!$E$30,0,10*ROW('Sanitation Data'!E88)))</f>
        <v/>
      </c>
      <c r="CS94" s="271" t="str">
        <f ca="true">+IF(OFFSET('Sanitation Data'!$E$31,0,10*ROW('Sanitation Data'!E88))="","",OFFSET('Sanitation Data'!$E$31,0,10*ROW('Sanitation Data'!E88)))</f>
        <v/>
      </c>
      <c r="CT94" s="271" t="str">
        <f ca="true">+IF(OFFSET('Sanitation Data'!$E$32,0,10*ROW('Sanitation Data'!E88))="","",OFFSET('Sanitation Data'!$E$32,0,10*ROW('Sanitation Data'!E88)))</f>
        <v/>
      </c>
      <c r="CU94" s="271" t="str">
        <f ca="true">+IF(OFFSET('Sanitation Data'!$F$28,0,10*ROW('Sanitation Data'!F88))="","",OFFSET('Sanitation Data'!$F$28,0,10*ROW('Sanitation Data'!F88)))</f>
        <v/>
      </c>
      <c r="CV94" s="271" t="str">
        <f ca="true">+IF(OFFSET('Sanitation Data'!$F$29,0,10*ROW('Sanitation Data'!F88))="","",OFFSET('Sanitation Data'!$F$29,0,10*ROW('Sanitation Data'!F88)))</f>
        <v/>
      </c>
      <c r="CW94" s="271" t="str">
        <f ca="true">+IF(OFFSET('Sanitation Data'!$F$30,0,10*ROW('Sanitation Data'!F88))="","",OFFSET('Sanitation Data'!$F$30,0,10*ROW('Sanitation Data'!F88)))</f>
        <v/>
      </c>
      <c r="CX94" s="271" t="str">
        <f ca="true">+IF(OFFSET('Sanitation Data'!$F$31,0,10*ROW('Sanitation Data'!F88))="","",OFFSET('Sanitation Data'!$F$31,0,10*ROW('Sanitation Data'!F88)))</f>
        <v/>
      </c>
      <c r="CY94" s="271" t="str">
        <f ca="true">+IF(OFFSET('Sanitation Data'!$F$32,0,10*ROW('Sanitation Data'!F88))="","",OFFSET('Sanitation Data'!$F$32,0,10*ROW('Sanitation Data'!F88)))</f>
        <v/>
      </c>
      <c r="CZ94" s="271" t="str">
        <f ca="true">+IF(OFFSET('Sanitation Data'!$G$28,0,10*ROW('Sanitation Data'!G88))="","",OFFSET('Sanitation Data'!$G$28,0,10*ROW('Sanitation Data'!G88)))</f>
        <v/>
      </c>
      <c r="DA94" s="271" t="str">
        <f ca="true">+IF(OFFSET('Sanitation Data'!$G$29,0,10*ROW('Sanitation Data'!G88))="","",OFFSET('Sanitation Data'!$G$29,0,10*ROW('Sanitation Data'!G88)))</f>
        <v/>
      </c>
      <c r="DB94" s="271" t="str">
        <f ca="true">+IF(OFFSET('Sanitation Data'!$G$30,0,10*ROW('Sanitation Data'!G88))="","",OFFSET('Sanitation Data'!$G$30,0,10*ROW('Sanitation Data'!G88)))</f>
        <v/>
      </c>
      <c r="DC94" s="271" t="str">
        <f ca="true">+IF(OFFSET('Sanitation Data'!$G$31,0,10*ROW('Sanitation Data'!G88))="","",OFFSET('Sanitation Data'!$G$31,0,10*ROW('Sanitation Data'!G88)))</f>
        <v/>
      </c>
      <c r="DD94" s="271" t="str">
        <f ca="true">+IF(OFFSET('Sanitation Data'!$G$32,0,10*ROW('Sanitation Data'!G88))="","",OFFSET('Sanitation Data'!$G$32,0,10*ROW('Sanitation Data'!G88)))</f>
        <v/>
      </c>
      <c r="DE94" s="271" t="str">
        <f ca="true">+IF(OFFSET('Sanitation Data'!$H$28,0,10*ROW('Sanitation Data'!H88))="","",OFFSET('Sanitation Data'!$H$28,0,10*ROW('Sanitation Data'!H88)))</f>
        <v/>
      </c>
      <c r="DF94" s="271" t="str">
        <f ca="true">+IF(OFFSET('Sanitation Data'!$H$29,0,10*ROW('Sanitation Data'!H88))="","",OFFSET('Sanitation Data'!$H$29,0,10*ROW('Sanitation Data'!H88)))</f>
        <v/>
      </c>
      <c r="DG94" s="271" t="str">
        <f ca="true">+IF(OFFSET('Sanitation Data'!$H$30,0,10*ROW('Sanitation Data'!H88))="","",OFFSET('Sanitation Data'!$H$30,0,10*ROW('Sanitation Data'!H88)))</f>
        <v/>
      </c>
      <c r="DH94" s="271" t="str">
        <f ca="true">+IF(OFFSET('Sanitation Data'!$H$31,0,10*ROW('Sanitation Data'!H88))="","",OFFSET('Sanitation Data'!$H$31,0,10*ROW('Sanitation Data'!H88)))</f>
        <v/>
      </c>
      <c r="DI94" s="271" t="str">
        <f ca="true">+IF(OFFSET('Sanitation Data'!$H$32,0,10*ROW('Sanitation Data'!H88))="","",OFFSET('Sanitation Data'!$H$32,0,10*ROW('Sanitation Data'!H88)))</f>
        <v/>
      </c>
      <c r="DJ94" s="271" t="str">
        <f ca="true">+IF(OFFSET('Sanitation Data'!$I$28,0,10*ROW('Sanitation Data'!I88))="","",OFFSET('Sanitation Data'!$I$28,0,10*ROW('Sanitation Data'!I88)))</f>
        <v/>
      </c>
      <c r="DK94" s="271" t="str">
        <f ca="true">+IF(OFFSET('Sanitation Data'!$I$29,0,10*ROW('Sanitation Data'!I88))="","",OFFSET('Sanitation Data'!$I$29,0,10*ROW('Sanitation Data'!I88)))</f>
        <v/>
      </c>
      <c r="DL94" s="271" t="str">
        <f ca="true">+IF(OFFSET('Sanitation Data'!$I$30,0,10*ROW('Sanitation Data'!I88))="","",OFFSET('Sanitation Data'!$I$30,0,10*ROW('Sanitation Data'!I88)))</f>
        <v/>
      </c>
      <c r="DM94" s="271" t="str">
        <f ca="true">+IF(OFFSET('Sanitation Data'!$I$31,0,10*ROW('Sanitation Data'!I88))="","",OFFSET('Sanitation Data'!$I$31,0,10*ROW('Sanitation Data'!I88)))</f>
        <v/>
      </c>
      <c r="DN94" s="271" t="str">
        <f ca="true">+IF(OFFSET('Sanitation Data'!$I$32,0,10*ROW('Sanitation Data'!I88))="","",OFFSET('Sanitation Data'!$I$32,0,10*ROW('Sanitation Data'!I88)))</f>
        <v/>
      </c>
      <c r="DO94" s="271" t="str">
        <f ca="true">+IF(OFFSET('Hygiene Data'!$D$11,0,10*ROW('Hygiene Data'!D88))="","",OFFSET('Hygiene Data'!$D$11,0,10*ROW('Hygiene Data'!D88)))</f>
        <v/>
      </c>
      <c r="DP94" s="271" t="str">
        <f ca="true">+IF(OFFSET('Hygiene Data'!$D$12,0,10*ROW('Hygiene Data'!D88))="","",OFFSET('Hygiene Data'!$D$12,0,10*ROW('Hygiene Data'!D88)))</f>
        <v/>
      </c>
      <c r="DQ94" s="271" t="str">
        <f ca="true">+IF(OFFSET('Hygiene Data'!$D$13,0,10*ROW('Hygiene Data'!D88))="","",OFFSET('Hygiene Data'!$D$13,0,10*ROW('Hygiene Data'!D88)))</f>
        <v/>
      </c>
      <c r="DR94" s="271" t="str">
        <f ca="true">+IF(OFFSET('Hygiene Data'!$E$11,0,10*ROW('Hygiene Data'!E88))="","",OFFSET('Hygiene Data'!$E$11,0,10*ROW('Hygiene Data'!E88)))</f>
        <v/>
      </c>
      <c r="DS94" s="271" t="str">
        <f ca="true">+IF(OFFSET('Hygiene Data'!$E$12,0,10*ROW('Hygiene Data'!E88))="","",OFFSET('Hygiene Data'!$E$12,0,10*ROW('Hygiene Data'!E88)))</f>
        <v/>
      </c>
      <c r="DT94" s="271" t="str">
        <f ca="true">+IF(OFFSET('Hygiene Data'!$E$13,0,10*ROW('Hygiene Data'!E88))="","",OFFSET('Hygiene Data'!$E$13,0,10*ROW('Hygiene Data'!E88)))</f>
        <v/>
      </c>
      <c r="DU94" s="271" t="str">
        <f ca="true">+IF(OFFSET('Hygiene Data'!$F$11,0,10*ROW('Hygiene Data'!F88))="","",OFFSET('Hygiene Data'!$F$11,0,10*ROW('Hygiene Data'!F88)))</f>
        <v/>
      </c>
      <c r="DV94" s="271" t="str">
        <f ca="true">+IF(OFFSET('Hygiene Data'!$F$12,0,10*ROW('Hygiene Data'!F88))="","",OFFSET('Hygiene Data'!$F$12,0,10*ROW('Hygiene Data'!F88)))</f>
        <v/>
      </c>
      <c r="DW94" s="271" t="str">
        <f ca="true">+IF(OFFSET('Hygiene Data'!$F$13,0,10*ROW('Hygiene Data'!F88))="","",OFFSET('Hygiene Data'!$F$13,0,10*ROW('Hygiene Data'!F88)))</f>
        <v/>
      </c>
      <c r="DX94" s="271" t="str">
        <f ca="true">+IF(OFFSET('Hygiene Data'!$G$11,0,10*ROW('Hygiene Data'!G88))="","",OFFSET('Hygiene Data'!$G$11,0,10*ROW('Hygiene Data'!G88)))</f>
        <v/>
      </c>
      <c r="DY94" s="271" t="str">
        <f ca="true">+IF(OFFSET('Hygiene Data'!$G$12,0,10*ROW('Hygiene Data'!G88))="","",OFFSET('Hygiene Data'!$G$12,0,10*ROW('Hygiene Data'!G88)))</f>
        <v/>
      </c>
      <c r="DZ94" s="271" t="str">
        <f ca="true">+IF(OFFSET('Hygiene Data'!$G$13,0,10*ROW('Hygiene Data'!G88))="","",OFFSET('Hygiene Data'!$G$13,0,10*ROW('Hygiene Data'!G88)))</f>
        <v/>
      </c>
      <c r="EA94" s="271" t="str">
        <f ca="true">+IF(OFFSET('Hygiene Data'!$H$11,0,10*ROW('Hygiene Data'!H88))="","",OFFSET('Hygiene Data'!$H$11,0,10*ROW('Hygiene Data'!H88)))</f>
        <v/>
      </c>
      <c r="EB94" s="271" t="str">
        <f ca="true">+IF(OFFSET('Hygiene Data'!$H$12,0,10*ROW('Hygiene Data'!H88))="","",OFFSET('Hygiene Data'!$H$12,0,10*ROW('Hygiene Data'!H88)))</f>
        <v/>
      </c>
      <c r="EC94" s="271" t="str">
        <f ca="true">+IF(OFFSET('Hygiene Data'!$H$13,0,10*ROW('Hygiene Data'!H88))="","",OFFSET('Hygiene Data'!$H$13,0,10*ROW('Hygiene Data'!H88)))</f>
        <v/>
      </c>
      <c r="ED94" s="271" t="str">
        <f ca="true">+IF(OFFSET('Hygiene Data'!$I$11,0,10*ROW('Hygiene Data'!I88))="","",OFFSET('Hygiene Data'!$I$11,0,10*ROW('Hygiene Data'!I88)))</f>
        <v/>
      </c>
      <c r="EE94" s="271" t="str">
        <f ca="true">+IF(OFFSET('Hygiene Data'!$I$12,0,10*ROW('Hygiene Data'!I88))="","",OFFSET('Hygiene Data'!$I$12,0,10*ROW('Hygiene Data'!I88)))</f>
        <v/>
      </c>
      <c r="EF94" s="271" t="str">
        <f ca="true">+IF(OFFSET('Hygiene Data'!$I$13,0,10*ROW('Hygiene Data'!I88))="","",OFFSET('Hygiene Data'!$I$13,0,10*ROW('Hygiene Data'!I88)))</f>
        <v/>
      </c>
    </row>
    <row xmlns:x14ac="http://schemas.microsoft.com/office/spreadsheetml/2009/9/ac" r="95" x14ac:dyDescent="0.2">
      <c r="A95" s="34" t="str">
        <f ca="true">+IF(OFFSET('Water Data'!$B$2,0,10*ROW('Water Data'!E89))="","",OFFSET('Water Data'!$B$2,0,10*ROW('Water Data'!E89)))</f>
        <v/>
      </c>
      <c r="B95" s="34" t="str">
        <f ca="true">+IF(OFFSET('Water Data'!$C$2,0,10*ROW('Water Data'!F89))="","",OFFSET('Water Data'!$C$2,0,10*ROW('Water Data'!F89)))</f>
        <v/>
      </c>
      <c r="C95" s="327" t="str">
        <f t="shared" ca="true" si="1"/>
        <v/>
      </c>
      <c r="D95" s="87"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7"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7"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7"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7"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7"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7"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7"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7"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7"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7"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7"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7"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7"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7"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7"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7"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7"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8"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8"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8"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8"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8"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8"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8"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8"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8"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8"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8"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8"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8"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8"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8"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8"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8"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8"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8"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8"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8"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8"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8"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8"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8"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8"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8"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8"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8"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8"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9"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9"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9"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9"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9"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9"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9"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9"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9"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9"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9"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9"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9"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9"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9"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9"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9"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9"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1"/>
      <c r="BS95" s="271" t="str">
        <f ca="true">+IF(OFFSET('Water Data'!$D$27,0,10*ROW('Water Data'!D89))="","",OFFSET('Water Data'!$D$27,0,10*ROW('Water Data'!D89)))</f>
        <v/>
      </c>
      <c r="BT95" s="271" t="str">
        <f ca="true">+IF(OFFSET('Water Data'!$D$28,0,10*ROW('Water Data'!D89))="","",OFFSET('Water Data'!$D$28,0,10*ROW('Water Data'!D89)))</f>
        <v/>
      </c>
      <c r="BU95" s="271" t="str">
        <f ca="true">+IF(OFFSET('Water Data'!$D$29,0,10*ROW('Water Data'!D89))="","",OFFSET('Water Data'!$D$29,0,10*ROW('Water Data'!D89)))</f>
        <v/>
      </c>
      <c r="BV95" s="271" t="str">
        <f ca="true">+IF(OFFSET('Water Data'!$E$27,0,10*ROW('Water Data'!E89))="","",OFFSET('Water Data'!$E$27,0,10*ROW('Water Data'!E89)))</f>
        <v/>
      </c>
      <c r="BW95" s="271" t="str">
        <f ca="true">+IF(OFFSET('Water Data'!$E$28,0,10*ROW('Water Data'!E89))="","",OFFSET('Water Data'!$E$28,0,10*ROW('Water Data'!E89)))</f>
        <v/>
      </c>
      <c r="BX95" s="271" t="str">
        <f ca="true">+IF(OFFSET('Water Data'!$E$29,0,10*ROW('Water Data'!E89))="","",OFFSET('Water Data'!$E$29,0,10*ROW('Water Data'!E89)))</f>
        <v/>
      </c>
      <c r="BY95" s="271" t="str">
        <f ca="true">+IF(OFFSET('Water Data'!$F$27,0,10*ROW('Water Data'!F89))="","",OFFSET('Water Data'!$F$27,0,10*ROW('Water Data'!F89)))</f>
        <v/>
      </c>
      <c r="BZ95" s="271" t="str">
        <f ca="true">+IF(OFFSET('Water Data'!$F$28,0,10*ROW('Water Data'!F89))="","",OFFSET('Water Data'!$F$28,0,10*ROW('Water Data'!F89)))</f>
        <v/>
      </c>
      <c r="CA95" s="271" t="str">
        <f ca="true">+IF(OFFSET('Water Data'!$F$29,0,10*ROW('Water Data'!F89))="","",OFFSET('Water Data'!$F$29,0,10*ROW('Water Data'!F89)))</f>
        <v/>
      </c>
      <c r="CB95" s="271" t="str">
        <f ca="true">+IF(OFFSET('Water Data'!$G$27,0,10*ROW('Water Data'!G89))="","",OFFSET('Water Data'!$G$27,0,10*ROW('Water Data'!G89)))</f>
        <v/>
      </c>
      <c r="CC95" s="271" t="str">
        <f ca="true">+IF(OFFSET('Water Data'!$G$28,0,10*ROW('Water Data'!G89))="","",OFFSET('Water Data'!$G$28,0,10*ROW('Water Data'!G89)))</f>
        <v/>
      </c>
      <c r="CD95" s="271" t="str">
        <f ca="true">+IF(OFFSET('Water Data'!$G$29,0,10*ROW('Water Data'!G89))="","",OFFSET('Water Data'!$G$29,0,10*ROW('Water Data'!G89)))</f>
        <v/>
      </c>
      <c r="CE95" s="271" t="str">
        <f ca="true">+IF(OFFSET('Water Data'!$H$27,0,10*ROW('Water Data'!H89))="","",OFFSET('Water Data'!$H$27,0,10*ROW('Water Data'!H89)))</f>
        <v/>
      </c>
      <c r="CF95" s="271" t="str">
        <f ca="true">+IF(OFFSET('Water Data'!$H$28,0,10*ROW('Water Data'!H89))="","",OFFSET('Water Data'!$H$28,0,10*ROW('Water Data'!H89)))</f>
        <v/>
      </c>
      <c r="CG95" s="271" t="str">
        <f ca="true">+IF(OFFSET('Water Data'!$H$29,0,10*ROW('Water Data'!H89))="","",OFFSET('Water Data'!$H$29,0,10*ROW('Water Data'!H89)))</f>
        <v/>
      </c>
      <c r="CH95" s="271" t="str">
        <f ca="true">+IF(OFFSET('Water Data'!$I$27,0,10*ROW('Water Data'!I89))="","",OFFSET('Water Data'!$I$27,0,10*ROW('Water Data'!I89)))</f>
        <v/>
      </c>
      <c r="CI95" s="271" t="str">
        <f ca="true">+IF(OFFSET('Water Data'!$I$28,0,10*ROW('Water Data'!I89))="","",OFFSET('Water Data'!$I$28,0,10*ROW('Water Data'!I89)))</f>
        <v/>
      </c>
      <c r="CJ95" s="271" t="str">
        <f ca="true">+IF(OFFSET('Water Data'!$I$29,0,10*ROW('Water Data'!I89))="","",OFFSET('Water Data'!$I$29,0,10*ROW('Water Data'!I89)))</f>
        <v/>
      </c>
      <c r="CK95" s="271" t="str">
        <f ca="true">+IF(OFFSET('Sanitation Data'!$D$28,0,10*ROW('Sanitation Data'!D89))="","",OFFSET('Sanitation Data'!$D$28,0,10*ROW('Sanitation Data'!D89)))</f>
        <v/>
      </c>
      <c r="CL95" s="271" t="str">
        <f ca="true">+IF(OFFSET('Sanitation Data'!$D$29,0,10*ROW('Sanitation Data'!D89))="","",OFFSET('Sanitation Data'!$D$29,0,10*ROW('Sanitation Data'!D89)))</f>
        <v/>
      </c>
      <c r="CM95" s="271" t="str">
        <f ca="true">+IF(OFFSET('Sanitation Data'!$D$30,0,10*ROW('Sanitation Data'!D89))="","",OFFSET('Sanitation Data'!$D$30,0,10*ROW('Sanitation Data'!D89)))</f>
        <v/>
      </c>
      <c r="CN95" s="271" t="str">
        <f ca="true">+IF(OFFSET('Sanitation Data'!$D$31,0,10*ROW('Sanitation Data'!D89))="","",OFFSET('Sanitation Data'!$D$31,0,10*ROW('Sanitation Data'!D89)))</f>
        <v/>
      </c>
      <c r="CO95" s="271" t="str">
        <f ca="true">+IF(OFFSET('Sanitation Data'!$D$32,0,10*ROW('Sanitation Data'!D89))="","",OFFSET('Sanitation Data'!$D$32,0,10*ROW('Sanitation Data'!D89)))</f>
        <v/>
      </c>
      <c r="CP95" s="271" t="str">
        <f ca="true">+IF(OFFSET('Sanitation Data'!$E$28,0,10*ROW('Sanitation Data'!E89))="","",OFFSET('Sanitation Data'!$E$28,0,10*ROW('Sanitation Data'!E89)))</f>
        <v/>
      </c>
      <c r="CQ95" s="271" t="str">
        <f ca="true">+IF(OFFSET('Sanitation Data'!$E$29,0,10*ROW('Sanitation Data'!E89))="","",OFFSET('Sanitation Data'!$E$29,0,10*ROW('Sanitation Data'!E89)))</f>
        <v/>
      </c>
      <c r="CR95" s="271" t="str">
        <f ca="true">+IF(OFFSET('Sanitation Data'!$E$30,0,10*ROW('Sanitation Data'!E89))="","",OFFSET('Sanitation Data'!$E$30,0,10*ROW('Sanitation Data'!E89)))</f>
        <v/>
      </c>
      <c r="CS95" s="271" t="str">
        <f ca="true">+IF(OFFSET('Sanitation Data'!$E$31,0,10*ROW('Sanitation Data'!E89))="","",OFFSET('Sanitation Data'!$E$31,0,10*ROW('Sanitation Data'!E89)))</f>
        <v/>
      </c>
      <c r="CT95" s="271" t="str">
        <f ca="true">+IF(OFFSET('Sanitation Data'!$E$32,0,10*ROW('Sanitation Data'!E89))="","",OFFSET('Sanitation Data'!$E$32,0,10*ROW('Sanitation Data'!E89)))</f>
        <v/>
      </c>
      <c r="CU95" s="271" t="str">
        <f ca="true">+IF(OFFSET('Sanitation Data'!$F$28,0,10*ROW('Sanitation Data'!F89))="","",OFFSET('Sanitation Data'!$F$28,0,10*ROW('Sanitation Data'!F89)))</f>
        <v/>
      </c>
      <c r="CV95" s="271" t="str">
        <f ca="true">+IF(OFFSET('Sanitation Data'!$F$29,0,10*ROW('Sanitation Data'!F89))="","",OFFSET('Sanitation Data'!$F$29,0,10*ROW('Sanitation Data'!F89)))</f>
        <v/>
      </c>
      <c r="CW95" s="271" t="str">
        <f ca="true">+IF(OFFSET('Sanitation Data'!$F$30,0,10*ROW('Sanitation Data'!F89))="","",OFFSET('Sanitation Data'!$F$30,0,10*ROW('Sanitation Data'!F89)))</f>
        <v/>
      </c>
      <c r="CX95" s="271" t="str">
        <f ca="true">+IF(OFFSET('Sanitation Data'!$F$31,0,10*ROW('Sanitation Data'!F89))="","",OFFSET('Sanitation Data'!$F$31,0,10*ROW('Sanitation Data'!F89)))</f>
        <v/>
      </c>
      <c r="CY95" s="271" t="str">
        <f ca="true">+IF(OFFSET('Sanitation Data'!$F$32,0,10*ROW('Sanitation Data'!F89))="","",OFFSET('Sanitation Data'!$F$32,0,10*ROW('Sanitation Data'!F89)))</f>
        <v/>
      </c>
      <c r="CZ95" s="271" t="str">
        <f ca="true">+IF(OFFSET('Sanitation Data'!$G$28,0,10*ROW('Sanitation Data'!G89))="","",OFFSET('Sanitation Data'!$G$28,0,10*ROW('Sanitation Data'!G89)))</f>
        <v/>
      </c>
      <c r="DA95" s="271" t="str">
        <f ca="true">+IF(OFFSET('Sanitation Data'!$G$29,0,10*ROW('Sanitation Data'!G89))="","",OFFSET('Sanitation Data'!$G$29,0,10*ROW('Sanitation Data'!G89)))</f>
        <v/>
      </c>
      <c r="DB95" s="271" t="str">
        <f ca="true">+IF(OFFSET('Sanitation Data'!$G$30,0,10*ROW('Sanitation Data'!G89))="","",OFFSET('Sanitation Data'!$G$30,0,10*ROW('Sanitation Data'!G89)))</f>
        <v/>
      </c>
      <c r="DC95" s="271" t="str">
        <f ca="true">+IF(OFFSET('Sanitation Data'!$G$31,0,10*ROW('Sanitation Data'!G89))="","",OFFSET('Sanitation Data'!$G$31,0,10*ROW('Sanitation Data'!G89)))</f>
        <v/>
      </c>
      <c r="DD95" s="271" t="str">
        <f ca="true">+IF(OFFSET('Sanitation Data'!$G$32,0,10*ROW('Sanitation Data'!G89))="","",OFFSET('Sanitation Data'!$G$32,0,10*ROW('Sanitation Data'!G89)))</f>
        <v/>
      </c>
      <c r="DE95" s="271" t="str">
        <f ca="true">+IF(OFFSET('Sanitation Data'!$H$28,0,10*ROW('Sanitation Data'!H89))="","",OFFSET('Sanitation Data'!$H$28,0,10*ROW('Sanitation Data'!H89)))</f>
        <v/>
      </c>
      <c r="DF95" s="271" t="str">
        <f ca="true">+IF(OFFSET('Sanitation Data'!$H$29,0,10*ROW('Sanitation Data'!H89))="","",OFFSET('Sanitation Data'!$H$29,0,10*ROW('Sanitation Data'!H89)))</f>
        <v/>
      </c>
      <c r="DG95" s="271" t="str">
        <f ca="true">+IF(OFFSET('Sanitation Data'!$H$30,0,10*ROW('Sanitation Data'!H89))="","",OFFSET('Sanitation Data'!$H$30,0,10*ROW('Sanitation Data'!H89)))</f>
        <v/>
      </c>
      <c r="DH95" s="271" t="str">
        <f ca="true">+IF(OFFSET('Sanitation Data'!$H$31,0,10*ROW('Sanitation Data'!H89))="","",OFFSET('Sanitation Data'!$H$31,0,10*ROW('Sanitation Data'!H89)))</f>
        <v/>
      </c>
      <c r="DI95" s="271" t="str">
        <f ca="true">+IF(OFFSET('Sanitation Data'!$H$32,0,10*ROW('Sanitation Data'!H89))="","",OFFSET('Sanitation Data'!$H$32,0,10*ROW('Sanitation Data'!H89)))</f>
        <v/>
      </c>
      <c r="DJ95" s="271" t="str">
        <f ca="true">+IF(OFFSET('Sanitation Data'!$I$28,0,10*ROW('Sanitation Data'!I89))="","",OFFSET('Sanitation Data'!$I$28,0,10*ROW('Sanitation Data'!I89)))</f>
        <v/>
      </c>
      <c r="DK95" s="271" t="str">
        <f ca="true">+IF(OFFSET('Sanitation Data'!$I$29,0,10*ROW('Sanitation Data'!I89))="","",OFFSET('Sanitation Data'!$I$29,0,10*ROW('Sanitation Data'!I89)))</f>
        <v/>
      </c>
      <c r="DL95" s="271" t="str">
        <f ca="true">+IF(OFFSET('Sanitation Data'!$I$30,0,10*ROW('Sanitation Data'!I89))="","",OFFSET('Sanitation Data'!$I$30,0,10*ROW('Sanitation Data'!I89)))</f>
        <v/>
      </c>
      <c r="DM95" s="271" t="str">
        <f ca="true">+IF(OFFSET('Sanitation Data'!$I$31,0,10*ROW('Sanitation Data'!I89))="","",OFFSET('Sanitation Data'!$I$31,0,10*ROW('Sanitation Data'!I89)))</f>
        <v/>
      </c>
      <c r="DN95" s="271" t="str">
        <f ca="true">+IF(OFFSET('Sanitation Data'!$I$32,0,10*ROW('Sanitation Data'!I89))="","",OFFSET('Sanitation Data'!$I$32,0,10*ROW('Sanitation Data'!I89)))</f>
        <v/>
      </c>
      <c r="DO95" s="271" t="str">
        <f ca="true">+IF(OFFSET('Hygiene Data'!$D$11,0,10*ROW('Hygiene Data'!D89))="","",OFFSET('Hygiene Data'!$D$11,0,10*ROW('Hygiene Data'!D89)))</f>
        <v/>
      </c>
      <c r="DP95" s="271" t="str">
        <f ca="true">+IF(OFFSET('Hygiene Data'!$D$12,0,10*ROW('Hygiene Data'!D89))="","",OFFSET('Hygiene Data'!$D$12,0,10*ROW('Hygiene Data'!D89)))</f>
        <v/>
      </c>
      <c r="DQ95" s="271" t="str">
        <f ca="true">+IF(OFFSET('Hygiene Data'!$D$13,0,10*ROW('Hygiene Data'!D89))="","",OFFSET('Hygiene Data'!$D$13,0,10*ROW('Hygiene Data'!D89)))</f>
        <v/>
      </c>
      <c r="DR95" s="271" t="str">
        <f ca="true">+IF(OFFSET('Hygiene Data'!$E$11,0,10*ROW('Hygiene Data'!E89))="","",OFFSET('Hygiene Data'!$E$11,0,10*ROW('Hygiene Data'!E89)))</f>
        <v/>
      </c>
      <c r="DS95" s="271" t="str">
        <f ca="true">+IF(OFFSET('Hygiene Data'!$E$12,0,10*ROW('Hygiene Data'!E89))="","",OFFSET('Hygiene Data'!$E$12,0,10*ROW('Hygiene Data'!E89)))</f>
        <v/>
      </c>
      <c r="DT95" s="271" t="str">
        <f ca="true">+IF(OFFSET('Hygiene Data'!$E$13,0,10*ROW('Hygiene Data'!E89))="","",OFFSET('Hygiene Data'!$E$13,0,10*ROW('Hygiene Data'!E89)))</f>
        <v/>
      </c>
      <c r="DU95" s="271" t="str">
        <f ca="true">+IF(OFFSET('Hygiene Data'!$F$11,0,10*ROW('Hygiene Data'!F89))="","",OFFSET('Hygiene Data'!$F$11,0,10*ROW('Hygiene Data'!F89)))</f>
        <v/>
      </c>
      <c r="DV95" s="271" t="str">
        <f ca="true">+IF(OFFSET('Hygiene Data'!$F$12,0,10*ROW('Hygiene Data'!F89))="","",OFFSET('Hygiene Data'!$F$12,0,10*ROW('Hygiene Data'!F89)))</f>
        <v/>
      </c>
      <c r="DW95" s="271" t="str">
        <f ca="true">+IF(OFFSET('Hygiene Data'!$F$13,0,10*ROW('Hygiene Data'!F89))="","",OFFSET('Hygiene Data'!$F$13,0,10*ROW('Hygiene Data'!F89)))</f>
        <v/>
      </c>
      <c r="DX95" s="271" t="str">
        <f ca="true">+IF(OFFSET('Hygiene Data'!$G$11,0,10*ROW('Hygiene Data'!G89))="","",OFFSET('Hygiene Data'!$G$11,0,10*ROW('Hygiene Data'!G89)))</f>
        <v/>
      </c>
      <c r="DY95" s="271" t="str">
        <f ca="true">+IF(OFFSET('Hygiene Data'!$G$12,0,10*ROW('Hygiene Data'!G89))="","",OFFSET('Hygiene Data'!$G$12,0,10*ROW('Hygiene Data'!G89)))</f>
        <v/>
      </c>
      <c r="DZ95" s="271" t="str">
        <f ca="true">+IF(OFFSET('Hygiene Data'!$G$13,0,10*ROW('Hygiene Data'!G89))="","",OFFSET('Hygiene Data'!$G$13,0,10*ROW('Hygiene Data'!G89)))</f>
        <v/>
      </c>
      <c r="EA95" s="271" t="str">
        <f ca="true">+IF(OFFSET('Hygiene Data'!$H$11,0,10*ROW('Hygiene Data'!H89))="","",OFFSET('Hygiene Data'!$H$11,0,10*ROW('Hygiene Data'!H89)))</f>
        <v/>
      </c>
      <c r="EB95" s="271" t="str">
        <f ca="true">+IF(OFFSET('Hygiene Data'!$H$12,0,10*ROW('Hygiene Data'!H89))="","",OFFSET('Hygiene Data'!$H$12,0,10*ROW('Hygiene Data'!H89)))</f>
        <v/>
      </c>
      <c r="EC95" s="271" t="str">
        <f ca="true">+IF(OFFSET('Hygiene Data'!$H$13,0,10*ROW('Hygiene Data'!H89))="","",OFFSET('Hygiene Data'!$H$13,0,10*ROW('Hygiene Data'!H89)))</f>
        <v/>
      </c>
      <c r="ED95" s="271" t="str">
        <f ca="true">+IF(OFFSET('Hygiene Data'!$I$11,0,10*ROW('Hygiene Data'!I89))="","",OFFSET('Hygiene Data'!$I$11,0,10*ROW('Hygiene Data'!I89)))</f>
        <v/>
      </c>
      <c r="EE95" s="271" t="str">
        <f ca="true">+IF(OFFSET('Hygiene Data'!$I$12,0,10*ROW('Hygiene Data'!I89))="","",OFFSET('Hygiene Data'!$I$12,0,10*ROW('Hygiene Data'!I89)))</f>
        <v/>
      </c>
      <c r="EF95" s="271" t="str">
        <f ca="true">+IF(OFFSET('Hygiene Data'!$I$13,0,10*ROW('Hygiene Data'!I89))="","",OFFSET('Hygiene Data'!$I$13,0,10*ROW('Hygiene Data'!I89)))</f>
        <v/>
      </c>
    </row>
    <row xmlns:x14ac="http://schemas.microsoft.com/office/spreadsheetml/2009/9/ac" r="96" x14ac:dyDescent="0.2">
      <c r="A96" s="34" t="str">
        <f ca="true">+IF(OFFSET('Water Data'!$B$2,0,10*ROW('Water Data'!E90))="","",OFFSET('Water Data'!$B$2,0,10*ROW('Water Data'!E90)))</f>
        <v/>
      </c>
      <c r="B96" s="34" t="str">
        <f ca="true">+IF(OFFSET('Water Data'!$C$2,0,10*ROW('Water Data'!F90))="","",OFFSET('Water Data'!$C$2,0,10*ROW('Water Data'!F90)))</f>
        <v/>
      </c>
      <c r="C96" s="327" t="str">
        <f t="shared" ca="true" si="1"/>
        <v/>
      </c>
      <c r="D96" s="87"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7"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7"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7"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7"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7"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7"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7"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7"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7"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7"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7"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7"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7"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7"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7"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7"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7"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8"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8"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8"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8"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8"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8"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8"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8"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8"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8"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8"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8"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8"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8"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8"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8"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8"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8"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8"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8"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8"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8"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8"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8"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8"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8"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8"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8"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8"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8"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9"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9"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9"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9"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9"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9"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9"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9"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9"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9"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9"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9"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9"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9"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9"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9"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9"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9"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1"/>
      <c r="BS96" s="271" t="str">
        <f ca="true">+IF(OFFSET('Water Data'!$D$27,0,10*ROW('Water Data'!D90))="","",OFFSET('Water Data'!$D$27,0,10*ROW('Water Data'!D90)))</f>
        <v/>
      </c>
      <c r="BT96" s="271" t="str">
        <f ca="true">+IF(OFFSET('Water Data'!$D$28,0,10*ROW('Water Data'!D90))="","",OFFSET('Water Data'!$D$28,0,10*ROW('Water Data'!D90)))</f>
        <v/>
      </c>
      <c r="BU96" s="271" t="str">
        <f ca="true">+IF(OFFSET('Water Data'!$D$29,0,10*ROW('Water Data'!D90))="","",OFFSET('Water Data'!$D$29,0,10*ROW('Water Data'!D90)))</f>
        <v/>
      </c>
      <c r="BV96" s="271" t="str">
        <f ca="true">+IF(OFFSET('Water Data'!$E$27,0,10*ROW('Water Data'!E90))="","",OFFSET('Water Data'!$E$27,0,10*ROW('Water Data'!E90)))</f>
        <v/>
      </c>
      <c r="BW96" s="271" t="str">
        <f ca="true">+IF(OFFSET('Water Data'!$E$28,0,10*ROW('Water Data'!E90))="","",OFFSET('Water Data'!$E$28,0,10*ROW('Water Data'!E90)))</f>
        <v/>
      </c>
      <c r="BX96" s="271" t="str">
        <f ca="true">+IF(OFFSET('Water Data'!$E$29,0,10*ROW('Water Data'!E90))="","",OFFSET('Water Data'!$E$29,0,10*ROW('Water Data'!E90)))</f>
        <v/>
      </c>
      <c r="BY96" s="271" t="str">
        <f ca="true">+IF(OFFSET('Water Data'!$F$27,0,10*ROW('Water Data'!F90))="","",OFFSET('Water Data'!$F$27,0,10*ROW('Water Data'!F90)))</f>
        <v/>
      </c>
      <c r="BZ96" s="271" t="str">
        <f ca="true">+IF(OFFSET('Water Data'!$F$28,0,10*ROW('Water Data'!F90))="","",OFFSET('Water Data'!$F$28,0,10*ROW('Water Data'!F90)))</f>
        <v/>
      </c>
      <c r="CA96" s="271" t="str">
        <f ca="true">+IF(OFFSET('Water Data'!$F$29,0,10*ROW('Water Data'!F90))="","",OFFSET('Water Data'!$F$29,0,10*ROW('Water Data'!F90)))</f>
        <v/>
      </c>
      <c r="CB96" s="271" t="str">
        <f ca="true">+IF(OFFSET('Water Data'!$G$27,0,10*ROW('Water Data'!G90))="","",OFFSET('Water Data'!$G$27,0,10*ROW('Water Data'!G90)))</f>
        <v/>
      </c>
      <c r="CC96" s="271" t="str">
        <f ca="true">+IF(OFFSET('Water Data'!$G$28,0,10*ROW('Water Data'!G90))="","",OFFSET('Water Data'!$G$28,0,10*ROW('Water Data'!G90)))</f>
        <v/>
      </c>
      <c r="CD96" s="271" t="str">
        <f ca="true">+IF(OFFSET('Water Data'!$G$29,0,10*ROW('Water Data'!G90))="","",OFFSET('Water Data'!$G$29,0,10*ROW('Water Data'!G90)))</f>
        <v/>
      </c>
      <c r="CE96" s="271" t="str">
        <f ca="true">+IF(OFFSET('Water Data'!$H$27,0,10*ROW('Water Data'!H90))="","",OFFSET('Water Data'!$H$27,0,10*ROW('Water Data'!H90)))</f>
        <v/>
      </c>
      <c r="CF96" s="271" t="str">
        <f ca="true">+IF(OFFSET('Water Data'!$H$28,0,10*ROW('Water Data'!H90))="","",OFFSET('Water Data'!$H$28,0,10*ROW('Water Data'!H90)))</f>
        <v/>
      </c>
      <c r="CG96" s="271" t="str">
        <f ca="true">+IF(OFFSET('Water Data'!$H$29,0,10*ROW('Water Data'!H90))="","",OFFSET('Water Data'!$H$29,0,10*ROW('Water Data'!H90)))</f>
        <v/>
      </c>
      <c r="CH96" s="271" t="str">
        <f ca="true">+IF(OFFSET('Water Data'!$I$27,0,10*ROW('Water Data'!I90))="","",OFFSET('Water Data'!$I$27,0,10*ROW('Water Data'!I90)))</f>
        <v/>
      </c>
      <c r="CI96" s="271" t="str">
        <f ca="true">+IF(OFFSET('Water Data'!$I$28,0,10*ROW('Water Data'!I90))="","",OFFSET('Water Data'!$I$28,0,10*ROW('Water Data'!I90)))</f>
        <v/>
      </c>
      <c r="CJ96" s="271" t="str">
        <f ca="true">+IF(OFFSET('Water Data'!$I$29,0,10*ROW('Water Data'!I90))="","",OFFSET('Water Data'!$I$29,0,10*ROW('Water Data'!I90)))</f>
        <v/>
      </c>
      <c r="CK96" s="271" t="str">
        <f ca="true">+IF(OFFSET('Sanitation Data'!$D$28,0,10*ROW('Sanitation Data'!D90))="","",OFFSET('Sanitation Data'!$D$28,0,10*ROW('Sanitation Data'!D90)))</f>
        <v/>
      </c>
      <c r="CL96" s="271" t="str">
        <f ca="true">+IF(OFFSET('Sanitation Data'!$D$29,0,10*ROW('Sanitation Data'!D90))="","",OFFSET('Sanitation Data'!$D$29,0,10*ROW('Sanitation Data'!D90)))</f>
        <v/>
      </c>
      <c r="CM96" s="271" t="str">
        <f ca="true">+IF(OFFSET('Sanitation Data'!$D$30,0,10*ROW('Sanitation Data'!D90))="","",OFFSET('Sanitation Data'!$D$30,0,10*ROW('Sanitation Data'!D90)))</f>
        <v/>
      </c>
      <c r="CN96" s="271" t="str">
        <f ca="true">+IF(OFFSET('Sanitation Data'!$D$31,0,10*ROW('Sanitation Data'!D90))="","",OFFSET('Sanitation Data'!$D$31,0,10*ROW('Sanitation Data'!D90)))</f>
        <v/>
      </c>
      <c r="CO96" s="271" t="str">
        <f ca="true">+IF(OFFSET('Sanitation Data'!$D$32,0,10*ROW('Sanitation Data'!D90))="","",OFFSET('Sanitation Data'!$D$32,0,10*ROW('Sanitation Data'!D90)))</f>
        <v/>
      </c>
      <c r="CP96" s="271" t="str">
        <f ca="true">+IF(OFFSET('Sanitation Data'!$E$28,0,10*ROW('Sanitation Data'!E90))="","",OFFSET('Sanitation Data'!$E$28,0,10*ROW('Sanitation Data'!E90)))</f>
        <v/>
      </c>
      <c r="CQ96" s="271" t="str">
        <f ca="true">+IF(OFFSET('Sanitation Data'!$E$29,0,10*ROW('Sanitation Data'!E90))="","",OFFSET('Sanitation Data'!$E$29,0,10*ROW('Sanitation Data'!E90)))</f>
        <v/>
      </c>
      <c r="CR96" s="271" t="str">
        <f ca="true">+IF(OFFSET('Sanitation Data'!$E$30,0,10*ROW('Sanitation Data'!E90))="","",OFFSET('Sanitation Data'!$E$30,0,10*ROW('Sanitation Data'!E90)))</f>
        <v/>
      </c>
      <c r="CS96" s="271" t="str">
        <f ca="true">+IF(OFFSET('Sanitation Data'!$E$31,0,10*ROW('Sanitation Data'!E90))="","",OFFSET('Sanitation Data'!$E$31,0,10*ROW('Sanitation Data'!E90)))</f>
        <v/>
      </c>
      <c r="CT96" s="271" t="str">
        <f ca="true">+IF(OFFSET('Sanitation Data'!$E$32,0,10*ROW('Sanitation Data'!E90))="","",OFFSET('Sanitation Data'!$E$32,0,10*ROW('Sanitation Data'!E90)))</f>
        <v/>
      </c>
      <c r="CU96" s="271" t="str">
        <f ca="true">+IF(OFFSET('Sanitation Data'!$F$28,0,10*ROW('Sanitation Data'!F90))="","",OFFSET('Sanitation Data'!$F$28,0,10*ROW('Sanitation Data'!F90)))</f>
        <v/>
      </c>
      <c r="CV96" s="271" t="str">
        <f ca="true">+IF(OFFSET('Sanitation Data'!$F$29,0,10*ROW('Sanitation Data'!F90))="","",OFFSET('Sanitation Data'!$F$29,0,10*ROW('Sanitation Data'!F90)))</f>
        <v/>
      </c>
      <c r="CW96" s="271" t="str">
        <f ca="true">+IF(OFFSET('Sanitation Data'!$F$30,0,10*ROW('Sanitation Data'!F90))="","",OFFSET('Sanitation Data'!$F$30,0,10*ROW('Sanitation Data'!F90)))</f>
        <v/>
      </c>
      <c r="CX96" s="271" t="str">
        <f ca="true">+IF(OFFSET('Sanitation Data'!$F$31,0,10*ROW('Sanitation Data'!F90))="","",OFFSET('Sanitation Data'!$F$31,0,10*ROW('Sanitation Data'!F90)))</f>
        <v/>
      </c>
      <c r="CY96" s="271" t="str">
        <f ca="true">+IF(OFFSET('Sanitation Data'!$F$32,0,10*ROW('Sanitation Data'!F90))="","",OFFSET('Sanitation Data'!$F$32,0,10*ROW('Sanitation Data'!F90)))</f>
        <v/>
      </c>
      <c r="CZ96" s="271" t="str">
        <f ca="true">+IF(OFFSET('Sanitation Data'!$G$28,0,10*ROW('Sanitation Data'!G90))="","",OFFSET('Sanitation Data'!$G$28,0,10*ROW('Sanitation Data'!G90)))</f>
        <v/>
      </c>
      <c r="DA96" s="271" t="str">
        <f ca="true">+IF(OFFSET('Sanitation Data'!$G$29,0,10*ROW('Sanitation Data'!G90))="","",OFFSET('Sanitation Data'!$G$29,0,10*ROW('Sanitation Data'!G90)))</f>
        <v/>
      </c>
      <c r="DB96" s="271" t="str">
        <f ca="true">+IF(OFFSET('Sanitation Data'!$G$30,0,10*ROW('Sanitation Data'!G90))="","",OFFSET('Sanitation Data'!$G$30,0,10*ROW('Sanitation Data'!G90)))</f>
        <v/>
      </c>
      <c r="DC96" s="271" t="str">
        <f ca="true">+IF(OFFSET('Sanitation Data'!$G$31,0,10*ROW('Sanitation Data'!G90))="","",OFFSET('Sanitation Data'!$G$31,0,10*ROW('Sanitation Data'!G90)))</f>
        <v/>
      </c>
      <c r="DD96" s="271" t="str">
        <f ca="true">+IF(OFFSET('Sanitation Data'!$G$32,0,10*ROW('Sanitation Data'!G90))="","",OFFSET('Sanitation Data'!$G$32,0,10*ROW('Sanitation Data'!G90)))</f>
        <v/>
      </c>
      <c r="DE96" s="271" t="str">
        <f ca="true">+IF(OFFSET('Sanitation Data'!$H$28,0,10*ROW('Sanitation Data'!H90))="","",OFFSET('Sanitation Data'!$H$28,0,10*ROW('Sanitation Data'!H90)))</f>
        <v/>
      </c>
      <c r="DF96" s="271" t="str">
        <f ca="true">+IF(OFFSET('Sanitation Data'!$H$29,0,10*ROW('Sanitation Data'!H90))="","",OFFSET('Sanitation Data'!$H$29,0,10*ROW('Sanitation Data'!H90)))</f>
        <v/>
      </c>
      <c r="DG96" s="271" t="str">
        <f ca="true">+IF(OFFSET('Sanitation Data'!$H$30,0,10*ROW('Sanitation Data'!H90))="","",OFFSET('Sanitation Data'!$H$30,0,10*ROW('Sanitation Data'!H90)))</f>
        <v/>
      </c>
      <c r="DH96" s="271" t="str">
        <f ca="true">+IF(OFFSET('Sanitation Data'!$H$31,0,10*ROW('Sanitation Data'!H90))="","",OFFSET('Sanitation Data'!$H$31,0,10*ROW('Sanitation Data'!H90)))</f>
        <v/>
      </c>
      <c r="DI96" s="271" t="str">
        <f ca="true">+IF(OFFSET('Sanitation Data'!$H$32,0,10*ROW('Sanitation Data'!H90))="","",OFFSET('Sanitation Data'!$H$32,0,10*ROW('Sanitation Data'!H90)))</f>
        <v/>
      </c>
      <c r="DJ96" s="271" t="str">
        <f ca="true">+IF(OFFSET('Sanitation Data'!$I$28,0,10*ROW('Sanitation Data'!I90))="","",OFFSET('Sanitation Data'!$I$28,0,10*ROW('Sanitation Data'!I90)))</f>
        <v/>
      </c>
      <c r="DK96" s="271" t="str">
        <f ca="true">+IF(OFFSET('Sanitation Data'!$I$29,0,10*ROW('Sanitation Data'!I90))="","",OFFSET('Sanitation Data'!$I$29,0,10*ROW('Sanitation Data'!I90)))</f>
        <v/>
      </c>
      <c r="DL96" s="271" t="str">
        <f ca="true">+IF(OFFSET('Sanitation Data'!$I$30,0,10*ROW('Sanitation Data'!I90))="","",OFFSET('Sanitation Data'!$I$30,0,10*ROW('Sanitation Data'!I90)))</f>
        <v/>
      </c>
      <c r="DM96" s="271" t="str">
        <f ca="true">+IF(OFFSET('Sanitation Data'!$I$31,0,10*ROW('Sanitation Data'!I90))="","",OFFSET('Sanitation Data'!$I$31,0,10*ROW('Sanitation Data'!I90)))</f>
        <v/>
      </c>
      <c r="DN96" s="271" t="str">
        <f ca="true">+IF(OFFSET('Sanitation Data'!$I$32,0,10*ROW('Sanitation Data'!I90))="","",OFFSET('Sanitation Data'!$I$32,0,10*ROW('Sanitation Data'!I90)))</f>
        <v/>
      </c>
      <c r="DO96" s="271" t="str">
        <f ca="true">+IF(OFFSET('Hygiene Data'!$D$11,0,10*ROW('Hygiene Data'!D90))="","",OFFSET('Hygiene Data'!$D$11,0,10*ROW('Hygiene Data'!D90)))</f>
        <v/>
      </c>
      <c r="DP96" s="271" t="str">
        <f ca="true">+IF(OFFSET('Hygiene Data'!$D$12,0,10*ROW('Hygiene Data'!D90))="","",OFFSET('Hygiene Data'!$D$12,0,10*ROW('Hygiene Data'!D90)))</f>
        <v/>
      </c>
      <c r="DQ96" s="271" t="str">
        <f ca="true">+IF(OFFSET('Hygiene Data'!$D$13,0,10*ROW('Hygiene Data'!D90))="","",OFFSET('Hygiene Data'!$D$13,0,10*ROW('Hygiene Data'!D90)))</f>
        <v/>
      </c>
      <c r="DR96" s="271" t="str">
        <f ca="true">+IF(OFFSET('Hygiene Data'!$E$11,0,10*ROW('Hygiene Data'!E90))="","",OFFSET('Hygiene Data'!$E$11,0,10*ROW('Hygiene Data'!E90)))</f>
        <v/>
      </c>
      <c r="DS96" s="271" t="str">
        <f ca="true">+IF(OFFSET('Hygiene Data'!$E$12,0,10*ROW('Hygiene Data'!E90))="","",OFFSET('Hygiene Data'!$E$12,0,10*ROW('Hygiene Data'!E90)))</f>
        <v/>
      </c>
      <c r="DT96" s="271" t="str">
        <f ca="true">+IF(OFFSET('Hygiene Data'!$E$13,0,10*ROW('Hygiene Data'!E90))="","",OFFSET('Hygiene Data'!$E$13,0,10*ROW('Hygiene Data'!E90)))</f>
        <v/>
      </c>
      <c r="DU96" s="271" t="str">
        <f ca="true">+IF(OFFSET('Hygiene Data'!$F$11,0,10*ROW('Hygiene Data'!F90))="","",OFFSET('Hygiene Data'!$F$11,0,10*ROW('Hygiene Data'!F90)))</f>
        <v/>
      </c>
      <c r="DV96" s="271" t="str">
        <f ca="true">+IF(OFFSET('Hygiene Data'!$F$12,0,10*ROW('Hygiene Data'!F90))="","",OFFSET('Hygiene Data'!$F$12,0,10*ROW('Hygiene Data'!F90)))</f>
        <v/>
      </c>
      <c r="DW96" s="271" t="str">
        <f ca="true">+IF(OFFSET('Hygiene Data'!$F$13,0,10*ROW('Hygiene Data'!F90))="","",OFFSET('Hygiene Data'!$F$13,0,10*ROW('Hygiene Data'!F90)))</f>
        <v/>
      </c>
      <c r="DX96" s="271" t="str">
        <f ca="true">+IF(OFFSET('Hygiene Data'!$G$11,0,10*ROW('Hygiene Data'!G90))="","",OFFSET('Hygiene Data'!$G$11,0,10*ROW('Hygiene Data'!G90)))</f>
        <v/>
      </c>
      <c r="DY96" s="271" t="str">
        <f ca="true">+IF(OFFSET('Hygiene Data'!$G$12,0,10*ROW('Hygiene Data'!G90))="","",OFFSET('Hygiene Data'!$G$12,0,10*ROW('Hygiene Data'!G90)))</f>
        <v/>
      </c>
      <c r="DZ96" s="271" t="str">
        <f ca="true">+IF(OFFSET('Hygiene Data'!$G$13,0,10*ROW('Hygiene Data'!G90))="","",OFFSET('Hygiene Data'!$G$13,0,10*ROW('Hygiene Data'!G90)))</f>
        <v/>
      </c>
      <c r="EA96" s="271" t="str">
        <f ca="true">+IF(OFFSET('Hygiene Data'!$H$11,0,10*ROW('Hygiene Data'!H90))="","",OFFSET('Hygiene Data'!$H$11,0,10*ROW('Hygiene Data'!H90)))</f>
        <v/>
      </c>
      <c r="EB96" s="271" t="str">
        <f ca="true">+IF(OFFSET('Hygiene Data'!$H$12,0,10*ROW('Hygiene Data'!H90))="","",OFFSET('Hygiene Data'!$H$12,0,10*ROW('Hygiene Data'!H90)))</f>
        <v/>
      </c>
      <c r="EC96" s="271" t="str">
        <f ca="true">+IF(OFFSET('Hygiene Data'!$H$13,0,10*ROW('Hygiene Data'!H90))="","",OFFSET('Hygiene Data'!$H$13,0,10*ROW('Hygiene Data'!H90)))</f>
        <v/>
      </c>
      <c r="ED96" s="271" t="str">
        <f ca="true">+IF(OFFSET('Hygiene Data'!$I$11,0,10*ROW('Hygiene Data'!I90))="","",OFFSET('Hygiene Data'!$I$11,0,10*ROW('Hygiene Data'!I90)))</f>
        <v/>
      </c>
      <c r="EE96" s="271" t="str">
        <f ca="true">+IF(OFFSET('Hygiene Data'!$I$12,0,10*ROW('Hygiene Data'!I90))="","",OFFSET('Hygiene Data'!$I$12,0,10*ROW('Hygiene Data'!I90)))</f>
        <v/>
      </c>
      <c r="EF96" s="271" t="str">
        <f ca="true">+IF(OFFSET('Hygiene Data'!$I$13,0,10*ROW('Hygiene Data'!I90))="","",OFFSET('Hygiene Data'!$I$13,0,10*ROW('Hygiene Data'!I90)))</f>
        <v/>
      </c>
    </row>
    <row xmlns:x14ac="http://schemas.microsoft.com/office/spreadsheetml/2009/9/ac" r="97" x14ac:dyDescent="0.2">
      <c r="A97" s="34" t="str">
        <f ca="true">+IF(OFFSET('Water Data'!$B$2,0,10*ROW('Water Data'!E91))="","",OFFSET('Water Data'!$B$2,0,10*ROW('Water Data'!E91)))</f>
        <v/>
      </c>
      <c r="B97" s="34" t="str">
        <f ca="true">+IF(OFFSET('Water Data'!$C$2,0,10*ROW('Water Data'!F91))="","",OFFSET('Water Data'!$C$2,0,10*ROW('Water Data'!F91)))</f>
        <v/>
      </c>
      <c r="C97" s="327" t="str">
        <f t="shared" ca="true" si="1"/>
        <v/>
      </c>
      <c r="D97" s="87"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7"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7"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7"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7"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7"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7"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7"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7"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7"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7"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7"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7"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7"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7"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7"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7"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7"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8"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8"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8"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8"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8"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8"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8"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8"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8"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8"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8"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8"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8"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8"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8"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8"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8"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8"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8"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8"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8"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8"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8"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8"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8"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8"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8"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8"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8"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8"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9"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9"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9"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9"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9"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9"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9"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9"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9"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9"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9"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9"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9"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9"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9"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9"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9"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9"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1"/>
      <c r="BS97" s="271" t="str">
        <f ca="true">+IF(OFFSET('Water Data'!$D$27,0,10*ROW('Water Data'!D91))="","",OFFSET('Water Data'!$D$27,0,10*ROW('Water Data'!D91)))</f>
        <v/>
      </c>
      <c r="BT97" s="271" t="str">
        <f ca="true">+IF(OFFSET('Water Data'!$D$28,0,10*ROW('Water Data'!D91))="","",OFFSET('Water Data'!$D$28,0,10*ROW('Water Data'!D91)))</f>
        <v/>
      </c>
      <c r="BU97" s="271" t="str">
        <f ca="true">+IF(OFFSET('Water Data'!$D$29,0,10*ROW('Water Data'!D91))="","",OFFSET('Water Data'!$D$29,0,10*ROW('Water Data'!D91)))</f>
        <v/>
      </c>
      <c r="BV97" s="271" t="str">
        <f ca="true">+IF(OFFSET('Water Data'!$E$27,0,10*ROW('Water Data'!E91))="","",OFFSET('Water Data'!$E$27,0,10*ROW('Water Data'!E91)))</f>
        <v/>
      </c>
      <c r="BW97" s="271" t="str">
        <f ca="true">+IF(OFFSET('Water Data'!$E$28,0,10*ROW('Water Data'!E91))="","",OFFSET('Water Data'!$E$28,0,10*ROW('Water Data'!E91)))</f>
        <v/>
      </c>
      <c r="BX97" s="271" t="str">
        <f ca="true">+IF(OFFSET('Water Data'!$E$29,0,10*ROW('Water Data'!E91))="","",OFFSET('Water Data'!$E$29,0,10*ROW('Water Data'!E91)))</f>
        <v/>
      </c>
      <c r="BY97" s="271" t="str">
        <f ca="true">+IF(OFFSET('Water Data'!$F$27,0,10*ROW('Water Data'!F91))="","",OFFSET('Water Data'!$F$27,0,10*ROW('Water Data'!F91)))</f>
        <v/>
      </c>
      <c r="BZ97" s="271" t="str">
        <f ca="true">+IF(OFFSET('Water Data'!$F$28,0,10*ROW('Water Data'!F91))="","",OFFSET('Water Data'!$F$28,0,10*ROW('Water Data'!F91)))</f>
        <v/>
      </c>
      <c r="CA97" s="271" t="str">
        <f ca="true">+IF(OFFSET('Water Data'!$F$29,0,10*ROW('Water Data'!F91))="","",OFFSET('Water Data'!$F$29,0,10*ROW('Water Data'!F91)))</f>
        <v/>
      </c>
      <c r="CB97" s="271" t="str">
        <f ca="true">+IF(OFFSET('Water Data'!$G$27,0,10*ROW('Water Data'!G91))="","",OFFSET('Water Data'!$G$27,0,10*ROW('Water Data'!G91)))</f>
        <v/>
      </c>
      <c r="CC97" s="271" t="str">
        <f ca="true">+IF(OFFSET('Water Data'!$G$28,0,10*ROW('Water Data'!G91))="","",OFFSET('Water Data'!$G$28,0,10*ROW('Water Data'!G91)))</f>
        <v/>
      </c>
      <c r="CD97" s="271" t="str">
        <f ca="true">+IF(OFFSET('Water Data'!$G$29,0,10*ROW('Water Data'!G91))="","",OFFSET('Water Data'!$G$29,0,10*ROW('Water Data'!G91)))</f>
        <v/>
      </c>
      <c r="CE97" s="271" t="str">
        <f ca="true">+IF(OFFSET('Water Data'!$H$27,0,10*ROW('Water Data'!H91))="","",OFFSET('Water Data'!$H$27,0,10*ROW('Water Data'!H91)))</f>
        <v/>
      </c>
      <c r="CF97" s="271" t="str">
        <f ca="true">+IF(OFFSET('Water Data'!$H$28,0,10*ROW('Water Data'!H91))="","",OFFSET('Water Data'!$H$28,0,10*ROW('Water Data'!H91)))</f>
        <v/>
      </c>
      <c r="CG97" s="271" t="str">
        <f ca="true">+IF(OFFSET('Water Data'!$H$29,0,10*ROW('Water Data'!H91))="","",OFFSET('Water Data'!$H$29,0,10*ROW('Water Data'!H91)))</f>
        <v/>
      </c>
      <c r="CH97" s="271" t="str">
        <f ca="true">+IF(OFFSET('Water Data'!$I$27,0,10*ROW('Water Data'!I91))="","",OFFSET('Water Data'!$I$27,0,10*ROW('Water Data'!I91)))</f>
        <v/>
      </c>
      <c r="CI97" s="271" t="str">
        <f ca="true">+IF(OFFSET('Water Data'!$I$28,0,10*ROW('Water Data'!I91))="","",OFFSET('Water Data'!$I$28,0,10*ROW('Water Data'!I91)))</f>
        <v/>
      </c>
      <c r="CJ97" s="271" t="str">
        <f ca="true">+IF(OFFSET('Water Data'!$I$29,0,10*ROW('Water Data'!I91))="","",OFFSET('Water Data'!$I$29,0,10*ROW('Water Data'!I91)))</f>
        <v/>
      </c>
      <c r="CK97" s="271" t="str">
        <f ca="true">+IF(OFFSET('Sanitation Data'!$D$28,0,10*ROW('Sanitation Data'!D91))="","",OFFSET('Sanitation Data'!$D$28,0,10*ROW('Sanitation Data'!D91)))</f>
        <v/>
      </c>
      <c r="CL97" s="271" t="str">
        <f ca="true">+IF(OFFSET('Sanitation Data'!$D$29,0,10*ROW('Sanitation Data'!D91))="","",OFFSET('Sanitation Data'!$D$29,0,10*ROW('Sanitation Data'!D91)))</f>
        <v/>
      </c>
      <c r="CM97" s="271" t="str">
        <f ca="true">+IF(OFFSET('Sanitation Data'!$D$30,0,10*ROW('Sanitation Data'!D91))="","",OFFSET('Sanitation Data'!$D$30,0,10*ROW('Sanitation Data'!D91)))</f>
        <v/>
      </c>
      <c r="CN97" s="271" t="str">
        <f ca="true">+IF(OFFSET('Sanitation Data'!$D$31,0,10*ROW('Sanitation Data'!D91))="","",OFFSET('Sanitation Data'!$D$31,0,10*ROW('Sanitation Data'!D91)))</f>
        <v/>
      </c>
      <c r="CO97" s="271" t="str">
        <f ca="true">+IF(OFFSET('Sanitation Data'!$D$32,0,10*ROW('Sanitation Data'!D91))="","",OFFSET('Sanitation Data'!$D$32,0,10*ROW('Sanitation Data'!D91)))</f>
        <v/>
      </c>
      <c r="CP97" s="271" t="str">
        <f ca="true">+IF(OFFSET('Sanitation Data'!$E$28,0,10*ROW('Sanitation Data'!E91))="","",OFFSET('Sanitation Data'!$E$28,0,10*ROW('Sanitation Data'!E91)))</f>
        <v/>
      </c>
      <c r="CQ97" s="271" t="str">
        <f ca="true">+IF(OFFSET('Sanitation Data'!$E$29,0,10*ROW('Sanitation Data'!E91))="","",OFFSET('Sanitation Data'!$E$29,0,10*ROW('Sanitation Data'!E91)))</f>
        <v/>
      </c>
      <c r="CR97" s="271" t="str">
        <f ca="true">+IF(OFFSET('Sanitation Data'!$E$30,0,10*ROW('Sanitation Data'!E91))="","",OFFSET('Sanitation Data'!$E$30,0,10*ROW('Sanitation Data'!E91)))</f>
        <v/>
      </c>
      <c r="CS97" s="271" t="str">
        <f ca="true">+IF(OFFSET('Sanitation Data'!$E$31,0,10*ROW('Sanitation Data'!E91))="","",OFFSET('Sanitation Data'!$E$31,0,10*ROW('Sanitation Data'!E91)))</f>
        <v/>
      </c>
      <c r="CT97" s="271" t="str">
        <f ca="true">+IF(OFFSET('Sanitation Data'!$E$32,0,10*ROW('Sanitation Data'!E91))="","",OFFSET('Sanitation Data'!$E$32,0,10*ROW('Sanitation Data'!E91)))</f>
        <v/>
      </c>
      <c r="CU97" s="271" t="str">
        <f ca="true">+IF(OFFSET('Sanitation Data'!$F$28,0,10*ROW('Sanitation Data'!F91))="","",OFFSET('Sanitation Data'!$F$28,0,10*ROW('Sanitation Data'!F91)))</f>
        <v/>
      </c>
      <c r="CV97" s="271" t="str">
        <f ca="true">+IF(OFFSET('Sanitation Data'!$F$29,0,10*ROW('Sanitation Data'!F91))="","",OFFSET('Sanitation Data'!$F$29,0,10*ROW('Sanitation Data'!F91)))</f>
        <v/>
      </c>
      <c r="CW97" s="271" t="str">
        <f ca="true">+IF(OFFSET('Sanitation Data'!$F$30,0,10*ROW('Sanitation Data'!F91))="","",OFFSET('Sanitation Data'!$F$30,0,10*ROW('Sanitation Data'!F91)))</f>
        <v/>
      </c>
      <c r="CX97" s="271" t="str">
        <f ca="true">+IF(OFFSET('Sanitation Data'!$F$31,0,10*ROW('Sanitation Data'!F91))="","",OFFSET('Sanitation Data'!$F$31,0,10*ROW('Sanitation Data'!F91)))</f>
        <v/>
      </c>
      <c r="CY97" s="271" t="str">
        <f ca="true">+IF(OFFSET('Sanitation Data'!$F$32,0,10*ROW('Sanitation Data'!F91))="","",OFFSET('Sanitation Data'!$F$32,0,10*ROW('Sanitation Data'!F91)))</f>
        <v/>
      </c>
      <c r="CZ97" s="271" t="str">
        <f ca="true">+IF(OFFSET('Sanitation Data'!$G$28,0,10*ROW('Sanitation Data'!G91))="","",OFFSET('Sanitation Data'!$G$28,0,10*ROW('Sanitation Data'!G91)))</f>
        <v/>
      </c>
      <c r="DA97" s="271" t="str">
        <f ca="true">+IF(OFFSET('Sanitation Data'!$G$29,0,10*ROW('Sanitation Data'!G91))="","",OFFSET('Sanitation Data'!$G$29,0,10*ROW('Sanitation Data'!G91)))</f>
        <v/>
      </c>
      <c r="DB97" s="271" t="str">
        <f ca="true">+IF(OFFSET('Sanitation Data'!$G$30,0,10*ROW('Sanitation Data'!G91))="","",OFFSET('Sanitation Data'!$G$30,0,10*ROW('Sanitation Data'!G91)))</f>
        <v/>
      </c>
      <c r="DC97" s="271" t="str">
        <f ca="true">+IF(OFFSET('Sanitation Data'!$G$31,0,10*ROW('Sanitation Data'!G91))="","",OFFSET('Sanitation Data'!$G$31,0,10*ROW('Sanitation Data'!G91)))</f>
        <v/>
      </c>
      <c r="DD97" s="271" t="str">
        <f ca="true">+IF(OFFSET('Sanitation Data'!$G$32,0,10*ROW('Sanitation Data'!G91))="","",OFFSET('Sanitation Data'!$G$32,0,10*ROW('Sanitation Data'!G91)))</f>
        <v/>
      </c>
      <c r="DE97" s="271" t="str">
        <f ca="true">+IF(OFFSET('Sanitation Data'!$H$28,0,10*ROW('Sanitation Data'!H91))="","",OFFSET('Sanitation Data'!$H$28,0,10*ROW('Sanitation Data'!H91)))</f>
        <v/>
      </c>
      <c r="DF97" s="271" t="str">
        <f ca="true">+IF(OFFSET('Sanitation Data'!$H$29,0,10*ROW('Sanitation Data'!H91))="","",OFFSET('Sanitation Data'!$H$29,0,10*ROW('Sanitation Data'!H91)))</f>
        <v/>
      </c>
      <c r="DG97" s="271" t="str">
        <f ca="true">+IF(OFFSET('Sanitation Data'!$H$30,0,10*ROW('Sanitation Data'!H91))="","",OFFSET('Sanitation Data'!$H$30,0,10*ROW('Sanitation Data'!H91)))</f>
        <v/>
      </c>
      <c r="DH97" s="271" t="str">
        <f ca="true">+IF(OFFSET('Sanitation Data'!$H$31,0,10*ROW('Sanitation Data'!H91))="","",OFFSET('Sanitation Data'!$H$31,0,10*ROW('Sanitation Data'!H91)))</f>
        <v/>
      </c>
      <c r="DI97" s="271" t="str">
        <f ca="true">+IF(OFFSET('Sanitation Data'!$H$32,0,10*ROW('Sanitation Data'!H91))="","",OFFSET('Sanitation Data'!$H$32,0,10*ROW('Sanitation Data'!H91)))</f>
        <v/>
      </c>
      <c r="DJ97" s="271" t="str">
        <f ca="true">+IF(OFFSET('Sanitation Data'!$I$28,0,10*ROW('Sanitation Data'!I91))="","",OFFSET('Sanitation Data'!$I$28,0,10*ROW('Sanitation Data'!I91)))</f>
        <v/>
      </c>
      <c r="DK97" s="271" t="str">
        <f ca="true">+IF(OFFSET('Sanitation Data'!$I$29,0,10*ROW('Sanitation Data'!I91))="","",OFFSET('Sanitation Data'!$I$29,0,10*ROW('Sanitation Data'!I91)))</f>
        <v/>
      </c>
      <c r="DL97" s="271" t="str">
        <f ca="true">+IF(OFFSET('Sanitation Data'!$I$30,0,10*ROW('Sanitation Data'!I91))="","",OFFSET('Sanitation Data'!$I$30,0,10*ROW('Sanitation Data'!I91)))</f>
        <v/>
      </c>
      <c r="DM97" s="271" t="str">
        <f ca="true">+IF(OFFSET('Sanitation Data'!$I$31,0,10*ROW('Sanitation Data'!I91))="","",OFFSET('Sanitation Data'!$I$31,0,10*ROW('Sanitation Data'!I91)))</f>
        <v/>
      </c>
      <c r="DN97" s="271" t="str">
        <f ca="true">+IF(OFFSET('Sanitation Data'!$I$32,0,10*ROW('Sanitation Data'!I91))="","",OFFSET('Sanitation Data'!$I$32,0,10*ROW('Sanitation Data'!I91)))</f>
        <v/>
      </c>
      <c r="DO97" s="271" t="str">
        <f ca="true">+IF(OFFSET('Hygiene Data'!$D$11,0,10*ROW('Hygiene Data'!D91))="","",OFFSET('Hygiene Data'!$D$11,0,10*ROW('Hygiene Data'!D91)))</f>
        <v/>
      </c>
      <c r="DP97" s="271" t="str">
        <f ca="true">+IF(OFFSET('Hygiene Data'!$D$12,0,10*ROW('Hygiene Data'!D91))="","",OFFSET('Hygiene Data'!$D$12,0,10*ROW('Hygiene Data'!D91)))</f>
        <v/>
      </c>
      <c r="DQ97" s="271" t="str">
        <f ca="true">+IF(OFFSET('Hygiene Data'!$D$13,0,10*ROW('Hygiene Data'!D91))="","",OFFSET('Hygiene Data'!$D$13,0,10*ROW('Hygiene Data'!D91)))</f>
        <v/>
      </c>
      <c r="DR97" s="271" t="str">
        <f ca="true">+IF(OFFSET('Hygiene Data'!$E$11,0,10*ROW('Hygiene Data'!E91))="","",OFFSET('Hygiene Data'!$E$11,0,10*ROW('Hygiene Data'!E91)))</f>
        <v/>
      </c>
      <c r="DS97" s="271" t="str">
        <f ca="true">+IF(OFFSET('Hygiene Data'!$E$12,0,10*ROW('Hygiene Data'!E91))="","",OFFSET('Hygiene Data'!$E$12,0,10*ROW('Hygiene Data'!E91)))</f>
        <v/>
      </c>
      <c r="DT97" s="271" t="str">
        <f ca="true">+IF(OFFSET('Hygiene Data'!$E$13,0,10*ROW('Hygiene Data'!E91))="","",OFFSET('Hygiene Data'!$E$13,0,10*ROW('Hygiene Data'!E91)))</f>
        <v/>
      </c>
      <c r="DU97" s="271" t="str">
        <f ca="true">+IF(OFFSET('Hygiene Data'!$F$11,0,10*ROW('Hygiene Data'!F91))="","",OFFSET('Hygiene Data'!$F$11,0,10*ROW('Hygiene Data'!F91)))</f>
        <v/>
      </c>
      <c r="DV97" s="271" t="str">
        <f ca="true">+IF(OFFSET('Hygiene Data'!$F$12,0,10*ROW('Hygiene Data'!F91))="","",OFFSET('Hygiene Data'!$F$12,0,10*ROW('Hygiene Data'!F91)))</f>
        <v/>
      </c>
      <c r="DW97" s="271" t="str">
        <f ca="true">+IF(OFFSET('Hygiene Data'!$F$13,0,10*ROW('Hygiene Data'!F91))="","",OFFSET('Hygiene Data'!$F$13,0,10*ROW('Hygiene Data'!F91)))</f>
        <v/>
      </c>
      <c r="DX97" s="271" t="str">
        <f ca="true">+IF(OFFSET('Hygiene Data'!$G$11,0,10*ROW('Hygiene Data'!G91))="","",OFFSET('Hygiene Data'!$G$11,0,10*ROW('Hygiene Data'!G91)))</f>
        <v/>
      </c>
      <c r="DY97" s="271" t="str">
        <f ca="true">+IF(OFFSET('Hygiene Data'!$G$12,0,10*ROW('Hygiene Data'!G91))="","",OFFSET('Hygiene Data'!$G$12,0,10*ROW('Hygiene Data'!G91)))</f>
        <v/>
      </c>
      <c r="DZ97" s="271" t="str">
        <f ca="true">+IF(OFFSET('Hygiene Data'!$G$13,0,10*ROW('Hygiene Data'!G91))="","",OFFSET('Hygiene Data'!$G$13,0,10*ROW('Hygiene Data'!G91)))</f>
        <v/>
      </c>
      <c r="EA97" s="271" t="str">
        <f ca="true">+IF(OFFSET('Hygiene Data'!$H$11,0,10*ROW('Hygiene Data'!H91))="","",OFFSET('Hygiene Data'!$H$11,0,10*ROW('Hygiene Data'!H91)))</f>
        <v/>
      </c>
      <c r="EB97" s="271" t="str">
        <f ca="true">+IF(OFFSET('Hygiene Data'!$H$12,0,10*ROW('Hygiene Data'!H91))="","",OFFSET('Hygiene Data'!$H$12,0,10*ROW('Hygiene Data'!H91)))</f>
        <v/>
      </c>
      <c r="EC97" s="271" t="str">
        <f ca="true">+IF(OFFSET('Hygiene Data'!$H$13,0,10*ROW('Hygiene Data'!H91))="","",OFFSET('Hygiene Data'!$H$13,0,10*ROW('Hygiene Data'!H91)))</f>
        <v/>
      </c>
      <c r="ED97" s="271" t="str">
        <f ca="true">+IF(OFFSET('Hygiene Data'!$I$11,0,10*ROW('Hygiene Data'!I91))="","",OFFSET('Hygiene Data'!$I$11,0,10*ROW('Hygiene Data'!I91)))</f>
        <v/>
      </c>
      <c r="EE97" s="271" t="str">
        <f ca="true">+IF(OFFSET('Hygiene Data'!$I$12,0,10*ROW('Hygiene Data'!I91))="","",OFFSET('Hygiene Data'!$I$12,0,10*ROW('Hygiene Data'!I91)))</f>
        <v/>
      </c>
      <c r="EF97" s="271" t="str">
        <f ca="true">+IF(OFFSET('Hygiene Data'!$I$13,0,10*ROW('Hygiene Data'!I91))="","",OFFSET('Hygiene Data'!$I$13,0,10*ROW('Hygiene Data'!I91)))</f>
        <v/>
      </c>
    </row>
    <row xmlns:x14ac="http://schemas.microsoft.com/office/spreadsheetml/2009/9/ac" r="98" x14ac:dyDescent="0.2">
      <c r="A98" s="34" t="str">
        <f ca="true">+IF(OFFSET('Water Data'!$B$2,0,10*ROW('Water Data'!E92))="","",OFFSET('Water Data'!$B$2,0,10*ROW('Water Data'!E92)))</f>
        <v/>
      </c>
      <c r="B98" s="34" t="str">
        <f ca="true">+IF(OFFSET('Water Data'!$C$2,0,10*ROW('Water Data'!F92))="","",OFFSET('Water Data'!$C$2,0,10*ROW('Water Data'!F92)))</f>
        <v/>
      </c>
      <c r="C98" s="327" t="str">
        <f t="shared" ca="true" si="1"/>
        <v/>
      </c>
      <c r="D98" s="87"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7"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7"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7"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7"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7"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7"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7"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7"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7"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7"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7"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7"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7"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7"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7"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7"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7"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8"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8"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8"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8"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8"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8"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8"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8"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8"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8"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8"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8"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8"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8"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8"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8"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8"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8"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8"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8"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8"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8"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8"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8"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8"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8"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8"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8"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8"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8"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9"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9"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9"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9"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9"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9"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9"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9"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9"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9"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9"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9"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9"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9"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9"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9"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9"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9"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1"/>
      <c r="BS98" s="271" t="str">
        <f ca="true">+IF(OFFSET('Water Data'!$D$27,0,10*ROW('Water Data'!D92))="","",OFFSET('Water Data'!$D$27,0,10*ROW('Water Data'!D92)))</f>
        <v/>
      </c>
      <c r="BT98" s="271" t="str">
        <f ca="true">+IF(OFFSET('Water Data'!$D$28,0,10*ROW('Water Data'!D92))="","",OFFSET('Water Data'!$D$28,0,10*ROW('Water Data'!D92)))</f>
        <v/>
      </c>
      <c r="BU98" s="271" t="str">
        <f ca="true">+IF(OFFSET('Water Data'!$D$29,0,10*ROW('Water Data'!D92))="","",OFFSET('Water Data'!$D$29,0,10*ROW('Water Data'!D92)))</f>
        <v/>
      </c>
      <c r="BV98" s="271" t="str">
        <f ca="true">+IF(OFFSET('Water Data'!$E$27,0,10*ROW('Water Data'!E92))="","",OFFSET('Water Data'!$E$27,0,10*ROW('Water Data'!E92)))</f>
        <v/>
      </c>
      <c r="BW98" s="271" t="str">
        <f ca="true">+IF(OFFSET('Water Data'!$E$28,0,10*ROW('Water Data'!E92))="","",OFFSET('Water Data'!$E$28,0,10*ROW('Water Data'!E92)))</f>
        <v/>
      </c>
      <c r="BX98" s="271" t="str">
        <f ca="true">+IF(OFFSET('Water Data'!$E$29,0,10*ROW('Water Data'!E92))="","",OFFSET('Water Data'!$E$29,0,10*ROW('Water Data'!E92)))</f>
        <v/>
      </c>
      <c r="BY98" s="271" t="str">
        <f ca="true">+IF(OFFSET('Water Data'!$F$27,0,10*ROW('Water Data'!F92))="","",OFFSET('Water Data'!$F$27,0,10*ROW('Water Data'!F92)))</f>
        <v/>
      </c>
      <c r="BZ98" s="271" t="str">
        <f ca="true">+IF(OFFSET('Water Data'!$F$28,0,10*ROW('Water Data'!F92))="","",OFFSET('Water Data'!$F$28,0,10*ROW('Water Data'!F92)))</f>
        <v/>
      </c>
      <c r="CA98" s="271" t="str">
        <f ca="true">+IF(OFFSET('Water Data'!$F$29,0,10*ROW('Water Data'!F92))="","",OFFSET('Water Data'!$F$29,0,10*ROW('Water Data'!F92)))</f>
        <v/>
      </c>
      <c r="CB98" s="271" t="str">
        <f ca="true">+IF(OFFSET('Water Data'!$G$27,0,10*ROW('Water Data'!G92))="","",OFFSET('Water Data'!$G$27,0,10*ROW('Water Data'!G92)))</f>
        <v/>
      </c>
      <c r="CC98" s="271" t="str">
        <f ca="true">+IF(OFFSET('Water Data'!$G$28,0,10*ROW('Water Data'!G92))="","",OFFSET('Water Data'!$G$28,0,10*ROW('Water Data'!G92)))</f>
        <v/>
      </c>
      <c r="CD98" s="271" t="str">
        <f ca="true">+IF(OFFSET('Water Data'!$G$29,0,10*ROW('Water Data'!G92))="","",OFFSET('Water Data'!$G$29,0,10*ROW('Water Data'!G92)))</f>
        <v/>
      </c>
      <c r="CE98" s="271" t="str">
        <f ca="true">+IF(OFFSET('Water Data'!$H$27,0,10*ROW('Water Data'!H92))="","",OFFSET('Water Data'!$H$27,0,10*ROW('Water Data'!H92)))</f>
        <v/>
      </c>
      <c r="CF98" s="271" t="str">
        <f ca="true">+IF(OFFSET('Water Data'!$H$28,0,10*ROW('Water Data'!H92))="","",OFFSET('Water Data'!$H$28,0,10*ROW('Water Data'!H92)))</f>
        <v/>
      </c>
      <c r="CG98" s="271" t="str">
        <f ca="true">+IF(OFFSET('Water Data'!$H$29,0,10*ROW('Water Data'!H92))="","",OFFSET('Water Data'!$H$29,0,10*ROW('Water Data'!H92)))</f>
        <v/>
      </c>
      <c r="CH98" s="271" t="str">
        <f ca="true">+IF(OFFSET('Water Data'!$I$27,0,10*ROW('Water Data'!I92))="","",OFFSET('Water Data'!$I$27,0,10*ROW('Water Data'!I92)))</f>
        <v/>
      </c>
      <c r="CI98" s="271" t="str">
        <f ca="true">+IF(OFFSET('Water Data'!$I$28,0,10*ROW('Water Data'!I92))="","",OFFSET('Water Data'!$I$28,0,10*ROW('Water Data'!I92)))</f>
        <v/>
      </c>
      <c r="CJ98" s="271" t="str">
        <f ca="true">+IF(OFFSET('Water Data'!$I$29,0,10*ROW('Water Data'!I92))="","",OFFSET('Water Data'!$I$29,0,10*ROW('Water Data'!I92)))</f>
        <v/>
      </c>
      <c r="CK98" s="271" t="str">
        <f ca="true">+IF(OFFSET('Sanitation Data'!$D$28,0,10*ROW('Sanitation Data'!D92))="","",OFFSET('Sanitation Data'!$D$28,0,10*ROW('Sanitation Data'!D92)))</f>
        <v/>
      </c>
      <c r="CL98" s="271" t="str">
        <f ca="true">+IF(OFFSET('Sanitation Data'!$D$29,0,10*ROW('Sanitation Data'!D92))="","",OFFSET('Sanitation Data'!$D$29,0,10*ROW('Sanitation Data'!D92)))</f>
        <v/>
      </c>
      <c r="CM98" s="271" t="str">
        <f ca="true">+IF(OFFSET('Sanitation Data'!$D$30,0,10*ROW('Sanitation Data'!D92))="","",OFFSET('Sanitation Data'!$D$30,0,10*ROW('Sanitation Data'!D92)))</f>
        <v/>
      </c>
      <c r="CN98" s="271" t="str">
        <f ca="true">+IF(OFFSET('Sanitation Data'!$D$31,0,10*ROW('Sanitation Data'!D92))="","",OFFSET('Sanitation Data'!$D$31,0,10*ROW('Sanitation Data'!D92)))</f>
        <v/>
      </c>
      <c r="CO98" s="271" t="str">
        <f ca="true">+IF(OFFSET('Sanitation Data'!$D$32,0,10*ROW('Sanitation Data'!D92))="","",OFFSET('Sanitation Data'!$D$32,0,10*ROW('Sanitation Data'!D92)))</f>
        <v/>
      </c>
      <c r="CP98" s="271" t="str">
        <f ca="true">+IF(OFFSET('Sanitation Data'!$E$28,0,10*ROW('Sanitation Data'!E92))="","",OFFSET('Sanitation Data'!$E$28,0,10*ROW('Sanitation Data'!E92)))</f>
        <v/>
      </c>
      <c r="CQ98" s="271" t="str">
        <f ca="true">+IF(OFFSET('Sanitation Data'!$E$29,0,10*ROW('Sanitation Data'!E92))="","",OFFSET('Sanitation Data'!$E$29,0,10*ROW('Sanitation Data'!E92)))</f>
        <v/>
      </c>
      <c r="CR98" s="271" t="str">
        <f ca="true">+IF(OFFSET('Sanitation Data'!$E$30,0,10*ROW('Sanitation Data'!E92))="","",OFFSET('Sanitation Data'!$E$30,0,10*ROW('Sanitation Data'!E92)))</f>
        <v/>
      </c>
      <c r="CS98" s="271" t="str">
        <f ca="true">+IF(OFFSET('Sanitation Data'!$E$31,0,10*ROW('Sanitation Data'!E92))="","",OFFSET('Sanitation Data'!$E$31,0,10*ROW('Sanitation Data'!E92)))</f>
        <v/>
      </c>
      <c r="CT98" s="271" t="str">
        <f ca="true">+IF(OFFSET('Sanitation Data'!$E$32,0,10*ROW('Sanitation Data'!E92))="","",OFFSET('Sanitation Data'!$E$32,0,10*ROW('Sanitation Data'!E92)))</f>
        <v/>
      </c>
      <c r="CU98" s="271" t="str">
        <f ca="true">+IF(OFFSET('Sanitation Data'!$F$28,0,10*ROW('Sanitation Data'!F92))="","",OFFSET('Sanitation Data'!$F$28,0,10*ROW('Sanitation Data'!F92)))</f>
        <v/>
      </c>
      <c r="CV98" s="271" t="str">
        <f ca="true">+IF(OFFSET('Sanitation Data'!$F$29,0,10*ROW('Sanitation Data'!F92))="","",OFFSET('Sanitation Data'!$F$29,0,10*ROW('Sanitation Data'!F92)))</f>
        <v/>
      </c>
      <c r="CW98" s="271" t="str">
        <f ca="true">+IF(OFFSET('Sanitation Data'!$F$30,0,10*ROW('Sanitation Data'!F92))="","",OFFSET('Sanitation Data'!$F$30,0,10*ROW('Sanitation Data'!F92)))</f>
        <v/>
      </c>
      <c r="CX98" s="271" t="str">
        <f ca="true">+IF(OFFSET('Sanitation Data'!$F$31,0,10*ROW('Sanitation Data'!F92))="","",OFFSET('Sanitation Data'!$F$31,0,10*ROW('Sanitation Data'!F92)))</f>
        <v/>
      </c>
      <c r="CY98" s="271" t="str">
        <f ca="true">+IF(OFFSET('Sanitation Data'!$F$32,0,10*ROW('Sanitation Data'!F92))="","",OFFSET('Sanitation Data'!$F$32,0,10*ROW('Sanitation Data'!F92)))</f>
        <v/>
      </c>
      <c r="CZ98" s="271" t="str">
        <f ca="true">+IF(OFFSET('Sanitation Data'!$G$28,0,10*ROW('Sanitation Data'!G92))="","",OFFSET('Sanitation Data'!$G$28,0,10*ROW('Sanitation Data'!G92)))</f>
        <v/>
      </c>
      <c r="DA98" s="271" t="str">
        <f ca="true">+IF(OFFSET('Sanitation Data'!$G$29,0,10*ROW('Sanitation Data'!G92))="","",OFFSET('Sanitation Data'!$G$29,0,10*ROW('Sanitation Data'!G92)))</f>
        <v/>
      </c>
      <c r="DB98" s="271" t="str">
        <f ca="true">+IF(OFFSET('Sanitation Data'!$G$30,0,10*ROW('Sanitation Data'!G92))="","",OFFSET('Sanitation Data'!$G$30,0,10*ROW('Sanitation Data'!G92)))</f>
        <v/>
      </c>
      <c r="DC98" s="271" t="str">
        <f ca="true">+IF(OFFSET('Sanitation Data'!$G$31,0,10*ROW('Sanitation Data'!G92))="","",OFFSET('Sanitation Data'!$G$31,0,10*ROW('Sanitation Data'!G92)))</f>
        <v/>
      </c>
      <c r="DD98" s="271" t="str">
        <f ca="true">+IF(OFFSET('Sanitation Data'!$G$32,0,10*ROW('Sanitation Data'!G92))="","",OFFSET('Sanitation Data'!$G$32,0,10*ROW('Sanitation Data'!G92)))</f>
        <v/>
      </c>
      <c r="DE98" s="271" t="str">
        <f ca="true">+IF(OFFSET('Sanitation Data'!$H$28,0,10*ROW('Sanitation Data'!H92))="","",OFFSET('Sanitation Data'!$H$28,0,10*ROW('Sanitation Data'!H92)))</f>
        <v/>
      </c>
      <c r="DF98" s="271" t="str">
        <f ca="true">+IF(OFFSET('Sanitation Data'!$H$29,0,10*ROW('Sanitation Data'!H92))="","",OFFSET('Sanitation Data'!$H$29,0,10*ROW('Sanitation Data'!H92)))</f>
        <v/>
      </c>
      <c r="DG98" s="271" t="str">
        <f ca="true">+IF(OFFSET('Sanitation Data'!$H$30,0,10*ROW('Sanitation Data'!H92))="","",OFFSET('Sanitation Data'!$H$30,0,10*ROW('Sanitation Data'!H92)))</f>
        <v/>
      </c>
      <c r="DH98" s="271" t="str">
        <f ca="true">+IF(OFFSET('Sanitation Data'!$H$31,0,10*ROW('Sanitation Data'!H92))="","",OFFSET('Sanitation Data'!$H$31,0,10*ROW('Sanitation Data'!H92)))</f>
        <v/>
      </c>
      <c r="DI98" s="271" t="str">
        <f ca="true">+IF(OFFSET('Sanitation Data'!$H$32,0,10*ROW('Sanitation Data'!H92))="","",OFFSET('Sanitation Data'!$H$32,0,10*ROW('Sanitation Data'!H92)))</f>
        <v/>
      </c>
      <c r="DJ98" s="271" t="str">
        <f ca="true">+IF(OFFSET('Sanitation Data'!$I$28,0,10*ROW('Sanitation Data'!I92))="","",OFFSET('Sanitation Data'!$I$28,0,10*ROW('Sanitation Data'!I92)))</f>
        <v/>
      </c>
      <c r="DK98" s="271" t="str">
        <f ca="true">+IF(OFFSET('Sanitation Data'!$I$29,0,10*ROW('Sanitation Data'!I92))="","",OFFSET('Sanitation Data'!$I$29,0,10*ROW('Sanitation Data'!I92)))</f>
        <v/>
      </c>
      <c r="DL98" s="271" t="str">
        <f ca="true">+IF(OFFSET('Sanitation Data'!$I$30,0,10*ROW('Sanitation Data'!I92))="","",OFFSET('Sanitation Data'!$I$30,0,10*ROW('Sanitation Data'!I92)))</f>
        <v/>
      </c>
      <c r="DM98" s="271" t="str">
        <f ca="true">+IF(OFFSET('Sanitation Data'!$I$31,0,10*ROW('Sanitation Data'!I92))="","",OFFSET('Sanitation Data'!$I$31,0,10*ROW('Sanitation Data'!I92)))</f>
        <v/>
      </c>
      <c r="DN98" s="271" t="str">
        <f ca="true">+IF(OFFSET('Sanitation Data'!$I$32,0,10*ROW('Sanitation Data'!I92))="","",OFFSET('Sanitation Data'!$I$32,0,10*ROW('Sanitation Data'!I92)))</f>
        <v/>
      </c>
      <c r="DO98" s="271" t="str">
        <f ca="true">+IF(OFFSET('Hygiene Data'!$D$11,0,10*ROW('Hygiene Data'!D92))="","",OFFSET('Hygiene Data'!$D$11,0,10*ROW('Hygiene Data'!D92)))</f>
        <v/>
      </c>
      <c r="DP98" s="271" t="str">
        <f ca="true">+IF(OFFSET('Hygiene Data'!$D$12,0,10*ROW('Hygiene Data'!D92))="","",OFFSET('Hygiene Data'!$D$12,0,10*ROW('Hygiene Data'!D92)))</f>
        <v/>
      </c>
      <c r="DQ98" s="271" t="str">
        <f ca="true">+IF(OFFSET('Hygiene Data'!$D$13,0,10*ROW('Hygiene Data'!D92))="","",OFFSET('Hygiene Data'!$D$13,0,10*ROW('Hygiene Data'!D92)))</f>
        <v/>
      </c>
      <c r="DR98" s="271" t="str">
        <f ca="true">+IF(OFFSET('Hygiene Data'!$E$11,0,10*ROW('Hygiene Data'!E92))="","",OFFSET('Hygiene Data'!$E$11,0,10*ROW('Hygiene Data'!E92)))</f>
        <v/>
      </c>
      <c r="DS98" s="271" t="str">
        <f ca="true">+IF(OFFSET('Hygiene Data'!$E$12,0,10*ROW('Hygiene Data'!E92))="","",OFFSET('Hygiene Data'!$E$12,0,10*ROW('Hygiene Data'!E92)))</f>
        <v/>
      </c>
      <c r="DT98" s="271" t="str">
        <f ca="true">+IF(OFFSET('Hygiene Data'!$E$13,0,10*ROW('Hygiene Data'!E92))="","",OFFSET('Hygiene Data'!$E$13,0,10*ROW('Hygiene Data'!E92)))</f>
        <v/>
      </c>
      <c r="DU98" s="271" t="str">
        <f ca="true">+IF(OFFSET('Hygiene Data'!$F$11,0,10*ROW('Hygiene Data'!F92))="","",OFFSET('Hygiene Data'!$F$11,0,10*ROW('Hygiene Data'!F92)))</f>
        <v/>
      </c>
      <c r="DV98" s="271" t="str">
        <f ca="true">+IF(OFFSET('Hygiene Data'!$F$12,0,10*ROW('Hygiene Data'!F92))="","",OFFSET('Hygiene Data'!$F$12,0,10*ROW('Hygiene Data'!F92)))</f>
        <v/>
      </c>
      <c r="DW98" s="271" t="str">
        <f ca="true">+IF(OFFSET('Hygiene Data'!$F$13,0,10*ROW('Hygiene Data'!F92))="","",OFFSET('Hygiene Data'!$F$13,0,10*ROW('Hygiene Data'!F92)))</f>
        <v/>
      </c>
      <c r="DX98" s="271" t="str">
        <f ca="true">+IF(OFFSET('Hygiene Data'!$G$11,0,10*ROW('Hygiene Data'!G92))="","",OFFSET('Hygiene Data'!$G$11,0,10*ROW('Hygiene Data'!G92)))</f>
        <v/>
      </c>
      <c r="DY98" s="271" t="str">
        <f ca="true">+IF(OFFSET('Hygiene Data'!$G$12,0,10*ROW('Hygiene Data'!G92))="","",OFFSET('Hygiene Data'!$G$12,0,10*ROW('Hygiene Data'!G92)))</f>
        <v/>
      </c>
      <c r="DZ98" s="271" t="str">
        <f ca="true">+IF(OFFSET('Hygiene Data'!$G$13,0,10*ROW('Hygiene Data'!G92))="","",OFFSET('Hygiene Data'!$G$13,0,10*ROW('Hygiene Data'!G92)))</f>
        <v/>
      </c>
      <c r="EA98" s="271" t="str">
        <f ca="true">+IF(OFFSET('Hygiene Data'!$H$11,0,10*ROW('Hygiene Data'!H92))="","",OFFSET('Hygiene Data'!$H$11,0,10*ROW('Hygiene Data'!H92)))</f>
        <v/>
      </c>
      <c r="EB98" s="271" t="str">
        <f ca="true">+IF(OFFSET('Hygiene Data'!$H$12,0,10*ROW('Hygiene Data'!H92))="","",OFFSET('Hygiene Data'!$H$12,0,10*ROW('Hygiene Data'!H92)))</f>
        <v/>
      </c>
      <c r="EC98" s="271" t="str">
        <f ca="true">+IF(OFFSET('Hygiene Data'!$H$13,0,10*ROW('Hygiene Data'!H92))="","",OFFSET('Hygiene Data'!$H$13,0,10*ROW('Hygiene Data'!H92)))</f>
        <v/>
      </c>
      <c r="ED98" s="271" t="str">
        <f ca="true">+IF(OFFSET('Hygiene Data'!$I$11,0,10*ROW('Hygiene Data'!I92))="","",OFFSET('Hygiene Data'!$I$11,0,10*ROW('Hygiene Data'!I92)))</f>
        <v/>
      </c>
      <c r="EE98" s="271" t="str">
        <f ca="true">+IF(OFFSET('Hygiene Data'!$I$12,0,10*ROW('Hygiene Data'!I92))="","",OFFSET('Hygiene Data'!$I$12,0,10*ROW('Hygiene Data'!I92)))</f>
        <v/>
      </c>
      <c r="EF98" s="271" t="str">
        <f ca="true">+IF(OFFSET('Hygiene Data'!$I$13,0,10*ROW('Hygiene Data'!I92))="","",OFFSET('Hygiene Data'!$I$13,0,10*ROW('Hygiene Data'!I92)))</f>
        <v/>
      </c>
    </row>
    <row xmlns:x14ac="http://schemas.microsoft.com/office/spreadsheetml/2009/9/ac" r="99" x14ac:dyDescent="0.2">
      <c r="A99" s="34" t="str">
        <f ca="true">+IF(OFFSET('Water Data'!$B$2,0,10*ROW('Water Data'!E93))="","",OFFSET('Water Data'!$B$2,0,10*ROW('Water Data'!E93)))</f>
        <v/>
      </c>
      <c r="B99" s="34" t="str">
        <f ca="true">+IF(OFFSET('Water Data'!$C$2,0,10*ROW('Water Data'!F93))="","",OFFSET('Water Data'!$C$2,0,10*ROW('Water Data'!F93)))</f>
        <v/>
      </c>
      <c r="C99" s="327" t="str">
        <f t="shared" ca="true" si="1"/>
        <v/>
      </c>
      <c r="D99" s="87"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7"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7"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7"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7"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7"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7"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7"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7"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7"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7"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7"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7"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7"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7"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7"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7"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7"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8"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8"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8"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8"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8"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8"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8"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8"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8"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8"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8"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8"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8"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8"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8"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8"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8"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8"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8"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8"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8"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8"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8"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8"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8"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8"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8"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8"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8"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8"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9"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9"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9"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9"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9"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9"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9"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9"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9"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9"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9"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9"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9"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9"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9"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9"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9"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9"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1"/>
      <c r="BS99" s="271" t="str">
        <f ca="true">+IF(OFFSET('Water Data'!$D$27,0,10*ROW('Water Data'!D93))="","",OFFSET('Water Data'!$D$27,0,10*ROW('Water Data'!D93)))</f>
        <v/>
      </c>
      <c r="BT99" s="271" t="str">
        <f ca="true">+IF(OFFSET('Water Data'!$D$28,0,10*ROW('Water Data'!D93))="","",OFFSET('Water Data'!$D$28,0,10*ROW('Water Data'!D93)))</f>
        <v/>
      </c>
      <c r="BU99" s="271" t="str">
        <f ca="true">+IF(OFFSET('Water Data'!$D$29,0,10*ROW('Water Data'!D93))="","",OFFSET('Water Data'!$D$29,0,10*ROW('Water Data'!D93)))</f>
        <v/>
      </c>
      <c r="BV99" s="271" t="str">
        <f ca="true">+IF(OFFSET('Water Data'!$E$27,0,10*ROW('Water Data'!E93))="","",OFFSET('Water Data'!$E$27,0,10*ROW('Water Data'!E93)))</f>
        <v/>
      </c>
      <c r="BW99" s="271" t="str">
        <f ca="true">+IF(OFFSET('Water Data'!$E$28,0,10*ROW('Water Data'!E93))="","",OFFSET('Water Data'!$E$28,0,10*ROW('Water Data'!E93)))</f>
        <v/>
      </c>
      <c r="BX99" s="271" t="str">
        <f ca="true">+IF(OFFSET('Water Data'!$E$29,0,10*ROW('Water Data'!E93))="","",OFFSET('Water Data'!$E$29,0,10*ROW('Water Data'!E93)))</f>
        <v/>
      </c>
      <c r="BY99" s="271" t="str">
        <f ca="true">+IF(OFFSET('Water Data'!$F$27,0,10*ROW('Water Data'!F93))="","",OFFSET('Water Data'!$F$27,0,10*ROW('Water Data'!F93)))</f>
        <v/>
      </c>
      <c r="BZ99" s="271" t="str">
        <f ca="true">+IF(OFFSET('Water Data'!$F$28,0,10*ROW('Water Data'!F93))="","",OFFSET('Water Data'!$F$28,0,10*ROW('Water Data'!F93)))</f>
        <v/>
      </c>
      <c r="CA99" s="271" t="str">
        <f ca="true">+IF(OFFSET('Water Data'!$F$29,0,10*ROW('Water Data'!F93))="","",OFFSET('Water Data'!$F$29,0,10*ROW('Water Data'!F93)))</f>
        <v/>
      </c>
      <c r="CB99" s="271" t="str">
        <f ca="true">+IF(OFFSET('Water Data'!$G$27,0,10*ROW('Water Data'!G93))="","",OFFSET('Water Data'!$G$27,0,10*ROW('Water Data'!G93)))</f>
        <v/>
      </c>
      <c r="CC99" s="271" t="str">
        <f ca="true">+IF(OFFSET('Water Data'!$G$28,0,10*ROW('Water Data'!G93))="","",OFFSET('Water Data'!$G$28,0,10*ROW('Water Data'!G93)))</f>
        <v/>
      </c>
      <c r="CD99" s="271" t="str">
        <f ca="true">+IF(OFFSET('Water Data'!$G$29,0,10*ROW('Water Data'!G93))="","",OFFSET('Water Data'!$G$29,0,10*ROW('Water Data'!G93)))</f>
        <v/>
      </c>
      <c r="CE99" s="271" t="str">
        <f ca="true">+IF(OFFSET('Water Data'!$H$27,0,10*ROW('Water Data'!H93))="","",OFFSET('Water Data'!$H$27,0,10*ROW('Water Data'!H93)))</f>
        <v/>
      </c>
      <c r="CF99" s="271" t="str">
        <f ca="true">+IF(OFFSET('Water Data'!$H$28,0,10*ROW('Water Data'!H93))="","",OFFSET('Water Data'!$H$28,0,10*ROW('Water Data'!H93)))</f>
        <v/>
      </c>
      <c r="CG99" s="271" t="str">
        <f ca="true">+IF(OFFSET('Water Data'!$H$29,0,10*ROW('Water Data'!H93))="","",OFFSET('Water Data'!$H$29,0,10*ROW('Water Data'!H93)))</f>
        <v/>
      </c>
      <c r="CH99" s="271" t="str">
        <f ca="true">+IF(OFFSET('Water Data'!$I$27,0,10*ROW('Water Data'!I93))="","",OFFSET('Water Data'!$I$27,0,10*ROW('Water Data'!I93)))</f>
        <v/>
      </c>
      <c r="CI99" s="271" t="str">
        <f ca="true">+IF(OFFSET('Water Data'!$I$28,0,10*ROW('Water Data'!I93))="","",OFFSET('Water Data'!$I$28,0,10*ROW('Water Data'!I93)))</f>
        <v/>
      </c>
      <c r="CJ99" s="271" t="str">
        <f ca="true">+IF(OFFSET('Water Data'!$I$29,0,10*ROW('Water Data'!I93))="","",OFFSET('Water Data'!$I$29,0,10*ROW('Water Data'!I93)))</f>
        <v/>
      </c>
      <c r="CK99" s="271" t="str">
        <f ca="true">+IF(OFFSET('Sanitation Data'!$D$28,0,10*ROW('Sanitation Data'!D93))="","",OFFSET('Sanitation Data'!$D$28,0,10*ROW('Sanitation Data'!D93)))</f>
        <v/>
      </c>
      <c r="CL99" s="271" t="str">
        <f ca="true">+IF(OFFSET('Sanitation Data'!$D$29,0,10*ROW('Sanitation Data'!D93))="","",OFFSET('Sanitation Data'!$D$29,0,10*ROW('Sanitation Data'!D93)))</f>
        <v/>
      </c>
      <c r="CM99" s="271" t="str">
        <f ca="true">+IF(OFFSET('Sanitation Data'!$D$30,0,10*ROW('Sanitation Data'!D93))="","",OFFSET('Sanitation Data'!$D$30,0,10*ROW('Sanitation Data'!D93)))</f>
        <v/>
      </c>
      <c r="CN99" s="271" t="str">
        <f ca="true">+IF(OFFSET('Sanitation Data'!$D$31,0,10*ROW('Sanitation Data'!D93))="","",OFFSET('Sanitation Data'!$D$31,0,10*ROW('Sanitation Data'!D93)))</f>
        <v/>
      </c>
      <c r="CO99" s="271" t="str">
        <f ca="true">+IF(OFFSET('Sanitation Data'!$D$32,0,10*ROW('Sanitation Data'!D93))="","",OFFSET('Sanitation Data'!$D$32,0,10*ROW('Sanitation Data'!D93)))</f>
        <v/>
      </c>
      <c r="CP99" s="271" t="str">
        <f ca="true">+IF(OFFSET('Sanitation Data'!$E$28,0,10*ROW('Sanitation Data'!E93))="","",OFFSET('Sanitation Data'!$E$28,0,10*ROW('Sanitation Data'!E93)))</f>
        <v/>
      </c>
      <c r="CQ99" s="271" t="str">
        <f ca="true">+IF(OFFSET('Sanitation Data'!$E$29,0,10*ROW('Sanitation Data'!E93))="","",OFFSET('Sanitation Data'!$E$29,0,10*ROW('Sanitation Data'!E93)))</f>
        <v/>
      </c>
      <c r="CR99" s="271" t="str">
        <f ca="true">+IF(OFFSET('Sanitation Data'!$E$30,0,10*ROW('Sanitation Data'!E93))="","",OFFSET('Sanitation Data'!$E$30,0,10*ROW('Sanitation Data'!E93)))</f>
        <v/>
      </c>
      <c r="CS99" s="271" t="str">
        <f ca="true">+IF(OFFSET('Sanitation Data'!$E$31,0,10*ROW('Sanitation Data'!E93))="","",OFFSET('Sanitation Data'!$E$31,0,10*ROW('Sanitation Data'!E93)))</f>
        <v/>
      </c>
      <c r="CT99" s="271" t="str">
        <f ca="true">+IF(OFFSET('Sanitation Data'!$E$32,0,10*ROW('Sanitation Data'!E93))="","",OFFSET('Sanitation Data'!$E$32,0,10*ROW('Sanitation Data'!E93)))</f>
        <v/>
      </c>
      <c r="CU99" s="271" t="str">
        <f ca="true">+IF(OFFSET('Sanitation Data'!$F$28,0,10*ROW('Sanitation Data'!F93))="","",OFFSET('Sanitation Data'!$F$28,0,10*ROW('Sanitation Data'!F93)))</f>
        <v/>
      </c>
      <c r="CV99" s="271" t="str">
        <f ca="true">+IF(OFFSET('Sanitation Data'!$F$29,0,10*ROW('Sanitation Data'!F93))="","",OFFSET('Sanitation Data'!$F$29,0,10*ROW('Sanitation Data'!F93)))</f>
        <v/>
      </c>
      <c r="CW99" s="271" t="str">
        <f ca="true">+IF(OFFSET('Sanitation Data'!$F$30,0,10*ROW('Sanitation Data'!F93))="","",OFFSET('Sanitation Data'!$F$30,0,10*ROW('Sanitation Data'!F93)))</f>
        <v/>
      </c>
      <c r="CX99" s="271" t="str">
        <f ca="true">+IF(OFFSET('Sanitation Data'!$F$31,0,10*ROW('Sanitation Data'!F93))="","",OFFSET('Sanitation Data'!$F$31,0,10*ROW('Sanitation Data'!F93)))</f>
        <v/>
      </c>
      <c r="CY99" s="271" t="str">
        <f ca="true">+IF(OFFSET('Sanitation Data'!$F$32,0,10*ROW('Sanitation Data'!F93))="","",OFFSET('Sanitation Data'!$F$32,0,10*ROW('Sanitation Data'!F93)))</f>
        <v/>
      </c>
      <c r="CZ99" s="271" t="str">
        <f ca="true">+IF(OFFSET('Sanitation Data'!$G$28,0,10*ROW('Sanitation Data'!G93))="","",OFFSET('Sanitation Data'!$G$28,0,10*ROW('Sanitation Data'!G93)))</f>
        <v/>
      </c>
      <c r="DA99" s="271" t="str">
        <f ca="true">+IF(OFFSET('Sanitation Data'!$G$29,0,10*ROW('Sanitation Data'!G93))="","",OFFSET('Sanitation Data'!$G$29,0,10*ROW('Sanitation Data'!G93)))</f>
        <v/>
      </c>
      <c r="DB99" s="271" t="str">
        <f ca="true">+IF(OFFSET('Sanitation Data'!$G$30,0,10*ROW('Sanitation Data'!G93))="","",OFFSET('Sanitation Data'!$G$30,0,10*ROW('Sanitation Data'!G93)))</f>
        <v/>
      </c>
      <c r="DC99" s="271" t="str">
        <f ca="true">+IF(OFFSET('Sanitation Data'!$G$31,0,10*ROW('Sanitation Data'!G93))="","",OFFSET('Sanitation Data'!$G$31,0,10*ROW('Sanitation Data'!G93)))</f>
        <v/>
      </c>
      <c r="DD99" s="271" t="str">
        <f ca="true">+IF(OFFSET('Sanitation Data'!$G$32,0,10*ROW('Sanitation Data'!G93))="","",OFFSET('Sanitation Data'!$G$32,0,10*ROW('Sanitation Data'!G93)))</f>
        <v/>
      </c>
      <c r="DE99" s="271" t="str">
        <f ca="true">+IF(OFFSET('Sanitation Data'!$H$28,0,10*ROW('Sanitation Data'!H93))="","",OFFSET('Sanitation Data'!$H$28,0,10*ROW('Sanitation Data'!H93)))</f>
        <v/>
      </c>
      <c r="DF99" s="271" t="str">
        <f ca="true">+IF(OFFSET('Sanitation Data'!$H$29,0,10*ROW('Sanitation Data'!H93))="","",OFFSET('Sanitation Data'!$H$29,0,10*ROW('Sanitation Data'!H93)))</f>
        <v/>
      </c>
      <c r="DG99" s="271" t="str">
        <f ca="true">+IF(OFFSET('Sanitation Data'!$H$30,0,10*ROW('Sanitation Data'!H93))="","",OFFSET('Sanitation Data'!$H$30,0,10*ROW('Sanitation Data'!H93)))</f>
        <v/>
      </c>
      <c r="DH99" s="271" t="str">
        <f ca="true">+IF(OFFSET('Sanitation Data'!$H$31,0,10*ROW('Sanitation Data'!H93))="","",OFFSET('Sanitation Data'!$H$31,0,10*ROW('Sanitation Data'!H93)))</f>
        <v/>
      </c>
      <c r="DI99" s="271" t="str">
        <f ca="true">+IF(OFFSET('Sanitation Data'!$H$32,0,10*ROW('Sanitation Data'!H93))="","",OFFSET('Sanitation Data'!$H$32,0,10*ROW('Sanitation Data'!H93)))</f>
        <v/>
      </c>
      <c r="DJ99" s="271" t="str">
        <f ca="true">+IF(OFFSET('Sanitation Data'!$I$28,0,10*ROW('Sanitation Data'!I93))="","",OFFSET('Sanitation Data'!$I$28,0,10*ROW('Sanitation Data'!I93)))</f>
        <v/>
      </c>
      <c r="DK99" s="271" t="str">
        <f ca="true">+IF(OFFSET('Sanitation Data'!$I$29,0,10*ROW('Sanitation Data'!I93))="","",OFFSET('Sanitation Data'!$I$29,0,10*ROW('Sanitation Data'!I93)))</f>
        <v/>
      </c>
      <c r="DL99" s="271" t="str">
        <f ca="true">+IF(OFFSET('Sanitation Data'!$I$30,0,10*ROW('Sanitation Data'!I93))="","",OFFSET('Sanitation Data'!$I$30,0,10*ROW('Sanitation Data'!I93)))</f>
        <v/>
      </c>
      <c r="DM99" s="271" t="str">
        <f ca="true">+IF(OFFSET('Sanitation Data'!$I$31,0,10*ROW('Sanitation Data'!I93))="","",OFFSET('Sanitation Data'!$I$31,0,10*ROW('Sanitation Data'!I93)))</f>
        <v/>
      </c>
      <c r="DN99" s="271" t="str">
        <f ca="true">+IF(OFFSET('Sanitation Data'!$I$32,0,10*ROW('Sanitation Data'!I93))="","",OFFSET('Sanitation Data'!$I$32,0,10*ROW('Sanitation Data'!I93)))</f>
        <v/>
      </c>
      <c r="DO99" s="271" t="str">
        <f ca="true">+IF(OFFSET('Hygiene Data'!$D$11,0,10*ROW('Hygiene Data'!D93))="","",OFFSET('Hygiene Data'!$D$11,0,10*ROW('Hygiene Data'!D93)))</f>
        <v/>
      </c>
      <c r="DP99" s="271" t="str">
        <f ca="true">+IF(OFFSET('Hygiene Data'!$D$12,0,10*ROW('Hygiene Data'!D93))="","",OFFSET('Hygiene Data'!$D$12,0,10*ROW('Hygiene Data'!D93)))</f>
        <v/>
      </c>
      <c r="DQ99" s="271" t="str">
        <f ca="true">+IF(OFFSET('Hygiene Data'!$D$13,0,10*ROW('Hygiene Data'!D93))="","",OFFSET('Hygiene Data'!$D$13,0,10*ROW('Hygiene Data'!D93)))</f>
        <v/>
      </c>
      <c r="DR99" s="271" t="str">
        <f ca="true">+IF(OFFSET('Hygiene Data'!$E$11,0,10*ROW('Hygiene Data'!E93))="","",OFFSET('Hygiene Data'!$E$11,0,10*ROW('Hygiene Data'!E93)))</f>
        <v/>
      </c>
      <c r="DS99" s="271" t="str">
        <f ca="true">+IF(OFFSET('Hygiene Data'!$E$12,0,10*ROW('Hygiene Data'!E93))="","",OFFSET('Hygiene Data'!$E$12,0,10*ROW('Hygiene Data'!E93)))</f>
        <v/>
      </c>
      <c r="DT99" s="271" t="str">
        <f ca="true">+IF(OFFSET('Hygiene Data'!$E$13,0,10*ROW('Hygiene Data'!E93))="","",OFFSET('Hygiene Data'!$E$13,0,10*ROW('Hygiene Data'!E93)))</f>
        <v/>
      </c>
      <c r="DU99" s="271" t="str">
        <f ca="true">+IF(OFFSET('Hygiene Data'!$F$11,0,10*ROW('Hygiene Data'!F93))="","",OFFSET('Hygiene Data'!$F$11,0,10*ROW('Hygiene Data'!F93)))</f>
        <v/>
      </c>
      <c r="DV99" s="271" t="str">
        <f ca="true">+IF(OFFSET('Hygiene Data'!$F$12,0,10*ROW('Hygiene Data'!F93))="","",OFFSET('Hygiene Data'!$F$12,0,10*ROW('Hygiene Data'!F93)))</f>
        <v/>
      </c>
      <c r="DW99" s="271" t="str">
        <f ca="true">+IF(OFFSET('Hygiene Data'!$F$13,0,10*ROW('Hygiene Data'!F93))="","",OFFSET('Hygiene Data'!$F$13,0,10*ROW('Hygiene Data'!F93)))</f>
        <v/>
      </c>
      <c r="DX99" s="271" t="str">
        <f ca="true">+IF(OFFSET('Hygiene Data'!$G$11,0,10*ROW('Hygiene Data'!G93))="","",OFFSET('Hygiene Data'!$G$11,0,10*ROW('Hygiene Data'!G93)))</f>
        <v/>
      </c>
      <c r="DY99" s="271" t="str">
        <f ca="true">+IF(OFFSET('Hygiene Data'!$G$12,0,10*ROW('Hygiene Data'!G93))="","",OFFSET('Hygiene Data'!$G$12,0,10*ROW('Hygiene Data'!G93)))</f>
        <v/>
      </c>
      <c r="DZ99" s="271" t="str">
        <f ca="true">+IF(OFFSET('Hygiene Data'!$G$13,0,10*ROW('Hygiene Data'!G93))="","",OFFSET('Hygiene Data'!$G$13,0,10*ROW('Hygiene Data'!G93)))</f>
        <v/>
      </c>
      <c r="EA99" s="271" t="str">
        <f ca="true">+IF(OFFSET('Hygiene Data'!$H$11,0,10*ROW('Hygiene Data'!H93))="","",OFFSET('Hygiene Data'!$H$11,0,10*ROW('Hygiene Data'!H93)))</f>
        <v/>
      </c>
      <c r="EB99" s="271" t="str">
        <f ca="true">+IF(OFFSET('Hygiene Data'!$H$12,0,10*ROW('Hygiene Data'!H93))="","",OFFSET('Hygiene Data'!$H$12,0,10*ROW('Hygiene Data'!H93)))</f>
        <v/>
      </c>
      <c r="EC99" s="271" t="str">
        <f ca="true">+IF(OFFSET('Hygiene Data'!$H$13,0,10*ROW('Hygiene Data'!H93))="","",OFFSET('Hygiene Data'!$H$13,0,10*ROW('Hygiene Data'!H93)))</f>
        <v/>
      </c>
      <c r="ED99" s="271" t="str">
        <f ca="true">+IF(OFFSET('Hygiene Data'!$I$11,0,10*ROW('Hygiene Data'!I93))="","",OFFSET('Hygiene Data'!$I$11,0,10*ROW('Hygiene Data'!I93)))</f>
        <v/>
      </c>
      <c r="EE99" s="271" t="str">
        <f ca="true">+IF(OFFSET('Hygiene Data'!$I$12,0,10*ROW('Hygiene Data'!I93))="","",OFFSET('Hygiene Data'!$I$12,0,10*ROW('Hygiene Data'!I93)))</f>
        <v/>
      </c>
      <c r="EF99" s="271" t="str">
        <f ca="true">+IF(OFFSET('Hygiene Data'!$I$13,0,10*ROW('Hygiene Data'!I93))="","",OFFSET('Hygiene Data'!$I$13,0,10*ROW('Hygiene Data'!I93)))</f>
        <v/>
      </c>
    </row>
    <row xmlns:x14ac="http://schemas.microsoft.com/office/spreadsheetml/2009/9/ac" r="100" x14ac:dyDescent="0.2">
      <c r="A100" s="34" t="str">
        <f ca="true">+IF(OFFSET('Water Data'!$B$2,0,10*ROW('Water Data'!E94))="","",OFFSET('Water Data'!$B$2,0,10*ROW('Water Data'!E94)))</f>
        <v/>
      </c>
      <c r="B100" s="34" t="str">
        <f ca="true">+IF(OFFSET('Water Data'!$C$2,0,10*ROW('Water Data'!F94))="","",OFFSET('Water Data'!$C$2,0,10*ROW('Water Data'!F94)))</f>
        <v/>
      </c>
      <c r="C100" s="327" t="str">
        <f t="shared" ca="true" si="1"/>
        <v/>
      </c>
      <c r="D100" s="87"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7"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7"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7"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7"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7"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7"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7"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7"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7"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7"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7"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7"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7"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7"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7"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7"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7"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8"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8"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8"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8"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8"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8"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8"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8"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8"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8"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8"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8"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8"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8"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8"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8"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8"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8"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8"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8"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8"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8"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8"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8"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8"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8"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8"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8"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8"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8"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9"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9"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9"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9"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9"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9"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9"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9"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9"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9"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9"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9"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9"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9"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9"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9"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9"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9"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1"/>
      <c r="BS100" s="271" t="str">
        <f ca="true">+IF(OFFSET('Water Data'!$D$27,0,10*ROW('Water Data'!D94))="","",OFFSET('Water Data'!$D$27,0,10*ROW('Water Data'!D94)))</f>
        <v/>
      </c>
      <c r="BT100" s="271" t="str">
        <f ca="true">+IF(OFFSET('Water Data'!$D$28,0,10*ROW('Water Data'!D94))="","",OFFSET('Water Data'!$D$28,0,10*ROW('Water Data'!D94)))</f>
        <v/>
      </c>
      <c r="BU100" s="271" t="str">
        <f ca="true">+IF(OFFSET('Water Data'!$D$29,0,10*ROW('Water Data'!D94))="","",OFFSET('Water Data'!$D$29,0,10*ROW('Water Data'!D94)))</f>
        <v/>
      </c>
      <c r="BV100" s="271" t="str">
        <f ca="true">+IF(OFFSET('Water Data'!$E$27,0,10*ROW('Water Data'!E94))="","",OFFSET('Water Data'!$E$27,0,10*ROW('Water Data'!E94)))</f>
        <v/>
      </c>
      <c r="BW100" s="271" t="str">
        <f ca="true">+IF(OFFSET('Water Data'!$E$28,0,10*ROW('Water Data'!E94))="","",OFFSET('Water Data'!$E$28,0,10*ROW('Water Data'!E94)))</f>
        <v/>
      </c>
      <c r="BX100" s="271" t="str">
        <f ca="true">+IF(OFFSET('Water Data'!$E$29,0,10*ROW('Water Data'!E94))="","",OFFSET('Water Data'!$E$29,0,10*ROW('Water Data'!E94)))</f>
        <v/>
      </c>
      <c r="BY100" s="271" t="str">
        <f ca="true">+IF(OFFSET('Water Data'!$F$27,0,10*ROW('Water Data'!F94))="","",OFFSET('Water Data'!$F$27,0,10*ROW('Water Data'!F94)))</f>
        <v/>
      </c>
      <c r="BZ100" s="271" t="str">
        <f ca="true">+IF(OFFSET('Water Data'!$F$28,0,10*ROW('Water Data'!F94))="","",OFFSET('Water Data'!$F$28,0,10*ROW('Water Data'!F94)))</f>
        <v/>
      </c>
      <c r="CA100" s="271" t="str">
        <f ca="true">+IF(OFFSET('Water Data'!$F$29,0,10*ROW('Water Data'!F94))="","",OFFSET('Water Data'!$F$29,0,10*ROW('Water Data'!F94)))</f>
        <v/>
      </c>
      <c r="CB100" s="271" t="str">
        <f ca="true">+IF(OFFSET('Water Data'!$G$27,0,10*ROW('Water Data'!G94))="","",OFFSET('Water Data'!$G$27,0,10*ROW('Water Data'!G94)))</f>
        <v/>
      </c>
      <c r="CC100" s="271" t="str">
        <f ca="true">+IF(OFFSET('Water Data'!$G$28,0,10*ROW('Water Data'!G94))="","",OFFSET('Water Data'!$G$28,0,10*ROW('Water Data'!G94)))</f>
        <v/>
      </c>
      <c r="CD100" s="271" t="str">
        <f ca="true">+IF(OFFSET('Water Data'!$G$29,0,10*ROW('Water Data'!G94))="","",OFFSET('Water Data'!$G$29,0,10*ROW('Water Data'!G94)))</f>
        <v/>
      </c>
      <c r="CE100" s="271" t="str">
        <f ca="true">+IF(OFFSET('Water Data'!$H$27,0,10*ROW('Water Data'!H94))="","",OFFSET('Water Data'!$H$27,0,10*ROW('Water Data'!H94)))</f>
        <v/>
      </c>
      <c r="CF100" s="271" t="str">
        <f ca="true">+IF(OFFSET('Water Data'!$H$28,0,10*ROW('Water Data'!H94))="","",OFFSET('Water Data'!$H$28,0,10*ROW('Water Data'!H94)))</f>
        <v/>
      </c>
      <c r="CG100" s="271" t="str">
        <f ca="true">+IF(OFFSET('Water Data'!$H$29,0,10*ROW('Water Data'!H94))="","",OFFSET('Water Data'!$H$29,0,10*ROW('Water Data'!H94)))</f>
        <v/>
      </c>
      <c r="CH100" s="271" t="str">
        <f ca="true">+IF(OFFSET('Water Data'!$I$27,0,10*ROW('Water Data'!I94))="","",OFFSET('Water Data'!$I$27,0,10*ROW('Water Data'!I94)))</f>
        <v/>
      </c>
      <c r="CI100" s="271" t="str">
        <f ca="true">+IF(OFFSET('Water Data'!$I$28,0,10*ROW('Water Data'!I94))="","",OFFSET('Water Data'!$I$28,0,10*ROW('Water Data'!I94)))</f>
        <v/>
      </c>
      <c r="CJ100" s="271" t="str">
        <f ca="true">+IF(OFFSET('Water Data'!$I$29,0,10*ROW('Water Data'!I94))="","",OFFSET('Water Data'!$I$29,0,10*ROW('Water Data'!I94)))</f>
        <v/>
      </c>
      <c r="CK100" s="271" t="str">
        <f ca="true">+IF(OFFSET('Sanitation Data'!$D$28,0,10*ROW('Sanitation Data'!D94))="","",OFFSET('Sanitation Data'!$D$28,0,10*ROW('Sanitation Data'!D94)))</f>
        <v/>
      </c>
      <c r="CL100" s="271" t="str">
        <f ca="true">+IF(OFFSET('Sanitation Data'!$D$29,0,10*ROW('Sanitation Data'!D94))="","",OFFSET('Sanitation Data'!$D$29,0,10*ROW('Sanitation Data'!D94)))</f>
        <v/>
      </c>
      <c r="CM100" s="271" t="str">
        <f ca="true">+IF(OFFSET('Sanitation Data'!$D$30,0,10*ROW('Sanitation Data'!D94))="","",OFFSET('Sanitation Data'!$D$30,0,10*ROW('Sanitation Data'!D94)))</f>
        <v/>
      </c>
      <c r="CN100" s="271" t="str">
        <f ca="true">+IF(OFFSET('Sanitation Data'!$D$31,0,10*ROW('Sanitation Data'!D94))="","",OFFSET('Sanitation Data'!$D$31,0,10*ROW('Sanitation Data'!D94)))</f>
        <v/>
      </c>
      <c r="CO100" s="271" t="str">
        <f ca="true">+IF(OFFSET('Sanitation Data'!$D$32,0,10*ROW('Sanitation Data'!D94))="","",OFFSET('Sanitation Data'!$D$32,0,10*ROW('Sanitation Data'!D94)))</f>
        <v/>
      </c>
      <c r="CP100" s="271" t="str">
        <f ca="true">+IF(OFFSET('Sanitation Data'!$E$28,0,10*ROW('Sanitation Data'!E94))="","",OFFSET('Sanitation Data'!$E$28,0,10*ROW('Sanitation Data'!E94)))</f>
        <v/>
      </c>
      <c r="CQ100" s="271" t="str">
        <f ca="true">+IF(OFFSET('Sanitation Data'!$E$29,0,10*ROW('Sanitation Data'!E94))="","",OFFSET('Sanitation Data'!$E$29,0,10*ROW('Sanitation Data'!E94)))</f>
        <v/>
      </c>
      <c r="CR100" s="271" t="str">
        <f ca="true">+IF(OFFSET('Sanitation Data'!$E$30,0,10*ROW('Sanitation Data'!E94))="","",OFFSET('Sanitation Data'!$E$30,0,10*ROW('Sanitation Data'!E94)))</f>
        <v/>
      </c>
      <c r="CS100" s="271" t="str">
        <f ca="true">+IF(OFFSET('Sanitation Data'!$E$31,0,10*ROW('Sanitation Data'!E94))="","",OFFSET('Sanitation Data'!$E$31,0,10*ROW('Sanitation Data'!E94)))</f>
        <v/>
      </c>
      <c r="CT100" s="271" t="str">
        <f ca="true">+IF(OFFSET('Sanitation Data'!$E$32,0,10*ROW('Sanitation Data'!E94))="","",OFFSET('Sanitation Data'!$E$32,0,10*ROW('Sanitation Data'!E94)))</f>
        <v/>
      </c>
      <c r="CU100" s="271" t="str">
        <f ca="true">+IF(OFFSET('Sanitation Data'!$F$28,0,10*ROW('Sanitation Data'!F94))="","",OFFSET('Sanitation Data'!$F$28,0,10*ROW('Sanitation Data'!F94)))</f>
        <v/>
      </c>
      <c r="CV100" s="271" t="str">
        <f ca="true">+IF(OFFSET('Sanitation Data'!$F$29,0,10*ROW('Sanitation Data'!F94))="","",OFFSET('Sanitation Data'!$F$29,0,10*ROW('Sanitation Data'!F94)))</f>
        <v/>
      </c>
      <c r="CW100" s="271" t="str">
        <f ca="true">+IF(OFFSET('Sanitation Data'!$F$30,0,10*ROW('Sanitation Data'!F94))="","",OFFSET('Sanitation Data'!$F$30,0,10*ROW('Sanitation Data'!F94)))</f>
        <v/>
      </c>
      <c r="CX100" s="271" t="str">
        <f ca="true">+IF(OFFSET('Sanitation Data'!$F$31,0,10*ROW('Sanitation Data'!F94))="","",OFFSET('Sanitation Data'!$F$31,0,10*ROW('Sanitation Data'!F94)))</f>
        <v/>
      </c>
      <c r="CY100" s="271" t="str">
        <f ca="true">+IF(OFFSET('Sanitation Data'!$F$32,0,10*ROW('Sanitation Data'!F94))="","",OFFSET('Sanitation Data'!$F$32,0,10*ROW('Sanitation Data'!F94)))</f>
        <v/>
      </c>
      <c r="CZ100" s="271" t="str">
        <f ca="true">+IF(OFFSET('Sanitation Data'!$G$28,0,10*ROW('Sanitation Data'!G94))="","",OFFSET('Sanitation Data'!$G$28,0,10*ROW('Sanitation Data'!G94)))</f>
        <v/>
      </c>
      <c r="DA100" s="271" t="str">
        <f ca="true">+IF(OFFSET('Sanitation Data'!$G$29,0,10*ROW('Sanitation Data'!G94))="","",OFFSET('Sanitation Data'!$G$29,0,10*ROW('Sanitation Data'!G94)))</f>
        <v/>
      </c>
      <c r="DB100" s="271" t="str">
        <f ca="true">+IF(OFFSET('Sanitation Data'!$G$30,0,10*ROW('Sanitation Data'!G94))="","",OFFSET('Sanitation Data'!$G$30,0,10*ROW('Sanitation Data'!G94)))</f>
        <v/>
      </c>
      <c r="DC100" s="271" t="str">
        <f ca="true">+IF(OFFSET('Sanitation Data'!$G$31,0,10*ROW('Sanitation Data'!G94))="","",OFFSET('Sanitation Data'!$G$31,0,10*ROW('Sanitation Data'!G94)))</f>
        <v/>
      </c>
      <c r="DD100" s="271" t="str">
        <f ca="true">+IF(OFFSET('Sanitation Data'!$G$32,0,10*ROW('Sanitation Data'!G94))="","",OFFSET('Sanitation Data'!$G$32,0,10*ROW('Sanitation Data'!G94)))</f>
        <v/>
      </c>
      <c r="DE100" s="271" t="str">
        <f ca="true">+IF(OFFSET('Sanitation Data'!$H$28,0,10*ROW('Sanitation Data'!H94))="","",OFFSET('Sanitation Data'!$H$28,0,10*ROW('Sanitation Data'!H94)))</f>
        <v/>
      </c>
      <c r="DF100" s="271" t="str">
        <f ca="true">+IF(OFFSET('Sanitation Data'!$H$29,0,10*ROW('Sanitation Data'!H94))="","",OFFSET('Sanitation Data'!$H$29,0,10*ROW('Sanitation Data'!H94)))</f>
        <v/>
      </c>
      <c r="DG100" s="271" t="str">
        <f ca="true">+IF(OFFSET('Sanitation Data'!$H$30,0,10*ROW('Sanitation Data'!H94))="","",OFFSET('Sanitation Data'!$H$30,0,10*ROW('Sanitation Data'!H94)))</f>
        <v/>
      </c>
      <c r="DH100" s="271" t="str">
        <f ca="true">+IF(OFFSET('Sanitation Data'!$H$31,0,10*ROW('Sanitation Data'!H94))="","",OFFSET('Sanitation Data'!$H$31,0,10*ROW('Sanitation Data'!H94)))</f>
        <v/>
      </c>
      <c r="DI100" s="271" t="str">
        <f ca="true">+IF(OFFSET('Sanitation Data'!$H$32,0,10*ROW('Sanitation Data'!H94))="","",OFFSET('Sanitation Data'!$H$32,0,10*ROW('Sanitation Data'!H94)))</f>
        <v/>
      </c>
      <c r="DJ100" s="271" t="str">
        <f ca="true">+IF(OFFSET('Sanitation Data'!$I$28,0,10*ROW('Sanitation Data'!I94))="","",OFFSET('Sanitation Data'!$I$28,0,10*ROW('Sanitation Data'!I94)))</f>
        <v/>
      </c>
      <c r="DK100" s="271" t="str">
        <f ca="true">+IF(OFFSET('Sanitation Data'!$I$29,0,10*ROW('Sanitation Data'!I94))="","",OFFSET('Sanitation Data'!$I$29,0,10*ROW('Sanitation Data'!I94)))</f>
        <v/>
      </c>
      <c r="DL100" s="271" t="str">
        <f ca="true">+IF(OFFSET('Sanitation Data'!$I$30,0,10*ROW('Sanitation Data'!I94))="","",OFFSET('Sanitation Data'!$I$30,0,10*ROW('Sanitation Data'!I94)))</f>
        <v/>
      </c>
      <c r="DM100" s="271" t="str">
        <f ca="true">+IF(OFFSET('Sanitation Data'!$I$31,0,10*ROW('Sanitation Data'!I94))="","",OFFSET('Sanitation Data'!$I$31,0,10*ROW('Sanitation Data'!I94)))</f>
        <v/>
      </c>
      <c r="DN100" s="271" t="str">
        <f ca="true">+IF(OFFSET('Sanitation Data'!$I$32,0,10*ROW('Sanitation Data'!I94))="","",OFFSET('Sanitation Data'!$I$32,0,10*ROW('Sanitation Data'!I94)))</f>
        <v/>
      </c>
      <c r="DO100" s="271" t="str">
        <f ca="true">+IF(OFFSET('Hygiene Data'!$D$11,0,10*ROW('Hygiene Data'!D94))="","",OFFSET('Hygiene Data'!$D$11,0,10*ROW('Hygiene Data'!D94)))</f>
        <v/>
      </c>
      <c r="DP100" s="271" t="str">
        <f ca="true">+IF(OFFSET('Hygiene Data'!$D$12,0,10*ROW('Hygiene Data'!D94))="","",OFFSET('Hygiene Data'!$D$12,0,10*ROW('Hygiene Data'!D94)))</f>
        <v/>
      </c>
      <c r="DQ100" s="271" t="str">
        <f ca="true">+IF(OFFSET('Hygiene Data'!$D$13,0,10*ROW('Hygiene Data'!D94))="","",OFFSET('Hygiene Data'!$D$13,0,10*ROW('Hygiene Data'!D94)))</f>
        <v/>
      </c>
      <c r="DR100" s="271" t="str">
        <f ca="true">+IF(OFFSET('Hygiene Data'!$E$11,0,10*ROW('Hygiene Data'!E94))="","",OFFSET('Hygiene Data'!$E$11,0,10*ROW('Hygiene Data'!E94)))</f>
        <v/>
      </c>
      <c r="DS100" s="271" t="str">
        <f ca="true">+IF(OFFSET('Hygiene Data'!$E$12,0,10*ROW('Hygiene Data'!E94))="","",OFFSET('Hygiene Data'!$E$12,0,10*ROW('Hygiene Data'!E94)))</f>
        <v/>
      </c>
      <c r="DT100" s="271" t="str">
        <f ca="true">+IF(OFFSET('Hygiene Data'!$E$13,0,10*ROW('Hygiene Data'!E94))="","",OFFSET('Hygiene Data'!$E$13,0,10*ROW('Hygiene Data'!E94)))</f>
        <v/>
      </c>
      <c r="DU100" s="271" t="str">
        <f ca="true">+IF(OFFSET('Hygiene Data'!$F$11,0,10*ROW('Hygiene Data'!F94))="","",OFFSET('Hygiene Data'!$F$11,0,10*ROW('Hygiene Data'!F94)))</f>
        <v/>
      </c>
      <c r="DV100" s="271" t="str">
        <f ca="true">+IF(OFFSET('Hygiene Data'!$F$12,0,10*ROW('Hygiene Data'!F94))="","",OFFSET('Hygiene Data'!$F$12,0,10*ROW('Hygiene Data'!F94)))</f>
        <v/>
      </c>
      <c r="DW100" s="271" t="str">
        <f ca="true">+IF(OFFSET('Hygiene Data'!$F$13,0,10*ROW('Hygiene Data'!F94))="","",OFFSET('Hygiene Data'!$F$13,0,10*ROW('Hygiene Data'!F94)))</f>
        <v/>
      </c>
      <c r="DX100" s="271" t="str">
        <f ca="true">+IF(OFFSET('Hygiene Data'!$G$11,0,10*ROW('Hygiene Data'!G94))="","",OFFSET('Hygiene Data'!$G$11,0,10*ROW('Hygiene Data'!G94)))</f>
        <v/>
      </c>
      <c r="DY100" s="271" t="str">
        <f ca="true">+IF(OFFSET('Hygiene Data'!$G$12,0,10*ROW('Hygiene Data'!G94))="","",OFFSET('Hygiene Data'!$G$12,0,10*ROW('Hygiene Data'!G94)))</f>
        <v/>
      </c>
      <c r="DZ100" s="271" t="str">
        <f ca="true">+IF(OFFSET('Hygiene Data'!$G$13,0,10*ROW('Hygiene Data'!G94))="","",OFFSET('Hygiene Data'!$G$13,0,10*ROW('Hygiene Data'!G94)))</f>
        <v/>
      </c>
      <c r="EA100" s="271" t="str">
        <f ca="true">+IF(OFFSET('Hygiene Data'!$H$11,0,10*ROW('Hygiene Data'!H94))="","",OFFSET('Hygiene Data'!$H$11,0,10*ROW('Hygiene Data'!H94)))</f>
        <v/>
      </c>
      <c r="EB100" s="271" t="str">
        <f ca="true">+IF(OFFSET('Hygiene Data'!$H$12,0,10*ROW('Hygiene Data'!H94))="","",OFFSET('Hygiene Data'!$H$12,0,10*ROW('Hygiene Data'!H94)))</f>
        <v/>
      </c>
      <c r="EC100" s="271" t="str">
        <f ca="true">+IF(OFFSET('Hygiene Data'!$H$13,0,10*ROW('Hygiene Data'!H94))="","",OFFSET('Hygiene Data'!$H$13,0,10*ROW('Hygiene Data'!H94)))</f>
        <v/>
      </c>
      <c r="ED100" s="271" t="str">
        <f ca="true">+IF(OFFSET('Hygiene Data'!$I$11,0,10*ROW('Hygiene Data'!I94))="","",OFFSET('Hygiene Data'!$I$11,0,10*ROW('Hygiene Data'!I94)))</f>
        <v/>
      </c>
      <c r="EE100" s="271" t="str">
        <f ca="true">+IF(OFFSET('Hygiene Data'!$I$12,0,10*ROW('Hygiene Data'!I94))="","",OFFSET('Hygiene Data'!$I$12,0,10*ROW('Hygiene Data'!I94)))</f>
        <v/>
      </c>
      <c r="EF100" s="271" t="str">
        <f ca="true">+IF(OFFSET('Hygiene Data'!$I$13,0,10*ROW('Hygiene Data'!I94))="","",OFFSET('Hygiene Data'!$I$13,0,10*ROW('Hygiene Data'!I94)))</f>
        <v/>
      </c>
    </row>
    <row xmlns:x14ac="http://schemas.microsoft.com/office/spreadsheetml/2009/9/ac" r="101" x14ac:dyDescent="0.2">
      <c r="A101" s="34" t="str">
        <f ca="true">+IF(OFFSET('Water Data'!$B$2,0,10*ROW('Water Data'!E95))="","",OFFSET('Water Data'!$B$2,0,10*ROW('Water Data'!E95)))</f>
        <v/>
      </c>
      <c r="B101" s="34" t="str">
        <f ca="true">+IF(OFFSET('Water Data'!$C$2,0,10*ROW('Water Data'!F95))="","",OFFSET('Water Data'!$C$2,0,10*ROW('Water Data'!F95)))</f>
        <v/>
      </c>
      <c r="C101" s="327" t="str">
        <f t="shared" ca="true" si="1"/>
        <v/>
      </c>
      <c r="D101" s="87"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7"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7"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7"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7"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7"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7"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7"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7"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7"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7"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7"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7"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7"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7"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7"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7"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7"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8"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8"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8"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8"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8"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8"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8"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8"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8"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8"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8"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8"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8"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8"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8"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8"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8"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8"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8"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8"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8"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8"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8"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8"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8"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8"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8"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8"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8"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8"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9"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9"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9"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9"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9"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9"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9"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9"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9"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9"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9"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9"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9"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9"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9"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9"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9"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9"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1"/>
      <c r="BS101" s="271" t="str">
        <f ca="true">+IF(OFFSET('Water Data'!$D$27,0,10*ROW('Water Data'!D95))="","",OFFSET('Water Data'!$D$27,0,10*ROW('Water Data'!D95)))</f>
        <v/>
      </c>
      <c r="BT101" s="271" t="str">
        <f ca="true">+IF(OFFSET('Water Data'!$D$28,0,10*ROW('Water Data'!D95))="","",OFFSET('Water Data'!$D$28,0,10*ROW('Water Data'!D95)))</f>
        <v/>
      </c>
      <c r="BU101" s="271" t="str">
        <f ca="true">+IF(OFFSET('Water Data'!$D$29,0,10*ROW('Water Data'!D95))="","",OFFSET('Water Data'!$D$29,0,10*ROW('Water Data'!D95)))</f>
        <v/>
      </c>
      <c r="BV101" s="271" t="str">
        <f ca="true">+IF(OFFSET('Water Data'!$E$27,0,10*ROW('Water Data'!E95))="","",OFFSET('Water Data'!$E$27,0,10*ROW('Water Data'!E95)))</f>
        <v/>
      </c>
      <c r="BW101" s="271" t="str">
        <f ca="true">+IF(OFFSET('Water Data'!$E$28,0,10*ROW('Water Data'!E95))="","",OFFSET('Water Data'!$E$28,0,10*ROW('Water Data'!E95)))</f>
        <v/>
      </c>
      <c r="BX101" s="271" t="str">
        <f ca="true">+IF(OFFSET('Water Data'!$E$29,0,10*ROW('Water Data'!E95))="","",OFFSET('Water Data'!$E$29,0,10*ROW('Water Data'!E95)))</f>
        <v/>
      </c>
      <c r="BY101" s="271" t="str">
        <f ca="true">+IF(OFFSET('Water Data'!$F$27,0,10*ROW('Water Data'!F95))="","",OFFSET('Water Data'!$F$27,0,10*ROW('Water Data'!F95)))</f>
        <v/>
      </c>
      <c r="BZ101" s="271" t="str">
        <f ca="true">+IF(OFFSET('Water Data'!$F$28,0,10*ROW('Water Data'!F95))="","",OFFSET('Water Data'!$F$28,0,10*ROW('Water Data'!F95)))</f>
        <v/>
      </c>
      <c r="CA101" s="271" t="str">
        <f ca="true">+IF(OFFSET('Water Data'!$F$29,0,10*ROW('Water Data'!F95))="","",OFFSET('Water Data'!$F$29,0,10*ROW('Water Data'!F95)))</f>
        <v/>
      </c>
      <c r="CB101" s="271" t="str">
        <f ca="true">+IF(OFFSET('Water Data'!$G$27,0,10*ROW('Water Data'!G95))="","",OFFSET('Water Data'!$G$27,0,10*ROW('Water Data'!G95)))</f>
        <v/>
      </c>
      <c r="CC101" s="271" t="str">
        <f ca="true">+IF(OFFSET('Water Data'!$G$28,0,10*ROW('Water Data'!G95))="","",OFFSET('Water Data'!$G$28,0,10*ROW('Water Data'!G95)))</f>
        <v/>
      </c>
      <c r="CD101" s="271" t="str">
        <f ca="true">+IF(OFFSET('Water Data'!$G$29,0,10*ROW('Water Data'!G95))="","",OFFSET('Water Data'!$G$29,0,10*ROW('Water Data'!G95)))</f>
        <v/>
      </c>
      <c r="CE101" s="271" t="str">
        <f ca="true">+IF(OFFSET('Water Data'!$H$27,0,10*ROW('Water Data'!H95))="","",OFFSET('Water Data'!$H$27,0,10*ROW('Water Data'!H95)))</f>
        <v/>
      </c>
      <c r="CF101" s="271" t="str">
        <f ca="true">+IF(OFFSET('Water Data'!$H$28,0,10*ROW('Water Data'!H95))="","",OFFSET('Water Data'!$H$28,0,10*ROW('Water Data'!H95)))</f>
        <v/>
      </c>
      <c r="CG101" s="271" t="str">
        <f ca="true">+IF(OFFSET('Water Data'!$H$29,0,10*ROW('Water Data'!H95))="","",OFFSET('Water Data'!$H$29,0,10*ROW('Water Data'!H95)))</f>
        <v/>
      </c>
      <c r="CH101" s="271" t="str">
        <f ca="true">+IF(OFFSET('Water Data'!$I$27,0,10*ROW('Water Data'!I95))="","",OFFSET('Water Data'!$I$27,0,10*ROW('Water Data'!I95)))</f>
        <v/>
      </c>
      <c r="CI101" s="271" t="str">
        <f ca="true">+IF(OFFSET('Water Data'!$I$28,0,10*ROW('Water Data'!I95))="","",OFFSET('Water Data'!$I$28,0,10*ROW('Water Data'!I95)))</f>
        <v/>
      </c>
      <c r="CJ101" s="271" t="str">
        <f ca="true">+IF(OFFSET('Water Data'!$I$29,0,10*ROW('Water Data'!I95))="","",OFFSET('Water Data'!$I$29,0,10*ROW('Water Data'!I95)))</f>
        <v/>
      </c>
      <c r="CK101" s="271" t="str">
        <f ca="true">+IF(OFFSET('Sanitation Data'!$D$28,0,10*ROW('Sanitation Data'!D95))="","",OFFSET('Sanitation Data'!$D$28,0,10*ROW('Sanitation Data'!D95)))</f>
        <v/>
      </c>
      <c r="CL101" s="271" t="str">
        <f ca="true">+IF(OFFSET('Sanitation Data'!$D$29,0,10*ROW('Sanitation Data'!D95))="","",OFFSET('Sanitation Data'!$D$29,0,10*ROW('Sanitation Data'!D95)))</f>
        <v/>
      </c>
      <c r="CM101" s="271" t="str">
        <f ca="true">+IF(OFFSET('Sanitation Data'!$D$30,0,10*ROW('Sanitation Data'!D95))="","",OFFSET('Sanitation Data'!$D$30,0,10*ROW('Sanitation Data'!D95)))</f>
        <v/>
      </c>
      <c r="CN101" s="271" t="str">
        <f ca="true">+IF(OFFSET('Sanitation Data'!$D$31,0,10*ROW('Sanitation Data'!D95))="","",OFFSET('Sanitation Data'!$D$31,0,10*ROW('Sanitation Data'!D95)))</f>
        <v/>
      </c>
      <c r="CO101" s="271" t="str">
        <f ca="true">+IF(OFFSET('Sanitation Data'!$D$32,0,10*ROW('Sanitation Data'!D95))="","",OFFSET('Sanitation Data'!$D$32,0,10*ROW('Sanitation Data'!D95)))</f>
        <v/>
      </c>
      <c r="CP101" s="271" t="str">
        <f ca="true">+IF(OFFSET('Sanitation Data'!$E$28,0,10*ROW('Sanitation Data'!E95))="","",OFFSET('Sanitation Data'!$E$28,0,10*ROW('Sanitation Data'!E95)))</f>
        <v/>
      </c>
      <c r="CQ101" s="271" t="str">
        <f ca="true">+IF(OFFSET('Sanitation Data'!$E$29,0,10*ROW('Sanitation Data'!E95))="","",OFFSET('Sanitation Data'!$E$29,0,10*ROW('Sanitation Data'!E95)))</f>
        <v/>
      </c>
      <c r="CR101" s="271" t="str">
        <f ca="true">+IF(OFFSET('Sanitation Data'!$E$30,0,10*ROW('Sanitation Data'!E95))="","",OFFSET('Sanitation Data'!$E$30,0,10*ROW('Sanitation Data'!E95)))</f>
        <v/>
      </c>
      <c r="CS101" s="271" t="str">
        <f ca="true">+IF(OFFSET('Sanitation Data'!$E$31,0,10*ROW('Sanitation Data'!E95))="","",OFFSET('Sanitation Data'!$E$31,0,10*ROW('Sanitation Data'!E95)))</f>
        <v/>
      </c>
      <c r="CT101" s="271" t="str">
        <f ca="true">+IF(OFFSET('Sanitation Data'!$E$32,0,10*ROW('Sanitation Data'!E95))="","",OFFSET('Sanitation Data'!$E$32,0,10*ROW('Sanitation Data'!E95)))</f>
        <v/>
      </c>
      <c r="CU101" s="271" t="str">
        <f ca="true">+IF(OFFSET('Sanitation Data'!$F$28,0,10*ROW('Sanitation Data'!F95))="","",OFFSET('Sanitation Data'!$F$28,0,10*ROW('Sanitation Data'!F95)))</f>
        <v/>
      </c>
      <c r="CV101" s="271" t="str">
        <f ca="true">+IF(OFFSET('Sanitation Data'!$F$29,0,10*ROW('Sanitation Data'!F95))="","",OFFSET('Sanitation Data'!$F$29,0,10*ROW('Sanitation Data'!F95)))</f>
        <v/>
      </c>
      <c r="CW101" s="271" t="str">
        <f ca="true">+IF(OFFSET('Sanitation Data'!$F$30,0,10*ROW('Sanitation Data'!F95))="","",OFFSET('Sanitation Data'!$F$30,0,10*ROW('Sanitation Data'!F95)))</f>
        <v/>
      </c>
      <c r="CX101" s="271" t="str">
        <f ca="true">+IF(OFFSET('Sanitation Data'!$F$31,0,10*ROW('Sanitation Data'!F95))="","",OFFSET('Sanitation Data'!$F$31,0,10*ROW('Sanitation Data'!F95)))</f>
        <v/>
      </c>
      <c r="CY101" s="271" t="str">
        <f ca="true">+IF(OFFSET('Sanitation Data'!$F$32,0,10*ROW('Sanitation Data'!F95))="","",OFFSET('Sanitation Data'!$F$32,0,10*ROW('Sanitation Data'!F95)))</f>
        <v/>
      </c>
      <c r="CZ101" s="271" t="str">
        <f ca="true">+IF(OFFSET('Sanitation Data'!$G$28,0,10*ROW('Sanitation Data'!G95))="","",OFFSET('Sanitation Data'!$G$28,0,10*ROW('Sanitation Data'!G95)))</f>
        <v/>
      </c>
      <c r="DA101" s="271" t="str">
        <f ca="true">+IF(OFFSET('Sanitation Data'!$G$29,0,10*ROW('Sanitation Data'!G95))="","",OFFSET('Sanitation Data'!$G$29,0,10*ROW('Sanitation Data'!G95)))</f>
        <v/>
      </c>
      <c r="DB101" s="271" t="str">
        <f ca="true">+IF(OFFSET('Sanitation Data'!$G$30,0,10*ROW('Sanitation Data'!G95))="","",OFFSET('Sanitation Data'!$G$30,0,10*ROW('Sanitation Data'!G95)))</f>
        <v/>
      </c>
      <c r="DC101" s="271" t="str">
        <f ca="true">+IF(OFFSET('Sanitation Data'!$G$31,0,10*ROW('Sanitation Data'!G95))="","",OFFSET('Sanitation Data'!$G$31,0,10*ROW('Sanitation Data'!G95)))</f>
        <v/>
      </c>
      <c r="DD101" s="271" t="str">
        <f ca="true">+IF(OFFSET('Sanitation Data'!$G$32,0,10*ROW('Sanitation Data'!G95))="","",OFFSET('Sanitation Data'!$G$32,0,10*ROW('Sanitation Data'!G95)))</f>
        <v/>
      </c>
      <c r="DE101" s="271" t="str">
        <f ca="true">+IF(OFFSET('Sanitation Data'!$H$28,0,10*ROW('Sanitation Data'!H95))="","",OFFSET('Sanitation Data'!$H$28,0,10*ROW('Sanitation Data'!H95)))</f>
        <v/>
      </c>
      <c r="DF101" s="271" t="str">
        <f ca="true">+IF(OFFSET('Sanitation Data'!$H$29,0,10*ROW('Sanitation Data'!H95))="","",OFFSET('Sanitation Data'!$H$29,0,10*ROW('Sanitation Data'!H95)))</f>
        <v/>
      </c>
      <c r="DG101" s="271" t="str">
        <f ca="true">+IF(OFFSET('Sanitation Data'!$H$30,0,10*ROW('Sanitation Data'!H95))="","",OFFSET('Sanitation Data'!$H$30,0,10*ROW('Sanitation Data'!H95)))</f>
        <v/>
      </c>
      <c r="DH101" s="271" t="str">
        <f ca="true">+IF(OFFSET('Sanitation Data'!$H$31,0,10*ROW('Sanitation Data'!H95))="","",OFFSET('Sanitation Data'!$H$31,0,10*ROW('Sanitation Data'!H95)))</f>
        <v/>
      </c>
      <c r="DI101" s="271" t="str">
        <f ca="true">+IF(OFFSET('Sanitation Data'!$H$32,0,10*ROW('Sanitation Data'!H95))="","",OFFSET('Sanitation Data'!$H$32,0,10*ROW('Sanitation Data'!H95)))</f>
        <v/>
      </c>
      <c r="DJ101" s="271" t="str">
        <f ca="true">+IF(OFFSET('Sanitation Data'!$I$28,0,10*ROW('Sanitation Data'!I95))="","",OFFSET('Sanitation Data'!$I$28,0,10*ROW('Sanitation Data'!I95)))</f>
        <v/>
      </c>
      <c r="DK101" s="271" t="str">
        <f ca="true">+IF(OFFSET('Sanitation Data'!$I$29,0,10*ROW('Sanitation Data'!I95))="","",OFFSET('Sanitation Data'!$I$29,0,10*ROW('Sanitation Data'!I95)))</f>
        <v/>
      </c>
      <c r="DL101" s="271" t="str">
        <f ca="true">+IF(OFFSET('Sanitation Data'!$I$30,0,10*ROW('Sanitation Data'!I95))="","",OFFSET('Sanitation Data'!$I$30,0,10*ROW('Sanitation Data'!I95)))</f>
        <v/>
      </c>
      <c r="DM101" s="271" t="str">
        <f ca="true">+IF(OFFSET('Sanitation Data'!$I$31,0,10*ROW('Sanitation Data'!I95))="","",OFFSET('Sanitation Data'!$I$31,0,10*ROW('Sanitation Data'!I95)))</f>
        <v/>
      </c>
      <c r="DN101" s="271" t="str">
        <f ca="true">+IF(OFFSET('Sanitation Data'!$I$32,0,10*ROW('Sanitation Data'!I95))="","",OFFSET('Sanitation Data'!$I$32,0,10*ROW('Sanitation Data'!I95)))</f>
        <v/>
      </c>
      <c r="DO101" s="271" t="str">
        <f ca="true">+IF(OFFSET('Hygiene Data'!$D$11,0,10*ROW('Hygiene Data'!D95))="","",OFFSET('Hygiene Data'!$D$11,0,10*ROW('Hygiene Data'!D95)))</f>
        <v/>
      </c>
      <c r="DP101" s="271" t="str">
        <f ca="true">+IF(OFFSET('Hygiene Data'!$D$12,0,10*ROW('Hygiene Data'!D95))="","",OFFSET('Hygiene Data'!$D$12,0,10*ROW('Hygiene Data'!D95)))</f>
        <v/>
      </c>
      <c r="DQ101" s="271" t="str">
        <f ca="true">+IF(OFFSET('Hygiene Data'!$D$13,0,10*ROW('Hygiene Data'!D95))="","",OFFSET('Hygiene Data'!$D$13,0,10*ROW('Hygiene Data'!D95)))</f>
        <v/>
      </c>
      <c r="DR101" s="271" t="str">
        <f ca="true">+IF(OFFSET('Hygiene Data'!$E$11,0,10*ROW('Hygiene Data'!E95))="","",OFFSET('Hygiene Data'!$E$11,0,10*ROW('Hygiene Data'!E95)))</f>
        <v/>
      </c>
      <c r="DS101" s="271" t="str">
        <f ca="true">+IF(OFFSET('Hygiene Data'!$E$12,0,10*ROW('Hygiene Data'!E95))="","",OFFSET('Hygiene Data'!$E$12,0,10*ROW('Hygiene Data'!E95)))</f>
        <v/>
      </c>
      <c r="DT101" s="271" t="str">
        <f ca="true">+IF(OFFSET('Hygiene Data'!$E$13,0,10*ROW('Hygiene Data'!E95))="","",OFFSET('Hygiene Data'!$E$13,0,10*ROW('Hygiene Data'!E95)))</f>
        <v/>
      </c>
      <c r="DU101" s="271" t="str">
        <f ca="true">+IF(OFFSET('Hygiene Data'!$F$11,0,10*ROW('Hygiene Data'!F95))="","",OFFSET('Hygiene Data'!$F$11,0,10*ROW('Hygiene Data'!F95)))</f>
        <v/>
      </c>
      <c r="DV101" s="271" t="str">
        <f ca="true">+IF(OFFSET('Hygiene Data'!$F$12,0,10*ROW('Hygiene Data'!F95))="","",OFFSET('Hygiene Data'!$F$12,0,10*ROW('Hygiene Data'!F95)))</f>
        <v/>
      </c>
      <c r="DW101" s="271" t="str">
        <f ca="true">+IF(OFFSET('Hygiene Data'!$F$13,0,10*ROW('Hygiene Data'!F95))="","",OFFSET('Hygiene Data'!$F$13,0,10*ROW('Hygiene Data'!F95)))</f>
        <v/>
      </c>
      <c r="DX101" s="271" t="str">
        <f ca="true">+IF(OFFSET('Hygiene Data'!$G$11,0,10*ROW('Hygiene Data'!G95))="","",OFFSET('Hygiene Data'!$G$11,0,10*ROW('Hygiene Data'!G95)))</f>
        <v/>
      </c>
      <c r="DY101" s="271" t="str">
        <f ca="true">+IF(OFFSET('Hygiene Data'!$G$12,0,10*ROW('Hygiene Data'!G95))="","",OFFSET('Hygiene Data'!$G$12,0,10*ROW('Hygiene Data'!G95)))</f>
        <v/>
      </c>
      <c r="DZ101" s="271" t="str">
        <f ca="true">+IF(OFFSET('Hygiene Data'!$G$13,0,10*ROW('Hygiene Data'!G95))="","",OFFSET('Hygiene Data'!$G$13,0,10*ROW('Hygiene Data'!G95)))</f>
        <v/>
      </c>
      <c r="EA101" s="271" t="str">
        <f ca="true">+IF(OFFSET('Hygiene Data'!$H$11,0,10*ROW('Hygiene Data'!H95))="","",OFFSET('Hygiene Data'!$H$11,0,10*ROW('Hygiene Data'!H95)))</f>
        <v/>
      </c>
      <c r="EB101" s="271" t="str">
        <f ca="true">+IF(OFFSET('Hygiene Data'!$H$12,0,10*ROW('Hygiene Data'!H95))="","",OFFSET('Hygiene Data'!$H$12,0,10*ROW('Hygiene Data'!H95)))</f>
        <v/>
      </c>
      <c r="EC101" s="271" t="str">
        <f ca="true">+IF(OFFSET('Hygiene Data'!$H$13,0,10*ROW('Hygiene Data'!H95))="","",OFFSET('Hygiene Data'!$H$13,0,10*ROW('Hygiene Data'!H95)))</f>
        <v/>
      </c>
      <c r="ED101" s="271" t="str">
        <f ca="true">+IF(OFFSET('Hygiene Data'!$I$11,0,10*ROW('Hygiene Data'!I95))="","",OFFSET('Hygiene Data'!$I$11,0,10*ROW('Hygiene Data'!I95)))</f>
        <v/>
      </c>
      <c r="EE101" s="271" t="str">
        <f ca="true">+IF(OFFSET('Hygiene Data'!$I$12,0,10*ROW('Hygiene Data'!I95))="","",OFFSET('Hygiene Data'!$I$12,0,10*ROW('Hygiene Data'!I95)))</f>
        <v/>
      </c>
      <c r="EF101" s="271" t="str">
        <f ca="true">+IF(OFFSET('Hygiene Data'!$I$13,0,10*ROW('Hygiene Data'!I95))="","",OFFSET('Hygiene Data'!$I$13,0,10*ROW('Hygiene Data'!I95)))</f>
        <v/>
      </c>
    </row>
    <row xmlns:x14ac="http://schemas.microsoft.com/office/spreadsheetml/2009/9/ac" r="102" x14ac:dyDescent="0.2">
      <c r="A102" s="34" t="str">
        <f ca="true">+IF(OFFSET('Water Data'!$B$2,0,10*ROW('Water Data'!E96))="","",OFFSET('Water Data'!$B$2,0,10*ROW('Water Data'!E96)))</f>
        <v/>
      </c>
      <c r="B102" s="34" t="str">
        <f ca="true">+IF(OFFSET('Water Data'!$C$2,0,10*ROW('Water Data'!F96))="","",OFFSET('Water Data'!$C$2,0,10*ROW('Water Data'!F96)))</f>
        <v/>
      </c>
      <c r="C102" s="327" t="str">
        <f t="shared" ca="true" si="1"/>
        <v/>
      </c>
      <c r="D102" s="87"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7"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7"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7"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7"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7"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7"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7"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7"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7"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7"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7"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7"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7"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7"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7"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7"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7"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8"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8"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8"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8"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8"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8"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8"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8"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8"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8"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8"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8"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8"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8"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8"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8"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8"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8"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8"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8"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8"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8"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8"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8"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8"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8"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8"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8"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8"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8"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9"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9"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9"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9"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9"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9"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9"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9"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9"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9"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9"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9"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9"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9"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9"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9"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9"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9"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1"/>
      <c r="BS102" s="271" t="str">
        <f ca="true">+IF(OFFSET('Water Data'!$D$27,0,10*ROW('Water Data'!D96))="","",OFFSET('Water Data'!$D$27,0,10*ROW('Water Data'!D96)))</f>
        <v/>
      </c>
      <c r="BT102" s="271" t="str">
        <f ca="true">+IF(OFFSET('Water Data'!$D$28,0,10*ROW('Water Data'!D96))="","",OFFSET('Water Data'!$D$28,0,10*ROW('Water Data'!D96)))</f>
        <v/>
      </c>
      <c r="BU102" s="271" t="str">
        <f ca="true">+IF(OFFSET('Water Data'!$D$29,0,10*ROW('Water Data'!D96))="","",OFFSET('Water Data'!$D$29,0,10*ROW('Water Data'!D96)))</f>
        <v/>
      </c>
      <c r="BV102" s="271" t="str">
        <f ca="true">+IF(OFFSET('Water Data'!$E$27,0,10*ROW('Water Data'!E96))="","",OFFSET('Water Data'!$E$27,0,10*ROW('Water Data'!E96)))</f>
        <v/>
      </c>
      <c r="BW102" s="271" t="str">
        <f ca="true">+IF(OFFSET('Water Data'!$E$28,0,10*ROW('Water Data'!E96))="","",OFFSET('Water Data'!$E$28,0,10*ROW('Water Data'!E96)))</f>
        <v/>
      </c>
      <c r="BX102" s="271" t="str">
        <f ca="true">+IF(OFFSET('Water Data'!$E$29,0,10*ROW('Water Data'!E96))="","",OFFSET('Water Data'!$E$29,0,10*ROW('Water Data'!E96)))</f>
        <v/>
      </c>
      <c r="BY102" s="271" t="str">
        <f ca="true">+IF(OFFSET('Water Data'!$F$27,0,10*ROW('Water Data'!F96))="","",OFFSET('Water Data'!$F$27,0,10*ROW('Water Data'!F96)))</f>
        <v/>
      </c>
      <c r="BZ102" s="271" t="str">
        <f ca="true">+IF(OFFSET('Water Data'!$F$28,0,10*ROW('Water Data'!F96))="","",OFFSET('Water Data'!$F$28,0,10*ROW('Water Data'!F96)))</f>
        <v/>
      </c>
      <c r="CA102" s="271" t="str">
        <f ca="true">+IF(OFFSET('Water Data'!$F$29,0,10*ROW('Water Data'!F96))="","",OFFSET('Water Data'!$F$29,0,10*ROW('Water Data'!F96)))</f>
        <v/>
      </c>
      <c r="CB102" s="271" t="str">
        <f ca="true">+IF(OFFSET('Water Data'!$G$27,0,10*ROW('Water Data'!G96))="","",OFFSET('Water Data'!$G$27,0,10*ROW('Water Data'!G96)))</f>
        <v/>
      </c>
      <c r="CC102" s="271" t="str">
        <f ca="true">+IF(OFFSET('Water Data'!$G$28,0,10*ROW('Water Data'!G96))="","",OFFSET('Water Data'!$G$28,0,10*ROW('Water Data'!G96)))</f>
        <v/>
      </c>
      <c r="CD102" s="271" t="str">
        <f ca="true">+IF(OFFSET('Water Data'!$G$29,0,10*ROW('Water Data'!G96))="","",OFFSET('Water Data'!$G$29,0,10*ROW('Water Data'!G96)))</f>
        <v/>
      </c>
      <c r="CE102" s="271" t="str">
        <f ca="true">+IF(OFFSET('Water Data'!$H$27,0,10*ROW('Water Data'!H96))="","",OFFSET('Water Data'!$H$27,0,10*ROW('Water Data'!H96)))</f>
        <v/>
      </c>
      <c r="CF102" s="271" t="str">
        <f ca="true">+IF(OFFSET('Water Data'!$H$28,0,10*ROW('Water Data'!H96))="","",OFFSET('Water Data'!$H$28,0,10*ROW('Water Data'!H96)))</f>
        <v/>
      </c>
      <c r="CG102" s="271" t="str">
        <f ca="true">+IF(OFFSET('Water Data'!$H$29,0,10*ROW('Water Data'!H96))="","",OFFSET('Water Data'!$H$29,0,10*ROW('Water Data'!H96)))</f>
        <v/>
      </c>
      <c r="CH102" s="271" t="str">
        <f ca="true">+IF(OFFSET('Water Data'!$I$27,0,10*ROW('Water Data'!I96))="","",OFFSET('Water Data'!$I$27,0,10*ROW('Water Data'!I96)))</f>
        <v/>
      </c>
      <c r="CI102" s="271" t="str">
        <f ca="true">+IF(OFFSET('Water Data'!$I$28,0,10*ROW('Water Data'!I96))="","",OFFSET('Water Data'!$I$28,0,10*ROW('Water Data'!I96)))</f>
        <v/>
      </c>
      <c r="CJ102" s="271" t="str">
        <f ca="true">+IF(OFFSET('Water Data'!$I$29,0,10*ROW('Water Data'!I96))="","",OFFSET('Water Data'!$I$29,0,10*ROW('Water Data'!I96)))</f>
        <v/>
      </c>
      <c r="CK102" s="271" t="str">
        <f ca="true">+IF(OFFSET('Sanitation Data'!$D$28,0,10*ROW('Sanitation Data'!D96))="","",OFFSET('Sanitation Data'!$D$28,0,10*ROW('Sanitation Data'!D96)))</f>
        <v/>
      </c>
      <c r="CL102" s="271" t="str">
        <f ca="true">+IF(OFFSET('Sanitation Data'!$D$29,0,10*ROW('Sanitation Data'!D96))="","",OFFSET('Sanitation Data'!$D$29,0,10*ROW('Sanitation Data'!D96)))</f>
        <v/>
      </c>
      <c r="CM102" s="271" t="str">
        <f ca="true">+IF(OFFSET('Sanitation Data'!$D$30,0,10*ROW('Sanitation Data'!D96))="","",OFFSET('Sanitation Data'!$D$30,0,10*ROW('Sanitation Data'!D96)))</f>
        <v/>
      </c>
      <c r="CN102" s="271" t="str">
        <f ca="true">+IF(OFFSET('Sanitation Data'!$D$31,0,10*ROW('Sanitation Data'!D96))="","",OFFSET('Sanitation Data'!$D$31,0,10*ROW('Sanitation Data'!D96)))</f>
        <v/>
      </c>
      <c r="CO102" s="271" t="str">
        <f ca="true">+IF(OFFSET('Sanitation Data'!$D$32,0,10*ROW('Sanitation Data'!D96))="","",OFFSET('Sanitation Data'!$D$32,0,10*ROW('Sanitation Data'!D96)))</f>
        <v/>
      </c>
      <c r="CP102" s="271" t="str">
        <f ca="true">+IF(OFFSET('Sanitation Data'!$E$28,0,10*ROW('Sanitation Data'!E96))="","",OFFSET('Sanitation Data'!$E$28,0,10*ROW('Sanitation Data'!E96)))</f>
        <v/>
      </c>
      <c r="CQ102" s="271" t="str">
        <f ca="true">+IF(OFFSET('Sanitation Data'!$E$29,0,10*ROW('Sanitation Data'!E96))="","",OFFSET('Sanitation Data'!$E$29,0,10*ROW('Sanitation Data'!E96)))</f>
        <v/>
      </c>
      <c r="CR102" s="271" t="str">
        <f ca="true">+IF(OFFSET('Sanitation Data'!$E$30,0,10*ROW('Sanitation Data'!E96))="","",OFFSET('Sanitation Data'!$E$30,0,10*ROW('Sanitation Data'!E96)))</f>
        <v/>
      </c>
      <c r="CS102" s="271" t="str">
        <f ca="true">+IF(OFFSET('Sanitation Data'!$E$31,0,10*ROW('Sanitation Data'!E96))="","",OFFSET('Sanitation Data'!$E$31,0,10*ROW('Sanitation Data'!E96)))</f>
        <v/>
      </c>
      <c r="CT102" s="271" t="str">
        <f ca="true">+IF(OFFSET('Sanitation Data'!$E$32,0,10*ROW('Sanitation Data'!E96))="","",OFFSET('Sanitation Data'!$E$32,0,10*ROW('Sanitation Data'!E96)))</f>
        <v/>
      </c>
      <c r="CU102" s="271" t="str">
        <f ca="true">+IF(OFFSET('Sanitation Data'!$F$28,0,10*ROW('Sanitation Data'!F96))="","",OFFSET('Sanitation Data'!$F$28,0,10*ROW('Sanitation Data'!F96)))</f>
        <v/>
      </c>
      <c r="CV102" s="271" t="str">
        <f ca="true">+IF(OFFSET('Sanitation Data'!$F$29,0,10*ROW('Sanitation Data'!F96))="","",OFFSET('Sanitation Data'!$F$29,0,10*ROW('Sanitation Data'!F96)))</f>
        <v/>
      </c>
      <c r="CW102" s="271" t="str">
        <f ca="true">+IF(OFFSET('Sanitation Data'!$F$30,0,10*ROW('Sanitation Data'!F96))="","",OFFSET('Sanitation Data'!$F$30,0,10*ROW('Sanitation Data'!F96)))</f>
        <v/>
      </c>
      <c r="CX102" s="271" t="str">
        <f ca="true">+IF(OFFSET('Sanitation Data'!$F$31,0,10*ROW('Sanitation Data'!F96))="","",OFFSET('Sanitation Data'!$F$31,0,10*ROW('Sanitation Data'!F96)))</f>
        <v/>
      </c>
      <c r="CY102" s="271" t="str">
        <f ca="true">+IF(OFFSET('Sanitation Data'!$F$32,0,10*ROW('Sanitation Data'!F96))="","",OFFSET('Sanitation Data'!$F$32,0,10*ROW('Sanitation Data'!F96)))</f>
        <v/>
      </c>
      <c r="CZ102" s="271" t="str">
        <f ca="true">+IF(OFFSET('Sanitation Data'!$G$28,0,10*ROW('Sanitation Data'!G96))="","",OFFSET('Sanitation Data'!$G$28,0,10*ROW('Sanitation Data'!G96)))</f>
        <v/>
      </c>
      <c r="DA102" s="271" t="str">
        <f ca="true">+IF(OFFSET('Sanitation Data'!$G$29,0,10*ROW('Sanitation Data'!G96))="","",OFFSET('Sanitation Data'!$G$29,0,10*ROW('Sanitation Data'!G96)))</f>
        <v/>
      </c>
      <c r="DB102" s="271" t="str">
        <f ca="true">+IF(OFFSET('Sanitation Data'!$G$30,0,10*ROW('Sanitation Data'!G96))="","",OFFSET('Sanitation Data'!$G$30,0,10*ROW('Sanitation Data'!G96)))</f>
        <v/>
      </c>
      <c r="DC102" s="271" t="str">
        <f ca="true">+IF(OFFSET('Sanitation Data'!$G$31,0,10*ROW('Sanitation Data'!G96))="","",OFFSET('Sanitation Data'!$G$31,0,10*ROW('Sanitation Data'!G96)))</f>
        <v/>
      </c>
      <c r="DD102" s="271" t="str">
        <f ca="true">+IF(OFFSET('Sanitation Data'!$G$32,0,10*ROW('Sanitation Data'!G96))="","",OFFSET('Sanitation Data'!$G$32,0,10*ROW('Sanitation Data'!G96)))</f>
        <v/>
      </c>
      <c r="DE102" s="271" t="str">
        <f ca="true">+IF(OFFSET('Sanitation Data'!$H$28,0,10*ROW('Sanitation Data'!H96))="","",OFFSET('Sanitation Data'!$H$28,0,10*ROW('Sanitation Data'!H96)))</f>
        <v/>
      </c>
      <c r="DF102" s="271" t="str">
        <f ca="true">+IF(OFFSET('Sanitation Data'!$H$29,0,10*ROW('Sanitation Data'!H96))="","",OFFSET('Sanitation Data'!$H$29,0,10*ROW('Sanitation Data'!H96)))</f>
        <v/>
      </c>
      <c r="DG102" s="271" t="str">
        <f ca="true">+IF(OFFSET('Sanitation Data'!$H$30,0,10*ROW('Sanitation Data'!H96))="","",OFFSET('Sanitation Data'!$H$30,0,10*ROW('Sanitation Data'!H96)))</f>
        <v/>
      </c>
      <c r="DH102" s="271" t="str">
        <f ca="true">+IF(OFFSET('Sanitation Data'!$H$31,0,10*ROW('Sanitation Data'!H96))="","",OFFSET('Sanitation Data'!$H$31,0,10*ROW('Sanitation Data'!H96)))</f>
        <v/>
      </c>
      <c r="DI102" s="271" t="str">
        <f ca="true">+IF(OFFSET('Sanitation Data'!$H$32,0,10*ROW('Sanitation Data'!H96))="","",OFFSET('Sanitation Data'!$H$32,0,10*ROW('Sanitation Data'!H96)))</f>
        <v/>
      </c>
      <c r="DJ102" s="271" t="str">
        <f ca="true">+IF(OFFSET('Sanitation Data'!$I$28,0,10*ROW('Sanitation Data'!I96))="","",OFFSET('Sanitation Data'!$I$28,0,10*ROW('Sanitation Data'!I96)))</f>
        <v/>
      </c>
      <c r="DK102" s="271" t="str">
        <f ca="true">+IF(OFFSET('Sanitation Data'!$I$29,0,10*ROW('Sanitation Data'!I96))="","",OFFSET('Sanitation Data'!$I$29,0,10*ROW('Sanitation Data'!I96)))</f>
        <v/>
      </c>
      <c r="DL102" s="271" t="str">
        <f ca="true">+IF(OFFSET('Sanitation Data'!$I$30,0,10*ROW('Sanitation Data'!I96))="","",OFFSET('Sanitation Data'!$I$30,0,10*ROW('Sanitation Data'!I96)))</f>
        <v/>
      </c>
      <c r="DM102" s="271" t="str">
        <f ca="true">+IF(OFFSET('Sanitation Data'!$I$31,0,10*ROW('Sanitation Data'!I96))="","",OFFSET('Sanitation Data'!$I$31,0,10*ROW('Sanitation Data'!I96)))</f>
        <v/>
      </c>
      <c r="DN102" s="271" t="str">
        <f ca="true">+IF(OFFSET('Sanitation Data'!$I$32,0,10*ROW('Sanitation Data'!I96))="","",OFFSET('Sanitation Data'!$I$32,0,10*ROW('Sanitation Data'!I96)))</f>
        <v/>
      </c>
      <c r="DO102" s="271" t="str">
        <f ca="true">+IF(OFFSET('Hygiene Data'!$D$11,0,10*ROW('Hygiene Data'!D96))="","",OFFSET('Hygiene Data'!$D$11,0,10*ROW('Hygiene Data'!D96)))</f>
        <v/>
      </c>
      <c r="DP102" s="271" t="str">
        <f ca="true">+IF(OFFSET('Hygiene Data'!$D$12,0,10*ROW('Hygiene Data'!D96))="","",OFFSET('Hygiene Data'!$D$12,0,10*ROW('Hygiene Data'!D96)))</f>
        <v/>
      </c>
      <c r="DQ102" s="271" t="str">
        <f ca="true">+IF(OFFSET('Hygiene Data'!$D$13,0,10*ROW('Hygiene Data'!D96))="","",OFFSET('Hygiene Data'!$D$13,0,10*ROW('Hygiene Data'!D96)))</f>
        <v/>
      </c>
      <c r="DR102" s="271" t="str">
        <f ca="true">+IF(OFFSET('Hygiene Data'!$E$11,0,10*ROW('Hygiene Data'!E96))="","",OFFSET('Hygiene Data'!$E$11,0,10*ROW('Hygiene Data'!E96)))</f>
        <v/>
      </c>
      <c r="DS102" s="271" t="str">
        <f ca="true">+IF(OFFSET('Hygiene Data'!$E$12,0,10*ROW('Hygiene Data'!E96))="","",OFFSET('Hygiene Data'!$E$12,0,10*ROW('Hygiene Data'!E96)))</f>
        <v/>
      </c>
      <c r="DT102" s="271" t="str">
        <f ca="true">+IF(OFFSET('Hygiene Data'!$E$13,0,10*ROW('Hygiene Data'!E96))="","",OFFSET('Hygiene Data'!$E$13,0,10*ROW('Hygiene Data'!E96)))</f>
        <v/>
      </c>
      <c r="DU102" s="271" t="str">
        <f ca="true">+IF(OFFSET('Hygiene Data'!$F$11,0,10*ROW('Hygiene Data'!F96))="","",OFFSET('Hygiene Data'!$F$11,0,10*ROW('Hygiene Data'!F96)))</f>
        <v/>
      </c>
      <c r="DV102" s="271" t="str">
        <f ca="true">+IF(OFFSET('Hygiene Data'!$F$12,0,10*ROW('Hygiene Data'!F96))="","",OFFSET('Hygiene Data'!$F$12,0,10*ROW('Hygiene Data'!F96)))</f>
        <v/>
      </c>
      <c r="DW102" s="271" t="str">
        <f ca="true">+IF(OFFSET('Hygiene Data'!$F$13,0,10*ROW('Hygiene Data'!F96))="","",OFFSET('Hygiene Data'!$F$13,0,10*ROW('Hygiene Data'!F96)))</f>
        <v/>
      </c>
      <c r="DX102" s="271" t="str">
        <f ca="true">+IF(OFFSET('Hygiene Data'!$G$11,0,10*ROW('Hygiene Data'!G96))="","",OFFSET('Hygiene Data'!$G$11,0,10*ROW('Hygiene Data'!G96)))</f>
        <v/>
      </c>
      <c r="DY102" s="271" t="str">
        <f ca="true">+IF(OFFSET('Hygiene Data'!$G$12,0,10*ROW('Hygiene Data'!G96))="","",OFFSET('Hygiene Data'!$G$12,0,10*ROW('Hygiene Data'!G96)))</f>
        <v/>
      </c>
      <c r="DZ102" s="271" t="str">
        <f ca="true">+IF(OFFSET('Hygiene Data'!$G$13,0,10*ROW('Hygiene Data'!G96))="","",OFFSET('Hygiene Data'!$G$13,0,10*ROW('Hygiene Data'!G96)))</f>
        <v/>
      </c>
      <c r="EA102" s="271" t="str">
        <f ca="true">+IF(OFFSET('Hygiene Data'!$H$11,0,10*ROW('Hygiene Data'!H96))="","",OFFSET('Hygiene Data'!$H$11,0,10*ROW('Hygiene Data'!H96)))</f>
        <v/>
      </c>
      <c r="EB102" s="271" t="str">
        <f ca="true">+IF(OFFSET('Hygiene Data'!$H$12,0,10*ROW('Hygiene Data'!H96))="","",OFFSET('Hygiene Data'!$H$12,0,10*ROW('Hygiene Data'!H96)))</f>
        <v/>
      </c>
      <c r="EC102" s="271" t="str">
        <f ca="true">+IF(OFFSET('Hygiene Data'!$H$13,0,10*ROW('Hygiene Data'!H96))="","",OFFSET('Hygiene Data'!$H$13,0,10*ROW('Hygiene Data'!H96)))</f>
        <v/>
      </c>
      <c r="ED102" s="271" t="str">
        <f ca="true">+IF(OFFSET('Hygiene Data'!$I$11,0,10*ROW('Hygiene Data'!I96))="","",OFFSET('Hygiene Data'!$I$11,0,10*ROW('Hygiene Data'!I96)))</f>
        <v/>
      </c>
      <c r="EE102" s="271" t="str">
        <f ca="true">+IF(OFFSET('Hygiene Data'!$I$12,0,10*ROW('Hygiene Data'!I96))="","",OFFSET('Hygiene Data'!$I$12,0,10*ROW('Hygiene Data'!I96)))</f>
        <v/>
      </c>
      <c r="EF102" s="271" t="str">
        <f ca="true">+IF(OFFSET('Hygiene Data'!$I$13,0,10*ROW('Hygiene Data'!I96))="","",OFFSET('Hygiene Data'!$I$13,0,10*ROW('Hygiene Data'!I96)))</f>
        <v/>
      </c>
    </row>
    <row xmlns:x14ac="http://schemas.microsoft.com/office/spreadsheetml/2009/9/ac" r="103" x14ac:dyDescent="0.2">
      <c r="A103" s="34" t="str">
        <f ca="true">+IF(OFFSET('Water Data'!$B$2,0,10*ROW('Water Data'!E97))="","",OFFSET('Water Data'!$B$2,0,10*ROW('Water Data'!E97)))</f>
        <v/>
      </c>
      <c r="B103" s="34" t="str">
        <f ca="true">+IF(OFFSET('Water Data'!$C$2,0,10*ROW('Water Data'!F97))="","",OFFSET('Water Data'!$C$2,0,10*ROW('Water Data'!F97)))</f>
        <v/>
      </c>
      <c r="C103" s="327" t="str">
        <f t="shared" ca="true" si="1"/>
        <v/>
      </c>
      <c r="D103" s="87"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7"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7"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7"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7"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7"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7"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7"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7"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7"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7"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7"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7"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7"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7"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7"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7"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7"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8"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8"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8"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8"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8"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8"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8"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8"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8"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8"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8"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8"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8"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8"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8"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8"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8"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8"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8"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8"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8"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8"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8"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8"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8"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8"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8"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8"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8"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8"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9"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9"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9"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9"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9"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9"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9"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9"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9"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9"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9"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9"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9"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9"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9"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9"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9"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9"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1"/>
      <c r="BS103" s="271" t="str">
        <f ca="true">+IF(OFFSET('Water Data'!$D$27,0,10*ROW('Water Data'!D97))="","",OFFSET('Water Data'!$D$27,0,10*ROW('Water Data'!D97)))</f>
        <v/>
      </c>
      <c r="BT103" s="271" t="str">
        <f ca="true">+IF(OFFSET('Water Data'!$D$28,0,10*ROW('Water Data'!D97))="","",OFFSET('Water Data'!$D$28,0,10*ROW('Water Data'!D97)))</f>
        <v/>
      </c>
      <c r="BU103" s="271" t="str">
        <f ca="true">+IF(OFFSET('Water Data'!$D$29,0,10*ROW('Water Data'!D97))="","",OFFSET('Water Data'!$D$29,0,10*ROW('Water Data'!D97)))</f>
        <v/>
      </c>
      <c r="BV103" s="271" t="str">
        <f ca="true">+IF(OFFSET('Water Data'!$E$27,0,10*ROW('Water Data'!E97))="","",OFFSET('Water Data'!$E$27,0,10*ROW('Water Data'!E97)))</f>
        <v/>
      </c>
      <c r="BW103" s="271" t="str">
        <f ca="true">+IF(OFFSET('Water Data'!$E$28,0,10*ROW('Water Data'!E97))="","",OFFSET('Water Data'!$E$28,0,10*ROW('Water Data'!E97)))</f>
        <v/>
      </c>
      <c r="BX103" s="271" t="str">
        <f ca="true">+IF(OFFSET('Water Data'!$E$29,0,10*ROW('Water Data'!E97))="","",OFFSET('Water Data'!$E$29,0,10*ROW('Water Data'!E97)))</f>
        <v/>
      </c>
      <c r="BY103" s="271" t="str">
        <f ca="true">+IF(OFFSET('Water Data'!$F$27,0,10*ROW('Water Data'!F97))="","",OFFSET('Water Data'!$F$27,0,10*ROW('Water Data'!F97)))</f>
        <v/>
      </c>
      <c r="BZ103" s="271" t="str">
        <f ca="true">+IF(OFFSET('Water Data'!$F$28,0,10*ROW('Water Data'!F97))="","",OFFSET('Water Data'!$F$28,0,10*ROW('Water Data'!F97)))</f>
        <v/>
      </c>
      <c r="CA103" s="271" t="str">
        <f ca="true">+IF(OFFSET('Water Data'!$F$29,0,10*ROW('Water Data'!F97))="","",OFFSET('Water Data'!$F$29,0,10*ROW('Water Data'!F97)))</f>
        <v/>
      </c>
      <c r="CB103" s="271" t="str">
        <f ca="true">+IF(OFFSET('Water Data'!$G$27,0,10*ROW('Water Data'!G97))="","",OFFSET('Water Data'!$G$27,0,10*ROW('Water Data'!G97)))</f>
        <v/>
      </c>
      <c r="CC103" s="271" t="str">
        <f ca="true">+IF(OFFSET('Water Data'!$G$28,0,10*ROW('Water Data'!G97))="","",OFFSET('Water Data'!$G$28,0,10*ROW('Water Data'!G97)))</f>
        <v/>
      </c>
      <c r="CD103" s="271" t="str">
        <f ca="true">+IF(OFFSET('Water Data'!$G$29,0,10*ROW('Water Data'!G97))="","",OFFSET('Water Data'!$G$29,0,10*ROW('Water Data'!G97)))</f>
        <v/>
      </c>
      <c r="CE103" s="271" t="str">
        <f ca="true">+IF(OFFSET('Water Data'!$H$27,0,10*ROW('Water Data'!H97))="","",OFFSET('Water Data'!$H$27,0,10*ROW('Water Data'!H97)))</f>
        <v/>
      </c>
      <c r="CF103" s="271" t="str">
        <f ca="true">+IF(OFFSET('Water Data'!$H$28,0,10*ROW('Water Data'!H97))="","",OFFSET('Water Data'!$H$28,0,10*ROW('Water Data'!H97)))</f>
        <v/>
      </c>
      <c r="CG103" s="271" t="str">
        <f ca="true">+IF(OFFSET('Water Data'!$H$29,0,10*ROW('Water Data'!H97))="","",OFFSET('Water Data'!$H$29,0,10*ROW('Water Data'!H97)))</f>
        <v/>
      </c>
      <c r="CH103" s="271" t="str">
        <f ca="true">+IF(OFFSET('Water Data'!$I$27,0,10*ROW('Water Data'!I97))="","",OFFSET('Water Data'!$I$27,0,10*ROW('Water Data'!I97)))</f>
        <v/>
      </c>
      <c r="CI103" s="271" t="str">
        <f ca="true">+IF(OFFSET('Water Data'!$I$28,0,10*ROW('Water Data'!I97))="","",OFFSET('Water Data'!$I$28,0,10*ROW('Water Data'!I97)))</f>
        <v/>
      </c>
      <c r="CJ103" s="271" t="str">
        <f ca="true">+IF(OFFSET('Water Data'!$I$29,0,10*ROW('Water Data'!I97))="","",OFFSET('Water Data'!$I$29,0,10*ROW('Water Data'!I97)))</f>
        <v/>
      </c>
      <c r="CK103" s="271" t="str">
        <f ca="true">+IF(OFFSET('Sanitation Data'!$D$28,0,10*ROW('Sanitation Data'!D97))="","",OFFSET('Sanitation Data'!$D$28,0,10*ROW('Sanitation Data'!D97)))</f>
        <v/>
      </c>
      <c r="CL103" s="271" t="str">
        <f ca="true">+IF(OFFSET('Sanitation Data'!$D$29,0,10*ROW('Sanitation Data'!D97))="","",OFFSET('Sanitation Data'!$D$29,0,10*ROW('Sanitation Data'!D97)))</f>
        <v/>
      </c>
      <c r="CM103" s="271" t="str">
        <f ca="true">+IF(OFFSET('Sanitation Data'!$D$30,0,10*ROW('Sanitation Data'!D97))="","",OFFSET('Sanitation Data'!$D$30,0,10*ROW('Sanitation Data'!D97)))</f>
        <v/>
      </c>
      <c r="CN103" s="271" t="str">
        <f ca="true">+IF(OFFSET('Sanitation Data'!$D$31,0,10*ROW('Sanitation Data'!D97))="","",OFFSET('Sanitation Data'!$D$31,0,10*ROW('Sanitation Data'!D97)))</f>
        <v/>
      </c>
      <c r="CO103" s="271" t="str">
        <f ca="true">+IF(OFFSET('Sanitation Data'!$D$32,0,10*ROW('Sanitation Data'!D97))="","",OFFSET('Sanitation Data'!$D$32,0,10*ROW('Sanitation Data'!D97)))</f>
        <v/>
      </c>
      <c r="CP103" s="271" t="str">
        <f ca="true">+IF(OFFSET('Sanitation Data'!$E$28,0,10*ROW('Sanitation Data'!E97))="","",OFFSET('Sanitation Data'!$E$28,0,10*ROW('Sanitation Data'!E97)))</f>
        <v/>
      </c>
      <c r="CQ103" s="271" t="str">
        <f ca="true">+IF(OFFSET('Sanitation Data'!$E$29,0,10*ROW('Sanitation Data'!E97))="","",OFFSET('Sanitation Data'!$E$29,0,10*ROW('Sanitation Data'!E97)))</f>
        <v/>
      </c>
      <c r="CR103" s="271" t="str">
        <f ca="true">+IF(OFFSET('Sanitation Data'!$E$30,0,10*ROW('Sanitation Data'!E97))="","",OFFSET('Sanitation Data'!$E$30,0,10*ROW('Sanitation Data'!E97)))</f>
        <v/>
      </c>
      <c r="CS103" s="271" t="str">
        <f ca="true">+IF(OFFSET('Sanitation Data'!$E$31,0,10*ROW('Sanitation Data'!E97))="","",OFFSET('Sanitation Data'!$E$31,0,10*ROW('Sanitation Data'!E97)))</f>
        <v/>
      </c>
      <c r="CT103" s="271" t="str">
        <f ca="true">+IF(OFFSET('Sanitation Data'!$E$32,0,10*ROW('Sanitation Data'!E97))="","",OFFSET('Sanitation Data'!$E$32,0,10*ROW('Sanitation Data'!E97)))</f>
        <v/>
      </c>
      <c r="CU103" s="271" t="str">
        <f ca="true">+IF(OFFSET('Sanitation Data'!$F$28,0,10*ROW('Sanitation Data'!F97))="","",OFFSET('Sanitation Data'!$F$28,0,10*ROW('Sanitation Data'!F97)))</f>
        <v/>
      </c>
      <c r="CV103" s="271" t="str">
        <f ca="true">+IF(OFFSET('Sanitation Data'!$F$29,0,10*ROW('Sanitation Data'!F97))="","",OFFSET('Sanitation Data'!$F$29,0,10*ROW('Sanitation Data'!F97)))</f>
        <v/>
      </c>
      <c r="CW103" s="271" t="str">
        <f ca="true">+IF(OFFSET('Sanitation Data'!$F$30,0,10*ROW('Sanitation Data'!F97))="","",OFFSET('Sanitation Data'!$F$30,0,10*ROW('Sanitation Data'!F97)))</f>
        <v/>
      </c>
      <c r="CX103" s="271" t="str">
        <f ca="true">+IF(OFFSET('Sanitation Data'!$F$31,0,10*ROW('Sanitation Data'!F97))="","",OFFSET('Sanitation Data'!$F$31,0,10*ROW('Sanitation Data'!F97)))</f>
        <v/>
      </c>
      <c r="CY103" s="271" t="str">
        <f ca="true">+IF(OFFSET('Sanitation Data'!$F$32,0,10*ROW('Sanitation Data'!F97))="","",OFFSET('Sanitation Data'!$F$32,0,10*ROW('Sanitation Data'!F97)))</f>
        <v/>
      </c>
      <c r="CZ103" s="271" t="str">
        <f ca="true">+IF(OFFSET('Sanitation Data'!$G$28,0,10*ROW('Sanitation Data'!G97))="","",OFFSET('Sanitation Data'!$G$28,0,10*ROW('Sanitation Data'!G97)))</f>
        <v/>
      </c>
      <c r="DA103" s="271" t="str">
        <f ca="true">+IF(OFFSET('Sanitation Data'!$G$29,0,10*ROW('Sanitation Data'!G97))="","",OFFSET('Sanitation Data'!$G$29,0,10*ROW('Sanitation Data'!G97)))</f>
        <v/>
      </c>
      <c r="DB103" s="271" t="str">
        <f ca="true">+IF(OFFSET('Sanitation Data'!$G$30,0,10*ROW('Sanitation Data'!G97))="","",OFFSET('Sanitation Data'!$G$30,0,10*ROW('Sanitation Data'!G97)))</f>
        <v/>
      </c>
      <c r="DC103" s="271" t="str">
        <f ca="true">+IF(OFFSET('Sanitation Data'!$G$31,0,10*ROW('Sanitation Data'!G97))="","",OFFSET('Sanitation Data'!$G$31,0,10*ROW('Sanitation Data'!G97)))</f>
        <v/>
      </c>
      <c r="DD103" s="271" t="str">
        <f ca="true">+IF(OFFSET('Sanitation Data'!$G$32,0,10*ROW('Sanitation Data'!G97))="","",OFFSET('Sanitation Data'!$G$32,0,10*ROW('Sanitation Data'!G97)))</f>
        <v/>
      </c>
      <c r="DE103" s="271" t="str">
        <f ca="true">+IF(OFFSET('Sanitation Data'!$H$28,0,10*ROW('Sanitation Data'!H97))="","",OFFSET('Sanitation Data'!$H$28,0,10*ROW('Sanitation Data'!H97)))</f>
        <v/>
      </c>
      <c r="DF103" s="271" t="str">
        <f ca="true">+IF(OFFSET('Sanitation Data'!$H$29,0,10*ROW('Sanitation Data'!H97))="","",OFFSET('Sanitation Data'!$H$29,0,10*ROW('Sanitation Data'!H97)))</f>
        <v/>
      </c>
      <c r="DG103" s="271" t="str">
        <f ca="true">+IF(OFFSET('Sanitation Data'!$H$30,0,10*ROW('Sanitation Data'!H97))="","",OFFSET('Sanitation Data'!$H$30,0,10*ROW('Sanitation Data'!H97)))</f>
        <v/>
      </c>
      <c r="DH103" s="271" t="str">
        <f ca="true">+IF(OFFSET('Sanitation Data'!$H$31,0,10*ROW('Sanitation Data'!H97))="","",OFFSET('Sanitation Data'!$H$31,0,10*ROW('Sanitation Data'!H97)))</f>
        <v/>
      </c>
      <c r="DI103" s="271" t="str">
        <f ca="true">+IF(OFFSET('Sanitation Data'!$H$32,0,10*ROW('Sanitation Data'!H97))="","",OFFSET('Sanitation Data'!$H$32,0,10*ROW('Sanitation Data'!H97)))</f>
        <v/>
      </c>
      <c r="DJ103" s="271" t="str">
        <f ca="true">+IF(OFFSET('Sanitation Data'!$I$28,0,10*ROW('Sanitation Data'!I97))="","",OFFSET('Sanitation Data'!$I$28,0,10*ROW('Sanitation Data'!I97)))</f>
        <v/>
      </c>
      <c r="DK103" s="271" t="str">
        <f ca="true">+IF(OFFSET('Sanitation Data'!$I$29,0,10*ROW('Sanitation Data'!I97))="","",OFFSET('Sanitation Data'!$I$29,0,10*ROW('Sanitation Data'!I97)))</f>
        <v/>
      </c>
      <c r="DL103" s="271" t="str">
        <f ca="true">+IF(OFFSET('Sanitation Data'!$I$30,0,10*ROW('Sanitation Data'!I97))="","",OFFSET('Sanitation Data'!$I$30,0,10*ROW('Sanitation Data'!I97)))</f>
        <v/>
      </c>
      <c r="DM103" s="271" t="str">
        <f ca="true">+IF(OFFSET('Sanitation Data'!$I$31,0,10*ROW('Sanitation Data'!I97))="","",OFFSET('Sanitation Data'!$I$31,0,10*ROW('Sanitation Data'!I97)))</f>
        <v/>
      </c>
      <c r="DN103" s="271" t="str">
        <f ca="true">+IF(OFFSET('Sanitation Data'!$I$32,0,10*ROW('Sanitation Data'!I97))="","",OFFSET('Sanitation Data'!$I$32,0,10*ROW('Sanitation Data'!I97)))</f>
        <v/>
      </c>
      <c r="DO103" s="271" t="str">
        <f ca="true">+IF(OFFSET('Hygiene Data'!$D$11,0,10*ROW('Hygiene Data'!D97))="","",OFFSET('Hygiene Data'!$D$11,0,10*ROW('Hygiene Data'!D97)))</f>
        <v/>
      </c>
      <c r="DP103" s="271" t="str">
        <f ca="true">+IF(OFFSET('Hygiene Data'!$D$12,0,10*ROW('Hygiene Data'!D97))="","",OFFSET('Hygiene Data'!$D$12,0,10*ROW('Hygiene Data'!D97)))</f>
        <v/>
      </c>
      <c r="DQ103" s="271" t="str">
        <f ca="true">+IF(OFFSET('Hygiene Data'!$D$13,0,10*ROW('Hygiene Data'!D97))="","",OFFSET('Hygiene Data'!$D$13,0,10*ROW('Hygiene Data'!D97)))</f>
        <v/>
      </c>
      <c r="DR103" s="271" t="str">
        <f ca="true">+IF(OFFSET('Hygiene Data'!$E$11,0,10*ROW('Hygiene Data'!E97))="","",OFFSET('Hygiene Data'!$E$11,0,10*ROW('Hygiene Data'!E97)))</f>
        <v/>
      </c>
      <c r="DS103" s="271" t="str">
        <f ca="true">+IF(OFFSET('Hygiene Data'!$E$12,0,10*ROW('Hygiene Data'!E97))="","",OFFSET('Hygiene Data'!$E$12,0,10*ROW('Hygiene Data'!E97)))</f>
        <v/>
      </c>
      <c r="DT103" s="271" t="str">
        <f ca="true">+IF(OFFSET('Hygiene Data'!$E$13,0,10*ROW('Hygiene Data'!E97))="","",OFFSET('Hygiene Data'!$E$13,0,10*ROW('Hygiene Data'!E97)))</f>
        <v/>
      </c>
      <c r="DU103" s="271" t="str">
        <f ca="true">+IF(OFFSET('Hygiene Data'!$F$11,0,10*ROW('Hygiene Data'!F97))="","",OFFSET('Hygiene Data'!$F$11,0,10*ROW('Hygiene Data'!F97)))</f>
        <v/>
      </c>
      <c r="DV103" s="271" t="str">
        <f ca="true">+IF(OFFSET('Hygiene Data'!$F$12,0,10*ROW('Hygiene Data'!F97))="","",OFFSET('Hygiene Data'!$F$12,0,10*ROW('Hygiene Data'!F97)))</f>
        <v/>
      </c>
      <c r="DW103" s="271" t="str">
        <f ca="true">+IF(OFFSET('Hygiene Data'!$F$13,0,10*ROW('Hygiene Data'!F97))="","",OFFSET('Hygiene Data'!$F$13,0,10*ROW('Hygiene Data'!F97)))</f>
        <v/>
      </c>
      <c r="DX103" s="271" t="str">
        <f ca="true">+IF(OFFSET('Hygiene Data'!$G$11,0,10*ROW('Hygiene Data'!G97))="","",OFFSET('Hygiene Data'!$G$11,0,10*ROW('Hygiene Data'!G97)))</f>
        <v/>
      </c>
      <c r="DY103" s="271" t="str">
        <f ca="true">+IF(OFFSET('Hygiene Data'!$G$12,0,10*ROW('Hygiene Data'!G97))="","",OFFSET('Hygiene Data'!$G$12,0,10*ROW('Hygiene Data'!G97)))</f>
        <v/>
      </c>
      <c r="DZ103" s="271" t="str">
        <f ca="true">+IF(OFFSET('Hygiene Data'!$G$13,0,10*ROW('Hygiene Data'!G97))="","",OFFSET('Hygiene Data'!$G$13,0,10*ROW('Hygiene Data'!G97)))</f>
        <v/>
      </c>
      <c r="EA103" s="271" t="str">
        <f ca="true">+IF(OFFSET('Hygiene Data'!$H$11,0,10*ROW('Hygiene Data'!H97))="","",OFFSET('Hygiene Data'!$H$11,0,10*ROW('Hygiene Data'!H97)))</f>
        <v/>
      </c>
      <c r="EB103" s="271" t="str">
        <f ca="true">+IF(OFFSET('Hygiene Data'!$H$12,0,10*ROW('Hygiene Data'!H97))="","",OFFSET('Hygiene Data'!$H$12,0,10*ROW('Hygiene Data'!H97)))</f>
        <v/>
      </c>
      <c r="EC103" s="271" t="str">
        <f ca="true">+IF(OFFSET('Hygiene Data'!$H$13,0,10*ROW('Hygiene Data'!H97))="","",OFFSET('Hygiene Data'!$H$13,0,10*ROW('Hygiene Data'!H97)))</f>
        <v/>
      </c>
      <c r="ED103" s="271" t="str">
        <f ca="true">+IF(OFFSET('Hygiene Data'!$I$11,0,10*ROW('Hygiene Data'!I97))="","",OFFSET('Hygiene Data'!$I$11,0,10*ROW('Hygiene Data'!I97)))</f>
        <v/>
      </c>
      <c r="EE103" s="271" t="str">
        <f ca="true">+IF(OFFSET('Hygiene Data'!$I$12,0,10*ROW('Hygiene Data'!I97))="","",OFFSET('Hygiene Data'!$I$12,0,10*ROW('Hygiene Data'!I97)))</f>
        <v/>
      </c>
      <c r="EF103" s="271" t="str">
        <f ca="true">+IF(OFFSET('Hygiene Data'!$I$13,0,10*ROW('Hygiene Data'!I97))="","",OFFSET('Hygiene Data'!$I$13,0,10*ROW('Hygiene Data'!I97)))</f>
        <v/>
      </c>
    </row>
    <row xmlns:x14ac="http://schemas.microsoft.com/office/spreadsheetml/2009/9/ac" r="104" x14ac:dyDescent="0.2">
      <c r="A104" s="34" t="str">
        <f ca="true">+IF(OFFSET('Water Data'!$B$2,0,10*ROW('Water Data'!E98))="","",OFFSET('Water Data'!$B$2,0,10*ROW('Water Data'!E98)))</f>
        <v/>
      </c>
      <c r="B104" s="34" t="str">
        <f ca="true">+IF(OFFSET('Water Data'!$C$2,0,10*ROW('Water Data'!F98))="","",OFFSET('Water Data'!$C$2,0,10*ROW('Water Data'!F98)))</f>
        <v/>
      </c>
      <c r="C104" s="327" t="str">
        <f t="shared" ca="true" si="1"/>
        <v/>
      </c>
      <c r="D104" s="87"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7"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7"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7"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7"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7"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7"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7"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7"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7"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7"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7"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7"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7"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7"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7"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7"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7"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8"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8"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8"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8"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8"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8"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8"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8"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8"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8"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8"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8"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8"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8"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8"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8"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8"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8"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8"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8"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8"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8"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8"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8"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8"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8"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8"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8"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8"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8"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9"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9"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9"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9"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9"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9"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9"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9"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9"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9"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9"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9"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9"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9"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9"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9"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9"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9"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1"/>
      <c r="BS104" s="271" t="str">
        <f ca="true">+IF(OFFSET('Water Data'!$D$27,0,10*ROW('Water Data'!D98))="","",OFFSET('Water Data'!$D$27,0,10*ROW('Water Data'!D98)))</f>
        <v/>
      </c>
      <c r="BT104" s="271" t="str">
        <f ca="true">+IF(OFFSET('Water Data'!$D$28,0,10*ROW('Water Data'!D98))="","",OFFSET('Water Data'!$D$28,0,10*ROW('Water Data'!D98)))</f>
        <v/>
      </c>
      <c r="BU104" s="271" t="str">
        <f ca="true">+IF(OFFSET('Water Data'!$D$29,0,10*ROW('Water Data'!D98))="","",OFFSET('Water Data'!$D$29,0,10*ROW('Water Data'!D98)))</f>
        <v/>
      </c>
      <c r="BV104" s="271" t="str">
        <f ca="true">+IF(OFFSET('Water Data'!$E$27,0,10*ROW('Water Data'!E98))="","",OFFSET('Water Data'!$E$27,0,10*ROW('Water Data'!E98)))</f>
        <v/>
      </c>
      <c r="BW104" s="271" t="str">
        <f ca="true">+IF(OFFSET('Water Data'!$E$28,0,10*ROW('Water Data'!E98))="","",OFFSET('Water Data'!$E$28,0,10*ROW('Water Data'!E98)))</f>
        <v/>
      </c>
      <c r="BX104" s="271" t="str">
        <f ca="true">+IF(OFFSET('Water Data'!$E$29,0,10*ROW('Water Data'!E98))="","",OFFSET('Water Data'!$E$29,0,10*ROW('Water Data'!E98)))</f>
        <v/>
      </c>
      <c r="BY104" s="271" t="str">
        <f ca="true">+IF(OFFSET('Water Data'!$F$27,0,10*ROW('Water Data'!F98))="","",OFFSET('Water Data'!$F$27,0,10*ROW('Water Data'!F98)))</f>
        <v/>
      </c>
      <c r="BZ104" s="271" t="str">
        <f ca="true">+IF(OFFSET('Water Data'!$F$28,0,10*ROW('Water Data'!F98))="","",OFFSET('Water Data'!$F$28,0,10*ROW('Water Data'!F98)))</f>
        <v/>
      </c>
      <c r="CA104" s="271" t="str">
        <f ca="true">+IF(OFFSET('Water Data'!$F$29,0,10*ROW('Water Data'!F98))="","",OFFSET('Water Data'!$F$29,0,10*ROW('Water Data'!F98)))</f>
        <v/>
      </c>
      <c r="CB104" s="271" t="str">
        <f ca="true">+IF(OFFSET('Water Data'!$G$27,0,10*ROW('Water Data'!G98))="","",OFFSET('Water Data'!$G$27,0,10*ROW('Water Data'!G98)))</f>
        <v/>
      </c>
      <c r="CC104" s="271" t="str">
        <f ca="true">+IF(OFFSET('Water Data'!$G$28,0,10*ROW('Water Data'!G98))="","",OFFSET('Water Data'!$G$28,0,10*ROW('Water Data'!G98)))</f>
        <v/>
      </c>
      <c r="CD104" s="271" t="str">
        <f ca="true">+IF(OFFSET('Water Data'!$G$29,0,10*ROW('Water Data'!G98))="","",OFFSET('Water Data'!$G$29,0,10*ROW('Water Data'!G98)))</f>
        <v/>
      </c>
      <c r="CE104" s="271" t="str">
        <f ca="true">+IF(OFFSET('Water Data'!$H$27,0,10*ROW('Water Data'!H98))="","",OFFSET('Water Data'!$H$27,0,10*ROW('Water Data'!H98)))</f>
        <v/>
      </c>
      <c r="CF104" s="271" t="str">
        <f ca="true">+IF(OFFSET('Water Data'!$H$28,0,10*ROW('Water Data'!H98))="","",OFFSET('Water Data'!$H$28,0,10*ROW('Water Data'!H98)))</f>
        <v/>
      </c>
      <c r="CG104" s="271" t="str">
        <f ca="true">+IF(OFFSET('Water Data'!$H$29,0,10*ROW('Water Data'!H98))="","",OFFSET('Water Data'!$H$29,0,10*ROW('Water Data'!H98)))</f>
        <v/>
      </c>
      <c r="CH104" s="271" t="str">
        <f ca="true">+IF(OFFSET('Water Data'!$I$27,0,10*ROW('Water Data'!I98))="","",OFFSET('Water Data'!$I$27,0,10*ROW('Water Data'!I98)))</f>
        <v/>
      </c>
      <c r="CI104" s="271" t="str">
        <f ca="true">+IF(OFFSET('Water Data'!$I$28,0,10*ROW('Water Data'!I98))="","",OFFSET('Water Data'!$I$28,0,10*ROW('Water Data'!I98)))</f>
        <v/>
      </c>
      <c r="CJ104" s="271" t="str">
        <f ca="true">+IF(OFFSET('Water Data'!$I$29,0,10*ROW('Water Data'!I98))="","",OFFSET('Water Data'!$I$29,0,10*ROW('Water Data'!I98)))</f>
        <v/>
      </c>
      <c r="CK104" s="271" t="str">
        <f ca="true">+IF(OFFSET('Sanitation Data'!$D$28,0,10*ROW('Sanitation Data'!D98))="","",OFFSET('Sanitation Data'!$D$28,0,10*ROW('Sanitation Data'!D98)))</f>
        <v/>
      </c>
      <c r="CL104" s="271" t="str">
        <f ca="true">+IF(OFFSET('Sanitation Data'!$D$29,0,10*ROW('Sanitation Data'!D98))="","",OFFSET('Sanitation Data'!$D$29,0,10*ROW('Sanitation Data'!D98)))</f>
        <v/>
      </c>
      <c r="CM104" s="271" t="str">
        <f ca="true">+IF(OFFSET('Sanitation Data'!$D$30,0,10*ROW('Sanitation Data'!D98))="","",OFFSET('Sanitation Data'!$D$30,0,10*ROW('Sanitation Data'!D98)))</f>
        <v/>
      </c>
      <c r="CN104" s="271" t="str">
        <f ca="true">+IF(OFFSET('Sanitation Data'!$D$31,0,10*ROW('Sanitation Data'!D98))="","",OFFSET('Sanitation Data'!$D$31,0,10*ROW('Sanitation Data'!D98)))</f>
        <v/>
      </c>
      <c r="CO104" s="271" t="str">
        <f ca="true">+IF(OFFSET('Sanitation Data'!$D$32,0,10*ROW('Sanitation Data'!D98))="","",OFFSET('Sanitation Data'!$D$32,0,10*ROW('Sanitation Data'!D98)))</f>
        <v/>
      </c>
      <c r="CP104" s="271" t="str">
        <f ca="true">+IF(OFFSET('Sanitation Data'!$E$28,0,10*ROW('Sanitation Data'!E98))="","",OFFSET('Sanitation Data'!$E$28,0,10*ROW('Sanitation Data'!E98)))</f>
        <v/>
      </c>
      <c r="CQ104" s="271" t="str">
        <f ca="true">+IF(OFFSET('Sanitation Data'!$E$29,0,10*ROW('Sanitation Data'!E98))="","",OFFSET('Sanitation Data'!$E$29,0,10*ROW('Sanitation Data'!E98)))</f>
        <v/>
      </c>
      <c r="CR104" s="271" t="str">
        <f ca="true">+IF(OFFSET('Sanitation Data'!$E$30,0,10*ROW('Sanitation Data'!E98))="","",OFFSET('Sanitation Data'!$E$30,0,10*ROW('Sanitation Data'!E98)))</f>
        <v/>
      </c>
      <c r="CS104" s="271" t="str">
        <f ca="true">+IF(OFFSET('Sanitation Data'!$E$31,0,10*ROW('Sanitation Data'!E98))="","",OFFSET('Sanitation Data'!$E$31,0,10*ROW('Sanitation Data'!E98)))</f>
        <v/>
      </c>
      <c r="CT104" s="271" t="str">
        <f ca="true">+IF(OFFSET('Sanitation Data'!$E$32,0,10*ROW('Sanitation Data'!E98))="","",OFFSET('Sanitation Data'!$E$32,0,10*ROW('Sanitation Data'!E98)))</f>
        <v/>
      </c>
      <c r="CU104" s="271" t="str">
        <f ca="true">+IF(OFFSET('Sanitation Data'!$F$28,0,10*ROW('Sanitation Data'!F98))="","",OFFSET('Sanitation Data'!$F$28,0,10*ROW('Sanitation Data'!F98)))</f>
        <v/>
      </c>
      <c r="CV104" s="271" t="str">
        <f ca="true">+IF(OFFSET('Sanitation Data'!$F$29,0,10*ROW('Sanitation Data'!F98))="","",OFFSET('Sanitation Data'!$F$29,0,10*ROW('Sanitation Data'!F98)))</f>
        <v/>
      </c>
      <c r="CW104" s="271" t="str">
        <f ca="true">+IF(OFFSET('Sanitation Data'!$F$30,0,10*ROW('Sanitation Data'!F98))="","",OFFSET('Sanitation Data'!$F$30,0,10*ROW('Sanitation Data'!F98)))</f>
        <v/>
      </c>
      <c r="CX104" s="271" t="str">
        <f ca="true">+IF(OFFSET('Sanitation Data'!$F$31,0,10*ROW('Sanitation Data'!F98))="","",OFFSET('Sanitation Data'!$F$31,0,10*ROW('Sanitation Data'!F98)))</f>
        <v/>
      </c>
      <c r="CY104" s="271" t="str">
        <f ca="true">+IF(OFFSET('Sanitation Data'!$F$32,0,10*ROW('Sanitation Data'!F98))="","",OFFSET('Sanitation Data'!$F$32,0,10*ROW('Sanitation Data'!F98)))</f>
        <v/>
      </c>
      <c r="CZ104" s="271" t="str">
        <f ca="true">+IF(OFFSET('Sanitation Data'!$G$28,0,10*ROW('Sanitation Data'!G98))="","",OFFSET('Sanitation Data'!$G$28,0,10*ROW('Sanitation Data'!G98)))</f>
        <v/>
      </c>
      <c r="DA104" s="271" t="str">
        <f ca="true">+IF(OFFSET('Sanitation Data'!$G$29,0,10*ROW('Sanitation Data'!G98))="","",OFFSET('Sanitation Data'!$G$29,0,10*ROW('Sanitation Data'!G98)))</f>
        <v/>
      </c>
      <c r="DB104" s="271" t="str">
        <f ca="true">+IF(OFFSET('Sanitation Data'!$G$30,0,10*ROW('Sanitation Data'!G98))="","",OFFSET('Sanitation Data'!$G$30,0,10*ROW('Sanitation Data'!G98)))</f>
        <v/>
      </c>
      <c r="DC104" s="271" t="str">
        <f ca="true">+IF(OFFSET('Sanitation Data'!$G$31,0,10*ROW('Sanitation Data'!G98))="","",OFFSET('Sanitation Data'!$G$31,0,10*ROW('Sanitation Data'!G98)))</f>
        <v/>
      </c>
      <c r="DD104" s="271" t="str">
        <f ca="true">+IF(OFFSET('Sanitation Data'!$G$32,0,10*ROW('Sanitation Data'!G98))="","",OFFSET('Sanitation Data'!$G$32,0,10*ROW('Sanitation Data'!G98)))</f>
        <v/>
      </c>
      <c r="DE104" s="271" t="str">
        <f ca="true">+IF(OFFSET('Sanitation Data'!$H$28,0,10*ROW('Sanitation Data'!H98))="","",OFFSET('Sanitation Data'!$H$28,0,10*ROW('Sanitation Data'!H98)))</f>
        <v/>
      </c>
      <c r="DF104" s="271" t="str">
        <f ca="true">+IF(OFFSET('Sanitation Data'!$H$29,0,10*ROW('Sanitation Data'!H98))="","",OFFSET('Sanitation Data'!$H$29,0,10*ROW('Sanitation Data'!H98)))</f>
        <v/>
      </c>
      <c r="DG104" s="271" t="str">
        <f ca="true">+IF(OFFSET('Sanitation Data'!$H$30,0,10*ROW('Sanitation Data'!H98))="","",OFFSET('Sanitation Data'!$H$30,0,10*ROW('Sanitation Data'!H98)))</f>
        <v/>
      </c>
      <c r="DH104" s="271" t="str">
        <f ca="true">+IF(OFFSET('Sanitation Data'!$H$31,0,10*ROW('Sanitation Data'!H98))="","",OFFSET('Sanitation Data'!$H$31,0,10*ROW('Sanitation Data'!H98)))</f>
        <v/>
      </c>
      <c r="DI104" s="271" t="str">
        <f ca="true">+IF(OFFSET('Sanitation Data'!$H$32,0,10*ROW('Sanitation Data'!H98))="","",OFFSET('Sanitation Data'!$H$32,0,10*ROW('Sanitation Data'!H98)))</f>
        <v/>
      </c>
      <c r="DJ104" s="271" t="str">
        <f ca="true">+IF(OFFSET('Sanitation Data'!$I$28,0,10*ROW('Sanitation Data'!I98))="","",OFFSET('Sanitation Data'!$I$28,0,10*ROW('Sanitation Data'!I98)))</f>
        <v/>
      </c>
      <c r="DK104" s="271" t="str">
        <f ca="true">+IF(OFFSET('Sanitation Data'!$I$29,0,10*ROW('Sanitation Data'!I98))="","",OFFSET('Sanitation Data'!$I$29,0,10*ROW('Sanitation Data'!I98)))</f>
        <v/>
      </c>
      <c r="DL104" s="271" t="str">
        <f ca="true">+IF(OFFSET('Sanitation Data'!$I$30,0,10*ROW('Sanitation Data'!I98))="","",OFFSET('Sanitation Data'!$I$30,0,10*ROW('Sanitation Data'!I98)))</f>
        <v/>
      </c>
      <c r="DM104" s="271" t="str">
        <f ca="true">+IF(OFFSET('Sanitation Data'!$I$31,0,10*ROW('Sanitation Data'!I98))="","",OFFSET('Sanitation Data'!$I$31,0,10*ROW('Sanitation Data'!I98)))</f>
        <v/>
      </c>
      <c r="DN104" s="271" t="str">
        <f ca="true">+IF(OFFSET('Sanitation Data'!$I$32,0,10*ROW('Sanitation Data'!I98))="","",OFFSET('Sanitation Data'!$I$32,0,10*ROW('Sanitation Data'!I98)))</f>
        <v/>
      </c>
      <c r="DO104" s="271" t="str">
        <f ca="true">+IF(OFFSET('Hygiene Data'!$D$11,0,10*ROW('Hygiene Data'!D98))="","",OFFSET('Hygiene Data'!$D$11,0,10*ROW('Hygiene Data'!D98)))</f>
        <v/>
      </c>
      <c r="DP104" s="271" t="str">
        <f ca="true">+IF(OFFSET('Hygiene Data'!$D$12,0,10*ROW('Hygiene Data'!D98))="","",OFFSET('Hygiene Data'!$D$12,0,10*ROW('Hygiene Data'!D98)))</f>
        <v/>
      </c>
      <c r="DQ104" s="271" t="str">
        <f ca="true">+IF(OFFSET('Hygiene Data'!$D$13,0,10*ROW('Hygiene Data'!D98))="","",OFFSET('Hygiene Data'!$D$13,0,10*ROW('Hygiene Data'!D98)))</f>
        <v/>
      </c>
      <c r="DR104" s="271" t="str">
        <f ca="true">+IF(OFFSET('Hygiene Data'!$E$11,0,10*ROW('Hygiene Data'!E98))="","",OFFSET('Hygiene Data'!$E$11,0,10*ROW('Hygiene Data'!E98)))</f>
        <v/>
      </c>
      <c r="DS104" s="271" t="str">
        <f ca="true">+IF(OFFSET('Hygiene Data'!$E$12,0,10*ROW('Hygiene Data'!E98))="","",OFFSET('Hygiene Data'!$E$12,0,10*ROW('Hygiene Data'!E98)))</f>
        <v/>
      </c>
      <c r="DT104" s="271" t="str">
        <f ca="true">+IF(OFFSET('Hygiene Data'!$E$13,0,10*ROW('Hygiene Data'!E98))="","",OFFSET('Hygiene Data'!$E$13,0,10*ROW('Hygiene Data'!E98)))</f>
        <v/>
      </c>
      <c r="DU104" s="271" t="str">
        <f ca="true">+IF(OFFSET('Hygiene Data'!$F$11,0,10*ROW('Hygiene Data'!F98))="","",OFFSET('Hygiene Data'!$F$11,0,10*ROW('Hygiene Data'!F98)))</f>
        <v/>
      </c>
      <c r="DV104" s="271" t="str">
        <f ca="true">+IF(OFFSET('Hygiene Data'!$F$12,0,10*ROW('Hygiene Data'!F98))="","",OFFSET('Hygiene Data'!$F$12,0,10*ROW('Hygiene Data'!F98)))</f>
        <v/>
      </c>
      <c r="DW104" s="271" t="str">
        <f ca="true">+IF(OFFSET('Hygiene Data'!$F$13,0,10*ROW('Hygiene Data'!F98))="","",OFFSET('Hygiene Data'!$F$13,0,10*ROW('Hygiene Data'!F98)))</f>
        <v/>
      </c>
      <c r="DX104" s="271" t="str">
        <f ca="true">+IF(OFFSET('Hygiene Data'!$G$11,0,10*ROW('Hygiene Data'!G98))="","",OFFSET('Hygiene Data'!$G$11,0,10*ROW('Hygiene Data'!G98)))</f>
        <v/>
      </c>
      <c r="DY104" s="271" t="str">
        <f ca="true">+IF(OFFSET('Hygiene Data'!$G$12,0,10*ROW('Hygiene Data'!G98))="","",OFFSET('Hygiene Data'!$G$12,0,10*ROW('Hygiene Data'!G98)))</f>
        <v/>
      </c>
      <c r="DZ104" s="271" t="str">
        <f ca="true">+IF(OFFSET('Hygiene Data'!$G$13,0,10*ROW('Hygiene Data'!G98))="","",OFFSET('Hygiene Data'!$G$13,0,10*ROW('Hygiene Data'!G98)))</f>
        <v/>
      </c>
      <c r="EA104" s="271" t="str">
        <f ca="true">+IF(OFFSET('Hygiene Data'!$H$11,0,10*ROW('Hygiene Data'!H98))="","",OFFSET('Hygiene Data'!$H$11,0,10*ROW('Hygiene Data'!H98)))</f>
        <v/>
      </c>
      <c r="EB104" s="271" t="str">
        <f ca="true">+IF(OFFSET('Hygiene Data'!$H$12,0,10*ROW('Hygiene Data'!H98))="","",OFFSET('Hygiene Data'!$H$12,0,10*ROW('Hygiene Data'!H98)))</f>
        <v/>
      </c>
      <c r="EC104" s="271" t="str">
        <f ca="true">+IF(OFFSET('Hygiene Data'!$H$13,0,10*ROW('Hygiene Data'!H98))="","",OFFSET('Hygiene Data'!$H$13,0,10*ROW('Hygiene Data'!H98)))</f>
        <v/>
      </c>
      <c r="ED104" s="271" t="str">
        <f ca="true">+IF(OFFSET('Hygiene Data'!$I$11,0,10*ROW('Hygiene Data'!I98))="","",OFFSET('Hygiene Data'!$I$11,0,10*ROW('Hygiene Data'!I98)))</f>
        <v/>
      </c>
      <c r="EE104" s="271" t="str">
        <f ca="true">+IF(OFFSET('Hygiene Data'!$I$12,0,10*ROW('Hygiene Data'!I98))="","",OFFSET('Hygiene Data'!$I$12,0,10*ROW('Hygiene Data'!I98)))</f>
        <v/>
      </c>
      <c r="EF104" s="271" t="str">
        <f ca="true">+IF(OFFSET('Hygiene Data'!$I$13,0,10*ROW('Hygiene Data'!I98))="","",OFFSET('Hygiene Data'!$I$13,0,10*ROW('Hygiene Data'!I98)))</f>
        <v/>
      </c>
    </row>
    <row xmlns:x14ac="http://schemas.microsoft.com/office/spreadsheetml/2009/9/ac" r="105" x14ac:dyDescent="0.2">
      <c r="A105" s="34" t="str">
        <f ca="true">+IF(OFFSET('Water Data'!$B$2,0,10*ROW('Water Data'!E99))="","",OFFSET('Water Data'!$B$2,0,10*ROW('Water Data'!E99)))</f>
        <v/>
      </c>
      <c r="B105" s="34" t="str">
        <f ca="true">+IF(OFFSET('Water Data'!$C$2,0,10*ROW('Water Data'!F99))="","",OFFSET('Water Data'!$C$2,0,10*ROW('Water Data'!F99)))</f>
        <v/>
      </c>
      <c r="C105" s="327" t="str">
        <f t="shared" ca="true" si="1"/>
        <v/>
      </c>
      <c r="D105" s="87"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7"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7"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7"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7"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7"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7"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7"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7"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7"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7"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7"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7"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7"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7"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7"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7"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7"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8"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8"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8"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8"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8"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8"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8"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8"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8"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8"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8"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8"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8"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8"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8"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8"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8"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8"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8"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8"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8"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8"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8"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8"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8"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8"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8"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8"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8"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8"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9"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9"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9"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9"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9"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9"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9"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9"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9"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9"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9"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9"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9"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9"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9"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9"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9"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9"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1"/>
      <c r="BS105" s="271" t="str">
        <f ca="true">+IF(OFFSET('Water Data'!$D$27,0,10*ROW('Water Data'!D99))="","",OFFSET('Water Data'!$D$27,0,10*ROW('Water Data'!D99)))</f>
        <v/>
      </c>
      <c r="BT105" s="271" t="str">
        <f ca="true">+IF(OFFSET('Water Data'!$D$28,0,10*ROW('Water Data'!D99))="","",OFFSET('Water Data'!$D$28,0,10*ROW('Water Data'!D99)))</f>
        <v/>
      </c>
      <c r="BU105" s="271" t="str">
        <f ca="true">+IF(OFFSET('Water Data'!$D$29,0,10*ROW('Water Data'!D99))="","",OFFSET('Water Data'!$D$29,0,10*ROW('Water Data'!D99)))</f>
        <v/>
      </c>
      <c r="BV105" s="271" t="str">
        <f ca="true">+IF(OFFSET('Water Data'!$E$27,0,10*ROW('Water Data'!E99))="","",OFFSET('Water Data'!$E$27,0,10*ROW('Water Data'!E99)))</f>
        <v/>
      </c>
      <c r="BW105" s="271" t="str">
        <f ca="true">+IF(OFFSET('Water Data'!$E$28,0,10*ROW('Water Data'!E99))="","",OFFSET('Water Data'!$E$28,0,10*ROW('Water Data'!E99)))</f>
        <v/>
      </c>
      <c r="BX105" s="271" t="str">
        <f ca="true">+IF(OFFSET('Water Data'!$E$29,0,10*ROW('Water Data'!E99))="","",OFFSET('Water Data'!$E$29,0,10*ROW('Water Data'!E99)))</f>
        <v/>
      </c>
      <c r="BY105" s="271" t="str">
        <f ca="true">+IF(OFFSET('Water Data'!$F$27,0,10*ROW('Water Data'!F99))="","",OFFSET('Water Data'!$F$27,0,10*ROW('Water Data'!F99)))</f>
        <v/>
      </c>
      <c r="BZ105" s="271" t="str">
        <f ca="true">+IF(OFFSET('Water Data'!$F$28,0,10*ROW('Water Data'!F99))="","",OFFSET('Water Data'!$F$28,0,10*ROW('Water Data'!F99)))</f>
        <v/>
      </c>
      <c r="CA105" s="271" t="str">
        <f ca="true">+IF(OFFSET('Water Data'!$F$29,0,10*ROW('Water Data'!F99))="","",OFFSET('Water Data'!$F$29,0,10*ROW('Water Data'!F99)))</f>
        <v/>
      </c>
      <c r="CB105" s="271" t="str">
        <f ca="true">+IF(OFFSET('Water Data'!$G$27,0,10*ROW('Water Data'!G99))="","",OFFSET('Water Data'!$G$27,0,10*ROW('Water Data'!G99)))</f>
        <v/>
      </c>
      <c r="CC105" s="271" t="str">
        <f ca="true">+IF(OFFSET('Water Data'!$G$28,0,10*ROW('Water Data'!G99))="","",OFFSET('Water Data'!$G$28,0,10*ROW('Water Data'!G99)))</f>
        <v/>
      </c>
      <c r="CD105" s="271" t="str">
        <f ca="true">+IF(OFFSET('Water Data'!$G$29,0,10*ROW('Water Data'!G99))="","",OFFSET('Water Data'!$G$29,0,10*ROW('Water Data'!G99)))</f>
        <v/>
      </c>
      <c r="CE105" s="271" t="str">
        <f ca="true">+IF(OFFSET('Water Data'!$H$27,0,10*ROW('Water Data'!H99))="","",OFFSET('Water Data'!$H$27,0,10*ROW('Water Data'!H99)))</f>
        <v/>
      </c>
      <c r="CF105" s="271" t="str">
        <f ca="true">+IF(OFFSET('Water Data'!$H$28,0,10*ROW('Water Data'!H99))="","",OFFSET('Water Data'!$H$28,0,10*ROW('Water Data'!H99)))</f>
        <v/>
      </c>
      <c r="CG105" s="271" t="str">
        <f ca="true">+IF(OFFSET('Water Data'!$H$29,0,10*ROW('Water Data'!H99))="","",OFFSET('Water Data'!$H$29,0,10*ROW('Water Data'!H99)))</f>
        <v/>
      </c>
      <c r="CH105" s="271" t="str">
        <f ca="true">+IF(OFFSET('Water Data'!$I$27,0,10*ROW('Water Data'!I99))="","",OFFSET('Water Data'!$I$27,0,10*ROW('Water Data'!I99)))</f>
        <v/>
      </c>
      <c r="CI105" s="271" t="str">
        <f ca="true">+IF(OFFSET('Water Data'!$I$28,0,10*ROW('Water Data'!I99))="","",OFFSET('Water Data'!$I$28,0,10*ROW('Water Data'!I99)))</f>
        <v/>
      </c>
      <c r="CJ105" s="271" t="str">
        <f ca="true">+IF(OFFSET('Water Data'!$I$29,0,10*ROW('Water Data'!I99))="","",OFFSET('Water Data'!$I$29,0,10*ROW('Water Data'!I99)))</f>
        <v/>
      </c>
      <c r="CK105" s="271" t="str">
        <f ca="true">+IF(OFFSET('Sanitation Data'!$D$28,0,10*ROW('Sanitation Data'!D99))="","",OFFSET('Sanitation Data'!$D$28,0,10*ROW('Sanitation Data'!D99)))</f>
        <v/>
      </c>
      <c r="CL105" s="271" t="str">
        <f ca="true">+IF(OFFSET('Sanitation Data'!$D$29,0,10*ROW('Sanitation Data'!D99))="","",OFFSET('Sanitation Data'!$D$29,0,10*ROW('Sanitation Data'!D99)))</f>
        <v/>
      </c>
      <c r="CM105" s="271" t="str">
        <f ca="true">+IF(OFFSET('Sanitation Data'!$D$30,0,10*ROW('Sanitation Data'!D99))="","",OFFSET('Sanitation Data'!$D$30,0,10*ROW('Sanitation Data'!D99)))</f>
        <v/>
      </c>
      <c r="CN105" s="271" t="str">
        <f ca="true">+IF(OFFSET('Sanitation Data'!$D$31,0,10*ROW('Sanitation Data'!D99))="","",OFFSET('Sanitation Data'!$D$31,0,10*ROW('Sanitation Data'!D99)))</f>
        <v/>
      </c>
      <c r="CO105" s="271" t="str">
        <f ca="true">+IF(OFFSET('Sanitation Data'!$D$32,0,10*ROW('Sanitation Data'!D99))="","",OFFSET('Sanitation Data'!$D$32,0,10*ROW('Sanitation Data'!D99)))</f>
        <v/>
      </c>
      <c r="CP105" s="271" t="str">
        <f ca="true">+IF(OFFSET('Sanitation Data'!$E$28,0,10*ROW('Sanitation Data'!E99))="","",OFFSET('Sanitation Data'!$E$28,0,10*ROW('Sanitation Data'!E99)))</f>
        <v/>
      </c>
      <c r="CQ105" s="271" t="str">
        <f ca="true">+IF(OFFSET('Sanitation Data'!$E$29,0,10*ROW('Sanitation Data'!E99))="","",OFFSET('Sanitation Data'!$E$29,0,10*ROW('Sanitation Data'!E99)))</f>
        <v/>
      </c>
      <c r="CR105" s="271" t="str">
        <f ca="true">+IF(OFFSET('Sanitation Data'!$E$30,0,10*ROW('Sanitation Data'!E99))="","",OFFSET('Sanitation Data'!$E$30,0,10*ROW('Sanitation Data'!E99)))</f>
        <v/>
      </c>
      <c r="CS105" s="271" t="str">
        <f ca="true">+IF(OFFSET('Sanitation Data'!$E$31,0,10*ROW('Sanitation Data'!E99))="","",OFFSET('Sanitation Data'!$E$31,0,10*ROW('Sanitation Data'!E99)))</f>
        <v/>
      </c>
      <c r="CT105" s="271" t="str">
        <f ca="true">+IF(OFFSET('Sanitation Data'!$E$32,0,10*ROW('Sanitation Data'!E99))="","",OFFSET('Sanitation Data'!$E$32,0,10*ROW('Sanitation Data'!E99)))</f>
        <v/>
      </c>
      <c r="CU105" s="271" t="str">
        <f ca="true">+IF(OFFSET('Sanitation Data'!$F$28,0,10*ROW('Sanitation Data'!F99))="","",OFFSET('Sanitation Data'!$F$28,0,10*ROW('Sanitation Data'!F99)))</f>
        <v/>
      </c>
      <c r="CV105" s="271" t="str">
        <f ca="true">+IF(OFFSET('Sanitation Data'!$F$29,0,10*ROW('Sanitation Data'!F99))="","",OFFSET('Sanitation Data'!$F$29,0,10*ROW('Sanitation Data'!F99)))</f>
        <v/>
      </c>
      <c r="CW105" s="271" t="str">
        <f ca="true">+IF(OFFSET('Sanitation Data'!$F$30,0,10*ROW('Sanitation Data'!F99))="","",OFFSET('Sanitation Data'!$F$30,0,10*ROW('Sanitation Data'!F99)))</f>
        <v/>
      </c>
      <c r="CX105" s="271" t="str">
        <f ca="true">+IF(OFFSET('Sanitation Data'!$F$31,0,10*ROW('Sanitation Data'!F99))="","",OFFSET('Sanitation Data'!$F$31,0,10*ROW('Sanitation Data'!F99)))</f>
        <v/>
      </c>
      <c r="CY105" s="271" t="str">
        <f ca="true">+IF(OFFSET('Sanitation Data'!$F$32,0,10*ROW('Sanitation Data'!F99))="","",OFFSET('Sanitation Data'!$F$32,0,10*ROW('Sanitation Data'!F99)))</f>
        <v/>
      </c>
      <c r="CZ105" s="271" t="str">
        <f ca="true">+IF(OFFSET('Sanitation Data'!$G$28,0,10*ROW('Sanitation Data'!G99))="","",OFFSET('Sanitation Data'!$G$28,0,10*ROW('Sanitation Data'!G99)))</f>
        <v/>
      </c>
      <c r="DA105" s="271" t="str">
        <f ca="true">+IF(OFFSET('Sanitation Data'!$G$29,0,10*ROW('Sanitation Data'!G99))="","",OFFSET('Sanitation Data'!$G$29,0,10*ROW('Sanitation Data'!G99)))</f>
        <v/>
      </c>
      <c r="DB105" s="271" t="str">
        <f ca="true">+IF(OFFSET('Sanitation Data'!$G$30,0,10*ROW('Sanitation Data'!G99))="","",OFFSET('Sanitation Data'!$G$30,0,10*ROW('Sanitation Data'!G99)))</f>
        <v/>
      </c>
      <c r="DC105" s="271" t="str">
        <f ca="true">+IF(OFFSET('Sanitation Data'!$G$31,0,10*ROW('Sanitation Data'!G99))="","",OFFSET('Sanitation Data'!$G$31,0,10*ROW('Sanitation Data'!G99)))</f>
        <v/>
      </c>
      <c r="DD105" s="271" t="str">
        <f ca="true">+IF(OFFSET('Sanitation Data'!$G$32,0,10*ROW('Sanitation Data'!G99))="","",OFFSET('Sanitation Data'!$G$32,0,10*ROW('Sanitation Data'!G99)))</f>
        <v/>
      </c>
      <c r="DE105" s="271" t="str">
        <f ca="true">+IF(OFFSET('Sanitation Data'!$H$28,0,10*ROW('Sanitation Data'!H99))="","",OFFSET('Sanitation Data'!$H$28,0,10*ROW('Sanitation Data'!H99)))</f>
        <v/>
      </c>
      <c r="DF105" s="271" t="str">
        <f ca="true">+IF(OFFSET('Sanitation Data'!$H$29,0,10*ROW('Sanitation Data'!H99))="","",OFFSET('Sanitation Data'!$H$29,0,10*ROW('Sanitation Data'!H99)))</f>
        <v/>
      </c>
      <c r="DG105" s="271" t="str">
        <f ca="true">+IF(OFFSET('Sanitation Data'!$H$30,0,10*ROW('Sanitation Data'!H99))="","",OFFSET('Sanitation Data'!$H$30,0,10*ROW('Sanitation Data'!H99)))</f>
        <v/>
      </c>
      <c r="DH105" s="271" t="str">
        <f ca="true">+IF(OFFSET('Sanitation Data'!$H$31,0,10*ROW('Sanitation Data'!H99))="","",OFFSET('Sanitation Data'!$H$31,0,10*ROW('Sanitation Data'!H99)))</f>
        <v/>
      </c>
      <c r="DI105" s="271" t="str">
        <f ca="true">+IF(OFFSET('Sanitation Data'!$H$32,0,10*ROW('Sanitation Data'!H99))="","",OFFSET('Sanitation Data'!$H$32,0,10*ROW('Sanitation Data'!H99)))</f>
        <v/>
      </c>
      <c r="DJ105" s="271" t="str">
        <f ca="true">+IF(OFFSET('Sanitation Data'!$I$28,0,10*ROW('Sanitation Data'!I99))="","",OFFSET('Sanitation Data'!$I$28,0,10*ROW('Sanitation Data'!I99)))</f>
        <v/>
      </c>
      <c r="DK105" s="271" t="str">
        <f ca="true">+IF(OFFSET('Sanitation Data'!$I$29,0,10*ROW('Sanitation Data'!I99))="","",OFFSET('Sanitation Data'!$I$29,0,10*ROW('Sanitation Data'!I99)))</f>
        <v/>
      </c>
      <c r="DL105" s="271" t="str">
        <f ca="true">+IF(OFFSET('Sanitation Data'!$I$30,0,10*ROW('Sanitation Data'!I99))="","",OFFSET('Sanitation Data'!$I$30,0,10*ROW('Sanitation Data'!I99)))</f>
        <v/>
      </c>
      <c r="DM105" s="271" t="str">
        <f ca="true">+IF(OFFSET('Sanitation Data'!$I$31,0,10*ROW('Sanitation Data'!I99))="","",OFFSET('Sanitation Data'!$I$31,0,10*ROW('Sanitation Data'!I99)))</f>
        <v/>
      </c>
      <c r="DN105" s="271" t="str">
        <f ca="true">+IF(OFFSET('Sanitation Data'!$I$32,0,10*ROW('Sanitation Data'!I99))="","",OFFSET('Sanitation Data'!$I$32,0,10*ROW('Sanitation Data'!I99)))</f>
        <v/>
      </c>
      <c r="DO105" s="271" t="str">
        <f ca="true">+IF(OFFSET('Hygiene Data'!$D$11,0,10*ROW('Hygiene Data'!D99))="","",OFFSET('Hygiene Data'!$D$11,0,10*ROW('Hygiene Data'!D99)))</f>
        <v/>
      </c>
      <c r="DP105" s="271" t="str">
        <f ca="true">+IF(OFFSET('Hygiene Data'!$D$12,0,10*ROW('Hygiene Data'!D99))="","",OFFSET('Hygiene Data'!$D$12,0,10*ROW('Hygiene Data'!D99)))</f>
        <v/>
      </c>
      <c r="DQ105" s="271" t="str">
        <f ca="true">+IF(OFFSET('Hygiene Data'!$D$13,0,10*ROW('Hygiene Data'!D99))="","",OFFSET('Hygiene Data'!$D$13,0,10*ROW('Hygiene Data'!D99)))</f>
        <v/>
      </c>
      <c r="DR105" s="271" t="str">
        <f ca="true">+IF(OFFSET('Hygiene Data'!$E$11,0,10*ROW('Hygiene Data'!E99))="","",OFFSET('Hygiene Data'!$E$11,0,10*ROW('Hygiene Data'!E99)))</f>
        <v/>
      </c>
      <c r="DS105" s="271" t="str">
        <f ca="true">+IF(OFFSET('Hygiene Data'!$E$12,0,10*ROW('Hygiene Data'!E99))="","",OFFSET('Hygiene Data'!$E$12,0,10*ROW('Hygiene Data'!E99)))</f>
        <v/>
      </c>
      <c r="DT105" s="271" t="str">
        <f ca="true">+IF(OFFSET('Hygiene Data'!$E$13,0,10*ROW('Hygiene Data'!E99))="","",OFFSET('Hygiene Data'!$E$13,0,10*ROW('Hygiene Data'!E99)))</f>
        <v/>
      </c>
      <c r="DU105" s="271" t="str">
        <f ca="true">+IF(OFFSET('Hygiene Data'!$F$11,0,10*ROW('Hygiene Data'!F99))="","",OFFSET('Hygiene Data'!$F$11,0,10*ROW('Hygiene Data'!F99)))</f>
        <v/>
      </c>
      <c r="DV105" s="271" t="str">
        <f ca="true">+IF(OFFSET('Hygiene Data'!$F$12,0,10*ROW('Hygiene Data'!F99))="","",OFFSET('Hygiene Data'!$F$12,0,10*ROW('Hygiene Data'!F99)))</f>
        <v/>
      </c>
      <c r="DW105" s="271" t="str">
        <f ca="true">+IF(OFFSET('Hygiene Data'!$F$13,0,10*ROW('Hygiene Data'!F99))="","",OFFSET('Hygiene Data'!$F$13,0,10*ROW('Hygiene Data'!F99)))</f>
        <v/>
      </c>
      <c r="DX105" s="271" t="str">
        <f ca="true">+IF(OFFSET('Hygiene Data'!$G$11,0,10*ROW('Hygiene Data'!G99))="","",OFFSET('Hygiene Data'!$G$11,0,10*ROW('Hygiene Data'!G99)))</f>
        <v/>
      </c>
      <c r="DY105" s="271" t="str">
        <f ca="true">+IF(OFFSET('Hygiene Data'!$G$12,0,10*ROW('Hygiene Data'!G99))="","",OFFSET('Hygiene Data'!$G$12,0,10*ROW('Hygiene Data'!G99)))</f>
        <v/>
      </c>
      <c r="DZ105" s="271" t="str">
        <f ca="true">+IF(OFFSET('Hygiene Data'!$G$13,0,10*ROW('Hygiene Data'!G99))="","",OFFSET('Hygiene Data'!$G$13,0,10*ROW('Hygiene Data'!G99)))</f>
        <v/>
      </c>
      <c r="EA105" s="271" t="str">
        <f ca="true">+IF(OFFSET('Hygiene Data'!$H$11,0,10*ROW('Hygiene Data'!H99))="","",OFFSET('Hygiene Data'!$H$11,0,10*ROW('Hygiene Data'!H99)))</f>
        <v/>
      </c>
      <c r="EB105" s="271" t="str">
        <f ca="true">+IF(OFFSET('Hygiene Data'!$H$12,0,10*ROW('Hygiene Data'!H99))="","",OFFSET('Hygiene Data'!$H$12,0,10*ROW('Hygiene Data'!H99)))</f>
        <v/>
      </c>
      <c r="EC105" s="271" t="str">
        <f ca="true">+IF(OFFSET('Hygiene Data'!$H$13,0,10*ROW('Hygiene Data'!H99))="","",OFFSET('Hygiene Data'!$H$13,0,10*ROW('Hygiene Data'!H99)))</f>
        <v/>
      </c>
      <c r="ED105" s="271" t="str">
        <f ca="true">+IF(OFFSET('Hygiene Data'!$I$11,0,10*ROW('Hygiene Data'!I99))="","",OFFSET('Hygiene Data'!$I$11,0,10*ROW('Hygiene Data'!I99)))</f>
        <v/>
      </c>
      <c r="EE105" s="271" t="str">
        <f ca="true">+IF(OFFSET('Hygiene Data'!$I$12,0,10*ROW('Hygiene Data'!I99))="","",OFFSET('Hygiene Data'!$I$12,0,10*ROW('Hygiene Data'!I99)))</f>
        <v/>
      </c>
      <c r="EF105" s="271" t="str">
        <f ca="true">+IF(OFFSET('Hygiene Data'!$I$13,0,10*ROW('Hygiene Data'!I99))="","",OFFSET('Hygiene Data'!$I$13,0,10*ROW('Hygiene Data'!I99)))</f>
        <v/>
      </c>
    </row>
    <row xmlns:x14ac="http://schemas.microsoft.com/office/spreadsheetml/2009/9/ac" r="106" x14ac:dyDescent="0.2">
      <c r="A106" s="34" t="str">
        <f ca="true">+IF(OFFSET('Water Data'!$B$2,0,10*ROW('Water Data'!E100))="","",OFFSET('Water Data'!$B$2,0,10*ROW('Water Data'!E100)))</f>
        <v/>
      </c>
      <c r="B106" s="34" t="str">
        <f ca="true">+IF(OFFSET('Water Data'!$C$2,0,10*ROW('Water Data'!F100))="","",OFFSET('Water Data'!$C$2,0,10*ROW('Water Data'!F100)))</f>
        <v/>
      </c>
      <c r="C106" s="327" t="str">
        <f t="shared" ca="true" si="1"/>
        <v/>
      </c>
      <c r="D106" s="87"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7"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7"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7"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7"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7"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7"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7"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7"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7"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7"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7"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7"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7"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7"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7"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7"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7"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8"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8"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8"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8"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8"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8"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8"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8"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8"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8"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8"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8"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8"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8"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8"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8"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8"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8"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8"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8"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8"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8"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8"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8"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8"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8"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8"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8"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8"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8"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9"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9"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9"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9"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9"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9"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9"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9"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9"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9"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9"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9"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9"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9"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9"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9"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9"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9"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1"/>
      <c r="BS106" s="271" t="str">
        <f ca="true">+IF(OFFSET('Water Data'!$D$27,0,10*ROW('Water Data'!D100))="","",OFFSET('Water Data'!$D$27,0,10*ROW('Water Data'!D100)))</f>
        <v/>
      </c>
      <c r="BT106" s="271" t="str">
        <f ca="true">+IF(OFFSET('Water Data'!$D$28,0,10*ROW('Water Data'!D100))="","",OFFSET('Water Data'!$D$28,0,10*ROW('Water Data'!D100)))</f>
        <v/>
      </c>
      <c r="BU106" s="271" t="str">
        <f ca="true">+IF(OFFSET('Water Data'!$D$29,0,10*ROW('Water Data'!D100))="","",OFFSET('Water Data'!$D$29,0,10*ROW('Water Data'!D100)))</f>
        <v/>
      </c>
      <c r="BV106" s="271" t="str">
        <f ca="true">+IF(OFFSET('Water Data'!$E$27,0,10*ROW('Water Data'!E100))="","",OFFSET('Water Data'!$E$27,0,10*ROW('Water Data'!E100)))</f>
        <v/>
      </c>
      <c r="BW106" s="271" t="str">
        <f ca="true">+IF(OFFSET('Water Data'!$E$28,0,10*ROW('Water Data'!E100))="","",OFFSET('Water Data'!$E$28,0,10*ROW('Water Data'!E100)))</f>
        <v/>
      </c>
      <c r="BX106" s="271" t="str">
        <f ca="true">+IF(OFFSET('Water Data'!$E$29,0,10*ROW('Water Data'!E100))="","",OFFSET('Water Data'!$E$29,0,10*ROW('Water Data'!E100)))</f>
        <v/>
      </c>
      <c r="BY106" s="271" t="str">
        <f ca="true">+IF(OFFSET('Water Data'!$F$27,0,10*ROW('Water Data'!F100))="","",OFFSET('Water Data'!$F$27,0,10*ROW('Water Data'!F100)))</f>
        <v/>
      </c>
      <c r="BZ106" s="271" t="str">
        <f ca="true">+IF(OFFSET('Water Data'!$F$28,0,10*ROW('Water Data'!F100))="","",OFFSET('Water Data'!$F$28,0,10*ROW('Water Data'!F100)))</f>
        <v/>
      </c>
      <c r="CA106" s="271" t="str">
        <f ca="true">+IF(OFFSET('Water Data'!$F$29,0,10*ROW('Water Data'!F100))="","",OFFSET('Water Data'!$F$29,0,10*ROW('Water Data'!F100)))</f>
        <v/>
      </c>
      <c r="CB106" s="271" t="str">
        <f ca="true">+IF(OFFSET('Water Data'!$G$27,0,10*ROW('Water Data'!G100))="","",OFFSET('Water Data'!$G$27,0,10*ROW('Water Data'!G100)))</f>
        <v/>
      </c>
      <c r="CC106" s="271" t="str">
        <f ca="true">+IF(OFFSET('Water Data'!$G$28,0,10*ROW('Water Data'!G100))="","",OFFSET('Water Data'!$G$28,0,10*ROW('Water Data'!G100)))</f>
        <v/>
      </c>
      <c r="CD106" s="271" t="str">
        <f ca="true">+IF(OFFSET('Water Data'!$G$29,0,10*ROW('Water Data'!G100))="","",OFFSET('Water Data'!$G$29,0,10*ROW('Water Data'!G100)))</f>
        <v/>
      </c>
      <c r="CE106" s="271" t="str">
        <f ca="true">+IF(OFFSET('Water Data'!$H$27,0,10*ROW('Water Data'!H100))="","",OFFSET('Water Data'!$H$27,0,10*ROW('Water Data'!H100)))</f>
        <v/>
      </c>
      <c r="CF106" s="271" t="str">
        <f ca="true">+IF(OFFSET('Water Data'!$H$28,0,10*ROW('Water Data'!H100))="","",OFFSET('Water Data'!$H$28,0,10*ROW('Water Data'!H100)))</f>
        <v/>
      </c>
      <c r="CG106" s="271" t="str">
        <f ca="true">+IF(OFFSET('Water Data'!$H$29,0,10*ROW('Water Data'!H100))="","",OFFSET('Water Data'!$H$29,0,10*ROW('Water Data'!H100)))</f>
        <v/>
      </c>
      <c r="CH106" s="271" t="str">
        <f ca="true">+IF(OFFSET('Water Data'!$I$27,0,10*ROW('Water Data'!I100))="","",OFFSET('Water Data'!$I$27,0,10*ROW('Water Data'!I100)))</f>
        <v/>
      </c>
      <c r="CI106" s="271" t="str">
        <f ca="true">+IF(OFFSET('Water Data'!$I$28,0,10*ROW('Water Data'!I100))="","",OFFSET('Water Data'!$I$28,0,10*ROW('Water Data'!I100)))</f>
        <v/>
      </c>
      <c r="CJ106" s="271" t="str">
        <f ca="true">+IF(OFFSET('Water Data'!$I$29,0,10*ROW('Water Data'!I100))="","",OFFSET('Water Data'!$I$29,0,10*ROW('Water Data'!I100)))</f>
        <v/>
      </c>
      <c r="CK106" s="271" t="str">
        <f ca="true">+IF(OFFSET('Sanitation Data'!$D$28,0,10*ROW('Sanitation Data'!D100))="","",OFFSET('Sanitation Data'!$D$28,0,10*ROW('Sanitation Data'!D100)))</f>
        <v/>
      </c>
      <c r="CL106" s="271" t="str">
        <f ca="true">+IF(OFFSET('Sanitation Data'!$D$29,0,10*ROW('Sanitation Data'!D100))="","",OFFSET('Sanitation Data'!$D$29,0,10*ROW('Sanitation Data'!D100)))</f>
        <v/>
      </c>
      <c r="CM106" s="271" t="str">
        <f ca="true">+IF(OFFSET('Sanitation Data'!$D$30,0,10*ROW('Sanitation Data'!D100))="","",OFFSET('Sanitation Data'!$D$30,0,10*ROW('Sanitation Data'!D100)))</f>
        <v/>
      </c>
      <c r="CN106" s="271" t="str">
        <f ca="true">+IF(OFFSET('Sanitation Data'!$D$31,0,10*ROW('Sanitation Data'!D100))="","",OFFSET('Sanitation Data'!$D$31,0,10*ROW('Sanitation Data'!D100)))</f>
        <v/>
      </c>
      <c r="CO106" s="271" t="str">
        <f ca="true">+IF(OFFSET('Sanitation Data'!$D$32,0,10*ROW('Sanitation Data'!D100))="","",OFFSET('Sanitation Data'!$D$32,0,10*ROW('Sanitation Data'!D100)))</f>
        <v/>
      </c>
      <c r="CP106" s="271" t="str">
        <f ca="true">+IF(OFFSET('Sanitation Data'!$E$28,0,10*ROW('Sanitation Data'!E100))="","",OFFSET('Sanitation Data'!$E$28,0,10*ROW('Sanitation Data'!E100)))</f>
        <v/>
      </c>
      <c r="CQ106" s="271" t="str">
        <f ca="true">+IF(OFFSET('Sanitation Data'!$E$29,0,10*ROW('Sanitation Data'!E100))="","",OFFSET('Sanitation Data'!$E$29,0,10*ROW('Sanitation Data'!E100)))</f>
        <v/>
      </c>
      <c r="CR106" s="271" t="str">
        <f ca="true">+IF(OFFSET('Sanitation Data'!$E$30,0,10*ROW('Sanitation Data'!E100))="","",OFFSET('Sanitation Data'!$E$30,0,10*ROW('Sanitation Data'!E100)))</f>
        <v/>
      </c>
      <c r="CS106" s="271" t="str">
        <f ca="true">+IF(OFFSET('Sanitation Data'!$E$31,0,10*ROW('Sanitation Data'!E100))="","",OFFSET('Sanitation Data'!$E$31,0,10*ROW('Sanitation Data'!E100)))</f>
        <v/>
      </c>
      <c r="CT106" s="271" t="str">
        <f ca="true">+IF(OFFSET('Sanitation Data'!$E$32,0,10*ROW('Sanitation Data'!E100))="","",OFFSET('Sanitation Data'!$E$32,0,10*ROW('Sanitation Data'!E100)))</f>
        <v/>
      </c>
      <c r="CU106" s="271" t="str">
        <f ca="true">+IF(OFFSET('Sanitation Data'!$F$28,0,10*ROW('Sanitation Data'!F100))="","",OFFSET('Sanitation Data'!$F$28,0,10*ROW('Sanitation Data'!F100)))</f>
        <v/>
      </c>
      <c r="CV106" s="271" t="str">
        <f ca="true">+IF(OFFSET('Sanitation Data'!$F$29,0,10*ROW('Sanitation Data'!F100))="","",OFFSET('Sanitation Data'!$F$29,0,10*ROW('Sanitation Data'!F100)))</f>
        <v/>
      </c>
      <c r="CW106" s="271" t="str">
        <f ca="true">+IF(OFFSET('Sanitation Data'!$F$30,0,10*ROW('Sanitation Data'!F100))="","",OFFSET('Sanitation Data'!$F$30,0,10*ROW('Sanitation Data'!F100)))</f>
        <v/>
      </c>
      <c r="CX106" s="271" t="str">
        <f ca="true">+IF(OFFSET('Sanitation Data'!$F$31,0,10*ROW('Sanitation Data'!F100))="","",OFFSET('Sanitation Data'!$F$31,0,10*ROW('Sanitation Data'!F100)))</f>
        <v/>
      </c>
      <c r="CY106" s="271" t="str">
        <f ca="true">+IF(OFFSET('Sanitation Data'!$F$32,0,10*ROW('Sanitation Data'!F100))="","",OFFSET('Sanitation Data'!$F$32,0,10*ROW('Sanitation Data'!F100)))</f>
        <v/>
      </c>
      <c r="CZ106" s="271" t="str">
        <f ca="true">+IF(OFFSET('Sanitation Data'!$G$28,0,10*ROW('Sanitation Data'!G100))="","",OFFSET('Sanitation Data'!$G$28,0,10*ROW('Sanitation Data'!G100)))</f>
        <v/>
      </c>
      <c r="DA106" s="271" t="str">
        <f ca="true">+IF(OFFSET('Sanitation Data'!$G$29,0,10*ROW('Sanitation Data'!G100))="","",OFFSET('Sanitation Data'!$G$29,0,10*ROW('Sanitation Data'!G100)))</f>
        <v/>
      </c>
      <c r="DB106" s="271" t="str">
        <f ca="true">+IF(OFFSET('Sanitation Data'!$G$30,0,10*ROW('Sanitation Data'!G100))="","",OFFSET('Sanitation Data'!$G$30,0,10*ROW('Sanitation Data'!G100)))</f>
        <v/>
      </c>
      <c r="DC106" s="271" t="str">
        <f ca="true">+IF(OFFSET('Sanitation Data'!$G$31,0,10*ROW('Sanitation Data'!G100))="","",OFFSET('Sanitation Data'!$G$31,0,10*ROW('Sanitation Data'!G100)))</f>
        <v/>
      </c>
      <c r="DD106" s="271" t="str">
        <f ca="true">+IF(OFFSET('Sanitation Data'!$G$32,0,10*ROW('Sanitation Data'!G100))="","",OFFSET('Sanitation Data'!$G$32,0,10*ROW('Sanitation Data'!G100)))</f>
        <v/>
      </c>
      <c r="DE106" s="271" t="str">
        <f ca="true">+IF(OFFSET('Sanitation Data'!$H$28,0,10*ROW('Sanitation Data'!H100))="","",OFFSET('Sanitation Data'!$H$28,0,10*ROW('Sanitation Data'!H100)))</f>
        <v/>
      </c>
      <c r="DF106" s="271" t="str">
        <f ca="true">+IF(OFFSET('Sanitation Data'!$H$29,0,10*ROW('Sanitation Data'!H100))="","",OFFSET('Sanitation Data'!$H$29,0,10*ROW('Sanitation Data'!H100)))</f>
        <v/>
      </c>
      <c r="DG106" s="271" t="str">
        <f ca="true">+IF(OFFSET('Sanitation Data'!$H$30,0,10*ROW('Sanitation Data'!H100))="","",OFFSET('Sanitation Data'!$H$30,0,10*ROW('Sanitation Data'!H100)))</f>
        <v/>
      </c>
      <c r="DH106" s="271" t="str">
        <f ca="true">+IF(OFFSET('Sanitation Data'!$H$31,0,10*ROW('Sanitation Data'!H100))="","",OFFSET('Sanitation Data'!$H$31,0,10*ROW('Sanitation Data'!H100)))</f>
        <v/>
      </c>
      <c r="DI106" s="271" t="str">
        <f ca="true">+IF(OFFSET('Sanitation Data'!$H$32,0,10*ROW('Sanitation Data'!H100))="","",OFFSET('Sanitation Data'!$H$32,0,10*ROW('Sanitation Data'!H100)))</f>
        <v/>
      </c>
      <c r="DJ106" s="271" t="str">
        <f ca="true">+IF(OFFSET('Sanitation Data'!$I$28,0,10*ROW('Sanitation Data'!I100))="","",OFFSET('Sanitation Data'!$I$28,0,10*ROW('Sanitation Data'!I100)))</f>
        <v/>
      </c>
      <c r="DK106" s="271" t="str">
        <f ca="true">+IF(OFFSET('Sanitation Data'!$I$29,0,10*ROW('Sanitation Data'!I100))="","",OFFSET('Sanitation Data'!$I$29,0,10*ROW('Sanitation Data'!I100)))</f>
        <v/>
      </c>
      <c r="DL106" s="271" t="str">
        <f ca="true">+IF(OFFSET('Sanitation Data'!$I$30,0,10*ROW('Sanitation Data'!I100))="","",OFFSET('Sanitation Data'!$I$30,0,10*ROW('Sanitation Data'!I100)))</f>
        <v/>
      </c>
      <c r="DM106" s="271" t="str">
        <f ca="true">+IF(OFFSET('Sanitation Data'!$I$31,0,10*ROW('Sanitation Data'!I100))="","",OFFSET('Sanitation Data'!$I$31,0,10*ROW('Sanitation Data'!I100)))</f>
        <v/>
      </c>
      <c r="DN106" s="271" t="str">
        <f ca="true">+IF(OFFSET('Sanitation Data'!$I$32,0,10*ROW('Sanitation Data'!I100))="","",OFFSET('Sanitation Data'!$I$32,0,10*ROW('Sanitation Data'!I100)))</f>
        <v/>
      </c>
      <c r="DO106" s="271" t="str">
        <f ca="true">+IF(OFFSET('Hygiene Data'!$D$11,0,10*ROW('Hygiene Data'!D100))="","",OFFSET('Hygiene Data'!$D$11,0,10*ROW('Hygiene Data'!D100)))</f>
        <v/>
      </c>
      <c r="DP106" s="271" t="str">
        <f ca="true">+IF(OFFSET('Hygiene Data'!$D$12,0,10*ROW('Hygiene Data'!D100))="","",OFFSET('Hygiene Data'!$D$12,0,10*ROW('Hygiene Data'!D100)))</f>
        <v/>
      </c>
      <c r="DQ106" s="271" t="str">
        <f ca="true">+IF(OFFSET('Hygiene Data'!$D$13,0,10*ROW('Hygiene Data'!D100))="","",OFFSET('Hygiene Data'!$D$13,0,10*ROW('Hygiene Data'!D100)))</f>
        <v/>
      </c>
      <c r="DR106" s="271" t="str">
        <f ca="true">+IF(OFFSET('Hygiene Data'!$E$11,0,10*ROW('Hygiene Data'!E100))="","",OFFSET('Hygiene Data'!$E$11,0,10*ROW('Hygiene Data'!E100)))</f>
        <v/>
      </c>
      <c r="DS106" s="271" t="str">
        <f ca="true">+IF(OFFSET('Hygiene Data'!$E$12,0,10*ROW('Hygiene Data'!E100))="","",OFFSET('Hygiene Data'!$E$12,0,10*ROW('Hygiene Data'!E100)))</f>
        <v/>
      </c>
      <c r="DT106" s="271" t="str">
        <f ca="true">+IF(OFFSET('Hygiene Data'!$E$13,0,10*ROW('Hygiene Data'!E100))="","",OFFSET('Hygiene Data'!$E$13,0,10*ROW('Hygiene Data'!E100)))</f>
        <v/>
      </c>
      <c r="DU106" s="271" t="str">
        <f ca="true">+IF(OFFSET('Hygiene Data'!$F$11,0,10*ROW('Hygiene Data'!F100))="","",OFFSET('Hygiene Data'!$F$11,0,10*ROW('Hygiene Data'!F100)))</f>
        <v/>
      </c>
      <c r="DV106" s="271" t="str">
        <f ca="true">+IF(OFFSET('Hygiene Data'!$F$12,0,10*ROW('Hygiene Data'!F100))="","",OFFSET('Hygiene Data'!$F$12,0,10*ROW('Hygiene Data'!F100)))</f>
        <v/>
      </c>
      <c r="DW106" s="271" t="str">
        <f ca="true">+IF(OFFSET('Hygiene Data'!$F$13,0,10*ROW('Hygiene Data'!F100))="","",OFFSET('Hygiene Data'!$F$13,0,10*ROW('Hygiene Data'!F100)))</f>
        <v/>
      </c>
      <c r="DX106" s="271" t="str">
        <f ca="true">+IF(OFFSET('Hygiene Data'!$G$11,0,10*ROW('Hygiene Data'!G100))="","",OFFSET('Hygiene Data'!$G$11,0,10*ROW('Hygiene Data'!G100)))</f>
        <v/>
      </c>
      <c r="DY106" s="271" t="str">
        <f ca="true">+IF(OFFSET('Hygiene Data'!$G$12,0,10*ROW('Hygiene Data'!G100))="","",OFFSET('Hygiene Data'!$G$12,0,10*ROW('Hygiene Data'!G100)))</f>
        <v/>
      </c>
      <c r="DZ106" s="271" t="str">
        <f ca="true">+IF(OFFSET('Hygiene Data'!$G$13,0,10*ROW('Hygiene Data'!G100))="","",OFFSET('Hygiene Data'!$G$13,0,10*ROW('Hygiene Data'!G100)))</f>
        <v/>
      </c>
      <c r="EA106" s="271" t="str">
        <f ca="true">+IF(OFFSET('Hygiene Data'!$H$11,0,10*ROW('Hygiene Data'!H100))="","",OFFSET('Hygiene Data'!$H$11,0,10*ROW('Hygiene Data'!H100)))</f>
        <v/>
      </c>
      <c r="EB106" s="271" t="str">
        <f ca="true">+IF(OFFSET('Hygiene Data'!$H$12,0,10*ROW('Hygiene Data'!H100))="","",OFFSET('Hygiene Data'!$H$12,0,10*ROW('Hygiene Data'!H100)))</f>
        <v/>
      </c>
      <c r="EC106" s="271" t="str">
        <f ca="true">+IF(OFFSET('Hygiene Data'!$H$13,0,10*ROW('Hygiene Data'!H100))="","",OFFSET('Hygiene Data'!$H$13,0,10*ROW('Hygiene Data'!H100)))</f>
        <v/>
      </c>
      <c r="ED106" s="271" t="str">
        <f ca="true">+IF(OFFSET('Hygiene Data'!$I$11,0,10*ROW('Hygiene Data'!I100))="","",OFFSET('Hygiene Data'!$I$11,0,10*ROW('Hygiene Data'!I100)))</f>
        <v/>
      </c>
      <c r="EE106" s="271" t="str">
        <f ca="true">+IF(OFFSET('Hygiene Data'!$I$12,0,10*ROW('Hygiene Data'!I100))="","",OFFSET('Hygiene Data'!$I$12,0,10*ROW('Hygiene Data'!I100)))</f>
        <v/>
      </c>
      <c r="EF106" s="271" t="str">
        <f ca="true">+IF(OFFSET('Hygiene Data'!$I$13,0,10*ROW('Hygiene Data'!I100))="","",OFFSET('Hygiene Data'!$I$13,0,10*ROW('Hygiene Data'!I100)))</f>
        <v/>
      </c>
    </row>
    <row xmlns:x14ac="http://schemas.microsoft.com/office/spreadsheetml/2009/9/ac" r="107" x14ac:dyDescent="0.2">
      <c r="A107" s="34" t="str">
        <f ca="true">+IF(OFFSET('Water Data'!$B$2,0,10*ROW('Water Data'!E101))="","",OFFSET('Water Data'!$B$2,0,10*ROW('Water Data'!E101)))</f>
        <v/>
      </c>
      <c r="B107" s="34" t="str">
        <f ca="true">+IF(OFFSET('Water Data'!$C$2,0,10*ROW('Water Data'!F101))="","",OFFSET('Water Data'!$C$2,0,10*ROW('Water Data'!F101)))</f>
        <v/>
      </c>
      <c r="C107" s="327" t="str">
        <f t="shared" ca="true" si="1"/>
        <v/>
      </c>
      <c r="D107" s="87"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7"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7"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7"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7"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7"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7"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7"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7"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7"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7"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7"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7"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7"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7"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7"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7"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7"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8"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8"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8"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8"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8"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8"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8"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8"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8"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8"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8"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8"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8"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8"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8"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8"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8"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8"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8"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8"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8"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8"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8"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8"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8"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8"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8"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8"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8"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8"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9"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9"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9"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9"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9"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9"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9"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9"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9"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9"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9"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9"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9"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9"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9"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9"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9"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9"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1"/>
      <c r="BS107" s="271" t="str">
        <f ca="true">+IF(OFFSET('Water Data'!$D$27,0,10*ROW('Water Data'!D101))="","",OFFSET('Water Data'!$D$27,0,10*ROW('Water Data'!D101)))</f>
        <v/>
      </c>
      <c r="BT107" s="271" t="str">
        <f ca="true">+IF(OFFSET('Water Data'!$D$28,0,10*ROW('Water Data'!D101))="","",OFFSET('Water Data'!$D$28,0,10*ROW('Water Data'!D101)))</f>
        <v/>
      </c>
      <c r="BU107" s="271" t="str">
        <f ca="true">+IF(OFFSET('Water Data'!$D$29,0,10*ROW('Water Data'!D101))="","",OFFSET('Water Data'!$D$29,0,10*ROW('Water Data'!D101)))</f>
        <v/>
      </c>
      <c r="BV107" s="271" t="str">
        <f ca="true">+IF(OFFSET('Water Data'!$E$27,0,10*ROW('Water Data'!E101))="","",OFFSET('Water Data'!$E$27,0,10*ROW('Water Data'!E101)))</f>
        <v/>
      </c>
      <c r="BW107" s="271" t="str">
        <f ca="true">+IF(OFFSET('Water Data'!$E$28,0,10*ROW('Water Data'!E101))="","",OFFSET('Water Data'!$E$28,0,10*ROW('Water Data'!E101)))</f>
        <v/>
      </c>
      <c r="BX107" s="271" t="str">
        <f ca="true">+IF(OFFSET('Water Data'!$E$29,0,10*ROW('Water Data'!E101))="","",OFFSET('Water Data'!$E$29,0,10*ROW('Water Data'!E101)))</f>
        <v/>
      </c>
      <c r="BY107" s="271" t="str">
        <f ca="true">+IF(OFFSET('Water Data'!$F$27,0,10*ROW('Water Data'!F101))="","",OFFSET('Water Data'!$F$27,0,10*ROW('Water Data'!F101)))</f>
        <v/>
      </c>
      <c r="BZ107" s="271" t="str">
        <f ca="true">+IF(OFFSET('Water Data'!$F$28,0,10*ROW('Water Data'!F101))="","",OFFSET('Water Data'!$F$28,0,10*ROW('Water Data'!F101)))</f>
        <v/>
      </c>
      <c r="CA107" s="271" t="str">
        <f ca="true">+IF(OFFSET('Water Data'!$F$29,0,10*ROW('Water Data'!F101))="","",OFFSET('Water Data'!$F$29,0,10*ROW('Water Data'!F101)))</f>
        <v/>
      </c>
      <c r="CB107" s="271" t="str">
        <f ca="true">+IF(OFFSET('Water Data'!$G$27,0,10*ROW('Water Data'!G101))="","",OFFSET('Water Data'!$G$27,0,10*ROW('Water Data'!G101)))</f>
        <v/>
      </c>
      <c r="CC107" s="271" t="str">
        <f ca="true">+IF(OFFSET('Water Data'!$G$28,0,10*ROW('Water Data'!G101))="","",OFFSET('Water Data'!$G$28,0,10*ROW('Water Data'!G101)))</f>
        <v/>
      </c>
      <c r="CD107" s="271" t="str">
        <f ca="true">+IF(OFFSET('Water Data'!$G$29,0,10*ROW('Water Data'!G101))="","",OFFSET('Water Data'!$G$29,0,10*ROW('Water Data'!G101)))</f>
        <v/>
      </c>
      <c r="CE107" s="271" t="str">
        <f ca="true">+IF(OFFSET('Water Data'!$H$27,0,10*ROW('Water Data'!H101))="","",OFFSET('Water Data'!$H$27,0,10*ROW('Water Data'!H101)))</f>
        <v/>
      </c>
      <c r="CF107" s="271" t="str">
        <f ca="true">+IF(OFFSET('Water Data'!$H$28,0,10*ROW('Water Data'!H101))="","",OFFSET('Water Data'!$H$28,0,10*ROW('Water Data'!H101)))</f>
        <v/>
      </c>
      <c r="CG107" s="271" t="str">
        <f ca="true">+IF(OFFSET('Water Data'!$H$29,0,10*ROW('Water Data'!H101))="","",OFFSET('Water Data'!$H$29,0,10*ROW('Water Data'!H101)))</f>
        <v/>
      </c>
      <c r="CH107" s="271" t="str">
        <f ca="true">+IF(OFFSET('Water Data'!$I$27,0,10*ROW('Water Data'!I101))="","",OFFSET('Water Data'!$I$27,0,10*ROW('Water Data'!I101)))</f>
        <v/>
      </c>
      <c r="CI107" s="271" t="str">
        <f ca="true">+IF(OFFSET('Water Data'!$I$28,0,10*ROW('Water Data'!I101))="","",OFFSET('Water Data'!$I$28,0,10*ROW('Water Data'!I101)))</f>
        <v/>
      </c>
      <c r="CJ107" s="271" t="str">
        <f ca="true">+IF(OFFSET('Water Data'!$I$29,0,10*ROW('Water Data'!I101))="","",OFFSET('Water Data'!$I$29,0,10*ROW('Water Data'!I101)))</f>
        <v/>
      </c>
      <c r="CK107" s="271" t="str">
        <f ca="true">+IF(OFFSET('Sanitation Data'!$D$28,0,10*ROW('Sanitation Data'!D101))="","",OFFSET('Sanitation Data'!$D$28,0,10*ROW('Sanitation Data'!D101)))</f>
        <v/>
      </c>
      <c r="CL107" s="271" t="str">
        <f ca="true">+IF(OFFSET('Sanitation Data'!$D$29,0,10*ROW('Sanitation Data'!D101))="","",OFFSET('Sanitation Data'!$D$29,0,10*ROW('Sanitation Data'!D101)))</f>
        <v/>
      </c>
      <c r="CM107" s="271" t="str">
        <f ca="true">+IF(OFFSET('Sanitation Data'!$D$30,0,10*ROW('Sanitation Data'!D101))="","",OFFSET('Sanitation Data'!$D$30,0,10*ROW('Sanitation Data'!D101)))</f>
        <v/>
      </c>
      <c r="CN107" s="271" t="str">
        <f ca="true">+IF(OFFSET('Sanitation Data'!$D$31,0,10*ROW('Sanitation Data'!D101))="","",OFFSET('Sanitation Data'!$D$31,0,10*ROW('Sanitation Data'!D101)))</f>
        <v/>
      </c>
      <c r="CO107" s="271" t="str">
        <f ca="true">+IF(OFFSET('Sanitation Data'!$D$32,0,10*ROW('Sanitation Data'!D101))="","",OFFSET('Sanitation Data'!$D$32,0,10*ROW('Sanitation Data'!D101)))</f>
        <v/>
      </c>
      <c r="CP107" s="271" t="str">
        <f ca="true">+IF(OFFSET('Sanitation Data'!$E$28,0,10*ROW('Sanitation Data'!E101))="","",OFFSET('Sanitation Data'!$E$28,0,10*ROW('Sanitation Data'!E101)))</f>
        <v/>
      </c>
      <c r="CQ107" s="271" t="str">
        <f ca="true">+IF(OFFSET('Sanitation Data'!$E$29,0,10*ROW('Sanitation Data'!E101))="","",OFFSET('Sanitation Data'!$E$29,0,10*ROW('Sanitation Data'!E101)))</f>
        <v/>
      </c>
      <c r="CR107" s="271" t="str">
        <f ca="true">+IF(OFFSET('Sanitation Data'!$E$30,0,10*ROW('Sanitation Data'!E101))="","",OFFSET('Sanitation Data'!$E$30,0,10*ROW('Sanitation Data'!E101)))</f>
        <v/>
      </c>
      <c r="CS107" s="271" t="str">
        <f ca="true">+IF(OFFSET('Sanitation Data'!$E$31,0,10*ROW('Sanitation Data'!E101))="","",OFFSET('Sanitation Data'!$E$31,0,10*ROW('Sanitation Data'!E101)))</f>
        <v/>
      </c>
      <c r="CT107" s="271" t="str">
        <f ca="true">+IF(OFFSET('Sanitation Data'!$E$32,0,10*ROW('Sanitation Data'!E101))="","",OFFSET('Sanitation Data'!$E$32,0,10*ROW('Sanitation Data'!E101)))</f>
        <v/>
      </c>
      <c r="CU107" s="271" t="str">
        <f ca="true">+IF(OFFSET('Sanitation Data'!$F$28,0,10*ROW('Sanitation Data'!F101))="","",OFFSET('Sanitation Data'!$F$28,0,10*ROW('Sanitation Data'!F101)))</f>
        <v/>
      </c>
      <c r="CV107" s="271" t="str">
        <f ca="true">+IF(OFFSET('Sanitation Data'!$F$29,0,10*ROW('Sanitation Data'!F101))="","",OFFSET('Sanitation Data'!$F$29,0,10*ROW('Sanitation Data'!F101)))</f>
        <v/>
      </c>
      <c r="CW107" s="271" t="str">
        <f ca="true">+IF(OFFSET('Sanitation Data'!$F$30,0,10*ROW('Sanitation Data'!F101))="","",OFFSET('Sanitation Data'!$F$30,0,10*ROW('Sanitation Data'!F101)))</f>
        <v/>
      </c>
      <c r="CX107" s="271" t="str">
        <f ca="true">+IF(OFFSET('Sanitation Data'!$F$31,0,10*ROW('Sanitation Data'!F101))="","",OFFSET('Sanitation Data'!$F$31,0,10*ROW('Sanitation Data'!F101)))</f>
        <v/>
      </c>
      <c r="CY107" s="271" t="str">
        <f ca="true">+IF(OFFSET('Sanitation Data'!$F$32,0,10*ROW('Sanitation Data'!F101))="","",OFFSET('Sanitation Data'!$F$32,0,10*ROW('Sanitation Data'!F101)))</f>
        <v/>
      </c>
      <c r="CZ107" s="271" t="str">
        <f ca="true">+IF(OFFSET('Sanitation Data'!$G$28,0,10*ROW('Sanitation Data'!G101))="","",OFFSET('Sanitation Data'!$G$28,0,10*ROW('Sanitation Data'!G101)))</f>
        <v/>
      </c>
      <c r="DA107" s="271" t="str">
        <f ca="true">+IF(OFFSET('Sanitation Data'!$G$29,0,10*ROW('Sanitation Data'!G101))="","",OFFSET('Sanitation Data'!$G$29,0,10*ROW('Sanitation Data'!G101)))</f>
        <v/>
      </c>
      <c r="DB107" s="271" t="str">
        <f ca="true">+IF(OFFSET('Sanitation Data'!$G$30,0,10*ROW('Sanitation Data'!G101))="","",OFFSET('Sanitation Data'!$G$30,0,10*ROW('Sanitation Data'!G101)))</f>
        <v/>
      </c>
      <c r="DC107" s="271" t="str">
        <f ca="true">+IF(OFFSET('Sanitation Data'!$G$31,0,10*ROW('Sanitation Data'!G101))="","",OFFSET('Sanitation Data'!$G$31,0,10*ROW('Sanitation Data'!G101)))</f>
        <v/>
      </c>
      <c r="DD107" s="271" t="str">
        <f ca="true">+IF(OFFSET('Sanitation Data'!$G$32,0,10*ROW('Sanitation Data'!G101))="","",OFFSET('Sanitation Data'!$G$32,0,10*ROW('Sanitation Data'!G101)))</f>
        <v/>
      </c>
      <c r="DE107" s="271" t="str">
        <f ca="true">+IF(OFFSET('Sanitation Data'!$H$28,0,10*ROW('Sanitation Data'!H101))="","",OFFSET('Sanitation Data'!$H$28,0,10*ROW('Sanitation Data'!H101)))</f>
        <v/>
      </c>
      <c r="DF107" s="271" t="str">
        <f ca="true">+IF(OFFSET('Sanitation Data'!$H$29,0,10*ROW('Sanitation Data'!H101))="","",OFFSET('Sanitation Data'!$H$29,0,10*ROW('Sanitation Data'!H101)))</f>
        <v/>
      </c>
      <c r="DG107" s="271" t="str">
        <f ca="true">+IF(OFFSET('Sanitation Data'!$H$30,0,10*ROW('Sanitation Data'!H101))="","",OFFSET('Sanitation Data'!$H$30,0,10*ROW('Sanitation Data'!H101)))</f>
        <v/>
      </c>
      <c r="DH107" s="271" t="str">
        <f ca="true">+IF(OFFSET('Sanitation Data'!$H$31,0,10*ROW('Sanitation Data'!H101))="","",OFFSET('Sanitation Data'!$H$31,0,10*ROW('Sanitation Data'!H101)))</f>
        <v/>
      </c>
      <c r="DI107" s="271" t="str">
        <f ca="true">+IF(OFFSET('Sanitation Data'!$H$32,0,10*ROW('Sanitation Data'!H101))="","",OFFSET('Sanitation Data'!$H$32,0,10*ROW('Sanitation Data'!H101)))</f>
        <v/>
      </c>
      <c r="DJ107" s="271" t="str">
        <f ca="true">+IF(OFFSET('Sanitation Data'!$I$28,0,10*ROW('Sanitation Data'!I101))="","",OFFSET('Sanitation Data'!$I$28,0,10*ROW('Sanitation Data'!I101)))</f>
        <v/>
      </c>
      <c r="DK107" s="271" t="str">
        <f ca="true">+IF(OFFSET('Sanitation Data'!$I$29,0,10*ROW('Sanitation Data'!I101))="","",OFFSET('Sanitation Data'!$I$29,0,10*ROW('Sanitation Data'!I101)))</f>
        <v/>
      </c>
      <c r="DL107" s="271" t="str">
        <f ca="true">+IF(OFFSET('Sanitation Data'!$I$30,0,10*ROW('Sanitation Data'!I101))="","",OFFSET('Sanitation Data'!$I$30,0,10*ROW('Sanitation Data'!I101)))</f>
        <v/>
      </c>
      <c r="DM107" s="271" t="str">
        <f ca="true">+IF(OFFSET('Sanitation Data'!$I$31,0,10*ROW('Sanitation Data'!I101))="","",OFFSET('Sanitation Data'!$I$31,0,10*ROW('Sanitation Data'!I101)))</f>
        <v/>
      </c>
      <c r="DN107" s="271" t="str">
        <f ca="true">+IF(OFFSET('Sanitation Data'!$I$32,0,10*ROW('Sanitation Data'!I101))="","",OFFSET('Sanitation Data'!$I$32,0,10*ROW('Sanitation Data'!I101)))</f>
        <v/>
      </c>
      <c r="DO107" s="271" t="str">
        <f ca="true">+IF(OFFSET('Hygiene Data'!$D$11,0,10*ROW('Hygiene Data'!D101))="","",OFFSET('Hygiene Data'!$D$11,0,10*ROW('Hygiene Data'!D101)))</f>
        <v/>
      </c>
      <c r="DP107" s="271" t="str">
        <f ca="true">+IF(OFFSET('Hygiene Data'!$D$12,0,10*ROW('Hygiene Data'!D101))="","",OFFSET('Hygiene Data'!$D$12,0,10*ROW('Hygiene Data'!D101)))</f>
        <v/>
      </c>
      <c r="DQ107" s="271" t="str">
        <f ca="true">+IF(OFFSET('Hygiene Data'!$D$13,0,10*ROW('Hygiene Data'!D101))="","",OFFSET('Hygiene Data'!$D$13,0,10*ROW('Hygiene Data'!D101)))</f>
        <v/>
      </c>
      <c r="DR107" s="271" t="str">
        <f ca="true">+IF(OFFSET('Hygiene Data'!$E$11,0,10*ROW('Hygiene Data'!E101))="","",OFFSET('Hygiene Data'!$E$11,0,10*ROW('Hygiene Data'!E101)))</f>
        <v/>
      </c>
      <c r="DS107" s="271" t="str">
        <f ca="true">+IF(OFFSET('Hygiene Data'!$E$12,0,10*ROW('Hygiene Data'!E101))="","",OFFSET('Hygiene Data'!$E$12,0,10*ROW('Hygiene Data'!E101)))</f>
        <v/>
      </c>
      <c r="DT107" s="271" t="str">
        <f ca="true">+IF(OFFSET('Hygiene Data'!$E$13,0,10*ROW('Hygiene Data'!E101))="","",OFFSET('Hygiene Data'!$E$13,0,10*ROW('Hygiene Data'!E101)))</f>
        <v/>
      </c>
      <c r="DU107" s="271" t="str">
        <f ca="true">+IF(OFFSET('Hygiene Data'!$F$11,0,10*ROW('Hygiene Data'!F101))="","",OFFSET('Hygiene Data'!$F$11,0,10*ROW('Hygiene Data'!F101)))</f>
        <v/>
      </c>
      <c r="DV107" s="271" t="str">
        <f ca="true">+IF(OFFSET('Hygiene Data'!$F$12,0,10*ROW('Hygiene Data'!F101))="","",OFFSET('Hygiene Data'!$F$12,0,10*ROW('Hygiene Data'!F101)))</f>
        <v/>
      </c>
      <c r="DW107" s="271" t="str">
        <f ca="true">+IF(OFFSET('Hygiene Data'!$F$13,0,10*ROW('Hygiene Data'!F101))="","",OFFSET('Hygiene Data'!$F$13,0,10*ROW('Hygiene Data'!F101)))</f>
        <v/>
      </c>
      <c r="DX107" s="271" t="str">
        <f ca="true">+IF(OFFSET('Hygiene Data'!$G$11,0,10*ROW('Hygiene Data'!G101))="","",OFFSET('Hygiene Data'!$G$11,0,10*ROW('Hygiene Data'!G101)))</f>
        <v/>
      </c>
      <c r="DY107" s="271" t="str">
        <f ca="true">+IF(OFFSET('Hygiene Data'!$G$12,0,10*ROW('Hygiene Data'!G101))="","",OFFSET('Hygiene Data'!$G$12,0,10*ROW('Hygiene Data'!G101)))</f>
        <v/>
      </c>
      <c r="DZ107" s="271" t="str">
        <f ca="true">+IF(OFFSET('Hygiene Data'!$G$13,0,10*ROW('Hygiene Data'!G101))="","",OFFSET('Hygiene Data'!$G$13,0,10*ROW('Hygiene Data'!G101)))</f>
        <v/>
      </c>
      <c r="EA107" s="271" t="str">
        <f ca="true">+IF(OFFSET('Hygiene Data'!$H$11,0,10*ROW('Hygiene Data'!H101))="","",OFFSET('Hygiene Data'!$H$11,0,10*ROW('Hygiene Data'!H101)))</f>
        <v/>
      </c>
      <c r="EB107" s="271" t="str">
        <f ca="true">+IF(OFFSET('Hygiene Data'!$H$12,0,10*ROW('Hygiene Data'!H101))="","",OFFSET('Hygiene Data'!$H$12,0,10*ROW('Hygiene Data'!H101)))</f>
        <v/>
      </c>
      <c r="EC107" s="271" t="str">
        <f ca="true">+IF(OFFSET('Hygiene Data'!$H$13,0,10*ROW('Hygiene Data'!H101))="","",OFFSET('Hygiene Data'!$H$13,0,10*ROW('Hygiene Data'!H101)))</f>
        <v/>
      </c>
      <c r="ED107" s="271" t="str">
        <f ca="true">+IF(OFFSET('Hygiene Data'!$I$11,0,10*ROW('Hygiene Data'!I101))="","",OFFSET('Hygiene Data'!$I$11,0,10*ROW('Hygiene Data'!I101)))</f>
        <v/>
      </c>
      <c r="EE107" s="271" t="str">
        <f ca="true">+IF(OFFSET('Hygiene Data'!$I$12,0,10*ROW('Hygiene Data'!I101))="","",OFFSET('Hygiene Data'!$I$12,0,10*ROW('Hygiene Data'!I101)))</f>
        <v/>
      </c>
      <c r="EF107" s="271" t="str">
        <f ca="true">+IF(OFFSET('Hygiene Data'!$I$13,0,10*ROW('Hygiene Data'!I101))="","",OFFSET('Hygiene Data'!$I$13,0,10*ROW('Hygiene Data'!I101)))</f>
        <v/>
      </c>
    </row>
    <row xmlns:x14ac="http://schemas.microsoft.com/office/spreadsheetml/2009/9/ac" r="108" x14ac:dyDescent="0.2">
      <c r="A108" s="34" t="str">
        <f ca="true">+IF(OFFSET('Water Data'!$B$2,0,10*ROW('Water Data'!E102))="","",OFFSET('Water Data'!$B$2,0,10*ROW('Water Data'!E102)))</f>
        <v/>
      </c>
      <c r="B108" s="34" t="str">
        <f ca="true">+IF(OFFSET('Water Data'!$C$2,0,10*ROW('Water Data'!F102))="","",OFFSET('Water Data'!$C$2,0,10*ROW('Water Data'!F102)))</f>
        <v/>
      </c>
      <c r="C108" s="327" t="str">
        <f t="shared" ca="true" si="1"/>
        <v/>
      </c>
      <c r="D108" s="87"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7"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7"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7"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7"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7"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7"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7"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7"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7"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7"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7"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7"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7"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7"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7"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7"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7"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8"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8"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8"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8"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8"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8"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8"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8"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8"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8"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8"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8"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8"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8"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8"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8"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8"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8"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8"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8"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8"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8"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8"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8"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8"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8"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8"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8"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8"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8"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9"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9"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9"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9"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9"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9"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9"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9"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9"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9"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9"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9"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9"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9"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9"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9"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9"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9"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1"/>
      <c r="BS108" s="271" t="str">
        <f ca="true">+IF(OFFSET('Water Data'!$D$27,0,10*ROW('Water Data'!D102))="","",OFFSET('Water Data'!$D$27,0,10*ROW('Water Data'!D102)))</f>
        <v/>
      </c>
      <c r="BT108" s="271" t="str">
        <f ca="true">+IF(OFFSET('Water Data'!$D$28,0,10*ROW('Water Data'!D102))="","",OFFSET('Water Data'!$D$28,0,10*ROW('Water Data'!D102)))</f>
        <v/>
      </c>
      <c r="BU108" s="271" t="str">
        <f ca="true">+IF(OFFSET('Water Data'!$D$29,0,10*ROW('Water Data'!D102))="","",OFFSET('Water Data'!$D$29,0,10*ROW('Water Data'!D102)))</f>
        <v/>
      </c>
      <c r="BV108" s="271" t="str">
        <f ca="true">+IF(OFFSET('Water Data'!$E$27,0,10*ROW('Water Data'!E102))="","",OFFSET('Water Data'!$E$27,0,10*ROW('Water Data'!E102)))</f>
        <v/>
      </c>
      <c r="BW108" s="271" t="str">
        <f ca="true">+IF(OFFSET('Water Data'!$E$28,0,10*ROW('Water Data'!E102))="","",OFFSET('Water Data'!$E$28,0,10*ROW('Water Data'!E102)))</f>
        <v/>
      </c>
      <c r="BX108" s="271" t="str">
        <f ca="true">+IF(OFFSET('Water Data'!$E$29,0,10*ROW('Water Data'!E102))="","",OFFSET('Water Data'!$E$29,0,10*ROW('Water Data'!E102)))</f>
        <v/>
      </c>
      <c r="BY108" s="271" t="str">
        <f ca="true">+IF(OFFSET('Water Data'!$F$27,0,10*ROW('Water Data'!F102))="","",OFFSET('Water Data'!$F$27,0,10*ROW('Water Data'!F102)))</f>
        <v/>
      </c>
      <c r="BZ108" s="271" t="str">
        <f ca="true">+IF(OFFSET('Water Data'!$F$28,0,10*ROW('Water Data'!F102))="","",OFFSET('Water Data'!$F$28,0,10*ROW('Water Data'!F102)))</f>
        <v/>
      </c>
      <c r="CA108" s="271" t="str">
        <f ca="true">+IF(OFFSET('Water Data'!$F$29,0,10*ROW('Water Data'!F102))="","",OFFSET('Water Data'!$F$29,0,10*ROW('Water Data'!F102)))</f>
        <v/>
      </c>
      <c r="CB108" s="271" t="str">
        <f ca="true">+IF(OFFSET('Water Data'!$G$27,0,10*ROW('Water Data'!G102))="","",OFFSET('Water Data'!$G$27,0,10*ROW('Water Data'!G102)))</f>
        <v/>
      </c>
      <c r="CC108" s="271" t="str">
        <f ca="true">+IF(OFFSET('Water Data'!$G$28,0,10*ROW('Water Data'!G102))="","",OFFSET('Water Data'!$G$28,0,10*ROW('Water Data'!G102)))</f>
        <v/>
      </c>
      <c r="CD108" s="271" t="str">
        <f ca="true">+IF(OFFSET('Water Data'!$G$29,0,10*ROW('Water Data'!G102))="","",OFFSET('Water Data'!$G$29,0,10*ROW('Water Data'!G102)))</f>
        <v/>
      </c>
      <c r="CE108" s="271" t="str">
        <f ca="true">+IF(OFFSET('Water Data'!$H$27,0,10*ROW('Water Data'!H102))="","",OFFSET('Water Data'!$H$27,0,10*ROW('Water Data'!H102)))</f>
        <v/>
      </c>
      <c r="CF108" s="271" t="str">
        <f ca="true">+IF(OFFSET('Water Data'!$H$28,0,10*ROW('Water Data'!H102))="","",OFFSET('Water Data'!$H$28,0,10*ROW('Water Data'!H102)))</f>
        <v/>
      </c>
      <c r="CG108" s="271" t="str">
        <f ca="true">+IF(OFFSET('Water Data'!$H$29,0,10*ROW('Water Data'!H102))="","",OFFSET('Water Data'!$H$29,0,10*ROW('Water Data'!H102)))</f>
        <v/>
      </c>
      <c r="CH108" s="271" t="str">
        <f ca="true">+IF(OFFSET('Water Data'!$I$27,0,10*ROW('Water Data'!I102))="","",OFFSET('Water Data'!$I$27,0,10*ROW('Water Data'!I102)))</f>
        <v/>
      </c>
      <c r="CI108" s="271" t="str">
        <f ca="true">+IF(OFFSET('Water Data'!$I$28,0,10*ROW('Water Data'!I102))="","",OFFSET('Water Data'!$I$28,0,10*ROW('Water Data'!I102)))</f>
        <v/>
      </c>
      <c r="CJ108" s="271" t="str">
        <f ca="true">+IF(OFFSET('Water Data'!$I$29,0,10*ROW('Water Data'!I102))="","",OFFSET('Water Data'!$I$29,0,10*ROW('Water Data'!I102)))</f>
        <v/>
      </c>
      <c r="CK108" s="271" t="str">
        <f ca="true">+IF(OFFSET('Sanitation Data'!$D$28,0,10*ROW('Sanitation Data'!D102))="","",OFFSET('Sanitation Data'!$D$28,0,10*ROW('Sanitation Data'!D102)))</f>
        <v/>
      </c>
      <c r="CL108" s="271" t="str">
        <f ca="true">+IF(OFFSET('Sanitation Data'!$D$29,0,10*ROW('Sanitation Data'!D102))="","",OFFSET('Sanitation Data'!$D$29,0,10*ROW('Sanitation Data'!D102)))</f>
        <v/>
      </c>
      <c r="CM108" s="271" t="str">
        <f ca="true">+IF(OFFSET('Sanitation Data'!$D$30,0,10*ROW('Sanitation Data'!D102))="","",OFFSET('Sanitation Data'!$D$30,0,10*ROW('Sanitation Data'!D102)))</f>
        <v/>
      </c>
      <c r="CN108" s="271" t="str">
        <f ca="true">+IF(OFFSET('Sanitation Data'!$D$31,0,10*ROW('Sanitation Data'!D102))="","",OFFSET('Sanitation Data'!$D$31,0,10*ROW('Sanitation Data'!D102)))</f>
        <v/>
      </c>
      <c r="CO108" s="271" t="str">
        <f ca="true">+IF(OFFSET('Sanitation Data'!$D$32,0,10*ROW('Sanitation Data'!D102))="","",OFFSET('Sanitation Data'!$D$32,0,10*ROW('Sanitation Data'!D102)))</f>
        <v/>
      </c>
      <c r="CP108" s="271" t="str">
        <f ca="true">+IF(OFFSET('Sanitation Data'!$E$28,0,10*ROW('Sanitation Data'!E102))="","",OFFSET('Sanitation Data'!$E$28,0,10*ROW('Sanitation Data'!E102)))</f>
        <v/>
      </c>
      <c r="CQ108" s="271" t="str">
        <f ca="true">+IF(OFFSET('Sanitation Data'!$E$29,0,10*ROW('Sanitation Data'!E102))="","",OFFSET('Sanitation Data'!$E$29,0,10*ROW('Sanitation Data'!E102)))</f>
        <v/>
      </c>
      <c r="CR108" s="271" t="str">
        <f ca="true">+IF(OFFSET('Sanitation Data'!$E$30,0,10*ROW('Sanitation Data'!E102))="","",OFFSET('Sanitation Data'!$E$30,0,10*ROW('Sanitation Data'!E102)))</f>
        <v/>
      </c>
      <c r="CS108" s="271" t="str">
        <f ca="true">+IF(OFFSET('Sanitation Data'!$E$31,0,10*ROW('Sanitation Data'!E102))="","",OFFSET('Sanitation Data'!$E$31,0,10*ROW('Sanitation Data'!E102)))</f>
        <v/>
      </c>
      <c r="CT108" s="271" t="str">
        <f ca="true">+IF(OFFSET('Sanitation Data'!$E$32,0,10*ROW('Sanitation Data'!E102))="","",OFFSET('Sanitation Data'!$E$32,0,10*ROW('Sanitation Data'!E102)))</f>
        <v/>
      </c>
      <c r="CU108" s="271" t="str">
        <f ca="true">+IF(OFFSET('Sanitation Data'!$F$28,0,10*ROW('Sanitation Data'!F102))="","",OFFSET('Sanitation Data'!$F$28,0,10*ROW('Sanitation Data'!F102)))</f>
        <v/>
      </c>
      <c r="CV108" s="271" t="str">
        <f ca="true">+IF(OFFSET('Sanitation Data'!$F$29,0,10*ROW('Sanitation Data'!F102))="","",OFFSET('Sanitation Data'!$F$29,0,10*ROW('Sanitation Data'!F102)))</f>
        <v/>
      </c>
      <c r="CW108" s="271" t="str">
        <f ca="true">+IF(OFFSET('Sanitation Data'!$F$30,0,10*ROW('Sanitation Data'!F102))="","",OFFSET('Sanitation Data'!$F$30,0,10*ROW('Sanitation Data'!F102)))</f>
        <v/>
      </c>
      <c r="CX108" s="271" t="str">
        <f ca="true">+IF(OFFSET('Sanitation Data'!$F$31,0,10*ROW('Sanitation Data'!F102))="","",OFFSET('Sanitation Data'!$F$31,0,10*ROW('Sanitation Data'!F102)))</f>
        <v/>
      </c>
      <c r="CY108" s="271" t="str">
        <f ca="true">+IF(OFFSET('Sanitation Data'!$F$32,0,10*ROW('Sanitation Data'!F102))="","",OFFSET('Sanitation Data'!$F$32,0,10*ROW('Sanitation Data'!F102)))</f>
        <v/>
      </c>
      <c r="CZ108" s="271" t="str">
        <f ca="true">+IF(OFFSET('Sanitation Data'!$G$28,0,10*ROW('Sanitation Data'!G102))="","",OFFSET('Sanitation Data'!$G$28,0,10*ROW('Sanitation Data'!G102)))</f>
        <v/>
      </c>
      <c r="DA108" s="271" t="str">
        <f ca="true">+IF(OFFSET('Sanitation Data'!$G$29,0,10*ROW('Sanitation Data'!G102))="","",OFFSET('Sanitation Data'!$G$29,0,10*ROW('Sanitation Data'!G102)))</f>
        <v/>
      </c>
      <c r="DB108" s="271" t="str">
        <f ca="true">+IF(OFFSET('Sanitation Data'!$G$30,0,10*ROW('Sanitation Data'!G102))="","",OFFSET('Sanitation Data'!$G$30,0,10*ROW('Sanitation Data'!G102)))</f>
        <v/>
      </c>
      <c r="DC108" s="271" t="str">
        <f ca="true">+IF(OFFSET('Sanitation Data'!$G$31,0,10*ROW('Sanitation Data'!G102))="","",OFFSET('Sanitation Data'!$G$31,0,10*ROW('Sanitation Data'!G102)))</f>
        <v/>
      </c>
      <c r="DD108" s="271" t="str">
        <f ca="true">+IF(OFFSET('Sanitation Data'!$G$32,0,10*ROW('Sanitation Data'!G102))="","",OFFSET('Sanitation Data'!$G$32,0,10*ROW('Sanitation Data'!G102)))</f>
        <v/>
      </c>
      <c r="DE108" s="271" t="str">
        <f ca="true">+IF(OFFSET('Sanitation Data'!$H$28,0,10*ROW('Sanitation Data'!H102))="","",OFFSET('Sanitation Data'!$H$28,0,10*ROW('Sanitation Data'!H102)))</f>
        <v/>
      </c>
      <c r="DF108" s="271" t="str">
        <f ca="true">+IF(OFFSET('Sanitation Data'!$H$29,0,10*ROW('Sanitation Data'!H102))="","",OFFSET('Sanitation Data'!$H$29,0,10*ROW('Sanitation Data'!H102)))</f>
        <v/>
      </c>
      <c r="DG108" s="271" t="str">
        <f ca="true">+IF(OFFSET('Sanitation Data'!$H$30,0,10*ROW('Sanitation Data'!H102))="","",OFFSET('Sanitation Data'!$H$30,0,10*ROW('Sanitation Data'!H102)))</f>
        <v/>
      </c>
      <c r="DH108" s="271" t="str">
        <f ca="true">+IF(OFFSET('Sanitation Data'!$H$31,0,10*ROW('Sanitation Data'!H102))="","",OFFSET('Sanitation Data'!$H$31,0,10*ROW('Sanitation Data'!H102)))</f>
        <v/>
      </c>
      <c r="DI108" s="271" t="str">
        <f ca="true">+IF(OFFSET('Sanitation Data'!$H$32,0,10*ROW('Sanitation Data'!H102))="","",OFFSET('Sanitation Data'!$H$32,0,10*ROW('Sanitation Data'!H102)))</f>
        <v/>
      </c>
      <c r="DJ108" s="271" t="str">
        <f ca="true">+IF(OFFSET('Sanitation Data'!$I$28,0,10*ROW('Sanitation Data'!I102))="","",OFFSET('Sanitation Data'!$I$28,0,10*ROW('Sanitation Data'!I102)))</f>
        <v/>
      </c>
      <c r="DK108" s="271" t="str">
        <f ca="true">+IF(OFFSET('Sanitation Data'!$I$29,0,10*ROW('Sanitation Data'!I102))="","",OFFSET('Sanitation Data'!$I$29,0,10*ROW('Sanitation Data'!I102)))</f>
        <v/>
      </c>
      <c r="DL108" s="271" t="str">
        <f ca="true">+IF(OFFSET('Sanitation Data'!$I$30,0,10*ROW('Sanitation Data'!I102))="","",OFFSET('Sanitation Data'!$I$30,0,10*ROW('Sanitation Data'!I102)))</f>
        <v/>
      </c>
      <c r="DM108" s="271" t="str">
        <f ca="true">+IF(OFFSET('Sanitation Data'!$I$31,0,10*ROW('Sanitation Data'!I102))="","",OFFSET('Sanitation Data'!$I$31,0,10*ROW('Sanitation Data'!I102)))</f>
        <v/>
      </c>
      <c r="DN108" s="271" t="str">
        <f ca="true">+IF(OFFSET('Sanitation Data'!$I$32,0,10*ROW('Sanitation Data'!I102))="","",OFFSET('Sanitation Data'!$I$32,0,10*ROW('Sanitation Data'!I102)))</f>
        <v/>
      </c>
      <c r="DO108" s="271" t="str">
        <f ca="true">+IF(OFFSET('Hygiene Data'!$D$11,0,10*ROW('Hygiene Data'!D102))="","",OFFSET('Hygiene Data'!$D$11,0,10*ROW('Hygiene Data'!D102)))</f>
        <v/>
      </c>
      <c r="DP108" s="271" t="str">
        <f ca="true">+IF(OFFSET('Hygiene Data'!$D$12,0,10*ROW('Hygiene Data'!D102))="","",OFFSET('Hygiene Data'!$D$12,0,10*ROW('Hygiene Data'!D102)))</f>
        <v/>
      </c>
      <c r="DQ108" s="271" t="str">
        <f ca="true">+IF(OFFSET('Hygiene Data'!$D$13,0,10*ROW('Hygiene Data'!D102))="","",OFFSET('Hygiene Data'!$D$13,0,10*ROW('Hygiene Data'!D102)))</f>
        <v/>
      </c>
      <c r="DR108" s="271" t="str">
        <f ca="true">+IF(OFFSET('Hygiene Data'!$E$11,0,10*ROW('Hygiene Data'!E102))="","",OFFSET('Hygiene Data'!$E$11,0,10*ROW('Hygiene Data'!E102)))</f>
        <v/>
      </c>
      <c r="DS108" s="271" t="str">
        <f ca="true">+IF(OFFSET('Hygiene Data'!$E$12,0,10*ROW('Hygiene Data'!E102))="","",OFFSET('Hygiene Data'!$E$12,0,10*ROW('Hygiene Data'!E102)))</f>
        <v/>
      </c>
      <c r="DT108" s="271" t="str">
        <f ca="true">+IF(OFFSET('Hygiene Data'!$E$13,0,10*ROW('Hygiene Data'!E102))="","",OFFSET('Hygiene Data'!$E$13,0,10*ROW('Hygiene Data'!E102)))</f>
        <v/>
      </c>
      <c r="DU108" s="271" t="str">
        <f ca="true">+IF(OFFSET('Hygiene Data'!$F$11,0,10*ROW('Hygiene Data'!F102))="","",OFFSET('Hygiene Data'!$F$11,0,10*ROW('Hygiene Data'!F102)))</f>
        <v/>
      </c>
      <c r="DV108" s="271" t="str">
        <f ca="true">+IF(OFFSET('Hygiene Data'!$F$12,0,10*ROW('Hygiene Data'!F102))="","",OFFSET('Hygiene Data'!$F$12,0,10*ROW('Hygiene Data'!F102)))</f>
        <v/>
      </c>
      <c r="DW108" s="271" t="str">
        <f ca="true">+IF(OFFSET('Hygiene Data'!$F$13,0,10*ROW('Hygiene Data'!F102))="","",OFFSET('Hygiene Data'!$F$13,0,10*ROW('Hygiene Data'!F102)))</f>
        <v/>
      </c>
      <c r="DX108" s="271" t="str">
        <f ca="true">+IF(OFFSET('Hygiene Data'!$G$11,0,10*ROW('Hygiene Data'!G102))="","",OFFSET('Hygiene Data'!$G$11,0,10*ROW('Hygiene Data'!G102)))</f>
        <v/>
      </c>
      <c r="DY108" s="271" t="str">
        <f ca="true">+IF(OFFSET('Hygiene Data'!$G$12,0,10*ROW('Hygiene Data'!G102))="","",OFFSET('Hygiene Data'!$G$12,0,10*ROW('Hygiene Data'!G102)))</f>
        <v/>
      </c>
      <c r="DZ108" s="271" t="str">
        <f ca="true">+IF(OFFSET('Hygiene Data'!$G$13,0,10*ROW('Hygiene Data'!G102))="","",OFFSET('Hygiene Data'!$G$13,0,10*ROW('Hygiene Data'!G102)))</f>
        <v/>
      </c>
      <c r="EA108" s="271" t="str">
        <f ca="true">+IF(OFFSET('Hygiene Data'!$H$11,0,10*ROW('Hygiene Data'!H102))="","",OFFSET('Hygiene Data'!$H$11,0,10*ROW('Hygiene Data'!H102)))</f>
        <v/>
      </c>
      <c r="EB108" s="271" t="str">
        <f ca="true">+IF(OFFSET('Hygiene Data'!$H$12,0,10*ROW('Hygiene Data'!H102))="","",OFFSET('Hygiene Data'!$H$12,0,10*ROW('Hygiene Data'!H102)))</f>
        <v/>
      </c>
      <c r="EC108" s="271" t="str">
        <f ca="true">+IF(OFFSET('Hygiene Data'!$H$13,0,10*ROW('Hygiene Data'!H102))="","",OFFSET('Hygiene Data'!$H$13,0,10*ROW('Hygiene Data'!H102)))</f>
        <v/>
      </c>
      <c r="ED108" s="271" t="str">
        <f ca="true">+IF(OFFSET('Hygiene Data'!$I$11,0,10*ROW('Hygiene Data'!I102))="","",OFFSET('Hygiene Data'!$I$11,0,10*ROW('Hygiene Data'!I102)))</f>
        <v/>
      </c>
      <c r="EE108" s="271" t="str">
        <f ca="true">+IF(OFFSET('Hygiene Data'!$I$12,0,10*ROW('Hygiene Data'!I102))="","",OFFSET('Hygiene Data'!$I$12,0,10*ROW('Hygiene Data'!I102)))</f>
        <v/>
      </c>
      <c r="EF108" s="271" t="str">
        <f ca="true">+IF(OFFSET('Hygiene Data'!$I$13,0,10*ROW('Hygiene Data'!I102))="","",OFFSET('Hygiene Data'!$I$13,0,10*ROW('Hygiene Data'!I102)))</f>
        <v/>
      </c>
    </row>
    <row xmlns:x14ac="http://schemas.microsoft.com/office/spreadsheetml/2009/9/ac" r="109" x14ac:dyDescent="0.2">
      <c r="A109" s="34" t="str">
        <f ca="true">+IF(OFFSET('Water Data'!$B$2,0,10*ROW('Water Data'!E103))="","",OFFSET('Water Data'!$B$2,0,10*ROW('Water Data'!E103)))</f>
        <v/>
      </c>
      <c r="B109" s="34" t="str">
        <f ca="true">+IF(OFFSET('Water Data'!$C$2,0,10*ROW('Water Data'!F103))="","",OFFSET('Water Data'!$C$2,0,10*ROW('Water Data'!F103)))</f>
        <v/>
      </c>
      <c r="C109" s="327" t="str">
        <f t="shared" ca="true" si="1"/>
        <v/>
      </c>
      <c r="D109" s="87"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7"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7"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7"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7"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7"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7"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7"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7"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7"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7"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7"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7"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7"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7"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7"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7"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7"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8"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8"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8"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8"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8"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8"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8"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8"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8"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8"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8"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8"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8"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8"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8"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8"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8"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8"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8"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8"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8"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8"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8"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8"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8"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8"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8"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8"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8"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8"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9"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9"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9"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9"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9"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9"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9"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9"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9"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9"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9"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9"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9"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9"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9"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9"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9"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9"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1"/>
      <c r="BS109" s="271" t="str">
        <f ca="true">+IF(OFFSET('Water Data'!$D$27,0,10*ROW('Water Data'!D103))="","",OFFSET('Water Data'!$D$27,0,10*ROW('Water Data'!D103)))</f>
        <v/>
      </c>
      <c r="BT109" s="271" t="str">
        <f ca="true">+IF(OFFSET('Water Data'!$D$28,0,10*ROW('Water Data'!D103))="","",OFFSET('Water Data'!$D$28,0,10*ROW('Water Data'!D103)))</f>
        <v/>
      </c>
      <c r="BU109" s="271" t="str">
        <f ca="true">+IF(OFFSET('Water Data'!$D$29,0,10*ROW('Water Data'!D103))="","",OFFSET('Water Data'!$D$29,0,10*ROW('Water Data'!D103)))</f>
        <v/>
      </c>
      <c r="BV109" s="271" t="str">
        <f ca="true">+IF(OFFSET('Water Data'!$E$27,0,10*ROW('Water Data'!E103))="","",OFFSET('Water Data'!$E$27,0,10*ROW('Water Data'!E103)))</f>
        <v/>
      </c>
      <c r="BW109" s="271" t="str">
        <f ca="true">+IF(OFFSET('Water Data'!$E$28,0,10*ROW('Water Data'!E103))="","",OFFSET('Water Data'!$E$28,0,10*ROW('Water Data'!E103)))</f>
        <v/>
      </c>
      <c r="BX109" s="271" t="str">
        <f ca="true">+IF(OFFSET('Water Data'!$E$29,0,10*ROW('Water Data'!E103))="","",OFFSET('Water Data'!$E$29,0,10*ROW('Water Data'!E103)))</f>
        <v/>
      </c>
      <c r="BY109" s="271" t="str">
        <f ca="true">+IF(OFFSET('Water Data'!$F$27,0,10*ROW('Water Data'!F103))="","",OFFSET('Water Data'!$F$27,0,10*ROW('Water Data'!F103)))</f>
        <v/>
      </c>
      <c r="BZ109" s="271" t="str">
        <f ca="true">+IF(OFFSET('Water Data'!$F$28,0,10*ROW('Water Data'!F103))="","",OFFSET('Water Data'!$F$28,0,10*ROW('Water Data'!F103)))</f>
        <v/>
      </c>
      <c r="CA109" s="271" t="str">
        <f ca="true">+IF(OFFSET('Water Data'!$F$29,0,10*ROW('Water Data'!F103))="","",OFFSET('Water Data'!$F$29,0,10*ROW('Water Data'!F103)))</f>
        <v/>
      </c>
      <c r="CB109" s="271" t="str">
        <f ca="true">+IF(OFFSET('Water Data'!$G$27,0,10*ROW('Water Data'!G103))="","",OFFSET('Water Data'!$G$27,0,10*ROW('Water Data'!G103)))</f>
        <v/>
      </c>
      <c r="CC109" s="271" t="str">
        <f ca="true">+IF(OFFSET('Water Data'!$G$28,0,10*ROW('Water Data'!G103))="","",OFFSET('Water Data'!$G$28,0,10*ROW('Water Data'!G103)))</f>
        <v/>
      </c>
      <c r="CD109" s="271" t="str">
        <f ca="true">+IF(OFFSET('Water Data'!$G$29,0,10*ROW('Water Data'!G103))="","",OFFSET('Water Data'!$G$29,0,10*ROW('Water Data'!G103)))</f>
        <v/>
      </c>
      <c r="CE109" s="271" t="str">
        <f ca="true">+IF(OFFSET('Water Data'!$H$27,0,10*ROW('Water Data'!H103))="","",OFFSET('Water Data'!$H$27,0,10*ROW('Water Data'!H103)))</f>
        <v/>
      </c>
      <c r="CF109" s="271" t="str">
        <f ca="true">+IF(OFFSET('Water Data'!$H$28,0,10*ROW('Water Data'!H103))="","",OFFSET('Water Data'!$H$28,0,10*ROW('Water Data'!H103)))</f>
        <v/>
      </c>
      <c r="CG109" s="271" t="str">
        <f ca="true">+IF(OFFSET('Water Data'!$H$29,0,10*ROW('Water Data'!H103))="","",OFFSET('Water Data'!$H$29,0,10*ROW('Water Data'!H103)))</f>
        <v/>
      </c>
      <c r="CH109" s="271" t="str">
        <f ca="true">+IF(OFFSET('Water Data'!$I$27,0,10*ROW('Water Data'!I103))="","",OFFSET('Water Data'!$I$27,0,10*ROW('Water Data'!I103)))</f>
        <v/>
      </c>
      <c r="CI109" s="271" t="str">
        <f ca="true">+IF(OFFSET('Water Data'!$I$28,0,10*ROW('Water Data'!I103))="","",OFFSET('Water Data'!$I$28,0,10*ROW('Water Data'!I103)))</f>
        <v/>
      </c>
      <c r="CJ109" s="271" t="str">
        <f ca="true">+IF(OFFSET('Water Data'!$I$29,0,10*ROW('Water Data'!I103))="","",OFFSET('Water Data'!$I$29,0,10*ROW('Water Data'!I103)))</f>
        <v/>
      </c>
      <c r="CK109" s="271" t="str">
        <f ca="true">+IF(OFFSET('Sanitation Data'!$D$28,0,10*ROW('Sanitation Data'!D103))="","",OFFSET('Sanitation Data'!$D$28,0,10*ROW('Sanitation Data'!D103)))</f>
        <v/>
      </c>
      <c r="CL109" s="271" t="str">
        <f ca="true">+IF(OFFSET('Sanitation Data'!$D$29,0,10*ROW('Sanitation Data'!D103))="","",OFFSET('Sanitation Data'!$D$29,0,10*ROW('Sanitation Data'!D103)))</f>
        <v/>
      </c>
      <c r="CM109" s="271" t="str">
        <f ca="true">+IF(OFFSET('Sanitation Data'!$D$30,0,10*ROW('Sanitation Data'!D103))="","",OFFSET('Sanitation Data'!$D$30,0,10*ROW('Sanitation Data'!D103)))</f>
        <v/>
      </c>
      <c r="CN109" s="271" t="str">
        <f ca="true">+IF(OFFSET('Sanitation Data'!$D$31,0,10*ROW('Sanitation Data'!D103))="","",OFFSET('Sanitation Data'!$D$31,0,10*ROW('Sanitation Data'!D103)))</f>
        <v/>
      </c>
      <c r="CO109" s="271" t="str">
        <f ca="true">+IF(OFFSET('Sanitation Data'!$D$32,0,10*ROW('Sanitation Data'!D103))="","",OFFSET('Sanitation Data'!$D$32,0,10*ROW('Sanitation Data'!D103)))</f>
        <v/>
      </c>
      <c r="CP109" s="271" t="str">
        <f ca="true">+IF(OFFSET('Sanitation Data'!$E$28,0,10*ROW('Sanitation Data'!E103))="","",OFFSET('Sanitation Data'!$E$28,0,10*ROW('Sanitation Data'!E103)))</f>
        <v/>
      </c>
      <c r="CQ109" s="271" t="str">
        <f ca="true">+IF(OFFSET('Sanitation Data'!$E$29,0,10*ROW('Sanitation Data'!E103))="","",OFFSET('Sanitation Data'!$E$29,0,10*ROW('Sanitation Data'!E103)))</f>
        <v/>
      </c>
      <c r="CR109" s="271" t="str">
        <f ca="true">+IF(OFFSET('Sanitation Data'!$E$30,0,10*ROW('Sanitation Data'!E103))="","",OFFSET('Sanitation Data'!$E$30,0,10*ROW('Sanitation Data'!E103)))</f>
        <v/>
      </c>
      <c r="CS109" s="271" t="str">
        <f ca="true">+IF(OFFSET('Sanitation Data'!$E$31,0,10*ROW('Sanitation Data'!E103))="","",OFFSET('Sanitation Data'!$E$31,0,10*ROW('Sanitation Data'!E103)))</f>
        <v/>
      </c>
      <c r="CT109" s="271" t="str">
        <f ca="true">+IF(OFFSET('Sanitation Data'!$E$32,0,10*ROW('Sanitation Data'!E103))="","",OFFSET('Sanitation Data'!$E$32,0,10*ROW('Sanitation Data'!E103)))</f>
        <v/>
      </c>
      <c r="CU109" s="271" t="str">
        <f ca="true">+IF(OFFSET('Sanitation Data'!$F$28,0,10*ROW('Sanitation Data'!F103))="","",OFFSET('Sanitation Data'!$F$28,0,10*ROW('Sanitation Data'!F103)))</f>
        <v/>
      </c>
      <c r="CV109" s="271" t="str">
        <f ca="true">+IF(OFFSET('Sanitation Data'!$F$29,0,10*ROW('Sanitation Data'!F103))="","",OFFSET('Sanitation Data'!$F$29,0,10*ROW('Sanitation Data'!F103)))</f>
        <v/>
      </c>
      <c r="CW109" s="271" t="str">
        <f ca="true">+IF(OFFSET('Sanitation Data'!$F$30,0,10*ROW('Sanitation Data'!F103))="","",OFFSET('Sanitation Data'!$F$30,0,10*ROW('Sanitation Data'!F103)))</f>
        <v/>
      </c>
      <c r="CX109" s="271" t="str">
        <f ca="true">+IF(OFFSET('Sanitation Data'!$F$31,0,10*ROW('Sanitation Data'!F103))="","",OFFSET('Sanitation Data'!$F$31,0,10*ROW('Sanitation Data'!F103)))</f>
        <v/>
      </c>
      <c r="CY109" s="271" t="str">
        <f ca="true">+IF(OFFSET('Sanitation Data'!$F$32,0,10*ROW('Sanitation Data'!F103))="","",OFFSET('Sanitation Data'!$F$32,0,10*ROW('Sanitation Data'!F103)))</f>
        <v/>
      </c>
      <c r="CZ109" s="271" t="str">
        <f ca="true">+IF(OFFSET('Sanitation Data'!$G$28,0,10*ROW('Sanitation Data'!G103))="","",OFFSET('Sanitation Data'!$G$28,0,10*ROW('Sanitation Data'!G103)))</f>
        <v/>
      </c>
      <c r="DA109" s="271" t="str">
        <f ca="true">+IF(OFFSET('Sanitation Data'!$G$29,0,10*ROW('Sanitation Data'!G103))="","",OFFSET('Sanitation Data'!$G$29,0,10*ROW('Sanitation Data'!G103)))</f>
        <v/>
      </c>
      <c r="DB109" s="271" t="str">
        <f ca="true">+IF(OFFSET('Sanitation Data'!$G$30,0,10*ROW('Sanitation Data'!G103))="","",OFFSET('Sanitation Data'!$G$30,0,10*ROW('Sanitation Data'!G103)))</f>
        <v/>
      </c>
      <c r="DC109" s="271" t="str">
        <f ca="true">+IF(OFFSET('Sanitation Data'!$G$31,0,10*ROW('Sanitation Data'!G103))="","",OFFSET('Sanitation Data'!$G$31,0,10*ROW('Sanitation Data'!G103)))</f>
        <v/>
      </c>
      <c r="DD109" s="271" t="str">
        <f ca="true">+IF(OFFSET('Sanitation Data'!$G$32,0,10*ROW('Sanitation Data'!G103))="","",OFFSET('Sanitation Data'!$G$32,0,10*ROW('Sanitation Data'!G103)))</f>
        <v/>
      </c>
      <c r="DE109" s="271" t="str">
        <f ca="true">+IF(OFFSET('Sanitation Data'!$H$28,0,10*ROW('Sanitation Data'!H103))="","",OFFSET('Sanitation Data'!$H$28,0,10*ROW('Sanitation Data'!H103)))</f>
        <v/>
      </c>
      <c r="DF109" s="271" t="str">
        <f ca="true">+IF(OFFSET('Sanitation Data'!$H$29,0,10*ROW('Sanitation Data'!H103))="","",OFFSET('Sanitation Data'!$H$29,0,10*ROW('Sanitation Data'!H103)))</f>
        <v/>
      </c>
      <c r="DG109" s="271" t="str">
        <f ca="true">+IF(OFFSET('Sanitation Data'!$H$30,0,10*ROW('Sanitation Data'!H103))="","",OFFSET('Sanitation Data'!$H$30,0,10*ROW('Sanitation Data'!H103)))</f>
        <v/>
      </c>
      <c r="DH109" s="271" t="str">
        <f ca="true">+IF(OFFSET('Sanitation Data'!$H$31,0,10*ROW('Sanitation Data'!H103))="","",OFFSET('Sanitation Data'!$H$31,0,10*ROW('Sanitation Data'!H103)))</f>
        <v/>
      </c>
      <c r="DI109" s="271" t="str">
        <f ca="true">+IF(OFFSET('Sanitation Data'!$H$32,0,10*ROW('Sanitation Data'!H103))="","",OFFSET('Sanitation Data'!$H$32,0,10*ROW('Sanitation Data'!H103)))</f>
        <v/>
      </c>
      <c r="DJ109" s="271" t="str">
        <f ca="true">+IF(OFFSET('Sanitation Data'!$I$28,0,10*ROW('Sanitation Data'!I103))="","",OFFSET('Sanitation Data'!$I$28,0,10*ROW('Sanitation Data'!I103)))</f>
        <v/>
      </c>
      <c r="DK109" s="271" t="str">
        <f ca="true">+IF(OFFSET('Sanitation Data'!$I$29,0,10*ROW('Sanitation Data'!I103))="","",OFFSET('Sanitation Data'!$I$29,0,10*ROW('Sanitation Data'!I103)))</f>
        <v/>
      </c>
      <c r="DL109" s="271" t="str">
        <f ca="true">+IF(OFFSET('Sanitation Data'!$I$30,0,10*ROW('Sanitation Data'!I103))="","",OFFSET('Sanitation Data'!$I$30,0,10*ROW('Sanitation Data'!I103)))</f>
        <v/>
      </c>
      <c r="DM109" s="271" t="str">
        <f ca="true">+IF(OFFSET('Sanitation Data'!$I$31,0,10*ROW('Sanitation Data'!I103))="","",OFFSET('Sanitation Data'!$I$31,0,10*ROW('Sanitation Data'!I103)))</f>
        <v/>
      </c>
      <c r="DN109" s="271" t="str">
        <f ca="true">+IF(OFFSET('Sanitation Data'!$I$32,0,10*ROW('Sanitation Data'!I103))="","",OFFSET('Sanitation Data'!$I$32,0,10*ROW('Sanitation Data'!I103)))</f>
        <v/>
      </c>
      <c r="DO109" s="271" t="str">
        <f ca="true">+IF(OFFSET('Hygiene Data'!$D$11,0,10*ROW('Hygiene Data'!D103))="","",OFFSET('Hygiene Data'!$D$11,0,10*ROW('Hygiene Data'!D103)))</f>
        <v/>
      </c>
      <c r="DP109" s="271" t="str">
        <f ca="true">+IF(OFFSET('Hygiene Data'!$D$12,0,10*ROW('Hygiene Data'!D103))="","",OFFSET('Hygiene Data'!$D$12,0,10*ROW('Hygiene Data'!D103)))</f>
        <v/>
      </c>
      <c r="DQ109" s="271" t="str">
        <f ca="true">+IF(OFFSET('Hygiene Data'!$D$13,0,10*ROW('Hygiene Data'!D103))="","",OFFSET('Hygiene Data'!$D$13,0,10*ROW('Hygiene Data'!D103)))</f>
        <v/>
      </c>
      <c r="DR109" s="271" t="str">
        <f ca="true">+IF(OFFSET('Hygiene Data'!$E$11,0,10*ROW('Hygiene Data'!E103))="","",OFFSET('Hygiene Data'!$E$11,0,10*ROW('Hygiene Data'!E103)))</f>
        <v/>
      </c>
      <c r="DS109" s="271" t="str">
        <f ca="true">+IF(OFFSET('Hygiene Data'!$E$12,0,10*ROW('Hygiene Data'!E103))="","",OFFSET('Hygiene Data'!$E$12,0,10*ROW('Hygiene Data'!E103)))</f>
        <v/>
      </c>
      <c r="DT109" s="271" t="str">
        <f ca="true">+IF(OFFSET('Hygiene Data'!$E$13,0,10*ROW('Hygiene Data'!E103))="","",OFFSET('Hygiene Data'!$E$13,0,10*ROW('Hygiene Data'!E103)))</f>
        <v/>
      </c>
      <c r="DU109" s="271" t="str">
        <f ca="true">+IF(OFFSET('Hygiene Data'!$F$11,0,10*ROW('Hygiene Data'!F103))="","",OFFSET('Hygiene Data'!$F$11,0,10*ROW('Hygiene Data'!F103)))</f>
        <v/>
      </c>
      <c r="DV109" s="271" t="str">
        <f ca="true">+IF(OFFSET('Hygiene Data'!$F$12,0,10*ROW('Hygiene Data'!F103))="","",OFFSET('Hygiene Data'!$F$12,0,10*ROW('Hygiene Data'!F103)))</f>
        <v/>
      </c>
      <c r="DW109" s="271" t="str">
        <f ca="true">+IF(OFFSET('Hygiene Data'!$F$13,0,10*ROW('Hygiene Data'!F103))="","",OFFSET('Hygiene Data'!$F$13,0,10*ROW('Hygiene Data'!F103)))</f>
        <v/>
      </c>
      <c r="DX109" s="271" t="str">
        <f ca="true">+IF(OFFSET('Hygiene Data'!$G$11,0,10*ROW('Hygiene Data'!G103))="","",OFFSET('Hygiene Data'!$G$11,0,10*ROW('Hygiene Data'!G103)))</f>
        <v/>
      </c>
      <c r="DY109" s="271" t="str">
        <f ca="true">+IF(OFFSET('Hygiene Data'!$G$12,0,10*ROW('Hygiene Data'!G103))="","",OFFSET('Hygiene Data'!$G$12,0,10*ROW('Hygiene Data'!G103)))</f>
        <v/>
      </c>
      <c r="DZ109" s="271" t="str">
        <f ca="true">+IF(OFFSET('Hygiene Data'!$G$13,0,10*ROW('Hygiene Data'!G103))="","",OFFSET('Hygiene Data'!$G$13,0,10*ROW('Hygiene Data'!G103)))</f>
        <v/>
      </c>
      <c r="EA109" s="271" t="str">
        <f ca="true">+IF(OFFSET('Hygiene Data'!$H$11,0,10*ROW('Hygiene Data'!H103))="","",OFFSET('Hygiene Data'!$H$11,0,10*ROW('Hygiene Data'!H103)))</f>
        <v/>
      </c>
      <c r="EB109" s="271" t="str">
        <f ca="true">+IF(OFFSET('Hygiene Data'!$H$12,0,10*ROW('Hygiene Data'!H103))="","",OFFSET('Hygiene Data'!$H$12,0,10*ROW('Hygiene Data'!H103)))</f>
        <v/>
      </c>
      <c r="EC109" s="271" t="str">
        <f ca="true">+IF(OFFSET('Hygiene Data'!$H$13,0,10*ROW('Hygiene Data'!H103))="","",OFFSET('Hygiene Data'!$H$13,0,10*ROW('Hygiene Data'!H103)))</f>
        <v/>
      </c>
      <c r="ED109" s="271" t="str">
        <f ca="true">+IF(OFFSET('Hygiene Data'!$I$11,0,10*ROW('Hygiene Data'!I103))="","",OFFSET('Hygiene Data'!$I$11,0,10*ROW('Hygiene Data'!I103)))</f>
        <v/>
      </c>
      <c r="EE109" s="271" t="str">
        <f ca="true">+IF(OFFSET('Hygiene Data'!$I$12,0,10*ROW('Hygiene Data'!I103))="","",OFFSET('Hygiene Data'!$I$12,0,10*ROW('Hygiene Data'!I103)))</f>
        <v/>
      </c>
      <c r="EF109" s="271" t="str">
        <f ca="true">+IF(OFFSET('Hygiene Data'!$I$13,0,10*ROW('Hygiene Data'!I103))="","",OFFSET('Hygiene Data'!$I$13,0,10*ROW('Hygiene Data'!I103)))</f>
        <v/>
      </c>
    </row>
    <row xmlns:x14ac="http://schemas.microsoft.com/office/spreadsheetml/2009/9/ac" r="110" x14ac:dyDescent="0.2">
      <c r="A110" s="34" t="str">
        <f ca="true">+IF(OFFSET('Water Data'!$B$2,0,10*ROW('Water Data'!E104))="","",OFFSET('Water Data'!$B$2,0,10*ROW('Water Data'!E104)))</f>
        <v/>
      </c>
      <c r="B110" s="34" t="str">
        <f ca="true">+IF(OFFSET('Water Data'!$C$2,0,10*ROW('Water Data'!F104))="","",OFFSET('Water Data'!$C$2,0,10*ROW('Water Data'!F104)))</f>
        <v/>
      </c>
      <c r="C110" s="327" t="str">
        <f t="shared" ca="true" si="1"/>
        <v/>
      </c>
      <c r="D110" s="87"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7"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7"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7"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7"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7"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7"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7"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7"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7"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7"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7"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7"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7"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7"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7"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7"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7"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8"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8"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8"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8"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8"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8"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8"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8"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8"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8"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8"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8"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8"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8"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8"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8"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8"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8"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8"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8"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8"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8"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8"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8"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8"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8"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8"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8"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8"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8"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9"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9"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9"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9"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9"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9"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9"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9"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9"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9"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9"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9"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9"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9"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9"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9"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9"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9"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1"/>
      <c r="BS110" s="271" t="str">
        <f ca="true">+IF(OFFSET('Water Data'!$D$27,0,10*ROW('Water Data'!D104))="","",OFFSET('Water Data'!$D$27,0,10*ROW('Water Data'!D104)))</f>
        <v/>
      </c>
      <c r="BT110" s="271" t="str">
        <f ca="true">+IF(OFFSET('Water Data'!$D$28,0,10*ROW('Water Data'!D104))="","",OFFSET('Water Data'!$D$28,0,10*ROW('Water Data'!D104)))</f>
        <v/>
      </c>
      <c r="BU110" s="271" t="str">
        <f ca="true">+IF(OFFSET('Water Data'!$D$29,0,10*ROW('Water Data'!D104))="","",OFFSET('Water Data'!$D$29,0,10*ROW('Water Data'!D104)))</f>
        <v/>
      </c>
      <c r="BV110" s="271" t="str">
        <f ca="true">+IF(OFFSET('Water Data'!$E$27,0,10*ROW('Water Data'!E104))="","",OFFSET('Water Data'!$E$27,0,10*ROW('Water Data'!E104)))</f>
        <v/>
      </c>
      <c r="BW110" s="271" t="str">
        <f ca="true">+IF(OFFSET('Water Data'!$E$28,0,10*ROW('Water Data'!E104))="","",OFFSET('Water Data'!$E$28,0,10*ROW('Water Data'!E104)))</f>
        <v/>
      </c>
      <c r="BX110" s="271" t="str">
        <f ca="true">+IF(OFFSET('Water Data'!$E$29,0,10*ROW('Water Data'!E104))="","",OFFSET('Water Data'!$E$29,0,10*ROW('Water Data'!E104)))</f>
        <v/>
      </c>
      <c r="BY110" s="271" t="str">
        <f ca="true">+IF(OFFSET('Water Data'!$F$27,0,10*ROW('Water Data'!F104))="","",OFFSET('Water Data'!$F$27,0,10*ROW('Water Data'!F104)))</f>
        <v/>
      </c>
      <c r="BZ110" s="271" t="str">
        <f ca="true">+IF(OFFSET('Water Data'!$F$28,0,10*ROW('Water Data'!F104))="","",OFFSET('Water Data'!$F$28,0,10*ROW('Water Data'!F104)))</f>
        <v/>
      </c>
      <c r="CA110" s="271" t="str">
        <f ca="true">+IF(OFFSET('Water Data'!$F$29,0,10*ROW('Water Data'!F104))="","",OFFSET('Water Data'!$F$29,0,10*ROW('Water Data'!F104)))</f>
        <v/>
      </c>
      <c r="CB110" s="271" t="str">
        <f ca="true">+IF(OFFSET('Water Data'!$G$27,0,10*ROW('Water Data'!G104))="","",OFFSET('Water Data'!$G$27,0,10*ROW('Water Data'!G104)))</f>
        <v/>
      </c>
      <c r="CC110" s="271" t="str">
        <f ca="true">+IF(OFFSET('Water Data'!$G$28,0,10*ROW('Water Data'!G104))="","",OFFSET('Water Data'!$G$28,0,10*ROW('Water Data'!G104)))</f>
        <v/>
      </c>
      <c r="CD110" s="271" t="str">
        <f ca="true">+IF(OFFSET('Water Data'!$G$29,0,10*ROW('Water Data'!G104))="","",OFFSET('Water Data'!$G$29,0,10*ROW('Water Data'!G104)))</f>
        <v/>
      </c>
      <c r="CE110" s="271" t="str">
        <f ca="true">+IF(OFFSET('Water Data'!$H$27,0,10*ROW('Water Data'!H104))="","",OFFSET('Water Data'!$H$27,0,10*ROW('Water Data'!H104)))</f>
        <v/>
      </c>
      <c r="CF110" s="271" t="str">
        <f ca="true">+IF(OFFSET('Water Data'!$H$28,0,10*ROW('Water Data'!H104))="","",OFFSET('Water Data'!$H$28,0,10*ROW('Water Data'!H104)))</f>
        <v/>
      </c>
      <c r="CG110" s="271" t="str">
        <f ca="true">+IF(OFFSET('Water Data'!$H$29,0,10*ROW('Water Data'!H104))="","",OFFSET('Water Data'!$H$29,0,10*ROW('Water Data'!H104)))</f>
        <v/>
      </c>
      <c r="CH110" s="271" t="str">
        <f ca="true">+IF(OFFSET('Water Data'!$I$27,0,10*ROW('Water Data'!I104))="","",OFFSET('Water Data'!$I$27,0,10*ROW('Water Data'!I104)))</f>
        <v/>
      </c>
      <c r="CI110" s="271" t="str">
        <f ca="true">+IF(OFFSET('Water Data'!$I$28,0,10*ROW('Water Data'!I104))="","",OFFSET('Water Data'!$I$28,0,10*ROW('Water Data'!I104)))</f>
        <v/>
      </c>
      <c r="CJ110" s="271" t="str">
        <f ca="true">+IF(OFFSET('Water Data'!$I$29,0,10*ROW('Water Data'!I104))="","",OFFSET('Water Data'!$I$29,0,10*ROW('Water Data'!I104)))</f>
        <v/>
      </c>
      <c r="CK110" s="271" t="str">
        <f ca="true">+IF(OFFSET('Sanitation Data'!$D$28,0,10*ROW('Sanitation Data'!D104))="","",OFFSET('Sanitation Data'!$D$28,0,10*ROW('Sanitation Data'!D104)))</f>
        <v/>
      </c>
      <c r="CL110" s="271" t="str">
        <f ca="true">+IF(OFFSET('Sanitation Data'!$D$29,0,10*ROW('Sanitation Data'!D104))="","",OFFSET('Sanitation Data'!$D$29,0,10*ROW('Sanitation Data'!D104)))</f>
        <v/>
      </c>
      <c r="CM110" s="271" t="str">
        <f ca="true">+IF(OFFSET('Sanitation Data'!$D$30,0,10*ROW('Sanitation Data'!D104))="","",OFFSET('Sanitation Data'!$D$30,0,10*ROW('Sanitation Data'!D104)))</f>
        <v/>
      </c>
      <c r="CN110" s="271" t="str">
        <f ca="true">+IF(OFFSET('Sanitation Data'!$D$31,0,10*ROW('Sanitation Data'!D104))="","",OFFSET('Sanitation Data'!$D$31,0,10*ROW('Sanitation Data'!D104)))</f>
        <v/>
      </c>
      <c r="CO110" s="271" t="str">
        <f ca="true">+IF(OFFSET('Sanitation Data'!$D$32,0,10*ROW('Sanitation Data'!D104))="","",OFFSET('Sanitation Data'!$D$32,0,10*ROW('Sanitation Data'!D104)))</f>
        <v/>
      </c>
      <c r="CP110" s="271" t="str">
        <f ca="true">+IF(OFFSET('Sanitation Data'!$E$28,0,10*ROW('Sanitation Data'!E104))="","",OFFSET('Sanitation Data'!$E$28,0,10*ROW('Sanitation Data'!E104)))</f>
        <v/>
      </c>
      <c r="CQ110" s="271" t="str">
        <f ca="true">+IF(OFFSET('Sanitation Data'!$E$29,0,10*ROW('Sanitation Data'!E104))="","",OFFSET('Sanitation Data'!$E$29,0,10*ROW('Sanitation Data'!E104)))</f>
        <v/>
      </c>
      <c r="CR110" s="271" t="str">
        <f ca="true">+IF(OFFSET('Sanitation Data'!$E$30,0,10*ROW('Sanitation Data'!E104))="","",OFFSET('Sanitation Data'!$E$30,0,10*ROW('Sanitation Data'!E104)))</f>
        <v/>
      </c>
      <c r="CS110" s="271" t="str">
        <f ca="true">+IF(OFFSET('Sanitation Data'!$E$31,0,10*ROW('Sanitation Data'!E104))="","",OFFSET('Sanitation Data'!$E$31,0,10*ROW('Sanitation Data'!E104)))</f>
        <v/>
      </c>
      <c r="CT110" s="271" t="str">
        <f ca="true">+IF(OFFSET('Sanitation Data'!$E$32,0,10*ROW('Sanitation Data'!E104))="","",OFFSET('Sanitation Data'!$E$32,0,10*ROW('Sanitation Data'!E104)))</f>
        <v/>
      </c>
      <c r="CU110" s="271" t="str">
        <f ca="true">+IF(OFFSET('Sanitation Data'!$F$28,0,10*ROW('Sanitation Data'!F104))="","",OFFSET('Sanitation Data'!$F$28,0,10*ROW('Sanitation Data'!F104)))</f>
        <v/>
      </c>
      <c r="CV110" s="271" t="str">
        <f ca="true">+IF(OFFSET('Sanitation Data'!$F$29,0,10*ROW('Sanitation Data'!F104))="","",OFFSET('Sanitation Data'!$F$29,0,10*ROW('Sanitation Data'!F104)))</f>
        <v/>
      </c>
      <c r="CW110" s="271" t="str">
        <f ca="true">+IF(OFFSET('Sanitation Data'!$F$30,0,10*ROW('Sanitation Data'!F104))="","",OFFSET('Sanitation Data'!$F$30,0,10*ROW('Sanitation Data'!F104)))</f>
        <v/>
      </c>
      <c r="CX110" s="271" t="str">
        <f ca="true">+IF(OFFSET('Sanitation Data'!$F$31,0,10*ROW('Sanitation Data'!F104))="","",OFFSET('Sanitation Data'!$F$31,0,10*ROW('Sanitation Data'!F104)))</f>
        <v/>
      </c>
      <c r="CY110" s="271" t="str">
        <f ca="true">+IF(OFFSET('Sanitation Data'!$F$32,0,10*ROW('Sanitation Data'!F104))="","",OFFSET('Sanitation Data'!$F$32,0,10*ROW('Sanitation Data'!F104)))</f>
        <v/>
      </c>
      <c r="CZ110" s="271" t="str">
        <f ca="true">+IF(OFFSET('Sanitation Data'!$G$28,0,10*ROW('Sanitation Data'!G104))="","",OFFSET('Sanitation Data'!$G$28,0,10*ROW('Sanitation Data'!G104)))</f>
        <v/>
      </c>
      <c r="DA110" s="271" t="str">
        <f ca="true">+IF(OFFSET('Sanitation Data'!$G$29,0,10*ROW('Sanitation Data'!G104))="","",OFFSET('Sanitation Data'!$G$29,0,10*ROW('Sanitation Data'!G104)))</f>
        <v/>
      </c>
      <c r="DB110" s="271" t="str">
        <f ca="true">+IF(OFFSET('Sanitation Data'!$G$30,0,10*ROW('Sanitation Data'!G104))="","",OFFSET('Sanitation Data'!$G$30,0,10*ROW('Sanitation Data'!G104)))</f>
        <v/>
      </c>
      <c r="DC110" s="271" t="str">
        <f ca="true">+IF(OFFSET('Sanitation Data'!$G$31,0,10*ROW('Sanitation Data'!G104))="","",OFFSET('Sanitation Data'!$G$31,0,10*ROW('Sanitation Data'!G104)))</f>
        <v/>
      </c>
      <c r="DD110" s="271" t="str">
        <f ca="true">+IF(OFFSET('Sanitation Data'!$G$32,0,10*ROW('Sanitation Data'!G104))="","",OFFSET('Sanitation Data'!$G$32,0,10*ROW('Sanitation Data'!G104)))</f>
        <v/>
      </c>
      <c r="DE110" s="271" t="str">
        <f ca="true">+IF(OFFSET('Sanitation Data'!$H$28,0,10*ROW('Sanitation Data'!H104))="","",OFFSET('Sanitation Data'!$H$28,0,10*ROW('Sanitation Data'!H104)))</f>
        <v/>
      </c>
      <c r="DF110" s="271" t="str">
        <f ca="true">+IF(OFFSET('Sanitation Data'!$H$29,0,10*ROW('Sanitation Data'!H104))="","",OFFSET('Sanitation Data'!$H$29,0,10*ROW('Sanitation Data'!H104)))</f>
        <v/>
      </c>
      <c r="DG110" s="271" t="str">
        <f ca="true">+IF(OFFSET('Sanitation Data'!$H$30,0,10*ROW('Sanitation Data'!H104))="","",OFFSET('Sanitation Data'!$H$30,0,10*ROW('Sanitation Data'!H104)))</f>
        <v/>
      </c>
      <c r="DH110" s="271" t="str">
        <f ca="true">+IF(OFFSET('Sanitation Data'!$H$31,0,10*ROW('Sanitation Data'!H104))="","",OFFSET('Sanitation Data'!$H$31,0,10*ROW('Sanitation Data'!H104)))</f>
        <v/>
      </c>
      <c r="DI110" s="271" t="str">
        <f ca="true">+IF(OFFSET('Sanitation Data'!$H$32,0,10*ROW('Sanitation Data'!H104))="","",OFFSET('Sanitation Data'!$H$32,0,10*ROW('Sanitation Data'!H104)))</f>
        <v/>
      </c>
      <c r="DJ110" s="271" t="str">
        <f ca="true">+IF(OFFSET('Sanitation Data'!$I$28,0,10*ROW('Sanitation Data'!I104))="","",OFFSET('Sanitation Data'!$I$28,0,10*ROW('Sanitation Data'!I104)))</f>
        <v/>
      </c>
      <c r="DK110" s="271" t="str">
        <f ca="true">+IF(OFFSET('Sanitation Data'!$I$29,0,10*ROW('Sanitation Data'!I104))="","",OFFSET('Sanitation Data'!$I$29,0,10*ROW('Sanitation Data'!I104)))</f>
        <v/>
      </c>
      <c r="DL110" s="271" t="str">
        <f ca="true">+IF(OFFSET('Sanitation Data'!$I$30,0,10*ROW('Sanitation Data'!I104))="","",OFFSET('Sanitation Data'!$I$30,0,10*ROW('Sanitation Data'!I104)))</f>
        <v/>
      </c>
      <c r="DM110" s="271" t="str">
        <f ca="true">+IF(OFFSET('Sanitation Data'!$I$31,0,10*ROW('Sanitation Data'!I104))="","",OFFSET('Sanitation Data'!$I$31,0,10*ROW('Sanitation Data'!I104)))</f>
        <v/>
      </c>
      <c r="DN110" s="271" t="str">
        <f ca="true">+IF(OFFSET('Sanitation Data'!$I$32,0,10*ROW('Sanitation Data'!I104))="","",OFFSET('Sanitation Data'!$I$32,0,10*ROW('Sanitation Data'!I104)))</f>
        <v/>
      </c>
      <c r="DO110" s="271" t="str">
        <f ca="true">+IF(OFFSET('Hygiene Data'!$D$11,0,10*ROW('Hygiene Data'!D104))="","",OFFSET('Hygiene Data'!$D$11,0,10*ROW('Hygiene Data'!D104)))</f>
        <v/>
      </c>
      <c r="DP110" s="271" t="str">
        <f ca="true">+IF(OFFSET('Hygiene Data'!$D$12,0,10*ROW('Hygiene Data'!D104))="","",OFFSET('Hygiene Data'!$D$12,0,10*ROW('Hygiene Data'!D104)))</f>
        <v/>
      </c>
      <c r="DQ110" s="271" t="str">
        <f ca="true">+IF(OFFSET('Hygiene Data'!$D$13,0,10*ROW('Hygiene Data'!D104))="","",OFFSET('Hygiene Data'!$D$13,0,10*ROW('Hygiene Data'!D104)))</f>
        <v/>
      </c>
      <c r="DR110" s="271" t="str">
        <f ca="true">+IF(OFFSET('Hygiene Data'!$E$11,0,10*ROW('Hygiene Data'!E104))="","",OFFSET('Hygiene Data'!$E$11,0,10*ROW('Hygiene Data'!E104)))</f>
        <v/>
      </c>
      <c r="DS110" s="271" t="str">
        <f ca="true">+IF(OFFSET('Hygiene Data'!$E$12,0,10*ROW('Hygiene Data'!E104))="","",OFFSET('Hygiene Data'!$E$12,0,10*ROW('Hygiene Data'!E104)))</f>
        <v/>
      </c>
      <c r="DT110" s="271" t="str">
        <f ca="true">+IF(OFFSET('Hygiene Data'!$E$13,0,10*ROW('Hygiene Data'!E104))="","",OFFSET('Hygiene Data'!$E$13,0,10*ROW('Hygiene Data'!E104)))</f>
        <v/>
      </c>
      <c r="DU110" s="271" t="str">
        <f ca="true">+IF(OFFSET('Hygiene Data'!$F$11,0,10*ROW('Hygiene Data'!F104))="","",OFFSET('Hygiene Data'!$F$11,0,10*ROW('Hygiene Data'!F104)))</f>
        <v/>
      </c>
      <c r="DV110" s="271" t="str">
        <f ca="true">+IF(OFFSET('Hygiene Data'!$F$12,0,10*ROW('Hygiene Data'!F104))="","",OFFSET('Hygiene Data'!$F$12,0,10*ROW('Hygiene Data'!F104)))</f>
        <v/>
      </c>
      <c r="DW110" s="271" t="str">
        <f ca="true">+IF(OFFSET('Hygiene Data'!$F$13,0,10*ROW('Hygiene Data'!F104))="","",OFFSET('Hygiene Data'!$F$13,0,10*ROW('Hygiene Data'!F104)))</f>
        <v/>
      </c>
      <c r="DX110" s="271" t="str">
        <f ca="true">+IF(OFFSET('Hygiene Data'!$G$11,0,10*ROW('Hygiene Data'!G104))="","",OFFSET('Hygiene Data'!$G$11,0,10*ROW('Hygiene Data'!G104)))</f>
        <v/>
      </c>
      <c r="DY110" s="271" t="str">
        <f ca="true">+IF(OFFSET('Hygiene Data'!$G$12,0,10*ROW('Hygiene Data'!G104))="","",OFFSET('Hygiene Data'!$G$12,0,10*ROW('Hygiene Data'!G104)))</f>
        <v/>
      </c>
      <c r="DZ110" s="271" t="str">
        <f ca="true">+IF(OFFSET('Hygiene Data'!$G$13,0,10*ROW('Hygiene Data'!G104))="","",OFFSET('Hygiene Data'!$G$13,0,10*ROW('Hygiene Data'!G104)))</f>
        <v/>
      </c>
      <c r="EA110" s="271" t="str">
        <f ca="true">+IF(OFFSET('Hygiene Data'!$H$11,0,10*ROW('Hygiene Data'!H104))="","",OFFSET('Hygiene Data'!$H$11,0,10*ROW('Hygiene Data'!H104)))</f>
        <v/>
      </c>
      <c r="EB110" s="271" t="str">
        <f ca="true">+IF(OFFSET('Hygiene Data'!$H$12,0,10*ROW('Hygiene Data'!H104))="","",OFFSET('Hygiene Data'!$H$12,0,10*ROW('Hygiene Data'!H104)))</f>
        <v/>
      </c>
      <c r="EC110" s="271" t="str">
        <f ca="true">+IF(OFFSET('Hygiene Data'!$H$13,0,10*ROW('Hygiene Data'!H104))="","",OFFSET('Hygiene Data'!$H$13,0,10*ROW('Hygiene Data'!H104)))</f>
        <v/>
      </c>
      <c r="ED110" s="271" t="str">
        <f ca="true">+IF(OFFSET('Hygiene Data'!$I$11,0,10*ROW('Hygiene Data'!I104))="","",OFFSET('Hygiene Data'!$I$11,0,10*ROW('Hygiene Data'!I104)))</f>
        <v/>
      </c>
      <c r="EE110" s="271" t="str">
        <f ca="true">+IF(OFFSET('Hygiene Data'!$I$12,0,10*ROW('Hygiene Data'!I104))="","",OFFSET('Hygiene Data'!$I$12,0,10*ROW('Hygiene Data'!I104)))</f>
        <v/>
      </c>
      <c r="EF110" s="271" t="str">
        <f ca="true">+IF(OFFSET('Hygiene Data'!$I$13,0,10*ROW('Hygiene Data'!I104))="","",OFFSET('Hygiene Data'!$I$13,0,10*ROW('Hygiene Data'!I104)))</f>
        <v/>
      </c>
    </row>
    <row xmlns:x14ac="http://schemas.microsoft.com/office/spreadsheetml/2009/9/ac" r="111" x14ac:dyDescent="0.2">
      <c r="A111" s="34" t="str">
        <f ca="true">+IF(OFFSET('Water Data'!$B$2,0,10*ROW('Water Data'!E105))="","",OFFSET('Water Data'!$B$2,0,10*ROW('Water Data'!E105)))</f>
        <v/>
      </c>
      <c r="B111" s="34" t="str">
        <f ca="true">+IF(OFFSET('Water Data'!$C$2,0,10*ROW('Water Data'!F105))="","",OFFSET('Water Data'!$C$2,0,10*ROW('Water Data'!F105)))</f>
        <v/>
      </c>
      <c r="C111" s="327" t="str">
        <f t="shared" ca="true" si="1"/>
        <v/>
      </c>
      <c r="D111" s="87"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7"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7"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7"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7"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7"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7"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7"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7"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7"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7"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7"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7"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7"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7"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7"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7"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7"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8"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8"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8"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8"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8"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8"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8"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8"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8"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8"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8"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8"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8"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8"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8"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8"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8"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8"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8"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8"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8"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8"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8"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8"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8"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8"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8"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8"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8"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8"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9"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9"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9"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9"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9"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9"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9"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9"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9"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9"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9"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9"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9"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9"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9"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9"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9"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9"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1"/>
      <c r="BS111" s="271" t="str">
        <f ca="true">+IF(OFFSET('Water Data'!$D$27,0,10*ROW('Water Data'!D105))="","",OFFSET('Water Data'!$D$27,0,10*ROW('Water Data'!D105)))</f>
        <v/>
      </c>
      <c r="BT111" s="271" t="str">
        <f ca="true">+IF(OFFSET('Water Data'!$D$28,0,10*ROW('Water Data'!D105))="","",OFFSET('Water Data'!$D$28,0,10*ROW('Water Data'!D105)))</f>
        <v/>
      </c>
      <c r="BU111" s="271" t="str">
        <f ca="true">+IF(OFFSET('Water Data'!$D$29,0,10*ROW('Water Data'!D105))="","",OFFSET('Water Data'!$D$29,0,10*ROW('Water Data'!D105)))</f>
        <v/>
      </c>
      <c r="BV111" s="271" t="str">
        <f ca="true">+IF(OFFSET('Water Data'!$E$27,0,10*ROW('Water Data'!E105))="","",OFFSET('Water Data'!$E$27,0,10*ROW('Water Data'!E105)))</f>
        <v/>
      </c>
      <c r="BW111" s="271" t="str">
        <f ca="true">+IF(OFFSET('Water Data'!$E$28,0,10*ROW('Water Data'!E105))="","",OFFSET('Water Data'!$E$28,0,10*ROW('Water Data'!E105)))</f>
        <v/>
      </c>
      <c r="BX111" s="271" t="str">
        <f ca="true">+IF(OFFSET('Water Data'!$E$29,0,10*ROW('Water Data'!E105))="","",OFFSET('Water Data'!$E$29,0,10*ROW('Water Data'!E105)))</f>
        <v/>
      </c>
      <c r="BY111" s="271" t="str">
        <f ca="true">+IF(OFFSET('Water Data'!$F$27,0,10*ROW('Water Data'!F105))="","",OFFSET('Water Data'!$F$27,0,10*ROW('Water Data'!F105)))</f>
        <v/>
      </c>
      <c r="BZ111" s="271" t="str">
        <f ca="true">+IF(OFFSET('Water Data'!$F$28,0,10*ROW('Water Data'!F105))="","",OFFSET('Water Data'!$F$28,0,10*ROW('Water Data'!F105)))</f>
        <v/>
      </c>
      <c r="CA111" s="271" t="str">
        <f ca="true">+IF(OFFSET('Water Data'!$F$29,0,10*ROW('Water Data'!F105))="","",OFFSET('Water Data'!$F$29,0,10*ROW('Water Data'!F105)))</f>
        <v/>
      </c>
      <c r="CB111" s="271" t="str">
        <f ca="true">+IF(OFFSET('Water Data'!$G$27,0,10*ROW('Water Data'!G105))="","",OFFSET('Water Data'!$G$27,0,10*ROW('Water Data'!G105)))</f>
        <v/>
      </c>
      <c r="CC111" s="271" t="str">
        <f ca="true">+IF(OFFSET('Water Data'!$G$28,0,10*ROW('Water Data'!G105))="","",OFFSET('Water Data'!$G$28,0,10*ROW('Water Data'!G105)))</f>
        <v/>
      </c>
      <c r="CD111" s="271" t="str">
        <f ca="true">+IF(OFFSET('Water Data'!$G$29,0,10*ROW('Water Data'!G105))="","",OFFSET('Water Data'!$G$29,0,10*ROW('Water Data'!G105)))</f>
        <v/>
      </c>
      <c r="CE111" s="271" t="str">
        <f ca="true">+IF(OFFSET('Water Data'!$H$27,0,10*ROW('Water Data'!H105))="","",OFFSET('Water Data'!$H$27,0,10*ROW('Water Data'!H105)))</f>
        <v/>
      </c>
      <c r="CF111" s="271" t="str">
        <f ca="true">+IF(OFFSET('Water Data'!$H$28,0,10*ROW('Water Data'!H105))="","",OFFSET('Water Data'!$H$28,0,10*ROW('Water Data'!H105)))</f>
        <v/>
      </c>
      <c r="CG111" s="271" t="str">
        <f ca="true">+IF(OFFSET('Water Data'!$H$29,0,10*ROW('Water Data'!H105))="","",OFFSET('Water Data'!$H$29,0,10*ROW('Water Data'!H105)))</f>
        <v/>
      </c>
      <c r="CH111" s="271" t="str">
        <f ca="true">+IF(OFFSET('Water Data'!$I$27,0,10*ROW('Water Data'!I105))="","",OFFSET('Water Data'!$I$27,0,10*ROW('Water Data'!I105)))</f>
        <v/>
      </c>
      <c r="CI111" s="271" t="str">
        <f ca="true">+IF(OFFSET('Water Data'!$I$28,0,10*ROW('Water Data'!I105))="","",OFFSET('Water Data'!$I$28,0,10*ROW('Water Data'!I105)))</f>
        <v/>
      </c>
      <c r="CJ111" s="271" t="str">
        <f ca="true">+IF(OFFSET('Water Data'!$I$29,0,10*ROW('Water Data'!I105))="","",OFFSET('Water Data'!$I$29,0,10*ROW('Water Data'!I105)))</f>
        <v/>
      </c>
      <c r="CK111" s="271" t="str">
        <f ca="true">+IF(OFFSET('Sanitation Data'!$D$28,0,10*ROW('Sanitation Data'!D105))="","",OFFSET('Sanitation Data'!$D$28,0,10*ROW('Sanitation Data'!D105)))</f>
        <v/>
      </c>
      <c r="CL111" s="271" t="str">
        <f ca="true">+IF(OFFSET('Sanitation Data'!$D$29,0,10*ROW('Sanitation Data'!D105))="","",OFFSET('Sanitation Data'!$D$29,0,10*ROW('Sanitation Data'!D105)))</f>
        <v/>
      </c>
      <c r="CM111" s="271" t="str">
        <f ca="true">+IF(OFFSET('Sanitation Data'!$D$30,0,10*ROW('Sanitation Data'!D105))="","",OFFSET('Sanitation Data'!$D$30,0,10*ROW('Sanitation Data'!D105)))</f>
        <v/>
      </c>
      <c r="CN111" s="271" t="str">
        <f ca="true">+IF(OFFSET('Sanitation Data'!$D$31,0,10*ROW('Sanitation Data'!D105))="","",OFFSET('Sanitation Data'!$D$31,0,10*ROW('Sanitation Data'!D105)))</f>
        <v/>
      </c>
      <c r="CO111" s="271" t="str">
        <f ca="true">+IF(OFFSET('Sanitation Data'!$D$32,0,10*ROW('Sanitation Data'!D105))="","",OFFSET('Sanitation Data'!$D$32,0,10*ROW('Sanitation Data'!D105)))</f>
        <v/>
      </c>
      <c r="CP111" s="271" t="str">
        <f ca="true">+IF(OFFSET('Sanitation Data'!$E$28,0,10*ROW('Sanitation Data'!E105))="","",OFFSET('Sanitation Data'!$E$28,0,10*ROW('Sanitation Data'!E105)))</f>
        <v/>
      </c>
      <c r="CQ111" s="271" t="str">
        <f ca="true">+IF(OFFSET('Sanitation Data'!$E$29,0,10*ROW('Sanitation Data'!E105))="","",OFFSET('Sanitation Data'!$E$29,0,10*ROW('Sanitation Data'!E105)))</f>
        <v/>
      </c>
      <c r="CR111" s="271" t="str">
        <f ca="true">+IF(OFFSET('Sanitation Data'!$E$30,0,10*ROW('Sanitation Data'!E105))="","",OFFSET('Sanitation Data'!$E$30,0,10*ROW('Sanitation Data'!E105)))</f>
        <v/>
      </c>
      <c r="CS111" s="271" t="str">
        <f ca="true">+IF(OFFSET('Sanitation Data'!$E$31,0,10*ROW('Sanitation Data'!E105))="","",OFFSET('Sanitation Data'!$E$31,0,10*ROW('Sanitation Data'!E105)))</f>
        <v/>
      </c>
      <c r="CT111" s="271" t="str">
        <f ca="true">+IF(OFFSET('Sanitation Data'!$E$32,0,10*ROW('Sanitation Data'!E105))="","",OFFSET('Sanitation Data'!$E$32,0,10*ROW('Sanitation Data'!E105)))</f>
        <v/>
      </c>
      <c r="CU111" s="271" t="str">
        <f ca="true">+IF(OFFSET('Sanitation Data'!$F$28,0,10*ROW('Sanitation Data'!F105))="","",OFFSET('Sanitation Data'!$F$28,0,10*ROW('Sanitation Data'!F105)))</f>
        <v/>
      </c>
      <c r="CV111" s="271" t="str">
        <f ca="true">+IF(OFFSET('Sanitation Data'!$F$29,0,10*ROW('Sanitation Data'!F105))="","",OFFSET('Sanitation Data'!$F$29,0,10*ROW('Sanitation Data'!F105)))</f>
        <v/>
      </c>
      <c r="CW111" s="271" t="str">
        <f ca="true">+IF(OFFSET('Sanitation Data'!$F$30,0,10*ROW('Sanitation Data'!F105))="","",OFFSET('Sanitation Data'!$F$30,0,10*ROW('Sanitation Data'!F105)))</f>
        <v/>
      </c>
      <c r="CX111" s="271" t="str">
        <f ca="true">+IF(OFFSET('Sanitation Data'!$F$31,0,10*ROW('Sanitation Data'!F105))="","",OFFSET('Sanitation Data'!$F$31,0,10*ROW('Sanitation Data'!F105)))</f>
        <v/>
      </c>
      <c r="CY111" s="271" t="str">
        <f ca="true">+IF(OFFSET('Sanitation Data'!$F$32,0,10*ROW('Sanitation Data'!F105))="","",OFFSET('Sanitation Data'!$F$32,0,10*ROW('Sanitation Data'!F105)))</f>
        <v/>
      </c>
      <c r="CZ111" s="271" t="str">
        <f ca="true">+IF(OFFSET('Sanitation Data'!$G$28,0,10*ROW('Sanitation Data'!G105))="","",OFFSET('Sanitation Data'!$G$28,0,10*ROW('Sanitation Data'!G105)))</f>
        <v/>
      </c>
      <c r="DA111" s="271" t="str">
        <f ca="true">+IF(OFFSET('Sanitation Data'!$G$29,0,10*ROW('Sanitation Data'!G105))="","",OFFSET('Sanitation Data'!$G$29,0,10*ROW('Sanitation Data'!G105)))</f>
        <v/>
      </c>
      <c r="DB111" s="271" t="str">
        <f ca="true">+IF(OFFSET('Sanitation Data'!$G$30,0,10*ROW('Sanitation Data'!G105))="","",OFFSET('Sanitation Data'!$G$30,0,10*ROW('Sanitation Data'!G105)))</f>
        <v/>
      </c>
      <c r="DC111" s="271" t="str">
        <f ca="true">+IF(OFFSET('Sanitation Data'!$G$31,0,10*ROW('Sanitation Data'!G105))="","",OFFSET('Sanitation Data'!$G$31,0,10*ROW('Sanitation Data'!G105)))</f>
        <v/>
      </c>
      <c r="DD111" s="271" t="str">
        <f ca="true">+IF(OFFSET('Sanitation Data'!$G$32,0,10*ROW('Sanitation Data'!G105))="","",OFFSET('Sanitation Data'!$G$32,0,10*ROW('Sanitation Data'!G105)))</f>
        <v/>
      </c>
      <c r="DE111" s="271" t="str">
        <f ca="true">+IF(OFFSET('Sanitation Data'!$H$28,0,10*ROW('Sanitation Data'!H105))="","",OFFSET('Sanitation Data'!$H$28,0,10*ROW('Sanitation Data'!H105)))</f>
        <v/>
      </c>
      <c r="DF111" s="271" t="str">
        <f ca="true">+IF(OFFSET('Sanitation Data'!$H$29,0,10*ROW('Sanitation Data'!H105))="","",OFFSET('Sanitation Data'!$H$29,0,10*ROW('Sanitation Data'!H105)))</f>
        <v/>
      </c>
      <c r="DG111" s="271" t="str">
        <f ca="true">+IF(OFFSET('Sanitation Data'!$H$30,0,10*ROW('Sanitation Data'!H105))="","",OFFSET('Sanitation Data'!$H$30,0,10*ROW('Sanitation Data'!H105)))</f>
        <v/>
      </c>
      <c r="DH111" s="271" t="str">
        <f ca="true">+IF(OFFSET('Sanitation Data'!$H$31,0,10*ROW('Sanitation Data'!H105))="","",OFFSET('Sanitation Data'!$H$31,0,10*ROW('Sanitation Data'!H105)))</f>
        <v/>
      </c>
      <c r="DI111" s="271" t="str">
        <f ca="true">+IF(OFFSET('Sanitation Data'!$H$32,0,10*ROW('Sanitation Data'!H105))="","",OFFSET('Sanitation Data'!$H$32,0,10*ROW('Sanitation Data'!H105)))</f>
        <v/>
      </c>
      <c r="DJ111" s="271" t="str">
        <f ca="true">+IF(OFFSET('Sanitation Data'!$I$28,0,10*ROW('Sanitation Data'!I105))="","",OFFSET('Sanitation Data'!$I$28,0,10*ROW('Sanitation Data'!I105)))</f>
        <v/>
      </c>
      <c r="DK111" s="271" t="str">
        <f ca="true">+IF(OFFSET('Sanitation Data'!$I$29,0,10*ROW('Sanitation Data'!I105))="","",OFFSET('Sanitation Data'!$I$29,0,10*ROW('Sanitation Data'!I105)))</f>
        <v/>
      </c>
      <c r="DL111" s="271" t="str">
        <f ca="true">+IF(OFFSET('Sanitation Data'!$I$30,0,10*ROW('Sanitation Data'!I105))="","",OFFSET('Sanitation Data'!$I$30,0,10*ROW('Sanitation Data'!I105)))</f>
        <v/>
      </c>
      <c r="DM111" s="271" t="str">
        <f ca="true">+IF(OFFSET('Sanitation Data'!$I$31,0,10*ROW('Sanitation Data'!I105))="","",OFFSET('Sanitation Data'!$I$31,0,10*ROW('Sanitation Data'!I105)))</f>
        <v/>
      </c>
      <c r="DN111" s="271" t="str">
        <f ca="true">+IF(OFFSET('Sanitation Data'!$I$32,0,10*ROW('Sanitation Data'!I105))="","",OFFSET('Sanitation Data'!$I$32,0,10*ROW('Sanitation Data'!I105)))</f>
        <v/>
      </c>
      <c r="DO111" s="271" t="str">
        <f ca="true">+IF(OFFSET('Hygiene Data'!$D$11,0,10*ROW('Hygiene Data'!D105))="","",OFFSET('Hygiene Data'!$D$11,0,10*ROW('Hygiene Data'!D105)))</f>
        <v/>
      </c>
      <c r="DP111" s="271" t="str">
        <f ca="true">+IF(OFFSET('Hygiene Data'!$D$12,0,10*ROW('Hygiene Data'!D105))="","",OFFSET('Hygiene Data'!$D$12,0,10*ROW('Hygiene Data'!D105)))</f>
        <v/>
      </c>
      <c r="DQ111" s="271" t="str">
        <f ca="true">+IF(OFFSET('Hygiene Data'!$D$13,0,10*ROW('Hygiene Data'!D105))="","",OFFSET('Hygiene Data'!$D$13,0,10*ROW('Hygiene Data'!D105)))</f>
        <v/>
      </c>
      <c r="DR111" s="271" t="str">
        <f ca="true">+IF(OFFSET('Hygiene Data'!$E$11,0,10*ROW('Hygiene Data'!E105))="","",OFFSET('Hygiene Data'!$E$11,0,10*ROW('Hygiene Data'!E105)))</f>
        <v/>
      </c>
      <c r="DS111" s="271" t="str">
        <f ca="true">+IF(OFFSET('Hygiene Data'!$E$12,0,10*ROW('Hygiene Data'!E105))="","",OFFSET('Hygiene Data'!$E$12,0,10*ROW('Hygiene Data'!E105)))</f>
        <v/>
      </c>
      <c r="DT111" s="271" t="str">
        <f ca="true">+IF(OFFSET('Hygiene Data'!$E$13,0,10*ROW('Hygiene Data'!E105))="","",OFFSET('Hygiene Data'!$E$13,0,10*ROW('Hygiene Data'!E105)))</f>
        <v/>
      </c>
      <c r="DU111" s="271" t="str">
        <f ca="true">+IF(OFFSET('Hygiene Data'!$F$11,0,10*ROW('Hygiene Data'!F105))="","",OFFSET('Hygiene Data'!$F$11,0,10*ROW('Hygiene Data'!F105)))</f>
        <v/>
      </c>
      <c r="DV111" s="271" t="str">
        <f ca="true">+IF(OFFSET('Hygiene Data'!$F$12,0,10*ROW('Hygiene Data'!F105))="","",OFFSET('Hygiene Data'!$F$12,0,10*ROW('Hygiene Data'!F105)))</f>
        <v/>
      </c>
      <c r="DW111" s="271" t="str">
        <f ca="true">+IF(OFFSET('Hygiene Data'!$F$13,0,10*ROW('Hygiene Data'!F105))="","",OFFSET('Hygiene Data'!$F$13,0,10*ROW('Hygiene Data'!F105)))</f>
        <v/>
      </c>
      <c r="DX111" s="271" t="str">
        <f ca="true">+IF(OFFSET('Hygiene Data'!$G$11,0,10*ROW('Hygiene Data'!G105))="","",OFFSET('Hygiene Data'!$G$11,0,10*ROW('Hygiene Data'!G105)))</f>
        <v/>
      </c>
      <c r="DY111" s="271" t="str">
        <f ca="true">+IF(OFFSET('Hygiene Data'!$G$12,0,10*ROW('Hygiene Data'!G105))="","",OFFSET('Hygiene Data'!$G$12,0,10*ROW('Hygiene Data'!G105)))</f>
        <v/>
      </c>
      <c r="DZ111" s="271" t="str">
        <f ca="true">+IF(OFFSET('Hygiene Data'!$G$13,0,10*ROW('Hygiene Data'!G105))="","",OFFSET('Hygiene Data'!$G$13,0,10*ROW('Hygiene Data'!G105)))</f>
        <v/>
      </c>
      <c r="EA111" s="271" t="str">
        <f ca="true">+IF(OFFSET('Hygiene Data'!$H$11,0,10*ROW('Hygiene Data'!H105))="","",OFFSET('Hygiene Data'!$H$11,0,10*ROW('Hygiene Data'!H105)))</f>
        <v/>
      </c>
      <c r="EB111" s="271" t="str">
        <f ca="true">+IF(OFFSET('Hygiene Data'!$H$12,0,10*ROW('Hygiene Data'!H105))="","",OFFSET('Hygiene Data'!$H$12,0,10*ROW('Hygiene Data'!H105)))</f>
        <v/>
      </c>
      <c r="EC111" s="271" t="str">
        <f ca="true">+IF(OFFSET('Hygiene Data'!$H$13,0,10*ROW('Hygiene Data'!H105))="","",OFFSET('Hygiene Data'!$H$13,0,10*ROW('Hygiene Data'!H105)))</f>
        <v/>
      </c>
      <c r="ED111" s="271" t="str">
        <f ca="true">+IF(OFFSET('Hygiene Data'!$I$11,0,10*ROW('Hygiene Data'!I105))="","",OFFSET('Hygiene Data'!$I$11,0,10*ROW('Hygiene Data'!I105)))</f>
        <v/>
      </c>
      <c r="EE111" s="271" t="str">
        <f ca="true">+IF(OFFSET('Hygiene Data'!$I$12,0,10*ROW('Hygiene Data'!I105))="","",OFFSET('Hygiene Data'!$I$12,0,10*ROW('Hygiene Data'!I105)))</f>
        <v/>
      </c>
      <c r="EF111" s="271" t="str">
        <f ca="true">+IF(OFFSET('Hygiene Data'!$I$13,0,10*ROW('Hygiene Data'!I105))="","",OFFSET('Hygiene Data'!$I$13,0,10*ROW('Hygiene Data'!I105)))</f>
        <v/>
      </c>
    </row>
    <row xmlns:x14ac="http://schemas.microsoft.com/office/spreadsheetml/2009/9/ac" r="112" x14ac:dyDescent="0.2">
      <c r="A112" s="34" t="str">
        <f ca="true">+IF(OFFSET('Water Data'!$B$2,0,10*ROW('Water Data'!E106))="","",OFFSET('Water Data'!$B$2,0,10*ROW('Water Data'!E106)))</f>
        <v/>
      </c>
      <c r="B112" s="34" t="str">
        <f ca="true">+IF(OFFSET('Water Data'!$C$2,0,10*ROW('Water Data'!F106))="","",OFFSET('Water Data'!$C$2,0,10*ROW('Water Data'!F106)))</f>
        <v/>
      </c>
      <c r="C112" s="327" t="str">
        <f t="shared" ca="true" si="1"/>
        <v/>
      </c>
      <c r="D112" s="87"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7"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7"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7"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7"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7"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7"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7"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7"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7"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7"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7"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7"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7"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7"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7"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7"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7"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8"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8"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8"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8"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8"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8"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8"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8"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8"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8"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8"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8"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8"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8"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8"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8"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8"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8"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8"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8"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8"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8"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8"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8"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8"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8"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8"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8"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8"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8"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9"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9"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9"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9"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9"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9"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9"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9"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9"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9"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9"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9"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9"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9"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9"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9"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9"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9"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1"/>
      <c r="BS112" s="271" t="str">
        <f ca="true">+IF(OFFSET('Water Data'!$D$27,0,10*ROW('Water Data'!D106))="","",OFFSET('Water Data'!$D$27,0,10*ROW('Water Data'!D106)))</f>
        <v/>
      </c>
      <c r="BT112" s="271" t="str">
        <f ca="true">+IF(OFFSET('Water Data'!$D$28,0,10*ROW('Water Data'!D106))="","",OFFSET('Water Data'!$D$28,0,10*ROW('Water Data'!D106)))</f>
        <v/>
      </c>
      <c r="BU112" s="271" t="str">
        <f ca="true">+IF(OFFSET('Water Data'!$D$29,0,10*ROW('Water Data'!D106))="","",OFFSET('Water Data'!$D$29,0,10*ROW('Water Data'!D106)))</f>
        <v/>
      </c>
      <c r="BV112" s="271" t="str">
        <f ca="true">+IF(OFFSET('Water Data'!$E$27,0,10*ROW('Water Data'!E106))="","",OFFSET('Water Data'!$E$27,0,10*ROW('Water Data'!E106)))</f>
        <v/>
      </c>
      <c r="BW112" s="271" t="str">
        <f ca="true">+IF(OFFSET('Water Data'!$E$28,0,10*ROW('Water Data'!E106))="","",OFFSET('Water Data'!$E$28,0,10*ROW('Water Data'!E106)))</f>
        <v/>
      </c>
      <c r="BX112" s="271" t="str">
        <f ca="true">+IF(OFFSET('Water Data'!$E$29,0,10*ROW('Water Data'!E106))="","",OFFSET('Water Data'!$E$29,0,10*ROW('Water Data'!E106)))</f>
        <v/>
      </c>
      <c r="BY112" s="271" t="str">
        <f ca="true">+IF(OFFSET('Water Data'!$F$27,0,10*ROW('Water Data'!F106))="","",OFFSET('Water Data'!$F$27,0,10*ROW('Water Data'!F106)))</f>
        <v/>
      </c>
      <c r="BZ112" s="271" t="str">
        <f ca="true">+IF(OFFSET('Water Data'!$F$28,0,10*ROW('Water Data'!F106))="","",OFFSET('Water Data'!$F$28,0,10*ROW('Water Data'!F106)))</f>
        <v/>
      </c>
      <c r="CA112" s="271" t="str">
        <f ca="true">+IF(OFFSET('Water Data'!$F$29,0,10*ROW('Water Data'!F106))="","",OFFSET('Water Data'!$F$29,0,10*ROW('Water Data'!F106)))</f>
        <v/>
      </c>
      <c r="CB112" s="271" t="str">
        <f ca="true">+IF(OFFSET('Water Data'!$G$27,0,10*ROW('Water Data'!G106))="","",OFFSET('Water Data'!$G$27,0,10*ROW('Water Data'!G106)))</f>
        <v/>
      </c>
      <c r="CC112" s="271" t="str">
        <f ca="true">+IF(OFFSET('Water Data'!$G$28,0,10*ROW('Water Data'!G106))="","",OFFSET('Water Data'!$G$28,0,10*ROW('Water Data'!G106)))</f>
        <v/>
      </c>
      <c r="CD112" s="271" t="str">
        <f ca="true">+IF(OFFSET('Water Data'!$G$29,0,10*ROW('Water Data'!G106))="","",OFFSET('Water Data'!$G$29,0,10*ROW('Water Data'!G106)))</f>
        <v/>
      </c>
      <c r="CE112" s="271" t="str">
        <f ca="true">+IF(OFFSET('Water Data'!$H$27,0,10*ROW('Water Data'!H106))="","",OFFSET('Water Data'!$H$27,0,10*ROW('Water Data'!H106)))</f>
        <v/>
      </c>
      <c r="CF112" s="271" t="str">
        <f ca="true">+IF(OFFSET('Water Data'!$H$28,0,10*ROW('Water Data'!H106))="","",OFFSET('Water Data'!$H$28,0,10*ROW('Water Data'!H106)))</f>
        <v/>
      </c>
      <c r="CG112" s="271" t="str">
        <f ca="true">+IF(OFFSET('Water Data'!$H$29,0,10*ROW('Water Data'!H106))="","",OFFSET('Water Data'!$H$29,0,10*ROW('Water Data'!H106)))</f>
        <v/>
      </c>
      <c r="CH112" s="271" t="str">
        <f ca="true">+IF(OFFSET('Water Data'!$I$27,0,10*ROW('Water Data'!I106))="","",OFFSET('Water Data'!$I$27,0,10*ROW('Water Data'!I106)))</f>
        <v/>
      </c>
      <c r="CI112" s="271" t="str">
        <f ca="true">+IF(OFFSET('Water Data'!$I$28,0,10*ROW('Water Data'!I106))="","",OFFSET('Water Data'!$I$28,0,10*ROW('Water Data'!I106)))</f>
        <v/>
      </c>
      <c r="CJ112" s="271" t="str">
        <f ca="true">+IF(OFFSET('Water Data'!$I$29,0,10*ROW('Water Data'!I106))="","",OFFSET('Water Data'!$I$29,0,10*ROW('Water Data'!I106)))</f>
        <v/>
      </c>
      <c r="CK112" s="271" t="str">
        <f ca="true">+IF(OFFSET('Sanitation Data'!$D$28,0,10*ROW('Sanitation Data'!D106))="","",OFFSET('Sanitation Data'!$D$28,0,10*ROW('Sanitation Data'!D106)))</f>
        <v/>
      </c>
      <c r="CL112" s="271" t="str">
        <f ca="true">+IF(OFFSET('Sanitation Data'!$D$29,0,10*ROW('Sanitation Data'!D106))="","",OFFSET('Sanitation Data'!$D$29,0,10*ROW('Sanitation Data'!D106)))</f>
        <v/>
      </c>
      <c r="CM112" s="271" t="str">
        <f ca="true">+IF(OFFSET('Sanitation Data'!$D$30,0,10*ROW('Sanitation Data'!D106))="","",OFFSET('Sanitation Data'!$D$30,0,10*ROW('Sanitation Data'!D106)))</f>
        <v/>
      </c>
      <c r="CN112" s="271" t="str">
        <f ca="true">+IF(OFFSET('Sanitation Data'!$D$31,0,10*ROW('Sanitation Data'!D106))="","",OFFSET('Sanitation Data'!$D$31,0,10*ROW('Sanitation Data'!D106)))</f>
        <v/>
      </c>
      <c r="CO112" s="271" t="str">
        <f ca="true">+IF(OFFSET('Sanitation Data'!$D$32,0,10*ROW('Sanitation Data'!D106))="","",OFFSET('Sanitation Data'!$D$32,0,10*ROW('Sanitation Data'!D106)))</f>
        <v/>
      </c>
      <c r="CP112" s="271" t="str">
        <f ca="true">+IF(OFFSET('Sanitation Data'!$E$28,0,10*ROW('Sanitation Data'!E106))="","",OFFSET('Sanitation Data'!$E$28,0,10*ROW('Sanitation Data'!E106)))</f>
        <v/>
      </c>
      <c r="CQ112" s="271" t="str">
        <f ca="true">+IF(OFFSET('Sanitation Data'!$E$29,0,10*ROW('Sanitation Data'!E106))="","",OFFSET('Sanitation Data'!$E$29,0,10*ROW('Sanitation Data'!E106)))</f>
        <v/>
      </c>
      <c r="CR112" s="271" t="str">
        <f ca="true">+IF(OFFSET('Sanitation Data'!$E$30,0,10*ROW('Sanitation Data'!E106))="","",OFFSET('Sanitation Data'!$E$30,0,10*ROW('Sanitation Data'!E106)))</f>
        <v/>
      </c>
      <c r="CS112" s="271" t="str">
        <f ca="true">+IF(OFFSET('Sanitation Data'!$E$31,0,10*ROW('Sanitation Data'!E106))="","",OFFSET('Sanitation Data'!$E$31,0,10*ROW('Sanitation Data'!E106)))</f>
        <v/>
      </c>
      <c r="CT112" s="271" t="str">
        <f ca="true">+IF(OFFSET('Sanitation Data'!$E$32,0,10*ROW('Sanitation Data'!E106))="","",OFFSET('Sanitation Data'!$E$32,0,10*ROW('Sanitation Data'!E106)))</f>
        <v/>
      </c>
      <c r="CU112" s="271" t="str">
        <f ca="true">+IF(OFFSET('Sanitation Data'!$F$28,0,10*ROW('Sanitation Data'!F106))="","",OFFSET('Sanitation Data'!$F$28,0,10*ROW('Sanitation Data'!F106)))</f>
        <v/>
      </c>
      <c r="CV112" s="271" t="str">
        <f ca="true">+IF(OFFSET('Sanitation Data'!$F$29,0,10*ROW('Sanitation Data'!F106))="","",OFFSET('Sanitation Data'!$F$29,0,10*ROW('Sanitation Data'!F106)))</f>
        <v/>
      </c>
      <c r="CW112" s="271" t="str">
        <f ca="true">+IF(OFFSET('Sanitation Data'!$F$30,0,10*ROW('Sanitation Data'!F106))="","",OFFSET('Sanitation Data'!$F$30,0,10*ROW('Sanitation Data'!F106)))</f>
        <v/>
      </c>
      <c r="CX112" s="271" t="str">
        <f ca="true">+IF(OFFSET('Sanitation Data'!$F$31,0,10*ROW('Sanitation Data'!F106))="","",OFFSET('Sanitation Data'!$F$31,0,10*ROW('Sanitation Data'!F106)))</f>
        <v/>
      </c>
      <c r="CY112" s="271" t="str">
        <f ca="true">+IF(OFFSET('Sanitation Data'!$F$32,0,10*ROW('Sanitation Data'!F106))="","",OFFSET('Sanitation Data'!$F$32,0,10*ROW('Sanitation Data'!F106)))</f>
        <v/>
      </c>
      <c r="CZ112" s="271" t="str">
        <f ca="true">+IF(OFFSET('Sanitation Data'!$G$28,0,10*ROW('Sanitation Data'!G106))="","",OFFSET('Sanitation Data'!$G$28,0,10*ROW('Sanitation Data'!G106)))</f>
        <v/>
      </c>
      <c r="DA112" s="271" t="str">
        <f ca="true">+IF(OFFSET('Sanitation Data'!$G$29,0,10*ROW('Sanitation Data'!G106))="","",OFFSET('Sanitation Data'!$G$29,0,10*ROW('Sanitation Data'!G106)))</f>
        <v/>
      </c>
      <c r="DB112" s="271" t="str">
        <f ca="true">+IF(OFFSET('Sanitation Data'!$G$30,0,10*ROW('Sanitation Data'!G106))="","",OFFSET('Sanitation Data'!$G$30,0,10*ROW('Sanitation Data'!G106)))</f>
        <v/>
      </c>
      <c r="DC112" s="271" t="str">
        <f ca="true">+IF(OFFSET('Sanitation Data'!$G$31,0,10*ROW('Sanitation Data'!G106))="","",OFFSET('Sanitation Data'!$G$31,0,10*ROW('Sanitation Data'!G106)))</f>
        <v/>
      </c>
      <c r="DD112" s="271" t="str">
        <f ca="true">+IF(OFFSET('Sanitation Data'!$G$32,0,10*ROW('Sanitation Data'!G106))="","",OFFSET('Sanitation Data'!$G$32,0,10*ROW('Sanitation Data'!G106)))</f>
        <v/>
      </c>
      <c r="DE112" s="271" t="str">
        <f ca="true">+IF(OFFSET('Sanitation Data'!$H$28,0,10*ROW('Sanitation Data'!H106))="","",OFFSET('Sanitation Data'!$H$28,0,10*ROW('Sanitation Data'!H106)))</f>
        <v/>
      </c>
      <c r="DF112" s="271" t="str">
        <f ca="true">+IF(OFFSET('Sanitation Data'!$H$29,0,10*ROW('Sanitation Data'!H106))="","",OFFSET('Sanitation Data'!$H$29,0,10*ROW('Sanitation Data'!H106)))</f>
        <v/>
      </c>
      <c r="DG112" s="271" t="str">
        <f ca="true">+IF(OFFSET('Sanitation Data'!$H$30,0,10*ROW('Sanitation Data'!H106))="","",OFFSET('Sanitation Data'!$H$30,0,10*ROW('Sanitation Data'!H106)))</f>
        <v/>
      </c>
      <c r="DH112" s="271" t="str">
        <f ca="true">+IF(OFFSET('Sanitation Data'!$H$31,0,10*ROW('Sanitation Data'!H106))="","",OFFSET('Sanitation Data'!$H$31,0,10*ROW('Sanitation Data'!H106)))</f>
        <v/>
      </c>
      <c r="DI112" s="271" t="str">
        <f ca="true">+IF(OFFSET('Sanitation Data'!$H$32,0,10*ROW('Sanitation Data'!H106))="","",OFFSET('Sanitation Data'!$H$32,0,10*ROW('Sanitation Data'!H106)))</f>
        <v/>
      </c>
      <c r="DJ112" s="271" t="str">
        <f ca="true">+IF(OFFSET('Sanitation Data'!$I$28,0,10*ROW('Sanitation Data'!I106))="","",OFFSET('Sanitation Data'!$I$28,0,10*ROW('Sanitation Data'!I106)))</f>
        <v/>
      </c>
      <c r="DK112" s="271" t="str">
        <f ca="true">+IF(OFFSET('Sanitation Data'!$I$29,0,10*ROW('Sanitation Data'!I106))="","",OFFSET('Sanitation Data'!$I$29,0,10*ROW('Sanitation Data'!I106)))</f>
        <v/>
      </c>
      <c r="DL112" s="271" t="str">
        <f ca="true">+IF(OFFSET('Sanitation Data'!$I$30,0,10*ROW('Sanitation Data'!I106))="","",OFFSET('Sanitation Data'!$I$30,0,10*ROW('Sanitation Data'!I106)))</f>
        <v/>
      </c>
      <c r="DM112" s="271" t="str">
        <f ca="true">+IF(OFFSET('Sanitation Data'!$I$31,0,10*ROW('Sanitation Data'!I106))="","",OFFSET('Sanitation Data'!$I$31,0,10*ROW('Sanitation Data'!I106)))</f>
        <v/>
      </c>
      <c r="DN112" s="271" t="str">
        <f ca="true">+IF(OFFSET('Sanitation Data'!$I$32,0,10*ROW('Sanitation Data'!I106))="","",OFFSET('Sanitation Data'!$I$32,0,10*ROW('Sanitation Data'!I106)))</f>
        <v/>
      </c>
      <c r="DO112" s="271" t="str">
        <f ca="true">+IF(OFFSET('Hygiene Data'!$D$11,0,10*ROW('Hygiene Data'!D106))="","",OFFSET('Hygiene Data'!$D$11,0,10*ROW('Hygiene Data'!D106)))</f>
        <v/>
      </c>
      <c r="DP112" s="271" t="str">
        <f ca="true">+IF(OFFSET('Hygiene Data'!$D$12,0,10*ROW('Hygiene Data'!D106))="","",OFFSET('Hygiene Data'!$D$12,0,10*ROW('Hygiene Data'!D106)))</f>
        <v/>
      </c>
      <c r="DQ112" s="271" t="str">
        <f ca="true">+IF(OFFSET('Hygiene Data'!$D$13,0,10*ROW('Hygiene Data'!D106))="","",OFFSET('Hygiene Data'!$D$13,0,10*ROW('Hygiene Data'!D106)))</f>
        <v/>
      </c>
      <c r="DR112" s="271" t="str">
        <f ca="true">+IF(OFFSET('Hygiene Data'!$E$11,0,10*ROW('Hygiene Data'!E106))="","",OFFSET('Hygiene Data'!$E$11,0,10*ROW('Hygiene Data'!E106)))</f>
        <v/>
      </c>
      <c r="DS112" s="271" t="str">
        <f ca="true">+IF(OFFSET('Hygiene Data'!$E$12,0,10*ROW('Hygiene Data'!E106))="","",OFFSET('Hygiene Data'!$E$12,0,10*ROW('Hygiene Data'!E106)))</f>
        <v/>
      </c>
      <c r="DT112" s="271" t="str">
        <f ca="true">+IF(OFFSET('Hygiene Data'!$E$13,0,10*ROW('Hygiene Data'!E106))="","",OFFSET('Hygiene Data'!$E$13,0,10*ROW('Hygiene Data'!E106)))</f>
        <v/>
      </c>
      <c r="DU112" s="271" t="str">
        <f ca="true">+IF(OFFSET('Hygiene Data'!$F$11,0,10*ROW('Hygiene Data'!F106))="","",OFFSET('Hygiene Data'!$F$11,0,10*ROW('Hygiene Data'!F106)))</f>
        <v/>
      </c>
      <c r="DV112" s="271" t="str">
        <f ca="true">+IF(OFFSET('Hygiene Data'!$F$12,0,10*ROW('Hygiene Data'!F106))="","",OFFSET('Hygiene Data'!$F$12,0,10*ROW('Hygiene Data'!F106)))</f>
        <v/>
      </c>
      <c r="DW112" s="271" t="str">
        <f ca="true">+IF(OFFSET('Hygiene Data'!$F$13,0,10*ROW('Hygiene Data'!F106))="","",OFFSET('Hygiene Data'!$F$13,0,10*ROW('Hygiene Data'!F106)))</f>
        <v/>
      </c>
      <c r="DX112" s="271" t="str">
        <f ca="true">+IF(OFFSET('Hygiene Data'!$G$11,0,10*ROW('Hygiene Data'!G106))="","",OFFSET('Hygiene Data'!$G$11,0,10*ROW('Hygiene Data'!G106)))</f>
        <v/>
      </c>
      <c r="DY112" s="271" t="str">
        <f ca="true">+IF(OFFSET('Hygiene Data'!$G$12,0,10*ROW('Hygiene Data'!G106))="","",OFFSET('Hygiene Data'!$G$12,0,10*ROW('Hygiene Data'!G106)))</f>
        <v/>
      </c>
      <c r="DZ112" s="271" t="str">
        <f ca="true">+IF(OFFSET('Hygiene Data'!$G$13,0,10*ROW('Hygiene Data'!G106))="","",OFFSET('Hygiene Data'!$G$13,0,10*ROW('Hygiene Data'!G106)))</f>
        <v/>
      </c>
      <c r="EA112" s="271" t="str">
        <f ca="true">+IF(OFFSET('Hygiene Data'!$H$11,0,10*ROW('Hygiene Data'!H106))="","",OFFSET('Hygiene Data'!$H$11,0,10*ROW('Hygiene Data'!H106)))</f>
        <v/>
      </c>
      <c r="EB112" s="271" t="str">
        <f ca="true">+IF(OFFSET('Hygiene Data'!$H$12,0,10*ROW('Hygiene Data'!H106))="","",OFFSET('Hygiene Data'!$H$12,0,10*ROW('Hygiene Data'!H106)))</f>
        <v/>
      </c>
      <c r="EC112" s="271" t="str">
        <f ca="true">+IF(OFFSET('Hygiene Data'!$H$13,0,10*ROW('Hygiene Data'!H106))="","",OFFSET('Hygiene Data'!$H$13,0,10*ROW('Hygiene Data'!H106)))</f>
        <v/>
      </c>
      <c r="ED112" s="271" t="str">
        <f ca="true">+IF(OFFSET('Hygiene Data'!$I$11,0,10*ROW('Hygiene Data'!I106))="","",OFFSET('Hygiene Data'!$I$11,0,10*ROW('Hygiene Data'!I106)))</f>
        <v/>
      </c>
      <c r="EE112" s="271" t="str">
        <f ca="true">+IF(OFFSET('Hygiene Data'!$I$12,0,10*ROW('Hygiene Data'!I106))="","",OFFSET('Hygiene Data'!$I$12,0,10*ROW('Hygiene Data'!I106)))</f>
        <v/>
      </c>
      <c r="EF112" s="271" t="str">
        <f ca="true">+IF(OFFSET('Hygiene Data'!$I$13,0,10*ROW('Hygiene Data'!I106))="","",OFFSET('Hygiene Data'!$I$13,0,10*ROW('Hygiene Data'!I106)))</f>
        <v/>
      </c>
    </row>
    <row xmlns:x14ac="http://schemas.microsoft.com/office/spreadsheetml/2009/9/ac" r="113" x14ac:dyDescent="0.2">
      <c r="A113" s="34" t="str">
        <f ca="true">+IF(OFFSET('Water Data'!$B$2,0,10*ROW('Water Data'!E107))="","",OFFSET('Water Data'!$B$2,0,10*ROW('Water Data'!E107)))</f>
        <v/>
      </c>
      <c r="B113" s="34" t="str">
        <f ca="true">+IF(OFFSET('Water Data'!$C$2,0,10*ROW('Water Data'!F107))="","",OFFSET('Water Data'!$C$2,0,10*ROW('Water Data'!F107)))</f>
        <v/>
      </c>
      <c r="C113" s="327" t="str">
        <f t="shared" ca="true" si="1"/>
        <v/>
      </c>
      <c r="D113" s="87"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7"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7"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7"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7"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7"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7"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7"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7"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7"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7"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7"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7"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7"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7"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7"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7"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7"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8"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8"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8"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8"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8"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8"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8"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8"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8"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8"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8"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8"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8"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8"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8"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8"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8"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8"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8"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8"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8"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8"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8"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8"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8"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8"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8"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8"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8"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8"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9"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9"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9"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9"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9"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9"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9"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9"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9"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9"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9"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9"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9"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9"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9"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9"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9"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9"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1"/>
      <c r="BS113" s="271" t="str">
        <f ca="true">+IF(OFFSET('Water Data'!$D$27,0,10*ROW('Water Data'!D107))="","",OFFSET('Water Data'!$D$27,0,10*ROW('Water Data'!D107)))</f>
        <v/>
      </c>
      <c r="BT113" s="271" t="str">
        <f ca="true">+IF(OFFSET('Water Data'!$D$28,0,10*ROW('Water Data'!D107))="","",OFFSET('Water Data'!$D$28,0,10*ROW('Water Data'!D107)))</f>
        <v/>
      </c>
      <c r="BU113" s="271" t="str">
        <f ca="true">+IF(OFFSET('Water Data'!$D$29,0,10*ROW('Water Data'!D107))="","",OFFSET('Water Data'!$D$29,0,10*ROW('Water Data'!D107)))</f>
        <v/>
      </c>
      <c r="BV113" s="271" t="str">
        <f ca="true">+IF(OFFSET('Water Data'!$E$27,0,10*ROW('Water Data'!E107))="","",OFFSET('Water Data'!$E$27,0,10*ROW('Water Data'!E107)))</f>
        <v/>
      </c>
      <c r="BW113" s="271" t="str">
        <f ca="true">+IF(OFFSET('Water Data'!$E$28,0,10*ROW('Water Data'!E107))="","",OFFSET('Water Data'!$E$28,0,10*ROW('Water Data'!E107)))</f>
        <v/>
      </c>
      <c r="BX113" s="271" t="str">
        <f ca="true">+IF(OFFSET('Water Data'!$E$29,0,10*ROW('Water Data'!E107))="","",OFFSET('Water Data'!$E$29,0,10*ROW('Water Data'!E107)))</f>
        <v/>
      </c>
      <c r="BY113" s="271" t="str">
        <f ca="true">+IF(OFFSET('Water Data'!$F$27,0,10*ROW('Water Data'!F107))="","",OFFSET('Water Data'!$F$27,0,10*ROW('Water Data'!F107)))</f>
        <v/>
      </c>
      <c r="BZ113" s="271" t="str">
        <f ca="true">+IF(OFFSET('Water Data'!$F$28,0,10*ROW('Water Data'!F107))="","",OFFSET('Water Data'!$F$28,0,10*ROW('Water Data'!F107)))</f>
        <v/>
      </c>
      <c r="CA113" s="271" t="str">
        <f ca="true">+IF(OFFSET('Water Data'!$F$29,0,10*ROW('Water Data'!F107))="","",OFFSET('Water Data'!$F$29,0,10*ROW('Water Data'!F107)))</f>
        <v/>
      </c>
      <c r="CB113" s="271" t="str">
        <f ca="true">+IF(OFFSET('Water Data'!$G$27,0,10*ROW('Water Data'!G107))="","",OFFSET('Water Data'!$G$27,0,10*ROW('Water Data'!G107)))</f>
        <v/>
      </c>
      <c r="CC113" s="271" t="str">
        <f ca="true">+IF(OFFSET('Water Data'!$G$28,0,10*ROW('Water Data'!G107))="","",OFFSET('Water Data'!$G$28,0,10*ROW('Water Data'!G107)))</f>
        <v/>
      </c>
      <c r="CD113" s="271" t="str">
        <f ca="true">+IF(OFFSET('Water Data'!$G$29,0,10*ROW('Water Data'!G107))="","",OFFSET('Water Data'!$G$29,0,10*ROW('Water Data'!G107)))</f>
        <v/>
      </c>
      <c r="CE113" s="271" t="str">
        <f ca="true">+IF(OFFSET('Water Data'!$H$27,0,10*ROW('Water Data'!H107))="","",OFFSET('Water Data'!$H$27,0,10*ROW('Water Data'!H107)))</f>
        <v/>
      </c>
      <c r="CF113" s="271" t="str">
        <f ca="true">+IF(OFFSET('Water Data'!$H$28,0,10*ROW('Water Data'!H107))="","",OFFSET('Water Data'!$H$28,0,10*ROW('Water Data'!H107)))</f>
        <v/>
      </c>
      <c r="CG113" s="271" t="str">
        <f ca="true">+IF(OFFSET('Water Data'!$H$29,0,10*ROW('Water Data'!H107))="","",OFFSET('Water Data'!$H$29,0,10*ROW('Water Data'!H107)))</f>
        <v/>
      </c>
      <c r="CH113" s="271" t="str">
        <f ca="true">+IF(OFFSET('Water Data'!$I$27,0,10*ROW('Water Data'!I107))="","",OFFSET('Water Data'!$I$27,0,10*ROW('Water Data'!I107)))</f>
        <v/>
      </c>
      <c r="CI113" s="271" t="str">
        <f ca="true">+IF(OFFSET('Water Data'!$I$28,0,10*ROW('Water Data'!I107))="","",OFFSET('Water Data'!$I$28,0,10*ROW('Water Data'!I107)))</f>
        <v/>
      </c>
      <c r="CJ113" s="271" t="str">
        <f ca="true">+IF(OFFSET('Water Data'!$I$29,0,10*ROW('Water Data'!I107))="","",OFFSET('Water Data'!$I$29,0,10*ROW('Water Data'!I107)))</f>
        <v/>
      </c>
      <c r="CK113" s="271" t="str">
        <f ca="true">+IF(OFFSET('Sanitation Data'!$D$28,0,10*ROW('Sanitation Data'!D107))="","",OFFSET('Sanitation Data'!$D$28,0,10*ROW('Sanitation Data'!D107)))</f>
        <v/>
      </c>
      <c r="CL113" s="271" t="str">
        <f ca="true">+IF(OFFSET('Sanitation Data'!$D$29,0,10*ROW('Sanitation Data'!D107))="","",OFFSET('Sanitation Data'!$D$29,0,10*ROW('Sanitation Data'!D107)))</f>
        <v/>
      </c>
      <c r="CM113" s="271" t="str">
        <f ca="true">+IF(OFFSET('Sanitation Data'!$D$30,0,10*ROW('Sanitation Data'!D107))="","",OFFSET('Sanitation Data'!$D$30,0,10*ROW('Sanitation Data'!D107)))</f>
        <v/>
      </c>
      <c r="CN113" s="271" t="str">
        <f ca="true">+IF(OFFSET('Sanitation Data'!$D$31,0,10*ROW('Sanitation Data'!D107))="","",OFFSET('Sanitation Data'!$D$31,0,10*ROW('Sanitation Data'!D107)))</f>
        <v/>
      </c>
      <c r="CO113" s="271" t="str">
        <f ca="true">+IF(OFFSET('Sanitation Data'!$D$32,0,10*ROW('Sanitation Data'!D107))="","",OFFSET('Sanitation Data'!$D$32,0,10*ROW('Sanitation Data'!D107)))</f>
        <v/>
      </c>
      <c r="CP113" s="271" t="str">
        <f ca="true">+IF(OFFSET('Sanitation Data'!$E$28,0,10*ROW('Sanitation Data'!E107))="","",OFFSET('Sanitation Data'!$E$28,0,10*ROW('Sanitation Data'!E107)))</f>
        <v/>
      </c>
      <c r="CQ113" s="271" t="str">
        <f ca="true">+IF(OFFSET('Sanitation Data'!$E$29,0,10*ROW('Sanitation Data'!E107))="","",OFFSET('Sanitation Data'!$E$29,0,10*ROW('Sanitation Data'!E107)))</f>
        <v/>
      </c>
      <c r="CR113" s="271" t="str">
        <f ca="true">+IF(OFFSET('Sanitation Data'!$E$30,0,10*ROW('Sanitation Data'!E107))="","",OFFSET('Sanitation Data'!$E$30,0,10*ROW('Sanitation Data'!E107)))</f>
        <v/>
      </c>
      <c r="CS113" s="271" t="str">
        <f ca="true">+IF(OFFSET('Sanitation Data'!$E$31,0,10*ROW('Sanitation Data'!E107))="","",OFFSET('Sanitation Data'!$E$31,0,10*ROW('Sanitation Data'!E107)))</f>
        <v/>
      </c>
      <c r="CT113" s="271" t="str">
        <f ca="true">+IF(OFFSET('Sanitation Data'!$E$32,0,10*ROW('Sanitation Data'!E107))="","",OFFSET('Sanitation Data'!$E$32,0,10*ROW('Sanitation Data'!E107)))</f>
        <v/>
      </c>
      <c r="CU113" s="271" t="str">
        <f ca="true">+IF(OFFSET('Sanitation Data'!$F$28,0,10*ROW('Sanitation Data'!F107))="","",OFFSET('Sanitation Data'!$F$28,0,10*ROW('Sanitation Data'!F107)))</f>
        <v/>
      </c>
      <c r="CV113" s="271" t="str">
        <f ca="true">+IF(OFFSET('Sanitation Data'!$F$29,0,10*ROW('Sanitation Data'!F107))="","",OFFSET('Sanitation Data'!$F$29,0,10*ROW('Sanitation Data'!F107)))</f>
        <v/>
      </c>
      <c r="CW113" s="271" t="str">
        <f ca="true">+IF(OFFSET('Sanitation Data'!$F$30,0,10*ROW('Sanitation Data'!F107))="","",OFFSET('Sanitation Data'!$F$30,0,10*ROW('Sanitation Data'!F107)))</f>
        <v/>
      </c>
      <c r="CX113" s="271" t="str">
        <f ca="true">+IF(OFFSET('Sanitation Data'!$F$31,0,10*ROW('Sanitation Data'!F107))="","",OFFSET('Sanitation Data'!$F$31,0,10*ROW('Sanitation Data'!F107)))</f>
        <v/>
      </c>
      <c r="CY113" s="271" t="str">
        <f ca="true">+IF(OFFSET('Sanitation Data'!$F$32,0,10*ROW('Sanitation Data'!F107))="","",OFFSET('Sanitation Data'!$F$32,0,10*ROW('Sanitation Data'!F107)))</f>
        <v/>
      </c>
      <c r="CZ113" s="271" t="str">
        <f ca="true">+IF(OFFSET('Sanitation Data'!$G$28,0,10*ROW('Sanitation Data'!G107))="","",OFFSET('Sanitation Data'!$G$28,0,10*ROW('Sanitation Data'!G107)))</f>
        <v/>
      </c>
      <c r="DA113" s="271" t="str">
        <f ca="true">+IF(OFFSET('Sanitation Data'!$G$29,0,10*ROW('Sanitation Data'!G107))="","",OFFSET('Sanitation Data'!$G$29,0,10*ROW('Sanitation Data'!G107)))</f>
        <v/>
      </c>
      <c r="DB113" s="271" t="str">
        <f ca="true">+IF(OFFSET('Sanitation Data'!$G$30,0,10*ROW('Sanitation Data'!G107))="","",OFFSET('Sanitation Data'!$G$30,0,10*ROW('Sanitation Data'!G107)))</f>
        <v/>
      </c>
      <c r="DC113" s="271" t="str">
        <f ca="true">+IF(OFFSET('Sanitation Data'!$G$31,0,10*ROW('Sanitation Data'!G107))="","",OFFSET('Sanitation Data'!$G$31,0,10*ROW('Sanitation Data'!G107)))</f>
        <v/>
      </c>
      <c r="DD113" s="271" t="str">
        <f ca="true">+IF(OFFSET('Sanitation Data'!$G$32,0,10*ROW('Sanitation Data'!G107))="","",OFFSET('Sanitation Data'!$G$32,0,10*ROW('Sanitation Data'!G107)))</f>
        <v/>
      </c>
      <c r="DE113" s="271" t="str">
        <f ca="true">+IF(OFFSET('Sanitation Data'!$H$28,0,10*ROW('Sanitation Data'!H107))="","",OFFSET('Sanitation Data'!$H$28,0,10*ROW('Sanitation Data'!H107)))</f>
        <v/>
      </c>
      <c r="DF113" s="271" t="str">
        <f ca="true">+IF(OFFSET('Sanitation Data'!$H$29,0,10*ROW('Sanitation Data'!H107))="","",OFFSET('Sanitation Data'!$H$29,0,10*ROW('Sanitation Data'!H107)))</f>
        <v/>
      </c>
      <c r="DG113" s="271" t="str">
        <f ca="true">+IF(OFFSET('Sanitation Data'!$H$30,0,10*ROW('Sanitation Data'!H107))="","",OFFSET('Sanitation Data'!$H$30,0,10*ROW('Sanitation Data'!H107)))</f>
        <v/>
      </c>
      <c r="DH113" s="271" t="str">
        <f ca="true">+IF(OFFSET('Sanitation Data'!$H$31,0,10*ROW('Sanitation Data'!H107))="","",OFFSET('Sanitation Data'!$H$31,0,10*ROW('Sanitation Data'!H107)))</f>
        <v/>
      </c>
      <c r="DI113" s="271" t="str">
        <f ca="true">+IF(OFFSET('Sanitation Data'!$H$32,0,10*ROW('Sanitation Data'!H107))="","",OFFSET('Sanitation Data'!$H$32,0,10*ROW('Sanitation Data'!H107)))</f>
        <v/>
      </c>
      <c r="DJ113" s="271" t="str">
        <f ca="true">+IF(OFFSET('Sanitation Data'!$I$28,0,10*ROW('Sanitation Data'!I107))="","",OFFSET('Sanitation Data'!$I$28,0,10*ROW('Sanitation Data'!I107)))</f>
        <v/>
      </c>
      <c r="DK113" s="271" t="str">
        <f ca="true">+IF(OFFSET('Sanitation Data'!$I$29,0,10*ROW('Sanitation Data'!I107))="","",OFFSET('Sanitation Data'!$I$29,0,10*ROW('Sanitation Data'!I107)))</f>
        <v/>
      </c>
      <c r="DL113" s="271" t="str">
        <f ca="true">+IF(OFFSET('Sanitation Data'!$I$30,0,10*ROW('Sanitation Data'!I107))="","",OFFSET('Sanitation Data'!$I$30,0,10*ROW('Sanitation Data'!I107)))</f>
        <v/>
      </c>
      <c r="DM113" s="271" t="str">
        <f ca="true">+IF(OFFSET('Sanitation Data'!$I$31,0,10*ROW('Sanitation Data'!I107))="","",OFFSET('Sanitation Data'!$I$31,0,10*ROW('Sanitation Data'!I107)))</f>
        <v/>
      </c>
      <c r="DN113" s="271" t="str">
        <f ca="true">+IF(OFFSET('Sanitation Data'!$I$32,0,10*ROW('Sanitation Data'!I107))="","",OFFSET('Sanitation Data'!$I$32,0,10*ROW('Sanitation Data'!I107)))</f>
        <v/>
      </c>
      <c r="DO113" s="271" t="str">
        <f ca="true">+IF(OFFSET('Hygiene Data'!$D$11,0,10*ROW('Hygiene Data'!D107))="","",OFFSET('Hygiene Data'!$D$11,0,10*ROW('Hygiene Data'!D107)))</f>
        <v/>
      </c>
      <c r="DP113" s="271" t="str">
        <f ca="true">+IF(OFFSET('Hygiene Data'!$D$12,0,10*ROW('Hygiene Data'!D107))="","",OFFSET('Hygiene Data'!$D$12,0,10*ROW('Hygiene Data'!D107)))</f>
        <v/>
      </c>
      <c r="DQ113" s="271" t="str">
        <f ca="true">+IF(OFFSET('Hygiene Data'!$D$13,0,10*ROW('Hygiene Data'!D107))="","",OFFSET('Hygiene Data'!$D$13,0,10*ROW('Hygiene Data'!D107)))</f>
        <v/>
      </c>
      <c r="DR113" s="271" t="str">
        <f ca="true">+IF(OFFSET('Hygiene Data'!$E$11,0,10*ROW('Hygiene Data'!E107))="","",OFFSET('Hygiene Data'!$E$11,0,10*ROW('Hygiene Data'!E107)))</f>
        <v/>
      </c>
      <c r="DS113" s="271" t="str">
        <f ca="true">+IF(OFFSET('Hygiene Data'!$E$12,0,10*ROW('Hygiene Data'!E107))="","",OFFSET('Hygiene Data'!$E$12,0,10*ROW('Hygiene Data'!E107)))</f>
        <v/>
      </c>
      <c r="DT113" s="271" t="str">
        <f ca="true">+IF(OFFSET('Hygiene Data'!$E$13,0,10*ROW('Hygiene Data'!E107))="","",OFFSET('Hygiene Data'!$E$13,0,10*ROW('Hygiene Data'!E107)))</f>
        <v/>
      </c>
      <c r="DU113" s="271" t="str">
        <f ca="true">+IF(OFFSET('Hygiene Data'!$F$11,0,10*ROW('Hygiene Data'!F107))="","",OFFSET('Hygiene Data'!$F$11,0,10*ROW('Hygiene Data'!F107)))</f>
        <v/>
      </c>
      <c r="DV113" s="271" t="str">
        <f ca="true">+IF(OFFSET('Hygiene Data'!$F$12,0,10*ROW('Hygiene Data'!F107))="","",OFFSET('Hygiene Data'!$F$12,0,10*ROW('Hygiene Data'!F107)))</f>
        <v/>
      </c>
      <c r="DW113" s="271" t="str">
        <f ca="true">+IF(OFFSET('Hygiene Data'!$F$13,0,10*ROW('Hygiene Data'!F107))="","",OFFSET('Hygiene Data'!$F$13,0,10*ROW('Hygiene Data'!F107)))</f>
        <v/>
      </c>
      <c r="DX113" s="271" t="str">
        <f ca="true">+IF(OFFSET('Hygiene Data'!$G$11,0,10*ROW('Hygiene Data'!G107))="","",OFFSET('Hygiene Data'!$G$11,0,10*ROW('Hygiene Data'!G107)))</f>
        <v/>
      </c>
      <c r="DY113" s="271" t="str">
        <f ca="true">+IF(OFFSET('Hygiene Data'!$G$12,0,10*ROW('Hygiene Data'!G107))="","",OFFSET('Hygiene Data'!$G$12,0,10*ROW('Hygiene Data'!G107)))</f>
        <v/>
      </c>
      <c r="DZ113" s="271" t="str">
        <f ca="true">+IF(OFFSET('Hygiene Data'!$G$13,0,10*ROW('Hygiene Data'!G107))="","",OFFSET('Hygiene Data'!$G$13,0,10*ROW('Hygiene Data'!G107)))</f>
        <v/>
      </c>
      <c r="EA113" s="271" t="str">
        <f ca="true">+IF(OFFSET('Hygiene Data'!$H$11,0,10*ROW('Hygiene Data'!H107))="","",OFFSET('Hygiene Data'!$H$11,0,10*ROW('Hygiene Data'!H107)))</f>
        <v/>
      </c>
      <c r="EB113" s="271" t="str">
        <f ca="true">+IF(OFFSET('Hygiene Data'!$H$12,0,10*ROW('Hygiene Data'!H107))="","",OFFSET('Hygiene Data'!$H$12,0,10*ROW('Hygiene Data'!H107)))</f>
        <v/>
      </c>
      <c r="EC113" s="271" t="str">
        <f ca="true">+IF(OFFSET('Hygiene Data'!$H$13,0,10*ROW('Hygiene Data'!H107))="","",OFFSET('Hygiene Data'!$H$13,0,10*ROW('Hygiene Data'!H107)))</f>
        <v/>
      </c>
      <c r="ED113" s="271" t="str">
        <f ca="true">+IF(OFFSET('Hygiene Data'!$I$11,0,10*ROW('Hygiene Data'!I107))="","",OFFSET('Hygiene Data'!$I$11,0,10*ROW('Hygiene Data'!I107)))</f>
        <v/>
      </c>
      <c r="EE113" s="271" t="str">
        <f ca="true">+IF(OFFSET('Hygiene Data'!$I$12,0,10*ROW('Hygiene Data'!I107))="","",OFFSET('Hygiene Data'!$I$12,0,10*ROW('Hygiene Data'!I107)))</f>
        <v/>
      </c>
      <c r="EF113" s="271" t="str">
        <f ca="true">+IF(OFFSET('Hygiene Data'!$I$13,0,10*ROW('Hygiene Data'!I107))="","",OFFSET('Hygiene Data'!$I$13,0,10*ROW('Hygiene Data'!I107)))</f>
        <v/>
      </c>
    </row>
    <row xmlns:x14ac="http://schemas.microsoft.com/office/spreadsheetml/2009/9/ac" r="114" x14ac:dyDescent="0.2">
      <c r="A114" s="34" t="str">
        <f ca="true">+IF(OFFSET('Water Data'!$B$2,0,10*ROW('Water Data'!E108))="","",OFFSET('Water Data'!$B$2,0,10*ROW('Water Data'!E108)))</f>
        <v/>
      </c>
      <c r="B114" s="34" t="str">
        <f ca="true">+IF(OFFSET('Water Data'!$C$2,0,10*ROW('Water Data'!F108))="","",OFFSET('Water Data'!$C$2,0,10*ROW('Water Data'!F108)))</f>
        <v/>
      </c>
      <c r="C114" s="327" t="str">
        <f t="shared" ca="true" si="1"/>
        <v/>
      </c>
      <c r="D114" s="87"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7"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7"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7"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7"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7"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7"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7"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7"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7"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7"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7"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7"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7"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7"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7"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7"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7"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8"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8"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8"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8"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8"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8"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8"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8"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8"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8"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8"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8"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8"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8"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8"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8"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8"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8"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8"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8"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8"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8"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8"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8"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8"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8"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8"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8"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8"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8"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9"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9"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9"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9"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9"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9"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9"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9"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9"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9"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9"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9"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9"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9"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9"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9"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9"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9"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1"/>
      <c r="BS114" s="271" t="str">
        <f ca="true">+IF(OFFSET('Water Data'!$D$27,0,10*ROW('Water Data'!D108))="","",OFFSET('Water Data'!$D$27,0,10*ROW('Water Data'!D108)))</f>
        <v/>
      </c>
      <c r="BT114" s="271" t="str">
        <f ca="true">+IF(OFFSET('Water Data'!$D$28,0,10*ROW('Water Data'!D108))="","",OFFSET('Water Data'!$D$28,0,10*ROW('Water Data'!D108)))</f>
        <v/>
      </c>
      <c r="BU114" s="271" t="str">
        <f ca="true">+IF(OFFSET('Water Data'!$D$29,0,10*ROW('Water Data'!D108))="","",OFFSET('Water Data'!$D$29,0,10*ROW('Water Data'!D108)))</f>
        <v/>
      </c>
      <c r="BV114" s="271" t="str">
        <f ca="true">+IF(OFFSET('Water Data'!$E$27,0,10*ROW('Water Data'!E108))="","",OFFSET('Water Data'!$E$27,0,10*ROW('Water Data'!E108)))</f>
        <v/>
      </c>
      <c r="BW114" s="271" t="str">
        <f ca="true">+IF(OFFSET('Water Data'!$E$28,0,10*ROW('Water Data'!E108))="","",OFFSET('Water Data'!$E$28,0,10*ROW('Water Data'!E108)))</f>
        <v/>
      </c>
      <c r="BX114" s="271" t="str">
        <f ca="true">+IF(OFFSET('Water Data'!$E$29,0,10*ROW('Water Data'!E108))="","",OFFSET('Water Data'!$E$29,0,10*ROW('Water Data'!E108)))</f>
        <v/>
      </c>
      <c r="BY114" s="271" t="str">
        <f ca="true">+IF(OFFSET('Water Data'!$F$27,0,10*ROW('Water Data'!F108))="","",OFFSET('Water Data'!$F$27,0,10*ROW('Water Data'!F108)))</f>
        <v/>
      </c>
      <c r="BZ114" s="271" t="str">
        <f ca="true">+IF(OFFSET('Water Data'!$F$28,0,10*ROW('Water Data'!F108))="","",OFFSET('Water Data'!$F$28,0,10*ROW('Water Data'!F108)))</f>
        <v/>
      </c>
      <c r="CA114" s="271" t="str">
        <f ca="true">+IF(OFFSET('Water Data'!$F$29,0,10*ROW('Water Data'!F108))="","",OFFSET('Water Data'!$F$29,0,10*ROW('Water Data'!F108)))</f>
        <v/>
      </c>
      <c r="CB114" s="271" t="str">
        <f ca="true">+IF(OFFSET('Water Data'!$G$27,0,10*ROW('Water Data'!G108))="","",OFFSET('Water Data'!$G$27,0,10*ROW('Water Data'!G108)))</f>
        <v/>
      </c>
      <c r="CC114" s="271" t="str">
        <f ca="true">+IF(OFFSET('Water Data'!$G$28,0,10*ROW('Water Data'!G108))="","",OFFSET('Water Data'!$G$28,0,10*ROW('Water Data'!G108)))</f>
        <v/>
      </c>
      <c r="CD114" s="271" t="str">
        <f ca="true">+IF(OFFSET('Water Data'!$G$29,0,10*ROW('Water Data'!G108))="","",OFFSET('Water Data'!$G$29,0,10*ROW('Water Data'!G108)))</f>
        <v/>
      </c>
      <c r="CE114" s="271" t="str">
        <f ca="true">+IF(OFFSET('Water Data'!$H$27,0,10*ROW('Water Data'!H108))="","",OFFSET('Water Data'!$H$27,0,10*ROW('Water Data'!H108)))</f>
        <v/>
      </c>
      <c r="CF114" s="271" t="str">
        <f ca="true">+IF(OFFSET('Water Data'!$H$28,0,10*ROW('Water Data'!H108))="","",OFFSET('Water Data'!$H$28,0,10*ROW('Water Data'!H108)))</f>
        <v/>
      </c>
      <c r="CG114" s="271" t="str">
        <f ca="true">+IF(OFFSET('Water Data'!$H$29,0,10*ROW('Water Data'!H108))="","",OFFSET('Water Data'!$H$29,0,10*ROW('Water Data'!H108)))</f>
        <v/>
      </c>
      <c r="CH114" s="271" t="str">
        <f ca="true">+IF(OFFSET('Water Data'!$I$27,0,10*ROW('Water Data'!I108))="","",OFFSET('Water Data'!$I$27,0,10*ROW('Water Data'!I108)))</f>
        <v/>
      </c>
      <c r="CI114" s="271" t="str">
        <f ca="true">+IF(OFFSET('Water Data'!$I$28,0,10*ROW('Water Data'!I108))="","",OFFSET('Water Data'!$I$28,0,10*ROW('Water Data'!I108)))</f>
        <v/>
      </c>
      <c r="CJ114" s="271" t="str">
        <f ca="true">+IF(OFFSET('Water Data'!$I$29,0,10*ROW('Water Data'!I108))="","",OFFSET('Water Data'!$I$29,0,10*ROW('Water Data'!I108)))</f>
        <v/>
      </c>
      <c r="CK114" s="271" t="str">
        <f ca="true">+IF(OFFSET('Sanitation Data'!$D$28,0,10*ROW('Sanitation Data'!D108))="","",OFFSET('Sanitation Data'!$D$28,0,10*ROW('Sanitation Data'!D108)))</f>
        <v/>
      </c>
      <c r="CL114" s="271" t="str">
        <f ca="true">+IF(OFFSET('Sanitation Data'!$D$29,0,10*ROW('Sanitation Data'!D108))="","",OFFSET('Sanitation Data'!$D$29,0,10*ROW('Sanitation Data'!D108)))</f>
        <v/>
      </c>
      <c r="CM114" s="271" t="str">
        <f ca="true">+IF(OFFSET('Sanitation Data'!$D$30,0,10*ROW('Sanitation Data'!D108))="","",OFFSET('Sanitation Data'!$D$30,0,10*ROW('Sanitation Data'!D108)))</f>
        <v/>
      </c>
      <c r="CN114" s="271" t="str">
        <f ca="true">+IF(OFFSET('Sanitation Data'!$D$31,0,10*ROW('Sanitation Data'!D108))="","",OFFSET('Sanitation Data'!$D$31,0,10*ROW('Sanitation Data'!D108)))</f>
        <v/>
      </c>
      <c r="CO114" s="271" t="str">
        <f ca="true">+IF(OFFSET('Sanitation Data'!$D$32,0,10*ROW('Sanitation Data'!D108))="","",OFFSET('Sanitation Data'!$D$32,0,10*ROW('Sanitation Data'!D108)))</f>
        <v/>
      </c>
      <c r="CP114" s="271" t="str">
        <f ca="true">+IF(OFFSET('Sanitation Data'!$E$28,0,10*ROW('Sanitation Data'!E108))="","",OFFSET('Sanitation Data'!$E$28,0,10*ROW('Sanitation Data'!E108)))</f>
        <v/>
      </c>
      <c r="CQ114" s="271" t="str">
        <f ca="true">+IF(OFFSET('Sanitation Data'!$E$29,0,10*ROW('Sanitation Data'!E108))="","",OFFSET('Sanitation Data'!$E$29,0,10*ROW('Sanitation Data'!E108)))</f>
        <v/>
      </c>
      <c r="CR114" s="271" t="str">
        <f ca="true">+IF(OFFSET('Sanitation Data'!$E$30,0,10*ROW('Sanitation Data'!E108))="","",OFFSET('Sanitation Data'!$E$30,0,10*ROW('Sanitation Data'!E108)))</f>
        <v/>
      </c>
      <c r="CS114" s="271" t="str">
        <f ca="true">+IF(OFFSET('Sanitation Data'!$E$31,0,10*ROW('Sanitation Data'!E108))="","",OFFSET('Sanitation Data'!$E$31,0,10*ROW('Sanitation Data'!E108)))</f>
        <v/>
      </c>
      <c r="CT114" s="271" t="str">
        <f ca="true">+IF(OFFSET('Sanitation Data'!$E$32,0,10*ROW('Sanitation Data'!E108))="","",OFFSET('Sanitation Data'!$E$32,0,10*ROW('Sanitation Data'!E108)))</f>
        <v/>
      </c>
      <c r="CU114" s="271" t="str">
        <f ca="true">+IF(OFFSET('Sanitation Data'!$F$28,0,10*ROW('Sanitation Data'!F108))="","",OFFSET('Sanitation Data'!$F$28,0,10*ROW('Sanitation Data'!F108)))</f>
        <v/>
      </c>
      <c r="CV114" s="271" t="str">
        <f ca="true">+IF(OFFSET('Sanitation Data'!$F$29,0,10*ROW('Sanitation Data'!F108))="","",OFFSET('Sanitation Data'!$F$29,0,10*ROW('Sanitation Data'!F108)))</f>
        <v/>
      </c>
      <c r="CW114" s="271" t="str">
        <f ca="true">+IF(OFFSET('Sanitation Data'!$F$30,0,10*ROW('Sanitation Data'!F108))="","",OFFSET('Sanitation Data'!$F$30,0,10*ROW('Sanitation Data'!F108)))</f>
        <v/>
      </c>
      <c r="CX114" s="271" t="str">
        <f ca="true">+IF(OFFSET('Sanitation Data'!$F$31,0,10*ROW('Sanitation Data'!F108))="","",OFFSET('Sanitation Data'!$F$31,0,10*ROW('Sanitation Data'!F108)))</f>
        <v/>
      </c>
      <c r="CY114" s="271" t="str">
        <f ca="true">+IF(OFFSET('Sanitation Data'!$F$32,0,10*ROW('Sanitation Data'!F108))="","",OFFSET('Sanitation Data'!$F$32,0,10*ROW('Sanitation Data'!F108)))</f>
        <v/>
      </c>
      <c r="CZ114" s="271" t="str">
        <f ca="true">+IF(OFFSET('Sanitation Data'!$G$28,0,10*ROW('Sanitation Data'!G108))="","",OFFSET('Sanitation Data'!$G$28,0,10*ROW('Sanitation Data'!G108)))</f>
        <v/>
      </c>
      <c r="DA114" s="271" t="str">
        <f ca="true">+IF(OFFSET('Sanitation Data'!$G$29,0,10*ROW('Sanitation Data'!G108))="","",OFFSET('Sanitation Data'!$G$29,0,10*ROW('Sanitation Data'!G108)))</f>
        <v/>
      </c>
      <c r="DB114" s="271" t="str">
        <f ca="true">+IF(OFFSET('Sanitation Data'!$G$30,0,10*ROW('Sanitation Data'!G108))="","",OFFSET('Sanitation Data'!$G$30,0,10*ROW('Sanitation Data'!G108)))</f>
        <v/>
      </c>
      <c r="DC114" s="271" t="str">
        <f ca="true">+IF(OFFSET('Sanitation Data'!$G$31,0,10*ROW('Sanitation Data'!G108))="","",OFFSET('Sanitation Data'!$G$31,0,10*ROW('Sanitation Data'!G108)))</f>
        <v/>
      </c>
      <c r="DD114" s="271" t="str">
        <f ca="true">+IF(OFFSET('Sanitation Data'!$G$32,0,10*ROW('Sanitation Data'!G108))="","",OFFSET('Sanitation Data'!$G$32,0,10*ROW('Sanitation Data'!G108)))</f>
        <v/>
      </c>
      <c r="DE114" s="271" t="str">
        <f ca="true">+IF(OFFSET('Sanitation Data'!$H$28,0,10*ROW('Sanitation Data'!H108))="","",OFFSET('Sanitation Data'!$H$28,0,10*ROW('Sanitation Data'!H108)))</f>
        <v/>
      </c>
      <c r="DF114" s="271" t="str">
        <f ca="true">+IF(OFFSET('Sanitation Data'!$H$29,0,10*ROW('Sanitation Data'!H108))="","",OFFSET('Sanitation Data'!$H$29,0,10*ROW('Sanitation Data'!H108)))</f>
        <v/>
      </c>
      <c r="DG114" s="271" t="str">
        <f ca="true">+IF(OFFSET('Sanitation Data'!$H$30,0,10*ROW('Sanitation Data'!H108))="","",OFFSET('Sanitation Data'!$H$30,0,10*ROW('Sanitation Data'!H108)))</f>
        <v/>
      </c>
      <c r="DH114" s="271" t="str">
        <f ca="true">+IF(OFFSET('Sanitation Data'!$H$31,0,10*ROW('Sanitation Data'!H108))="","",OFFSET('Sanitation Data'!$H$31,0,10*ROW('Sanitation Data'!H108)))</f>
        <v/>
      </c>
      <c r="DI114" s="271" t="str">
        <f ca="true">+IF(OFFSET('Sanitation Data'!$H$32,0,10*ROW('Sanitation Data'!H108))="","",OFFSET('Sanitation Data'!$H$32,0,10*ROW('Sanitation Data'!H108)))</f>
        <v/>
      </c>
      <c r="DJ114" s="271" t="str">
        <f ca="true">+IF(OFFSET('Sanitation Data'!$I$28,0,10*ROW('Sanitation Data'!I108))="","",OFFSET('Sanitation Data'!$I$28,0,10*ROW('Sanitation Data'!I108)))</f>
        <v/>
      </c>
      <c r="DK114" s="271" t="str">
        <f ca="true">+IF(OFFSET('Sanitation Data'!$I$29,0,10*ROW('Sanitation Data'!I108))="","",OFFSET('Sanitation Data'!$I$29,0,10*ROW('Sanitation Data'!I108)))</f>
        <v/>
      </c>
      <c r="DL114" s="271" t="str">
        <f ca="true">+IF(OFFSET('Sanitation Data'!$I$30,0,10*ROW('Sanitation Data'!I108))="","",OFFSET('Sanitation Data'!$I$30,0,10*ROW('Sanitation Data'!I108)))</f>
        <v/>
      </c>
      <c r="DM114" s="271" t="str">
        <f ca="true">+IF(OFFSET('Sanitation Data'!$I$31,0,10*ROW('Sanitation Data'!I108))="","",OFFSET('Sanitation Data'!$I$31,0,10*ROW('Sanitation Data'!I108)))</f>
        <v/>
      </c>
      <c r="DN114" s="271" t="str">
        <f ca="true">+IF(OFFSET('Sanitation Data'!$I$32,0,10*ROW('Sanitation Data'!I108))="","",OFFSET('Sanitation Data'!$I$32,0,10*ROW('Sanitation Data'!I108)))</f>
        <v/>
      </c>
      <c r="DO114" s="271" t="str">
        <f ca="true">+IF(OFFSET('Hygiene Data'!$D$11,0,10*ROW('Hygiene Data'!D108))="","",OFFSET('Hygiene Data'!$D$11,0,10*ROW('Hygiene Data'!D108)))</f>
        <v/>
      </c>
      <c r="DP114" s="271" t="str">
        <f ca="true">+IF(OFFSET('Hygiene Data'!$D$12,0,10*ROW('Hygiene Data'!D108))="","",OFFSET('Hygiene Data'!$D$12,0,10*ROW('Hygiene Data'!D108)))</f>
        <v/>
      </c>
      <c r="DQ114" s="271" t="str">
        <f ca="true">+IF(OFFSET('Hygiene Data'!$D$13,0,10*ROW('Hygiene Data'!D108))="","",OFFSET('Hygiene Data'!$D$13,0,10*ROW('Hygiene Data'!D108)))</f>
        <v/>
      </c>
      <c r="DR114" s="271" t="str">
        <f ca="true">+IF(OFFSET('Hygiene Data'!$E$11,0,10*ROW('Hygiene Data'!E108))="","",OFFSET('Hygiene Data'!$E$11,0,10*ROW('Hygiene Data'!E108)))</f>
        <v/>
      </c>
      <c r="DS114" s="271" t="str">
        <f ca="true">+IF(OFFSET('Hygiene Data'!$E$12,0,10*ROW('Hygiene Data'!E108))="","",OFFSET('Hygiene Data'!$E$12,0,10*ROW('Hygiene Data'!E108)))</f>
        <v/>
      </c>
      <c r="DT114" s="271" t="str">
        <f ca="true">+IF(OFFSET('Hygiene Data'!$E$13,0,10*ROW('Hygiene Data'!E108))="","",OFFSET('Hygiene Data'!$E$13,0,10*ROW('Hygiene Data'!E108)))</f>
        <v/>
      </c>
      <c r="DU114" s="271" t="str">
        <f ca="true">+IF(OFFSET('Hygiene Data'!$F$11,0,10*ROW('Hygiene Data'!F108))="","",OFFSET('Hygiene Data'!$F$11,0,10*ROW('Hygiene Data'!F108)))</f>
        <v/>
      </c>
      <c r="DV114" s="271" t="str">
        <f ca="true">+IF(OFFSET('Hygiene Data'!$F$12,0,10*ROW('Hygiene Data'!F108))="","",OFFSET('Hygiene Data'!$F$12,0,10*ROW('Hygiene Data'!F108)))</f>
        <v/>
      </c>
      <c r="DW114" s="271" t="str">
        <f ca="true">+IF(OFFSET('Hygiene Data'!$F$13,0,10*ROW('Hygiene Data'!F108))="","",OFFSET('Hygiene Data'!$F$13,0,10*ROW('Hygiene Data'!F108)))</f>
        <v/>
      </c>
      <c r="DX114" s="271" t="str">
        <f ca="true">+IF(OFFSET('Hygiene Data'!$G$11,0,10*ROW('Hygiene Data'!G108))="","",OFFSET('Hygiene Data'!$G$11,0,10*ROW('Hygiene Data'!G108)))</f>
        <v/>
      </c>
      <c r="DY114" s="271" t="str">
        <f ca="true">+IF(OFFSET('Hygiene Data'!$G$12,0,10*ROW('Hygiene Data'!G108))="","",OFFSET('Hygiene Data'!$G$12,0,10*ROW('Hygiene Data'!G108)))</f>
        <v/>
      </c>
      <c r="DZ114" s="271" t="str">
        <f ca="true">+IF(OFFSET('Hygiene Data'!$G$13,0,10*ROW('Hygiene Data'!G108))="","",OFFSET('Hygiene Data'!$G$13,0,10*ROW('Hygiene Data'!G108)))</f>
        <v/>
      </c>
      <c r="EA114" s="271" t="str">
        <f ca="true">+IF(OFFSET('Hygiene Data'!$H$11,0,10*ROW('Hygiene Data'!H108))="","",OFFSET('Hygiene Data'!$H$11,0,10*ROW('Hygiene Data'!H108)))</f>
        <v/>
      </c>
      <c r="EB114" s="271" t="str">
        <f ca="true">+IF(OFFSET('Hygiene Data'!$H$12,0,10*ROW('Hygiene Data'!H108))="","",OFFSET('Hygiene Data'!$H$12,0,10*ROW('Hygiene Data'!H108)))</f>
        <v/>
      </c>
      <c r="EC114" s="271" t="str">
        <f ca="true">+IF(OFFSET('Hygiene Data'!$H$13,0,10*ROW('Hygiene Data'!H108))="","",OFFSET('Hygiene Data'!$H$13,0,10*ROW('Hygiene Data'!H108)))</f>
        <v/>
      </c>
      <c r="ED114" s="271" t="str">
        <f ca="true">+IF(OFFSET('Hygiene Data'!$I$11,0,10*ROW('Hygiene Data'!I108))="","",OFFSET('Hygiene Data'!$I$11,0,10*ROW('Hygiene Data'!I108)))</f>
        <v/>
      </c>
      <c r="EE114" s="271" t="str">
        <f ca="true">+IF(OFFSET('Hygiene Data'!$I$12,0,10*ROW('Hygiene Data'!I108))="","",OFFSET('Hygiene Data'!$I$12,0,10*ROW('Hygiene Data'!I108)))</f>
        <v/>
      </c>
      <c r="EF114" s="271" t="str">
        <f ca="true">+IF(OFFSET('Hygiene Data'!$I$13,0,10*ROW('Hygiene Data'!I108))="","",OFFSET('Hygiene Data'!$I$13,0,10*ROW('Hygiene Data'!I108)))</f>
        <v/>
      </c>
    </row>
    <row xmlns:x14ac="http://schemas.microsoft.com/office/spreadsheetml/2009/9/ac" r="115" x14ac:dyDescent="0.2">
      <c r="A115" s="34" t="str">
        <f ca="true">+IF(OFFSET('Water Data'!$B$2,0,10*ROW('Water Data'!E109))="","",OFFSET('Water Data'!$B$2,0,10*ROW('Water Data'!E109)))</f>
        <v/>
      </c>
      <c r="B115" s="34" t="str">
        <f ca="true">+IF(OFFSET('Water Data'!$C$2,0,10*ROW('Water Data'!F109))="","",OFFSET('Water Data'!$C$2,0,10*ROW('Water Data'!F109)))</f>
        <v/>
      </c>
      <c r="C115" s="327" t="str">
        <f t="shared" ca="true" si="1"/>
        <v/>
      </c>
      <c r="D115" s="87"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7"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7"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7"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7"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7"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7"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7"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7"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7"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7"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7"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7"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7"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7"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7"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7"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7"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8"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8"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8"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8"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8"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8"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8"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8"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8"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8"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8"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8"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8"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8"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8"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8"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8"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8"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8"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8"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8"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8"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8"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8"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8"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8"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8"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8"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8"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8"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9"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9"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9"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9"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9"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9"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9"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9"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9"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9"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9"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9"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9"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9"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9"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9"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9"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9"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1"/>
      <c r="BS115" s="271" t="str">
        <f ca="true">+IF(OFFSET('Water Data'!$D$27,0,10*ROW('Water Data'!D109))="","",OFFSET('Water Data'!$D$27,0,10*ROW('Water Data'!D109)))</f>
        <v/>
      </c>
      <c r="BT115" s="271" t="str">
        <f ca="true">+IF(OFFSET('Water Data'!$D$28,0,10*ROW('Water Data'!D109))="","",OFFSET('Water Data'!$D$28,0,10*ROW('Water Data'!D109)))</f>
        <v/>
      </c>
      <c r="BU115" s="271" t="str">
        <f ca="true">+IF(OFFSET('Water Data'!$D$29,0,10*ROW('Water Data'!D109))="","",OFFSET('Water Data'!$D$29,0,10*ROW('Water Data'!D109)))</f>
        <v/>
      </c>
      <c r="BV115" s="271" t="str">
        <f ca="true">+IF(OFFSET('Water Data'!$E$27,0,10*ROW('Water Data'!E109))="","",OFFSET('Water Data'!$E$27,0,10*ROW('Water Data'!E109)))</f>
        <v/>
      </c>
      <c r="BW115" s="271" t="str">
        <f ca="true">+IF(OFFSET('Water Data'!$E$28,0,10*ROW('Water Data'!E109))="","",OFFSET('Water Data'!$E$28,0,10*ROW('Water Data'!E109)))</f>
        <v/>
      </c>
      <c r="BX115" s="271" t="str">
        <f ca="true">+IF(OFFSET('Water Data'!$E$29,0,10*ROW('Water Data'!E109))="","",OFFSET('Water Data'!$E$29,0,10*ROW('Water Data'!E109)))</f>
        <v/>
      </c>
      <c r="BY115" s="271" t="str">
        <f ca="true">+IF(OFFSET('Water Data'!$F$27,0,10*ROW('Water Data'!F109))="","",OFFSET('Water Data'!$F$27,0,10*ROW('Water Data'!F109)))</f>
        <v/>
      </c>
      <c r="BZ115" s="271" t="str">
        <f ca="true">+IF(OFFSET('Water Data'!$F$28,0,10*ROW('Water Data'!F109))="","",OFFSET('Water Data'!$F$28,0,10*ROW('Water Data'!F109)))</f>
        <v/>
      </c>
      <c r="CA115" s="271" t="str">
        <f ca="true">+IF(OFFSET('Water Data'!$F$29,0,10*ROW('Water Data'!F109))="","",OFFSET('Water Data'!$F$29,0,10*ROW('Water Data'!F109)))</f>
        <v/>
      </c>
      <c r="CB115" s="271" t="str">
        <f ca="true">+IF(OFFSET('Water Data'!$G$27,0,10*ROW('Water Data'!G109))="","",OFFSET('Water Data'!$G$27,0,10*ROW('Water Data'!G109)))</f>
        <v/>
      </c>
      <c r="CC115" s="271" t="str">
        <f ca="true">+IF(OFFSET('Water Data'!$G$28,0,10*ROW('Water Data'!G109))="","",OFFSET('Water Data'!$G$28,0,10*ROW('Water Data'!G109)))</f>
        <v/>
      </c>
      <c r="CD115" s="271" t="str">
        <f ca="true">+IF(OFFSET('Water Data'!$G$29,0,10*ROW('Water Data'!G109))="","",OFFSET('Water Data'!$G$29,0,10*ROW('Water Data'!G109)))</f>
        <v/>
      </c>
      <c r="CE115" s="271" t="str">
        <f ca="true">+IF(OFFSET('Water Data'!$H$27,0,10*ROW('Water Data'!H109))="","",OFFSET('Water Data'!$H$27,0,10*ROW('Water Data'!H109)))</f>
        <v/>
      </c>
      <c r="CF115" s="271" t="str">
        <f ca="true">+IF(OFFSET('Water Data'!$H$28,0,10*ROW('Water Data'!H109))="","",OFFSET('Water Data'!$H$28,0,10*ROW('Water Data'!H109)))</f>
        <v/>
      </c>
      <c r="CG115" s="271" t="str">
        <f ca="true">+IF(OFFSET('Water Data'!$H$29,0,10*ROW('Water Data'!H109))="","",OFFSET('Water Data'!$H$29,0,10*ROW('Water Data'!H109)))</f>
        <v/>
      </c>
      <c r="CH115" s="271" t="str">
        <f ca="true">+IF(OFFSET('Water Data'!$I$27,0,10*ROW('Water Data'!I109))="","",OFFSET('Water Data'!$I$27,0,10*ROW('Water Data'!I109)))</f>
        <v/>
      </c>
      <c r="CI115" s="271" t="str">
        <f ca="true">+IF(OFFSET('Water Data'!$I$28,0,10*ROW('Water Data'!I109))="","",OFFSET('Water Data'!$I$28,0,10*ROW('Water Data'!I109)))</f>
        <v/>
      </c>
      <c r="CJ115" s="271" t="str">
        <f ca="true">+IF(OFFSET('Water Data'!$I$29,0,10*ROW('Water Data'!I109))="","",OFFSET('Water Data'!$I$29,0,10*ROW('Water Data'!I109)))</f>
        <v/>
      </c>
      <c r="CK115" s="271" t="str">
        <f ca="true">+IF(OFFSET('Sanitation Data'!$D$28,0,10*ROW('Sanitation Data'!D109))="","",OFFSET('Sanitation Data'!$D$28,0,10*ROW('Sanitation Data'!D109)))</f>
        <v/>
      </c>
      <c r="CL115" s="271" t="str">
        <f ca="true">+IF(OFFSET('Sanitation Data'!$D$29,0,10*ROW('Sanitation Data'!D109))="","",OFFSET('Sanitation Data'!$D$29,0,10*ROW('Sanitation Data'!D109)))</f>
        <v/>
      </c>
      <c r="CM115" s="271" t="str">
        <f ca="true">+IF(OFFSET('Sanitation Data'!$D$30,0,10*ROW('Sanitation Data'!D109))="","",OFFSET('Sanitation Data'!$D$30,0,10*ROW('Sanitation Data'!D109)))</f>
        <v/>
      </c>
      <c r="CN115" s="271" t="str">
        <f ca="true">+IF(OFFSET('Sanitation Data'!$D$31,0,10*ROW('Sanitation Data'!D109))="","",OFFSET('Sanitation Data'!$D$31,0,10*ROW('Sanitation Data'!D109)))</f>
        <v/>
      </c>
      <c r="CO115" s="271" t="str">
        <f ca="true">+IF(OFFSET('Sanitation Data'!$D$32,0,10*ROW('Sanitation Data'!D109))="","",OFFSET('Sanitation Data'!$D$32,0,10*ROW('Sanitation Data'!D109)))</f>
        <v/>
      </c>
      <c r="CP115" s="271" t="str">
        <f ca="true">+IF(OFFSET('Sanitation Data'!$E$28,0,10*ROW('Sanitation Data'!E109))="","",OFFSET('Sanitation Data'!$E$28,0,10*ROW('Sanitation Data'!E109)))</f>
        <v/>
      </c>
      <c r="CQ115" s="271" t="str">
        <f ca="true">+IF(OFFSET('Sanitation Data'!$E$29,0,10*ROW('Sanitation Data'!E109))="","",OFFSET('Sanitation Data'!$E$29,0,10*ROW('Sanitation Data'!E109)))</f>
        <v/>
      </c>
      <c r="CR115" s="271" t="str">
        <f ca="true">+IF(OFFSET('Sanitation Data'!$E$30,0,10*ROW('Sanitation Data'!E109))="","",OFFSET('Sanitation Data'!$E$30,0,10*ROW('Sanitation Data'!E109)))</f>
        <v/>
      </c>
      <c r="CS115" s="271" t="str">
        <f ca="true">+IF(OFFSET('Sanitation Data'!$E$31,0,10*ROW('Sanitation Data'!E109))="","",OFFSET('Sanitation Data'!$E$31,0,10*ROW('Sanitation Data'!E109)))</f>
        <v/>
      </c>
      <c r="CT115" s="271" t="str">
        <f ca="true">+IF(OFFSET('Sanitation Data'!$E$32,0,10*ROW('Sanitation Data'!E109))="","",OFFSET('Sanitation Data'!$E$32,0,10*ROW('Sanitation Data'!E109)))</f>
        <v/>
      </c>
      <c r="CU115" s="271" t="str">
        <f ca="true">+IF(OFFSET('Sanitation Data'!$F$28,0,10*ROW('Sanitation Data'!F109))="","",OFFSET('Sanitation Data'!$F$28,0,10*ROW('Sanitation Data'!F109)))</f>
        <v/>
      </c>
      <c r="CV115" s="271" t="str">
        <f ca="true">+IF(OFFSET('Sanitation Data'!$F$29,0,10*ROW('Sanitation Data'!F109))="","",OFFSET('Sanitation Data'!$F$29,0,10*ROW('Sanitation Data'!F109)))</f>
        <v/>
      </c>
      <c r="CW115" s="271" t="str">
        <f ca="true">+IF(OFFSET('Sanitation Data'!$F$30,0,10*ROW('Sanitation Data'!F109))="","",OFFSET('Sanitation Data'!$F$30,0,10*ROW('Sanitation Data'!F109)))</f>
        <v/>
      </c>
      <c r="CX115" s="271" t="str">
        <f ca="true">+IF(OFFSET('Sanitation Data'!$F$31,0,10*ROW('Sanitation Data'!F109))="","",OFFSET('Sanitation Data'!$F$31,0,10*ROW('Sanitation Data'!F109)))</f>
        <v/>
      </c>
      <c r="CY115" s="271" t="str">
        <f ca="true">+IF(OFFSET('Sanitation Data'!$F$32,0,10*ROW('Sanitation Data'!F109))="","",OFFSET('Sanitation Data'!$F$32,0,10*ROW('Sanitation Data'!F109)))</f>
        <v/>
      </c>
      <c r="CZ115" s="271" t="str">
        <f ca="true">+IF(OFFSET('Sanitation Data'!$G$28,0,10*ROW('Sanitation Data'!G109))="","",OFFSET('Sanitation Data'!$G$28,0,10*ROW('Sanitation Data'!G109)))</f>
        <v/>
      </c>
      <c r="DA115" s="271" t="str">
        <f ca="true">+IF(OFFSET('Sanitation Data'!$G$29,0,10*ROW('Sanitation Data'!G109))="","",OFFSET('Sanitation Data'!$G$29,0,10*ROW('Sanitation Data'!G109)))</f>
        <v/>
      </c>
      <c r="DB115" s="271" t="str">
        <f ca="true">+IF(OFFSET('Sanitation Data'!$G$30,0,10*ROW('Sanitation Data'!G109))="","",OFFSET('Sanitation Data'!$G$30,0,10*ROW('Sanitation Data'!G109)))</f>
        <v/>
      </c>
      <c r="DC115" s="271" t="str">
        <f ca="true">+IF(OFFSET('Sanitation Data'!$G$31,0,10*ROW('Sanitation Data'!G109))="","",OFFSET('Sanitation Data'!$G$31,0,10*ROW('Sanitation Data'!G109)))</f>
        <v/>
      </c>
      <c r="DD115" s="271" t="str">
        <f ca="true">+IF(OFFSET('Sanitation Data'!$G$32,0,10*ROW('Sanitation Data'!G109))="","",OFFSET('Sanitation Data'!$G$32,0,10*ROW('Sanitation Data'!G109)))</f>
        <v/>
      </c>
      <c r="DE115" s="271" t="str">
        <f ca="true">+IF(OFFSET('Sanitation Data'!$H$28,0,10*ROW('Sanitation Data'!H109))="","",OFFSET('Sanitation Data'!$H$28,0,10*ROW('Sanitation Data'!H109)))</f>
        <v/>
      </c>
      <c r="DF115" s="271" t="str">
        <f ca="true">+IF(OFFSET('Sanitation Data'!$H$29,0,10*ROW('Sanitation Data'!H109))="","",OFFSET('Sanitation Data'!$H$29,0,10*ROW('Sanitation Data'!H109)))</f>
        <v/>
      </c>
      <c r="DG115" s="271" t="str">
        <f ca="true">+IF(OFFSET('Sanitation Data'!$H$30,0,10*ROW('Sanitation Data'!H109))="","",OFFSET('Sanitation Data'!$H$30,0,10*ROW('Sanitation Data'!H109)))</f>
        <v/>
      </c>
      <c r="DH115" s="271" t="str">
        <f ca="true">+IF(OFFSET('Sanitation Data'!$H$31,0,10*ROW('Sanitation Data'!H109))="","",OFFSET('Sanitation Data'!$H$31,0,10*ROW('Sanitation Data'!H109)))</f>
        <v/>
      </c>
      <c r="DI115" s="271" t="str">
        <f ca="true">+IF(OFFSET('Sanitation Data'!$H$32,0,10*ROW('Sanitation Data'!H109))="","",OFFSET('Sanitation Data'!$H$32,0,10*ROW('Sanitation Data'!H109)))</f>
        <v/>
      </c>
      <c r="DJ115" s="271" t="str">
        <f ca="true">+IF(OFFSET('Sanitation Data'!$I$28,0,10*ROW('Sanitation Data'!I109))="","",OFFSET('Sanitation Data'!$I$28,0,10*ROW('Sanitation Data'!I109)))</f>
        <v/>
      </c>
      <c r="DK115" s="271" t="str">
        <f ca="true">+IF(OFFSET('Sanitation Data'!$I$29,0,10*ROW('Sanitation Data'!I109))="","",OFFSET('Sanitation Data'!$I$29,0,10*ROW('Sanitation Data'!I109)))</f>
        <v/>
      </c>
      <c r="DL115" s="271" t="str">
        <f ca="true">+IF(OFFSET('Sanitation Data'!$I$30,0,10*ROW('Sanitation Data'!I109))="","",OFFSET('Sanitation Data'!$I$30,0,10*ROW('Sanitation Data'!I109)))</f>
        <v/>
      </c>
      <c r="DM115" s="271" t="str">
        <f ca="true">+IF(OFFSET('Sanitation Data'!$I$31,0,10*ROW('Sanitation Data'!I109))="","",OFFSET('Sanitation Data'!$I$31,0,10*ROW('Sanitation Data'!I109)))</f>
        <v/>
      </c>
      <c r="DN115" s="271" t="str">
        <f ca="true">+IF(OFFSET('Sanitation Data'!$I$32,0,10*ROW('Sanitation Data'!I109))="","",OFFSET('Sanitation Data'!$I$32,0,10*ROW('Sanitation Data'!I109)))</f>
        <v/>
      </c>
      <c r="DO115" s="271" t="str">
        <f ca="true">+IF(OFFSET('Hygiene Data'!$D$11,0,10*ROW('Hygiene Data'!D109))="","",OFFSET('Hygiene Data'!$D$11,0,10*ROW('Hygiene Data'!D109)))</f>
        <v/>
      </c>
      <c r="DP115" s="271" t="str">
        <f ca="true">+IF(OFFSET('Hygiene Data'!$D$12,0,10*ROW('Hygiene Data'!D109))="","",OFFSET('Hygiene Data'!$D$12,0,10*ROW('Hygiene Data'!D109)))</f>
        <v/>
      </c>
      <c r="DQ115" s="271" t="str">
        <f ca="true">+IF(OFFSET('Hygiene Data'!$D$13,0,10*ROW('Hygiene Data'!D109))="","",OFFSET('Hygiene Data'!$D$13,0,10*ROW('Hygiene Data'!D109)))</f>
        <v/>
      </c>
      <c r="DR115" s="271" t="str">
        <f ca="true">+IF(OFFSET('Hygiene Data'!$E$11,0,10*ROW('Hygiene Data'!E109))="","",OFFSET('Hygiene Data'!$E$11,0,10*ROW('Hygiene Data'!E109)))</f>
        <v/>
      </c>
      <c r="DS115" s="271" t="str">
        <f ca="true">+IF(OFFSET('Hygiene Data'!$E$12,0,10*ROW('Hygiene Data'!E109))="","",OFFSET('Hygiene Data'!$E$12,0,10*ROW('Hygiene Data'!E109)))</f>
        <v/>
      </c>
      <c r="DT115" s="271" t="str">
        <f ca="true">+IF(OFFSET('Hygiene Data'!$E$13,0,10*ROW('Hygiene Data'!E109))="","",OFFSET('Hygiene Data'!$E$13,0,10*ROW('Hygiene Data'!E109)))</f>
        <v/>
      </c>
      <c r="DU115" s="271" t="str">
        <f ca="true">+IF(OFFSET('Hygiene Data'!$F$11,0,10*ROW('Hygiene Data'!F109))="","",OFFSET('Hygiene Data'!$F$11,0,10*ROW('Hygiene Data'!F109)))</f>
        <v/>
      </c>
      <c r="DV115" s="271" t="str">
        <f ca="true">+IF(OFFSET('Hygiene Data'!$F$12,0,10*ROW('Hygiene Data'!F109))="","",OFFSET('Hygiene Data'!$F$12,0,10*ROW('Hygiene Data'!F109)))</f>
        <v/>
      </c>
      <c r="DW115" s="271" t="str">
        <f ca="true">+IF(OFFSET('Hygiene Data'!$F$13,0,10*ROW('Hygiene Data'!F109))="","",OFFSET('Hygiene Data'!$F$13,0,10*ROW('Hygiene Data'!F109)))</f>
        <v/>
      </c>
      <c r="DX115" s="271" t="str">
        <f ca="true">+IF(OFFSET('Hygiene Data'!$G$11,0,10*ROW('Hygiene Data'!G109))="","",OFFSET('Hygiene Data'!$G$11,0,10*ROW('Hygiene Data'!G109)))</f>
        <v/>
      </c>
      <c r="DY115" s="271" t="str">
        <f ca="true">+IF(OFFSET('Hygiene Data'!$G$12,0,10*ROW('Hygiene Data'!G109))="","",OFFSET('Hygiene Data'!$G$12,0,10*ROW('Hygiene Data'!G109)))</f>
        <v/>
      </c>
      <c r="DZ115" s="271" t="str">
        <f ca="true">+IF(OFFSET('Hygiene Data'!$G$13,0,10*ROW('Hygiene Data'!G109))="","",OFFSET('Hygiene Data'!$G$13,0,10*ROW('Hygiene Data'!G109)))</f>
        <v/>
      </c>
      <c r="EA115" s="271" t="str">
        <f ca="true">+IF(OFFSET('Hygiene Data'!$H$11,0,10*ROW('Hygiene Data'!H109))="","",OFFSET('Hygiene Data'!$H$11,0,10*ROW('Hygiene Data'!H109)))</f>
        <v/>
      </c>
      <c r="EB115" s="271" t="str">
        <f ca="true">+IF(OFFSET('Hygiene Data'!$H$12,0,10*ROW('Hygiene Data'!H109))="","",OFFSET('Hygiene Data'!$H$12,0,10*ROW('Hygiene Data'!H109)))</f>
        <v/>
      </c>
      <c r="EC115" s="271" t="str">
        <f ca="true">+IF(OFFSET('Hygiene Data'!$H$13,0,10*ROW('Hygiene Data'!H109))="","",OFFSET('Hygiene Data'!$H$13,0,10*ROW('Hygiene Data'!H109)))</f>
        <v/>
      </c>
      <c r="ED115" s="271" t="str">
        <f ca="true">+IF(OFFSET('Hygiene Data'!$I$11,0,10*ROW('Hygiene Data'!I109))="","",OFFSET('Hygiene Data'!$I$11,0,10*ROW('Hygiene Data'!I109)))</f>
        <v/>
      </c>
      <c r="EE115" s="271" t="str">
        <f ca="true">+IF(OFFSET('Hygiene Data'!$I$12,0,10*ROW('Hygiene Data'!I109))="","",OFFSET('Hygiene Data'!$I$12,0,10*ROW('Hygiene Data'!I109)))</f>
        <v/>
      </c>
      <c r="EF115" s="271" t="str">
        <f ca="true">+IF(OFFSET('Hygiene Data'!$I$13,0,10*ROW('Hygiene Data'!I109))="","",OFFSET('Hygiene Data'!$I$13,0,10*ROW('Hygiene Data'!I109)))</f>
        <v/>
      </c>
    </row>
    <row xmlns:x14ac="http://schemas.microsoft.com/office/spreadsheetml/2009/9/ac" r="116" x14ac:dyDescent="0.2">
      <c r="A116" s="34" t="str">
        <f ca="true">+IF(OFFSET('Water Data'!$B$2,0,10*ROW('Water Data'!E110))="","",OFFSET('Water Data'!$B$2,0,10*ROW('Water Data'!E110)))</f>
        <v/>
      </c>
      <c r="B116" s="34" t="str">
        <f ca="true">+IF(OFFSET('Water Data'!$C$2,0,10*ROW('Water Data'!F110))="","",OFFSET('Water Data'!$C$2,0,10*ROW('Water Data'!F110)))</f>
        <v/>
      </c>
      <c r="C116" s="327" t="str">
        <f t="shared" ca="true" si="1"/>
        <v/>
      </c>
      <c r="D116" s="87"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7"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7"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7"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7"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7"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7"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7"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7"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7"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7"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7"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7"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7"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7"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7"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7"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7"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8"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8"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8"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8"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8"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8"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8"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8"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8"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8"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8"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8"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8"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8"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8"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8"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8"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8"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8"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8"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8"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8"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8"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8"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8"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8"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8"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8"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8"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8"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9"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9"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9"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9"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9"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9"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9"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9"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9"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9"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9"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9"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9"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9"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9"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9"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9"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9"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1"/>
      <c r="BS116" s="271" t="str">
        <f ca="true">+IF(OFFSET('Water Data'!$D$27,0,10*ROW('Water Data'!D110))="","",OFFSET('Water Data'!$D$27,0,10*ROW('Water Data'!D110)))</f>
        <v/>
      </c>
      <c r="BT116" s="271" t="str">
        <f ca="true">+IF(OFFSET('Water Data'!$D$28,0,10*ROW('Water Data'!D110))="","",OFFSET('Water Data'!$D$28,0,10*ROW('Water Data'!D110)))</f>
        <v/>
      </c>
      <c r="BU116" s="271" t="str">
        <f ca="true">+IF(OFFSET('Water Data'!$D$29,0,10*ROW('Water Data'!D110))="","",OFFSET('Water Data'!$D$29,0,10*ROW('Water Data'!D110)))</f>
        <v/>
      </c>
      <c r="BV116" s="271" t="str">
        <f ca="true">+IF(OFFSET('Water Data'!$E$27,0,10*ROW('Water Data'!E110))="","",OFFSET('Water Data'!$E$27,0,10*ROW('Water Data'!E110)))</f>
        <v/>
      </c>
      <c r="BW116" s="271" t="str">
        <f ca="true">+IF(OFFSET('Water Data'!$E$28,0,10*ROW('Water Data'!E110))="","",OFFSET('Water Data'!$E$28,0,10*ROW('Water Data'!E110)))</f>
        <v/>
      </c>
      <c r="BX116" s="271" t="str">
        <f ca="true">+IF(OFFSET('Water Data'!$E$29,0,10*ROW('Water Data'!E110))="","",OFFSET('Water Data'!$E$29,0,10*ROW('Water Data'!E110)))</f>
        <v/>
      </c>
      <c r="BY116" s="271" t="str">
        <f ca="true">+IF(OFFSET('Water Data'!$F$27,0,10*ROW('Water Data'!F110))="","",OFFSET('Water Data'!$F$27,0,10*ROW('Water Data'!F110)))</f>
        <v/>
      </c>
      <c r="BZ116" s="271" t="str">
        <f ca="true">+IF(OFFSET('Water Data'!$F$28,0,10*ROW('Water Data'!F110))="","",OFFSET('Water Data'!$F$28,0,10*ROW('Water Data'!F110)))</f>
        <v/>
      </c>
      <c r="CA116" s="271" t="str">
        <f ca="true">+IF(OFFSET('Water Data'!$F$29,0,10*ROW('Water Data'!F110))="","",OFFSET('Water Data'!$F$29,0,10*ROW('Water Data'!F110)))</f>
        <v/>
      </c>
      <c r="CB116" s="271" t="str">
        <f ca="true">+IF(OFFSET('Water Data'!$G$27,0,10*ROW('Water Data'!G110))="","",OFFSET('Water Data'!$G$27,0,10*ROW('Water Data'!G110)))</f>
        <v/>
      </c>
      <c r="CC116" s="271" t="str">
        <f ca="true">+IF(OFFSET('Water Data'!$G$28,0,10*ROW('Water Data'!G110))="","",OFFSET('Water Data'!$G$28,0,10*ROW('Water Data'!G110)))</f>
        <v/>
      </c>
      <c r="CD116" s="271" t="str">
        <f ca="true">+IF(OFFSET('Water Data'!$G$29,0,10*ROW('Water Data'!G110))="","",OFFSET('Water Data'!$G$29,0,10*ROW('Water Data'!G110)))</f>
        <v/>
      </c>
      <c r="CE116" s="271" t="str">
        <f ca="true">+IF(OFFSET('Water Data'!$H$27,0,10*ROW('Water Data'!H110))="","",OFFSET('Water Data'!$H$27,0,10*ROW('Water Data'!H110)))</f>
        <v/>
      </c>
      <c r="CF116" s="271" t="str">
        <f ca="true">+IF(OFFSET('Water Data'!$H$28,0,10*ROW('Water Data'!H110))="","",OFFSET('Water Data'!$H$28,0,10*ROW('Water Data'!H110)))</f>
        <v/>
      </c>
      <c r="CG116" s="271" t="str">
        <f ca="true">+IF(OFFSET('Water Data'!$H$29,0,10*ROW('Water Data'!H110))="","",OFFSET('Water Data'!$H$29,0,10*ROW('Water Data'!H110)))</f>
        <v/>
      </c>
      <c r="CH116" s="271" t="str">
        <f ca="true">+IF(OFFSET('Water Data'!$I$27,0,10*ROW('Water Data'!I110))="","",OFFSET('Water Data'!$I$27,0,10*ROW('Water Data'!I110)))</f>
        <v/>
      </c>
      <c r="CI116" s="271" t="str">
        <f ca="true">+IF(OFFSET('Water Data'!$I$28,0,10*ROW('Water Data'!I110))="","",OFFSET('Water Data'!$I$28,0,10*ROW('Water Data'!I110)))</f>
        <v/>
      </c>
      <c r="CJ116" s="271" t="str">
        <f ca="true">+IF(OFFSET('Water Data'!$I$29,0,10*ROW('Water Data'!I110))="","",OFFSET('Water Data'!$I$29,0,10*ROW('Water Data'!I110)))</f>
        <v/>
      </c>
      <c r="CK116" s="271" t="str">
        <f ca="true">+IF(OFFSET('Sanitation Data'!$D$28,0,10*ROW('Sanitation Data'!D110))="","",OFFSET('Sanitation Data'!$D$28,0,10*ROW('Sanitation Data'!D110)))</f>
        <v/>
      </c>
      <c r="CL116" s="271" t="str">
        <f ca="true">+IF(OFFSET('Sanitation Data'!$D$29,0,10*ROW('Sanitation Data'!D110))="","",OFFSET('Sanitation Data'!$D$29,0,10*ROW('Sanitation Data'!D110)))</f>
        <v/>
      </c>
      <c r="CM116" s="271" t="str">
        <f ca="true">+IF(OFFSET('Sanitation Data'!$D$30,0,10*ROW('Sanitation Data'!D110))="","",OFFSET('Sanitation Data'!$D$30,0,10*ROW('Sanitation Data'!D110)))</f>
        <v/>
      </c>
      <c r="CN116" s="271" t="str">
        <f ca="true">+IF(OFFSET('Sanitation Data'!$D$31,0,10*ROW('Sanitation Data'!D110))="","",OFFSET('Sanitation Data'!$D$31,0,10*ROW('Sanitation Data'!D110)))</f>
        <v/>
      </c>
      <c r="CO116" s="271" t="str">
        <f ca="true">+IF(OFFSET('Sanitation Data'!$D$32,0,10*ROW('Sanitation Data'!D110))="","",OFFSET('Sanitation Data'!$D$32,0,10*ROW('Sanitation Data'!D110)))</f>
        <v/>
      </c>
      <c r="CP116" s="271" t="str">
        <f ca="true">+IF(OFFSET('Sanitation Data'!$E$28,0,10*ROW('Sanitation Data'!E110))="","",OFFSET('Sanitation Data'!$E$28,0,10*ROW('Sanitation Data'!E110)))</f>
        <v/>
      </c>
      <c r="CQ116" s="271" t="str">
        <f ca="true">+IF(OFFSET('Sanitation Data'!$E$29,0,10*ROW('Sanitation Data'!E110))="","",OFFSET('Sanitation Data'!$E$29,0,10*ROW('Sanitation Data'!E110)))</f>
        <v/>
      </c>
      <c r="CR116" s="271" t="str">
        <f ca="true">+IF(OFFSET('Sanitation Data'!$E$30,0,10*ROW('Sanitation Data'!E110))="","",OFFSET('Sanitation Data'!$E$30,0,10*ROW('Sanitation Data'!E110)))</f>
        <v/>
      </c>
      <c r="CS116" s="271" t="str">
        <f ca="true">+IF(OFFSET('Sanitation Data'!$E$31,0,10*ROW('Sanitation Data'!E110))="","",OFFSET('Sanitation Data'!$E$31,0,10*ROW('Sanitation Data'!E110)))</f>
        <v/>
      </c>
      <c r="CT116" s="271" t="str">
        <f ca="true">+IF(OFFSET('Sanitation Data'!$E$32,0,10*ROW('Sanitation Data'!E110))="","",OFFSET('Sanitation Data'!$E$32,0,10*ROW('Sanitation Data'!E110)))</f>
        <v/>
      </c>
      <c r="CU116" s="271" t="str">
        <f ca="true">+IF(OFFSET('Sanitation Data'!$F$28,0,10*ROW('Sanitation Data'!F110))="","",OFFSET('Sanitation Data'!$F$28,0,10*ROW('Sanitation Data'!F110)))</f>
        <v/>
      </c>
      <c r="CV116" s="271" t="str">
        <f ca="true">+IF(OFFSET('Sanitation Data'!$F$29,0,10*ROW('Sanitation Data'!F110))="","",OFFSET('Sanitation Data'!$F$29,0,10*ROW('Sanitation Data'!F110)))</f>
        <v/>
      </c>
      <c r="CW116" s="271" t="str">
        <f ca="true">+IF(OFFSET('Sanitation Data'!$F$30,0,10*ROW('Sanitation Data'!F110))="","",OFFSET('Sanitation Data'!$F$30,0,10*ROW('Sanitation Data'!F110)))</f>
        <v/>
      </c>
      <c r="CX116" s="271" t="str">
        <f ca="true">+IF(OFFSET('Sanitation Data'!$F$31,0,10*ROW('Sanitation Data'!F110))="","",OFFSET('Sanitation Data'!$F$31,0,10*ROW('Sanitation Data'!F110)))</f>
        <v/>
      </c>
      <c r="CY116" s="271" t="str">
        <f ca="true">+IF(OFFSET('Sanitation Data'!$F$32,0,10*ROW('Sanitation Data'!F110))="","",OFFSET('Sanitation Data'!$F$32,0,10*ROW('Sanitation Data'!F110)))</f>
        <v/>
      </c>
      <c r="CZ116" s="271" t="str">
        <f ca="true">+IF(OFFSET('Sanitation Data'!$G$28,0,10*ROW('Sanitation Data'!G110))="","",OFFSET('Sanitation Data'!$G$28,0,10*ROW('Sanitation Data'!G110)))</f>
        <v/>
      </c>
      <c r="DA116" s="271" t="str">
        <f ca="true">+IF(OFFSET('Sanitation Data'!$G$29,0,10*ROW('Sanitation Data'!G110))="","",OFFSET('Sanitation Data'!$G$29,0,10*ROW('Sanitation Data'!G110)))</f>
        <v/>
      </c>
      <c r="DB116" s="271" t="str">
        <f ca="true">+IF(OFFSET('Sanitation Data'!$G$30,0,10*ROW('Sanitation Data'!G110))="","",OFFSET('Sanitation Data'!$G$30,0,10*ROW('Sanitation Data'!G110)))</f>
        <v/>
      </c>
      <c r="DC116" s="271" t="str">
        <f ca="true">+IF(OFFSET('Sanitation Data'!$G$31,0,10*ROW('Sanitation Data'!G110))="","",OFFSET('Sanitation Data'!$G$31,0,10*ROW('Sanitation Data'!G110)))</f>
        <v/>
      </c>
      <c r="DD116" s="271" t="str">
        <f ca="true">+IF(OFFSET('Sanitation Data'!$G$32,0,10*ROW('Sanitation Data'!G110))="","",OFFSET('Sanitation Data'!$G$32,0,10*ROW('Sanitation Data'!G110)))</f>
        <v/>
      </c>
      <c r="DE116" s="271" t="str">
        <f ca="true">+IF(OFFSET('Sanitation Data'!$H$28,0,10*ROW('Sanitation Data'!H110))="","",OFFSET('Sanitation Data'!$H$28,0,10*ROW('Sanitation Data'!H110)))</f>
        <v/>
      </c>
      <c r="DF116" s="271" t="str">
        <f ca="true">+IF(OFFSET('Sanitation Data'!$H$29,0,10*ROW('Sanitation Data'!H110))="","",OFFSET('Sanitation Data'!$H$29,0,10*ROW('Sanitation Data'!H110)))</f>
        <v/>
      </c>
      <c r="DG116" s="271" t="str">
        <f ca="true">+IF(OFFSET('Sanitation Data'!$H$30,0,10*ROW('Sanitation Data'!H110))="","",OFFSET('Sanitation Data'!$H$30,0,10*ROW('Sanitation Data'!H110)))</f>
        <v/>
      </c>
      <c r="DH116" s="271" t="str">
        <f ca="true">+IF(OFFSET('Sanitation Data'!$H$31,0,10*ROW('Sanitation Data'!H110))="","",OFFSET('Sanitation Data'!$H$31,0,10*ROW('Sanitation Data'!H110)))</f>
        <v/>
      </c>
      <c r="DI116" s="271" t="str">
        <f ca="true">+IF(OFFSET('Sanitation Data'!$H$32,0,10*ROW('Sanitation Data'!H110))="","",OFFSET('Sanitation Data'!$H$32,0,10*ROW('Sanitation Data'!H110)))</f>
        <v/>
      </c>
      <c r="DJ116" s="271" t="str">
        <f ca="true">+IF(OFFSET('Sanitation Data'!$I$28,0,10*ROW('Sanitation Data'!I110))="","",OFFSET('Sanitation Data'!$I$28,0,10*ROW('Sanitation Data'!I110)))</f>
        <v/>
      </c>
      <c r="DK116" s="271" t="str">
        <f ca="true">+IF(OFFSET('Sanitation Data'!$I$29,0,10*ROW('Sanitation Data'!I110))="","",OFFSET('Sanitation Data'!$I$29,0,10*ROW('Sanitation Data'!I110)))</f>
        <v/>
      </c>
      <c r="DL116" s="271" t="str">
        <f ca="true">+IF(OFFSET('Sanitation Data'!$I$30,0,10*ROW('Sanitation Data'!I110))="","",OFFSET('Sanitation Data'!$I$30,0,10*ROW('Sanitation Data'!I110)))</f>
        <v/>
      </c>
      <c r="DM116" s="271" t="str">
        <f ca="true">+IF(OFFSET('Sanitation Data'!$I$31,0,10*ROW('Sanitation Data'!I110))="","",OFFSET('Sanitation Data'!$I$31,0,10*ROW('Sanitation Data'!I110)))</f>
        <v/>
      </c>
      <c r="DN116" s="271" t="str">
        <f ca="true">+IF(OFFSET('Sanitation Data'!$I$32,0,10*ROW('Sanitation Data'!I110))="","",OFFSET('Sanitation Data'!$I$32,0,10*ROW('Sanitation Data'!I110)))</f>
        <v/>
      </c>
      <c r="DO116" s="271" t="str">
        <f ca="true">+IF(OFFSET('Hygiene Data'!$D$11,0,10*ROW('Hygiene Data'!D110))="","",OFFSET('Hygiene Data'!$D$11,0,10*ROW('Hygiene Data'!D110)))</f>
        <v/>
      </c>
      <c r="DP116" s="271" t="str">
        <f ca="true">+IF(OFFSET('Hygiene Data'!$D$12,0,10*ROW('Hygiene Data'!D110))="","",OFFSET('Hygiene Data'!$D$12,0,10*ROW('Hygiene Data'!D110)))</f>
        <v/>
      </c>
      <c r="DQ116" s="271" t="str">
        <f ca="true">+IF(OFFSET('Hygiene Data'!$D$13,0,10*ROW('Hygiene Data'!D110))="","",OFFSET('Hygiene Data'!$D$13,0,10*ROW('Hygiene Data'!D110)))</f>
        <v/>
      </c>
      <c r="DR116" s="271" t="str">
        <f ca="true">+IF(OFFSET('Hygiene Data'!$E$11,0,10*ROW('Hygiene Data'!E110))="","",OFFSET('Hygiene Data'!$E$11,0,10*ROW('Hygiene Data'!E110)))</f>
        <v/>
      </c>
      <c r="DS116" s="271" t="str">
        <f ca="true">+IF(OFFSET('Hygiene Data'!$E$12,0,10*ROW('Hygiene Data'!E110))="","",OFFSET('Hygiene Data'!$E$12,0,10*ROW('Hygiene Data'!E110)))</f>
        <v/>
      </c>
      <c r="DT116" s="271" t="str">
        <f ca="true">+IF(OFFSET('Hygiene Data'!$E$13,0,10*ROW('Hygiene Data'!E110))="","",OFFSET('Hygiene Data'!$E$13,0,10*ROW('Hygiene Data'!E110)))</f>
        <v/>
      </c>
      <c r="DU116" s="271" t="str">
        <f ca="true">+IF(OFFSET('Hygiene Data'!$F$11,0,10*ROW('Hygiene Data'!F110))="","",OFFSET('Hygiene Data'!$F$11,0,10*ROW('Hygiene Data'!F110)))</f>
        <v/>
      </c>
      <c r="DV116" s="271" t="str">
        <f ca="true">+IF(OFFSET('Hygiene Data'!$F$12,0,10*ROW('Hygiene Data'!F110))="","",OFFSET('Hygiene Data'!$F$12,0,10*ROW('Hygiene Data'!F110)))</f>
        <v/>
      </c>
      <c r="DW116" s="271" t="str">
        <f ca="true">+IF(OFFSET('Hygiene Data'!$F$13,0,10*ROW('Hygiene Data'!F110))="","",OFFSET('Hygiene Data'!$F$13,0,10*ROW('Hygiene Data'!F110)))</f>
        <v/>
      </c>
      <c r="DX116" s="271" t="str">
        <f ca="true">+IF(OFFSET('Hygiene Data'!$G$11,0,10*ROW('Hygiene Data'!G110))="","",OFFSET('Hygiene Data'!$G$11,0,10*ROW('Hygiene Data'!G110)))</f>
        <v/>
      </c>
      <c r="DY116" s="271" t="str">
        <f ca="true">+IF(OFFSET('Hygiene Data'!$G$12,0,10*ROW('Hygiene Data'!G110))="","",OFFSET('Hygiene Data'!$G$12,0,10*ROW('Hygiene Data'!G110)))</f>
        <v/>
      </c>
      <c r="DZ116" s="271" t="str">
        <f ca="true">+IF(OFFSET('Hygiene Data'!$G$13,0,10*ROW('Hygiene Data'!G110))="","",OFFSET('Hygiene Data'!$G$13,0,10*ROW('Hygiene Data'!G110)))</f>
        <v/>
      </c>
      <c r="EA116" s="271" t="str">
        <f ca="true">+IF(OFFSET('Hygiene Data'!$H$11,0,10*ROW('Hygiene Data'!H110))="","",OFFSET('Hygiene Data'!$H$11,0,10*ROW('Hygiene Data'!H110)))</f>
        <v/>
      </c>
      <c r="EB116" s="271" t="str">
        <f ca="true">+IF(OFFSET('Hygiene Data'!$H$12,0,10*ROW('Hygiene Data'!H110))="","",OFFSET('Hygiene Data'!$H$12,0,10*ROW('Hygiene Data'!H110)))</f>
        <v/>
      </c>
      <c r="EC116" s="271" t="str">
        <f ca="true">+IF(OFFSET('Hygiene Data'!$H$13,0,10*ROW('Hygiene Data'!H110))="","",OFFSET('Hygiene Data'!$H$13,0,10*ROW('Hygiene Data'!H110)))</f>
        <v/>
      </c>
      <c r="ED116" s="271" t="str">
        <f ca="true">+IF(OFFSET('Hygiene Data'!$I$11,0,10*ROW('Hygiene Data'!I110))="","",OFFSET('Hygiene Data'!$I$11,0,10*ROW('Hygiene Data'!I110)))</f>
        <v/>
      </c>
      <c r="EE116" s="271" t="str">
        <f ca="true">+IF(OFFSET('Hygiene Data'!$I$12,0,10*ROW('Hygiene Data'!I110))="","",OFFSET('Hygiene Data'!$I$12,0,10*ROW('Hygiene Data'!I110)))</f>
        <v/>
      </c>
      <c r="EF116" s="271" t="str">
        <f ca="true">+IF(OFFSET('Hygiene Data'!$I$13,0,10*ROW('Hygiene Data'!I110))="","",OFFSET('Hygiene Data'!$I$13,0,10*ROW('Hygiene Data'!I110)))</f>
        <v/>
      </c>
    </row>
    <row xmlns:x14ac="http://schemas.microsoft.com/office/spreadsheetml/2009/9/ac" r="117" x14ac:dyDescent="0.2">
      <c r="A117" s="34" t="str">
        <f ca="true">+IF(OFFSET('Water Data'!$B$2,0,10*ROW('Water Data'!E111))="","",OFFSET('Water Data'!$B$2,0,10*ROW('Water Data'!E111)))</f>
        <v/>
      </c>
      <c r="B117" s="34" t="str">
        <f ca="true">+IF(OFFSET('Water Data'!$C$2,0,10*ROW('Water Data'!F111))="","",OFFSET('Water Data'!$C$2,0,10*ROW('Water Data'!F111)))</f>
        <v/>
      </c>
      <c r="C117" s="327" t="str">
        <f t="shared" ca="true" si="1"/>
        <v/>
      </c>
      <c r="D117" s="87"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7"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7"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7"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7"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7"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7"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7"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7"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7"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7"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7"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7"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7"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7"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7"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7"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7"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8"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8"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8"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8"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8"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8"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8"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8"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8"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8"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8"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8"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8"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8"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8"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8"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8"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8"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8"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8"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8"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8"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8"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8"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8"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8"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8"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8"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8"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8"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9"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9"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9"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9"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9"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9"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9"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9"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9"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9"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9"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9"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9"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9"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9"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9"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9"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9"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1"/>
      <c r="BS117" s="271" t="str">
        <f ca="true">+IF(OFFSET('Water Data'!$D$27,0,10*ROW('Water Data'!D111))="","",OFFSET('Water Data'!$D$27,0,10*ROW('Water Data'!D111)))</f>
        <v/>
      </c>
      <c r="BT117" s="271" t="str">
        <f ca="true">+IF(OFFSET('Water Data'!$D$28,0,10*ROW('Water Data'!D111))="","",OFFSET('Water Data'!$D$28,0,10*ROW('Water Data'!D111)))</f>
        <v/>
      </c>
      <c r="BU117" s="271" t="str">
        <f ca="true">+IF(OFFSET('Water Data'!$D$29,0,10*ROW('Water Data'!D111))="","",OFFSET('Water Data'!$D$29,0,10*ROW('Water Data'!D111)))</f>
        <v/>
      </c>
      <c r="BV117" s="271" t="str">
        <f ca="true">+IF(OFFSET('Water Data'!$E$27,0,10*ROW('Water Data'!E111))="","",OFFSET('Water Data'!$E$27,0,10*ROW('Water Data'!E111)))</f>
        <v/>
      </c>
      <c r="BW117" s="271" t="str">
        <f ca="true">+IF(OFFSET('Water Data'!$E$28,0,10*ROW('Water Data'!E111))="","",OFFSET('Water Data'!$E$28,0,10*ROW('Water Data'!E111)))</f>
        <v/>
      </c>
      <c r="BX117" s="271" t="str">
        <f ca="true">+IF(OFFSET('Water Data'!$E$29,0,10*ROW('Water Data'!E111))="","",OFFSET('Water Data'!$E$29,0,10*ROW('Water Data'!E111)))</f>
        <v/>
      </c>
      <c r="BY117" s="271" t="str">
        <f ca="true">+IF(OFFSET('Water Data'!$F$27,0,10*ROW('Water Data'!F111))="","",OFFSET('Water Data'!$F$27,0,10*ROW('Water Data'!F111)))</f>
        <v/>
      </c>
      <c r="BZ117" s="271" t="str">
        <f ca="true">+IF(OFFSET('Water Data'!$F$28,0,10*ROW('Water Data'!F111))="","",OFFSET('Water Data'!$F$28,0,10*ROW('Water Data'!F111)))</f>
        <v/>
      </c>
      <c r="CA117" s="271" t="str">
        <f ca="true">+IF(OFFSET('Water Data'!$F$29,0,10*ROW('Water Data'!F111))="","",OFFSET('Water Data'!$F$29,0,10*ROW('Water Data'!F111)))</f>
        <v/>
      </c>
      <c r="CB117" s="271" t="str">
        <f ca="true">+IF(OFFSET('Water Data'!$G$27,0,10*ROW('Water Data'!G111))="","",OFFSET('Water Data'!$G$27,0,10*ROW('Water Data'!G111)))</f>
        <v/>
      </c>
      <c r="CC117" s="271" t="str">
        <f ca="true">+IF(OFFSET('Water Data'!$G$28,0,10*ROW('Water Data'!G111))="","",OFFSET('Water Data'!$G$28,0,10*ROW('Water Data'!G111)))</f>
        <v/>
      </c>
      <c r="CD117" s="271" t="str">
        <f ca="true">+IF(OFFSET('Water Data'!$G$29,0,10*ROW('Water Data'!G111))="","",OFFSET('Water Data'!$G$29,0,10*ROW('Water Data'!G111)))</f>
        <v/>
      </c>
      <c r="CE117" s="271" t="str">
        <f ca="true">+IF(OFFSET('Water Data'!$H$27,0,10*ROW('Water Data'!H111))="","",OFFSET('Water Data'!$H$27,0,10*ROW('Water Data'!H111)))</f>
        <v/>
      </c>
      <c r="CF117" s="271" t="str">
        <f ca="true">+IF(OFFSET('Water Data'!$H$28,0,10*ROW('Water Data'!H111))="","",OFFSET('Water Data'!$H$28,0,10*ROW('Water Data'!H111)))</f>
        <v/>
      </c>
      <c r="CG117" s="271" t="str">
        <f ca="true">+IF(OFFSET('Water Data'!$H$29,0,10*ROW('Water Data'!H111))="","",OFFSET('Water Data'!$H$29,0,10*ROW('Water Data'!H111)))</f>
        <v/>
      </c>
      <c r="CH117" s="271" t="str">
        <f ca="true">+IF(OFFSET('Water Data'!$I$27,0,10*ROW('Water Data'!I111))="","",OFFSET('Water Data'!$I$27,0,10*ROW('Water Data'!I111)))</f>
        <v/>
      </c>
      <c r="CI117" s="271" t="str">
        <f ca="true">+IF(OFFSET('Water Data'!$I$28,0,10*ROW('Water Data'!I111))="","",OFFSET('Water Data'!$I$28,0,10*ROW('Water Data'!I111)))</f>
        <v/>
      </c>
      <c r="CJ117" s="271" t="str">
        <f ca="true">+IF(OFFSET('Water Data'!$I$29,0,10*ROW('Water Data'!I111))="","",OFFSET('Water Data'!$I$29,0,10*ROW('Water Data'!I111)))</f>
        <v/>
      </c>
      <c r="CK117" s="271" t="str">
        <f ca="true">+IF(OFFSET('Sanitation Data'!$D$28,0,10*ROW('Sanitation Data'!D111))="","",OFFSET('Sanitation Data'!$D$28,0,10*ROW('Sanitation Data'!D111)))</f>
        <v/>
      </c>
      <c r="CL117" s="271" t="str">
        <f ca="true">+IF(OFFSET('Sanitation Data'!$D$29,0,10*ROW('Sanitation Data'!D111))="","",OFFSET('Sanitation Data'!$D$29,0,10*ROW('Sanitation Data'!D111)))</f>
        <v/>
      </c>
      <c r="CM117" s="271" t="str">
        <f ca="true">+IF(OFFSET('Sanitation Data'!$D$30,0,10*ROW('Sanitation Data'!D111))="","",OFFSET('Sanitation Data'!$D$30,0,10*ROW('Sanitation Data'!D111)))</f>
        <v/>
      </c>
      <c r="CN117" s="271" t="str">
        <f ca="true">+IF(OFFSET('Sanitation Data'!$D$31,0,10*ROW('Sanitation Data'!D111))="","",OFFSET('Sanitation Data'!$D$31,0,10*ROW('Sanitation Data'!D111)))</f>
        <v/>
      </c>
      <c r="CO117" s="271" t="str">
        <f ca="true">+IF(OFFSET('Sanitation Data'!$D$32,0,10*ROW('Sanitation Data'!D111))="","",OFFSET('Sanitation Data'!$D$32,0,10*ROW('Sanitation Data'!D111)))</f>
        <v/>
      </c>
      <c r="CP117" s="271" t="str">
        <f ca="true">+IF(OFFSET('Sanitation Data'!$E$28,0,10*ROW('Sanitation Data'!E111))="","",OFFSET('Sanitation Data'!$E$28,0,10*ROW('Sanitation Data'!E111)))</f>
        <v/>
      </c>
      <c r="CQ117" s="271" t="str">
        <f ca="true">+IF(OFFSET('Sanitation Data'!$E$29,0,10*ROW('Sanitation Data'!E111))="","",OFFSET('Sanitation Data'!$E$29,0,10*ROW('Sanitation Data'!E111)))</f>
        <v/>
      </c>
      <c r="CR117" s="271" t="str">
        <f ca="true">+IF(OFFSET('Sanitation Data'!$E$30,0,10*ROW('Sanitation Data'!E111))="","",OFFSET('Sanitation Data'!$E$30,0,10*ROW('Sanitation Data'!E111)))</f>
        <v/>
      </c>
      <c r="CS117" s="271" t="str">
        <f ca="true">+IF(OFFSET('Sanitation Data'!$E$31,0,10*ROW('Sanitation Data'!E111))="","",OFFSET('Sanitation Data'!$E$31,0,10*ROW('Sanitation Data'!E111)))</f>
        <v/>
      </c>
      <c r="CT117" s="271" t="str">
        <f ca="true">+IF(OFFSET('Sanitation Data'!$E$32,0,10*ROW('Sanitation Data'!E111))="","",OFFSET('Sanitation Data'!$E$32,0,10*ROW('Sanitation Data'!E111)))</f>
        <v/>
      </c>
      <c r="CU117" s="271" t="str">
        <f ca="true">+IF(OFFSET('Sanitation Data'!$F$28,0,10*ROW('Sanitation Data'!F111))="","",OFFSET('Sanitation Data'!$F$28,0,10*ROW('Sanitation Data'!F111)))</f>
        <v/>
      </c>
      <c r="CV117" s="271" t="str">
        <f ca="true">+IF(OFFSET('Sanitation Data'!$F$29,0,10*ROW('Sanitation Data'!F111))="","",OFFSET('Sanitation Data'!$F$29,0,10*ROW('Sanitation Data'!F111)))</f>
        <v/>
      </c>
      <c r="CW117" s="271" t="str">
        <f ca="true">+IF(OFFSET('Sanitation Data'!$F$30,0,10*ROW('Sanitation Data'!F111))="","",OFFSET('Sanitation Data'!$F$30,0,10*ROW('Sanitation Data'!F111)))</f>
        <v/>
      </c>
      <c r="CX117" s="271" t="str">
        <f ca="true">+IF(OFFSET('Sanitation Data'!$F$31,0,10*ROW('Sanitation Data'!F111))="","",OFFSET('Sanitation Data'!$F$31,0,10*ROW('Sanitation Data'!F111)))</f>
        <v/>
      </c>
      <c r="CY117" s="271" t="str">
        <f ca="true">+IF(OFFSET('Sanitation Data'!$F$32,0,10*ROW('Sanitation Data'!F111))="","",OFFSET('Sanitation Data'!$F$32,0,10*ROW('Sanitation Data'!F111)))</f>
        <v/>
      </c>
      <c r="CZ117" s="271" t="str">
        <f ca="true">+IF(OFFSET('Sanitation Data'!$G$28,0,10*ROW('Sanitation Data'!G111))="","",OFFSET('Sanitation Data'!$G$28,0,10*ROW('Sanitation Data'!G111)))</f>
        <v/>
      </c>
      <c r="DA117" s="271" t="str">
        <f ca="true">+IF(OFFSET('Sanitation Data'!$G$29,0,10*ROW('Sanitation Data'!G111))="","",OFFSET('Sanitation Data'!$G$29,0,10*ROW('Sanitation Data'!G111)))</f>
        <v/>
      </c>
      <c r="DB117" s="271" t="str">
        <f ca="true">+IF(OFFSET('Sanitation Data'!$G$30,0,10*ROW('Sanitation Data'!G111))="","",OFFSET('Sanitation Data'!$G$30,0,10*ROW('Sanitation Data'!G111)))</f>
        <v/>
      </c>
      <c r="DC117" s="271" t="str">
        <f ca="true">+IF(OFFSET('Sanitation Data'!$G$31,0,10*ROW('Sanitation Data'!G111))="","",OFFSET('Sanitation Data'!$G$31,0,10*ROW('Sanitation Data'!G111)))</f>
        <v/>
      </c>
      <c r="DD117" s="271" t="str">
        <f ca="true">+IF(OFFSET('Sanitation Data'!$G$32,0,10*ROW('Sanitation Data'!G111))="","",OFFSET('Sanitation Data'!$G$32,0,10*ROW('Sanitation Data'!G111)))</f>
        <v/>
      </c>
      <c r="DE117" s="271" t="str">
        <f ca="true">+IF(OFFSET('Sanitation Data'!$H$28,0,10*ROW('Sanitation Data'!H111))="","",OFFSET('Sanitation Data'!$H$28,0,10*ROW('Sanitation Data'!H111)))</f>
        <v/>
      </c>
      <c r="DF117" s="271" t="str">
        <f ca="true">+IF(OFFSET('Sanitation Data'!$H$29,0,10*ROW('Sanitation Data'!H111))="","",OFFSET('Sanitation Data'!$H$29,0,10*ROW('Sanitation Data'!H111)))</f>
        <v/>
      </c>
      <c r="DG117" s="271" t="str">
        <f ca="true">+IF(OFFSET('Sanitation Data'!$H$30,0,10*ROW('Sanitation Data'!H111))="","",OFFSET('Sanitation Data'!$H$30,0,10*ROW('Sanitation Data'!H111)))</f>
        <v/>
      </c>
      <c r="DH117" s="271" t="str">
        <f ca="true">+IF(OFFSET('Sanitation Data'!$H$31,0,10*ROW('Sanitation Data'!H111))="","",OFFSET('Sanitation Data'!$H$31,0,10*ROW('Sanitation Data'!H111)))</f>
        <v/>
      </c>
      <c r="DI117" s="271" t="str">
        <f ca="true">+IF(OFFSET('Sanitation Data'!$H$32,0,10*ROW('Sanitation Data'!H111))="","",OFFSET('Sanitation Data'!$H$32,0,10*ROW('Sanitation Data'!H111)))</f>
        <v/>
      </c>
      <c r="DJ117" s="271" t="str">
        <f ca="true">+IF(OFFSET('Sanitation Data'!$I$28,0,10*ROW('Sanitation Data'!I111))="","",OFFSET('Sanitation Data'!$I$28,0,10*ROW('Sanitation Data'!I111)))</f>
        <v/>
      </c>
      <c r="DK117" s="271" t="str">
        <f ca="true">+IF(OFFSET('Sanitation Data'!$I$29,0,10*ROW('Sanitation Data'!I111))="","",OFFSET('Sanitation Data'!$I$29,0,10*ROW('Sanitation Data'!I111)))</f>
        <v/>
      </c>
      <c r="DL117" s="271" t="str">
        <f ca="true">+IF(OFFSET('Sanitation Data'!$I$30,0,10*ROW('Sanitation Data'!I111))="","",OFFSET('Sanitation Data'!$I$30,0,10*ROW('Sanitation Data'!I111)))</f>
        <v/>
      </c>
      <c r="DM117" s="271" t="str">
        <f ca="true">+IF(OFFSET('Sanitation Data'!$I$31,0,10*ROW('Sanitation Data'!I111))="","",OFFSET('Sanitation Data'!$I$31,0,10*ROW('Sanitation Data'!I111)))</f>
        <v/>
      </c>
      <c r="DN117" s="271" t="str">
        <f ca="true">+IF(OFFSET('Sanitation Data'!$I$32,0,10*ROW('Sanitation Data'!I111))="","",OFFSET('Sanitation Data'!$I$32,0,10*ROW('Sanitation Data'!I111)))</f>
        <v/>
      </c>
      <c r="DO117" s="271" t="str">
        <f ca="true">+IF(OFFSET('Hygiene Data'!$D$11,0,10*ROW('Hygiene Data'!D111))="","",OFFSET('Hygiene Data'!$D$11,0,10*ROW('Hygiene Data'!D111)))</f>
        <v/>
      </c>
      <c r="DP117" s="271" t="str">
        <f ca="true">+IF(OFFSET('Hygiene Data'!$D$12,0,10*ROW('Hygiene Data'!D111))="","",OFFSET('Hygiene Data'!$D$12,0,10*ROW('Hygiene Data'!D111)))</f>
        <v/>
      </c>
      <c r="DQ117" s="271" t="str">
        <f ca="true">+IF(OFFSET('Hygiene Data'!$D$13,0,10*ROW('Hygiene Data'!D111))="","",OFFSET('Hygiene Data'!$D$13,0,10*ROW('Hygiene Data'!D111)))</f>
        <v/>
      </c>
      <c r="DR117" s="271" t="str">
        <f ca="true">+IF(OFFSET('Hygiene Data'!$E$11,0,10*ROW('Hygiene Data'!E111))="","",OFFSET('Hygiene Data'!$E$11,0,10*ROW('Hygiene Data'!E111)))</f>
        <v/>
      </c>
      <c r="DS117" s="271" t="str">
        <f ca="true">+IF(OFFSET('Hygiene Data'!$E$12,0,10*ROW('Hygiene Data'!E111))="","",OFFSET('Hygiene Data'!$E$12,0,10*ROW('Hygiene Data'!E111)))</f>
        <v/>
      </c>
      <c r="DT117" s="271" t="str">
        <f ca="true">+IF(OFFSET('Hygiene Data'!$E$13,0,10*ROW('Hygiene Data'!E111))="","",OFFSET('Hygiene Data'!$E$13,0,10*ROW('Hygiene Data'!E111)))</f>
        <v/>
      </c>
      <c r="DU117" s="271" t="str">
        <f ca="true">+IF(OFFSET('Hygiene Data'!$F$11,0,10*ROW('Hygiene Data'!F111))="","",OFFSET('Hygiene Data'!$F$11,0,10*ROW('Hygiene Data'!F111)))</f>
        <v/>
      </c>
      <c r="DV117" s="271" t="str">
        <f ca="true">+IF(OFFSET('Hygiene Data'!$F$12,0,10*ROW('Hygiene Data'!F111))="","",OFFSET('Hygiene Data'!$F$12,0,10*ROW('Hygiene Data'!F111)))</f>
        <v/>
      </c>
      <c r="DW117" s="271" t="str">
        <f ca="true">+IF(OFFSET('Hygiene Data'!$F$13,0,10*ROW('Hygiene Data'!F111))="","",OFFSET('Hygiene Data'!$F$13,0,10*ROW('Hygiene Data'!F111)))</f>
        <v/>
      </c>
      <c r="DX117" s="271" t="str">
        <f ca="true">+IF(OFFSET('Hygiene Data'!$G$11,0,10*ROW('Hygiene Data'!G111))="","",OFFSET('Hygiene Data'!$G$11,0,10*ROW('Hygiene Data'!G111)))</f>
        <v/>
      </c>
      <c r="DY117" s="271" t="str">
        <f ca="true">+IF(OFFSET('Hygiene Data'!$G$12,0,10*ROW('Hygiene Data'!G111))="","",OFFSET('Hygiene Data'!$G$12,0,10*ROW('Hygiene Data'!G111)))</f>
        <v/>
      </c>
      <c r="DZ117" s="271" t="str">
        <f ca="true">+IF(OFFSET('Hygiene Data'!$G$13,0,10*ROW('Hygiene Data'!G111))="","",OFFSET('Hygiene Data'!$G$13,0,10*ROW('Hygiene Data'!G111)))</f>
        <v/>
      </c>
      <c r="EA117" s="271" t="str">
        <f ca="true">+IF(OFFSET('Hygiene Data'!$H$11,0,10*ROW('Hygiene Data'!H111))="","",OFFSET('Hygiene Data'!$H$11,0,10*ROW('Hygiene Data'!H111)))</f>
        <v/>
      </c>
      <c r="EB117" s="271" t="str">
        <f ca="true">+IF(OFFSET('Hygiene Data'!$H$12,0,10*ROW('Hygiene Data'!H111))="","",OFFSET('Hygiene Data'!$H$12,0,10*ROW('Hygiene Data'!H111)))</f>
        <v/>
      </c>
      <c r="EC117" s="271" t="str">
        <f ca="true">+IF(OFFSET('Hygiene Data'!$H$13,0,10*ROW('Hygiene Data'!H111))="","",OFFSET('Hygiene Data'!$H$13,0,10*ROW('Hygiene Data'!H111)))</f>
        <v/>
      </c>
      <c r="ED117" s="271" t="str">
        <f ca="true">+IF(OFFSET('Hygiene Data'!$I$11,0,10*ROW('Hygiene Data'!I111))="","",OFFSET('Hygiene Data'!$I$11,0,10*ROW('Hygiene Data'!I111)))</f>
        <v/>
      </c>
      <c r="EE117" s="271" t="str">
        <f ca="true">+IF(OFFSET('Hygiene Data'!$I$12,0,10*ROW('Hygiene Data'!I111))="","",OFFSET('Hygiene Data'!$I$12,0,10*ROW('Hygiene Data'!I111)))</f>
        <v/>
      </c>
      <c r="EF117" s="271" t="str">
        <f ca="true">+IF(OFFSET('Hygiene Data'!$I$13,0,10*ROW('Hygiene Data'!I111))="","",OFFSET('Hygiene Data'!$I$13,0,10*ROW('Hygiene Data'!I111)))</f>
        <v/>
      </c>
    </row>
    <row xmlns:x14ac="http://schemas.microsoft.com/office/spreadsheetml/2009/9/ac" r="118" x14ac:dyDescent="0.2">
      <c r="A118" s="34" t="str">
        <f ca="true">+IF(OFFSET('Water Data'!$B$2,0,10*ROW('Water Data'!E112))="","",OFFSET('Water Data'!$B$2,0,10*ROW('Water Data'!E112)))</f>
        <v/>
      </c>
      <c r="B118" s="34" t="str">
        <f ca="true">+IF(OFFSET('Water Data'!$C$2,0,10*ROW('Water Data'!F112))="","",OFFSET('Water Data'!$C$2,0,10*ROW('Water Data'!F112)))</f>
        <v/>
      </c>
      <c r="C118" s="327" t="str">
        <f t="shared" ca="true" si="1"/>
        <v/>
      </c>
      <c r="D118" s="87"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7"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7"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7"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7"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7"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7"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7"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7"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7"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7"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7"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7"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7"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7"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7"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7"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7"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8"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8"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8"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8"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8"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8"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8"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8"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8"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8"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8"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8"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8"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8"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8"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8"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8"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8"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8"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8"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8"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8"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8"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8"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8"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8"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8"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8"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8"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8"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9"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9"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9"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9"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9"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9"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9"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9"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9"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9"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9"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9"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9"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9"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9"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9"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9"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9"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1"/>
      <c r="BS118" s="271" t="str">
        <f ca="true">+IF(OFFSET('Water Data'!$D$27,0,10*ROW('Water Data'!D112))="","",OFFSET('Water Data'!$D$27,0,10*ROW('Water Data'!D112)))</f>
        <v/>
      </c>
      <c r="BT118" s="271" t="str">
        <f ca="true">+IF(OFFSET('Water Data'!$D$28,0,10*ROW('Water Data'!D112))="","",OFFSET('Water Data'!$D$28,0,10*ROW('Water Data'!D112)))</f>
        <v/>
      </c>
      <c r="BU118" s="271" t="str">
        <f ca="true">+IF(OFFSET('Water Data'!$D$29,0,10*ROW('Water Data'!D112))="","",OFFSET('Water Data'!$D$29,0,10*ROW('Water Data'!D112)))</f>
        <v/>
      </c>
      <c r="BV118" s="271" t="str">
        <f ca="true">+IF(OFFSET('Water Data'!$E$27,0,10*ROW('Water Data'!E112))="","",OFFSET('Water Data'!$E$27,0,10*ROW('Water Data'!E112)))</f>
        <v/>
      </c>
      <c r="BW118" s="271" t="str">
        <f ca="true">+IF(OFFSET('Water Data'!$E$28,0,10*ROW('Water Data'!E112))="","",OFFSET('Water Data'!$E$28,0,10*ROW('Water Data'!E112)))</f>
        <v/>
      </c>
      <c r="BX118" s="271" t="str">
        <f ca="true">+IF(OFFSET('Water Data'!$E$29,0,10*ROW('Water Data'!E112))="","",OFFSET('Water Data'!$E$29,0,10*ROW('Water Data'!E112)))</f>
        <v/>
      </c>
      <c r="BY118" s="271" t="str">
        <f ca="true">+IF(OFFSET('Water Data'!$F$27,0,10*ROW('Water Data'!F112))="","",OFFSET('Water Data'!$F$27,0,10*ROW('Water Data'!F112)))</f>
        <v/>
      </c>
      <c r="BZ118" s="271" t="str">
        <f ca="true">+IF(OFFSET('Water Data'!$F$28,0,10*ROW('Water Data'!F112))="","",OFFSET('Water Data'!$F$28,0,10*ROW('Water Data'!F112)))</f>
        <v/>
      </c>
      <c r="CA118" s="271" t="str">
        <f ca="true">+IF(OFFSET('Water Data'!$F$29,0,10*ROW('Water Data'!F112))="","",OFFSET('Water Data'!$F$29,0,10*ROW('Water Data'!F112)))</f>
        <v/>
      </c>
      <c r="CB118" s="271" t="str">
        <f ca="true">+IF(OFFSET('Water Data'!$G$27,0,10*ROW('Water Data'!G112))="","",OFFSET('Water Data'!$G$27,0,10*ROW('Water Data'!G112)))</f>
        <v/>
      </c>
      <c r="CC118" s="271" t="str">
        <f ca="true">+IF(OFFSET('Water Data'!$G$28,0,10*ROW('Water Data'!G112))="","",OFFSET('Water Data'!$G$28,0,10*ROW('Water Data'!G112)))</f>
        <v/>
      </c>
      <c r="CD118" s="271" t="str">
        <f ca="true">+IF(OFFSET('Water Data'!$G$29,0,10*ROW('Water Data'!G112))="","",OFFSET('Water Data'!$G$29,0,10*ROW('Water Data'!G112)))</f>
        <v/>
      </c>
      <c r="CE118" s="271" t="str">
        <f ca="true">+IF(OFFSET('Water Data'!$H$27,0,10*ROW('Water Data'!H112))="","",OFFSET('Water Data'!$H$27,0,10*ROW('Water Data'!H112)))</f>
        <v/>
      </c>
      <c r="CF118" s="271" t="str">
        <f ca="true">+IF(OFFSET('Water Data'!$H$28,0,10*ROW('Water Data'!H112))="","",OFFSET('Water Data'!$H$28,0,10*ROW('Water Data'!H112)))</f>
        <v/>
      </c>
      <c r="CG118" s="271" t="str">
        <f ca="true">+IF(OFFSET('Water Data'!$H$29,0,10*ROW('Water Data'!H112))="","",OFFSET('Water Data'!$H$29,0,10*ROW('Water Data'!H112)))</f>
        <v/>
      </c>
      <c r="CH118" s="271" t="str">
        <f ca="true">+IF(OFFSET('Water Data'!$I$27,0,10*ROW('Water Data'!I112))="","",OFFSET('Water Data'!$I$27,0,10*ROW('Water Data'!I112)))</f>
        <v/>
      </c>
      <c r="CI118" s="271" t="str">
        <f ca="true">+IF(OFFSET('Water Data'!$I$28,0,10*ROW('Water Data'!I112))="","",OFFSET('Water Data'!$I$28,0,10*ROW('Water Data'!I112)))</f>
        <v/>
      </c>
      <c r="CJ118" s="271" t="str">
        <f ca="true">+IF(OFFSET('Water Data'!$I$29,0,10*ROW('Water Data'!I112))="","",OFFSET('Water Data'!$I$29,0,10*ROW('Water Data'!I112)))</f>
        <v/>
      </c>
      <c r="CK118" s="271" t="str">
        <f ca="true">+IF(OFFSET('Sanitation Data'!$D$28,0,10*ROW('Sanitation Data'!D112))="","",OFFSET('Sanitation Data'!$D$28,0,10*ROW('Sanitation Data'!D112)))</f>
        <v/>
      </c>
      <c r="CL118" s="271" t="str">
        <f ca="true">+IF(OFFSET('Sanitation Data'!$D$29,0,10*ROW('Sanitation Data'!D112))="","",OFFSET('Sanitation Data'!$D$29,0,10*ROW('Sanitation Data'!D112)))</f>
        <v/>
      </c>
      <c r="CM118" s="271" t="str">
        <f ca="true">+IF(OFFSET('Sanitation Data'!$D$30,0,10*ROW('Sanitation Data'!D112))="","",OFFSET('Sanitation Data'!$D$30,0,10*ROW('Sanitation Data'!D112)))</f>
        <v/>
      </c>
      <c r="CN118" s="271" t="str">
        <f ca="true">+IF(OFFSET('Sanitation Data'!$D$31,0,10*ROW('Sanitation Data'!D112))="","",OFFSET('Sanitation Data'!$D$31,0,10*ROW('Sanitation Data'!D112)))</f>
        <v/>
      </c>
      <c r="CO118" s="271" t="str">
        <f ca="true">+IF(OFFSET('Sanitation Data'!$D$32,0,10*ROW('Sanitation Data'!D112))="","",OFFSET('Sanitation Data'!$D$32,0,10*ROW('Sanitation Data'!D112)))</f>
        <v/>
      </c>
      <c r="CP118" s="271" t="str">
        <f ca="true">+IF(OFFSET('Sanitation Data'!$E$28,0,10*ROW('Sanitation Data'!E112))="","",OFFSET('Sanitation Data'!$E$28,0,10*ROW('Sanitation Data'!E112)))</f>
        <v/>
      </c>
      <c r="CQ118" s="271" t="str">
        <f ca="true">+IF(OFFSET('Sanitation Data'!$E$29,0,10*ROW('Sanitation Data'!E112))="","",OFFSET('Sanitation Data'!$E$29,0,10*ROW('Sanitation Data'!E112)))</f>
        <v/>
      </c>
      <c r="CR118" s="271" t="str">
        <f ca="true">+IF(OFFSET('Sanitation Data'!$E$30,0,10*ROW('Sanitation Data'!E112))="","",OFFSET('Sanitation Data'!$E$30,0,10*ROW('Sanitation Data'!E112)))</f>
        <v/>
      </c>
      <c r="CS118" s="271" t="str">
        <f ca="true">+IF(OFFSET('Sanitation Data'!$E$31,0,10*ROW('Sanitation Data'!E112))="","",OFFSET('Sanitation Data'!$E$31,0,10*ROW('Sanitation Data'!E112)))</f>
        <v/>
      </c>
      <c r="CT118" s="271" t="str">
        <f ca="true">+IF(OFFSET('Sanitation Data'!$E$32,0,10*ROW('Sanitation Data'!E112))="","",OFFSET('Sanitation Data'!$E$32,0,10*ROW('Sanitation Data'!E112)))</f>
        <v/>
      </c>
      <c r="CU118" s="271" t="str">
        <f ca="true">+IF(OFFSET('Sanitation Data'!$F$28,0,10*ROW('Sanitation Data'!F112))="","",OFFSET('Sanitation Data'!$F$28,0,10*ROW('Sanitation Data'!F112)))</f>
        <v/>
      </c>
      <c r="CV118" s="271" t="str">
        <f ca="true">+IF(OFFSET('Sanitation Data'!$F$29,0,10*ROW('Sanitation Data'!F112))="","",OFFSET('Sanitation Data'!$F$29,0,10*ROW('Sanitation Data'!F112)))</f>
        <v/>
      </c>
      <c r="CW118" s="271" t="str">
        <f ca="true">+IF(OFFSET('Sanitation Data'!$F$30,0,10*ROW('Sanitation Data'!F112))="","",OFFSET('Sanitation Data'!$F$30,0,10*ROW('Sanitation Data'!F112)))</f>
        <v/>
      </c>
      <c r="CX118" s="271" t="str">
        <f ca="true">+IF(OFFSET('Sanitation Data'!$F$31,0,10*ROW('Sanitation Data'!F112))="","",OFFSET('Sanitation Data'!$F$31,0,10*ROW('Sanitation Data'!F112)))</f>
        <v/>
      </c>
      <c r="CY118" s="271" t="str">
        <f ca="true">+IF(OFFSET('Sanitation Data'!$F$32,0,10*ROW('Sanitation Data'!F112))="","",OFFSET('Sanitation Data'!$F$32,0,10*ROW('Sanitation Data'!F112)))</f>
        <v/>
      </c>
      <c r="CZ118" s="271" t="str">
        <f ca="true">+IF(OFFSET('Sanitation Data'!$G$28,0,10*ROW('Sanitation Data'!G112))="","",OFFSET('Sanitation Data'!$G$28,0,10*ROW('Sanitation Data'!G112)))</f>
        <v/>
      </c>
      <c r="DA118" s="271" t="str">
        <f ca="true">+IF(OFFSET('Sanitation Data'!$G$29,0,10*ROW('Sanitation Data'!G112))="","",OFFSET('Sanitation Data'!$G$29,0,10*ROW('Sanitation Data'!G112)))</f>
        <v/>
      </c>
      <c r="DB118" s="271" t="str">
        <f ca="true">+IF(OFFSET('Sanitation Data'!$G$30,0,10*ROW('Sanitation Data'!G112))="","",OFFSET('Sanitation Data'!$G$30,0,10*ROW('Sanitation Data'!G112)))</f>
        <v/>
      </c>
      <c r="DC118" s="271" t="str">
        <f ca="true">+IF(OFFSET('Sanitation Data'!$G$31,0,10*ROW('Sanitation Data'!G112))="","",OFFSET('Sanitation Data'!$G$31,0,10*ROW('Sanitation Data'!G112)))</f>
        <v/>
      </c>
      <c r="DD118" s="271" t="str">
        <f ca="true">+IF(OFFSET('Sanitation Data'!$G$32,0,10*ROW('Sanitation Data'!G112))="","",OFFSET('Sanitation Data'!$G$32,0,10*ROW('Sanitation Data'!G112)))</f>
        <v/>
      </c>
      <c r="DE118" s="271" t="str">
        <f ca="true">+IF(OFFSET('Sanitation Data'!$H$28,0,10*ROW('Sanitation Data'!H112))="","",OFFSET('Sanitation Data'!$H$28,0,10*ROW('Sanitation Data'!H112)))</f>
        <v/>
      </c>
      <c r="DF118" s="271" t="str">
        <f ca="true">+IF(OFFSET('Sanitation Data'!$H$29,0,10*ROW('Sanitation Data'!H112))="","",OFFSET('Sanitation Data'!$H$29,0,10*ROW('Sanitation Data'!H112)))</f>
        <v/>
      </c>
      <c r="DG118" s="271" t="str">
        <f ca="true">+IF(OFFSET('Sanitation Data'!$H$30,0,10*ROW('Sanitation Data'!H112))="","",OFFSET('Sanitation Data'!$H$30,0,10*ROW('Sanitation Data'!H112)))</f>
        <v/>
      </c>
      <c r="DH118" s="271" t="str">
        <f ca="true">+IF(OFFSET('Sanitation Data'!$H$31,0,10*ROW('Sanitation Data'!H112))="","",OFFSET('Sanitation Data'!$H$31,0,10*ROW('Sanitation Data'!H112)))</f>
        <v/>
      </c>
      <c r="DI118" s="271" t="str">
        <f ca="true">+IF(OFFSET('Sanitation Data'!$H$32,0,10*ROW('Sanitation Data'!H112))="","",OFFSET('Sanitation Data'!$H$32,0,10*ROW('Sanitation Data'!H112)))</f>
        <v/>
      </c>
      <c r="DJ118" s="271" t="str">
        <f ca="true">+IF(OFFSET('Sanitation Data'!$I$28,0,10*ROW('Sanitation Data'!I112))="","",OFFSET('Sanitation Data'!$I$28,0,10*ROW('Sanitation Data'!I112)))</f>
        <v/>
      </c>
      <c r="DK118" s="271" t="str">
        <f ca="true">+IF(OFFSET('Sanitation Data'!$I$29,0,10*ROW('Sanitation Data'!I112))="","",OFFSET('Sanitation Data'!$I$29,0,10*ROW('Sanitation Data'!I112)))</f>
        <v/>
      </c>
      <c r="DL118" s="271" t="str">
        <f ca="true">+IF(OFFSET('Sanitation Data'!$I$30,0,10*ROW('Sanitation Data'!I112))="","",OFFSET('Sanitation Data'!$I$30,0,10*ROW('Sanitation Data'!I112)))</f>
        <v/>
      </c>
      <c r="DM118" s="271" t="str">
        <f ca="true">+IF(OFFSET('Sanitation Data'!$I$31,0,10*ROW('Sanitation Data'!I112))="","",OFFSET('Sanitation Data'!$I$31,0,10*ROW('Sanitation Data'!I112)))</f>
        <v/>
      </c>
      <c r="DN118" s="271" t="str">
        <f ca="true">+IF(OFFSET('Sanitation Data'!$I$32,0,10*ROW('Sanitation Data'!I112))="","",OFFSET('Sanitation Data'!$I$32,0,10*ROW('Sanitation Data'!I112)))</f>
        <v/>
      </c>
      <c r="DO118" s="271" t="str">
        <f ca="true">+IF(OFFSET('Hygiene Data'!$D$11,0,10*ROW('Hygiene Data'!D112))="","",OFFSET('Hygiene Data'!$D$11,0,10*ROW('Hygiene Data'!D112)))</f>
        <v/>
      </c>
      <c r="DP118" s="271" t="str">
        <f ca="true">+IF(OFFSET('Hygiene Data'!$D$12,0,10*ROW('Hygiene Data'!D112))="","",OFFSET('Hygiene Data'!$D$12,0,10*ROW('Hygiene Data'!D112)))</f>
        <v/>
      </c>
      <c r="DQ118" s="271" t="str">
        <f ca="true">+IF(OFFSET('Hygiene Data'!$D$13,0,10*ROW('Hygiene Data'!D112))="","",OFFSET('Hygiene Data'!$D$13,0,10*ROW('Hygiene Data'!D112)))</f>
        <v/>
      </c>
      <c r="DR118" s="271" t="str">
        <f ca="true">+IF(OFFSET('Hygiene Data'!$E$11,0,10*ROW('Hygiene Data'!E112))="","",OFFSET('Hygiene Data'!$E$11,0,10*ROW('Hygiene Data'!E112)))</f>
        <v/>
      </c>
      <c r="DS118" s="271" t="str">
        <f ca="true">+IF(OFFSET('Hygiene Data'!$E$12,0,10*ROW('Hygiene Data'!E112))="","",OFFSET('Hygiene Data'!$E$12,0,10*ROW('Hygiene Data'!E112)))</f>
        <v/>
      </c>
      <c r="DT118" s="271" t="str">
        <f ca="true">+IF(OFFSET('Hygiene Data'!$E$13,0,10*ROW('Hygiene Data'!E112))="","",OFFSET('Hygiene Data'!$E$13,0,10*ROW('Hygiene Data'!E112)))</f>
        <v/>
      </c>
      <c r="DU118" s="271" t="str">
        <f ca="true">+IF(OFFSET('Hygiene Data'!$F$11,0,10*ROW('Hygiene Data'!F112))="","",OFFSET('Hygiene Data'!$F$11,0,10*ROW('Hygiene Data'!F112)))</f>
        <v/>
      </c>
      <c r="DV118" s="271" t="str">
        <f ca="true">+IF(OFFSET('Hygiene Data'!$F$12,0,10*ROW('Hygiene Data'!F112))="","",OFFSET('Hygiene Data'!$F$12,0,10*ROW('Hygiene Data'!F112)))</f>
        <v/>
      </c>
      <c r="DW118" s="271" t="str">
        <f ca="true">+IF(OFFSET('Hygiene Data'!$F$13,0,10*ROW('Hygiene Data'!F112))="","",OFFSET('Hygiene Data'!$F$13,0,10*ROW('Hygiene Data'!F112)))</f>
        <v/>
      </c>
      <c r="DX118" s="271" t="str">
        <f ca="true">+IF(OFFSET('Hygiene Data'!$G$11,0,10*ROW('Hygiene Data'!G112))="","",OFFSET('Hygiene Data'!$G$11,0,10*ROW('Hygiene Data'!G112)))</f>
        <v/>
      </c>
      <c r="DY118" s="271" t="str">
        <f ca="true">+IF(OFFSET('Hygiene Data'!$G$12,0,10*ROW('Hygiene Data'!G112))="","",OFFSET('Hygiene Data'!$G$12,0,10*ROW('Hygiene Data'!G112)))</f>
        <v/>
      </c>
      <c r="DZ118" s="271" t="str">
        <f ca="true">+IF(OFFSET('Hygiene Data'!$G$13,0,10*ROW('Hygiene Data'!G112))="","",OFFSET('Hygiene Data'!$G$13,0,10*ROW('Hygiene Data'!G112)))</f>
        <v/>
      </c>
      <c r="EA118" s="271" t="str">
        <f ca="true">+IF(OFFSET('Hygiene Data'!$H$11,0,10*ROW('Hygiene Data'!H112))="","",OFFSET('Hygiene Data'!$H$11,0,10*ROW('Hygiene Data'!H112)))</f>
        <v/>
      </c>
      <c r="EB118" s="271" t="str">
        <f ca="true">+IF(OFFSET('Hygiene Data'!$H$12,0,10*ROW('Hygiene Data'!H112))="","",OFFSET('Hygiene Data'!$H$12,0,10*ROW('Hygiene Data'!H112)))</f>
        <v/>
      </c>
      <c r="EC118" s="271" t="str">
        <f ca="true">+IF(OFFSET('Hygiene Data'!$H$13,0,10*ROW('Hygiene Data'!H112))="","",OFFSET('Hygiene Data'!$H$13,0,10*ROW('Hygiene Data'!H112)))</f>
        <v/>
      </c>
      <c r="ED118" s="271" t="str">
        <f ca="true">+IF(OFFSET('Hygiene Data'!$I$11,0,10*ROW('Hygiene Data'!I112))="","",OFFSET('Hygiene Data'!$I$11,0,10*ROW('Hygiene Data'!I112)))</f>
        <v/>
      </c>
      <c r="EE118" s="271" t="str">
        <f ca="true">+IF(OFFSET('Hygiene Data'!$I$12,0,10*ROW('Hygiene Data'!I112))="","",OFFSET('Hygiene Data'!$I$12,0,10*ROW('Hygiene Data'!I112)))</f>
        <v/>
      </c>
      <c r="EF118" s="271" t="str">
        <f ca="true">+IF(OFFSET('Hygiene Data'!$I$13,0,10*ROW('Hygiene Data'!I112))="","",OFFSET('Hygiene Data'!$I$13,0,10*ROW('Hygiene Data'!I112)))</f>
        <v/>
      </c>
    </row>
    <row xmlns:x14ac="http://schemas.microsoft.com/office/spreadsheetml/2009/9/ac" r="119" x14ac:dyDescent="0.2">
      <c r="A119" s="34" t="str">
        <f ca="true">+IF(OFFSET('Water Data'!$B$2,0,10*ROW('Water Data'!E113))="","",OFFSET('Water Data'!$B$2,0,10*ROW('Water Data'!E113)))</f>
        <v/>
      </c>
      <c r="B119" s="34" t="str">
        <f ca="true">+IF(OFFSET('Water Data'!$C$2,0,10*ROW('Water Data'!F113))="","",OFFSET('Water Data'!$C$2,0,10*ROW('Water Data'!F113)))</f>
        <v/>
      </c>
      <c r="C119" s="327" t="str">
        <f t="shared" ca="true" si="1"/>
        <v/>
      </c>
      <c r="D119" s="87"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7"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7"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7"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7"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7"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7"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7"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7"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7"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7"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7"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7"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7"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7"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7"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7"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7"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8"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8"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8"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8"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8"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8"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8"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8"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8"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8"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8"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8"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8"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8"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8"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8"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8"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8"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8"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8"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8"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8"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8"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8"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8"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8"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8"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8"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8"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8"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9"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9"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9"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9"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9"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9"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9"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9"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9"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9"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9"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9"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9"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9"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9"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9"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9"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9"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1"/>
      <c r="BS119" s="271" t="str">
        <f ca="true">+IF(OFFSET('Water Data'!$D$27,0,10*ROW('Water Data'!D113))="","",OFFSET('Water Data'!$D$27,0,10*ROW('Water Data'!D113)))</f>
        <v/>
      </c>
      <c r="BT119" s="271" t="str">
        <f ca="true">+IF(OFFSET('Water Data'!$D$28,0,10*ROW('Water Data'!D113))="","",OFFSET('Water Data'!$D$28,0,10*ROW('Water Data'!D113)))</f>
        <v/>
      </c>
      <c r="BU119" s="271" t="str">
        <f ca="true">+IF(OFFSET('Water Data'!$D$29,0,10*ROW('Water Data'!D113))="","",OFFSET('Water Data'!$D$29,0,10*ROW('Water Data'!D113)))</f>
        <v/>
      </c>
      <c r="BV119" s="271" t="str">
        <f ca="true">+IF(OFFSET('Water Data'!$E$27,0,10*ROW('Water Data'!E113))="","",OFFSET('Water Data'!$E$27,0,10*ROW('Water Data'!E113)))</f>
        <v/>
      </c>
      <c r="BW119" s="271" t="str">
        <f ca="true">+IF(OFFSET('Water Data'!$E$28,0,10*ROW('Water Data'!E113))="","",OFFSET('Water Data'!$E$28,0,10*ROW('Water Data'!E113)))</f>
        <v/>
      </c>
      <c r="BX119" s="271" t="str">
        <f ca="true">+IF(OFFSET('Water Data'!$E$29,0,10*ROW('Water Data'!E113))="","",OFFSET('Water Data'!$E$29,0,10*ROW('Water Data'!E113)))</f>
        <v/>
      </c>
      <c r="BY119" s="271" t="str">
        <f ca="true">+IF(OFFSET('Water Data'!$F$27,0,10*ROW('Water Data'!F113))="","",OFFSET('Water Data'!$F$27,0,10*ROW('Water Data'!F113)))</f>
        <v/>
      </c>
      <c r="BZ119" s="271" t="str">
        <f ca="true">+IF(OFFSET('Water Data'!$F$28,0,10*ROW('Water Data'!F113))="","",OFFSET('Water Data'!$F$28,0,10*ROW('Water Data'!F113)))</f>
        <v/>
      </c>
      <c r="CA119" s="271" t="str">
        <f ca="true">+IF(OFFSET('Water Data'!$F$29,0,10*ROW('Water Data'!F113))="","",OFFSET('Water Data'!$F$29,0,10*ROW('Water Data'!F113)))</f>
        <v/>
      </c>
      <c r="CB119" s="271" t="str">
        <f ca="true">+IF(OFFSET('Water Data'!$G$27,0,10*ROW('Water Data'!G113))="","",OFFSET('Water Data'!$G$27,0,10*ROW('Water Data'!G113)))</f>
        <v/>
      </c>
      <c r="CC119" s="271" t="str">
        <f ca="true">+IF(OFFSET('Water Data'!$G$28,0,10*ROW('Water Data'!G113))="","",OFFSET('Water Data'!$G$28,0,10*ROW('Water Data'!G113)))</f>
        <v/>
      </c>
      <c r="CD119" s="271" t="str">
        <f ca="true">+IF(OFFSET('Water Data'!$G$29,0,10*ROW('Water Data'!G113))="","",OFFSET('Water Data'!$G$29,0,10*ROW('Water Data'!G113)))</f>
        <v/>
      </c>
      <c r="CE119" s="271" t="str">
        <f ca="true">+IF(OFFSET('Water Data'!$H$27,0,10*ROW('Water Data'!H113))="","",OFFSET('Water Data'!$H$27,0,10*ROW('Water Data'!H113)))</f>
        <v/>
      </c>
      <c r="CF119" s="271" t="str">
        <f ca="true">+IF(OFFSET('Water Data'!$H$28,0,10*ROW('Water Data'!H113))="","",OFFSET('Water Data'!$H$28,0,10*ROW('Water Data'!H113)))</f>
        <v/>
      </c>
      <c r="CG119" s="271" t="str">
        <f ca="true">+IF(OFFSET('Water Data'!$H$29,0,10*ROW('Water Data'!H113))="","",OFFSET('Water Data'!$H$29,0,10*ROW('Water Data'!H113)))</f>
        <v/>
      </c>
      <c r="CH119" s="271" t="str">
        <f ca="true">+IF(OFFSET('Water Data'!$I$27,0,10*ROW('Water Data'!I113))="","",OFFSET('Water Data'!$I$27,0,10*ROW('Water Data'!I113)))</f>
        <v/>
      </c>
      <c r="CI119" s="271" t="str">
        <f ca="true">+IF(OFFSET('Water Data'!$I$28,0,10*ROW('Water Data'!I113))="","",OFFSET('Water Data'!$I$28,0,10*ROW('Water Data'!I113)))</f>
        <v/>
      </c>
      <c r="CJ119" s="271" t="str">
        <f ca="true">+IF(OFFSET('Water Data'!$I$29,0,10*ROW('Water Data'!I113))="","",OFFSET('Water Data'!$I$29,0,10*ROW('Water Data'!I113)))</f>
        <v/>
      </c>
      <c r="CK119" s="271" t="str">
        <f ca="true">+IF(OFFSET('Sanitation Data'!$D$28,0,10*ROW('Sanitation Data'!D113))="","",OFFSET('Sanitation Data'!$D$28,0,10*ROW('Sanitation Data'!D113)))</f>
        <v/>
      </c>
      <c r="CL119" s="271" t="str">
        <f ca="true">+IF(OFFSET('Sanitation Data'!$D$29,0,10*ROW('Sanitation Data'!D113))="","",OFFSET('Sanitation Data'!$D$29,0,10*ROW('Sanitation Data'!D113)))</f>
        <v/>
      </c>
      <c r="CM119" s="271" t="str">
        <f ca="true">+IF(OFFSET('Sanitation Data'!$D$30,0,10*ROW('Sanitation Data'!D113))="","",OFFSET('Sanitation Data'!$D$30,0,10*ROW('Sanitation Data'!D113)))</f>
        <v/>
      </c>
      <c r="CN119" s="271" t="str">
        <f ca="true">+IF(OFFSET('Sanitation Data'!$D$31,0,10*ROW('Sanitation Data'!D113))="","",OFFSET('Sanitation Data'!$D$31,0,10*ROW('Sanitation Data'!D113)))</f>
        <v/>
      </c>
      <c r="CO119" s="271" t="str">
        <f ca="true">+IF(OFFSET('Sanitation Data'!$D$32,0,10*ROW('Sanitation Data'!D113))="","",OFFSET('Sanitation Data'!$D$32,0,10*ROW('Sanitation Data'!D113)))</f>
        <v/>
      </c>
      <c r="CP119" s="271" t="str">
        <f ca="true">+IF(OFFSET('Sanitation Data'!$E$28,0,10*ROW('Sanitation Data'!E113))="","",OFFSET('Sanitation Data'!$E$28,0,10*ROW('Sanitation Data'!E113)))</f>
        <v/>
      </c>
      <c r="CQ119" s="271" t="str">
        <f ca="true">+IF(OFFSET('Sanitation Data'!$E$29,0,10*ROW('Sanitation Data'!E113))="","",OFFSET('Sanitation Data'!$E$29,0,10*ROW('Sanitation Data'!E113)))</f>
        <v/>
      </c>
      <c r="CR119" s="271" t="str">
        <f ca="true">+IF(OFFSET('Sanitation Data'!$E$30,0,10*ROW('Sanitation Data'!E113))="","",OFFSET('Sanitation Data'!$E$30,0,10*ROW('Sanitation Data'!E113)))</f>
        <v/>
      </c>
      <c r="CS119" s="271" t="str">
        <f ca="true">+IF(OFFSET('Sanitation Data'!$E$31,0,10*ROW('Sanitation Data'!E113))="","",OFFSET('Sanitation Data'!$E$31,0,10*ROW('Sanitation Data'!E113)))</f>
        <v/>
      </c>
      <c r="CT119" s="271" t="str">
        <f ca="true">+IF(OFFSET('Sanitation Data'!$E$32,0,10*ROW('Sanitation Data'!E113))="","",OFFSET('Sanitation Data'!$E$32,0,10*ROW('Sanitation Data'!E113)))</f>
        <v/>
      </c>
      <c r="CU119" s="271" t="str">
        <f ca="true">+IF(OFFSET('Sanitation Data'!$F$28,0,10*ROW('Sanitation Data'!F113))="","",OFFSET('Sanitation Data'!$F$28,0,10*ROW('Sanitation Data'!F113)))</f>
        <v/>
      </c>
      <c r="CV119" s="271" t="str">
        <f ca="true">+IF(OFFSET('Sanitation Data'!$F$29,0,10*ROW('Sanitation Data'!F113))="","",OFFSET('Sanitation Data'!$F$29,0,10*ROW('Sanitation Data'!F113)))</f>
        <v/>
      </c>
      <c r="CW119" s="271" t="str">
        <f ca="true">+IF(OFFSET('Sanitation Data'!$F$30,0,10*ROW('Sanitation Data'!F113))="","",OFFSET('Sanitation Data'!$F$30,0,10*ROW('Sanitation Data'!F113)))</f>
        <v/>
      </c>
      <c r="CX119" s="271" t="str">
        <f ca="true">+IF(OFFSET('Sanitation Data'!$F$31,0,10*ROW('Sanitation Data'!F113))="","",OFFSET('Sanitation Data'!$F$31,0,10*ROW('Sanitation Data'!F113)))</f>
        <v/>
      </c>
      <c r="CY119" s="271" t="str">
        <f ca="true">+IF(OFFSET('Sanitation Data'!$F$32,0,10*ROW('Sanitation Data'!F113))="","",OFFSET('Sanitation Data'!$F$32,0,10*ROW('Sanitation Data'!F113)))</f>
        <v/>
      </c>
      <c r="CZ119" s="271" t="str">
        <f ca="true">+IF(OFFSET('Sanitation Data'!$G$28,0,10*ROW('Sanitation Data'!G113))="","",OFFSET('Sanitation Data'!$G$28,0,10*ROW('Sanitation Data'!G113)))</f>
        <v/>
      </c>
      <c r="DA119" s="271" t="str">
        <f ca="true">+IF(OFFSET('Sanitation Data'!$G$29,0,10*ROW('Sanitation Data'!G113))="","",OFFSET('Sanitation Data'!$G$29,0,10*ROW('Sanitation Data'!G113)))</f>
        <v/>
      </c>
      <c r="DB119" s="271" t="str">
        <f ca="true">+IF(OFFSET('Sanitation Data'!$G$30,0,10*ROW('Sanitation Data'!G113))="","",OFFSET('Sanitation Data'!$G$30,0,10*ROW('Sanitation Data'!G113)))</f>
        <v/>
      </c>
      <c r="DC119" s="271" t="str">
        <f ca="true">+IF(OFFSET('Sanitation Data'!$G$31,0,10*ROW('Sanitation Data'!G113))="","",OFFSET('Sanitation Data'!$G$31,0,10*ROW('Sanitation Data'!G113)))</f>
        <v/>
      </c>
      <c r="DD119" s="271" t="str">
        <f ca="true">+IF(OFFSET('Sanitation Data'!$G$32,0,10*ROW('Sanitation Data'!G113))="","",OFFSET('Sanitation Data'!$G$32,0,10*ROW('Sanitation Data'!G113)))</f>
        <v/>
      </c>
      <c r="DE119" s="271" t="str">
        <f ca="true">+IF(OFFSET('Sanitation Data'!$H$28,0,10*ROW('Sanitation Data'!H113))="","",OFFSET('Sanitation Data'!$H$28,0,10*ROW('Sanitation Data'!H113)))</f>
        <v/>
      </c>
      <c r="DF119" s="271" t="str">
        <f ca="true">+IF(OFFSET('Sanitation Data'!$H$29,0,10*ROW('Sanitation Data'!H113))="","",OFFSET('Sanitation Data'!$H$29,0,10*ROW('Sanitation Data'!H113)))</f>
        <v/>
      </c>
      <c r="DG119" s="271" t="str">
        <f ca="true">+IF(OFFSET('Sanitation Data'!$H$30,0,10*ROW('Sanitation Data'!H113))="","",OFFSET('Sanitation Data'!$H$30,0,10*ROW('Sanitation Data'!H113)))</f>
        <v/>
      </c>
      <c r="DH119" s="271" t="str">
        <f ca="true">+IF(OFFSET('Sanitation Data'!$H$31,0,10*ROW('Sanitation Data'!H113))="","",OFFSET('Sanitation Data'!$H$31,0,10*ROW('Sanitation Data'!H113)))</f>
        <v/>
      </c>
      <c r="DI119" s="271" t="str">
        <f ca="true">+IF(OFFSET('Sanitation Data'!$H$32,0,10*ROW('Sanitation Data'!H113))="","",OFFSET('Sanitation Data'!$H$32,0,10*ROW('Sanitation Data'!H113)))</f>
        <v/>
      </c>
      <c r="DJ119" s="271" t="str">
        <f ca="true">+IF(OFFSET('Sanitation Data'!$I$28,0,10*ROW('Sanitation Data'!I113))="","",OFFSET('Sanitation Data'!$I$28,0,10*ROW('Sanitation Data'!I113)))</f>
        <v/>
      </c>
      <c r="DK119" s="271" t="str">
        <f ca="true">+IF(OFFSET('Sanitation Data'!$I$29,0,10*ROW('Sanitation Data'!I113))="","",OFFSET('Sanitation Data'!$I$29,0,10*ROW('Sanitation Data'!I113)))</f>
        <v/>
      </c>
      <c r="DL119" s="271" t="str">
        <f ca="true">+IF(OFFSET('Sanitation Data'!$I$30,0,10*ROW('Sanitation Data'!I113))="","",OFFSET('Sanitation Data'!$I$30,0,10*ROW('Sanitation Data'!I113)))</f>
        <v/>
      </c>
      <c r="DM119" s="271" t="str">
        <f ca="true">+IF(OFFSET('Sanitation Data'!$I$31,0,10*ROW('Sanitation Data'!I113))="","",OFFSET('Sanitation Data'!$I$31,0,10*ROW('Sanitation Data'!I113)))</f>
        <v/>
      </c>
      <c r="DN119" s="271" t="str">
        <f ca="true">+IF(OFFSET('Sanitation Data'!$I$32,0,10*ROW('Sanitation Data'!I113))="","",OFFSET('Sanitation Data'!$I$32,0,10*ROW('Sanitation Data'!I113)))</f>
        <v/>
      </c>
      <c r="DO119" s="271" t="str">
        <f ca="true">+IF(OFFSET('Hygiene Data'!$D$11,0,10*ROW('Hygiene Data'!D113))="","",OFFSET('Hygiene Data'!$D$11,0,10*ROW('Hygiene Data'!D113)))</f>
        <v/>
      </c>
      <c r="DP119" s="271" t="str">
        <f ca="true">+IF(OFFSET('Hygiene Data'!$D$12,0,10*ROW('Hygiene Data'!D113))="","",OFFSET('Hygiene Data'!$D$12,0,10*ROW('Hygiene Data'!D113)))</f>
        <v/>
      </c>
      <c r="DQ119" s="271" t="str">
        <f ca="true">+IF(OFFSET('Hygiene Data'!$D$13,0,10*ROW('Hygiene Data'!D113))="","",OFFSET('Hygiene Data'!$D$13,0,10*ROW('Hygiene Data'!D113)))</f>
        <v/>
      </c>
      <c r="DR119" s="271" t="str">
        <f ca="true">+IF(OFFSET('Hygiene Data'!$E$11,0,10*ROW('Hygiene Data'!E113))="","",OFFSET('Hygiene Data'!$E$11,0,10*ROW('Hygiene Data'!E113)))</f>
        <v/>
      </c>
      <c r="DS119" s="271" t="str">
        <f ca="true">+IF(OFFSET('Hygiene Data'!$E$12,0,10*ROW('Hygiene Data'!E113))="","",OFFSET('Hygiene Data'!$E$12,0,10*ROW('Hygiene Data'!E113)))</f>
        <v/>
      </c>
      <c r="DT119" s="271" t="str">
        <f ca="true">+IF(OFFSET('Hygiene Data'!$E$13,0,10*ROW('Hygiene Data'!E113))="","",OFFSET('Hygiene Data'!$E$13,0,10*ROW('Hygiene Data'!E113)))</f>
        <v/>
      </c>
      <c r="DU119" s="271" t="str">
        <f ca="true">+IF(OFFSET('Hygiene Data'!$F$11,0,10*ROW('Hygiene Data'!F113))="","",OFFSET('Hygiene Data'!$F$11,0,10*ROW('Hygiene Data'!F113)))</f>
        <v/>
      </c>
      <c r="DV119" s="271" t="str">
        <f ca="true">+IF(OFFSET('Hygiene Data'!$F$12,0,10*ROW('Hygiene Data'!F113))="","",OFFSET('Hygiene Data'!$F$12,0,10*ROW('Hygiene Data'!F113)))</f>
        <v/>
      </c>
      <c r="DW119" s="271" t="str">
        <f ca="true">+IF(OFFSET('Hygiene Data'!$F$13,0,10*ROW('Hygiene Data'!F113))="","",OFFSET('Hygiene Data'!$F$13,0,10*ROW('Hygiene Data'!F113)))</f>
        <v/>
      </c>
      <c r="DX119" s="271" t="str">
        <f ca="true">+IF(OFFSET('Hygiene Data'!$G$11,0,10*ROW('Hygiene Data'!G113))="","",OFFSET('Hygiene Data'!$G$11,0,10*ROW('Hygiene Data'!G113)))</f>
        <v/>
      </c>
      <c r="DY119" s="271" t="str">
        <f ca="true">+IF(OFFSET('Hygiene Data'!$G$12,0,10*ROW('Hygiene Data'!G113))="","",OFFSET('Hygiene Data'!$G$12,0,10*ROW('Hygiene Data'!G113)))</f>
        <v/>
      </c>
      <c r="DZ119" s="271" t="str">
        <f ca="true">+IF(OFFSET('Hygiene Data'!$G$13,0,10*ROW('Hygiene Data'!G113))="","",OFFSET('Hygiene Data'!$G$13,0,10*ROW('Hygiene Data'!G113)))</f>
        <v/>
      </c>
      <c r="EA119" s="271" t="str">
        <f ca="true">+IF(OFFSET('Hygiene Data'!$H$11,0,10*ROW('Hygiene Data'!H113))="","",OFFSET('Hygiene Data'!$H$11,0,10*ROW('Hygiene Data'!H113)))</f>
        <v/>
      </c>
      <c r="EB119" s="271" t="str">
        <f ca="true">+IF(OFFSET('Hygiene Data'!$H$12,0,10*ROW('Hygiene Data'!H113))="","",OFFSET('Hygiene Data'!$H$12,0,10*ROW('Hygiene Data'!H113)))</f>
        <v/>
      </c>
      <c r="EC119" s="271" t="str">
        <f ca="true">+IF(OFFSET('Hygiene Data'!$H$13,0,10*ROW('Hygiene Data'!H113))="","",OFFSET('Hygiene Data'!$H$13,0,10*ROW('Hygiene Data'!H113)))</f>
        <v/>
      </c>
      <c r="ED119" s="271" t="str">
        <f ca="true">+IF(OFFSET('Hygiene Data'!$I$11,0,10*ROW('Hygiene Data'!I113))="","",OFFSET('Hygiene Data'!$I$11,0,10*ROW('Hygiene Data'!I113)))</f>
        <v/>
      </c>
      <c r="EE119" s="271" t="str">
        <f ca="true">+IF(OFFSET('Hygiene Data'!$I$12,0,10*ROW('Hygiene Data'!I113))="","",OFFSET('Hygiene Data'!$I$12,0,10*ROW('Hygiene Data'!I113)))</f>
        <v/>
      </c>
      <c r="EF119" s="271" t="str">
        <f ca="true">+IF(OFFSET('Hygiene Data'!$I$13,0,10*ROW('Hygiene Data'!I113))="","",OFFSET('Hygiene Data'!$I$13,0,10*ROW('Hygiene Data'!I113)))</f>
        <v/>
      </c>
    </row>
    <row xmlns:x14ac="http://schemas.microsoft.com/office/spreadsheetml/2009/9/ac" r="120" x14ac:dyDescent="0.2">
      <c r="A120" s="34" t="str">
        <f ca="true">+IF(OFFSET('Water Data'!$B$2,0,10*ROW('Water Data'!E114))="","",OFFSET('Water Data'!$B$2,0,10*ROW('Water Data'!E114)))</f>
        <v/>
      </c>
      <c r="B120" s="34" t="str">
        <f ca="true">+IF(OFFSET('Water Data'!$C$2,0,10*ROW('Water Data'!F114))="","",OFFSET('Water Data'!$C$2,0,10*ROW('Water Data'!F114)))</f>
        <v/>
      </c>
      <c r="C120" s="327" t="str">
        <f t="shared" ca="true" si="1"/>
        <v/>
      </c>
      <c r="D120" s="87"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7"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7"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7"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7"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7"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7"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7"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7"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7"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7"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7"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7"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7"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7"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7"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7"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7"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8"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8"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8"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8"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8"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8"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8"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8"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8"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8"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8"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8"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8"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8"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8"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8"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8"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8"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8"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8"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8"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8"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8"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8"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8"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8"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8"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8"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8"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8"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9"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9"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9"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9"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9"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9"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9"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9"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9"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9"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9"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9"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9"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9"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9"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9"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9"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9"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1"/>
      <c r="BS120" s="271" t="str">
        <f ca="true">+IF(OFFSET('Water Data'!$D$27,0,10*ROW('Water Data'!D114))="","",OFFSET('Water Data'!$D$27,0,10*ROW('Water Data'!D114)))</f>
        <v/>
      </c>
      <c r="BT120" s="271" t="str">
        <f ca="true">+IF(OFFSET('Water Data'!$D$28,0,10*ROW('Water Data'!D114))="","",OFFSET('Water Data'!$D$28,0,10*ROW('Water Data'!D114)))</f>
        <v/>
      </c>
      <c r="BU120" s="271" t="str">
        <f ca="true">+IF(OFFSET('Water Data'!$D$29,0,10*ROW('Water Data'!D114))="","",OFFSET('Water Data'!$D$29,0,10*ROW('Water Data'!D114)))</f>
        <v/>
      </c>
      <c r="BV120" s="271" t="str">
        <f ca="true">+IF(OFFSET('Water Data'!$E$27,0,10*ROW('Water Data'!E114))="","",OFFSET('Water Data'!$E$27,0,10*ROW('Water Data'!E114)))</f>
        <v/>
      </c>
      <c r="BW120" s="271" t="str">
        <f ca="true">+IF(OFFSET('Water Data'!$E$28,0,10*ROW('Water Data'!E114))="","",OFFSET('Water Data'!$E$28,0,10*ROW('Water Data'!E114)))</f>
        <v/>
      </c>
      <c r="BX120" s="271" t="str">
        <f ca="true">+IF(OFFSET('Water Data'!$E$29,0,10*ROW('Water Data'!E114))="","",OFFSET('Water Data'!$E$29,0,10*ROW('Water Data'!E114)))</f>
        <v/>
      </c>
      <c r="BY120" s="271" t="str">
        <f ca="true">+IF(OFFSET('Water Data'!$F$27,0,10*ROW('Water Data'!F114))="","",OFFSET('Water Data'!$F$27,0,10*ROW('Water Data'!F114)))</f>
        <v/>
      </c>
      <c r="BZ120" s="271" t="str">
        <f ca="true">+IF(OFFSET('Water Data'!$F$28,0,10*ROW('Water Data'!F114))="","",OFFSET('Water Data'!$F$28,0,10*ROW('Water Data'!F114)))</f>
        <v/>
      </c>
      <c r="CA120" s="271" t="str">
        <f ca="true">+IF(OFFSET('Water Data'!$F$29,0,10*ROW('Water Data'!F114))="","",OFFSET('Water Data'!$F$29,0,10*ROW('Water Data'!F114)))</f>
        <v/>
      </c>
      <c r="CB120" s="271" t="str">
        <f ca="true">+IF(OFFSET('Water Data'!$G$27,0,10*ROW('Water Data'!G114))="","",OFFSET('Water Data'!$G$27,0,10*ROW('Water Data'!G114)))</f>
        <v/>
      </c>
      <c r="CC120" s="271" t="str">
        <f ca="true">+IF(OFFSET('Water Data'!$G$28,0,10*ROW('Water Data'!G114))="","",OFFSET('Water Data'!$G$28,0,10*ROW('Water Data'!G114)))</f>
        <v/>
      </c>
      <c r="CD120" s="271" t="str">
        <f ca="true">+IF(OFFSET('Water Data'!$G$29,0,10*ROW('Water Data'!G114))="","",OFFSET('Water Data'!$G$29,0,10*ROW('Water Data'!G114)))</f>
        <v/>
      </c>
      <c r="CE120" s="271" t="str">
        <f ca="true">+IF(OFFSET('Water Data'!$H$27,0,10*ROW('Water Data'!H114))="","",OFFSET('Water Data'!$H$27,0,10*ROW('Water Data'!H114)))</f>
        <v/>
      </c>
      <c r="CF120" s="271" t="str">
        <f ca="true">+IF(OFFSET('Water Data'!$H$28,0,10*ROW('Water Data'!H114))="","",OFFSET('Water Data'!$H$28,0,10*ROW('Water Data'!H114)))</f>
        <v/>
      </c>
      <c r="CG120" s="271" t="str">
        <f ca="true">+IF(OFFSET('Water Data'!$H$29,0,10*ROW('Water Data'!H114))="","",OFFSET('Water Data'!$H$29,0,10*ROW('Water Data'!H114)))</f>
        <v/>
      </c>
      <c r="CH120" s="271" t="str">
        <f ca="true">+IF(OFFSET('Water Data'!$I$27,0,10*ROW('Water Data'!I114))="","",OFFSET('Water Data'!$I$27,0,10*ROW('Water Data'!I114)))</f>
        <v/>
      </c>
      <c r="CI120" s="271" t="str">
        <f ca="true">+IF(OFFSET('Water Data'!$I$28,0,10*ROW('Water Data'!I114))="","",OFFSET('Water Data'!$I$28,0,10*ROW('Water Data'!I114)))</f>
        <v/>
      </c>
      <c r="CJ120" s="271" t="str">
        <f ca="true">+IF(OFFSET('Water Data'!$I$29,0,10*ROW('Water Data'!I114))="","",OFFSET('Water Data'!$I$29,0,10*ROW('Water Data'!I114)))</f>
        <v/>
      </c>
      <c r="CK120" s="271" t="str">
        <f ca="true">+IF(OFFSET('Sanitation Data'!$D$28,0,10*ROW('Sanitation Data'!D114))="","",OFFSET('Sanitation Data'!$D$28,0,10*ROW('Sanitation Data'!D114)))</f>
        <v/>
      </c>
      <c r="CL120" s="271" t="str">
        <f ca="true">+IF(OFFSET('Sanitation Data'!$D$29,0,10*ROW('Sanitation Data'!D114))="","",OFFSET('Sanitation Data'!$D$29,0,10*ROW('Sanitation Data'!D114)))</f>
        <v/>
      </c>
      <c r="CM120" s="271" t="str">
        <f ca="true">+IF(OFFSET('Sanitation Data'!$D$30,0,10*ROW('Sanitation Data'!D114))="","",OFFSET('Sanitation Data'!$D$30,0,10*ROW('Sanitation Data'!D114)))</f>
        <v/>
      </c>
      <c r="CN120" s="271" t="str">
        <f ca="true">+IF(OFFSET('Sanitation Data'!$D$31,0,10*ROW('Sanitation Data'!D114))="","",OFFSET('Sanitation Data'!$D$31,0,10*ROW('Sanitation Data'!D114)))</f>
        <v/>
      </c>
      <c r="CO120" s="271" t="str">
        <f ca="true">+IF(OFFSET('Sanitation Data'!$D$32,0,10*ROW('Sanitation Data'!D114))="","",OFFSET('Sanitation Data'!$D$32,0,10*ROW('Sanitation Data'!D114)))</f>
        <v/>
      </c>
      <c r="CP120" s="271" t="str">
        <f ca="true">+IF(OFFSET('Sanitation Data'!$E$28,0,10*ROW('Sanitation Data'!E114))="","",OFFSET('Sanitation Data'!$E$28,0,10*ROW('Sanitation Data'!E114)))</f>
        <v/>
      </c>
      <c r="CQ120" s="271" t="str">
        <f ca="true">+IF(OFFSET('Sanitation Data'!$E$29,0,10*ROW('Sanitation Data'!E114))="","",OFFSET('Sanitation Data'!$E$29,0,10*ROW('Sanitation Data'!E114)))</f>
        <v/>
      </c>
      <c r="CR120" s="271" t="str">
        <f ca="true">+IF(OFFSET('Sanitation Data'!$E$30,0,10*ROW('Sanitation Data'!E114))="","",OFFSET('Sanitation Data'!$E$30,0,10*ROW('Sanitation Data'!E114)))</f>
        <v/>
      </c>
      <c r="CS120" s="271" t="str">
        <f ca="true">+IF(OFFSET('Sanitation Data'!$E$31,0,10*ROW('Sanitation Data'!E114))="","",OFFSET('Sanitation Data'!$E$31,0,10*ROW('Sanitation Data'!E114)))</f>
        <v/>
      </c>
      <c r="CT120" s="271" t="str">
        <f ca="true">+IF(OFFSET('Sanitation Data'!$E$32,0,10*ROW('Sanitation Data'!E114))="","",OFFSET('Sanitation Data'!$E$32,0,10*ROW('Sanitation Data'!E114)))</f>
        <v/>
      </c>
      <c r="CU120" s="271" t="str">
        <f ca="true">+IF(OFFSET('Sanitation Data'!$F$28,0,10*ROW('Sanitation Data'!F114))="","",OFFSET('Sanitation Data'!$F$28,0,10*ROW('Sanitation Data'!F114)))</f>
        <v/>
      </c>
      <c r="CV120" s="271" t="str">
        <f ca="true">+IF(OFFSET('Sanitation Data'!$F$29,0,10*ROW('Sanitation Data'!F114))="","",OFFSET('Sanitation Data'!$F$29,0,10*ROW('Sanitation Data'!F114)))</f>
        <v/>
      </c>
      <c r="CW120" s="271" t="str">
        <f ca="true">+IF(OFFSET('Sanitation Data'!$F$30,0,10*ROW('Sanitation Data'!F114))="","",OFFSET('Sanitation Data'!$F$30,0,10*ROW('Sanitation Data'!F114)))</f>
        <v/>
      </c>
      <c r="CX120" s="271" t="str">
        <f ca="true">+IF(OFFSET('Sanitation Data'!$F$31,0,10*ROW('Sanitation Data'!F114))="","",OFFSET('Sanitation Data'!$F$31,0,10*ROW('Sanitation Data'!F114)))</f>
        <v/>
      </c>
      <c r="CY120" s="271" t="str">
        <f ca="true">+IF(OFFSET('Sanitation Data'!$F$32,0,10*ROW('Sanitation Data'!F114))="","",OFFSET('Sanitation Data'!$F$32,0,10*ROW('Sanitation Data'!F114)))</f>
        <v/>
      </c>
      <c r="CZ120" s="271" t="str">
        <f ca="true">+IF(OFFSET('Sanitation Data'!$G$28,0,10*ROW('Sanitation Data'!G114))="","",OFFSET('Sanitation Data'!$G$28,0,10*ROW('Sanitation Data'!G114)))</f>
        <v/>
      </c>
      <c r="DA120" s="271" t="str">
        <f ca="true">+IF(OFFSET('Sanitation Data'!$G$29,0,10*ROW('Sanitation Data'!G114))="","",OFFSET('Sanitation Data'!$G$29,0,10*ROW('Sanitation Data'!G114)))</f>
        <v/>
      </c>
      <c r="DB120" s="271" t="str">
        <f ca="true">+IF(OFFSET('Sanitation Data'!$G$30,0,10*ROW('Sanitation Data'!G114))="","",OFFSET('Sanitation Data'!$G$30,0,10*ROW('Sanitation Data'!G114)))</f>
        <v/>
      </c>
      <c r="DC120" s="271" t="str">
        <f ca="true">+IF(OFFSET('Sanitation Data'!$G$31,0,10*ROW('Sanitation Data'!G114))="","",OFFSET('Sanitation Data'!$G$31,0,10*ROW('Sanitation Data'!G114)))</f>
        <v/>
      </c>
      <c r="DD120" s="271" t="str">
        <f ca="true">+IF(OFFSET('Sanitation Data'!$G$32,0,10*ROW('Sanitation Data'!G114))="","",OFFSET('Sanitation Data'!$G$32,0,10*ROW('Sanitation Data'!G114)))</f>
        <v/>
      </c>
      <c r="DE120" s="271" t="str">
        <f ca="true">+IF(OFFSET('Sanitation Data'!$H$28,0,10*ROW('Sanitation Data'!H114))="","",OFFSET('Sanitation Data'!$H$28,0,10*ROW('Sanitation Data'!H114)))</f>
        <v/>
      </c>
      <c r="DF120" s="271" t="str">
        <f ca="true">+IF(OFFSET('Sanitation Data'!$H$29,0,10*ROW('Sanitation Data'!H114))="","",OFFSET('Sanitation Data'!$H$29,0,10*ROW('Sanitation Data'!H114)))</f>
        <v/>
      </c>
      <c r="DG120" s="271" t="str">
        <f ca="true">+IF(OFFSET('Sanitation Data'!$H$30,0,10*ROW('Sanitation Data'!H114))="","",OFFSET('Sanitation Data'!$H$30,0,10*ROW('Sanitation Data'!H114)))</f>
        <v/>
      </c>
      <c r="DH120" s="271" t="str">
        <f ca="true">+IF(OFFSET('Sanitation Data'!$H$31,0,10*ROW('Sanitation Data'!H114))="","",OFFSET('Sanitation Data'!$H$31,0,10*ROW('Sanitation Data'!H114)))</f>
        <v/>
      </c>
      <c r="DI120" s="271" t="str">
        <f ca="true">+IF(OFFSET('Sanitation Data'!$H$32,0,10*ROW('Sanitation Data'!H114))="","",OFFSET('Sanitation Data'!$H$32,0,10*ROW('Sanitation Data'!H114)))</f>
        <v/>
      </c>
      <c r="DJ120" s="271" t="str">
        <f ca="true">+IF(OFFSET('Sanitation Data'!$I$28,0,10*ROW('Sanitation Data'!I114))="","",OFFSET('Sanitation Data'!$I$28,0,10*ROW('Sanitation Data'!I114)))</f>
        <v/>
      </c>
      <c r="DK120" s="271" t="str">
        <f ca="true">+IF(OFFSET('Sanitation Data'!$I$29,0,10*ROW('Sanitation Data'!I114))="","",OFFSET('Sanitation Data'!$I$29,0,10*ROW('Sanitation Data'!I114)))</f>
        <v/>
      </c>
      <c r="DL120" s="271" t="str">
        <f ca="true">+IF(OFFSET('Sanitation Data'!$I$30,0,10*ROW('Sanitation Data'!I114))="","",OFFSET('Sanitation Data'!$I$30,0,10*ROW('Sanitation Data'!I114)))</f>
        <v/>
      </c>
      <c r="DM120" s="271" t="str">
        <f ca="true">+IF(OFFSET('Sanitation Data'!$I$31,0,10*ROW('Sanitation Data'!I114))="","",OFFSET('Sanitation Data'!$I$31,0,10*ROW('Sanitation Data'!I114)))</f>
        <v/>
      </c>
      <c r="DN120" s="271" t="str">
        <f ca="true">+IF(OFFSET('Sanitation Data'!$I$32,0,10*ROW('Sanitation Data'!I114))="","",OFFSET('Sanitation Data'!$I$32,0,10*ROW('Sanitation Data'!I114)))</f>
        <v/>
      </c>
      <c r="DO120" s="271" t="str">
        <f ca="true">+IF(OFFSET('Hygiene Data'!$D$11,0,10*ROW('Hygiene Data'!D114))="","",OFFSET('Hygiene Data'!$D$11,0,10*ROW('Hygiene Data'!D114)))</f>
        <v/>
      </c>
      <c r="DP120" s="271" t="str">
        <f ca="true">+IF(OFFSET('Hygiene Data'!$D$12,0,10*ROW('Hygiene Data'!D114))="","",OFFSET('Hygiene Data'!$D$12,0,10*ROW('Hygiene Data'!D114)))</f>
        <v/>
      </c>
      <c r="DQ120" s="271" t="str">
        <f ca="true">+IF(OFFSET('Hygiene Data'!$D$13,0,10*ROW('Hygiene Data'!D114))="","",OFFSET('Hygiene Data'!$D$13,0,10*ROW('Hygiene Data'!D114)))</f>
        <v/>
      </c>
      <c r="DR120" s="271" t="str">
        <f ca="true">+IF(OFFSET('Hygiene Data'!$E$11,0,10*ROW('Hygiene Data'!E114))="","",OFFSET('Hygiene Data'!$E$11,0,10*ROW('Hygiene Data'!E114)))</f>
        <v/>
      </c>
      <c r="DS120" s="271" t="str">
        <f ca="true">+IF(OFFSET('Hygiene Data'!$E$12,0,10*ROW('Hygiene Data'!E114))="","",OFFSET('Hygiene Data'!$E$12,0,10*ROW('Hygiene Data'!E114)))</f>
        <v/>
      </c>
      <c r="DT120" s="271" t="str">
        <f ca="true">+IF(OFFSET('Hygiene Data'!$E$13,0,10*ROW('Hygiene Data'!E114))="","",OFFSET('Hygiene Data'!$E$13,0,10*ROW('Hygiene Data'!E114)))</f>
        <v/>
      </c>
      <c r="DU120" s="271" t="str">
        <f ca="true">+IF(OFFSET('Hygiene Data'!$F$11,0,10*ROW('Hygiene Data'!F114))="","",OFFSET('Hygiene Data'!$F$11,0,10*ROW('Hygiene Data'!F114)))</f>
        <v/>
      </c>
      <c r="DV120" s="271" t="str">
        <f ca="true">+IF(OFFSET('Hygiene Data'!$F$12,0,10*ROW('Hygiene Data'!F114))="","",OFFSET('Hygiene Data'!$F$12,0,10*ROW('Hygiene Data'!F114)))</f>
        <v/>
      </c>
      <c r="DW120" s="271" t="str">
        <f ca="true">+IF(OFFSET('Hygiene Data'!$F$13,0,10*ROW('Hygiene Data'!F114))="","",OFFSET('Hygiene Data'!$F$13,0,10*ROW('Hygiene Data'!F114)))</f>
        <v/>
      </c>
      <c r="DX120" s="271" t="str">
        <f ca="true">+IF(OFFSET('Hygiene Data'!$G$11,0,10*ROW('Hygiene Data'!G114))="","",OFFSET('Hygiene Data'!$G$11,0,10*ROW('Hygiene Data'!G114)))</f>
        <v/>
      </c>
      <c r="DY120" s="271" t="str">
        <f ca="true">+IF(OFFSET('Hygiene Data'!$G$12,0,10*ROW('Hygiene Data'!G114))="","",OFFSET('Hygiene Data'!$G$12,0,10*ROW('Hygiene Data'!G114)))</f>
        <v/>
      </c>
      <c r="DZ120" s="271" t="str">
        <f ca="true">+IF(OFFSET('Hygiene Data'!$G$13,0,10*ROW('Hygiene Data'!G114))="","",OFFSET('Hygiene Data'!$G$13,0,10*ROW('Hygiene Data'!G114)))</f>
        <v/>
      </c>
      <c r="EA120" s="271" t="str">
        <f ca="true">+IF(OFFSET('Hygiene Data'!$H$11,0,10*ROW('Hygiene Data'!H114))="","",OFFSET('Hygiene Data'!$H$11,0,10*ROW('Hygiene Data'!H114)))</f>
        <v/>
      </c>
      <c r="EB120" s="271" t="str">
        <f ca="true">+IF(OFFSET('Hygiene Data'!$H$12,0,10*ROW('Hygiene Data'!H114))="","",OFFSET('Hygiene Data'!$H$12,0,10*ROW('Hygiene Data'!H114)))</f>
        <v/>
      </c>
      <c r="EC120" s="271" t="str">
        <f ca="true">+IF(OFFSET('Hygiene Data'!$H$13,0,10*ROW('Hygiene Data'!H114))="","",OFFSET('Hygiene Data'!$H$13,0,10*ROW('Hygiene Data'!H114)))</f>
        <v/>
      </c>
      <c r="ED120" s="271" t="str">
        <f ca="true">+IF(OFFSET('Hygiene Data'!$I$11,0,10*ROW('Hygiene Data'!I114))="","",OFFSET('Hygiene Data'!$I$11,0,10*ROW('Hygiene Data'!I114)))</f>
        <v/>
      </c>
      <c r="EE120" s="271" t="str">
        <f ca="true">+IF(OFFSET('Hygiene Data'!$I$12,0,10*ROW('Hygiene Data'!I114))="","",OFFSET('Hygiene Data'!$I$12,0,10*ROW('Hygiene Data'!I114)))</f>
        <v/>
      </c>
      <c r="EF120" s="271" t="str">
        <f ca="true">+IF(OFFSET('Hygiene Data'!$I$13,0,10*ROW('Hygiene Data'!I114))="","",OFFSET('Hygiene Data'!$I$13,0,10*ROW('Hygiene Data'!I114)))</f>
        <v/>
      </c>
    </row>
    <row xmlns:x14ac="http://schemas.microsoft.com/office/spreadsheetml/2009/9/ac" r="121" x14ac:dyDescent="0.2">
      <c r="A121" s="34" t="str">
        <f ca="true">+IF(OFFSET('Water Data'!$B$2,0,10*ROW('Water Data'!E115))="","",OFFSET('Water Data'!$B$2,0,10*ROW('Water Data'!E115)))</f>
        <v/>
      </c>
      <c r="B121" s="34" t="str">
        <f ca="true">+IF(OFFSET('Water Data'!$C$2,0,10*ROW('Water Data'!F115))="","",OFFSET('Water Data'!$C$2,0,10*ROW('Water Data'!F115)))</f>
        <v/>
      </c>
      <c r="C121" s="327" t="str">
        <f t="shared" ca="true" si="1"/>
        <v/>
      </c>
      <c r="D121" s="87"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7"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7"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7"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7"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7"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7"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7"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7"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7"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7"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7"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7"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7"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7"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7"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7"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7"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8"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8"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8"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8"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8"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8"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8"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8"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8"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8"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8"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8"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8"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8"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8"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8"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8"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8"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8"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8"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8"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8"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8"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8"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8"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8"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8"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8"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8"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8"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9"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9"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9"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9"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9"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9"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9"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9"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9"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9"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9"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9"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9"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9"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9"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9"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9"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9"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1"/>
      <c r="BS121" s="271" t="str">
        <f ca="true">+IF(OFFSET('Water Data'!$D$27,0,10*ROW('Water Data'!D115))="","",OFFSET('Water Data'!$D$27,0,10*ROW('Water Data'!D115)))</f>
        <v/>
      </c>
      <c r="BT121" s="271" t="str">
        <f ca="true">+IF(OFFSET('Water Data'!$D$28,0,10*ROW('Water Data'!D115))="","",OFFSET('Water Data'!$D$28,0,10*ROW('Water Data'!D115)))</f>
        <v/>
      </c>
      <c r="BU121" s="271" t="str">
        <f ca="true">+IF(OFFSET('Water Data'!$D$29,0,10*ROW('Water Data'!D115))="","",OFFSET('Water Data'!$D$29,0,10*ROW('Water Data'!D115)))</f>
        <v/>
      </c>
      <c r="BV121" s="271" t="str">
        <f ca="true">+IF(OFFSET('Water Data'!$E$27,0,10*ROW('Water Data'!E115))="","",OFFSET('Water Data'!$E$27,0,10*ROW('Water Data'!E115)))</f>
        <v/>
      </c>
      <c r="BW121" s="271" t="str">
        <f ca="true">+IF(OFFSET('Water Data'!$E$28,0,10*ROW('Water Data'!E115))="","",OFFSET('Water Data'!$E$28,0,10*ROW('Water Data'!E115)))</f>
        <v/>
      </c>
      <c r="BX121" s="271" t="str">
        <f ca="true">+IF(OFFSET('Water Data'!$E$29,0,10*ROW('Water Data'!E115))="","",OFFSET('Water Data'!$E$29,0,10*ROW('Water Data'!E115)))</f>
        <v/>
      </c>
      <c r="BY121" s="271" t="str">
        <f ca="true">+IF(OFFSET('Water Data'!$F$27,0,10*ROW('Water Data'!F115))="","",OFFSET('Water Data'!$F$27,0,10*ROW('Water Data'!F115)))</f>
        <v/>
      </c>
      <c r="BZ121" s="271" t="str">
        <f ca="true">+IF(OFFSET('Water Data'!$F$28,0,10*ROW('Water Data'!F115))="","",OFFSET('Water Data'!$F$28,0,10*ROW('Water Data'!F115)))</f>
        <v/>
      </c>
      <c r="CA121" s="271" t="str">
        <f ca="true">+IF(OFFSET('Water Data'!$F$29,0,10*ROW('Water Data'!F115))="","",OFFSET('Water Data'!$F$29,0,10*ROW('Water Data'!F115)))</f>
        <v/>
      </c>
      <c r="CB121" s="271" t="str">
        <f ca="true">+IF(OFFSET('Water Data'!$G$27,0,10*ROW('Water Data'!G115))="","",OFFSET('Water Data'!$G$27,0,10*ROW('Water Data'!G115)))</f>
        <v/>
      </c>
      <c r="CC121" s="271" t="str">
        <f ca="true">+IF(OFFSET('Water Data'!$G$28,0,10*ROW('Water Data'!G115))="","",OFFSET('Water Data'!$G$28,0,10*ROW('Water Data'!G115)))</f>
        <v/>
      </c>
      <c r="CD121" s="271" t="str">
        <f ca="true">+IF(OFFSET('Water Data'!$G$29,0,10*ROW('Water Data'!G115))="","",OFFSET('Water Data'!$G$29,0,10*ROW('Water Data'!G115)))</f>
        <v/>
      </c>
      <c r="CE121" s="271" t="str">
        <f ca="true">+IF(OFFSET('Water Data'!$H$27,0,10*ROW('Water Data'!H115))="","",OFFSET('Water Data'!$H$27,0,10*ROW('Water Data'!H115)))</f>
        <v/>
      </c>
      <c r="CF121" s="271" t="str">
        <f ca="true">+IF(OFFSET('Water Data'!$H$28,0,10*ROW('Water Data'!H115))="","",OFFSET('Water Data'!$H$28,0,10*ROW('Water Data'!H115)))</f>
        <v/>
      </c>
      <c r="CG121" s="271" t="str">
        <f ca="true">+IF(OFFSET('Water Data'!$H$29,0,10*ROW('Water Data'!H115))="","",OFFSET('Water Data'!$H$29,0,10*ROW('Water Data'!H115)))</f>
        <v/>
      </c>
      <c r="CH121" s="271" t="str">
        <f ca="true">+IF(OFFSET('Water Data'!$I$27,0,10*ROW('Water Data'!I115))="","",OFFSET('Water Data'!$I$27,0,10*ROW('Water Data'!I115)))</f>
        <v/>
      </c>
      <c r="CI121" s="271" t="str">
        <f ca="true">+IF(OFFSET('Water Data'!$I$28,0,10*ROW('Water Data'!I115))="","",OFFSET('Water Data'!$I$28,0,10*ROW('Water Data'!I115)))</f>
        <v/>
      </c>
      <c r="CJ121" s="271" t="str">
        <f ca="true">+IF(OFFSET('Water Data'!$I$29,0,10*ROW('Water Data'!I115))="","",OFFSET('Water Data'!$I$29,0,10*ROW('Water Data'!I115)))</f>
        <v/>
      </c>
      <c r="CK121" s="271" t="str">
        <f ca="true">+IF(OFFSET('Sanitation Data'!$D$28,0,10*ROW('Sanitation Data'!D115))="","",OFFSET('Sanitation Data'!$D$28,0,10*ROW('Sanitation Data'!D115)))</f>
        <v/>
      </c>
      <c r="CL121" s="271" t="str">
        <f ca="true">+IF(OFFSET('Sanitation Data'!$D$29,0,10*ROW('Sanitation Data'!D115))="","",OFFSET('Sanitation Data'!$D$29,0,10*ROW('Sanitation Data'!D115)))</f>
        <v/>
      </c>
      <c r="CM121" s="271" t="str">
        <f ca="true">+IF(OFFSET('Sanitation Data'!$D$30,0,10*ROW('Sanitation Data'!D115))="","",OFFSET('Sanitation Data'!$D$30,0,10*ROW('Sanitation Data'!D115)))</f>
        <v/>
      </c>
      <c r="CN121" s="271" t="str">
        <f ca="true">+IF(OFFSET('Sanitation Data'!$D$31,0,10*ROW('Sanitation Data'!D115))="","",OFFSET('Sanitation Data'!$D$31,0,10*ROW('Sanitation Data'!D115)))</f>
        <v/>
      </c>
      <c r="CO121" s="271" t="str">
        <f ca="true">+IF(OFFSET('Sanitation Data'!$D$32,0,10*ROW('Sanitation Data'!D115))="","",OFFSET('Sanitation Data'!$D$32,0,10*ROW('Sanitation Data'!D115)))</f>
        <v/>
      </c>
      <c r="CP121" s="271" t="str">
        <f ca="true">+IF(OFFSET('Sanitation Data'!$E$28,0,10*ROW('Sanitation Data'!E115))="","",OFFSET('Sanitation Data'!$E$28,0,10*ROW('Sanitation Data'!E115)))</f>
        <v/>
      </c>
      <c r="CQ121" s="271" t="str">
        <f ca="true">+IF(OFFSET('Sanitation Data'!$E$29,0,10*ROW('Sanitation Data'!E115))="","",OFFSET('Sanitation Data'!$E$29,0,10*ROW('Sanitation Data'!E115)))</f>
        <v/>
      </c>
      <c r="CR121" s="271" t="str">
        <f ca="true">+IF(OFFSET('Sanitation Data'!$E$30,0,10*ROW('Sanitation Data'!E115))="","",OFFSET('Sanitation Data'!$E$30,0,10*ROW('Sanitation Data'!E115)))</f>
        <v/>
      </c>
      <c r="CS121" s="271" t="str">
        <f ca="true">+IF(OFFSET('Sanitation Data'!$E$31,0,10*ROW('Sanitation Data'!E115))="","",OFFSET('Sanitation Data'!$E$31,0,10*ROW('Sanitation Data'!E115)))</f>
        <v/>
      </c>
      <c r="CT121" s="271" t="str">
        <f ca="true">+IF(OFFSET('Sanitation Data'!$E$32,0,10*ROW('Sanitation Data'!E115))="","",OFFSET('Sanitation Data'!$E$32,0,10*ROW('Sanitation Data'!E115)))</f>
        <v/>
      </c>
      <c r="CU121" s="271" t="str">
        <f ca="true">+IF(OFFSET('Sanitation Data'!$F$28,0,10*ROW('Sanitation Data'!F115))="","",OFFSET('Sanitation Data'!$F$28,0,10*ROW('Sanitation Data'!F115)))</f>
        <v/>
      </c>
      <c r="CV121" s="271" t="str">
        <f ca="true">+IF(OFFSET('Sanitation Data'!$F$29,0,10*ROW('Sanitation Data'!F115))="","",OFFSET('Sanitation Data'!$F$29,0,10*ROW('Sanitation Data'!F115)))</f>
        <v/>
      </c>
      <c r="CW121" s="271" t="str">
        <f ca="true">+IF(OFFSET('Sanitation Data'!$F$30,0,10*ROW('Sanitation Data'!F115))="","",OFFSET('Sanitation Data'!$F$30,0,10*ROW('Sanitation Data'!F115)))</f>
        <v/>
      </c>
      <c r="CX121" s="271" t="str">
        <f ca="true">+IF(OFFSET('Sanitation Data'!$F$31,0,10*ROW('Sanitation Data'!F115))="","",OFFSET('Sanitation Data'!$F$31,0,10*ROW('Sanitation Data'!F115)))</f>
        <v/>
      </c>
      <c r="CY121" s="271" t="str">
        <f ca="true">+IF(OFFSET('Sanitation Data'!$F$32,0,10*ROW('Sanitation Data'!F115))="","",OFFSET('Sanitation Data'!$F$32,0,10*ROW('Sanitation Data'!F115)))</f>
        <v/>
      </c>
      <c r="CZ121" s="271" t="str">
        <f ca="true">+IF(OFFSET('Sanitation Data'!$G$28,0,10*ROW('Sanitation Data'!G115))="","",OFFSET('Sanitation Data'!$G$28,0,10*ROW('Sanitation Data'!G115)))</f>
        <v/>
      </c>
      <c r="DA121" s="271" t="str">
        <f ca="true">+IF(OFFSET('Sanitation Data'!$G$29,0,10*ROW('Sanitation Data'!G115))="","",OFFSET('Sanitation Data'!$G$29,0,10*ROW('Sanitation Data'!G115)))</f>
        <v/>
      </c>
      <c r="DB121" s="271" t="str">
        <f ca="true">+IF(OFFSET('Sanitation Data'!$G$30,0,10*ROW('Sanitation Data'!G115))="","",OFFSET('Sanitation Data'!$G$30,0,10*ROW('Sanitation Data'!G115)))</f>
        <v/>
      </c>
      <c r="DC121" s="271" t="str">
        <f ca="true">+IF(OFFSET('Sanitation Data'!$G$31,0,10*ROW('Sanitation Data'!G115))="","",OFFSET('Sanitation Data'!$G$31,0,10*ROW('Sanitation Data'!G115)))</f>
        <v/>
      </c>
      <c r="DD121" s="271" t="str">
        <f ca="true">+IF(OFFSET('Sanitation Data'!$G$32,0,10*ROW('Sanitation Data'!G115))="","",OFFSET('Sanitation Data'!$G$32,0,10*ROW('Sanitation Data'!G115)))</f>
        <v/>
      </c>
      <c r="DE121" s="271" t="str">
        <f ca="true">+IF(OFFSET('Sanitation Data'!$H$28,0,10*ROW('Sanitation Data'!H115))="","",OFFSET('Sanitation Data'!$H$28,0,10*ROW('Sanitation Data'!H115)))</f>
        <v/>
      </c>
      <c r="DF121" s="271" t="str">
        <f ca="true">+IF(OFFSET('Sanitation Data'!$H$29,0,10*ROW('Sanitation Data'!H115))="","",OFFSET('Sanitation Data'!$H$29,0,10*ROW('Sanitation Data'!H115)))</f>
        <v/>
      </c>
      <c r="DG121" s="271" t="str">
        <f ca="true">+IF(OFFSET('Sanitation Data'!$H$30,0,10*ROW('Sanitation Data'!H115))="","",OFFSET('Sanitation Data'!$H$30,0,10*ROW('Sanitation Data'!H115)))</f>
        <v/>
      </c>
      <c r="DH121" s="271" t="str">
        <f ca="true">+IF(OFFSET('Sanitation Data'!$H$31,0,10*ROW('Sanitation Data'!H115))="","",OFFSET('Sanitation Data'!$H$31,0,10*ROW('Sanitation Data'!H115)))</f>
        <v/>
      </c>
      <c r="DI121" s="271" t="str">
        <f ca="true">+IF(OFFSET('Sanitation Data'!$H$32,0,10*ROW('Sanitation Data'!H115))="","",OFFSET('Sanitation Data'!$H$32,0,10*ROW('Sanitation Data'!H115)))</f>
        <v/>
      </c>
      <c r="DJ121" s="271" t="str">
        <f ca="true">+IF(OFFSET('Sanitation Data'!$I$28,0,10*ROW('Sanitation Data'!I115))="","",OFFSET('Sanitation Data'!$I$28,0,10*ROW('Sanitation Data'!I115)))</f>
        <v/>
      </c>
      <c r="DK121" s="271" t="str">
        <f ca="true">+IF(OFFSET('Sanitation Data'!$I$29,0,10*ROW('Sanitation Data'!I115))="","",OFFSET('Sanitation Data'!$I$29,0,10*ROW('Sanitation Data'!I115)))</f>
        <v/>
      </c>
      <c r="DL121" s="271" t="str">
        <f ca="true">+IF(OFFSET('Sanitation Data'!$I$30,0,10*ROW('Sanitation Data'!I115))="","",OFFSET('Sanitation Data'!$I$30,0,10*ROW('Sanitation Data'!I115)))</f>
        <v/>
      </c>
      <c r="DM121" s="271" t="str">
        <f ca="true">+IF(OFFSET('Sanitation Data'!$I$31,0,10*ROW('Sanitation Data'!I115))="","",OFFSET('Sanitation Data'!$I$31,0,10*ROW('Sanitation Data'!I115)))</f>
        <v/>
      </c>
      <c r="DN121" s="271" t="str">
        <f ca="true">+IF(OFFSET('Sanitation Data'!$I$32,0,10*ROW('Sanitation Data'!I115))="","",OFFSET('Sanitation Data'!$I$32,0,10*ROW('Sanitation Data'!I115)))</f>
        <v/>
      </c>
      <c r="DO121" s="271" t="str">
        <f ca="true">+IF(OFFSET('Hygiene Data'!$D$11,0,10*ROW('Hygiene Data'!D115))="","",OFFSET('Hygiene Data'!$D$11,0,10*ROW('Hygiene Data'!D115)))</f>
        <v/>
      </c>
      <c r="DP121" s="271" t="str">
        <f ca="true">+IF(OFFSET('Hygiene Data'!$D$12,0,10*ROW('Hygiene Data'!D115))="","",OFFSET('Hygiene Data'!$D$12,0,10*ROW('Hygiene Data'!D115)))</f>
        <v/>
      </c>
      <c r="DQ121" s="271" t="str">
        <f ca="true">+IF(OFFSET('Hygiene Data'!$D$13,0,10*ROW('Hygiene Data'!D115))="","",OFFSET('Hygiene Data'!$D$13,0,10*ROW('Hygiene Data'!D115)))</f>
        <v/>
      </c>
      <c r="DR121" s="271" t="str">
        <f ca="true">+IF(OFFSET('Hygiene Data'!$E$11,0,10*ROW('Hygiene Data'!E115))="","",OFFSET('Hygiene Data'!$E$11,0,10*ROW('Hygiene Data'!E115)))</f>
        <v/>
      </c>
      <c r="DS121" s="271" t="str">
        <f ca="true">+IF(OFFSET('Hygiene Data'!$E$12,0,10*ROW('Hygiene Data'!E115))="","",OFFSET('Hygiene Data'!$E$12,0,10*ROW('Hygiene Data'!E115)))</f>
        <v/>
      </c>
      <c r="DT121" s="271" t="str">
        <f ca="true">+IF(OFFSET('Hygiene Data'!$E$13,0,10*ROW('Hygiene Data'!E115))="","",OFFSET('Hygiene Data'!$E$13,0,10*ROW('Hygiene Data'!E115)))</f>
        <v/>
      </c>
      <c r="DU121" s="271" t="str">
        <f ca="true">+IF(OFFSET('Hygiene Data'!$F$11,0,10*ROW('Hygiene Data'!F115))="","",OFFSET('Hygiene Data'!$F$11,0,10*ROW('Hygiene Data'!F115)))</f>
        <v/>
      </c>
      <c r="DV121" s="271" t="str">
        <f ca="true">+IF(OFFSET('Hygiene Data'!$F$12,0,10*ROW('Hygiene Data'!F115))="","",OFFSET('Hygiene Data'!$F$12,0,10*ROW('Hygiene Data'!F115)))</f>
        <v/>
      </c>
      <c r="DW121" s="271" t="str">
        <f ca="true">+IF(OFFSET('Hygiene Data'!$F$13,0,10*ROW('Hygiene Data'!F115))="","",OFFSET('Hygiene Data'!$F$13,0,10*ROW('Hygiene Data'!F115)))</f>
        <v/>
      </c>
      <c r="DX121" s="271" t="str">
        <f ca="true">+IF(OFFSET('Hygiene Data'!$G$11,0,10*ROW('Hygiene Data'!G115))="","",OFFSET('Hygiene Data'!$G$11,0,10*ROW('Hygiene Data'!G115)))</f>
        <v/>
      </c>
      <c r="DY121" s="271" t="str">
        <f ca="true">+IF(OFFSET('Hygiene Data'!$G$12,0,10*ROW('Hygiene Data'!G115))="","",OFFSET('Hygiene Data'!$G$12,0,10*ROW('Hygiene Data'!G115)))</f>
        <v/>
      </c>
      <c r="DZ121" s="271" t="str">
        <f ca="true">+IF(OFFSET('Hygiene Data'!$G$13,0,10*ROW('Hygiene Data'!G115))="","",OFFSET('Hygiene Data'!$G$13,0,10*ROW('Hygiene Data'!G115)))</f>
        <v/>
      </c>
      <c r="EA121" s="271" t="str">
        <f ca="true">+IF(OFFSET('Hygiene Data'!$H$11,0,10*ROW('Hygiene Data'!H115))="","",OFFSET('Hygiene Data'!$H$11,0,10*ROW('Hygiene Data'!H115)))</f>
        <v/>
      </c>
      <c r="EB121" s="271" t="str">
        <f ca="true">+IF(OFFSET('Hygiene Data'!$H$12,0,10*ROW('Hygiene Data'!H115))="","",OFFSET('Hygiene Data'!$H$12,0,10*ROW('Hygiene Data'!H115)))</f>
        <v/>
      </c>
      <c r="EC121" s="271" t="str">
        <f ca="true">+IF(OFFSET('Hygiene Data'!$H$13,0,10*ROW('Hygiene Data'!H115))="","",OFFSET('Hygiene Data'!$H$13,0,10*ROW('Hygiene Data'!H115)))</f>
        <v/>
      </c>
      <c r="ED121" s="271" t="str">
        <f ca="true">+IF(OFFSET('Hygiene Data'!$I$11,0,10*ROW('Hygiene Data'!I115))="","",OFFSET('Hygiene Data'!$I$11,0,10*ROW('Hygiene Data'!I115)))</f>
        <v/>
      </c>
      <c r="EE121" s="271" t="str">
        <f ca="true">+IF(OFFSET('Hygiene Data'!$I$12,0,10*ROW('Hygiene Data'!I115))="","",OFFSET('Hygiene Data'!$I$12,0,10*ROW('Hygiene Data'!I115)))</f>
        <v/>
      </c>
      <c r="EF121" s="271" t="str">
        <f ca="true">+IF(OFFSET('Hygiene Data'!$I$13,0,10*ROW('Hygiene Data'!I115))="","",OFFSET('Hygiene Data'!$I$13,0,10*ROW('Hygiene Data'!I115)))</f>
        <v/>
      </c>
    </row>
    <row xmlns:x14ac="http://schemas.microsoft.com/office/spreadsheetml/2009/9/ac" r="122" x14ac:dyDescent="0.2">
      <c r="A122" s="34" t="str">
        <f ca="true">+IF(OFFSET('Water Data'!$B$2,0,10*ROW('Water Data'!E116))="","",OFFSET('Water Data'!$B$2,0,10*ROW('Water Data'!E116)))</f>
        <v/>
      </c>
      <c r="B122" s="34" t="str">
        <f ca="true">+IF(OFFSET('Water Data'!$C$2,0,10*ROW('Water Data'!F116))="","",OFFSET('Water Data'!$C$2,0,10*ROW('Water Data'!F116)))</f>
        <v/>
      </c>
      <c r="C122" s="327" t="str">
        <f t="shared" ca="true" si="1"/>
        <v/>
      </c>
      <c r="D122" s="87"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7"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7"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7"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7"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7"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7"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7"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7"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7"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7"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7"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7"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7"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7"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7"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7"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7"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8"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8"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8"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8"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8"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8"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8"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8"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8"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8"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8"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8"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8"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8"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8"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8"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8"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8"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8"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8"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8"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8"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8"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8"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8"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8"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8"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8"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8"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8"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9"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9"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9"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9"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9"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9"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9"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9"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9"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9"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9"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9"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9"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9"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9"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9"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9"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9"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1"/>
      <c r="BS122" s="271" t="str">
        <f ca="true">+IF(OFFSET('Water Data'!$D$27,0,10*ROW('Water Data'!D116))="","",OFFSET('Water Data'!$D$27,0,10*ROW('Water Data'!D116)))</f>
        <v/>
      </c>
      <c r="BT122" s="271" t="str">
        <f ca="true">+IF(OFFSET('Water Data'!$D$28,0,10*ROW('Water Data'!D116))="","",OFFSET('Water Data'!$D$28,0,10*ROW('Water Data'!D116)))</f>
        <v/>
      </c>
      <c r="BU122" s="271" t="str">
        <f ca="true">+IF(OFFSET('Water Data'!$D$29,0,10*ROW('Water Data'!D116))="","",OFFSET('Water Data'!$D$29,0,10*ROW('Water Data'!D116)))</f>
        <v/>
      </c>
      <c r="BV122" s="271" t="str">
        <f ca="true">+IF(OFFSET('Water Data'!$E$27,0,10*ROW('Water Data'!E116))="","",OFFSET('Water Data'!$E$27,0,10*ROW('Water Data'!E116)))</f>
        <v/>
      </c>
      <c r="BW122" s="271" t="str">
        <f ca="true">+IF(OFFSET('Water Data'!$E$28,0,10*ROW('Water Data'!E116))="","",OFFSET('Water Data'!$E$28,0,10*ROW('Water Data'!E116)))</f>
        <v/>
      </c>
      <c r="BX122" s="271" t="str">
        <f ca="true">+IF(OFFSET('Water Data'!$E$29,0,10*ROW('Water Data'!E116))="","",OFFSET('Water Data'!$E$29,0,10*ROW('Water Data'!E116)))</f>
        <v/>
      </c>
      <c r="BY122" s="271" t="str">
        <f ca="true">+IF(OFFSET('Water Data'!$F$27,0,10*ROW('Water Data'!F116))="","",OFFSET('Water Data'!$F$27,0,10*ROW('Water Data'!F116)))</f>
        <v/>
      </c>
      <c r="BZ122" s="271" t="str">
        <f ca="true">+IF(OFFSET('Water Data'!$F$28,0,10*ROW('Water Data'!F116))="","",OFFSET('Water Data'!$F$28,0,10*ROW('Water Data'!F116)))</f>
        <v/>
      </c>
      <c r="CA122" s="271" t="str">
        <f ca="true">+IF(OFFSET('Water Data'!$F$29,0,10*ROW('Water Data'!F116))="","",OFFSET('Water Data'!$F$29,0,10*ROW('Water Data'!F116)))</f>
        <v/>
      </c>
      <c r="CB122" s="271" t="str">
        <f ca="true">+IF(OFFSET('Water Data'!$G$27,0,10*ROW('Water Data'!G116))="","",OFFSET('Water Data'!$G$27,0,10*ROW('Water Data'!G116)))</f>
        <v/>
      </c>
      <c r="CC122" s="271" t="str">
        <f ca="true">+IF(OFFSET('Water Data'!$G$28,0,10*ROW('Water Data'!G116))="","",OFFSET('Water Data'!$G$28,0,10*ROW('Water Data'!G116)))</f>
        <v/>
      </c>
      <c r="CD122" s="271" t="str">
        <f ca="true">+IF(OFFSET('Water Data'!$G$29,0,10*ROW('Water Data'!G116))="","",OFFSET('Water Data'!$G$29,0,10*ROW('Water Data'!G116)))</f>
        <v/>
      </c>
      <c r="CE122" s="271" t="str">
        <f ca="true">+IF(OFFSET('Water Data'!$H$27,0,10*ROW('Water Data'!H116))="","",OFFSET('Water Data'!$H$27,0,10*ROW('Water Data'!H116)))</f>
        <v/>
      </c>
      <c r="CF122" s="271" t="str">
        <f ca="true">+IF(OFFSET('Water Data'!$H$28,0,10*ROW('Water Data'!H116))="","",OFFSET('Water Data'!$H$28,0,10*ROW('Water Data'!H116)))</f>
        <v/>
      </c>
      <c r="CG122" s="271" t="str">
        <f ca="true">+IF(OFFSET('Water Data'!$H$29,0,10*ROW('Water Data'!H116))="","",OFFSET('Water Data'!$H$29,0,10*ROW('Water Data'!H116)))</f>
        <v/>
      </c>
      <c r="CH122" s="271" t="str">
        <f ca="true">+IF(OFFSET('Water Data'!$I$27,0,10*ROW('Water Data'!I116))="","",OFFSET('Water Data'!$I$27,0,10*ROW('Water Data'!I116)))</f>
        <v/>
      </c>
      <c r="CI122" s="271" t="str">
        <f ca="true">+IF(OFFSET('Water Data'!$I$28,0,10*ROW('Water Data'!I116))="","",OFFSET('Water Data'!$I$28,0,10*ROW('Water Data'!I116)))</f>
        <v/>
      </c>
      <c r="CJ122" s="271" t="str">
        <f ca="true">+IF(OFFSET('Water Data'!$I$29,0,10*ROW('Water Data'!I116))="","",OFFSET('Water Data'!$I$29,0,10*ROW('Water Data'!I116)))</f>
        <v/>
      </c>
      <c r="CK122" s="271" t="str">
        <f ca="true">+IF(OFFSET('Sanitation Data'!$D$28,0,10*ROW('Sanitation Data'!D116))="","",OFFSET('Sanitation Data'!$D$28,0,10*ROW('Sanitation Data'!D116)))</f>
        <v/>
      </c>
      <c r="CL122" s="271" t="str">
        <f ca="true">+IF(OFFSET('Sanitation Data'!$D$29,0,10*ROW('Sanitation Data'!D116))="","",OFFSET('Sanitation Data'!$D$29,0,10*ROW('Sanitation Data'!D116)))</f>
        <v/>
      </c>
      <c r="CM122" s="271" t="str">
        <f ca="true">+IF(OFFSET('Sanitation Data'!$D$30,0,10*ROW('Sanitation Data'!D116))="","",OFFSET('Sanitation Data'!$D$30,0,10*ROW('Sanitation Data'!D116)))</f>
        <v/>
      </c>
      <c r="CN122" s="271" t="str">
        <f ca="true">+IF(OFFSET('Sanitation Data'!$D$31,0,10*ROW('Sanitation Data'!D116))="","",OFFSET('Sanitation Data'!$D$31,0,10*ROW('Sanitation Data'!D116)))</f>
        <v/>
      </c>
      <c r="CO122" s="271" t="str">
        <f ca="true">+IF(OFFSET('Sanitation Data'!$D$32,0,10*ROW('Sanitation Data'!D116))="","",OFFSET('Sanitation Data'!$D$32,0,10*ROW('Sanitation Data'!D116)))</f>
        <v/>
      </c>
      <c r="CP122" s="271" t="str">
        <f ca="true">+IF(OFFSET('Sanitation Data'!$E$28,0,10*ROW('Sanitation Data'!E116))="","",OFFSET('Sanitation Data'!$E$28,0,10*ROW('Sanitation Data'!E116)))</f>
        <v/>
      </c>
      <c r="CQ122" s="271" t="str">
        <f ca="true">+IF(OFFSET('Sanitation Data'!$E$29,0,10*ROW('Sanitation Data'!E116))="","",OFFSET('Sanitation Data'!$E$29,0,10*ROW('Sanitation Data'!E116)))</f>
        <v/>
      </c>
      <c r="CR122" s="271" t="str">
        <f ca="true">+IF(OFFSET('Sanitation Data'!$E$30,0,10*ROW('Sanitation Data'!E116))="","",OFFSET('Sanitation Data'!$E$30,0,10*ROW('Sanitation Data'!E116)))</f>
        <v/>
      </c>
      <c r="CS122" s="271" t="str">
        <f ca="true">+IF(OFFSET('Sanitation Data'!$E$31,0,10*ROW('Sanitation Data'!E116))="","",OFFSET('Sanitation Data'!$E$31,0,10*ROW('Sanitation Data'!E116)))</f>
        <v/>
      </c>
      <c r="CT122" s="271" t="str">
        <f ca="true">+IF(OFFSET('Sanitation Data'!$E$32,0,10*ROW('Sanitation Data'!E116))="","",OFFSET('Sanitation Data'!$E$32,0,10*ROW('Sanitation Data'!E116)))</f>
        <v/>
      </c>
      <c r="CU122" s="271" t="str">
        <f ca="true">+IF(OFFSET('Sanitation Data'!$F$28,0,10*ROW('Sanitation Data'!F116))="","",OFFSET('Sanitation Data'!$F$28,0,10*ROW('Sanitation Data'!F116)))</f>
        <v/>
      </c>
      <c r="CV122" s="271" t="str">
        <f ca="true">+IF(OFFSET('Sanitation Data'!$F$29,0,10*ROW('Sanitation Data'!F116))="","",OFFSET('Sanitation Data'!$F$29,0,10*ROW('Sanitation Data'!F116)))</f>
        <v/>
      </c>
      <c r="CW122" s="271" t="str">
        <f ca="true">+IF(OFFSET('Sanitation Data'!$F$30,0,10*ROW('Sanitation Data'!F116))="","",OFFSET('Sanitation Data'!$F$30,0,10*ROW('Sanitation Data'!F116)))</f>
        <v/>
      </c>
      <c r="CX122" s="271" t="str">
        <f ca="true">+IF(OFFSET('Sanitation Data'!$F$31,0,10*ROW('Sanitation Data'!F116))="","",OFFSET('Sanitation Data'!$F$31,0,10*ROW('Sanitation Data'!F116)))</f>
        <v/>
      </c>
      <c r="CY122" s="271" t="str">
        <f ca="true">+IF(OFFSET('Sanitation Data'!$F$32,0,10*ROW('Sanitation Data'!F116))="","",OFFSET('Sanitation Data'!$F$32,0,10*ROW('Sanitation Data'!F116)))</f>
        <v/>
      </c>
      <c r="CZ122" s="271" t="str">
        <f ca="true">+IF(OFFSET('Sanitation Data'!$G$28,0,10*ROW('Sanitation Data'!G116))="","",OFFSET('Sanitation Data'!$G$28,0,10*ROW('Sanitation Data'!G116)))</f>
        <v/>
      </c>
      <c r="DA122" s="271" t="str">
        <f ca="true">+IF(OFFSET('Sanitation Data'!$G$29,0,10*ROW('Sanitation Data'!G116))="","",OFFSET('Sanitation Data'!$G$29,0,10*ROW('Sanitation Data'!G116)))</f>
        <v/>
      </c>
      <c r="DB122" s="271" t="str">
        <f ca="true">+IF(OFFSET('Sanitation Data'!$G$30,0,10*ROW('Sanitation Data'!G116))="","",OFFSET('Sanitation Data'!$G$30,0,10*ROW('Sanitation Data'!G116)))</f>
        <v/>
      </c>
      <c r="DC122" s="271" t="str">
        <f ca="true">+IF(OFFSET('Sanitation Data'!$G$31,0,10*ROW('Sanitation Data'!G116))="","",OFFSET('Sanitation Data'!$G$31,0,10*ROW('Sanitation Data'!G116)))</f>
        <v/>
      </c>
      <c r="DD122" s="271" t="str">
        <f ca="true">+IF(OFFSET('Sanitation Data'!$G$32,0,10*ROW('Sanitation Data'!G116))="","",OFFSET('Sanitation Data'!$G$32,0,10*ROW('Sanitation Data'!G116)))</f>
        <v/>
      </c>
      <c r="DE122" s="271" t="str">
        <f ca="true">+IF(OFFSET('Sanitation Data'!$H$28,0,10*ROW('Sanitation Data'!H116))="","",OFFSET('Sanitation Data'!$H$28,0,10*ROW('Sanitation Data'!H116)))</f>
        <v/>
      </c>
      <c r="DF122" s="271" t="str">
        <f ca="true">+IF(OFFSET('Sanitation Data'!$H$29,0,10*ROW('Sanitation Data'!H116))="","",OFFSET('Sanitation Data'!$H$29,0,10*ROW('Sanitation Data'!H116)))</f>
        <v/>
      </c>
      <c r="DG122" s="271" t="str">
        <f ca="true">+IF(OFFSET('Sanitation Data'!$H$30,0,10*ROW('Sanitation Data'!H116))="","",OFFSET('Sanitation Data'!$H$30,0,10*ROW('Sanitation Data'!H116)))</f>
        <v/>
      </c>
      <c r="DH122" s="271" t="str">
        <f ca="true">+IF(OFFSET('Sanitation Data'!$H$31,0,10*ROW('Sanitation Data'!H116))="","",OFFSET('Sanitation Data'!$H$31,0,10*ROW('Sanitation Data'!H116)))</f>
        <v/>
      </c>
      <c r="DI122" s="271" t="str">
        <f ca="true">+IF(OFFSET('Sanitation Data'!$H$32,0,10*ROW('Sanitation Data'!H116))="","",OFFSET('Sanitation Data'!$H$32,0,10*ROW('Sanitation Data'!H116)))</f>
        <v/>
      </c>
      <c r="DJ122" s="271" t="str">
        <f ca="true">+IF(OFFSET('Sanitation Data'!$I$28,0,10*ROW('Sanitation Data'!I116))="","",OFFSET('Sanitation Data'!$I$28,0,10*ROW('Sanitation Data'!I116)))</f>
        <v/>
      </c>
      <c r="DK122" s="271" t="str">
        <f ca="true">+IF(OFFSET('Sanitation Data'!$I$29,0,10*ROW('Sanitation Data'!I116))="","",OFFSET('Sanitation Data'!$I$29,0,10*ROW('Sanitation Data'!I116)))</f>
        <v/>
      </c>
      <c r="DL122" s="271" t="str">
        <f ca="true">+IF(OFFSET('Sanitation Data'!$I$30,0,10*ROW('Sanitation Data'!I116))="","",OFFSET('Sanitation Data'!$I$30,0,10*ROW('Sanitation Data'!I116)))</f>
        <v/>
      </c>
      <c r="DM122" s="271" t="str">
        <f ca="true">+IF(OFFSET('Sanitation Data'!$I$31,0,10*ROW('Sanitation Data'!I116))="","",OFFSET('Sanitation Data'!$I$31,0,10*ROW('Sanitation Data'!I116)))</f>
        <v/>
      </c>
      <c r="DN122" s="271" t="str">
        <f ca="true">+IF(OFFSET('Sanitation Data'!$I$32,0,10*ROW('Sanitation Data'!I116))="","",OFFSET('Sanitation Data'!$I$32,0,10*ROW('Sanitation Data'!I116)))</f>
        <v/>
      </c>
      <c r="DO122" s="271" t="str">
        <f ca="true">+IF(OFFSET('Hygiene Data'!$D$11,0,10*ROW('Hygiene Data'!D116))="","",OFFSET('Hygiene Data'!$D$11,0,10*ROW('Hygiene Data'!D116)))</f>
        <v/>
      </c>
      <c r="DP122" s="271" t="str">
        <f ca="true">+IF(OFFSET('Hygiene Data'!$D$12,0,10*ROW('Hygiene Data'!D116))="","",OFFSET('Hygiene Data'!$D$12,0,10*ROW('Hygiene Data'!D116)))</f>
        <v/>
      </c>
      <c r="DQ122" s="271" t="str">
        <f ca="true">+IF(OFFSET('Hygiene Data'!$D$13,0,10*ROW('Hygiene Data'!D116))="","",OFFSET('Hygiene Data'!$D$13,0,10*ROW('Hygiene Data'!D116)))</f>
        <v/>
      </c>
      <c r="DR122" s="271" t="str">
        <f ca="true">+IF(OFFSET('Hygiene Data'!$E$11,0,10*ROW('Hygiene Data'!E116))="","",OFFSET('Hygiene Data'!$E$11,0,10*ROW('Hygiene Data'!E116)))</f>
        <v/>
      </c>
      <c r="DS122" s="271" t="str">
        <f ca="true">+IF(OFFSET('Hygiene Data'!$E$12,0,10*ROW('Hygiene Data'!E116))="","",OFFSET('Hygiene Data'!$E$12,0,10*ROW('Hygiene Data'!E116)))</f>
        <v/>
      </c>
      <c r="DT122" s="271" t="str">
        <f ca="true">+IF(OFFSET('Hygiene Data'!$E$13,0,10*ROW('Hygiene Data'!E116))="","",OFFSET('Hygiene Data'!$E$13,0,10*ROW('Hygiene Data'!E116)))</f>
        <v/>
      </c>
      <c r="DU122" s="271" t="str">
        <f ca="true">+IF(OFFSET('Hygiene Data'!$F$11,0,10*ROW('Hygiene Data'!F116))="","",OFFSET('Hygiene Data'!$F$11,0,10*ROW('Hygiene Data'!F116)))</f>
        <v/>
      </c>
      <c r="DV122" s="271" t="str">
        <f ca="true">+IF(OFFSET('Hygiene Data'!$F$12,0,10*ROW('Hygiene Data'!F116))="","",OFFSET('Hygiene Data'!$F$12,0,10*ROW('Hygiene Data'!F116)))</f>
        <v/>
      </c>
      <c r="DW122" s="271" t="str">
        <f ca="true">+IF(OFFSET('Hygiene Data'!$F$13,0,10*ROW('Hygiene Data'!F116))="","",OFFSET('Hygiene Data'!$F$13,0,10*ROW('Hygiene Data'!F116)))</f>
        <v/>
      </c>
      <c r="DX122" s="271" t="str">
        <f ca="true">+IF(OFFSET('Hygiene Data'!$G$11,0,10*ROW('Hygiene Data'!G116))="","",OFFSET('Hygiene Data'!$G$11,0,10*ROW('Hygiene Data'!G116)))</f>
        <v/>
      </c>
      <c r="DY122" s="271" t="str">
        <f ca="true">+IF(OFFSET('Hygiene Data'!$G$12,0,10*ROW('Hygiene Data'!G116))="","",OFFSET('Hygiene Data'!$G$12,0,10*ROW('Hygiene Data'!G116)))</f>
        <v/>
      </c>
      <c r="DZ122" s="271" t="str">
        <f ca="true">+IF(OFFSET('Hygiene Data'!$G$13,0,10*ROW('Hygiene Data'!G116))="","",OFFSET('Hygiene Data'!$G$13,0,10*ROW('Hygiene Data'!G116)))</f>
        <v/>
      </c>
      <c r="EA122" s="271" t="str">
        <f ca="true">+IF(OFFSET('Hygiene Data'!$H$11,0,10*ROW('Hygiene Data'!H116))="","",OFFSET('Hygiene Data'!$H$11,0,10*ROW('Hygiene Data'!H116)))</f>
        <v/>
      </c>
      <c r="EB122" s="271" t="str">
        <f ca="true">+IF(OFFSET('Hygiene Data'!$H$12,0,10*ROW('Hygiene Data'!H116))="","",OFFSET('Hygiene Data'!$H$12,0,10*ROW('Hygiene Data'!H116)))</f>
        <v/>
      </c>
      <c r="EC122" s="271" t="str">
        <f ca="true">+IF(OFFSET('Hygiene Data'!$H$13,0,10*ROW('Hygiene Data'!H116))="","",OFFSET('Hygiene Data'!$H$13,0,10*ROW('Hygiene Data'!H116)))</f>
        <v/>
      </c>
      <c r="ED122" s="271" t="str">
        <f ca="true">+IF(OFFSET('Hygiene Data'!$I$11,0,10*ROW('Hygiene Data'!I116))="","",OFFSET('Hygiene Data'!$I$11,0,10*ROW('Hygiene Data'!I116)))</f>
        <v/>
      </c>
      <c r="EE122" s="271" t="str">
        <f ca="true">+IF(OFFSET('Hygiene Data'!$I$12,0,10*ROW('Hygiene Data'!I116))="","",OFFSET('Hygiene Data'!$I$12,0,10*ROW('Hygiene Data'!I116)))</f>
        <v/>
      </c>
      <c r="EF122" s="271" t="str">
        <f ca="true">+IF(OFFSET('Hygiene Data'!$I$13,0,10*ROW('Hygiene Data'!I116))="","",OFFSET('Hygiene Data'!$I$13,0,10*ROW('Hygiene Data'!I116)))</f>
        <v/>
      </c>
    </row>
    <row xmlns:x14ac="http://schemas.microsoft.com/office/spreadsheetml/2009/9/ac" r="123" x14ac:dyDescent="0.2">
      <c r="A123" s="34" t="str">
        <f ca="true">+IF(OFFSET('Water Data'!$B$2,0,10*ROW('Water Data'!E117))="","",OFFSET('Water Data'!$B$2,0,10*ROW('Water Data'!E117)))</f>
        <v/>
      </c>
      <c r="B123" s="34" t="str">
        <f ca="true">+IF(OFFSET('Water Data'!$C$2,0,10*ROW('Water Data'!F117))="","",OFFSET('Water Data'!$C$2,0,10*ROW('Water Data'!F117)))</f>
        <v/>
      </c>
      <c r="C123" s="327" t="str">
        <f t="shared" ca="true" si="1"/>
        <v/>
      </c>
      <c r="D123" s="87"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7"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7"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7"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7"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7"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7"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7"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7"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7"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7"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7"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7"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7"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7"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7"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7"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7"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8"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8"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8"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8"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8"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8"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8"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8"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8"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8"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8"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8"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8"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8"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8"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8"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8"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8"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8"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8"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8"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8"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8"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8"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8"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8"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8"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8"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8"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8"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9"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9"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9"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9"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9"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9"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9"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9"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9"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9"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9"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9"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9"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9"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9"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9"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9"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9"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1"/>
      <c r="BS123" s="271" t="str">
        <f ca="true">+IF(OFFSET('Water Data'!$D$27,0,10*ROW('Water Data'!D117))="","",OFFSET('Water Data'!$D$27,0,10*ROW('Water Data'!D117)))</f>
        <v/>
      </c>
      <c r="BT123" s="271" t="str">
        <f ca="true">+IF(OFFSET('Water Data'!$D$28,0,10*ROW('Water Data'!D117))="","",OFFSET('Water Data'!$D$28,0,10*ROW('Water Data'!D117)))</f>
        <v/>
      </c>
      <c r="BU123" s="271" t="str">
        <f ca="true">+IF(OFFSET('Water Data'!$D$29,0,10*ROW('Water Data'!D117))="","",OFFSET('Water Data'!$D$29,0,10*ROW('Water Data'!D117)))</f>
        <v/>
      </c>
      <c r="BV123" s="271" t="str">
        <f ca="true">+IF(OFFSET('Water Data'!$E$27,0,10*ROW('Water Data'!E117))="","",OFFSET('Water Data'!$E$27,0,10*ROW('Water Data'!E117)))</f>
        <v/>
      </c>
      <c r="BW123" s="271" t="str">
        <f ca="true">+IF(OFFSET('Water Data'!$E$28,0,10*ROW('Water Data'!E117))="","",OFFSET('Water Data'!$E$28,0,10*ROW('Water Data'!E117)))</f>
        <v/>
      </c>
      <c r="BX123" s="271" t="str">
        <f ca="true">+IF(OFFSET('Water Data'!$E$29,0,10*ROW('Water Data'!E117))="","",OFFSET('Water Data'!$E$29,0,10*ROW('Water Data'!E117)))</f>
        <v/>
      </c>
      <c r="BY123" s="271" t="str">
        <f ca="true">+IF(OFFSET('Water Data'!$F$27,0,10*ROW('Water Data'!F117))="","",OFFSET('Water Data'!$F$27,0,10*ROW('Water Data'!F117)))</f>
        <v/>
      </c>
      <c r="BZ123" s="271" t="str">
        <f ca="true">+IF(OFFSET('Water Data'!$F$28,0,10*ROW('Water Data'!F117))="","",OFFSET('Water Data'!$F$28,0,10*ROW('Water Data'!F117)))</f>
        <v/>
      </c>
      <c r="CA123" s="271" t="str">
        <f ca="true">+IF(OFFSET('Water Data'!$F$29,0,10*ROW('Water Data'!F117))="","",OFFSET('Water Data'!$F$29,0,10*ROW('Water Data'!F117)))</f>
        <v/>
      </c>
      <c r="CB123" s="271" t="str">
        <f ca="true">+IF(OFFSET('Water Data'!$G$27,0,10*ROW('Water Data'!G117))="","",OFFSET('Water Data'!$G$27,0,10*ROW('Water Data'!G117)))</f>
        <v/>
      </c>
      <c r="CC123" s="271" t="str">
        <f ca="true">+IF(OFFSET('Water Data'!$G$28,0,10*ROW('Water Data'!G117))="","",OFFSET('Water Data'!$G$28,0,10*ROW('Water Data'!G117)))</f>
        <v/>
      </c>
      <c r="CD123" s="271" t="str">
        <f ca="true">+IF(OFFSET('Water Data'!$G$29,0,10*ROW('Water Data'!G117))="","",OFFSET('Water Data'!$G$29,0,10*ROW('Water Data'!G117)))</f>
        <v/>
      </c>
      <c r="CE123" s="271" t="str">
        <f ca="true">+IF(OFFSET('Water Data'!$H$27,0,10*ROW('Water Data'!H117))="","",OFFSET('Water Data'!$H$27,0,10*ROW('Water Data'!H117)))</f>
        <v/>
      </c>
      <c r="CF123" s="271" t="str">
        <f ca="true">+IF(OFFSET('Water Data'!$H$28,0,10*ROW('Water Data'!H117))="","",OFFSET('Water Data'!$H$28,0,10*ROW('Water Data'!H117)))</f>
        <v/>
      </c>
      <c r="CG123" s="271" t="str">
        <f ca="true">+IF(OFFSET('Water Data'!$H$29,0,10*ROW('Water Data'!H117))="","",OFFSET('Water Data'!$H$29,0,10*ROW('Water Data'!H117)))</f>
        <v/>
      </c>
      <c r="CH123" s="271" t="str">
        <f ca="true">+IF(OFFSET('Water Data'!$I$27,0,10*ROW('Water Data'!I117))="","",OFFSET('Water Data'!$I$27,0,10*ROW('Water Data'!I117)))</f>
        <v/>
      </c>
      <c r="CI123" s="271" t="str">
        <f ca="true">+IF(OFFSET('Water Data'!$I$28,0,10*ROW('Water Data'!I117))="","",OFFSET('Water Data'!$I$28,0,10*ROW('Water Data'!I117)))</f>
        <v/>
      </c>
      <c r="CJ123" s="271" t="str">
        <f ca="true">+IF(OFFSET('Water Data'!$I$29,0,10*ROW('Water Data'!I117))="","",OFFSET('Water Data'!$I$29,0,10*ROW('Water Data'!I117)))</f>
        <v/>
      </c>
      <c r="CK123" s="271" t="str">
        <f ca="true">+IF(OFFSET('Sanitation Data'!$D$28,0,10*ROW('Sanitation Data'!D117))="","",OFFSET('Sanitation Data'!$D$28,0,10*ROW('Sanitation Data'!D117)))</f>
        <v/>
      </c>
      <c r="CL123" s="271" t="str">
        <f ca="true">+IF(OFFSET('Sanitation Data'!$D$29,0,10*ROW('Sanitation Data'!D117))="","",OFFSET('Sanitation Data'!$D$29,0,10*ROW('Sanitation Data'!D117)))</f>
        <v/>
      </c>
      <c r="CM123" s="271" t="str">
        <f ca="true">+IF(OFFSET('Sanitation Data'!$D$30,0,10*ROW('Sanitation Data'!D117))="","",OFFSET('Sanitation Data'!$D$30,0,10*ROW('Sanitation Data'!D117)))</f>
        <v/>
      </c>
      <c r="CN123" s="271" t="str">
        <f ca="true">+IF(OFFSET('Sanitation Data'!$D$31,0,10*ROW('Sanitation Data'!D117))="","",OFFSET('Sanitation Data'!$D$31,0,10*ROW('Sanitation Data'!D117)))</f>
        <v/>
      </c>
      <c r="CO123" s="271" t="str">
        <f ca="true">+IF(OFFSET('Sanitation Data'!$D$32,0,10*ROW('Sanitation Data'!D117))="","",OFFSET('Sanitation Data'!$D$32,0,10*ROW('Sanitation Data'!D117)))</f>
        <v/>
      </c>
      <c r="CP123" s="271" t="str">
        <f ca="true">+IF(OFFSET('Sanitation Data'!$E$28,0,10*ROW('Sanitation Data'!E117))="","",OFFSET('Sanitation Data'!$E$28,0,10*ROW('Sanitation Data'!E117)))</f>
        <v/>
      </c>
      <c r="CQ123" s="271" t="str">
        <f ca="true">+IF(OFFSET('Sanitation Data'!$E$29,0,10*ROW('Sanitation Data'!E117))="","",OFFSET('Sanitation Data'!$E$29,0,10*ROW('Sanitation Data'!E117)))</f>
        <v/>
      </c>
      <c r="CR123" s="271" t="str">
        <f ca="true">+IF(OFFSET('Sanitation Data'!$E$30,0,10*ROW('Sanitation Data'!E117))="","",OFFSET('Sanitation Data'!$E$30,0,10*ROW('Sanitation Data'!E117)))</f>
        <v/>
      </c>
      <c r="CS123" s="271" t="str">
        <f ca="true">+IF(OFFSET('Sanitation Data'!$E$31,0,10*ROW('Sanitation Data'!E117))="","",OFFSET('Sanitation Data'!$E$31,0,10*ROW('Sanitation Data'!E117)))</f>
        <v/>
      </c>
      <c r="CT123" s="271" t="str">
        <f ca="true">+IF(OFFSET('Sanitation Data'!$E$32,0,10*ROW('Sanitation Data'!E117))="","",OFFSET('Sanitation Data'!$E$32,0,10*ROW('Sanitation Data'!E117)))</f>
        <v/>
      </c>
      <c r="CU123" s="271" t="str">
        <f ca="true">+IF(OFFSET('Sanitation Data'!$F$28,0,10*ROW('Sanitation Data'!F117))="","",OFFSET('Sanitation Data'!$F$28,0,10*ROW('Sanitation Data'!F117)))</f>
        <v/>
      </c>
      <c r="CV123" s="271" t="str">
        <f ca="true">+IF(OFFSET('Sanitation Data'!$F$29,0,10*ROW('Sanitation Data'!F117))="","",OFFSET('Sanitation Data'!$F$29,0,10*ROW('Sanitation Data'!F117)))</f>
        <v/>
      </c>
      <c r="CW123" s="271" t="str">
        <f ca="true">+IF(OFFSET('Sanitation Data'!$F$30,0,10*ROW('Sanitation Data'!F117))="","",OFFSET('Sanitation Data'!$F$30,0,10*ROW('Sanitation Data'!F117)))</f>
        <v/>
      </c>
      <c r="CX123" s="271" t="str">
        <f ca="true">+IF(OFFSET('Sanitation Data'!$F$31,0,10*ROW('Sanitation Data'!F117))="","",OFFSET('Sanitation Data'!$F$31,0,10*ROW('Sanitation Data'!F117)))</f>
        <v/>
      </c>
      <c r="CY123" s="271" t="str">
        <f ca="true">+IF(OFFSET('Sanitation Data'!$F$32,0,10*ROW('Sanitation Data'!F117))="","",OFFSET('Sanitation Data'!$F$32,0,10*ROW('Sanitation Data'!F117)))</f>
        <v/>
      </c>
      <c r="CZ123" s="271" t="str">
        <f ca="true">+IF(OFFSET('Sanitation Data'!$G$28,0,10*ROW('Sanitation Data'!G117))="","",OFFSET('Sanitation Data'!$G$28,0,10*ROW('Sanitation Data'!G117)))</f>
        <v/>
      </c>
      <c r="DA123" s="271" t="str">
        <f ca="true">+IF(OFFSET('Sanitation Data'!$G$29,0,10*ROW('Sanitation Data'!G117))="","",OFFSET('Sanitation Data'!$G$29,0,10*ROW('Sanitation Data'!G117)))</f>
        <v/>
      </c>
      <c r="DB123" s="271" t="str">
        <f ca="true">+IF(OFFSET('Sanitation Data'!$G$30,0,10*ROW('Sanitation Data'!G117))="","",OFFSET('Sanitation Data'!$G$30,0,10*ROW('Sanitation Data'!G117)))</f>
        <v/>
      </c>
      <c r="DC123" s="271" t="str">
        <f ca="true">+IF(OFFSET('Sanitation Data'!$G$31,0,10*ROW('Sanitation Data'!G117))="","",OFFSET('Sanitation Data'!$G$31,0,10*ROW('Sanitation Data'!G117)))</f>
        <v/>
      </c>
      <c r="DD123" s="271" t="str">
        <f ca="true">+IF(OFFSET('Sanitation Data'!$G$32,0,10*ROW('Sanitation Data'!G117))="","",OFFSET('Sanitation Data'!$G$32,0,10*ROW('Sanitation Data'!G117)))</f>
        <v/>
      </c>
      <c r="DE123" s="271" t="str">
        <f ca="true">+IF(OFFSET('Sanitation Data'!$H$28,0,10*ROW('Sanitation Data'!H117))="","",OFFSET('Sanitation Data'!$H$28,0,10*ROW('Sanitation Data'!H117)))</f>
        <v/>
      </c>
      <c r="DF123" s="271" t="str">
        <f ca="true">+IF(OFFSET('Sanitation Data'!$H$29,0,10*ROW('Sanitation Data'!H117))="","",OFFSET('Sanitation Data'!$H$29,0,10*ROW('Sanitation Data'!H117)))</f>
        <v/>
      </c>
      <c r="DG123" s="271" t="str">
        <f ca="true">+IF(OFFSET('Sanitation Data'!$H$30,0,10*ROW('Sanitation Data'!H117))="","",OFFSET('Sanitation Data'!$H$30,0,10*ROW('Sanitation Data'!H117)))</f>
        <v/>
      </c>
      <c r="DH123" s="271" t="str">
        <f ca="true">+IF(OFFSET('Sanitation Data'!$H$31,0,10*ROW('Sanitation Data'!H117))="","",OFFSET('Sanitation Data'!$H$31,0,10*ROW('Sanitation Data'!H117)))</f>
        <v/>
      </c>
      <c r="DI123" s="271" t="str">
        <f ca="true">+IF(OFFSET('Sanitation Data'!$H$32,0,10*ROW('Sanitation Data'!H117))="","",OFFSET('Sanitation Data'!$H$32,0,10*ROW('Sanitation Data'!H117)))</f>
        <v/>
      </c>
      <c r="DJ123" s="271" t="str">
        <f ca="true">+IF(OFFSET('Sanitation Data'!$I$28,0,10*ROW('Sanitation Data'!I117))="","",OFFSET('Sanitation Data'!$I$28,0,10*ROW('Sanitation Data'!I117)))</f>
        <v/>
      </c>
      <c r="DK123" s="271" t="str">
        <f ca="true">+IF(OFFSET('Sanitation Data'!$I$29,0,10*ROW('Sanitation Data'!I117))="","",OFFSET('Sanitation Data'!$I$29,0,10*ROW('Sanitation Data'!I117)))</f>
        <v/>
      </c>
      <c r="DL123" s="271" t="str">
        <f ca="true">+IF(OFFSET('Sanitation Data'!$I$30,0,10*ROW('Sanitation Data'!I117))="","",OFFSET('Sanitation Data'!$I$30,0,10*ROW('Sanitation Data'!I117)))</f>
        <v/>
      </c>
      <c r="DM123" s="271" t="str">
        <f ca="true">+IF(OFFSET('Sanitation Data'!$I$31,0,10*ROW('Sanitation Data'!I117))="","",OFFSET('Sanitation Data'!$I$31,0,10*ROW('Sanitation Data'!I117)))</f>
        <v/>
      </c>
      <c r="DN123" s="271" t="str">
        <f ca="true">+IF(OFFSET('Sanitation Data'!$I$32,0,10*ROW('Sanitation Data'!I117))="","",OFFSET('Sanitation Data'!$I$32,0,10*ROW('Sanitation Data'!I117)))</f>
        <v/>
      </c>
      <c r="DO123" s="271" t="str">
        <f ca="true">+IF(OFFSET('Hygiene Data'!$D$11,0,10*ROW('Hygiene Data'!D117))="","",OFFSET('Hygiene Data'!$D$11,0,10*ROW('Hygiene Data'!D117)))</f>
        <v/>
      </c>
      <c r="DP123" s="271" t="str">
        <f ca="true">+IF(OFFSET('Hygiene Data'!$D$12,0,10*ROW('Hygiene Data'!D117))="","",OFFSET('Hygiene Data'!$D$12,0,10*ROW('Hygiene Data'!D117)))</f>
        <v/>
      </c>
      <c r="DQ123" s="271" t="str">
        <f ca="true">+IF(OFFSET('Hygiene Data'!$D$13,0,10*ROW('Hygiene Data'!D117))="","",OFFSET('Hygiene Data'!$D$13,0,10*ROW('Hygiene Data'!D117)))</f>
        <v/>
      </c>
      <c r="DR123" s="271" t="str">
        <f ca="true">+IF(OFFSET('Hygiene Data'!$E$11,0,10*ROW('Hygiene Data'!E117))="","",OFFSET('Hygiene Data'!$E$11,0,10*ROW('Hygiene Data'!E117)))</f>
        <v/>
      </c>
      <c r="DS123" s="271" t="str">
        <f ca="true">+IF(OFFSET('Hygiene Data'!$E$12,0,10*ROW('Hygiene Data'!E117))="","",OFFSET('Hygiene Data'!$E$12,0,10*ROW('Hygiene Data'!E117)))</f>
        <v/>
      </c>
      <c r="DT123" s="271" t="str">
        <f ca="true">+IF(OFFSET('Hygiene Data'!$E$13,0,10*ROW('Hygiene Data'!E117))="","",OFFSET('Hygiene Data'!$E$13,0,10*ROW('Hygiene Data'!E117)))</f>
        <v/>
      </c>
      <c r="DU123" s="271" t="str">
        <f ca="true">+IF(OFFSET('Hygiene Data'!$F$11,0,10*ROW('Hygiene Data'!F117))="","",OFFSET('Hygiene Data'!$F$11,0,10*ROW('Hygiene Data'!F117)))</f>
        <v/>
      </c>
      <c r="DV123" s="271" t="str">
        <f ca="true">+IF(OFFSET('Hygiene Data'!$F$12,0,10*ROW('Hygiene Data'!F117))="","",OFFSET('Hygiene Data'!$F$12,0,10*ROW('Hygiene Data'!F117)))</f>
        <v/>
      </c>
      <c r="DW123" s="271" t="str">
        <f ca="true">+IF(OFFSET('Hygiene Data'!$F$13,0,10*ROW('Hygiene Data'!F117))="","",OFFSET('Hygiene Data'!$F$13,0,10*ROW('Hygiene Data'!F117)))</f>
        <v/>
      </c>
      <c r="DX123" s="271" t="str">
        <f ca="true">+IF(OFFSET('Hygiene Data'!$G$11,0,10*ROW('Hygiene Data'!G117))="","",OFFSET('Hygiene Data'!$G$11,0,10*ROW('Hygiene Data'!G117)))</f>
        <v/>
      </c>
      <c r="DY123" s="271" t="str">
        <f ca="true">+IF(OFFSET('Hygiene Data'!$G$12,0,10*ROW('Hygiene Data'!G117))="","",OFFSET('Hygiene Data'!$G$12,0,10*ROW('Hygiene Data'!G117)))</f>
        <v/>
      </c>
      <c r="DZ123" s="271" t="str">
        <f ca="true">+IF(OFFSET('Hygiene Data'!$G$13,0,10*ROW('Hygiene Data'!G117))="","",OFFSET('Hygiene Data'!$G$13,0,10*ROW('Hygiene Data'!G117)))</f>
        <v/>
      </c>
      <c r="EA123" s="271" t="str">
        <f ca="true">+IF(OFFSET('Hygiene Data'!$H$11,0,10*ROW('Hygiene Data'!H117))="","",OFFSET('Hygiene Data'!$H$11,0,10*ROW('Hygiene Data'!H117)))</f>
        <v/>
      </c>
      <c r="EB123" s="271" t="str">
        <f ca="true">+IF(OFFSET('Hygiene Data'!$H$12,0,10*ROW('Hygiene Data'!H117))="","",OFFSET('Hygiene Data'!$H$12,0,10*ROW('Hygiene Data'!H117)))</f>
        <v/>
      </c>
      <c r="EC123" s="271" t="str">
        <f ca="true">+IF(OFFSET('Hygiene Data'!$H$13,0,10*ROW('Hygiene Data'!H117))="","",OFFSET('Hygiene Data'!$H$13,0,10*ROW('Hygiene Data'!H117)))</f>
        <v/>
      </c>
      <c r="ED123" s="271" t="str">
        <f ca="true">+IF(OFFSET('Hygiene Data'!$I$11,0,10*ROW('Hygiene Data'!I117))="","",OFFSET('Hygiene Data'!$I$11,0,10*ROW('Hygiene Data'!I117)))</f>
        <v/>
      </c>
      <c r="EE123" s="271" t="str">
        <f ca="true">+IF(OFFSET('Hygiene Data'!$I$12,0,10*ROW('Hygiene Data'!I117))="","",OFFSET('Hygiene Data'!$I$12,0,10*ROW('Hygiene Data'!I117)))</f>
        <v/>
      </c>
      <c r="EF123" s="271" t="str">
        <f ca="true">+IF(OFFSET('Hygiene Data'!$I$13,0,10*ROW('Hygiene Data'!I117))="","",OFFSET('Hygiene Data'!$I$13,0,10*ROW('Hygiene Data'!I117)))</f>
        <v/>
      </c>
    </row>
    <row xmlns:x14ac="http://schemas.microsoft.com/office/spreadsheetml/2009/9/ac" r="124" x14ac:dyDescent="0.2">
      <c r="A124" s="34" t="str">
        <f ca="true">+IF(OFFSET('Water Data'!$B$2,0,10*ROW('Water Data'!E118))="","",OFFSET('Water Data'!$B$2,0,10*ROW('Water Data'!E118)))</f>
        <v/>
      </c>
      <c r="B124" s="34" t="str">
        <f ca="true">+IF(OFFSET('Water Data'!$C$2,0,10*ROW('Water Data'!F118))="","",OFFSET('Water Data'!$C$2,0,10*ROW('Water Data'!F118)))</f>
        <v/>
      </c>
      <c r="C124" s="327" t="str">
        <f t="shared" ca="true" si="1"/>
        <v/>
      </c>
      <c r="D124" s="87"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7"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7"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7"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7"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7"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7"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7"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7"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7"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7"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7"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7"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7"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7"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7"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7"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7"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8"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8"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8"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8"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8"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8"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8"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8"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8"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8"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8"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8"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8"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8"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8"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8"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8"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8"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8"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8"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8"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8"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8"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8"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8"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8"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8"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8"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8"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8"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9"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9"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9"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9"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9"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9"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9"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9"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9"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9"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9"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9"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9"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9"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9"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9"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9"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9"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1"/>
      <c r="BS124" s="271" t="str">
        <f ca="true">+IF(OFFSET('Water Data'!$D$27,0,10*ROW('Water Data'!D118))="","",OFFSET('Water Data'!$D$27,0,10*ROW('Water Data'!D118)))</f>
        <v/>
      </c>
      <c r="BT124" s="271" t="str">
        <f ca="true">+IF(OFFSET('Water Data'!$D$28,0,10*ROW('Water Data'!D118))="","",OFFSET('Water Data'!$D$28,0,10*ROW('Water Data'!D118)))</f>
        <v/>
      </c>
      <c r="BU124" s="271" t="str">
        <f ca="true">+IF(OFFSET('Water Data'!$D$29,0,10*ROW('Water Data'!D118))="","",OFFSET('Water Data'!$D$29,0,10*ROW('Water Data'!D118)))</f>
        <v/>
      </c>
      <c r="BV124" s="271" t="str">
        <f ca="true">+IF(OFFSET('Water Data'!$E$27,0,10*ROW('Water Data'!E118))="","",OFFSET('Water Data'!$E$27,0,10*ROW('Water Data'!E118)))</f>
        <v/>
      </c>
      <c r="BW124" s="271" t="str">
        <f ca="true">+IF(OFFSET('Water Data'!$E$28,0,10*ROW('Water Data'!E118))="","",OFFSET('Water Data'!$E$28,0,10*ROW('Water Data'!E118)))</f>
        <v/>
      </c>
      <c r="BX124" s="271" t="str">
        <f ca="true">+IF(OFFSET('Water Data'!$E$29,0,10*ROW('Water Data'!E118))="","",OFFSET('Water Data'!$E$29,0,10*ROW('Water Data'!E118)))</f>
        <v/>
      </c>
      <c r="BY124" s="271" t="str">
        <f ca="true">+IF(OFFSET('Water Data'!$F$27,0,10*ROW('Water Data'!F118))="","",OFFSET('Water Data'!$F$27,0,10*ROW('Water Data'!F118)))</f>
        <v/>
      </c>
      <c r="BZ124" s="271" t="str">
        <f ca="true">+IF(OFFSET('Water Data'!$F$28,0,10*ROW('Water Data'!F118))="","",OFFSET('Water Data'!$F$28,0,10*ROW('Water Data'!F118)))</f>
        <v/>
      </c>
      <c r="CA124" s="271" t="str">
        <f ca="true">+IF(OFFSET('Water Data'!$F$29,0,10*ROW('Water Data'!F118))="","",OFFSET('Water Data'!$F$29,0,10*ROW('Water Data'!F118)))</f>
        <v/>
      </c>
      <c r="CB124" s="271" t="str">
        <f ca="true">+IF(OFFSET('Water Data'!$G$27,0,10*ROW('Water Data'!G118))="","",OFFSET('Water Data'!$G$27,0,10*ROW('Water Data'!G118)))</f>
        <v/>
      </c>
      <c r="CC124" s="271" t="str">
        <f ca="true">+IF(OFFSET('Water Data'!$G$28,0,10*ROW('Water Data'!G118))="","",OFFSET('Water Data'!$G$28,0,10*ROW('Water Data'!G118)))</f>
        <v/>
      </c>
      <c r="CD124" s="271" t="str">
        <f ca="true">+IF(OFFSET('Water Data'!$G$29,0,10*ROW('Water Data'!G118))="","",OFFSET('Water Data'!$G$29,0,10*ROW('Water Data'!G118)))</f>
        <v/>
      </c>
      <c r="CE124" s="271" t="str">
        <f ca="true">+IF(OFFSET('Water Data'!$H$27,0,10*ROW('Water Data'!H118))="","",OFFSET('Water Data'!$H$27,0,10*ROW('Water Data'!H118)))</f>
        <v/>
      </c>
      <c r="CF124" s="271" t="str">
        <f ca="true">+IF(OFFSET('Water Data'!$H$28,0,10*ROW('Water Data'!H118))="","",OFFSET('Water Data'!$H$28,0,10*ROW('Water Data'!H118)))</f>
        <v/>
      </c>
      <c r="CG124" s="271" t="str">
        <f ca="true">+IF(OFFSET('Water Data'!$H$29,0,10*ROW('Water Data'!H118))="","",OFFSET('Water Data'!$H$29,0,10*ROW('Water Data'!H118)))</f>
        <v/>
      </c>
      <c r="CH124" s="271" t="str">
        <f ca="true">+IF(OFFSET('Water Data'!$I$27,0,10*ROW('Water Data'!I118))="","",OFFSET('Water Data'!$I$27,0,10*ROW('Water Data'!I118)))</f>
        <v/>
      </c>
      <c r="CI124" s="271" t="str">
        <f ca="true">+IF(OFFSET('Water Data'!$I$28,0,10*ROW('Water Data'!I118))="","",OFFSET('Water Data'!$I$28,0,10*ROW('Water Data'!I118)))</f>
        <v/>
      </c>
      <c r="CJ124" s="271" t="str">
        <f ca="true">+IF(OFFSET('Water Data'!$I$29,0,10*ROW('Water Data'!I118))="","",OFFSET('Water Data'!$I$29,0,10*ROW('Water Data'!I118)))</f>
        <v/>
      </c>
      <c r="CK124" s="271" t="str">
        <f ca="true">+IF(OFFSET('Sanitation Data'!$D$28,0,10*ROW('Sanitation Data'!D118))="","",OFFSET('Sanitation Data'!$D$28,0,10*ROW('Sanitation Data'!D118)))</f>
        <v/>
      </c>
      <c r="CL124" s="271" t="str">
        <f ca="true">+IF(OFFSET('Sanitation Data'!$D$29,0,10*ROW('Sanitation Data'!D118))="","",OFFSET('Sanitation Data'!$D$29,0,10*ROW('Sanitation Data'!D118)))</f>
        <v/>
      </c>
      <c r="CM124" s="271" t="str">
        <f ca="true">+IF(OFFSET('Sanitation Data'!$D$30,0,10*ROW('Sanitation Data'!D118))="","",OFFSET('Sanitation Data'!$D$30,0,10*ROW('Sanitation Data'!D118)))</f>
        <v/>
      </c>
      <c r="CN124" s="271" t="str">
        <f ca="true">+IF(OFFSET('Sanitation Data'!$D$31,0,10*ROW('Sanitation Data'!D118))="","",OFFSET('Sanitation Data'!$D$31,0,10*ROW('Sanitation Data'!D118)))</f>
        <v/>
      </c>
      <c r="CO124" s="271" t="str">
        <f ca="true">+IF(OFFSET('Sanitation Data'!$D$32,0,10*ROW('Sanitation Data'!D118))="","",OFFSET('Sanitation Data'!$D$32,0,10*ROW('Sanitation Data'!D118)))</f>
        <v/>
      </c>
      <c r="CP124" s="271" t="str">
        <f ca="true">+IF(OFFSET('Sanitation Data'!$E$28,0,10*ROW('Sanitation Data'!E118))="","",OFFSET('Sanitation Data'!$E$28,0,10*ROW('Sanitation Data'!E118)))</f>
        <v/>
      </c>
      <c r="CQ124" s="271" t="str">
        <f ca="true">+IF(OFFSET('Sanitation Data'!$E$29,0,10*ROW('Sanitation Data'!E118))="","",OFFSET('Sanitation Data'!$E$29,0,10*ROW('Sanitation Data'!E118)))</f>
        <v/>
      </c>
      <c r="CR124" s="271" t="str">
        <f ca="true">+IF(OFFSET('Sanitation Data'!$E$30,0,10*ROW('Sanitation Data'!E118))="","",OFFSET('Sanitation Data'!$E$30,0,10*ROW('Sanitation Data'!E118)))</f>
        <v/>
      </c>
      <c r="CS124" s="271" t="str">
        <f ca="true">+IF(OFFSET('Sanitation Data'!$E$31,0,10*ROW('Sanitation Data'!E118))="","",OFFSET('Sanitation Data'!$E$31,0,10*ROW('Sanitation Data'!E118)))</f>
        <v/>
      </c>
      <c r="CT124" s="271" t="str">
        <f ca="true">+IF(OFFSET('Sanitation Data'!$E$32,0,10*ROW('Sanitation Data'!E118))="","",OFFSET('Sanitation Data'!$E$32,0,10*ROW('Sanitation Data'!E118)))</f>
        <v/>
      </c>
      <c r="CU124" s="271" t="str">
        <f ca="true">+IF(OFFSET('Sanitation Data'!$F$28,0,10*ROW('Sanitation Data'!F118))="","",OFFSET('Sanitation Data'!$F$28,0,10*ROW('Sanitation Data'!F118)))</f>
        <v/>
      </c>
      <c r="CV124" s="271" t="str">
        <f ca="true">+IF(OFFSET('Sanitation Data'!$F$29,0,10*ROW('Sanitation Data'!F118))="","",OFFSET('Sanitation Data'!$F$29,0,10*ROW('Sanitation Data'!F118)))</f>
        <v/>
      </c>
      <c r="CW124" s="271" t="str">
        <f ca="true">+IF(OFFSET('Sanitation Data'!$F$30,0,10*ROW('Sanitation Data'!F118))="","",OFFSET('Sanitation Data'!$F$30,0,10*ROW('Sanitation Data'!F118)))</f>
        <v/>
      </c>
      <c r="CX124" s="271" t="str">
        <f ca="true">+IF(OFFSET('Sanitation Data'!$F$31,0,10*ROW('Sanitation Data'!F118))="","",OFFSET('Sanitation Data'!$F$31,0,10*ROW('Sanitation Data'!F118)))</f>
        <v/>
      </c>
      <c r="CY124" s="271" t="str">
        <f ca="true">+IF(OFFSET('Sanitation Data'!$F$32,0,10*ROW('Sanitation Data'!F118))="","",OFFSET('Sanitation Data'!$F$32,0,10*ROW('Sanitation Data'!F118)))</f>
        <v/>
      </c>
      <c r="CZ124" s="271" t="str">
        <f ca="true">+IF(OFFSET('Sanitation Data'!$G$28,0,10*ROW('Sanitation Data'!G118))="","",OFFSET('Sanitation Data'!$G$28,0,10*ROW('Sanitation Data'!G118)))</f>
        <v/>
      </c>
      <c r="DA124" s="271" t="str">
        <f ca="true">+IF(OFFSET('Sanitation Data'!$G$29,0,10*ROW('Sanitation Data'!G118))="","",OFFSET('Sanitation Data'!$G$29,0,10*ROW('Sanitation Data'!G118)))</f>
        <v/>
      </c>
      <c r="DB124" s="271" t="str">
        <f ca="true">+IF(OFFSET('Sanitation Data'!$G$30,0,10*ROW('Sanitation Data'!G118))="","",OFFSET('Sanitation Data'!$G$30,0,10*ROW('Sanitation Data'!G118)))</f>
        <v/>
      </c>
      <c r="DC124" s="271" t="str">
        <f ca="true">+IF(OFFSET('Sanitation Data'!$G$31,0,10*ROW('Sanitation Data'!G118))="","",OFFSET('Sanitation Data'!$G$31,0,10*ROW('Sanitation Data'!G118)))</f>
        <v/>
      </c>
      <c r="DD124" s="271" t="str">
        <f ca="true">+IF(OFFSET('Sanitation Data'!$G$32,0,10*ROW('Sanitation Data'!G118))="","",OFFSET('Sanitation Data'!$G$32,0,10*ROW('Sanitation Data'!G118)))</f>
        <v/>
      </c>
      <c r="DE124" s="271" t="str">
        <f ca="true">+IF(OFFSET('Sanitation Data'!$H$28,0,10*ROW('Sanitation Data'!H118))="","",OFFSET('Sanitation Data'!$H$28,0,10*ROW('Sanitation Data'!H118)))</f>
        <v/>
      </c>
      <c r="DF124" s="271" t="str">
        <f ca="true">+IF(OFFSET('Sanitation Data'!$H$29,0,10*ROW('Sanitation Data'!H118))="","",OFFSET('Sanitation Data'!$H$29,0,10*ROW('Sanitation Data'!H118)))</f>
        <v/>
      </c>
      <c r="DG124" s="271" t="str">
        <f ca="true">+IF(OFFSET('Sanitation Data'!$H$30,0,10*ROW('Sanitation Data'!H118))="","",OFFSET('Sanitation Data'!$H$30,0,10*ROW('Sanitation Data'!H118)))</f>
        <v/>
      </c>
      <c r="DH124" s="271" t="str">
        <f ca="true">+IF(OFFSET('Sanitation Data'!$H$31,0,10*ROW('Sanitation Data'!H118))="","",OFFSET('Sanitation Data'!$H$31,0,10*ROW('Sanitation Data'!H118)))</f>
        <v/>
      </c>
      <c r="DI124" s="271" t="str">
        <f ca="true">+IF(OFFSET('Sanitation Data'!$H$32,0,10*ROW('Sanitation Data'!H118))="","",OFFSET('Sanitation Data'!$H$32,0,10*ROW('Sanitation Data'!H118)))</f>
        <v/>
      </c>
      <c r="DJ124" s="271" t="str">
        <f ca="true">+IF(OFFSET('Sanitation Data'!$I$28,0,10*ROW('Sanitation Data'!I118))="","",OFFSET('Sanitation Data'!$I$28,0,10*ROW('Sanitation Data'!I118)))</f>
        <v/>
      </c>
      <c r="DK124" s="271" t="str">
        <f ca="true">+IF(OFFSET('Sanitation Data'!$I$29,0,10*ROW('Sanitation Data'!I118))="","",OFFSET('Sanitation Data'!$I$29,0,10*ROW('Sanitation Data'!I118)))</f>
        <v/>
      </c>
      <c r="DL124" s="271" t="str">
        <f ca="true">+IF(OFFSET('Sanitation Data'!$I$30,0,10*ROW('Sanitation Data'!I118))="","",OFFSET('Sanitation Data'!$I$30,0,10*ROW('Sanitation Data'!I118)))</f>
        <v/>
      </c>
      <c r="DM124" s="271" t="str">
        <f ca="true">+IF(OFFSET('Sanitation Data'!$I$31,0,10*ROW('Sanitation Data'!I118))="","",OFFSET('Sanitation Data'!$I$31,0,10*ROW('Sanitation Data'!I118)))</f>
        <v/>
      </c>
      <c r="DN124" s="271" t="str">
        <f ca="true">+IF(OFFSET('Sanitation Data'!$I$32,0,10*ROW('Sanitation Data'!I118))="","",OFFSET('Sanitation Data'!$I$32,0,10*ROW('Sanitation Data'!I118)))</f>
        <v/>
      </c>
      <c r="DO124" s="271" t="str">
        <f ca="true">+IF(OFFSET('Hygiene Data'!$D$11,0,10*ROW('Hygiene Data'!D118))="","",OFFSET('Hygiene Data'!$D$11,0,10*ROW('Hygiene Data'!D118)))</f>
        <v/>
      </c>
      <c r="DP124" s="271" t="str">
        <f ca="true">+IF(OFFSET('Hygiene Data'!$D$12,0,10*ROW('Hygiene Data'!D118))="","",OFFSET('Hygiene Data'!$D$12,0,10*ROW('Hygiene Data'!D118)))</f>
        <v/>
      </c>
      <c r="DQ124" s="271" t="str">
        <f ca="true">+IF(OFFSET('Hygiene Data'!$D$13,0,10*ROW('Hygiene Data'!D118))="","",OFFSET('Hygiene Data'!$D$13,0,10*ROW('Hygiene Data'!D118)))</f>
        <v/>
      </c>
      <c r="DR124" s="271" t="str">
        <f ca="true">+IF(OFFSET('Hygiene Data'!$E$11,0,10*ROW('Hygiene Data'!E118))="","",OFFSET('Hygiene Data'!$E$11,0,10*ROW('Hygiene Data'!E118)))</f>
        <v/>
      </c>
      <c r="DS124" s="271" t="str">
        <f ca="true">+IF(OFFSET('Hygiene Data'!$E$12,0,10*ROW('Hygiene Data'!E118))="","",OFFSET('Hygiene Data'!$E$12,0,10*ROW('Hygiene Data'!E118)))</f>
        <v/>
      </c>
      <c r="DT124" s="271" t="str">
        <f ca="true">+IF(OFFSET('Hygiene Data'!$E$13,0,10*ROW('Hygiene Data'!E118))="","",OFFSET('Hygiene Data'!$E$13,0,10*ROW('Hygiene Data'!E118)))</f>
        <v/>
      </c>
      <c r="DU124" s="271" t="str">
        <f ca="true">+IF(OFFSET('Hygiene Data'!$F$11,0,10*ROW('Hygiene Data'!F118))="","",OFFSET('Hygiene Data'!$F$11,0,10*ROW('Hygiene Data'!F118)))</f>
        <v/>
      </c>
      <c r="DV124" s="271" t="str">
        <f ca="true">+IF(OFFSET('Hygiene Data'!$F$12,0,10*ROW('Hygiene Data'!F118))="","",OFFSET('Hygiene Data'!$F$12,0,10*ROW('Hygiene Data'!F118)))</f>
        <v/>
      </c>
      <c r="DW124" s="271" t="str">
        <f ca="true">+IF(OFFSET('Hygiene Data'!$F$13,0,10*ROW('Hygiene Data'!F118))="","",OFFSET('Hygiene Data'!$F$13,0,10*ROW('Hygiene Data'!F118)))</f>
        <v/>
      </c>
      <c r="DX124" s="271" t="str">
        <f ca="true">+IF(OFFSET('Hygiene Data'!$G$11,0,10*ROW('Hygiene Data'!G118))="","",OFFSET('Hygiene Data'!$G$11,0,10*ROW('Hygiene Data'!G118)))</f>
        <v/>
      </c>
      <c r="DY124" s="271" t="str">
        <f ca="true">+IF(OFFSET('Hygiene Data'!$G$12,0,10*ROW('Hygiene Data'!G118))="","",OFFSET('Hygiene Data'!$G$12,0,10*ROW('Hygiene Data'!G118)))</f>
        <v/>
      </c>
      <c r="DZ124" s="271" t="str">
        <f ca="true">+IF(OFFSET('Hygiene Data'!$G$13,0,10*ROW('Hygiene Data'!G118))="","",OFFSET('Hygiene Data'!$G$13,0,10*ROW('Hygiene Data'!G118)))</f>
        <v/>
      </c>
      <c r="EA124" s="271" t="str">
        <f ca="true">+IF(OFFSET('Hygiene Data'!$H$11,0,10*ROW('Hygiene Data'!H118))="","",OFFSET('Hygiene Data'!$H$11,0,10*ROW('Hygiene Data'!H118)))</f>
        <v/>
      </c>
      <c r="EB124" s="271" t="str">
        <f ca="true">+IF(OFFSET('Hygiene Data'!$H$12,0,10*ROW('Hygiene Data'!H118))="","",OFFSET('Hygiene Data'!$H$12,0,10*ROW('Hygiene Data'!H118)))</f>
        <v/>
      </c>
      <c r="EC124" s="271" t="str">
        <f ca="true">+IF(OFFSET('Hygiene Data'!$H$13,0,10*ROW('Hygiene Data'!H118))="","",OFFSET('Hygiene Data'!$H$13,0,10*ROW('Hygiene Data'!H118)))</f>
        <v/>
      </c>
      <c r="ED124" s="271" t="str">
        <f ca="true">+IF(OFFSET('Hygiene Data'!$I$11,0,10*ROW('Hygiene Data'!I118))="","",OFFSET('Hygiene Data'!$I$11,0,10*ROW('Hygiene Data'!I118)))</f>
        <v/>
      </c>
      <c r="EE124" s="271" t="str">
        <f ca="true">+IF(OFFSET('Hygiene Data'!$I$12,0,10*ROW('Hygiene Data'!I118))="","",OFFSET('Hygiene Data'!$I$12,0,10*ROW('Hygiene Data'!I118)))</f>
        <v/>
      </c>
      <c r="EF124" s="271" t="str">
        <f ca="true">+IF(OFFSET('Hygiene Data'!$I$13,0,10*ROW('Hygiene Data'!I118))="","",OFFSET('Hygiene Data'!$I$13,0,10*ROW('Hygiene Data'!I118)))</f>
        <v/>
      </c>
    </row>
    <row xmlns:x14ac="http://schemas.microsoft.com/office/spreadsheetml/2009/9/ac" r="125" x14ac:dyDescent="0.2">
      <c r="A125" s="34" t="str">
        <f ca="true">+IF(OFFSET('Water Data'!$B$2,0,10*ROW('Water Data'!E119))="","",OFFSET('Water Data'!$B$2,0,10*ROW('Water Data'!E119)))</f>
        <v/>
      </c>
      <c r="B125" s="34" t="str">
        <f ca="true">+IF(OFFSET('Water Data'!$C$2,0,10*ROW('Water Data'!F119))="","",OFFSET('Water Data'!$C$2,0,10*ROW('Water Data'!F119)))</f>
        <v/>
      </c>
      <c r="C125" s="327" t="str">
        <f t="shared" ca="true" si="1"/>
        <v/>
      </c>
      <c r="D125" s="87"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7"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7"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7"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7"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7"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7"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7"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7"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7"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7"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7"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7"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7"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7"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7"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7"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7"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8"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8"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8"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8"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8"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8"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8"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8"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8"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8"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8"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8"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8"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8"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8"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8"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8"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8"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8"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8"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8"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8"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8"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8"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8"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8"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8"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8"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8"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8"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9"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9"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9"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9"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9"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9"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9"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9"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9"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9"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9"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9"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9"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9"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9"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9"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9"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9"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1"/>
      <c r="BS125" s="271" t="str">
        <f ca="true">+IF(OFFSET('Water Data'!$D$27,0,10*ROW('Water Data'!D119))="","",OFFSET('Water Data'!$D$27,0,10*ROW('Water Data'!D119)))</f>
        <v/>
      </c>
      <c r="BT125" s="271" t="str">
        <f ca="true">+IF(OFFSET('Water Data'!$D$28,0,10*ROW('Water Data'!D119))="","",OFFSET('Water Data'!$D$28,0,10*ROW('Water Data'!D119)))</f>
        <v/>
      </c>
      <c r="BU125" s="271" t="str">
        <f ca="true">+IF(OFFSET('Water Data'!$D$29,0,10*ROW('Water Data'!D119))="","",OFFSET('Water Data'!$D$29,0,10*ROW('Water Data'!D119)))</f>
        <v/>
      </c>
      <c r="BV125" s="271" t="str">
        <f ca="true">+IF(OFFSET('Water Data'!$E$27,0,10*ROW('Water Data'!E119))="","",OFFSET('Water Data'!$E$27,0,10*ROW('Water Data'!E119)))</f>
        <v/>
      </c>
      <c r="BW125" s="271" t="str">
        <f ca="true">+IF(OFFSET('Water Data'!$E$28,0,10*ROW('Water Data'!E119))="","",OFFSET('Water Data'!$E$28,0,10*ROW('Water Data'!E119)))</f>
        <v/>
      </c>
      <c r="BX125" s="271" t="str">
        <f ca="true">+IF(OFFSET('Water Data'!$E$29,0,10*ROW('Water Data'!E119))="","",OFFSET('Water Data'!$E$29,0,10*ROW('Water Data'!E119)))</f>
        <v/>
      </c>
      <c r="BY125" s="271" t="str">
        <f ca="true">+IF(OFFSET('Water Data'!$F$27,0,10*ROW('Water Data'!F119))="","",OFFSET('Water Data'!$F$27,0,10*ROW('Water Data'!F119)))</f>
        <v/>
      </c>
      <c r="BZ125" s="271" t="str">
        <f ca="true">+IF(OFFSET('Water Data'!$F$28,0,10*ROW('Water Data'!F119))="","",OFFSET('Water Data'!$F$28,0,10*ROW('Water Data'!F119)))</f>
        <v/>
      </c>
      <c r="CA125" s="271" t="str">
        <f ca="true">+IF(OFFSET('Water Data'!$F$29,0,10*ROW('Water Data'!F119))="","",OFFSET('Water Data'!$F$29,0,10*ROW('Water Data'!F119)))</f>
        <v/>
      </c>
      <c r="CB125" s="271" t="str">
        <f ca="true">+IF(OFFSET('Water Data'!$G$27,0,10*ROW('Water Data'!G119))="","",OFFSET('Water Data'!$G$27,0,10*ROW('Water Data'!G119)))</f>
        <v/>
      </c>
      <c r="CC125" s="271" t="str">
        <f ca="true">+IF(OFFSET('Water Data'!$G$28,0,10*ROW('Water Data'!G119))="","",OFFSET('Water Data'!$G$28,0,10*ROW('Water Data'!G119)))</f>
        <v/>
      </c>
      <c r="CD125" s="271" t="str">
        <f ca="true">+IF(OFFSET('Water Data'!$G$29,0,10*ROW('Water Data'!G119))="","",OFFSET('Water Data'!$G$29,0,10*ROW('Water Data'!G119)))</f>
        <v/>
      </c>
      <c r="CE125" s="271" t="str">
        <f ca="true">+IF(OFFSET('Water Data'!$H$27,0,10*ROW('Water Data'!H119))="","",OFFSET('Water Data'!$H$27,0,10*ROW('Water Data'!H119)))</f>
        <v/>
      </c>
      <c r="CF125" s="271" t="str">
        <f ca="true">+IF(OFFSET('Water Data'!$H$28,0,10*ROW('Water Data'!H119))="","",OFFSET('Water Data'!$H$28,0,10*ROW('Water Data'!H119)))</f>
        <v/>
      </c>
      <c r="CG125" s="271" t="str">
        <f ca="true">+IF(OFFSET('Water Data'!$H$29,0,10*ROW('Water Data'!H119))="","",OFFSET('Water Data'!$H$29,0,10*ROW('Water Data'!H119)))</f>
        <v/>
      </c>
      <c r="CH125" s="271" t="str">
        <f ca="true">+IF(OFFSET('Water Data'!$I$27,0,10*ROW('Water Data'!I119))="","",OFFSET('Water Data'!$I$27,0,10*ROW('Water Data'!I119)))</f>
        <v/>
      </c>
      <c r="CI125" s="271" t="str">
        <f ca="true">+IF(OFFSET('Water Data'!$I$28,0,10*ROW('Water Data'!I119))="","",OFFSET('Water Data'!$I$28,0,10*ROW('Water Data'!I119)))</f>
        <v/>
      </c>
      <c r="CJ125" s="271" t="str">
        <f ca="true">+IF(OFFSET('Water Data'!$I$29,0,10*ROW('Water Data'!I119))="","",OFFSET('Water Data'!$I$29,0,10*ROW('Water Data'!I119)))</f>
        <v/>
      </c>
      <c r="CK125" s="271" t="str">
        <f ca="true">+IF(OFFSET('Sanitation Data'!$D$28,0,10*ROW('Sanitation Data'!D119))="","",OFFSET('Sanitation Data'!$D$28,0,10*ROW('Sanitation Data'!D119)))</f>
        <v/>
      </c>
      <c r="CL125" s="271" t="str">
        <f ca="true">+IF(OFFSET('Sanitation Data'!$D$29,0,10*ROW('Sanitation Data'!D119))="","",OFFSET('Sanitation Data'!$D$29,0,10*ROW('Sanitation Data'!D119)))</f>
        <v/>
      </c>
      <c r="CM125" s="271" t="str">
        <f ca="true">+IF(OFFSET('Sanitation Data'!$D$30,0,10*ROW('Sanitation Data'!D119))="","",OFFSET('Sanitation Data'!$D$30,0,10*ROW('Sanitation Data'!D119)))</f>
        <v/>
      </c>
      <c r="CN125" s="271" t="str">
        <f ca="true">+IF(OFFSET('Sanitation Data'!$D$31,0,10*ROW('Sanitation Data'!D119))="","",OFFSET('Sanitation Data'!$D$31,0,10*ROW('Sanitation Data'!D119)))</f>
        <v/>
      </c>
      <c r="CO125" s="271" t="str">
        <f ca="true">+IF(OFFSET('Sanitation Data'!$D$32,0,10*ROW('Sanitation Data'!D119))="","",OFFSET('Sanitation Data'!$D$32,0,10*ROW('Sanitation Data'!D119)))</f>
        <v/>
      </c>
      <c r="CP125" s="271" t="str">
        <f ca="true">+IF(OFFSET('Sanitation Data'!$E$28,0,10*ROW('Sanitation Data'!E119))="","",OFFSET('Sanitation Data'!$E$28,0,10*ROW('Sanitation Data'!E119)))</f>
        <v/>
      </c>
      <c r="CQ125" s="271" t="str">
        <f ca="true">+IF(OFFSET('Sanitation Data'!$E$29,0,10*ROW('Sanitation Data'!E119))="","",OFFSET('Sanitation Data'!$E$29,0,10*ROW('Sanitation Data'!E119)))</f>
        <v/>
      </c>
      <c r="CR125" s="271" t="str">
        <f ca="true">+IF(OFFSET('Sanitation Data'!$E$30,0,10*ROW('Sanitation Data'!E119))="","",OFFSET('Sanitation Data'!$E$30,0,10*ROW('Sanitation Data'!E119)))</f>
        <v/>
      </c>
      <c r="CS125" s="271" t="str">
        <f ca="true">+IF(OFFSET('Sanitation Data'!$E$31,0,10*ROW('Sanitation Data'!E119))="","",OFFSET('Sanitation Data'!$E$31,0,10*ROW('Sanitation Data'!E119)))</f>
        <v/>
      </c>
      <c r="CT125" s="271" t="str">
        <f ca="true">+IF(OFFSET('Sanitation Data'!$E$32,0,10*ROW('Sanitation Data'!E119))="","",OFFSET('Sanitation Data'!$E$32,0,10*ROW('Sanitation Data'!E119)))</f>
        <v/>
      </c>
      <c r="CU125" s="271" t="str">
        <f ca="true">+IF(OFFSET('Sanitation Data'!$F$28,0,10*ROW('Sanitation Data'!F119))="","",OFFSET('Sanitation Data'!$F$28,0,10*ROW('Sanitation Data'!F119)))</f>
        <v/>
      </c>
      <c r="CV125" s="271" t="str">
        <f ca="true">+IF(OFFSET('Sanitation Data'!$F$29,0,10*ROW('Sanitation Data'!F119))="","",OFFSET('Sanitation Data'!$F$29,0,10*ROW('Sanitation Data'!F119)))</f>
        <v/>
      </c>
      <c r="CW125" s="271" t="str">
        <f ca="true">+IF(OFFSET('Sanitation Data'!$F$30,0,10*ROW('Sanitation Data'!F119))="","",OFFSET('Sanitation Data'!$F$30,0,10*ROW('Sanitation Data'!F119)))</f>
        <v/>
      </c>
      <c r="CX125" s="271" t="str">
        <f ca="true">+IF(OFFSET('Sanitation Data'!$F$31,0,10*ROW('Sanitation Data'!F119))="","",OFFSET('Sanitation Data'!$F$31,0,10*ROW('Sanitation Data'!F119)))</f>
        <v/>
      </c>
      <c r="CY125" s="271" t="str">
        <f ca="true">+IF(OFFSET('Sanitation Data'!$F$32,0,10*ROW('Sanitation Data'!F119))="","",OFFSET('Sanitation Data'!$F$32,0,10*ROW('Sanitation Data'!F119)))</f>
        <v/>
      </c>
      <c r="CZ125" s="271" t="str">
        <f ca="true">+IF(OFFSET('Sanitation Data'!$G$28,0,10*ROW('Sanitation Data'!G119))="","",OFFSET('Sanitation Data'!$G$28,0,10*ROW('Sanitation Data'!G119)))</f>
        <v/>
      </c>
      <c r="DA125" s="271" t="str">
        <f ca="true">+IF(OFFSET('Sanitation Data'!$G$29,0,10*ROW('Sanitation Data'!G119))="","",OFFSET('Sanitation Data'!$G$29,0,10*ROW('Sanitation Data'!G119)))</f>
        <v/>
      </c>
      <c r="DB125" s="271" t="str">
        <f ca="true">+IF(OFFSET('Sanitation Data'!$G$30,0,10*ROW('Sanitation Data'!G119))="","",OFFSET('Sanitation Data'!$G$30,0,10*ROW('Sanitation Data'!G119)))</f>
        <v/>
      </c>
      <c r="DC125" s="271" t="str">
        <f ca="true">+IF(OFFSET('Sanitation Data'!$G$31,0,10*ROW('Sanitation Data'!G119))="","",OFFSET('Sanitation Data'!$G$31,0,10*ROW('Sanitation Data'!G119)))</f>
        <v/>
      </c>
      <c r="DD125" s="271" t="str">
        <f ca="true">+IF(OFFSET('Sanitation Data'!$G$32,0,10*ROW('Sanitation Data'!G119))="","",OFFSET('Sanitation Data'!$G$32,0,10*ROW('Sanitation Data'!G119)))</f>
        <v/>
      </c>
      <c r="DE125" s="271" t="str">
        <f ca="true">+IF(OFFSET('Sanitation Data'!$H$28,0,10*ROW('Sanitation Data'!H119))="","",OFFSET('Sanitation Data'!$H$28,0,10*ROW('Sanitation Data'!H119)))</f>
        <v/>
      </c>
      <c r="DF125" s="271" t="str">
        <f ca="true">+IF(OFFSET('Sanitation Data'!$H$29,0,10*ROW('Sanitation Data'!H119))="","",OFFSET('Sanitation Data'!$H$29,0,10*ROW('Sanitation Data'!H119)))</f>
        <v/>
      </c>
      <c r="DG125" s="271" t="str">
        <f ca="true">+IF(OFFSET('Sanitation Data'!$H$30,0,10*ROW('Sanitation Data'!H119))="","",OFFSET('Sanitation Data'!$H$30,0,10*ROW('Sanitation Data'!H119)))</f>
        <v/>
      </c>
      <c r="DH125" s="271" t="str">
        <f ca="true">+IF(OFFSET('Sanitation Data'!$H$31,0,10*ROW('Sanitation Data'!H119))="","",OFFSET('Sanitation Data'!$H$31,0,10*ROW('Sanitation Data'!H119)))</f>
        <v/>
      </c>
      <c r="DI125" s="271" t="str">
        <f ca="true">+IF(OFFSET('Sanitation Data'!$H$32,0,10*ROW('Sanitation Data'!H119))="","",OFFSET('Sanitation Data'!$H$32,0,10*ROW('Sanitation Data'!H119)))</f>
        <v/>
      </c>
      <c r="DJ125" s="271" t="str">
        <f ca="true">+IF(OFFSET('Sanitation Data'!$I$28,0,10*ROW('Sanitation Data'!I119))="","",OFFSET('Sanitation Data'!$I$28,0,10*ROW('Sanitation Data'!I119)))</f>
        <v/>
      </c>
      <c r="DK125" s="271" t="str">
        <f ca="true">+IF(OFFSET('Sanitation Data'!$I$29,0,10*ROW('Sanitation Data'!I119))="","",OFFSET('Sanitation Data'!$I$29,0,10*ROW('Sanitation Data'!I119)))</f>
        <v/>
      </c>
      <c r="DL125" s="271" t="str">
        <f ca="true">+IF(OFFSET('Sanitation Data'!$I$30,0,10*ROW('Sanitation Data'!I119))="","",OFFSET('Sanitation Data'!$I$30,0,10*ROW('Sanitation Data'!I119)))</f>
        <v/>
      </c>
      <c r="DM125" s="271" t="str">
        <f ca="true">+IF(OFFSET('Sanitation Data'!$I$31,0,10*ROW('Sanitation Data'!I119))="","",OFFSET('Sanitation Data'!$I$31,0,10*ROW('Sanitation Data'!I119)))</f>
        <v/>
      </c>
      <c r="DN125" s="271" t="str">
        <f ca="true">+IF(OFFSET('Sanitation Data'!$I$32,0,10*ROW('Sanitation Data'!I119))="","",OFFSET('Sanitation Data'!$I$32,0,10*ROW('Sanitation Data'!I119)))</f>
        <v/>
      </c>
      <c r="DO125" s="271" t="str">
        <f ca="true">+IF(OFFSET('Hygiene Data'!$D$11,0,10*ROW('Hygiene Data'!D119))="","",OFFSET('Hygiene Data'!$D$11,0,10*ROW('Hygiene Data'!D119)))</f>
        <v/>
      </c>
      <c r="DP125" s="271" t="str">
        <f ca="true">+IF(OFFSET('Hygiene Data'!$D$12,0,10*ROW('Hygiene Data'!D119))="","",OFFSET('Hygiene Data'!$D$12,0,10*ROW('Hygiene Data'!D119)))</f>
        <v/>
      </c>
      <c r="DQ125" s="271" t="str">
        <f ca="true">+IF(OFFSET('Hygiene Data'!$D$13,0,10*ROW('Hygiene Data'!D119))="","",OFFSET('Hygiene Data'!$D$13,0,10*ROW('Hygiene Data'!D119)))</f>
        <v/>
      </c>
      <c r="DR125" s="271" t="str">
        <f ca="true">+IF(OFFSET('Hygiene Data'!$E$11,0,10*ROW('Hygiene Data'!E119))="","",OFFSET('Hygiene Data'!$E$11,0,10*ROW('Hygiene Data'!E119)))</f>
        <v/>
      </c>
      <c r="DS125" s="271" t="str">
        <f ca="true">+IF(OFFSET('Hygiene Data'!$E$12,0,10*ROW('Hygiene Data'!E119))="","",OFFSET('Hygiene Data'!$E$12,0,10*ROW('Hygiene Data'!E119)))</f>
        <v/>
      </c>
      <c r="DT125" s="271" t="str">
        <f ca="true">+IF(OFFSET('Hygiene Data'!$E$13,0,10*ROW('Hygiene Data'!E119))="","",OFFSET('Hygiene Data'!$E$13,0,10*ROW('Hygiene Data'!E119)))</f>
        <v/>
      </c>
      <c r="DU125" s="271" t="str">
        <f ca="true">+IF(OFFSET('Hygiene Data'!$F$11,0,10*ROW('Hygiene Data'!F119))="","",OFFSET('Hygiene Data'!$F$11,0,10*ROW('Hygiene Data'!F119)))</f>
        <v/>
      </c>
      <c r="DV125" s="271" t="str">
        <f ca="true">+IF(OFFSET('Hygiene Data'!$F$12,0,10*ROW('Hygiene Data'!F119))="","",OFFSET('Hygiene Data'!$F$12,0,10*ROW('Hygiene Data'!F119)))</f>
        <v/>
      </c>
      <c r="DW125" s="271" t="str">
        <f ca="true">+IF(OFFSET('Hygiene Data'!$F$13,0,10*ROW('Hygiene Data'!F119))="","",OFFSET('Hygiene Data'!$F$13,0,10*ROW('Hygiene Data'!F119)))</f>
        <v/>
      </c>
      <c r="DX125" s="271" t="str">
        <f ca="true">+IF(OFFSET('Hygiene Data'!$G$11,0,10*ROW('Hygiene Data'!G119))="","",OFFSET('Hygiene Data'!$G$11,0,10*ROW('Hygiene Data'!G119)))</f>
        <v/>
      </c>
      <c r="DY125" s="271" t="str">
        <f ca="true">+IF(OFFSET('Hygiene Data'!$G$12,0,10*ROW('Hygiene Data'!G119))="","",OFFSET('Hygiene Data'!$G$12,0,10*ROW('Hygiene Data'!G119)))</f>
        <v/>
      </c>
      <c r="DZ125" s="271" t="str">
        <f ca="true">+IF(OFFSET('Hygiene Data'!$G$13,0,10*ROW('Hygiene Data'!G119))="","",OFFSET('Hygiene Data'!$G$13,0,10*ROW('Hygiene Data'!G119)))</f>
        <v/>
      </c>
      <c r="EA125" s="271" t="str">
        <f ca="true">+IF(OFFSET('Hygiene Data'!$H$11,0,10*ROW('Hygiene Data'!H119))="","",OFFSET('Hygiene Data'!$H$11,0,10*ROW('Hygiene Data'!H119)))</f>
        <v/>
      </c>
      <c r="EB125" s="271" t="str">
        <f ca="true">+IF(OFFSET('Hygiene Data'!$H$12,0,10*ROW('Hygiene Data'!H119))="","",OFFSET('Hygiene Data'!$H$12,0,10*ROW('Hygiene Data'!H119)))</f>
        <v/>
      </c>
      <c r="EC125" s="271" t="str">
        <f ca="true">+IF(OFFSET('Hygiene Data'!$H$13,0,10*ROW('Hygiene Data'!H119))="","",OFFSET('Hygiene Data'!$H$13,0,10*ROW('Hygiene Data'!H119)))</f>
        <v/>
      </c>
      <c r="ED125" s="271" t="str">
        <f ca="true">+IF(OFFSET('Hygiene Data'!$I$11,0,10*ROW('Hygiene Data'!I119))="","",OFFSET('Hygiene Data'!$I$11,0,10*ROW('Hygiene Data'!I119)))</f>
        <v/>
      </c>
      <c r="EE125" s="271" t="str">
        <f ca="true">+IF(OFFSET('Hygiene Data'!$I$12,0,10*ROW('Hygiene Data'!I119))="","",OFFSET('Hygiene Data'!$I$12,0,10*ROW('Hygiene Data'!I119)))</f>
        <v/>
      </c>
      <c r="EF125" s="271" t="str">
        <f ca="true">+IF(OFFSET('Hygiene Data'!$I$13,0,10*ROW('Hygiene Data'!I119))="","",OFFSET('Hygiene Data'!$I$13,0,10*ROW('Hygiene Data'!I119)))</f>
        <v/>
      </c>
    </row>
    <row xmlns:x14ac="http://schemas.microsoft.com/office/spreadsheetml/2009/9/ac" r="126" x14ac:dyDescent="0.2">
      <c r="A126" s="34" t="str">
        <f ca="true">+IF(OFFSET('Water Data'!$B$2,0,10*ROW('Water Data'!E120))="","",OFFSET('Water Data'!$B$2,0,10*ROW('Water Data'!E120)))</f>
        <v/>
      </c>
      <c r="B126" s="34" t="str">
        <f ca="true">+IF(OFFSET('Water Data'!$C$2,0,10*ROW('Water Data'!F120))="","",OFFSET('Water Data'!$C$2,0,10*ROW('Water Data'!F120)))</f>
        <v/>
      </c>
      <c r="C126" s="327" t="str">
        <f t="shared" ca="true" si="1"/>
        <v/>
      </c>
      <c r="D126" s="87"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7"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7"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7"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7"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7"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7"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7"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7"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7"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7"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7"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7"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7"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7"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7"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7"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7"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8"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8"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8"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8"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8"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8"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8"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8"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8"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8"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8"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8"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8"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8"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8"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8"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8"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8"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8"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8"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8"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8"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8"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8"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8"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8"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8"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8"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8"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8"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9"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9"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9"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9"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9"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9"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9"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9"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9"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9"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9"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9"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9"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9"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9"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9"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9"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9"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1"/>
      <c r="BS126" s="271" t="str">
        <f ca="true">+IF(OFFSET('Water Data'!$D$27,0,10*ROW('Water Data'!D120))="","",OFFSET('Water Data'!$D$27,0,10*ROW('Water Data'!D120)))</f>
        <v/>
      </c>
      <c r="BT126" s="271" t="str">
        <f ca="true">+IF(OFFSET('Water Data'!$D$28,0,10*ROW('Water Data'!D120))="","",OFFSET('Water Data'!$D$28,0,10*ROW('Water Data'!D120)))</f>
        <v/>
      </c>
      <c r="BU126" s="271" t="str">
        <f ca="true">+IF(OFFSET('Water Data'!$D$29,0,10*ROW('Water Data'!D120))="","",OFFSET('Water Data'!$D$29,0,10*ROW('Water Data'!D120)))</f>
        <v/>
      </c>
      <c r="BV126" s="271" t="str">
        <f ca="true">+IF(OFFSET('Water Data'!$E$27,0,10*ROW('Water Data'!E120))="","",OFFSET('Water Data'!$E$27,0,10*ROW('Water Data'!E120)))</f>
        <v/>
      </c>
      <c r="BW126" s="271" t="str">
        <f ca="true">+IF(OFFSET('Water Data'!$E$28,0,10*ROW('Water Data'!E120))="","",OFFSET('Water Data'!$E$28,0,10*ROW('Water Data'!E120)))</f>
        <v/>
      </c>
      <c r="BX126" s="271" t="str">
        <f ca="true">+IF(OFFSET('Water Data'!$E$29,0,10*ROW('Water Data'!E120))="","",OFFSET('Water Data'!$E$29,0,10*ROW('Water Data'!E120)))</f>
        <v/>
      </c>
      <c r="BY126" s="271" t="str">
        <f ca="true">+IF(OFFSET('Water Data'!$F$27,0,10*ROW('Water Data'!F120))="","",OFFSET('Water Data'!$F$27,0,10*ROW('Water Data'!F120)))</f>
        <v/>
      </c>
      <c r="BZ126" s="271" t="str">
        <f ca="true">+IF(OFFSET('Water Data'!$F$28,0,10*ROW('Water Data'!F120))="","",OFFSET('Water Data'!$F$28,0,10*ROW('Water Data'!F120)))</f>
        <v/>
      </c>
      <c r="CA126" s="271" t="str">
        <f ca="true">+IF(OFFSET('Water Data'!$F$29,0,10*ROW('Water Data'!F120))="","",OFFSET('Water Data'!$F$29,0,10*ROW('Water Data'!F120)))</f>
        <v/>
      </c>
      <c r="CB126" s="271" t="str">
        <f ca="true">+IF(OFFSET('Water Data'!$G$27,0,10*ROW('Water Data'!G120))="","",OFFSET('Water Data'!$G$27,0,10*ROW('Water Data'!G120)))</f>
        <v/>
      </c>
      <c r="CC126" s="271" t="str">
        <f ca="true">+IF(OFFSET('Water Data'!$G$28,0,10*ROW('Water Data'!G120))="","",OFFSET('Water Data'!$G$28,0,10*ROW('Water Data'!G120)))</f>
        <v/>
      </c>
      <c r="CD126" s="271" t="str">
        <f ca="true">+IF(OFFSET('Water Data'!$G$29,0,10*ROW('Water Data'!G120))="","",OFFSET('Water Data'!$G$29,0,10*ROW('Water Data'!G120)))</f>
        <v/>
      </c>
      <c r="CE126" s="271" t="str">
        <f ca="true">+IF(OFFSET('Water Data'!$H$27,0,10*ROW('Water Data'!H120))="","",OFFSET('Water Data'!$H$27,0,10*ROW('Water Data'!H120)))</f>
        <v/>
      </c>
      <c r="CF126" s="271" t="str">
        <f ca="true">+IF(OFFSET('Water Data'!$H$28,0,10*ROW('Water Data'!H120))="","",OFFSET('Water Data'!$H$28,0,10*ROW('Water Data'!H120)))</f>
        <v/>
      </c>
      <c r="CG126" s="271" t="str">
        <f ca="true">+IF(OFFSET('Water Data'!$H$29,0,10*ROW('Water Data'!H120))="","",OFFSET('Water Data'!$H$29,0,10*ROW('Water Data'!H120)))</f>
        <v/>
      </c>
      <c r="CH126" s="271" t="str">
        <f ca="true">+IF(OFFSET('Water Data'!$I$27,0,10*ROW('Water Data'!I120))="","",OFFSET('Water Data'!$I$27,0,10*ROW('Water Data'!I120)))</f>
        <v/>
      </c>
      <c r="CI126" s="271" t="str">
        <f ca="true">+IF(OFFSET('Water Data'!$I$28,0,10*ROW('Water Data'!I120))="","",OFFSET('Water Data'!$I$28,0,10*ROW('Water Data'!I120)))</f>
        <v/>
      </c>
      <c r="CJ126" s="271" t="str">
        <f ca="true">+IF(OFFSET('Water Data'!$I$29,0,10*ROW('Water Data'!I120))="","",OFFSET('Water Data'!$I$29,0,10*ROW('Water Data'!I120)))</f>
        <v/>
      </c>
      <c r="CK126" s="271" t="str">
        <f ca="true">+IF(OFFSET('Sanitation Data'!$D$28,0,10*ROW('Sanitation Data'!D120))="","",OFFSET('Sanitation Data'!$D$28,0,10*ROW('Sanitation Data'!D120)))</f>
        <v/>
      </c>
      <c r="CL126" s="271" t="str">
        <f ca="true">+IF(OFFSET('Sanitation Data'!$D$29,0,10*ROW('Sanitation Data'!D120))="","",OFFSET('Sanitation Data'!$D$29,0,10*ROW('Sanitation Data'!D120)))</f>
        <v/>
      </c>
      <c r="CM126" s="271" t="str">
        <f ca="true">+IF(OFFSET('Sanitation Data'!$D$30,0,10*ROW('Sanitation Data'!D120))="","",OFFSET('Sanitation Data'!$D$30,0,10*ROW('Sanitation Data'!D120)))</f>
        <v/>
      </c>
      <c r="CN126" s="271" t="str">
        <f ca="true">+IF(OFFSET('Sanitation Data'!$D$31,0,10*ROW('Sanitation Data'!D120))="","",OFFSET('Sanitation Data'!$D$31,0,10*ROW('Sanitation Data'!D120)))</f>
        <v/>
      </c>
      <c r="CO126" s="271" t="str">
        <f ca="true">+IF(OFFSET('Sanitation Data'!$D$32,0,10*ROW('Sanitation Data'!D120))="","",OFFSET('Sanitation Data'!$D$32,0,10*ROW('Sanitation Data'!D120)))</f>
        <v/>
      </c>
      <c r="CP126" s="271" t="str">
        <f ca="true">+IF(OFFSET('Sanitation Data'!$E$28,0,10*ROW('Sanitation Data'!E120))="","",OFFSET('Sanitation Data'!$E$28,0,10*ROW('Sanitation Data'!E120)))</f>
        <v/>
      </c>
      <c r="CQ126" s="271" t="str">
        <f ca="true">+IF(OFFSET('Sanitation Data'!$E$29,0,10*ROW('Sanitation Data'!E120))="","",OFFSET('Sanitation Data'!$E$29,0,10*ROW('Sanitation Data'!E120)))</f>
        <v/>
      </c>
      <c r="CR126" s="271" t="str">
        <f ca="true">+IF(OFFSET('Sanitation Data'!$E$30,0,10*ROW('Sanitation Data'!E120))="","",OFFSET('Sanitation Data'!$E$30,0,10*ROW('Sanitation Data'!E120)))</f>
        <v/>
      </c>
      <c r="CS126" s="271" t="str">
        <f ca="true">+IF(OFFSET('Sanitation Data'!$E$31,0,10*ROW('Sanitation Data'!E120))="","",OFFSET('Sanitation Data'!$E$31,0,10*ROW('Sanitation Data'!E120)))</f>
        <v/>
      </c>
      <c r="CT126" s="271" t="str">
        <f ca="true">+IF(OFFSET('Sanitation Data'!$E$32,0,10*ROW('Sanitation Data'!E120))="","",OFFSET('Sanitation Data'!$E$32,0,10*ROW('Sanitation Data'!E120)))</f>
        <v/>
      </c>
      <c r="CU126" s="271" t="str">
        <f ca="true">+IF(OFFSET('Sanitation Data'!$F$28,0,10*ROW('Sanitation Data'!F120))="","",OFFSET('Sanitation Data'!$F$28,0,10*ROW('Sanitation Data'!F120)))</f>
        <v/>
      </c>
      <c r="CV126" s="271" t="str">
        <f ca="true">+IF(OFFSET('Sanitation Data'!$F$29,0,10*ROW('Sanitation Data'!F120))="","",OFFSET('Sanitation Data'!$F$29,0,10*ROW('Sanitation Data'!F120)))</f>
        <v/>
      </c>
      <c r="CW126" s="271" t="str">
        <f ca="true">+IF(OFFSET('Sanitation Data'!$F$30,0,10*ROW('Sanitation Data'!F120))="","",OFFSET('Sanitation Data'!$F$30,0,10*ROW('Sanitation Data'!F120)))</f>
        <v/>
      </c>
      <c r="CX126" s="271" t="str">
        <f ca="true">+IF(OFFSET('Sanitation Data'!$F$31,0,10*ROW('Sanitation Data'!F120))="","",OFFSET('Sanitation Data'!$F$31,0,10*ROW('Sanitation Data'!F120)))</f>
        <v/>
      </c>
      <c r="CY126" s="271" t="str">
        <f ca="true">+IF(OFFSET('Sanitation Data'!$F$32,0,10*ROW('Sanitation Data'!F120))="","",OFFSET('Sanitation Data'!$F$32,0,10*ROW('Sanitation Data'!F120)))</f>
        <v/>
      </c>
      <c r="CZ126" s="271" t="str">
        <f ca="true">+IF(OFFSET('Sanitation Data'!$G$28,0,10*ROW('Sanitation Data'!G120))="","",OFFSET('Sanitation Data'!$G$28,0,10*ROW('Sanitation Data'!G120)))</f>
        <v/>
      </c>
      <c r="DA126" s="271" t="str">
        <f ca="true">+IF(OFFSET('Sanitation Data'!$G$29,0,10*ROW('Sanitation Data'!G120))="","",OFFSET('Sanitation Data'!$G$29,0,10*ROW('Sanitation Data'!G120)))</f>
        <v/>
      </c>
      <c r="DB126" s="271" t="str">
        <f ca="true">+IF(OFFSET('Sanitation Data'!$G$30,0,10*ROW('Sanitation Data'!G120))="","",OFFSET('Sanitation Data'!$G$30,0,10*ROW('Sanitation Data'!G120)))</f>
        <v/>
      </c>
      <c r="DC126" s="271" t="str">
        <f ca="true">+IF(OFFSET('Sanitation Data'!$G$31,0,10*ROW('Sanitation Data'!G120))="","",OFFSET('Sanitation Data'!$G$31,0,10*ROW('Sanitation Data'!G120)))</f>
        <v/>
      </c>
      <c r="DD126" s="271" t="str">
        <f ca="true">+IF(OFFSET('Sanitation Data'!$G$32,0,10*ROW('Sanitation Data'!G120))="","",OFFSET('Sanitation Data'!$G$32,0,10*ROW('Sanitation Data'!G120)))</f>
        <v/>
      </c>
      <c r="DE126" s="271" t="str">
        <f ca="true">+IF(OFFSET('Sanitation Data'!$H$28,0,10*ROW('Sanitation Data'!H120))="","",OFFSET('Sanitation Data'!$H$28,0,10*ROW('Sanitation Data'!H120)))</f>
        <v/>
      </c>
      <c r="DF126" s="271" t="str">
        <f ca="true">+IF(OFFSET('Sanitation Data'!$H$29,0,10*ROW('Sanitation Data'!H120))="","",OFFSET('Sanitation Data'!$H$29,0,10*ROW('Sanitation Data'!H120)))</f>
        <v/>
      </c>
      <c r="DG126" s="271" t="str">
        <f ca="true">+IF(OFFSET('Sanitation Data'!$H$30,0,10*ROW('Sanitation Data'!H120))="","",OFFSET('Sanitation Data'!$H$30,0,10*ROW('Sanitation Data'!H120)))</f>
        <v/>
      </c>
      <c r="DH126" s="271" t="str">
        <f ca="true">+IF(OFFSET('Sanitation Data'!$H$31,0,10*ROW('Sanitation Data'!H120))="","",OFFSET('Sanitation Data'!$H$31,0,10*ROW('Sanitation Data'!H120)))</f>
        <v/>
      </c>
      <c r="DI126" s="271" t="str">
        <f ca="true">+IF(OFFSET('Sanitation Data'!$H$32,0,10*ROW('Sanitation Data'!H120))="","",OFFSET('Sanitation Data'!$H$32,0,10*ROW('Sanitation Data'!H120)))</f>
        <v/>
      </c>
      <c r="DJ126" s="271" t="str">
        <f ca="true">+IF(OFFSET('Sanitation Data'!$I$28,0,10*ROW('Sanitation Data'!I120))="","",OFFSET('Sanitation Data'!$I$28,0,10*ROW('Sanitation Data'!I120)))</f>
        <v/>
      </c>
      <c r="DK126" s="271" t="str">
        <f ca="true">+IF(OFFSET('Sanitation Data'!$I$29,0,10*ROW('Sanitation Data'!I120))="","",OFFSET('Sanitation Data'!$I$29,0,10*ROW('Sanitation Data'!I120)))</f>
        <v/>
      </c>
      <c r="DL126" s="271" t="str">
        <f ca="true">+IF(OFFSET('Sanitation Data'!$I$30,0,10*ROW('Sanitation Data'!I120))="","",OFFSET('Sanitation Data'!$I$30,0,10*ROW('Sanitation Data'!I120)))</f>
        <v/>
      </c>
      <c r="DM126" s="271" t="str">
        <f ca="true">+IF(OFFSET('Sanitation Data'!$I$31,0,10*ROW('Sanitation Data'!I120))="","",OFFSET('Sanitation Data'!$I$31,0,10*ROW('Sanitation Data'!I120)))</f>
        <v/>
      </c>
      <c r="DN126" s="271" t="str">
        <f ca="true">+IF(OFFSET('Sanitation Data'!$I$32,0,10*ROW('Sanitation Data'!I120))="","",OFFSET('Sanitation Data'!$I$32,0,10*ROW('Sanitation Data'!I120)))</f>
        <v/>
      </c>
      <c r="DO126" s="271" t="str">
        <f ca="true">+IF(OFFSET('Hygiene Data'!$D$11,0,10*ROW('Hygiene Data'!D120))="","",OFFSET('Hygiene Data'!$D$11,0,10*ROW('Hygiene Data'!D120)))</f>
        <v/>
      </c>
      <c r="DP126" s="271" t="str">
        <f ca="true">+IF(OFFSET('Hygiene Data'!$D$12,0,10*ROW('Hygiene Data'!D120))="","",OFFSET('Hygiene Data'!$D$12,0,10*ROW('Hygiene Data'!D120)))</f>
        <v/>
      </c>
      <c r="DQ126" s="271" t="str">
        <f ca="true">+IF(OFFSET('Hygiene Data'!$D$13,0,10*ROW('Hygiene Data'!D120))="","",OFFSET('Hygiene Data'!$D$13,0,10*ROW('Hygiene Data'!D120)))</f>
        <v/>
      </c>
      <c r="DR126" s="271" t="str">
        <f ca="true">+IF(OFFSET('Hygiene Data'!$E$11,0,10*ROW('Hygiene Data'!E120))="","",OFFSET('Hygiene Data'!$E$11,0,10*ROW('Hygiene Data'!E120)))</f>
        <v/>
      </c>
      <c r="DS126" s="271" t="str">
        <f ca="true">+IF(OFFSET('Hygiene Data'!$E$12,0,10*ROW('Hygiene Data'!E120))="","",OFFSET('Hygiene Data'!$E$12,0,10*ROW('Hygiene Data'!E120)))</f>
        <v/>
      </c>
      <c r="DT126" s="271" t="str">
        <f ca="true">+IF(OFFSET('Hygiene Data'!$E$13,0,10*ROW('Hygiene Data'!E120))="","",OFFSET('Hygiene Data'!$E$13,0,10*ROW('Hygiene Data'!E120)))</f>
        <v/>
      </c>
      <c r="DU126" s="271" t="str">
        <f ca="true">+IF(OFFSET('Hygiene Data'!$F$11,0,10*ROW('Hygiene Data'!F120))="","",OFFSET('Hygiene Data'!$F$11,0,10*ROW('Hygiene Data'!F120)))</f>
        <v/>
      </c>
      <c r="DV126" s="271" t="str">
        <f ca="true">+IF(OFFSET('Hygiene Data'!$F$12,0,10*ROW('Hygiene Data'!F120))="","",OFFSET('Hygiene Data'!$F$12,0,10*ROW('Hygiene Data'!F120)))</f>
        <v/>
      </c>
      <c r="DW126" s="271" t="str">
        <f ca="true">+IF(OFFSET('Hygiene Data'!$F$13,0,10*ROW('Hygiene Data'!F120))="","",OFFSET('Hygiene Data'!$F$13,0,10*ROW('Hygiene Data'!F120)))</f>
        <v/>
      </c>
      <c r="DX126" s="271" t="str">
        <f ca="true">+IF(OFFSET('Hygiene Data'!$G$11,0,10*ROW('Hygiene Data'!G120))="","",OFFSET('Hygiene Data'!$G$11,0,10*ROW('Hygiene Data'!G120)))</f>
        <v/>
      </c>
      <c r="DY126" s="271" t="str">
        <f ca="true">+IF(OFFSET('Hygiene Data'!$G$12,0,10*ROW('Hygiene Data'!G120))="","",OFFSET('Hygiene Data'!$G$12,0,10*ROW('Hygiene Data'!G120)))</f>
        <v/>
      </c>
      <c r="DZ126" s="271" t="str">
        <f ca="true">+IF(OFFSET('Hygiene Data'!$G$13,0,10*ROW('Hygiene Data'!G120))="","",OFFSET('Hygiene Data'!$G$13,0,10*ROW('Hygiene Data'!G120)))</f>
        <v/>
      </c>
      <c r="EA126" s="271" t="str">
        <f ca="true">+IF(OFFSET('Hygiene Data'!$H$11,0,10*ROW('Hygiene Data'!H120))="","",OFFSET('Hygiene Data'!$H$11,0,10*ROW('Hygiene Data'!H120)))</f>
        <v/>
      </c>
      <c r="EB126" s="271" t="str">
        <f ca="true">+IF(OFFSET('Hygiene Data'!$H$12,0,10*ROW('Hygiene Data'!H120))="","",OFFSET('Hygiene Data'!$H$12,0,10*ROW('Hygiene Data'!H120)))</f>
        <v/>
      </c>
      <c r="EC126" s="271" t="str">
        <f ca="true">+IF(OFFSET('Hygiene Data'!$H$13,0,10*ROW('Hygiene Data'!H120))="","",OFFSET('Hygiene Data'!$H$13,0,10*ROW('Hygiene Data'!H120)))</f>
        <v/>
      </c>
      <c r="ED126" s="271" t="str">
        <f ca="true">+IF(OFFSET('Hygiene Data'!$I$11,0,10*ROW('Hygiene Data'!I120))="","",OFFSET('Hygiene Data'!$I$11,0,10*ROW('Hygiene Data'!I120)))</f>
        <v/>
      </c>
      <c r="EE126" s="271" t="str">
        <f ca="true">+IF(OFFSET('Hygiene Data'!$I$12,0,10*ROW('Hygiene Data'!I120))="","",OFFSET('Hygiene Data'!$I$12,0,10*ROW('Hygiene Data'!I120)))</f>
        <v/>
      </c>
      <c r="EF126" s="271" t="str">
        <f ca="true">+IF(OFFSET('Hygiene Data'!$I$13,0,10*ROW('Hygiene Data'!I120))="","",OFFSET('Hygiene Data'!$I$13,0,10*ROW('Hygiene Data'!I120)))</f>
        <v/>
      </c>
    </row>
    <row xmlns:x14ac="http://schemas.microsoft.com/office/spreadsheetml/2009/9/ac" r="127" x14ac:dyDescent="0.2">
      <c r="A127" s="34" t="str">
        <f ca="true">+IF(OFFSET('Water Data'!$B$2,0,10*ROW('Water Data'!E121))="","",OFFSET('Water Data'!$B$2,0,10*ROW('Water Data'!E121)))</f>
        <v/>
      </c>
      <c r="B127" s="34" t="str">
        <f ca="true">+IF(OFFSET('Water Data'!$C$2,0,10*ROW('Water Data'!F121))="","",OFFSET('Water Data'!$C$2,0,10*ROW('Water Data'!F121)))</f>
        <v/>
      </c>
      <c r="C127" s="327" t="str">
        <f t="shared" ca="true" si="1"/>
        <v/>
      </c>
      <c r="D127" s="87"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7"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7"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7"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7"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7"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7"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7"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7"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7"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7"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7"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7"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7"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7"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7"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7"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7"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8"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8"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8"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8"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8"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8"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8"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8"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8"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8"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8"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8"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8"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8"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8"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8"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8"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8"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8"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8"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8"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8"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8"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8"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8"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8"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8"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8"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8"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8"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9"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9"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9"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9"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9"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9"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9"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9"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9"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9"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9"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9"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9"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9"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9"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9"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9"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9"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1"/>
      <c r="BS127" s="271" t="str">
        <f ca="true">+IF(OFFSET('Water Data'!$D$27,0,10*ROW('Water Data'!D121))="","",OFFSET('Water Data'!$D$27,0,10*ROW('Water Data'!D121)))</f>
        <v/>
      </c>
      <c r="BT127" s="271" t="str">
        <f ca="true">+IF(OFFSET('Water Data'!$D$28,0,10*ROW('Water Data'!D121))="","",OFFSET('Water Data'!$D$28,0,10*ROW('Water Data'!D121)))</f>
        <v/>
      </c>
      <c r="BU127" s="271" t="str">
        <f ca="true">+IF(OFFSET('Water Data'!$D$29,0,10*ROW('Water Data'!D121))="","",OFFSET('Water Data'!$D$29,0,10*ROW('Water Data'!D121)))</f>
        <v/>
      </c>
      <c r="BV127" s="271" t="str">
        <f ca="true">+IF(OFFSET('Water Data'!$E$27,0,10*ROW('Water Data'!E121))="","",OFFSET('Water Data'!$E$27,0,10*ROW('Water Data'!E121)))</f>
        <v/>
      </c>
      <c r="BW127" s="271" t="str">
        <f ca="true">+IF(OFFSET('Water Data'!$E$28,0,10*ROW('Water Data'!E121))="","",OFFSET('Water Data'!$E$28,0,10*ROW('Water Data'!E121)))</f>
        <v/>
      </c>
      <c r="BX127" s="271" t="str">
        <f ca="true">+IF(OFFSET('Water Data'!$E$29,0,10*ROW('Water Data'!E121))="","",OFFSET('Water Data'!$E$29,0,10*ROW('Water Data'!E121)))</f>
        <v/>
      </c>
      <c r="BY127" s="271" t="str">
        <f ca="true">+IF(OFFSET('Water Data'!$F$27,0,10*ROW('Water Data'!F121))="","",OFFSET('Water Data'!$F$27,0,10*ROW('Water Data'!F121)))</f>
        <v/>
      </c>
      <c r="BZ127" s="271" t="str">
        <f ca="true">+IF(OFFSET('Water Data'!$F$28,0,10*ROW('Water Data'!F121))="","",OFFSET('Water Data'!$F$28,0,10*ROW('Water Data'!F121)))</f>
        <v/>
      </c>
      <c r="CA127" s="271" t="str">
        <f ca="true">+IF(OFFSET('Water Data'!$F$29,0,10*ROW('Water Data'!F121))="","",OFFSET('Water Data'!$F$29,0,10*ROW('Water Data'!F121)))</f>
        <v/>
      </c>
      <c r="CB127" s="271" t="str">
        <f ca="true">+IF(OFFSET('Water Data'!$G$27,0,10*ROW('Water Data'!G121))="","",OFFSET('Water Data'!$G$27,0,10*ROW('Water Data'!G121)))</f>
        <v/>
      </c>
      <c r="CC127" s="271" t="str">
        <f ca="true">+IF(OFFSET('Water Data'!$G$28,0,10*ROW('Water Data'!G121))="","",OFFSET('Water Data'!$G$28,0,10*ROW('Water Data'!G121)))</f>
        <v/>
      </c>
      <c r="CD127" s="271" t="str">
        <f ca="true">+IF(OFFSET('Water Data'!$G$29,0,10*ROW('Water Data'!G121))="","",OFFSET('Water Data'!$G$29,0,10*ROW('Water Data'!G121)))</f>
        <v/>
      </c>
      <c r="CE127" s="271" t="str">
        <f ca="true">+IF(OFFSET('Water Data'!$H$27,0,10*ROW('Water Data'!H121))="","",OFFSET('Water Data'!$H$27,0,10*ROW('Water Data'!H121)))</f>
        <v/>
      </c>
      <c r="CF127" s="271" t="str">
        <f ca="true">+IF(OFFSET('Water Data'!$H$28,0,10*ROW('Water Data'!H121))="","",OFFSET('Water Data'!$H$28,0,10*ROW('Water Data'!H121)))</f>
        <v/>
      </c>
      <c r="CG127" s="271" t="str">
        <f ca="true">+IF(OFFSET('Water Data'!$H$29,0,10*ROW('Water Data'!H121))="","",OFFSET('Water Data'!$H$29,0,10*ROW('Water Data'!H121)))</f>
        <v/>
      </c>
      <c r="CH127" s="271" t="str">
        <f ca="true">+IF(OFFSET('Water Data'!$I$27,0,10*ROW('Water Data'!I121))="","",OFFSET('Water Data'!$I$27,0,10*ROW('Water Data'!I121)))</f>
        <v/>
      </c>
      <c r="CI127" s="271" t="str">
        <f ca="true">+IF(OFFSET('Water Data'!$I$28,0,10*ROW('Water Data'!I121))="","",OFFSET('Water Data'!$I$28,0,10*ROW('Water Data'!I121)))</f>
        <v/>
      </c>
      <c r="CJ127" s="271" t="str">
        <f ca="true">+IF(OFFSET('Water Data'!$I$29,0,10*ROW('Water Data'!I121))="","",OFFSET('Water Data'!$I$29,0,10*ROW('Water Data'!I121)))</f>
        <v/>
      </c>
      <c r="CK127" s="271" t="str">
        <f ca="true">+IF(OFFSET('Sanitation Data'!$D$28,0,10*ROW('Sanitation Data'!D121))="","",OFFSET('Sanitation Data'!$D$28,0,10*ROW('Sanitation Data'!D121)))</f>
        <v/>
      </c>
      <c r="CL127" s="271" t="str">
        <f ca="true">+IF(OFFSET('Sanitation Data'!$D$29,0,10*ROW('Sanitation Data'!D121))="","",OFFSET('Sanitation Data'!$D$29,0,10*ROW('Sanitation Data'!D121)))</f>
        <v/>
      </c>
      <c r="CM127" s="271" t="str">
        <f ca="true">+IF(OFFSET('Sanitation Data'!$D$30,0,10*ROW('Sanitation Data'!D121))="","",OFFSET('Sanitation Data'!$D$30,0,10*ROW('Sanitation Data'!D121)))</f>
        <v/>
      </c>
      <c r="CN127" s="271" t="str">
        <f ca="true">+IF(OFFSET('Sanitation Data'!$D$31,0,10*ROW('Sanitation Data'!D121))="","",OFFSET('Sanitation Data'!$D$31,0,10*ROW('Sanitation Data'!D121)))</f>
        <v/>
      </c>
      <c r="CO127" s="271" t="str">
        <f ca="true">+IF(OFFSET('Sanitation Data'!$D$32,0,10*ROW('Sanitation Data'!D121))="","",OFFSET('Sanitation Data'!$D$32,0,10*ROW('Sanitation Data'!D121)))</f>
        <v/>
      </c>
      <c r="CP127" s="271" t="str">
        <f ca="true">+IF(OFFSET('Sanitation Data'!$E$28,0,10*ROW('Sanitation Data'!E121))="","",OFFSET('Sanitation Data'!$E$28,0,10*ROW('Sanitation Data'!E121)))</f>
        <v/>
      </c>
      <c r="CQ127" s="271" t="str">
        <f ca="true">+IF(OFFSET('Sanitation Data'!$E$29,0,10*ROW('Sanitation Data'!E121))="","",OFFSET('Sanitation Data'!$E$29,0,10*ROW('Sanitation Data'!E121)))</f>
        <v/>
      </c>
      <c r="CR127" s="271" t="str">
        <f ca="true">+IF(OFFSET('Sanitation Data'!$E$30,0,10*ROW('Sanitation Data'!E121))="","",OFFSET('Sanitation Data'!$E$30,0,10*ROW('Sanitation Data'!E121)))</f>
        <v/>
      </c>
      <c r="CS127" s="271" t="str">
        <f ca="true">+IF(OFFSET('Sanitation Data'!$E$31,0,10*ROW('Sanitation Data'!E121))="","",OFFSET('Sanitation Data'!$E$31,0,10*ROW('Sanitation Data'!E121)))</f>
        <v/>
      </c>
      <c r="CT127" s="271" t="str">
        <f ca="true">+IF(OFFSET('Sanitation Data'!$E$32,0,10*ROW('Sanitation Data'!E121))="","",OFFSET('Sanitation Data'!$E$32,0,10*ROW('Sanitation Data'!E121)))</f>
        <v/>
      </c>
      <c r="CU127" s="271" t="str">
        <f ca="true">+IF(OFFSET('Sanitation Data'!$F$28,0,10*ROW('Sanitation Data'!F121))="","",OFFSET('Sanitation Data'!$F$28,0,10*ROW('Sanitation Data'!F121)))</f>
        <v/>
      </c>
      <c r="CV127" s="271" t="str">
        <f ca="true">+IF(OFFSET('Sanitation Data'!$F$29,0,10*ROW('Sanitation Data'!F121))="","",OFFSET('Sanitation Data'!$F$29,0,10*ROW('Sanitation Data'!F121)))</f>
        <v/>
      </c>
      <c r="CW127" s="271" t="str">
        <f ca="true">+IF(OFFSET('Sanitation Data'!$F$30,0,10*ROW('Sanitation Data'!F121))="","",OFFSET('Sanitation Data'!$F$30,0,10*ROW('Sanitation Data'!F121)))</f>
        <v/>
      </c>
      <c r="CX127" s="271" t="str">
        <f ca="true">+IF(OFFSET('Sanitation Data'!$F$31,0,10*ROW('Sanitation Data'!F121))="","",OFFSET('Sanitation Data'!$F$31,0,10*ROW('Sanitation Data'!F121)))</f>
        <v/>
      </c>
      <c r="CY127" s="271" t="str">
        <f ca="true">+IF(OFFSET('Sanitation Data'!$F$32,0,10*ROW('Sanitation Data'!F121))="","",OFFSET('Sanitation Data'!$F$32,0,10*ROW('Sanitation Data'!F121)))</f>
        <v/>
      </c>
      <c r="CZ127" s="271" t="str">
        <f ca="true">+IF(OFFSET('Sanitation Data'!$G$28,0,10*ROW('Sanitation Data'!G121))="","",OFFSET('Sanitation Data'!$G$28,0,10*ROW('Sanitation Data'!G121)))</f>
        <v/>
      </c>
      <c r="DA127" s="271" t="str">
        <f ca="true">+IF(OFFSET('Sanitation Data'!$G$29,0,10*ROW('Sanitation Data'!G121))="","",OFFSET('Sanitation Data'!$G$29,0,10*ROW('Sanitation Data'!G121)))</f>
        <v/>
      </c>
      <c r="DB127" s="271" t="str">
        <f ca="true">+IF(OFFSET('Sanitation Data'!$G$30,0,10*ROW('Sanitation Data'!G121))="","",OFFSET('Sanitation Data'!$G$30,0,10*ROW('Sanitation Data'!G121)))</f>
        <v/>
      </c>
      <c r="DC127" s="271" t="str">
        <f ca="true">+IF(OFFSET('Sanitation Data'!$G$31,0,10*ROW('Sanitation Data'!G121))="","",OFFSET('Sanitation Data'!$G$31,0,10*ROW('Sanitation Data'!G121)))</f>
        <v/>
      </c>
      <c r="DD127" s="271" t="str">
        <f ca="true">+IF(OFFSET('Sanitation Data'!$G$32,0,10*ROW('Sanitation Data'!G121))="","",OFFSET('Sanitation Data'!$G$32,0,10*ROW('Sanitation Data'!G121)))</f>
        <v/>
      </c>
      <c r="DE127" s="271" t="str">
        <f ca="true">+IF(OFFSET('Sanitation Data'!$H$28,0,10*ROW('Sanitation Data'!H121))="","",OFFSET('Sanitation Data'!$H$28,0,10*ROW('Sanitation Data'!H121)))</f>
        <v/>
      </c>
      <c r="DF127" s="271" t="str">
        <f ca="true">+IF(OFFSET('Sanitation Data'!$H$29,0,10*ROW('Sanitation Data'!H121))="","",OFFSET('Sanitation Data'!$H$29,0,10*ROW('Sanitation Data'!H121)))</f>
        <v/>
      </c>
      <c r="DG127" s="271" t="str">
        <f ca="true">+IF(OFFSET('Sanitation Data'!$H$30,0,10*ROW('Sanitation Data'!H121))="","",OFFSET('Sanitation Data'!$H$30,0,10*ROW('Sanitation Data'!H121)))</f>
        <v/>
      </c>
      <c r="DH127" s="271" t="str">
        <f ca="true">+IF(OFFSET('Sanitation Data'!$H$31,0,10*ROW('Sanitation Data'!H121))="","",OFFSET('Sanitation Data'!$H$31,0,10*ROW('Sanitation Data'!H121)))</f>
        <v/>
      </c>
      <c r="DI127" s="271" t="str">
        <f ca="true">+IF(OFFSET('Sanitation Data'!$H$32,0,10*ROW('Sanitation Data'!H121))="","",OFFSET('Sanitation Data'!$H$32,0,10*ROW('Sanitation Data'!H121)))</f>
        <v/>
      </c>
      <c r="DJ127" s="271" t="str">
        <f ca="true">+IF(OFFSET('Sanitation Data'!$I$28,0,10*ROW('Sanitation Data'!I121))="","",OFFSET('Sanitation Data'!$I$28,0,10*ROW('Sanitation Data'!I121)))</f>
        <v/>
      </c>
      <c r="DK127" s="271" t="str">
        <f ca="true">+IF(OFFSET('Sanitation Data'!$I$29,0,10*ROW('Sanitation Data'!I121))="","",OFFSET('Sanitation Data'!$I$29,0,10*ROW('Sanitation Data'!I121)))</f>
        <v/>
      </c>
      <c r="DL127" s="271" t="str">
        <f ca="true">+IF(OFFSET('Sanitation Data'!$I$30,0,10*ROW('Sanitation Data'!I121))="","",OFFSET('Sanitation Data'!$I$30,0,10*ROW('Sanitation Data'!I121)))</f>
        <v/>
      </c>
      <c r="DM127" s="271" t="str">
        <f ca="true">+IF(OFFSET('Sanitation Data'!$I$31,0,10*ROW('Sanitation Data'!I121))="","",OFFSET('Sanitation Data'!$I$31,0,10*ROW('Sanitation Data'!I121)))</f>
        <v/>
      </c>
      <c r="DN127" s="271" t="str">
        <f ca="true">+IF(OFFSET('Sanitation Data'!$I$32,0,10*ROW('Sanitation Data'!I121))="","",OFFSET('Sanitation Data'!$I$32,0,10*ROW('Sanitation Data'!I121)))</f>
        <v/>
      </c>
      <c r="DO127" s="271" t="str">
        <f ca="true">+IF(OFFSET('Hygiene Data'!$D$11,0,10*ROW('Hygiene Data'!D121))="","",OFFSET('Hygiene Data'!$D$11,0,10*ROW('Hygiene Data'!D121)))</f>
        <v/>
      </c>
      <c r="DP127" s="271" t="str">
        <f ca="true">+IF(OFFSET('Hygiene Data'!$D$12,0,10*ROW('Hygiene Data'!D121))="","",OFFSET('Hygiene Data'!$D$12,0,10*ROW('Hygiene Data'!D121)))</f>
        <v/>
      </c>
      <c r="DQ127" s="271" t="str">
        <f ca="true">+IF(OFFSET('Hygiene Data'!$D$13,0,10*ROW('Hygiene Data'!D121))="","",OFFSET('Hygiene Data'!$D$13,0,10*ROW('Hygiene Data'!D121)))</f>
        <v/>
      </c>
      <c r="DR127" s="271" t="str">
        <f ca="true">+IF(OFFSET('Hygiene Data'!$E$11,0,10*ROW('Hygiene Data'!E121))="","",OFFSET('Hygiene Data'!$E$11,0,10*ROW('Hygiene Data'!E121)))</f>
        <v/>
      </c>
      <c r="DS127" s="271" t="str">
        <f ca="true">+IF(OFFSET('Hygiene Data'!$E$12,0,10*ROW('Hygiene Data'!E121))="","",OFFSET('Hygiene Data'!$E$12,0,10*ROW('Hygiene Data'!E121)))</f>
        <v/>
      </c>
      <c r="DT127" s="271" t="str">
        <f ca="true">+IF(OFFSET('Hygiene Data'!$E$13,0,10*ROW('Hygiene Data'!E121))="","",OFFSET('Hygiene Data'!$E$13,0,10*ROW('Hygiene Data'!E121)))</f>
        <v/>
      </c>
      <c r="DU127" s="271" t="str">
        <f ca="true">+IF(OFFSET('Hygiene Data'!$F$11,0,10*ROW('Hygiene Data'!F121))="","",OFFSET('Hygiene Data'!$F$11,0,10*ROW('Hygiene Data'!F121)))</f>
        <v/>
      </c>
      <c r="DV127" s="271" t="str">
        <f ca="true">+IF(OFFSET('Hygiene Data'!$F$12,0,10*ROW('Hygiene Data'!F121))="","",OFFSET('Hygiene Data'!$F$12,0,10*ROW('Hygiene Data'!F121)))</f>
        <v/>
      </c>
      <c r="DW127" s="271" t="str">
        <f ca="true">+IF(OFFSET('Hygiene Data'!$F$13,0,10*ROW('Hygiene Data'!F121))="","",OFFSET('Hygiene Data'!$F$13,0,10*ROW('Hygiene Data'!F121)))</f>
        <v/>
      </c>
      <c r="DX127" s="271" t="str">
        <f ca="true">+IF(OFFSET('Hygiene Data'!$G$11,0,10*ROW('Hygiene Data'!G121))="","",OFFSET('Hygiene Data'!$G$11,0,10*ROW('Hygiene Data'!G121)))</f>
        <v/>
      </c>
      <c r="DY127" s="271" t="str">
        <f ca="true">+IF(OFFSET('Hygiene Data'!$G$12,0,10*ROW('Hygiene Data'!G121))="","",OFFSET('Hygiene Data'!$G$12,0,10*ROW('Hygiene Data'!G121)))</f>
        <v/>
      </c>
      <c r="DZ127" s="271" t="str">
        <f ca="true">+IF(OFFSET('Hygiene Data'!$G$13,0,10*ROW('Hygiene Data'!G121))="","",OFFSET('Hygiene Data'!$G$13,0,10*ROW('Hygiene Data'!G121)))</f>
        <v/>
      </c>
      <c r="EA127" s="271" t="str">
        <f ca="true">+IF(OFFSET('Hygiene Data'!$H$11,0,10*ROW('Hygiene Data'!H121))="","",OFFSET('Hygiene Data'!$H$11,0,10*ROW('Hygiene Data'!H121)))</f>
        <v/>
      </c>
      <c r="EB127" s="271" t="str">
        <f ca="true">+IF(OFFSET('Hygiene Data'!$H$12,0,10*ROW('Hygiene Data'!H121))="","",OFFSET('Hygiene Data'!$H$12,0,10*ROW('Hygiene Data'!H121)))</f>
        <v/>
      </c>
      <c r="EC127" s="271" t="str">
        <f ca="true">+IF(OFFSET('Hygiene Data'!$H$13,0,10*ROW('Hygiene Data'!H121))="","",OFFSET('Hygiene Data'!$H$13,0,10*ROW('Hygiene Data'!H121)))</f>
        <v/>
      </c>
      <c r="ED127" s="271" t="str">
        <f ca="true">+IF(OFFSET('Hygiene Data'!$I$11,0,10*ROW('Hygiene Data'!I121))="","",OFFSET('Hygiene Data'!$I$11,0,10*ROW('Hygiene Data'!I121)))</f>
        <v/>
      </c>
      <c r="EE127" s="271" t="str">
        <f ca="true">+IF(OFFSET('Hygiene Data'!$I$12,0,10*ROW('Hygiene Data'!I121))="","",OFFSET('Hygiene Data'!$I$12,0,10*ROW('Hygiene Data'!I121)))</f>
        <v/>
      </c>
      <c r="EF127" s="271" t="str">
        <f ca="true">+IF(OFFSET('Hygiene Data'!$I$13,0,10*ROW('Hygiene Data'!I121))="","",OFFSET('Hygiene Data'!$I$13,0,10*ROW('Hygiene Data'!I121)))</f>
        <v/>
      </c>
    </row>
    <row xmlns:x14ac="http://schemas.microsoft.com/office/spreadsheetml/2009/9/ac" r="128" x14ac:dyDescent="0.2">
      <c r="A128" s="34" t="str">
        <f ca="true">+IF(OFFSET('Water Data'!$B$2,0,10*ROW('Water Data'!E122))="","",OFFSET('Water Data'!$B$2,0,10*ROW('Water Data'!E122)))</f>
        <v/>
      </c>
      <c r="B128" s="34" t="str">
        <f ca="true">+IF(OFFSET('Water Data'!$C$2,0,10*ROW('Water Data'!F122))="","",OFFSET('Water Data'!$C$2,0,10*ROW('Water Data'!F122)))</f>
        <v/>
      </c>
      <c r="C128" s="327" t="str">
        <f t="shared" ca="true" si="1"/>
        <v/>
      </c>
      <c r="D128" s="87"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7"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7"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7"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7"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7"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7"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7"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7"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7"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7"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7"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7"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7"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7"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7"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7"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7"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8"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8"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8"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8"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8"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8"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8"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8"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8"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8"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8"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8"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8"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8"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8"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8"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8"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8"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8"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8"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8"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8"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8"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8"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8"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8"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8"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8"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8"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8"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9"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9"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9"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9"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9"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9"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9"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9"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9"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9"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9"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9"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9"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9"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9"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9"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9"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9"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1"/>
      <c r="BS128" s="271" t="str">
        <f ca="true">+IF(OFFSET('Water Data'!$D$27,0,10*ROW('Water Data'!D122))="","",OFFSET('Water Data'!$D$27,0,10*ROW('Water Data'!D122)))</f>
        <v/>
      </c>
      <c r="BT128" s="271" t="str">
        <f ca="true">+IF(OFFSET('Water Data'!$D$28,0,10*ROW('Water Data'!D122))="","",OFFSET('Water Data'!$D$28,0,10*ROW('Water Data'!D122)))</f>
        <v/>
      </c>
      <c r="BU128" s="271" t="str">
        <f ca="true">+IF(OFFSET('Water Data'!$D$29,0,10*ROW('Water Data'!D122))="","",OFFSET('Water Data'!$D$29,0,10*ROW('Water Data'!D122)))</f>
        <v/>
      </c>
      <c r="BV128" s="271" t="str">
        <f ca="true">+IF(OFFSET('Water Data'!$E$27,0,10*ROW('Water Data'!E122))="","",OFFSET('Water Data'!$E$27,0,10*ROW('Water Data'!E122)))</f>
        <v/>
      </c>
      <c r="BW128" s="271" t="str">
        <f ca="true">+IF(OFFSET('Water Data'!$E$28,0,10*ROW('Water Data'!E122))="","",OFFSET('Water Data'!$E$28,0,10*ROW('Water Data'!E122)))</f>
        <v/>
      </c>
      <c r="BX128" s="271" t="str">
        <f ca="true">+IF(OFFSET('Water Data'!$E$29,0,10*ROW('Water Data'!E122))="","",OFFSET('Water Data'!$E$29,0,10*ROW('Water Data'!E122)))</f>
        <v/>
      </c>
      <c r="BY128" s="271" t="str">
        <f ca="true">+IF(OFFSET('Water Data'!$F$27,0,10*ROW('Water Data'!F122))="","",OFFSET('Water Data'!$F$27,0,10*ROW('Water Data'!F122)))</f>
        <v/>
      </c>
      <c r="BZ128" s="271" t="str">
        <f ca="true">+IF(OFFSET('Water Data'!$F$28,0,10*ROW('Water Data'!F122))="","",OFFSET('Water Data'!$F$28,0,10*ROW('Water Data'!F122)))</f>
        <v/>
      </c>
      <c r="CA128" s="271" t="str">
        <f ca="true">+IF(OFFSET('Water Data'!$F$29,0,10*ROW('Water Data'!F122))="","",OFFSET('Water Data'!$F$29,0,10*ROW('Water Data'!F122)))</f>
        <v/>
      </c>
      <c r="CB128" s="271" t="str">
        <f ca="true">+IF(OFFSET('Water Data'!$G$27,0,10*ROW('Water Data'!G122))="","",OFFSET('Water Data'!$G$27,0,10*ROW('Water Data'!G122)))</f>
        <v/>
      </c>
      <c r="CC128" s="271" t="str">
        <f ca="true">+IF(OFFSET('Water Data'!$G$28,0,10*ROW('Water Data'!G122))="","",OFFSET('Water Data'!$G$28,0,10*ROW('Water Data'!G122)))</f>
        <v/>
      </c>
      <c r="CD128" s="271" t="str">
        <f ca="true">+IF(OFFSET('Water Data'!$G$29,0,10*ROW('Water Data'!G122))="","",OFFSET('Water Data'!$G$29,0,10*ROW('Water Data'!G122)))</f>
        <v/>
      </c>
      <c r="CE128" s="271" t="str">
        <f ca="true">+IF(OFFSET('Water Data'!$H$27,0,10*ROW('Water Data'!H122))="","",OFFSET('Water Data'!$H$27,0,10*ROW('Water Data'!H122)))</f>
        <v/>
      </c>
      <c r="CF128" s="271" t="str">
        <f ca="true">+IF(OFFSET('Water Data'!$H$28,0,10*ROW('Water Data'!H122))="","",OFFSET('Water Data'!$H$28,0,10*ROW('Water Data'!H122)))</f>
        <v/>
      </c>
      <c r="CG128" s="271" t="str">
        <f ca="true">+IF(OFFSET('Water Data'!$H$29,0,10*ROW('Water Data'!H122))="","",OFFSET('Water Data'!$H$29,0,10*ROW('Water Data'!H122)))</f>
        <v/>
      </c>
      <c r="CH128" s="271" t="str">
        <f ca="true">+IF(OFFSET('Water Data'!$I$27,0,10*ROW('Water Data'!I122))="","",OFFSET('Water Data'!$I$27,0,10*ROW('Water Data'!I122)))</f>
        <v/>
      </c>
      <c r="CI128" s="271" t="str">
        <f ca="true">+IF(OFFSET('Water Data'!$I$28,0,10*ROW('Water Data'!I122))="","",OFFSET('Water Data'!$I$28,0,10*ROW('Water Data'!I122)))</f>
        <v/>
      </c>
      <c r="CJ128" s="271" t="str">
        <f ca="true">+IF(OFFSET('Water Data'!$I$29,0,10*ROW('Water Data'!I122))="","",OFFSET('Water Data'!$I$29,0,10*ROW('Water Data'!I122)))</f>
        <v/>
      </c>
      <c r="CK128" s="271" t="str">
        <f ca="true">+IF(OFFSET('Sanitation Data'!$D$28,0,10*ROW('Sanitation Data'!D122))="","",OFFSET('Sanitation Data'!$D$28,0,10*ROW('Sanitation Data'!D122)))</f>
        <v/>
      </c>
      <c r="CL128" s="271" t="str">
        <f ca="true">+IF(OFFSET('Sanitation Data'!$D$29,0,10*ROW('Sanitation Data'!D122))="","",OFFSET('Sanitation Data'!$D$29,0,10*ROW('Sanitation Data'!D122)))</f>
        <v/>
      </c>
      <c r="CM128" s="271" t="str">
        <f ca="true">+IF(OFFSET('Sanitation Data'!$D$30,0,10*ROW('Sanitation Data'!D122))="","",OFFSET('Sanitation Data'!$D$30,0,10*ROW('Sanitation Data'!D122)))</f>
        <v/>
      </c>
      <c r="CN128" s="271" t="str">
        <f ca="true">+IF(OFFSET('Sanitation Data'!$D$31,0,10*ROW('Sanitation Data'!D122))="","",OFFSET('Sanitation Data'!$D$31,0,10*ROW('Sanitation Data'!D122)))</f>
        <v/>
      </c>
      <c r="CO128" s="271" t="str">
        <f ca="true">+IF(OFFSET('Sanitation Data'!$D$32,0,10*ROW('Sanitation Data'!D122))="","",OFFSET('Sanitation Data'!$D$32,0,10*ROW('Sanitation Data'!D122)))</f>
        <v/>
      </c>
      <c r="CP128" s="271" t="str">
        <f ca="true">+IF(OFFSET('Sanitation Data'!$E$28,0,10*ROW('Sanitation Data'!E122))="","",OFFSET('Sanitation Data'!$E$28,0,10*ROW('Sanitation Data'!E122)))</f>
        <v/>
      </c>
      <c r="CQ128" s="271" t="str">
        <f ca="true">+IF(OFFSET('Sanitation Data'!$E$29,0,10*ROW('Sanitation Data'!E122))="","",OFFSET('Sanitation Data'!$E$29,0,10*ROW('Sanitation Data'!E122)))</f>
        <v/>
      </c>
      <c r="CR128" s="271" t="str">
        <f ca="true">+IF(OFFSET('Sanitation Data'!$E$30,0,10*ROW('Sanitation Data'!E122))="","",OFFSET('Sanitation Data'!$E$30,0,10*ROW('Sanitation Data'!E122)))</f>
        <v/>
      </c>
      <c r="CS128" s="271" t="str">
        <f ca="true">+IF(OFFSET('Sanitation Data'!$E$31,0,10*ROW('Sanitation Data'!E122))="","",OFFSET('Sanitation Data'!$E$31,0,10*ROW('Sanitation Data'!E122)))</f>
        <v/>
      </c>
      <c r="CT128" s="271" t="str">
        <f ca="true">+IF(OFFSET('Sanitation Data'!$E$32,0,10*ROW('Sanitation Data'!E122))="","",OFFSET('Sanitation Data'!$E$32,0,10*ROW('Sanitation Data'!E122)))</f>
        <v/>
      </c>
      <c r="CU128" s="271" t="str">
        <f ca="true">+IF(OFFSET('Sanitation Data'!$F$28,0,10*ROW('Sanitation Data'!F122))="","",OFFSET('Sanitation Data'!$F$28,0,10*ROW('Sanitation Data'!F122)))</f>
        <v/>
      </c>
      <c r="CV128" s="271" t="str">
        <f ca="true">+IF(OFFSET('Sanitation Data'!$F$29,0,10*ROW('Sanitation Data'!F122))="","",OFFSET('Sanitation Data'!$F$29,0,10*ROW('Sanitation Data'!F122)))</f>
        <v/>
      </c>
      <c r="CW128" s="271" t="str">
        <f ca="true">+IF(OFFSET('Sanitation Data'!$F$30,0,10*ROW('Sanitation Data'!F122))="","",OFFSET('Sanitation Data'!$F$30,0,10*ROW('Sanitation Data'!F122)))</f>
        <v/>
      </c>
      <c r="CX128" s="271" t="str">
        <f ca="true">+IF(OFFSET('Sanitation Data'!$F$31,0,10*ROW('Sanitation Data'!F122))="","",OFFSET('Sanitation Data'!$F$31,0,10*ROW('Sanitation Data'!F122)))</f>
        <v/>
      </c>
      <c r="CY128" s="271" t="str">
        <f ca="true">+IF(OFFSET('Sanitation Data'!$F$32,0,10*ROW('Sanitation Data'!F122))="","",OFFSET('Sanitation Data'!$F$32,0,10*ROW('Sanitation Data'!F122)))</f>
        <v/>
      </c>
      <c r="CZ128" s="271" t="str">
        <f ca="true">+IF(OFFSET('Sanitation Data'!$G$28,0,10*ROW('Sanitation Data'!G122))="","",OFFSET('Sanitation Data'!$G$28,0,10*ROW('Sanitation Data'!G122)))</f>
        <v/>
      </c>
      <c r="DA128" s="271" t="str">
        <f ca="true">+IF(OFFSET('Sanitation Data'!$G$29,0,10*ROW('Sanitation Data'!G122))="","",OFFSET('Sanitation Data'!$G$29,0,10*ROW('Sanitation Data'!G122)))</f>
        <v/>
      </c>
      <c r="DB128" s="271" t="str">
        <f ca="true">+IF(OFFSET('Sanitation Data'!$G$30,0,10*ROW('Sanitation Data'!G122))="","",OFFSET('Sanitation Data'!$G$30,0,10*ROW('Sanitation Data'!G122)))</f>
        <v/>
      </c>
      <c r="DC128" s="271" t="str">
        <f ca="true">+IF(OFFSET('Sanitation Data'!$G$31,0,10*ROW('Sanitation Data'!G122))="","",OFFSET('Sanitation Data'!$G$31,0,10*ROW('Sanitation Data'!G122)))</f>
        <v/>
      </c>
      <c r="DD128" s="271" t="str">
        <f ca="true">+IF(OFFSET('Sanitation Data'!$G$32,0,10*ROW('Sanitation Data'!G122))="","",OFFSET('Sanitation Data'!$G$32,0,10*ROW('Sanitation Data'!G122)))</f>
        <v/>
      </c>
      <c r="DE128" s="271" t="str">
        <f ca="true">+IF(OFFSET('Sanitation Data'!$H$28,0,10*ROW('Sanitation Data'!H122))="","",OFFSET('Sanitation Data'!$H$28,0,10*ROW('Sanitation Data'!H122)))</f>
        <v/>
      </c>
      <c r="DF128" s="271" t="str">
        <f ca="true">+IF(OFFSET('Sanitation Data'!$H$29,0,10*ROW('Sanitation Data'!H122))="","",OFFSET('Sanitation Data'!$H$29,0,10*ROW('Sanitation Data'!H122)))</f>
        <v/>
      </c>
      <c r="DG128" s="271" t="str">
        <f ca="true">+IF(OFFSET('Sanitation Data'!$H$30,0,10*ROW('Sanitation Data'!H122))="","",OFFSET('Sanitation Data'!$H$30,0,10*ROW('Sanitation Data'!H122)))</f>
        <v/>
      </c>
      <c r="DH128" s="271" t="str">
        <f ca="true">+IF(OFFSET('Sanitation Data'!$H$31,0,10*ROW('Sanitation Data'!H122))="","",OFFSET('Sanitation Data'!$H$31,0,10*ROW('Sanitation Data'!H122)))</f>
        <v/>
      </c>
      <c r="DI128" s="271" t="str">
        <f ca="true">+IF(OFFSET('Sanitation Data'!$H$32,0,10*ROW('Sanitation Data'!H122))="","",OFFSET('Sanitation Data'!$H$32,0,10*ROW('Sanitation Data'!H122)))</f>
        <v/>
      </c>
      <c r="DJ128" s="271" t="str">
        <f ca="true">+IF(OFFSET('Sanitation Data'!$I$28,0,10*ROW('Sanitation Data'!I122))="","",OFFSET('Sanitation Data'!$I$28,0,10*ROW('Sanitation Data'!I122)))</f>
        <v/>
      </c>
      <c r="DK128" s="271" t="str">
        <f ca="true">+IF(OFFSET('Sanitation Data'!$I$29,0,10*ROW('Sanitation Data'!I122))="","",OFFSET('Sanitation Data'!$I$29,0,10*ROW('Sanitation Data'!I122)))</f>
        <v/>
      </c>
      <c r="DL128" s="271" t="str">
        <f ca="true">+IF(OFFSET('Sanitation Data'!$I$30,0,10*ROW('Sanitation Data'!I122))="","",OFFSET('Sanitation Data'!$I$30,0,10*ROW('Sanitation Data'!I122)))</f>
        <v/>
      </c>
      <c r="DM128" s="271" t="str">
        <f ca="true">+IF(OFFSET('Sanitation Data'!$I$31,0,10*ROW('Sanitation Data'!I122))="","",OFFSET('Sanitation Data'!$I$31,0,10*ROW('Sanitation Data'!I122)))</f>
        <v/>
      </c>
      <c r="DN128" s="271" t="str">
        <f ca="true">+IF(OFFSET('Sanitation Data'!$I$32,0,10*ROW('Sanitation Data'!I122))="","",OFFSET('Sanitation Data'!$I$32,0,10*ROW('Sanitation Data'!I122)))</f>
        <v/>
      </c>
      <c r="DO128" s="271" t="str">
        <f ca="true">+IF(OFFSET('Hygiene Data'!$D$11,0,10*ROW('Hygiene Data'!D122))="","",OFFSET('Hygiene Data'!$D$11,0,10*ROW('Hygiene Data'!D122)))</f>
        <v/>
      </c>
      <c r="DP128" s="271" t="str">
        <f ca="true">+IF(OFFSET('Hygiene Data'!$D$12,0,10*ROW('Hygiene Data'!D122))="","",OFFSET('Hygiene Data'!$D$12,0,10*ROW('Hygiene Data'!D122)))</f>
        <v/>
      </c>
      <c r="DQ128" s="271" t="str">
        <f ca="true">+IF(OFFSET('Hygiene Data'!$D$13,0,10*ROW('Hygiene Data'!D122))="","",OFFSET('Hygiene Data'!$D$13,0,10*ROW('Hygiene Data'!D122)))</f>
        <v/>
      </c>
      <c r="DR128" s="271" t="str">
        <f ca="true">+IF(OFFSET('Hygiene Data'!$E$11,0,10*ROW('Hygiene Data'!E122))="","",OFFSET('Hygiene Data'!$E$11,0,10*ROW('Hygiene Data'!E122)))</f>
        <v/>
      </c>
      <c r="DS128" s="271" t="str">
        <f ca="true">+IF(OFFSET('Hygiene Data'!$E$12,0,10*ROW('Hygiene Data'!E122))="","",OFFSET('Hygiene Data'!$E$12,0,10*ROW('Hygiene Data'!E122)))</f>
        <v/>
      </c>
      <c r="DT128" s="271" t="str">
        <f ca="true">+IF(OFFSET('Hygiene Data'!$E$13,0,10*ROW('Hygiene Data'!E122))="","",OFFSET('Hygiene Data'!$E$13,0,10*ROW('Hygiene Data'!E122)))</f>
        <v/>
      </c>
      <c r="DU128" s="271" t="str">
        <f ca="true">+IF(OFFSET('Hygiene Data'!$F$11,0,10*ROW('Hygiene Data'!F122))="","",OFFSET('Hygiene Data'!$F$11,0,10*ROW('Hygiene Data'!F122)))</f>
        <v/>
      </c>
      <c r="DV128" s="271" t="str">
        <f ca="true">+IF(OFFSET('Hygiene Data'!$F$12,0,10*ROW('Hygiene Data'!F122))="","",OFFSET('Hygiene Data'!$F$12,0,10*ROW('Hygiene Data'!F122)))</f>
        <v/>
      </c>
      <c r="DW128" s="271" t="str">
        <f ca="true">+IF(OFFSET('Hygiene Data'!$F$13,0,10*ROW('Hygiene Data'!F122))="","",OFFSET('Hygiene Data'!$F$13,0,10*ROW('Hygiene Data'!F122)))</f>
        <v/>
      </c>
      <c r="DX128" s="271" t="str">
        <f ca="true">+IF(OFFSET('Hygiene Data'!$G$11,0,10*ROW('Hygiene Data'!G122))="","",OFFSET('Hygiene Data'!$G$11,0,10*ROW('Hygiene Data'!G122)))</f>
        <v/>
      </c>
      <c r="DY128" s="271" t="str">
        <f ca="true">+IF(OFFSET('Hygiene Data'!$G$12,0,10*ROW('Hygiene Data'!G122))="","",OFFSET('Hygiene Data'!$G$12,0,10*ROW('Hygiene Data'!G122)))</f>
        <v/>
      </c>
      <c r="DZ128" s="271" t="str">
        <f ca="true">+IF(OFFSET('Hygiene Data'!$G$13,0,10*ROW('Hygiene Data'!G122))="","",OFFSET('Hygiene Data'!$G$13,0,10*ROW('Hygiene Data'!G122)))</f>
        <v/>
      </c>
      <c r="EA128" s="271" t="str">
        <f ca="true">+IF(OFFSET('Hygiene Data'!$H$11,0,10*ROW('Hygiene Data'!H122))="","",OFFSET('Hygiene Data'!$H$11,0,10*ROW('Hygiene Data'!H122)))</f>
        <v/>
      </c>
      <c r="EB128" s="271" t="str">
        <f ca="true">+IF(OFFSET('Hygiene Data'!$H$12,0,10*ROW('Hygiene Data'!H122))="","",OFFSET('Hygiene Data'!$H$12,0,10*ROW('Hygiene Data'!H122)))</f>
        <v/>
      </c>
      <c r="EC128" s="271" t="str">
        <f ca="true">+IF(OFFSET('Hygiene Data'!$H$13,0,10*ROW('Hygiene Data'!H122))="","",OFFSET('Hygiene Data'!$H$13,0,10*ROW('Hygiene Data'!H122)))</f>
        <v/>
      </c>
      <c r="ED128" s="271" t="str">
        <f ca="true">+IF(OFFSET('Hygiene Data'!$I$11,0,10*ROW('Hygiene Data'!I122))="","",OFFSET('Hygiene Data'!$I$11,0,10*ROW('Hygiene Data'!I122)))</f>
        <v/>
      </c>
      <c r="EE128" s="271" t="str">
        <f ca="true">+IF(OFFSET('Hygiene Data'!$I$12,0,10*ROW('Hygiene Data'!I122))="","",OFFSET('Hygiene Data'!$I$12,0,10*ROW('Hygiene Data'!I122)))</f>
        <v/>
      </c>
      <c r="EF128" s="271" t="str">
        <f ca="true">+IF(OFFSET('Hygiene Data'!$I$13,0,10*ROW('Hygiene Data'!I122))="","",OFFSET('Hygiene Data'!$I$13,0,10*ROW('Hygiene Data'!I122)))</f>
        <v/>
      </c>
    </row>
    <row xmlns:x14ac="http://schemas.microsoft.com/office/spreadsheetml/2009/9/ac" r="129" x14ac:dyDescent="0.2">
      <c r="A129" s="34" t="str">
        <f ca="true">+IF(OFFSET('Water Data'!$B$2,0,10*ROW('Water Data'!E123))="","",OFFSET('Water Data'!$B$2,0,10*ROW('Water Data'!E123)))</f>
        <v/>
      </c>
      <c r="B129" s="34" t="str">
        <f ca="true">+IF(OFFSET('Water Data'!$C$2,0,10*ROW('Water Data'!F123))="","",OFFSET('Water Data'!$C$2,0,10*ROW('Water Data'!F123)))</f>
        <v/>
      </c>
      <c r="C129" s="327" t="str">
        <f t="shared" ca="true" si="1"/>
        <v/>
      </c>
      <c r="D129" s="87"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7"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7"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7"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7"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7"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7"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7"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7"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7"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7"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7"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7"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7"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7"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7"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7"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7"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8"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8"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8"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8"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8"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8"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8"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8"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8"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8"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8"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8"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8"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8"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8"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8"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8"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8"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8"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8"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8"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8"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8"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8"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8"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8"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8"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8"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8"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8"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9"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9"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9"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9"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9"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9"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9"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9"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9"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9"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9"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9"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9"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9"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9"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9"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9"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9"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1"/>
      <c r="BS129" s="271" t="str">
        <f ca="true">+IF(OFFSET('Water Data'!$D$27,0,10*ROW('Water Data'!D123))="","",OFFSET('Water Data'!$D$27,0,10*ROW('Water Data'!D123)))</f>
        <v/>
      </c>
      <c r="BT129" s="271" t="str">
        <f ca="true">+IF(OFFSET('Water Data'!$D$28,0,10*ROW('Water Data'!D123))="","",OFFSET('Water Data'!$D$28,0,10*ROW('Water Data'!D123)))</f>
        <v/>
      </c>
      <c r="BU129" s="271" t="str">
        <f ca="true">+IF(OFFSET('Water Data'!$D$29,0,10*ROW('Water Data'!D123))="","",OFFSET('Water Data'!$D$29,0,10*ROW('Water Data'!D123)))</f>
        <v/>
      </c>
      <c r="BV129" s="271" t="str">
        <f ca="true">+IF(OFFSET('Water Data'!$E$27,0,10*ROW('Water Data'!E123))="","",OFFSET('Water Data'!$E$27,0,10*ROW('Water Data'!E123)))</f>
        <v/>
      </c>
      <c r="BW129" s="271" t="str">
        <f ca="true">+IF(OFFSET('Water Data'!$E$28,0,10*ROW('Water Data'!E123))="","",OFFSET('Water Data'!$E$28,0,10*ROW('Water Data'!E123)))</f>
        <v/>
      </c>
      <c r="BX129" s="271" t="str">
        <f ca="true">+IF(OFFSET('Water Data'!$E$29,0,10*ROW('Water Data'!E123))="","",OFFSET('Water Data'!$E$29,0,10*ROW('Water Data'!E123)))</f>
        <v/>
      </c>
      <c r="BY129" s="271" t="str">
        <f ca="true">+IF(OFFSET('Water Data'!$F$27,0,10*ROW('Water Data'!F123))="","",OFFSET('Water Data'!$F$27,0,10*ROW('Water Data'!F123)))</f>
        <v/>
      </c>
      <c r="BZ129" s="271" t="str">
        <f ca="true">+IF(OFFSET('Water Data'!$F$28,0,10*ROW('Water Data'!F123))="","",OFFSET('Water Data'!$F$28,0,10*ROW('Water Data'!F123)))</f>
        <v/>
      </c>
      <c r="CA129" s="271" t="str">
        <f ca="true">+IF(OFFSET('Water Data'!$F$29,0,10*ROW('Water Data'!F123))="","",OFFSET('Water Data'!$F$29,0,10*ROW('Water Data'!F123)))</f>
        <v/>
      </c>
      <c r="CB129" s="271" t="str">
        <f ca="true">+IF(OFFSET('Water Data'!$G$27,0,10*ROW('Water Data'!G123))="","",OFFSET('Water Data'!$G$27,0,10*ROW('Water Data'!G123)))</f>
        <v/>
      </c>
      <c r="CC129" s="271" t="str">
        <f ca="true">+IF(OFFSET('Water Data'!$G$28,0,10*ROW('Water Data'!G123))="","",OFFSET('Water Data'!$G$28,0,10*ROW('Water Data'!G123)))</f>
        <v/>
      </c>
      <c r="CD129" s="271" t="str">
        <f ca="true">+IF(OFFSET('Water Data'!$G$29,0,10*ROW('Water Data'!G123))="","",OFFSET('Water Data'!$G$29,0,10*ROW('Water Data'!G123)))</f>
        <v/>
      </c>
      <c r="CE129" s="271" t="str">
        <f ca="true">+IF(OFFSET('Water Data'!$H$27,0,10*ROW('Water Data'!H123))="","",OFFSET('Water Data'!$H$27,0,10*ROW('Water Data'!H123)))</f>
        <v/>
      </c>
      <c r="CF129" s="271" t="str">
        <f ca="true">+IF(OFFSET('Water Data'!$H$28,0,10*ROW('Water Data'!H123))="","",OFFSET('Water Data'!$H$28,0,10*ROW('Water Data'!H123)))</f>
        <v/>
      </c>
      <c r="CG129" s="271" t="str">
        <f ca="true">+IF(OFFSET('Water Data'!$H$29,0,10*ROW('Water Data'!H123))="","",OFFSET('Water Data'!$H$29,0,10*ROW('Water Data'!H123)))</f>
        <v/>
      </c>
      <c r="CH129" s="271" t="str">
        <f ca="true">+IF(OFFSET('Water Data'!$I$27,0,10*ROW('Water Data'!I123))="","",OFFSET('Water Data'!$I$27,0,10*ROW('Water Data'!I123)))</f>
        <v/>
      </c>
      <c r="CI129" s="271" t="str">
        <f ca="true">+IF(OFFSET('Water Data'!$I$28,0,10*ROW('Water Data'!I123))="","",OFFSET('Water Data'!$I$28,0,10*ROW('Water Data'!I123)))</f>
        <v/>
      </c>
      <c r="CJ129" s="271" t="str">
        <f ca="true">+IF(OFFSET('Water Data'!$I$29,0,10*ROW('Water Data'!I123))="","",OFFSET('Water Data'!$I$29,0,10*ROW('Water Data'!I123)))</f>
        <v/>
      </c>
      <c r="CK129" s="271" t="str">
        <f ca="true">+IF(OFFSET('Sanitation Data'!$D$28,0,10*ROW('Sanitation Data'!D123))="","",OFFSET('Sanitation Data'!$D$28,0,10*ROW('Sanitation Data'!D123)))</f>
        <v/>
      </c>
      <c r="CL129" s="271" t="str">
        <f ca="true">+IF(OFFSET('Sanitation Data'!$D$29,0,10*ROW('Sanitation Data'!D123))="","",OFFSET('Sanitation Data'!$D$29,0,10*ROW('Sanitation Data'!D123)))</f>
        <v/>
      </c>
      <c r="CM129" s="271" t="str">
        <f ca="true">+IF(OFFSET('Sanitation Data'!$D$30,0,10*ROW('Sanitation Data'!D123))="","",OFFSET('Sanitation Data'!$D$30,0,10*ROW('Sanitation Data'!D123)))</f>
        <v/>
      </c>
      <c r="CN129" s="271" t="str">
        <f ca="true">+IF(OFFSET('Sanitation Data'!$D$31,0,10*ROW('Sanitation Data'!D123))="","",OFFSET('Sanitation Data'!$D$31,0,10*ROW('Sanitation Data'!D123)))</f>
        <v/>
      </c>
      <c r="CO129" s="271" t="str">
        <f ca="true">+IF(OFFSET('Sanitation Data'!$D$32,0,10*ROW('Sanitation Data'!D123))="","",OFFSET('Sanitation Data'!$D$32,0,10*ROW('Sanitation Data'!D123)))</f>
        <v/>
      </c>
      <c r="CP129" s="271" t="str">
        <f ca="true">+IF(OFFSET('Sanitation Data'!$E$28,0,10*ROW('Sanitation Data'!E123))="","",OFFSET('Sanitation Data'!$E$28,0,10*ROW('Sanitation Data'!E123)))</f>
        <v/>
      </c>
      <c r="CQ129" s="271" t="str">
        <f ca="true">+IF(OFFSET('Sanitation Data'!$E$29,0,10*ROW('Sanitation Data'!E123))="","",OFFSET('Sanitation Data'!$E$29,0,10*ROW('Sanitation Data'!E123)))</f>
        <v/>
      </c>
      <c r="CR129" s="271" t="str">
        <f ca="true">+IF(OFFSET('Sanitation Data'!$E$30,0,10*ROW('Sanitation Data'!E123))="","",OFFSET('Sanitation Data'!$E$30,0,10*ROW('Sanitation Data'!E123)))</f>
        <v/>
      </c>
      <c r="CS129" s="271" t="str">
        <f ca="true">+IF(OFFSET('Sanitation Data'!$E$31,0,10*ROW('Sanitation Data'!E123))="","",OFFSET('Sanitation Data'!$E$31,0,10*ROW('Sanitation Data'!E123)))</f>
        <v/>
      </c>
      <c r="CT129" s="271" t="str">
        <f ca="true">+IF(OFFSET('Sanitation Data'!$E$32,0,10*ROW('Sanitation Data'!E123))="","",OFFSET('Sanitation Data'!$E$32,0,10*ROW('Sanitation Data'!E123)))</f>
        <v/>
      </c>
      <c r="CU129" s="271" t="str">
        <f ca="true">+IF(OFFSET('Sanitation Data'!$F$28,0,10*ROW('Sanitation Data'!F123))="","",OFFSET('Sanitation Data'!$F$28,0,10*ROW('Sanitation Data'!F123)))</f>
        <v/>
      </c>
      <c r="CV129" s="271" t="str">
        <f ca="true">+IF(OFFSET('Sanitation Data'!$F$29,0,10*ROW('Sanitation Data'!F123))="","",OFFSET('Sanitation Data'!$F$29,0,10*ROW('Sanitation Data'!F123)))</f>
        <v/>
      </c>
      <c r="CW129" s="271" t="str">
        <f ca="true">+IF(OFFSET('Sanitation Data'!$F$30,0,10*ROW('Sanitation Data'!F123))="","",OFFSET('Sanitation Data'!$F$30,0,10*ROW('Sanitation Data'!F123)))</f>
        <v/>
      </c>
      <c r="CX129" s="271" t="str">
        <f ca="true">+IF(OFFSET('Sanitation Data'!$F$31,0,10*ROW('Sanitation Data'!F123))="","",OFFSET('Sanitation Data'!$F$31,0,10*ROW('Sanitation Data'!F123)))</f>
        <v/>
      </c>
      <c r="CY129" s="271" t="str">
        <f ca="true">+IF(OFFSET('Sanitation Data'!$F$32,0,10*ROW('Sanitation Data'!F123))="","",OFFSET('Sanitation Data'!$F$32,0,10*ROW('Sanitation Data'!F123)))</f>
        <v/>
      </c>
      <c r="CZ129" s="271" t="str">
        <f ca="true">+IF(OFFSET('Sanitation Data'!$G$28,0,10*ROW('Sanitation Data'!G123))="","",OFFSET('Sanitation Data'!$G$28,0,10*ROW('Sanitation Data'!G123)))</f>
        <v/>
      </c>
      <c r="DA129" s="271" t="str">
        <f ca="true">+IF(OFFSET('Sanitation Data'!$G$29,0,10*ROW('Sanitation Data'!G123))="","",OFFSET('Sanitation Data'!$G$29,0,10*ROW('Sanitation Data'!G123)))</f>
        <v/>
      </c>
      <c r="DB129" s="271" t="str">
        <f ca="true">+IF(OFFSET('Sanitation Data'!$G$30,0,10*ROW('Sanitation Data'!G123))="","",OFFSET('Sanitation Data'!$G$30,0,10*ROW('Sanitation Data'!G123)))</f>
        <v/>
      </c>
      <c r="DC129" s="271" t="str">
        <f ca="true">+IF(OFFSET('Sanitation Data'!$G$31,0,10*ROW('Sanitation Data'!G123))="","",OFFSET('Sanitation Data'!$G$31,0,10*ROW('Sanitation Data'!G123)))</f>
        <v/>
      </c>
      <c r="DD129" s="271" t="str">
        <f ca="true">+IF(OFFSET('Sanitation Data'!$G$32,0,10*ROW('Sanitation Data'!G123))="","",OFFSET('Sanitation Data'!$G$32,0,10*ROW('Sanitation Data'!G123)))</f>
        <v/>
      </c>
      <c r="DE129" s="271" t="str">
        <f ca="true">+IF(OFFSET('Sanitation Data'!$H$28,0,10*ROW('Sanitation Data'!H123))="","",OFFSET('Sanitation Data'!$H$28,0,10*ROW('Sanitation Data'!H123)))</f>
        <v/>
      </c>
      <c r="DF129" s="271" t="str">
        <f ca="true">+IF(OFFSET('Sanitation Data'!$H$29,0,10*ROW('Sanitation Data'!H123))="","",OFFSET('Sanitation Data'!$H$29,0,10*ROW('Sanitation Data'!H123)))</f>
        <v/>
      </c>
      <c r="DG129" s="271" t="str">
        <f ca="true">+IF(OFFSET('Sanitation Data'!$H$30,0,10*ROW('Sanitation Data'!H123))="","",OFFSET('Sanitation Data'!$H$30,0,10*ROW('Sanitation Data'!H123)))</f>
        <v/>
      </c>
      <c r="DH129" s="271" t="str">
        <f ca="true">+IF(OFFSET('Sanitation Data'!$H$31,0,10*ROW('Sanitation Data'!H123))="","",OFFSET('Sanitation Data'!$H$31,0,10*ROW('Sanitation Data'!H123)))</f>
        <v/>
      </c>
      <c r="DI129" s="271" t="str">
        <f ca="true">+IF(OFFSET('Sanitation Data'!$H$32,0,10*ROW('Sanitation Data'!H123))="","",OFFSET('Sanitation Data'!$H$32,0,10*ROW('Sanitation Data'!H123)))</f>
        <v/>
      </c>
      <c r="DJ129" s="271" t="str">
        <f ca="true">+IF(OFFSET('Sanitation Data'!$I$28,0,10*ROW('Sanitation Data'!I123))="","",OFFSET('Sanitation Data'!$I$28,0,10*ROW('Sanitation Data'!I123)))</f>
        <v/>
      </c>
      <c r="DK129" s="271" t="str">
        <f ca="true">+IF(OFFSET('Sanitation Data'!$I$29,0,10*ROW('Sanitation Data'!I123))="","",OFFSET('Sanitation Data'!$I$29,0,10*ROW('Sanitation Data'!I123)))</f>
        <v/>
      </c>
      <c r="DL129" s="271" t="str">
        <f ca="true">+IF(OFFSET('Sanitation Data'!$I$30,0,10*ROW('Sanitation Data'!I123))="","",OFFSET('Sanitation Data'!$I$30,0,10*ROW('Sanitation Data'!I123)))</f>
        <v/>
      </c>
      <c r="DM129" s="271" t="str">
        <f ca="true">+IF(OFFSET('Sanitation Data'!$I$31,0,10*ROW('Sanitation Data'!I123))="","",OFFSET('Sanitation Data'!$I$31,0,10*ROW('Sanitation Data'!I123)))</f>
        <v/>
      </c>
      <c r="DN129" s="271" t="str">
        <f ca="true">+IF(OFFSET('Sanitation Data'!$I$32,0,10*ROW('Sanitation Data'!I123))="","",OFFSET('Sanitation Data'!$I$32,0,10*ROW('Sanitation Data'!I123)))</f>
        <v/>
      </c>
      <c r="DO129" s="271" t="str">
        <f ca="true">+IF(OFFSET('Hygiene Data'!$D$11,0,10*ROW('Hygiene Data'!D123))="","",OFFSET('Hygiene Data'!$D$11,0,10*ROW('Hygiene Data'!D123)))</f>
        <v/>
      </c>
      <c r="DP129" s="271" t="str">
        <f ca="true">+IF(OFFSET('Hygiene Data'!$D$12,0,10*ROW('Hygiene Data'!D123))="","",OFFSET('Hygiene Data'!$D$12,0,10*ROW('Hygiene Data'!D123)))</f>
        <v/>
      </c>
      <c r="DQ129" s="271" t="str">
        <f ca="true">+IF(OFFSET('Hygiene Data'!$D$13,0,10*ROW('Hygiene Data'!D123))="","",OFFSET('Hygiene Data'!$D$13,0,10*ROW('Hygiene Data'!D123)))</f>
        <v/>
      </c>
      <c r="DR129" s="271" t="str">
        <f ca="true">+IF(OFFSET('Hygiene Data'!$E$11,0,10*ROW('Hygiene Data'!E123))="","",OFFSET('Hygiene Data'!$E$11,0,10*ROW('Hygiene Data'!E123)))</f>
        <v/>
      </c>
      <c r="DS129" s="271" t="str">
        <f ca="true">+IF(OFFSET('Hygiene Data'!$E$12,0,10*ROW('Hygiene Data'!E123))="","",OFFSET('Hygiene Data'!$E$12,0,10*ROW('Hygiene Data'!E123)))</f>
        <v/>
      </c>
      <c r="DT129" s="271" t="str">
        <f ca="true">+IF(OFFSET('Hygiene Data'!$E$13,0,10*ROW('Hygiene Data'!E123))="","",OFFSET('Hygiene Data'!$E$13,0,10*ROW('Hygiene Data'!E123)))</f>
        <v/>
      </c>
      <c r="DU129" s="271" t="str">
        <f ca="true">+IF(OFFSET('Hygiene Data'!$F$11,0,10*ROW('Hygiene Data'!F123))="","",OFFSET('Hygiene Data'!$F$11,0,10*ROW('Hygiene Data'!F123)))</f>
        <v/>
      </c>
      <c r="DV129" s="271" t="str">
        <f ca="true">+IF(OFFSET('Hygiene Data'!$F$12,0,10*ROW('Hygiene Data'!F123))="","",OFFSET('Hygiene Data'!$F$12,0,10*ROW('Hygiene Data'!F123)))</f>
        <v/>
      </c>
      <c r="DW129" s="271" t="str">
        <f ca="true">+IF(OFFSET('Hygiene Data'!$F$13,0,10*ROW('Hygiene Data'!F123))="","",OFFSET('Hygiene Data'!$F$13,0,10*ROW('Hygiene Data'!F123)))</f>
        <v/>
      </c>
      <c r="DX129" s="271" t="str">
        <f ca="true">+IF(OFFSET('Hygiene Data'!$G$11,0,10*ROW('Hygiene Data'!G123))="","",OFFSET('Hygiene Data'!$G$11,0,10*ROW('Hygiene Data'!G123)))</f>
        <v/>
      </c>
      <c r="DY129" s="271" t="str">
        <f ca="true">+IF(OFFSET('Hygiene Data'!$G$12,0,10*ROW('Hygiene Data'!G123))="","",OFFSET('Hygiene Data'!$G$12,0,10*ROW('Hygiene Data'!G123)))</f>
        <v/>
      </c>
      <c r="DZ129" s="271" t="str">
        <f ca="true">+IF(OFFSET('Hygiene Data'!$G$13,0,10*ROW('Hygiene Data'!G123))="","",OFFSET('Hygiene Data'!$G$13,0,10*ROW('Hygiene Data'!G123)))</f>
        <v/>
      </c>
      <c r="EA129" s="271" t="str">
        <f ca="true">+IF(OFFSET('Hygiene Data'!$H$11,0,10*ROW('Hygiene Data'!H123))="","",OFFSET('Hygiene Data'!$H$11,0,10*ROW('Hygiene Data'!H123)))</f>
        <v/>
      </c>
      <c r="EB129" s="271" t="str">
        <f ca="true">+IF(OFFSET('Hygiene Data'!$H$12,0,10*ROW('Hygiene Data'!H123))="","",OFFSET('Hygiene Data'!$H$12,0,10*ROW('Hygiene Data'!H123)))</f>
        <v/>
      </c>
      <c r="EC129" s="271" t="str">
        <f ca="true">+IF(OFFSET('Hygiene Data'!$H$13,0,10*ROW('Hygiene Data'!H123))="","",OFFSET('Hygiene Data'!$H$13,0,10*ROW('Hygiene Data'!H123)))</f>
        <v/>
      </c>
      <c r="ED129" s="271" t="str">
        <f ca="true">+IF(OFFSET('Hygiene Data'!$I$11,0,10*ROW('Hygiene Data'!I123))="","",OFFSET('Hygiene Data'!$I$11,0,10*ROW('Hygiene Data'!I123)))</f>
        <v/>
      </c>
      <c r="EE129" s="271" t="str">
        <f ca="true">+IF(OFFSET('Hygiene Data'!$I$12,0,10*ROW('Hygiene Data'!I123))="","",OFFSET('Hygiene Data'!$I$12,0,10*ROW('Hygiene Data'!I123)))</f>
        <v/>
      </c>
      <c r="EF129" s="271" t="str">
        <f ca="true">+IF(OFFSET('Hygiene Data'!$I$13,0,10*ROW('Hygiene Data'!I123))="","",OFFSET('Hygiene Data'!$I$13,0,10*ROW('Hygiene Data'!I123)))</f>
        <v/>
      </c>
    </row>
    <row xmlns:x14ac="http://schemas.microsoft.com/office/spreadsheetml/2009/9/ac" r="130" x14ac:dyDescent="0.2">
      <c r="A130" s="34" t="str">
        <f ca="true">+IF(OFFSET('Water Data'!$B$2,0,10*ROW('Water Data'!E124))="","",OFFSET('Water Data'!$B$2,0,10*ROW('Water Data'!E124)))</f>
        <v/>
      </c>
      <c r="B130" s="34" t="str">
        <f ca="true">+IF(OFFSET('Water Data'!$C$2,0,10*ROW('Water Data'!F124))="","",OFFSET('Water Data'!$C$2,0,10*ROW('Water Data'!F124)))</f>
        <v/>
      </c>
      <c r="C130" s="327" t="str">
        <f t="shared" ca="true" si="1"/>
        <v/>
      </c>
      <c r="D130" s="87"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7"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7"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7"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7"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7"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7"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7"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7"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7"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7"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7"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7"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7"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7"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7"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7"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7"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8"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8"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8"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8"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8"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8"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8"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8"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8"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8"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8"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8"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8"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8"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8"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8"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8"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8"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8"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8"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8"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8"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8"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8"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8"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8"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8"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8"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8"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8"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9"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9"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9"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9"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9"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9"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9"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9"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9"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9"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9"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9"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9"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9"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9"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9"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9"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9"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1"/>
      <c r="BS130" s="271" t="str">
        <f ca="true">+IF(OFFSET('Water Data'!$D$27,0,10*ROW('Water Data'!D124))="","",OFFSET('Water Data'!$D$27,0,10*ROW('Water Data'!D124)))</f>
        <v/>
      </c>
      <c r="BT130" s="271" t="str">
        <f ca="true">+IF(OFFSET('Water Data'!$D$28,0,10*ROW('Water Data'!D124))="","",OFFSET('Water Data'!$D$28,0,10*ROW('Water Data'!D124)))</f>
        <v/>
      </c>
      <c r="BU130" s="271" t="str">
        <f ca="true">+IF(OFFSET('Water Data'!$D$29,0,10*ROW('Water Data'!D124))="","",OFFSET('Water Data'!$D$29,0,10*ROW('Water Data'!D124)))</f>
        <v/>
      </c>
      <c r="BV130" s="271" t="str">
        <f ca="true">+IF(OFFSET('Water Data'!$E$27,0,10*ROW('Water Data'!E124))="","",OFFSET('Water Data'!$E$27,0,10*ROW('Water Data'!E124)))</f>
        <v/>
      </c>
      <c r="BW130" s="271" t="str">
        <f ca="true">+IF(OFFSET('Water Data'!$E$28,0,10*ROW('Water Data'!E124))="","",OFFSET('Water Data'!$E$28,0,10*ROW('Water Data'!E124)))</f>
        <v/>
      </c>
      <c r="BX130" s="271" t="str">
        <f ca="true">+IF(OFFSET('Water Data'!$E$29,0,10*ROW('Water Data'!E124))="","",OFFSET('Water Data'!$E$29,0,10*ROW('Water Data'!E124)))</f>
        <v/>
      </c>
      <c r="BY130" s="271" t="str">
        <f ca="true">+IF(OFFSET('Water Data'!$F$27,0,10*ROW('Water Data'!F124))="","",OFFSET('Water Data'!$F$27,0,10*ROW('Water Data'!F124)))</f>
        <v/>
      </c>
      <c r="BZ130" s="271" t="str">
        <f ca="true">+IF(OFFSET('Water Data'!$F$28,0,10*ROW('Water Data'!F124))="","",OFFSET('Water Data'!$F$28,0,10*ROW('Water Data'!F124)))</f>
        <v/>
      </c>
      <c r="CA130" s="271" t="str">
        <f ca="true">+IF(OFFSET('Water Data'!$F$29,0,10*ROW('Water Data'!F124))="","",OFFSET('Water Data'!$F$29,0,10*ROW('Water Data'!F124)))</f>
        <v/>
      </c>
      <c r="CB130" s="271" t="str">
        <f ca="true">+IF(OFFSET('Water Data'!$G$27,0,10*ROW('Water Data'!G124))="","",OFFSET('Water Data'!$G$27,0,10*ROW('Water Data'!G124)))</f>
        <v/>
      </c>
      <c r="CC130" s="271" t="str">
        <f ca="true">+IF(OFFSET('Water Data'!$G$28,0,10*ROW('Water Data'!G124))="","",OFFSET('Water Data'!$G$28,0,10*ROW('Water Data'!G124)))</f>
        <v/>
      </c>
      <c r="CD130" s="271" t="str">
        <f ca="true">+IF(OFFSET('Water Data'!$G$29,0,10*ROW('Water Data'!G124))="","",OFFSET('Water Data'!$G$29,0,10*ROW('Water Data'!G124)))</f>
        <v/>
      </c>
      <c r="CE130" s="271" t="str">
        <f ca="true">+IF(OFFSET('Water Data'!$H$27,0,10*ROW('Water Data'!H124))="","",OFFSET('Water Data'!$H$27,0,10*ROW('Water Data'!H124)))</f>
        <v/>
      </c>
      <c r="CF130" s="271" t="str">
        <f ca="true">+IF(OFFSET('Water Data'!$H$28,0,10*ROW('Water Data'!H124))="","",OFFSET('Water Data'!$H$28,0,10*ROW('Water Data'!H124)))</f>
        <v/>
      </c>
      <c r="CG130" s="271" t="str">
        <f ca="true">+IF(OFFSET('Water Data'!$H$29,0,10*ROW('Water Data'!H124))="","",OFFSET('Water Data'!$H$29,0,10*ROW('Water Data'!H124)))</f>
        <v/>
      </c>
      <c r="CH130" s="271" t="str">
        <f ca="true">+IF(OFFSET('Water Data'!$I$27,0,10*ROW('Water Data'!I124))="","",OFFSET('Water Data'!$I$27,0,10*ROW('Water Data'!I124)))</f>
        <v/>
      </c>
      <c r="CI130" s="271" t="str">
        <f ca="true">+IF(OFFSET('Water Data'!$I$28,0,10*ROW('Water Data'!I124))="","",OFFSET('Water Data'!$I$28,0,10*ROW('Water Data'!I124)))</f>
        <v/>
      </c>
      <c r="CJ130" s="271" t="str">
        <f ca="true">+IF(OFFSET('Water Data'!$I$29,0,10*ROW('Water Data'!I124))="","",OFFSET('Water Data'!$I$29,0,10*ROW('Water Data'!I124)))</f>
        <v/>
      </c>
      <c r="CK130" s="271" t="str">
        <f ca="true">+IF(OFFSET('Sanitation Data'!$D$28,0,10*ROW('Sanitation Data'!D124))="","",OFFSET('Sanitation Data'!$D$28,0,10*ROW('Sanitation Data'!D124)))</f>
        <v/>
      </c>
      <c r="CL130" s="271" t="str">
        <f ca="true">+IF(OFFSET('Sanitation Data'!$D$29,0,10*ROW('Sanitation Data'!D124))="","",OFFSET('Sanitation Data'!$D$29,0,10*ROW('Sanitation Data'!D124)))</f>
        <v/>
      </c>
      <c r="CM130" s="271" t="str">
        <f ca="true">+IF(OFFSET('Sanitation Data'!$D$30,0,10*ROW('Sanitation Data'!D124))="","",OFFSET('Sanitation Data'!$D$30,0,10*ROW('Sanitation Data'!D124)))</f>
        <v/>
      </c>
      <c r="CN130" s="271" t="str">
        <f ca="true">+IF(OFFSET('Sanitation Data'!$D$31,0,10*ROW('Sanitation Data'!D124))="","",OFFSET('Sanitation Data'!$D$31,0,10*ROW('Sanitation Data'!D124)))</f>
        <v/>
      </c>
      <c r="CO130" s="271" t="str">
        <f ca="true">+IF(OFFSET('Sanitation Data'!$D$32,0,10*ROW('Sanitation Data'!D124))="","",OFFSET('Sanitation Data'!$D$32,0,10*ROW('Sanitation Data'!D124)))</f>
        <v/>
      </c>
      <c r="CP130" s="271" t="str">
        <f ca="true">+IF(OFFSET('Sanitation Data'!$E$28,0,10*ROW('Sanitation Data'!E124))="","",OFFSET('Sanitation Data'!$E$28,0,10*ROW('Sanitation Data'!E124)))</f>
        <v/>
      </c>
      <c r="CQ130" s="271" t="str">
        <f ca="true">+IF(OFFSET('Sanitation Data'!$E$29,0,10*ROW('Sanitation Data'!E124))="","",OFFSET('Sanitation Data'!$E$29,0,10*ROW('Sanitation Data'!E124)))</f>
        <v/>
      </c>
      <c r="CR130" s="271" t="str">
        <f ca="true">+IF(OFFSET('Sanitation Data'!$E$30,0,10*ROW('Sanitation Data'!E124))="","",OFFSET('Sanitation Data'!$E$30,0,10*ROW('Sanitation Data'!E124)))</f>
        <v/>
      </c>
      <c r="CS130" s="271" t="str">
        <f ca="true">+IF(OFFSET('Sanitation Data'!$E$31,0,10*ROW('Sanitation Data'!E124))="","",OFFSET('Sanitation Data'!$E$31,0,10*ROW('Sanitation Data'!E124)))</f>
        <v/>
      </c>
      <c r="CT130" s="271" t="str">
        <f ca="true">+IF(OFFSET('Sanitation Data'!$E$32,0,10*ROW('Sanitation Data'!E124))="","",OFFSET('Sanitation Data'!$E$32,0,10*ROW('Sanitation Data'!E124)))</f>
        <v/>
      </c>
      <c r="CU130" s="271" t="str">
        <f ca="true">+IF(OFFSET('Sanitation Data'!$F$28,0,10*ROW('Sanitation Data'!F124))="","",OFFSET('Sanitation Data'!$F$28,0,10*ROW('Sanitation Data'!F124)))</f>
        <v/>
      </c>
      <c r="CV130" s="271" t="str">
        <f ca="true">+IF(OFFSET('Sanitation Data'!$F$29,0,10*ROW('Sanitation Data'!F124))="","",OFFSET('Sanitation Data'!$F$29,0,10*ROW('Sanitation Data'!F124)))</f>
        <v/>
      </c>
      <c r="CW130" s="271" t="str">
        <f ca="true">+IF(OFFSET('Sanitation Data'!$F$30,0,10*ROW('Sanitation Data'!F124))="","",OFFSET('Sanitation Data'!$F$30,0,10*ROW('Sanitation Data'!F124)))</f>
        <v/>
      </c>
      <c r="CX130" s="271" t="str">
        <f ca="true">+IF(OFFSET('Sanitation Data'!$F$31,0,10*ROW('Sanitation Data'!F124))="","",OFFSET('Sanitation Data'!$F$31,0,10*ROW('Sanitation Data'!F124)))</f>
        <v/>
      </c>
      <c r="CY130" s="271" t="str">
        <f ca="true">+IF(OFFSET('Sanitation Data'!$F$32,0,10*ROW('Sanitation Data'!F124))="","",OFFSET('Sanitation Data'!$F$32,0,10*ROW('Sanitation Data'!F124)))</f>
        <v/>
      </c>
      <c r="CZ130" s="271" t="str">
        <f ca="true">+IF(OFFSET('Sanitation Data'!$G$28,0,10*ROW('Sanitation Data'!G124))="","",OFFSET('Sanitation Data'!$G$28,0,10*ROW('Sanitation Data'!G124)))</f>
        <v/>
      </c>
      <c r="DA130" s="271" t="str">
        <f ca="true">+IF(OFFSET('Sanitation Data'!$G$29,0,10*ROW('Sanitation Data'!G124))="","",OFFSET('Sanitation Data'!$G$29,0,10*ROW('Sanitation Data'!G124)))</f>
        <v/>
      </c>
      <c r="DB130" s="271" t="str">
        <f ca="true">+IF(OFFSET('Sanitation Data'!$G$30,0,10*ROW('Sanitation Data'!G124))="","",OFFSET('Sanitation Data'!$G$30,0,10*ROW('Sanitation Data'!G124)))</f>
        <v/>
      </c>
      <c r="DC130" s="271" t="str">
        <f ca="true">+IF(OFFSET('Sanitation Data'!$G$31,0,10*ROW('Sanitation Data'!G124))="","",OFFSET('Sanitation Data'!$G$31,0,10*ROW('Sanitation Data'!G124)))</f>
        <v/>
      </c>
      <c r="DD130" s="271" t="str">
        <f ca="true">+IF(OFFSET('Sanitation Data'!$G$32,0,10*ROW('Sanitation Data'!G124))="","",OFFSET('Sanitation Data'!$G$32,0,10*ROW('Sanitation Data'!G124)))</f>
        <v/>
      </c>
      <c r="DE130" s="271" t="str">
        <f ca="true">+IF(OFFSET('Sanitation Data'!$H$28,0,10*ROW('Sanitation Data'!H124))="","",OFFSET('Sanitation Data'!$H$28,0,10*ROW('Sanitation Data'!H124)))</f>
        <v/>
      </c>
      <c r="DF130" s="271" t="str">
        <f ca="true">+IF(OFFSET('Sanitation Data'!$H$29,0,10*ROW('Sanitation Data'!H124))="","",OFFSET('Sanitation Data'!$H$29,0,10*ROW('Sanitation Data'!H124)))</f>
        <v/>
      </c>
      <c r="DG130" s="271" t="str">
        <f ca="true">+IF(OFFSET('Sanitation Data'!$H$30,0,10*ROW('Sanitation Data'!H124))="","",OFFSET('Sanitation Data'!$H$30,0,10*ROW('Sanitation Data'!H124)))</f>
        <v/>
      </c>
      <c r="DH130" s="271" t="str">
        <f ca="true">+IF(OFFSET('Sanitation Data'!$H$31,0,10*ROW('Sanitation Data'!H124))="","",OFFSET('Sanitation Data'!$H$31,0,10*ROW('Sanitation Data'!H124)))</f>
        <v/>
      </c>
      <c r="DI130" s="271" t="str">
        <f ca="true">+IF(OFFSET('Sanitation Data'!$H$32,0,10*ROW('Sanitation Data'!H124))="","",OFFSET('Sanitation Data'!$H$32,0,10*ROW('Sanitation Data'!H124)))</f>
        <v/>
      </c>
      <c r="DJ130" s="271" t="str">
        <f ca="true">+IF(OFFSET('Sanitation Data'!$I$28,0,10*ROW('Sanitation Data'!I124))="","",OFFSET('Sanitation Data'!$I$28,0,10*ROW('Sanitation Data'!I124)))</f>
        <v/>
      </c>
      <c r="DK130" s="271" t="str">
        <f ca="true">+IF(OFFSET('Sanitation Data'!$I$29,0,10*ROW('Sanitation Data'!I124))="","",OFFSET('Sanitation Data'!$I$29,0,10*ROW('Sanitation Data'!I124)))</f>
        <v/>
      </c>
      <c r="DL130" s="271" t="str">
        <f ca="true">+IF(OFFSET('Sanitation Data'!$I$30,0,10*ROW('Sanitation Data'!I124))="","",OFFSET('Sanitation Data'!$I$30,0,10*ROW('Sanitation Data'!I124)))</f>
        <v/>
      </c>
      <c r="DM130" s="271" t="str">
        <f ca="true">+IF(OFFSET('Sanitation Data'!$I$31,0,10*ROW('Sanitation Data'!I124))="","",OFFSET('Sanitation Data'!$I$31,0,10*ROW('Sanitation Data'!I124)))</f>
        <v/>
      </c>
      <c r="DN130" s="271" t="str">
        <f ca="true">+IF(OFFSET('Sanitation Data'!$I$32,0,10*ROW('Sanitation Data'!I124))="","",OFFSET('Sanitation Data'!$I$32,0,10*ROW('Sanitation Data'!I124)))</f>
        <v/>
      </c>
      <c r="DO130" s="271" t="str">
        <f ca="true">+IF(OFFSET('Hygiene Data'!$D$11,0,10*ROW('Hygiene Data'!D124))="","",OFFSET('Hygiene Data'!$D$11,0,10*ROW('Hygiene Data'!D124)))</f>
        <v/>
      </c>
      <c r="DP130" s="271" t="str">
        <f ca="true">+IF(OFFSET('Hygiene Data'!$D$12,0,10*ROW('Hygiene Data'!D124))="","",OFFSET('Hygiene Data'!$D$12,0,10*ROW('Hygiene Data'!D124)))</f>
        <v/>
      </c>
      <c r="DQ130" s="271" t="str">
        <f ca="true">+IF(OFFSET('Hygiene Data'!$D$13,0,10*ROW('Hygiene Data'!D124))="","",OFFSET('Hygiene Data'!$D$13,0,10*ROW('Hygiene Data'!D124)))</f>
        <v/>
      </c>
      <c r="DR130" s="271" t="str">
        <f ca="true">+IF(OFFSET('Hygiene Data'!$E$11,0,10*ROW('Hygiene Data'!E124))="","",OFFSET('Hygiene Data'!$E$11,0,10*ROW('Hygiene Data'!E124)))</f>
        <v/>
      </c>
      <c r="DS130" s="271" t="str">
        <f ca="true">+IF(OFFSET('Hygiene Data'!$E$12,0,10*ROW('Hygiene Data'!E124))="","",OFFSET('Hygiene Data'!$E$12,0,10*ROW('Hygiene Data'!E124)))</f>
        <v/>
      </c>
      <c r="DT130" s="271" t="str">
        <f ca="true">+IF(OFFSET('Hygiene Data'!$E$13,0,10*ROW('Hygiene Data'!E124))="","",OFFSET('Hygiene Data'!$E$13,0,10*ROW('Hygiene Data'!E124)))</f>
        <v/>
      </c>
      <c r="DU130" s="271" t="str">
        <f ca="true">+IF(OFFSET('Hygiene Data'!$F$11,0,10*ROW('Hygiene Data'!F124))="","",OFFSET('Hygiene Data'!$F$11,0,10*ROW('Hygiene Data'!F124)))</f>
        <v/>
      </c>
      <c r="DV130" s="271" t="str">
        <f ca="true">+IF(OFFSET('Hygiene Data'!$F$12,0,10*ROW('Hygiene Data'!F124))="","",OFFSET('Hygiene Data'!$F$12,0,10*ROW('Hygiene Data'!F124)))</f>
        <v/>
      </c>
      <c r="DW130" s="271" t="str">
        <f ca="true">+IF(OFFSET('Hygiene Data'!$F$13,0,10*ROW('Hygiene Data'!F124))="","",OFFSET('Hygiene Data'!$F$13,0,10*ROW('Hygiene Data'!F124)))</f>
        <v/>
      </c>
      <c r="DX130" s="271" t="str">
        <f ca="true">+IF(OFFSET('Hygiene Data'!$G$11,0,10*ROW('Hygiene Data'!G124))="","",OFFSET('Hygiene Data'!$G$11,0,10*ROW('Hygiene Data'!G124)))</f>
        <v/>
      </c>
      <c r="DY130" s="271" t="str">
        <f ca="true">+IF(OFFSET('Hygiene Data'!$G$12,0,10*ROW('Hygiene Data'!G124))="","",OFFSET('Hygiene Data'!$G$12,0,10*ROW('Hygiene Data'!G124)))</f>
        <v/>
      </c>
      <c r="DZ130" s="271" t="str">
        <f ca="true">+IF(OFFSET('Hygiene Data'!$G$13,0,10*ROW('Hygiene Data'!G124))="","",OFFSET('Hygiene Data'!$G$13,0,10*ROW('Hygiene Data'!G124)))</f>
        <v/>
      </c>
      <c r="EA130" s="271" t="str">
        <f ca="true">+IF(OFFSET('Hygiene Data'!$H$11,0,10*ROW('Hygiene Data'!H124))="","",OFFSET('Hygiene Data'!$H$11,0,10*ROW('Hygiene Data'!H124)))</f>
        <v/>
      </c>
      <c r="EB130" s="271" t="str">
        <f ca="true">+IF(OFFSET('Hygiene Data'!$H$12,0,10*ROW('Hygiene Data'!H124))="","",OFFSET('Hygiene Data'!$H$12,0,10*ROW('Hygiene Data'!H124)))</f>
        <v/>
      </c>
      <c r="EC130" s="271" t="str">
        <f ca="true">+IF(OFFSET('Hygiene Data'!$H$13,0,10*ROW('Hygiene Data'!H124))="","",OFFSET('Hygiene Data'!$H$13,0,10*ROW('Hygiene Data'!H124)))</f>
        <v/>
      </c>
      <c r="ED130" s="271" t="str">
        <f ca="true">+IF(OFFSET('Hygiene Data'!$I$11,0,10*ROW('Hygiene Data'!I124))="","",OFFSET('Hygiene Data'!$I$11,0,10*ROW('Hygiene Data'!I124)))</f>
        <v/>
      </c>
      <c r="EE130" s="271" t="str">
        <f ca="true">+IF(OFFSET('Hygiene Data'!$I$12,0,10*ROW('Hygiene Data'!I124))="","",OFFSET('Hygiene Data'!$I$12,0,10*ROW('Hygiene Data'!I124)))</f>
        <v/>
      </c>
      <c r="EF130" s="271" t="str">
        <f ca="true">+IF(OFFSET('Hygiene Data'!$I$13,0,10*ROW('Hygiene Data'!I124))="","",OFFSET('Hygiene Data'!$I$13,0,10*ROW('Hygiene Data'!I124)))</f>
        <v/>
      </c>
    </row>
    <row xmlns:x14ac="http://schemas.microsoft.com/office/spreadsheetml/2009/9/ac" r="131" x14ac:dyDescent="0.2">
      <c r="A131" s="34" t="str">
        <f ca="true">+IF(OFFSET('Water Data'!$B$2,0,10*ROW('Water Data'!E125))="","",OFFSET('Water Data'!$B$2,0,10*ROW('Water Data'!E125)))</f>
        <v/>
      </c>
      <c r="B131" s="34" t="str">
        <f ca="true">+IF(OFFSET('Water Data'!$C$2,0,10*ROW('Water Data'!F125))="","",OFFSET('Water Data'!$C$2,0,10*ROW('Water Data'!F125)))</f>
        <v/>
      </c>
      <c r="C131" s="327" t="str">
        <f t="shared" ca="true" si="1"/>
        <v/>
      </c>
      <c r="D131" s="87"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7"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7"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7"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7"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7"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7"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7"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7"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7"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7"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7"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7"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7"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7"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7"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7"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7"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8"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8"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8"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8"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8"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8"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8"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8"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8"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8"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8"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8"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8"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8"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8"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8"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8"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8"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8"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8"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8"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8"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8"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8"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8"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8"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8"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8"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8"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8"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9"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9"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9"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9"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9"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9"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9"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9"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9"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9"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9"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9"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9"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9"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9"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9"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9"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9"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1"/>
      <c r="BS131" s="271" t="str">
        <f ca="true">+IF(OFFSET('Water Data'!$D$27,0,10*ROW('Water Data'!D125))="","",OFFSET('Water Data'!$D$27,0,10*ROW('Water Data'!D125)))</f>
        <v/>
      </c>
      <c r="BT131" s="271" t="str">
        <f ca="true">+IF(OFFSET('Water Data'!$D$28,0,10*ROW('Water Data'!D125))="","",OFFSET('Water Data'!$D$28,0,10*ROW('Water Data'!D125)))</f>
        <v/>
      </c>
      <c r="BU131" s="271" t="str">
        <f ca="true">+IF(OFFSET('Water Data'!$D$29,0,10*ROW('Water Data'!D125))="","",OFFSET('Water Data'!$D$29,0,10*ROW('Water Data'!D125)))</f>
        <v/>
      </c>
      <c r="BV131" s="271" t="str">
        <f ca="true">+IF(OFFSET('Water Data'!$E$27,0,10*ROW('Water Data'!E125))="","",OFFSET('Water Data'!$E$27,0,10*ROW('Water Data'!E125)))</f>
        <v/>
      </c>
      <c r="BW131" s="271" t="str">
        <f ca="true">+IF(OFFSET('Water Data'!$E$28,0,10*ROW('Water Data'!E125))="","",OFFSET('Water Data'!$E$28,0,10*ROW('Water Data'!E125)))</f>
        <v/>
      </c>
      <c r="BX131" s="271" t="str">
        <f ca="true">+IF(OFFSET('Water Data'!$E$29,0,10*ROW('Water Data'!E125))="","",OFFSET('Water Data'!$E$29,0,10*ROW('Water Data'!E125)))</f>
        <v/>
      </c>
      <c r="BY131" s="271" t="str">
        <f ca="true">+IF(OFFSET('Water Data'!$F$27,0,10*ROW('Water Data'!F125))="","",OFFSET('Water Data'!$F$27,0,10*ROW('Water Data'!F125)))</f>
        <v/>
      </c>
      <c r="BZ131" s="271" t="str">
        <f ca="true">+IF(OFFSET('Water Data'!$F$28,0,10*ROW('Water Data'!F125))="","",OFFSET('Water Data'!$F$28,0,10*ROW('Water Data'!F125)))</f>
        <v/>
      </c>
      <c r="CA131" s="271" t="str">
        <f ca="true">+IF(OFFSET('Water Data'!$F$29,0,10*ROW('Water Data'!F125))="","",OFFSET('Water Data'!$F$29,0,10*ROW('Water Data'!F125)))</f>
        <v/>
      </c>
      <c r="CB131" s="271" t="str">
        <f ca="true">+IF(OFFSET('Water Data'!$G$27,0,10*ROW('Water Data'!G125))="","",OFFSET('Water Data'!$G$27,0,10*ROW('Water Data'!G125)))</f>
        <v/>
      </c>
      <c r="CC131" s="271" t="str">
        <f ca="true">+IF(OFFSET('Water Data'!$G$28,0,10*ROW('Water Data'!G125))="","",OFFSET('Water Data'!$G$28,0,10*ROW('Water Data'!G125)))</f>
        <v/>
      </c>
      <c r="CD131" s="271" t="str">
        <f ca="true">+IF(OFFSET('Water Data'!$G$29,0,10*ROW('Water Data'!G125))="","",OFFSET('Water Data'!$G$29,0,10*ROW('Water Data'!G125)))</f>
        <v/>
      </c>
      <c r="CE131" s="271" t="str">
        <f ca="true">+IF(OFFSET('Water Data'!$H$27,0,10*ROW('Water Data'!H125))="","",OFFSET('Water Data'!$H$27,0,10*ROW('Water Data'!H125)))</f>
        <v/>
      </c>
      <c r="CF131" s="271" t="str">
        <f ca="true">+IF(OFFSET('Water Data'!$H$28,0,10*ROW('Water Data'!H125))="","",OFFSET('Water Data'!$H$28,0,10*ROW('Water Data'!H125)))</f>
        <v/>
      </c>
      <c r="CG131" s="271" t="str">
        <f ca="true">+IF(OFFSET('Water Data'!$H$29,0,10*ROW('Water Data'!H125))="","",OFFSET('Water Data'!$H$29,0,10*ROW('Water Data'!H125)))</f>
        <v/>
      </c>
      <c r="CH131" s="271" t="str">
        <f ca="true">+IF(OFFSET('Water Data'!$I$27,0,10*ROW('Water Data'!I125))="","",OFFSET('Water Data'!$I$27,0,10*ROW('Water Data'!I125)))</f>
        <v/>
      </c>
      <c r="CI131" s="271" t="str">
        <f ca="true">+IF(OFFSET('Water Data'!$I$28,0,10*ROW('Water Data'!I125))="","",OFFSET('Water Data'!$I$28,0,10*ROW('Water Data'!I125)))</f>
        <v/>
      </c>
      <c r="CJ131" s="271" t="str">
        <f ca="true">+IF(OFFSET('Water Data'!$I$29,0,10*ROW('Water Data'!I125))="","",OFFSET('Water Data'!$I$29,0,10*ROW('Water Data'!I125)))</f>
        <v/>
      </c>
      <c r="CK131" s="271" t="str">
        <f ca="true">+IF(OFFSET('Sanitation Data'!$D$28,0,10*ROW('Sanitation Data'!D125))="","",OFFSET('Sanitation Data'!$D$28,0,10*ROW('Sanitation Data'!D125)))</f>
        <v/>
      </c>
      <c r="CL131" s="271" t="str">
        <f ca="true">+IF(OFFSET('Sanitation Data'!$D$29,0,10*ROW('Sanitation Data'!D125))="","",OFFSET('Sanitation Data'!$D$29,0,10*ROW('Sanitation Data'!D125)))</f>
        <v/>
      </c>
      <c r="CM131" s="271" t="str">
        <f ca="true">+IF(OFFSET('Sanitation Data'!$D$30,0,10*ROW('Sanitation Data'!D125))="","",OFFSET('Sanitation Data'!$D$30,0,10*ROW('Sanitation Data'!D125)))</f>
        <v/>
      </c>
      <c r="CN131" s="271" t="str">
        <f ca="true">+IF(OFFSET('Sanitation Data'!$D$31,0,10*ROW('Sanitation Data'!D125))="","",OFFSET('Sanitation Data'!$D$31,0,10*ROW('Sanitation Data'!D125)))</f>
        <v/>
      </c>
      <c r="CO131" s="271" t="str">
        <f ca="true">+IF(OFFSET('Sanitation Data'!$D$32,0,10*ROW('Sanitation Data'!D125))="","",OFFSET('Sanitation Data'!$D$32,0,10*ROW('Sanitation Data'!D125)))</f>
        <v/>
      </c>
      <c r="CP131" s="271" t="str">
        <f ca="true">+IF(OFFSET('Sanitation Data'!$E$28,0,10*ROW('Sanitation Data'!E125))="","",OFFSET('Sanitation Data'!$E$28,0,10*ROW('Sanitation Data'!E125)))</f>
        <v/>
      </c>
      <c r="CQ131" s="271" t="str">
        <f ca="true">+IF(OFFSET('Sanitation Data'!$E$29,0,10*ROW('Sanitation Data'!E125))="","",OFFSET('Sanitation Data'!$E$29,0,10*ROW('Sanitation Data'!E125)))</f>
        <v/>
      </c>
      <c r="CR131" s="271" t="str">
        <f ca="true">+IF(OFFSET('Sanitation Data'!$E$30,0,10*ROW('Sanitation Data'!E125))="","",OFFSET('Sanitation Data'!$E$30,0,10*ROW('Sanitation Data'!E125)))</f>
        <v/>
      </c>
      <c r="CS131" s="271" t="str">
        <f ca="true">+IF(OFFSET('Sanitation Data'!$E$31,0,10*ROW('Sanitation Data'!E125))="","",OFFSET('Sanitation Data'!$E$31,0,10*ROW('Sanitation Data'!E125)))</f>
        <v/>
      </c>
      <c r="CT131" s="271" t="str">
        <f ca="true">+IF(OFFSET('Sanitation Data'!$E$32,0,10*ROW('Sanitation Data'!E125))="","",OFFSET('Sanitation Data'!$E$32,0,10*ROW('Sanitation Data'!E125)))</f>
        <v/>
      </c>
      <c r="CU131" s="271" t="str">
        <f ca="true">+IF(OFFSET('Sanitation Data'!$F$28,0,10*ROW('Sanitation Data'!F125))="","",OFFSET('Sanitation Data'!$F$28,0,10*ROW('Sanitation Data'!F125)))</f>
        <v/>
      </c>
      <c r="CV131" s="271" t="str">
        <f ca="true">+IF(OFFSET('Sanitation Data'!$F$29,0,10*ROW('Sanitation Data'!F125))="","",OFFSET('Sanitation Data'!$F$29,0,10*ROW('Sanitation Data'!F125)))</f>
        <v/>
      </c>
      <c r="CW131" s="271" t="str">
        <f ca="true">+IF(OFFSET('Sanitation Data'!$F$30,0,10*ROW('Sanitation Data'!F125))="","",OFFSET('Sanitation Data'!$F$30,0,10*ROW('Sanitation Data'!F125)))</f>
        <v/>
      </c>
      <c r="CX131" s="271" t="str">
        <f ca="true">+IF(OFFSET('Sanitation Data'!$F$31,0,10*ROW('Sanitation Data'!F125))="","",OFFSET('Sanitation Data'!$F$31,0,10*ROW('Sanitation Data'!F125)))</f>
        <v/>
      </c>
      <c r="CY131" s="271" t="str">
        <f ca="true">+IF(OFFSET('Sanitation Data'!$F$32,0,10*ROW('Sanitation Data'!F125))="","",OFFSET('Sanitation Data'!$F$32,0,10*ROW('Sanitation Data'!F125)))</f>
        <v/>
      </c>
      <c r="CZ131" s="271" t="str">
        <f ca="true">+IF(OFFSET('Sanitation Data'!$G$28,0,10*ROW('Sanitation Data'!G125))="","",OFFSET('Sanitation Data'!$G$28,0,10*ROW('Sanitation Data'!G125)))</f>
        <v/>
      </c>
      <c r="DA131" s="271" t="str">
        <f ca="true">+IF(OFFSET('Sanitation Data'!$G$29,0,10*ROW('Sanitation Data'!G125))="","",OFFSET('Sanitation Data'!$G$29,0,10*ROW('Sanitation Data'!G125)))</f>
        <v/>
      </c>
      <c r="DB131" s="271" t="str">
        <f ca="true">+IF(OFFSET('Sanitation Data'!$G$30,0,10*ROW('Sanitation Data'!G125))="","",OFFSET('Sanitation Data'!$G$30,0,10*ROW('Sanitation Data'!G125)))</f>
        <v/>
      </c>
      <c r="DC131" s="271" t="str">
        <f ca="true">+IF(OFFSET('Sanitation Data'!$G$31,0,10*ROW('Sanitation Data'!G125))="","",OFFSET('Sanitation Data'!$G$31,0,10*ROW('Sanitation Data'!G125)))</f>
        <v/>
      </c>
      <c r="DD131" s="271" t="str">
        <f ca="true">+IF(OFFSET('Sanitation Data'!$G$32,0,10*ROW('Sanitation Data'!G125))="","",OFFSET('Sanitation Data'!$G$32,0,10*ROW('Sanitation Data'!G125)))</f>
        <v/>
      </c>
      <c r="DE131" s="271" t="str">
        <f ca="true">+IF(OFFSET('Sanitation Data'!$H$28,0,10*ROW('Sanitation Data'!H125))="","",OFFSET('Sanitation Data'!$H$28,0,10*ROW('Sanitation Data'!H125)))</f>
        <v/>
      </c>
      <c r="DF131" s="271" t="str">
        <f ca="true">+IF(OFFSET('Sanitation Data'!$H$29,0,10*ROW('Sanitation Data'!H125))="","",OFFSET('Sanitation Data'!$H$29,0,10*ROW('Sanitation Data'!H125)))</f>
        <v/>
      </c>
      <c r="DG131" s="271" t="str">
        <f ca="true">+IF(OFFSET('Sanitation Data'!$H$30,0,10*ROW('Sanitation Data'!H125))="","",OFFSET('Sanitation Data'!$H$30,0,10*ROW('Sanitation Data'!H125)))</f>
        <v/>
      </c>
      <c r="DH131" s="271" t="str">
        <f ca="true">+IF(OFFSET('Sanitation Data'!$H$31,0,10*ROW('Sanitation Data'!H125))="","",OFFSET('Sanitation Data'!$H$31,0,10*ROW('Sanitation Data'!H125)))</f>
        <v/>
      </c>
      <c r="DI131" s="271" t="str">
        <f ca="true">+IF(OFFSET('Sanitation Data'!$H$32,0,10*ROW('Sanitation Data'!H125))="","",OFFSET('Sanitation Data'!$H$32,0,10*ROW('Sanitation Data'!H125)))</f>
        <v/>
      </c>
      <c r="DJ131" s="271" t="str">
        <f ca="true">+IF(OFFSET('Sanitation Data'!$I$28,0,10*ROW('Sanitation Data'!I125))="","",OFFSET('Sanitation Data'!$I$28,0,10*ROW('Sanitation Data'!I125)))</f>
        <v/>
      </c>
      <c r="DK131" s="271" t="str">
        <f ca="true">+IF(OFFSET('Sanitation Data'!$I$29,0,10*ROW('Sanitation Data'!I125))="","",OFFSET('Sanitation Data'!$I$29,0,10*ROW('Sanitation Data'!I125)))</f>
        <v/>
      </c>
      <c r="DL131" s="271" t="str">
        <f ca="true">+IF(OFFSET('Sanitation Data'!$I$30,0,10*ROW('Sanitation Data'!I125))="","",OFFSET('Sanitation Data'!$I$30,0,10*ROW('Sanitation Data'!I125)))</f>
        <v/>
      </c>
      <c r="DM131" s="271" t="str">
        <f ca="true">+IF(OFFSET('Sanitation Data'!$I$31,0,10*ROW('Sanitation Data'!I125))="","",OFFSET('Sanitation Data'!$I$31,0,10*ROW('Sanitation Data'!I125)))</f>
        <v/>
      </c>
      <c r="DN131" s="271" t="str">
        <f ca="true">+IF(OFFSET('Sanitation Data'!$I$32,0,10*ROW('Sanitation Data'!I125))="","",OFFSET('Sanitation Data'!$I$32,0,10*ROW('Sanitation Data'!I125)))</f>
        <v/>
      </c>
      <c r="DO131" s="271" t="str">
        <f ca="true">+IF(OFFSET('Hygiene Data'!$D$11,0,10*ROW('Hygiene Data'!D125))="","",OFFSET('Hygiene Data'!$D$11,0,10*ROW('Hygiene Data'!D125)))</f>
        <v/>
      </c>
      <c r="DP131" s="271" t="str">
        <f ca="true">+IF(OFFSET('Hygiene Data'!$D$12,0,10*ROW('Hygiene Data'!D125))="","",OFFSET('Hygiene Data'!$D$12,0,10*ROW('Hygiene Data'!D125)))</f>
        <v/>
      </c>
      <c r="DQ131" s="271" t="str">
        <f ca="true">+IF(OFFSET('Hygiene Data'!$D$13,0,10*ROW('Hygiene Data'!D125))="","",OFFSET('Hygiene Data'!$D$13,0,10*ROW('Hygiene Data'!D125)))</f>
        <v/>
      </c>
      <c r="DR131" s="271" t="str">
        <f ca="true">+IF(OFFSET('Hygiene Data'!$E$11,0,10*ROW('Hygiene Data'!E125))="","",OFFSET('Hygiene Data'!$E$11,0,10*ROW('Hygiene Data'!E125)))</f>
        <v/>
      </c>
      <c r="DS131" s="271" t="str">
        <f ca="true">+IF(OFFSET('Hygiene Data'!$E$12,0,10*ROW('Hygiene Data'!E125))="","",OFFSET('Hygiene Data'!$E$12,0,10*ROW('Hygiene Data'!E125)))</f>
        <v/>
      </c>
      <c r="DT131" s="271" t="str">
        <f ca="true">+IF(OFFSET('Hygiene Data'!$E$13,0,10*ROW('Hygiene Data'!E125))="","",OFFSET('Hygiene Data'!$E$13,0,10*ROW('Hygiene Data'!E125)))</f>
        <v/>
      </c>
      <c r="DU131" s="271" t="str">
        <f ca="true">+IF(OFFSET('Hygiene Data'!$F$11,0,10*ROW('Hygiene Data'!F125))="","",OFFSET('Hygiene Data'!$F$11,0,10*ROW('Hygiene Data'!F125)))</f>
        <v/>
      </c>
      <c r="DV131" s="271" t="str">
        <f ca="true">+IF(OFFSET('Hygiene Data'!$F$12,0,10*ROW('Hygiene Data'!F125))="","",OFFSET('Hygiene Data'!$F$12,0,10*ROW('Hygiene Data'!F125)))</f>
        <v/>
      </c>
      <c r="DW131" s="271" t="str">
        <f ca="true">+IF(OFFSET('Hygiene Data'!$F$13,0,10*ROW('Hygiene Data'!F125))="","",OFFSET('Hygiene Data'!$F$13,0,10*ROW('Hygiene Data'!F125)))</f>
        <v/>
      </c>
      <c r="DX131" s="271" t="str">
        <f ca="true">+IF(OFFSET('Hygiene Data'!$G$11,0,10*ROW('Hygiene Data'!G125))="","",OFFSET('Hygiene Data'!$G$11,0,10*ROW('Hygiene Data'!G125)))</f>
        <v/>
      </c>
      <c r="DY131" s="271" t="str">
        <f ca="true">+IF(OFFSET('Hygiene Data'!$G$12,0,10*ROW('Hygiene Data'!G125))="","",OFFSET('Hygiene Data'!$G$12,0,10*ROW('Hygiene Data'!G125)))</f>
        <v/>
      </c>
      <c r="DZ131" s="271" t="str">
        <f ca="true">+IF(OFFSET('Hygiene Data'!$G$13,0,10*ROW('Hygiene Data'!G125))="","",OFFSET('Hygiene Data'!$G$13,0,10*ROW('Hygiene Data'!G125)))</f>
        <v/>
      </c>
      <c r="EA131" s="271" t="str">
        <f ca="true">+IF(OFFSET('Hygiene Data'!$H$11,0,10*ROW('Hygiene Data'!H125))="","",OFFSET('Hygiene Data'!$H$11,0,10*ROW('Hygiene Data'!H125)))</f>
        <v/>
      </c>
      <c r="EB131" s="271" t="str">
        <f ca="true">+IF(OFFSET('Hygiene Data'!$H$12,0,10*ROW('Hygiene Data'!H125))="","",OFFSET('Hygiene Data'!$H$12,0,10*ROW('Hygiene Data'!H125)))</f>
        <v/>
      </c>
      <c r="EC131" s="271" t="str">
        <f ca="true">+IF(OFFSET('Hygiene Data'!$H$13,0,10*ROW('Hygiene Data'!H125))="","",OFFSET('Hygiene Data'!$H$13,0,10*ROW('Hygiene Data'!H125)))</f>
        <v/>
      </c>
      <c r="ED131" s="271" t="str">
        <f ca="true">+IF(OFFSET('Hygiene Data'!$I$11,0,10*ROW('Hygiene Data'!I125))="","",OFFSET('Hygiene Data'!$I$11,0,10*ROW('Hygiene Data'!I125)))</f>
        <v/>
      </c>
      <c r="EE131" s="271" t="str">
        <f ca="true">+IF(OFFSET('Hygiene Data'!$I$12,0,10*ROW('Hygiene Data'!I125))="","",OFFSET('Hygiene Data'!$I$12,0,10*ROW('Hygiene Data'!I125)))</f>
        <v/>
      </c>
      <c r="EF131" s="271" t="str">
        <f ca="true">+IF(OFFSET('Hygiene Data'!$I$13,0,10*ROW('Hygiene Data'!I125))="","",OFFSET('Hygiene Data'!$I$13,0,10*ROW('Hygiene Data'!I125)))</f>
        <v/>
      </c>
    </row>
    <row xmlns:x14ac="http://schemas.microsoft.com/office/spreadsheetml/2009/9/ac" r="132" x14ac:dyDescent="0.2">
      <c r="A132" s="34" t="str">
        <f ca="true">+IF(OFFSET('Water Data'!$B$2,0,10*ROW('Water Data'!E126))="","",OFFSET('Water Data'!$B$2,0,10*ROW('Water Data'!E126)))</f>
        <v/>
      </c>
      <c r="B132" s="34" t="str">
        <f ca="true">+IF(OFFSET('Water Data'!$C$2,0,10*ROW('Water Data'!F126))="","",OFFSET('Water Data'!$C$2,0,10*ROW('Water Data'!F126)))</f>
        <v/>
      </c>
      <c r="C132" s="327" t="str">
        <f t="shared" ca="true" si="1"/>
        <v/>
      </c>
      <c r="D132" s="87"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7"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7"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7"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7"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7"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7"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7"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7"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7"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7"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7"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7"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7"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7"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7"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7"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7"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8"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8"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8"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8"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8"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8"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8"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8"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8"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8"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8"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8"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8"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8"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8"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8"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8"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8"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8"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8"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8"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8"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8"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8"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8"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8"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8"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8"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8"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8"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9"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9"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9"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9"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9"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9"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9"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9"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9"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9"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9"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9"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9"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9"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9"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9"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9"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9"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1"/>
      <c r="BS132" s="271" t="str">
        <f ca="true">+IF(OFFSET('Water Data'!$D$27,0,10*ROW('Water Data'!D126))="","",OFFSET('Water Data'!$D$27,0,10*ROW('Water Data'!D126)))</f>
        <v/>
      </c>
      <c r="BT132" s="271" t="str">
        <f ca="true">+IF(OFFSET('Water Data'!$D$28,0,10*ROW('Water Data'!D126))="","",OFFSET('Water Data'!$D$28,0,10*ROW('Water Data'!D126)))</f>
        <v/>
      </c>
      <c r="BU132" s="271" t="str">
        <f ca="true">+IF(OFFSET('Water Data'!$D$29,0,10*ROW('Water Data'!D126))="","",OFFSET('Water Data'!$D$29,0,10*ROW('Water Data'!D126)))</f>
        <v/>
      </c>
      <c r="BV132" s="271" t="str">
        <f ca="true">+IF(OFFSET('Water Data'!$E$27,0,10*ROW('Water Data'!E126))="","",OFFSET('Water Data'!$E$27,0,10*ROW('Water Data'!E126)))</f>
        <v/>
      </c>
      <c r="BW132" s="271" t="str">
        <f ca="true">+IF(OFFSET('Water Data'!$E$28,0,10*ROW('Water Data'!E126))="","",OFFSET('Water Data'!$E$28,0,10*ROW('Water Data'!E126)))</f>
        <v/>
      </c>
      <c r="BX132" s="271" t="str">
        <f ca="true">+IF(OFFSET('Water Data'!$E$29,0,10*ROW('Water Data'!E126))="","",OFFSET('Water Data'!$E$29,0,10*ROW('Water Data'!E126)))</f>
        <v/>
      </c>
      <c r="BY132" s="271" t="str">
        <f ca="true">+IF(OFFSET('Water Data'!$F$27,0,10*ROW('Water Data'!F126))="","",OFFSET('Water Data'!$F$27,0,10*ROW('Water Data'!F126)))</f>
        <v/>
      </c>
      <c r="BZ132" s="271" t="str">
        <f ca="true">+IF(OFFSET('Water Data'!$F$28,0,10*ROW('Water Data'!F126))="","",OFFSET('Water Data'!$F$28,0,10*ROW('Water Data'!F126)))</f>
        <v/>
      </c>
      <c r="CA132" s="271" t="str">
        <f ca="true">+IF(OFFSET('Water Data'!$F$29,0,10*ROW('Water Data'!F126))="","",OFFSET('Water Data'!$F$29,0,10*ROW('Water Data'!F126)))</f>
        <v/>
      </c>
      <c r="CB132" s="271" t="str">
        <f ca="true">+IF(OFFSET('Water Data'!$G$27,0,10*ROW('Water Data'!G126))="","",OFFSET('Water Data'!$G$27,0,10*ROW('Water Data'!G126)))</f>
        <v/>
      </c>
      <c r="CC132" s="271" t="str">
        <f ca="true">+IF(OFFSET('Water Data'!$G$28,0,10*ROW('Water Data'!G126))="","",OFFSET('Water Data'!$G$28,0,10*ROW('Water Data'!G126)))</f>
        <v/>
      </c>
      <c r="CD132" s="271" t="str">
        <f ca="true">+IF(OFFSET('Water Data'!$G$29,0,10*ROW('Water Data'!G126))="","",OFFSET('Water Data'!$G$29,0,10*ROW('Water Data'!G126)))</f>
        <v/>
      </c>
      <c r="CE132" s="271" t="str">
        <f ca="true">+IF(OFFSET('Water Data'!$H$27,0,10*ROW('Water Data'!H126))="","",OFFSET('Water Data'!$H$27,0,10*ROW('Water Data'!H126)))</f>
        <v/>
      </c>
      <c r="CF132" s="271" t="str">
        <f ca="true">+IF(OFFSET('Water Data'!$H$28,0,10*ROW('Water Data'!H126))="","",OFFSET('Water Data'!$H$28,0,10*ROW('Water Data'!H126)))</f>
        <v/>
      </c>
      <c r="CG132" s="271" t="str">
        <f ca="true">+IF(OFFSET('Water Data'!$H$29,0,10*ROW('Water Data'!H126))="","",OFFSET('Water Data'!$H$29,0,10*ROW('Water Data'!H126)))</f>
        <v/>
      </c>
      <c r="CH132" s="271" t="str">
        <f ca="true">+IF(OFFSET('Water Data'!$I$27,0,10*ROW('Water Data'!I126))="","",OFFSET('Water Data'!$I$27,0,10*ROW('Water Data'!I126)))</f>
        <v/>
      </c>
      <c r="CI132" s="271" t="str">
        <f ca="true">+IF(OFFSET('Water Data'!$I$28,0,10*ROW('Water Data'!I126))="","",OFFSET('Water Data'!$I$28,0,10*ROW('Water Data'!I126)))</f>
        <v/>
      </c>
      <c r="CJ132" s="271" t="str">
        <f ca="true">+IF(OFFSET('Water Data'!$I$29,0,10*ROW('Water Data'!I126))="","",OFFSET('Water Data'!$I$29,0,10*ROW('Water Data'!I126)))</f>
        <v/>
      </c>
      <c r="CK132" s="271" t="str">
        <f ca="true">+IF(OFFSET('Sanitation Data'!$D$28,0,10*ROW('Sanitation Data'!D126))="","",OFFSET('Sanitation Data'!$D$28,0,10*ROW('Sanitation Data'!D126)))</f>
        <v/>
      </c>
      <c r="CL132" s="271" t="str">
        <f ca="true">+IF(OFFSET('Sanitation Data'!$D$29,0,10*ROW('Sanitation Data'!D126))="","",OFFSET('Sanitation Data'!$D$29,0,10*ROW('Sanitation Data'!D126)))</f>
        <v/>
      </c>
      <c r="CM132" s="271" t="str">
        <f ca="true">+IF(OFFSET('Sanitation Data'!$D$30,0,10*ROW('Sanitation Data'!D126))="","",OFFSET('Sanitation Data'!$D$30,0,10*ROW('Sanitation Data'!D126)))</f>
        <v/>
      </c>
      <c r="CN132" s="271" t="str">
        <f ca="true">+IF(OFFSET('Sanitation Data'!$D$31,0,10*ROW('Sanitation Data'!D126))="","",OFFSET('Sanitation Data'!$D$31,0,10*ROW('Sanitation Data'!D126)))</f>
        <v/>
      </c>
      <c r="CO132" s="271" t="str">
        <f ca="true">+IF(OFFSET('Sanitation Data'!$D$32,0,10*ROW('Sanitation Data'!D126))="","",OFFSET('Sanitation Data'!$D$32,0,10*ROW('Sanitation Data'!D126)))</f>
        <v/>
      </c>
      <c r="CP132" s="271" t="str">
        <f ca="true">+IF(OFFSET('Sanitation Data'!$E$28,0,10*ROW('Sanitation Data'!E126))="","",OFFSET('Sanitation Data'!$E$28,0,10*ROW('Sanitation Data'!E126)))</f>
        <v/>
      </c>
      <c r="CQ132" s="271" t="str">
        <f ca="true">+IF(OFFSET('Sanitation Data'!$E$29,0,10*ROW('Sanitation Data'!E126))="","",OFFSET('Sanitation Data'!$E$29,0,10*ROW('Sanitation Data'!E126)))</f>
        <v/>
      </c>
      <c r="CR132" s="271" t="str">
        <f ca="true">+IF(OFFSET('Sanitation Data'!$E$30,0,10*ROW('Sanitation Data'!E126))="","",OFFSET('Sanitation Data'!$E$30,0,10*ROW('Sanitation Data'!E126)))</f>
        <v/>
      </c>
      <c r="CS132" s="271" t="str">
        <f ca="true">+IF(OFFSET('Sanitation Data'!$E$31,0,10*ROW('Sanitation Data'!E126))="","",OFFSET('Sanitation Data'!$E$31,0,10*ROW('Sanitation Data'!E126)))</f>
        <v/>
      </c>
      <c r="CT132" s="271" t="str">
        <f ca="true">+IF(OFFSET('Sanitation Data'!$E$32,0,10*ROW('Sanitation Data'!E126))="","",OFFSET('Sanitation Data'!$E$32,0,10*ROW('Sanitation Data'!E126)))</f>
        <v/>
      </c>
      <c r="CU132" s="271" t="str">
        <f ca="true">+IF(OFFSET('Sanitation Data'!$F$28,0,10*ROW('Sanitation Data'!F126))="","",OFFSET('Sanitation Data'!$F$28,0,10*ROW('Sanitation Data'!F126)))</f>
        <v/>
      </c>
      <c r="CV132" s="271" t="str">
        <f ca="true">+IF(OFFSET('Sanitation Data'!$F$29,0,10*ROW('Sanitation Data'!F126))="","",OFFSET('Sanitation Data'!$F$29,0,10*ROW('Sanitation Data'!F126)))</f>
        <v/>
      </c>
      <c r="CW132" s="271" t="str">
        <f ca="true">+IF(OFFSET('Sanitation Data'!$F$30,0,10*ROW('Sanitation Data'!F126))="","",OFFSET('Sanitation Data'!$F$30,0,10*ROW('Sanitation Data'!F126)))</f>
        <v/>
      </c>
      <c r="CX132" s="271" t="str">
        <f ca="true">+IF(OFFSET('Sanitation Data'!$F$31,0,10*ROW('Sanitation Data'!F126))="","",OFFSET('Sanitation Data'!$F$31,0,10*ROW('Sanitation Data'!F126)))</f>
        <v/>
      </c>
      <c r="CY132" s="271" t="str">
        <f ca="true">+IF(OFFSET('Sanitation Data'!$F$32,0,10*ROW('Sanitation Data'!F126))="","",OFFSET('Sanitation Data'!$F$32,0,10*ROW('Sanitation Data'!F126)))</f>
        <v/>
      </c>
      <c r="CZ132" s="271" t="str">
        <f ca="true">+IF(OFFSET('Sanitation Data'!$G$28,0,10*ROW('Sanitation Data'!G126))="","",OFFSET('Sanitation Data'!$G$28,0,10*ROW('Sanitation Data'!G126)))</f>
        <v/>
      </c>
      <c r="DA132" s="271" t="str">
        <f ca="true">+IF(OFFSET('Sanitation Data'!$G$29,0,10*ROW('Sanitation Data'!G126))="","",OFFSET('Sanitation Data'!$G$29,0,10*ROW('Sanitation Data'!G126)))</f>
        <v/>
      </c>
      <c r="DB132" s="271" t="str">
        <f ca="true">+IF(OFFSET('Sanitation Data'!$G$30,0,10*ROW('Sanitation Data'!G126))="","",OFFSET('Sanitation Data'!$G$30,0,10*ROW('Sanitation Data'!G126)))</f>
        <v/>
      </c>
      <c r="DC132" s="271" t="str">
        <f ca="true">+IF(OFFSET('Sanitation Data'!$G$31,0,10*ROW('Sanitation Data'!G126))="","",OFFSET('Sanitation Data'!$G$31,0,10*ROW('Sanitation Data'!G126)))</f>
        <v/>
      </c>
      <c r="DD132" s="271" t="str">
        <f ca="true">+IF(OFFSET('Sanitation Data'!$G$32,0,10*ROW('Sanitation Data'!G126))="","",OFFSET('Sanitation Data'!$G$32,0,10*ROW('Sanitation Data'!G126)))</f>
        <v/>
      </c>
      <c r="DE132" s="271" t="str">
        <f ca="true">+IF(OFFSET('Sanitation Data'!$H$28,0,10*ROW('Sanitation Data'!H126))="","",OFFSET('Sanitation Data'!$H$28,0,10*ROW('Sanitation Data'!H126)))</f>
        <v/>
      </c>
      <c r="DF132" s="271" t="str">
        <f ca="true">+IF(OFFSET('Sanitation Data'!$H$29,0,10*ROW('Sanitation Data'!H126))="","",OFFSET('Sanitation Data'!$H$29,0,10*ROW('Sanitation Data'!H126)))</f>
        <v/>
      </c>
      <c r="DG132" s="271" t="str">
        <f ca="true">+IF(OFFSET('Sanitation Data'!$H$30,0,10*ROW('Sanitation Data'!H126))="","",OFFSET('Sanitation Data'!$H$30,0,10*ROW('Sanitation Data'!H126)))</f>
        <v/>
      </c>
      <c r="DH132" s="271" t="str">
        <f ca="true">+IF(OFFSET('Sanitation Data'!$H$31,0,10*ROW('Sanitation Data'!H126))="","",OFFSET('Sanitation Data'!$H$31,0,10*ROW('Sanitation Data'!H126)))</f>
        <v/>
      </c>
      <c r="DI132" s="271" t="str">
        <f ca="true">+IF(OFFSET('Sanitation Data'!$H$32,0,10*ROW('Sanitation Data'!H126))="","",OFFSET('Sanitation Data'!$H$32,0,10*ROW('Sanitation Data'!H126)))</f>
        <v/>
      </c>
      <c r="DJ132" s="271" t="str">
        <f ca="true">+IF(OFFSET('Sanitation Data'!$I$28,0,10*ROW('Sanitation Data'!I126))="","",OFFSET('Sanitation Data'!$I$28,0,10*ROW('Sanitation Data'!I126)))</f>
        <v/>
      </c>
      <c r="DK132" s="271" t="str">
        <f ca="true">+IF(OFFSET('Sanitation Data'!$I$29,0,10*ROW('Sanitation Data'!I126))="","",OFFSET('Sanitation Data'!$I$29,0,10*ROW('Sanitation Data'!I126)))</f>
        <v/>
      </c>
      <c r="DL132" s="271" t="str">
        <f ca="true">+IF(OFFSET('Sanitation Data'!$I$30,0,10*ROW('Sanitation Data'!I126))="","",OFFSET('Sanitation Data'!$I$30,0,10*ROW('Sanitation Data'!I126)))</f>
        <v/>
      </c>
      <c r="DM132" s="271" t="str">
        <f ca="true">+IF(OFFSET('Sanitation Data'!$I$31,0,10*ROW('Sanitation Data'!I126))="","",OFFSET('Sanitation Data'!$I$31,0,10*ROW('Sanitation Data'!I126)))</f>
        <v/>
      </c>
      <c r="DN132" s="271" t="str">
        <f ca="true">+IF(OFFSET('Sanitation Data'!$I$32,0,10*ROW('Sanitation Data'!I126))="","",OFFSET('Sanitation Data'!$I$32,0,10*ROW('Sanitation Data'!I126)))</f>
        <v/>
      </c>
      <c r="DO132" s="271" t="str">
        <f ca="true">+IF(OFFSET('Hygiene Data'!$D$11,0,10*ROW('Hygiene Data'!D126))="","",OFFSET('Hygiene Data'!$D$11,0,10*ROW('Hygiene Data'!D126)))</f>
        <v/>
      </c>
      <c r="DP132" s="271" t="str">
        <f ca="true">+IF(OFFSET('Hygiene Data'!$D$12,0,10*ROW('Hygiene Data'!D126))="","",OFFSET('Hygiene Data'!$D$12,0,10*ROW('Hygiene Data'!D126)))</f>
        <v/>
      </c>
      <c r="DQ132" s="271" t="str">
        <f ca="true">+IF(OFFSET('Hygiene Data'!$D$13,0,10*ROW('Hygiene Data'!D126))="","",OFFSET('Hygiene Data'!$D$13,0,10*ROW('Hygiene Data'!D126)))</f>
        <v/>
      </c>
      <c r="DR132" s="271" t="str">
        <f ca="true">+IF(OFFSET('Hygiene Data'!$E$11,0,10*ROW('Hygiene Data'!E126))="","",OFFSET('Hygiene Data'!$E$11,0,10*ROW('Hygiene Data'!E126)))</f>
        <v/>
      </c>
      <c r="DS132" s="271" t="str">
        <f ca="true">+IF(OFFSET('Hygiene Data'!$E$12,0,10*ROW('Hygiene Data'!E126))="","",OFFSET('Hygiene Data'!$E$12,0,10*ROW('Hygiene Data'!E126)))</f>
        <v/>
      </c>
      <c r="DT132" s="271" t="str">
        <f ca="true">+IF(OFFSET('Hygiene Data'!$E$13,0,10*ROW('Hygiene Data'!E126))="","",OFFSET('Hygiene Data'!$E$13,0,10*ROW('Hygiene Data'!E126)))</f>
        <v/>
      </c>
      <c r="DU132" s="271" t="str">
        <f ca="true">+IF(OFFSET('Hygiene Data'!$F$11,0,10*ROW('Hygiene Data'!F126))="","",OFFSET('Hygiene Data'!$F$11,0,10*ROW('Hygiene Data'!F126)))</f>
        <v/>
      </c>
      <c r="DV132" s="271" t="str">
        <f ca="true">+IF(OFFSET('Hygiene Data'!$F$12,0,10*ROW('Hygiene Data'!F126))="","",OFFSET('Hygiene Data'!$F$12,0,10*ROW('Hygiene Data'!F126)))</f>
        <v/>
      </c>
      <c r="DW132" s="271" t="str">
        <f ca="true">+IF(OFFSET('Hygiene Data'!$F$13,0,10*ROW('Hygiene Data'!F126))="","",OFFSET('Hygiene Data'!$F$13,0,10*ROW('Hygiene Data'!F126)))</f>
        <v/>
      </c>
      <c r="DX132" s="271" t="str">
        <f ca="true">+IF(OFFSET('Hygiene Data'!$G$11,0,10*ROW('Hygiene Data'!G126))="","",OFFSET('Hygiene Data'!$G$11,0,10*ROW('Hygiene Data'!G126)))</f>
        <v/>
      </c>
      <c r="DY132" s="271" t="str">
        <f ca="true">+IF(OFFSET('Hygiene Data'!$G$12,0,10*ROW('Hygiene Data'!G126))="","",OFFSET('Hygiene Data'!$G$12,0,10*ROW('Hygiene Data'!G126)))</f>
        <v/>
      </c>
      <c r="DZ132" s="271" t="str">
        <f ca="true">+IF(OFFSET('Hygiene Data'!$G$13,0,10*ROW('Hygiene Data'!G126))="","",OFFSET('Hygiene Data'!$G$13,0,10*ROW('Hygiene Data'!G126)))</f>
        <v/>
      </c>
      <c r="EA132" s="271" t="str">
        <f ca="true">+IF(OFFSET('Hygiene Data'!$H$11,0,10*ROW('Hygiene Data'!H126))="","",OFFSET('Hygiene Data'!$H$11,0,10*ROW('Hygiene Data'!H126)))</f>
        <v/>
      </c>
      <c r="EB132" s="271" t="str">
        <f ca="true">+IF(OFFSET('Hygiene Data'!$H$12,0,10*ROW('Hygiene Data'!H126))="","",OFFSET('Hygiene Data'!$H$12,0,10*ROW('Hygiene Data'!H126)))</f>
        <v/>
      </c>
      <c r="EC132" s="271" t="str">
        <f ca="true">+IF(OFFSET('Hygiene Data'!$H$13,0,10*ROW('Hygiene Data'!H126))="","",OFFSET('Hygiene Data'!$H$13,0,10*ROW('Hygiene Data'!H126)))</f>
        <v/>
      </c>
      <c r="ED132" s="271" t="str">
        <f ca="true">+IF(OFFSET('Hygiene Data'!$I$11,0,10*ROW('Hygiene Data'!I126))="","",OFFSET('Hygiene Data'!$I$11,0,10*ROW('Hygiene Data'!I126)))</f>
        <v/>
      </c>
      <c r="EE132" s="271" t="str">
        <f ca="true">+IF(OFFSET('Hygiene Data'!$I$12,0,10*ROW('Hygiene Data'!I126))="","",OFFSET('Hygiene Data'!$I$12,0,10*ROW('Hygiene Data'!I126)))</f>
        <v/>
      </c>
      <c r="EF132" s="271" t="str">
        <f ca="true">+IF(OFFSET('Hygiene Data'!$I$13,0,10*ROW('Hygiene Data'!I126))="","",OFFSET('Hygiene Data'!$I$13,0,10*ROW('Hygiene Data'!I126)))</f>
        <v/>
      </c>
    </row>
    <row xmlns:x14ac="http://schemas.microsoft.com/office/spreadsheetml/2009/9/ac" r="133" x14ac:dyDescent="0.2">
      <c r="A133" s="34" t="str">
        <f ca="true">+IF(OFFSET('Water Data'!$B$2,0,10*ROW('Water Data'!E127))="","",OFFSET('Water Data'!$B$2,0,10*ROW('Water Data'!E127)))</f>
        <v/>
      </c>
      <c r="B133" s="34" t="str">
        <f ca="true">+IF(OFFSET('Water Data'!$C$2,0,10*ROW('Water Data'!F127))="","",OFFSET('Water Data'!$C$2,0,10*ROW('Water Data'!F127)))</f>
        <v/>
      </c>
      <c r="C133" s="327" t="str">
        <f t="shared" ca="true" si="1"/>
        <v/>
      </c>
      <c r="D133" s="87"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7"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7"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7"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7"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7"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7"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7"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7"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7"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7"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7"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7"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7"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7"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7"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7"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7"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8"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8"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8"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8"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8"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8"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8"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8"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8"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8"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8"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8"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8"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8"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8"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8"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8"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8"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8"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8"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8"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8"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8"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8"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8"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8"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8"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8"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8"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8"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9"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9"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9"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9"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9"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9"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9"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9"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9"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9"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9"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9"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9"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9"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9"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9"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9"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9"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1"/>
      <c r="BS133" s="271" t="str">
        <f ca="true">+IF(OFFSET('Water Data'!$D$27,0,10*ROW('Water Data'!D127))="","",OFFSET('Water Data'!$D$27,0,10*ROW('Water Data'!D127)))</f>
        <v/>
      </c>
      <c r="BT133" s="271" t="str">
        <f ca="true">+IF(OFFSET('Water Data'!$D$28,0,10*ROW('Water Data'!D127))="","",OFFSET('Water Data'!$D$28,0,10*ROW('Water Data'!D127)))</f>
        <v/>
      </c>
      <c r="BU133" s="271" t="str">
        <f ca="true">+IF(OFFSET('Water Data'!$D$29,0,10*ROW('Water Data'!D127))="","",OFFSET('Water Data'!$D$29,0,10*ROW('Water Data'!D127)))</f>
        <v/>
      </c>
      <c r="BV133" s="271" t="str">
        <f ca="true">+IF(OFFSET('Water Data'!$E$27,0,10*ROW('Water Data'!E127))="","",OFFSET('Water Data'!$E$27,0,10*ROW('Water Data'!E127)))</f>
        <v/>
      </c>
      <c r="BW133" s="271" t="str">
        <f ca="true">+IF(OFFSET('Water Data'!$E$28,0,10*ROW('Water Data'!E127))="","",OFFSET('Water Data'!$E$28,0,10*ROW('Water Data'!E127)))</f>
        <v/>
      </c>
      <c r="BX133" s="271" t="str">
        <f ca="true">+IF(OFFSET('Water Data'!$E$29,0,10*ROW('Water Data'!E127))="","",OFFSET('Water Data'!$E$29,0,10*ROW('Water Data'!E127)))</f>
        <v/>
      </c>
      <c r="BY133" s="271" t="str">
        <f ca="true">+IF(OFFSET('Water Data'!$F$27,0,10*ROW('Water Data'!F127))="","",OFFSET('Water Data'!$F$27,0,10*ROW('Water Data'!F127)))</f>
        <v/>
      </c>
      <c r="BZ133" s="271" t="str">
        <f ca="true">+IF(OFFSET('Water Data'!$F$28,0,10*ROW('Water Data'!F127))="","",OFFSET('Water Data'!$F$28,0,10*ROW('Water Data'!F127)))</f>
        <v/>
      </c>
      <c r="CA133" s="271" t="str">
        <f ca="true">+IF(OFFSET('Water Data'!$F$29,0,10*ROW('Water Data'!F127))="","",OFFSET('Water Data'!$F$29,0,10*ROW('Water Data'!F127)))</f>
        <v/>
      </c>
      <c r="CB133" s="271" t="str">
        <f ca="true">+IF(OFFSET('Water Data'!$G$27,0,10*ROW('Water Data'!G127))="","",OFFSET('Water Data'!$G$27,0,10*ROW('Water Data'!G127)))</f>
        <v/>
      </c>
      <c r="CC133" s="271" t="str">
        <f ca="true">+IF(OFFSET('Water Data'!$G$28,0,10*ROW('Water Data'!G127))="","",OFFSET('Water Data'!$G$28,0,10*ROW('Water Data'!G127)))</f>
        <v/>
      </c>
      <c r="CD133" s="271" t="str">
        <f ca="true">+IF(OFFSET('Water Data'!$G$29,0,10*ROW('Water Data'!G127))="","",OFFSET('Water Data'!$G$29,0,10*ROW('Water Data'!G127)))</f>
        <v/>
      </c>
      <c r="CE133" s="271" t="str">
        <f ca="true">+IF(OFFSET('Water Data'!$H$27,0,10*ROW('Water Data'!H127))="","",OFFSET('Water Data'!$H$27,0,10*ROW('Water Data'!H127)))</f>
        <v/>
      </c>
      <c r="CF133" s="271" t="str">
        <f ca="true">+IF(OFFSET('Water Data'!$H$28,0,10*ROW('Water Data'!H127))="","",OFFSET('Water Data'!$H$28,0,10*ROW('Water Data'!H127)))</f>
        <v/>
      </c>
      <c r="CG133" s="271" t="str">
        <f ca="true">+IF(OFFSET('Water Data'!$H$29,0,10*ROW('Water Data'!H127))="","",OFFSET('Water Data'!$H$29,0,10*ROW('Water Data'!H127)))</f>
        <v/>
      </c>
      <c r="CH133" s="271" t="str">
        <f ca="true">+IF(OFFSET('Water Data'!$I$27,0,10*ROW('Water Data'!I127))="","",OFFSET('Water Data'!$I$27,0,10*ROW('Water Data'!I127)))</f>
        <v/>
      </c>
      <c r="CI133" s="271" t="str">
        <f ca="true">+IF(OFFSET('Water Data'!$I$28,0,10*ROW('Water Data'!I127))="","",OFFSET('Water Data'!$I$28,0,10*ROW('Water Data'!I127)))</f>
        <v/>
      </c>
      <c r="CJ133" s="271" t="str">
        <f ca="true">+IF(OFFSET('Water Data'!$I$29,0,10*ROW('Water Data'!I127))="","",OFFSET('Water Data'!$I$29,0,10*ROW('Water Data'!I127)))</f>
        <v/>
      </c>
      <c r="CK133" s="271" t="str">
        <f ca="true">+IF(OFFSET('Sanitation Data'!$D$28,0,10*ROW('Sanitation Data'!D127))="","",OFFSET('Sanitation Data'!$D$28,0,10*ROW('Sanitation Data'!D127)))</f>
        <v/>
      </c>
      <c r="CL133" s="271" t="str">
        <f ca="true">+IF(OFFSET('Sanitation Data'!$D$29,0,10*ROW('Sanitation Data'!D127))="","",OFFSET('Sanitation Data'!$D$29,0,10*ROW('Sanitation Data'!D127)))</f>
        <v/>
      </c>
      <c r="CM133" s="271" t="str">
        <f ca="true">+IF(OFFSET('Sanitation Data'!$D$30,0,10*ROW('Sanitation Data'!D127))="","",OFFSET('Sanitation Data'!$D$30,0,10*ROW('Sanitation Data'!D127)))</f>
        <v/>
      </c>
      <c r="CN133" s="271" t="str">
        <f ca="true">+IF(OFFSET('Sanitation Data'!$D$31,0,10*ROW('Sanitation Data'!D127))="","",OFFSET('Sanitation Data'!$D$31,0,10*ROW('Sanitation Data'!D127)))</f>
        <v/>
      </c>
      <c r="CO133" s="271" t="str">
        <f ca="true">+IF(OFFSET('Sanitation Data'!$D$32,0,10*ROW('Sanitation Data'!D127))="","",OFFSET('Sanitation Data'!$D$32,0,10*ROW('Sanitation Data'!D127)))</f>
        <v/>
      </c>
      <c r="CP133" s="271" t="str">
        <f ca="true">+IF(OFFSET('Sanitation Data'!$E$28,0,10*ROW('Sanitation Data'!E127))="","",OFFSET('Sanitation Data'!$E$28,0,10*ROW('Sanitation Data'!E127)))</f>
        <v/>
      </c>
      <c r="CQ133" s="271" t="str">
        <f ca="true">+IF(OFFSET('Sanitation Data'!$E$29,0,10*ROW('Sanitation Data'!E127))="","",OFFSET('Sanitation Data'!$E$29,0,10*ROW('Sanitation Data'!E127)))</f>
        <v/>
      </c>
      <c r="CR133" s="271" t="str">
        <f ca="true">+IF(OFFSET('Sanitation Data'!$E$30,0,10*ROW('Sanitation Data'!E127))="","",OFFSET('Sanitation Data'!$E$30,0,10*ROW('Sanitation Data'!E127)))</f>
        <v/>
      </c>
      <c r="CS133" s="271" t="str">
        <f ca="true">+IF(OFFSET('Sanitation Data'!$E$31,0,10*ROW('Sanitation Data'!E127))="","",OFFSET('Sanitation Data'!$E$31,0,10*ROW('Sanitation Data'!E127)))</f>
        <v/>
      </c>
      <c r="CT133" s="271" t="str">
        <f ca="true">+IF(OFFSET('Sanitation Data'!$E$32,0,10*ROW('Sanitation Data'!E127))="","",OFFSET('Sanitation Data'!$E$32,0,10*ROW('Sanitation Data'!E127)))</f>
        <v/>
      </c>
      <c r="CU133" s="271" t="str">
        <f ca="true">+IF(OFFSET('Sanitation Data'!$F$28,0,10*ROW('Sanitation Data'!F127))="","",OFFSET('Sanitation Data'!$F$28,0,10*ROW('Sanitation Data'!F127)))</f>
        <v/>
      </c>
      <c r="CV133" s="271" t="str">
        <f ca="true">+IF(OFFSET('Sanitation Data'!$F$29,0,10*ROW('Sanitation Data'!F127))="","",OFFSET('Sanitation Data'!$F$29,0,10*ROW('Sanitation Data'!F127)))</f>
        <v/>
      </c>
      <c r="CW133" s="271" t="str">
        <f ca="true">+IF(OFFSET('Sanitation Data'!$F$30,0,10*ROW('Sanitation Data'!F127))="","",OFFSET('Sanitation Data'!$F$30,0,10*ROW('Sanitation Data'!F127)))</f>
        <v/>
      </c>
      <c r="CX133" s="271" t="str">
        <f ca="true">+IF(OFFSET('Sanitation Data'!$F$31,0,10*ROW('Sanitation Data'!F127))="","",OFFSET('Sanitation Data'!$F$31,0,10*ROW('Sanitation Data'!F127)))</f>
        <v/>
      </c>
      <c r="CY133" s="271" t="str">
        <f ca="true">+IF(OFFSET('Sanitation Data'!$F$32,0,10*ROW('Sanitation Data'!F127))="","",OFFSET('Sanitation Data'!$F$32,0,10*ROW('Sanitation Data'!F127)))</f>
        <v/>
      </c>
      <c r="CZ133" s="271" t="str">
        <f ca="true">+IF(OFFSET('Sanitation Data'!$G$28,0,10*ROW('Sanitation Data'!G127))="","",OFFSET('Sanitation Data'!$G$28,0,10*ROW('Sanitation Data'!G127)))</f>
        <v/>
      </c>
      <c r="DA133" s="271" t="str">
        <f ca="true">+IF(OFFSET('Sanitation Data'!$G$29,0,10*ROW('Sanitation Data'!G127))="","",OFFSET('Sanitation Data'!$G$29,0,10*ROW('Sanitation Data'!G127)))</f>
        <v/>
      </c>
      <c r="DB133" s="271" t="str">
        <f ca="true">+IF(OFFSET('Sanitation Data'!$G$30,0,10*ROW('Sanitation Data'!G127))="","",OFFSET('Sanitation Data'!$G$30,0,10*ROW('Sanitation Data'!G127)))</f>
        <v/>
      </c>
      <c r="DC133" s="271" t="str">
        <f ca="true">+IF(OFFSET('Sanitation Data'!$G$31,0,10*ROW('Sanitation Data'!G127))="","",OFFSET('Sanitation Data'!$G$31,0,10*ROW('Sanitation Data'!G127)))</f>
        <v/>
      </c>
      <c r="DD133" s="271" t="str">
        <f ca="true">+IF(OFFSET('Sanitation Data'!$G$32,0,10*ROW('Sanitation Data'!G127))="","",OFFSET('Sanitation Data'!$G$32,0,10*ROW('Sanitation Data'!G127)))</f>
        <v/>
      </c>
      <c r="DE133" s="271" t="str">
        <f ca="true">+IF(OFFSET('Sanitation Data'!$H$28,0,10*ROW('Sanitation Data'!H127))="","",OFFSET('Sanitation Data'!$H$28,0,10*ROW('Sanitation Data'!H127)))</f>
        <v/>
      </c>
      <c r="DF133" s="271" t="str">
        <f ca="true">+IF(OFFSET('Sanitation Data'!$H$29,0,10*ROW('Sanitation Data'!H127))="","",OFFSET('Sanitation Data'!$H$29,0,10*ROW('Sanitation Data'!H127)))</f>
        <v/>
      </c>
      <c r="DG133" s="271" t="str">
        <f ca="true">+IF(OFFSET('Sanitation Data'!$H$30,0,10*ROW('Sanitation Data'!H127))="","",OFFSET('Sanitation Data'!$H$30,0,10*ROW('Sanitation Data'!H127)))</f>
        <v/>
      </c>
      <c r="DH133" s="271" t="str">
        <f ca="true">+IF(OFFSET('Sanitation Data'!$H$31,0,10*ROW('Sanitation Data'!H127))="","",OFFSET('Sanitation Data'!$H$31,0,10*ROW('Sanitation Data'!H127)))</f>
        <v/>
      </c>
      <c r="DI133" s="271" t="str">
        <f ca="true">+IF(OFFSET('Sanitation Data'!$H$32,0,10*ROW('Sanitation Data'!H127))="","",OFFSET('Sanitation Data'!$H$32,0,10*ROW('Sanitation Data'!H127)))</f>
        <v/>
      </c>
      <c r="DJ133" s="271" t="str">
        <f ca="true">+IF(OFFSET('Sanitation Data'!$I$28,0,10*ROW('Sanitation Data'!I127))="","",OFFSET('Sanitation Data'!$I$28,0,10*ROW('Sanitation Data'!I127)))</f>
        <v/>
      </c>
      <c r="DK133" s="271" t="str">
        <f ca="true">+IF(OFFSET('Sanitation Data'!$I$29,0,10*ROW('Sanitation Data'!I127))="","",OFFSET('Sanitation Data'!$I$29,0,10*ROW('Sanitation Data'!I127)))</f>
        <v/>
      </c>
      <c r="DL133" s="271" t="str">
        <f ca="true">+IF(OFFSET('Sanitation Data'!$I$30,0,10*ROW('Sanitation Data'!I127))="","",OFFSET('Sanitation Data'!$I$30,0,10*ROW('Sanitation Data'!I127)))</f>
        <v/>
      </c>
      <c r="DM133" s="271" t="str">
        <f ca="true">+IF(OFFSET('Sanitation Data'!$I$31,0,10*ROW('Sanitation Data'!I127))="","",OFFSET('Sanitation Data'!$I$31,0,10*ROW('Sanitation Data'!I127)))</f>
        <v/>
      </c>
      <c r="DN133" s="271" t="str">
        <f ca="true">+IF(OFFSET('Sanitation Data'!$I$32,0,10*ROW('Sanitation Data'!I127))="","",OFFSET('Sanitation Data'!$I$32,0,10*ROW('Sanitation Data'!I127)))</f>
        <v/>
      </c>
      <c r="DO133" s="271" t="str">
        <f ca="true">+IF(OFFSET('Hygiene Data'!$D$11,0,10*ROW('Hygiene Data'!D127))="","",OFFSET('Hygiene Data'!$D$11,0,10*ROW('Hygiene Data'!D127)))</f>
        <v/>
      </c>
      <c r="DP133" s="271" t="str">
        <f ca="true">+IF(OFFSET('Hygiene Data'!$D$12,0,10*ROW('Hygiene Data'!D127))="","",OFFSET('Hygiene Data'!$D$12,0,10*ROW('Hygiene Data'!D127)))</f>
        <v/>
      </c>
      <c r="DQ133" s="271" t="str">
        <f ca="true">+IF(OFFSET('Hygiene Data'!$D$13,0,10*ROW('Hygiene Data'!D127))="","",OFFSET('Hygiene Data'!$D$13,0,10*ROW('Hygiene Data'!D127)))</f>
        <v/>
      </c>
      <c r="DR133" s="271" t="str">
        <f ca="true">+IF(OFFSET('Hygiene Data'!$E$11,0,10*ROW('Hygiene Data'!E127))="","",OFFSET('Hygiene Data'!$E$11,0,10*ROW('Hygiene Data'!E127)))</f>
        <v/>
      </c>
      <c r="DS133" s="271" t="str">
        <f ca="true">+IF(OFFSET('Hygiene Data'!$E$12,0,10*ROW('Hygiene Data'!E127))="","",OFFSET('Hygiene Data'!$E$12,0,10*ROW('Hygiene Data'!E127)))</f>
        <v/>
      </c>
      <c r="DT133" s="271" t="str">
        <f ca="true">+IF(OFFSET('Hygiene Data'!$E$13,0,10*ROW('Hygiene Data'!E127))="","",OFFSET('Hygiene Data'!$E$13,0,10*ROW('Hygiene Data'!E127)))</f>
        <v/>
      </c>
      <c r="DU133" s="271" t="str">
        <f ca="true">+IF(OFFSET('Hygiene Data'!$F$11,0,10*ROW('Hygiene Data'!F127))="","",OFFSET('Hygiene Data'!$F$11,0,10*ROW('Hygiene Data'!F127)))</f>
        <v/>
      </c>
      <c r="DV133" s="271" t="str">
        <f ca="true">+IF(OFFSET('Hygiene Data'!$F$12,0,10*ROW('Hygiene Data'!F127))="","",OFFSET('Hygiene Data'!$F$12,0,10*ROW('Hygiene Data'!F127)))</f>
        <v/>
      </c>
      <c r="DW133" s="271" t="str">
        <f ca="true">+IF(OFFSET('Hygiene Data'!$F$13,0,10*ROW('Hygiene Data'!F127))="","",OFFSET('Hygiene Data'!$F$13,0,10*ROW('Hygiene Data'!F127)))</f>
        <v/>
      </c>
      <c r="DX133" s="271" t="str">
        <f ca="true">+IF(OFFSET('Hygiene Data'!$G$11,0,10*ROW('Hygiene Data'!G127))="","",OFFSET('Hygiene Data'!$G$11,0,10*ROW('Hygiene Data'!G127)))</f>
        <v/>
      </c>
      <c r="DY133" s="271" t="str">
        <f ca="true">+IF(OFFSET('Hygiene Data'!$G$12,0,10*ROW('Hygiene Data'!G127))="","",OFFSET('Hygiene Data'!$G$12,0,10*ROW('Hygiene Data'!G127)))</f>
        <v/>
      </c>
      <c r="DZ133" s="271" t="str">
        <f ca="true">+IF(OFFSET('Hygiene Data'!$G$13,0,10*ROW('Hygiene Data'!G127))="","",OFFSET('Hygiene Data'!$G$13,0,10*ROW('Hygiene Data'!G127)))</f>
        <v/>
      </c>
      <c r="EA133" s="271" t="str">
        <f ca="true">+IF(OFFSET('Hygiene Data'!$H$11,0,10*ROW('Hygiene Data'!H127))="","",OFFSET('Hygiene Data'!$H$11,0,10*ROW('Hygiene Data'!H127)))</f>
        <v/>
      </c>
      <c r="EB133" s="271" t="str">
        <f ca="true">+IF(OFFSET('Hygiene Data'!$H$12,0,10*ROW('Hygiene Data'!H127))="","",OFFSET('Hygiene Data'!$H$12,0,10*ROW('Hygiene Data'!H127)))</f>
        <v/>
      </c>
      <c r="EC133" s="271" t="str">
        <f ca="true">+IF(OFFSET('Hygiene Data'!$H$13,0,10*ROW('Hygiene Data'!H127))="","",OFFSET('Hygiene Data'!$H$13,0,10*ROW('Hygiene Data'!H127)))</f>
        <v/>
      </c>
      <c r="ED133" s="271" t="str">
        <f ca="true">+IF(OFFSET('Hygiene Data'!$I$11,0,10*ROW('Hygiene Data'!I127))="","",OFFSET('Hygiene Data'!$I$11,0,10*ROW('Hygiene Data'!I127)))</f>
        <v/>
      </c>
      <c r="EE133" s="271" t="str">
        <f ca="true">+IF(OFFSET('Hygiene Data'!$I$12,0,10*ROW('Hygiene Data'!I127))="","",OFFSET('Hygiene Data'!$I$12,0,10*ROW('Hygiene Data'!I127)))</f>
        <v/>
      </c>
      <c r="EF133" s="271" t="str">
        <f ca="true">+IF(OFFSET('Hygiene Data'!$I$13,0,10*ROW('Hygiene Data'!I127))="","",OFFSET('Hygiene Data'!$I$13,0,10*ROW('Hygiene Data'!I127)))</f>
        <v/>
      </c>
    </row>
    <row xmlns:x14ac="http://schemas.microsoft.com/office/spreadsheetml/2009/9/ac" r="134" x14ac:dyDescent="0.2">
      <c r="A134" s="34" t="str">
        <f ca="true">+IF(OFFSET('Water Data'!$B$2,0,10*ROW('Water Data'!E128))="","",OFFSET('Water Data'!$B$2,0,10*ROW('Water Data'!E128)))</f>
        <v/>
      </c>
      <c r="B134" s="34" t="str">
        <f ca="true">+IF(OFFSET('Water Data'!$C$2,0,10*ROW('Water Data'!F128))="","",OFFSET('Water Data'!$C$2,0,10*ROW('Water Data'!F128)))</f>
        <v/>
      </c>
      <c r="C134" s="327" t="str">
        <f t="shared" ca="true" si="1"/>
        <v/>
      </c>
      <c r="D134" s="87"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7"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7"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7"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7"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7"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7"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7"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7"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7"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7"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7"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7"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7"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7"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7"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7"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7"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8"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8"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8"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8"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8"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8"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8"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8"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8"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8"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8"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8"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8"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8"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8"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8"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8"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8"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8"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8"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8"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8"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8"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8"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8"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8"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8"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8"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8"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8"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9"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9"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9"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9"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9"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9"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9"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9"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9"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9"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9"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9"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9"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9"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9"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9"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9"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9"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1"/>
      <c r="BS134" s="271" t="str">
        <f ca="true">+IF(OFFSET('Water Data'!$D$27,0,10*ROW('Water Data'!D128))="","",OFFSET('Water Data'!$D$27,0,10*ROW('Water Data'!D128)))</f>
        <v/>
      </c>
      <c r="BT134" s="271" t="str">
        <f ca="true">+IF(OFFSET('Water Data'!$D$28,0,10*ROW('Water Data'!D128))="","",OFFSET('Water Data'!$D$28,0,10*ROW('Water Data'!D128)))</f>
        <v/>
      </c>
      <c r="BU134" s="271" t="str">
        <f ca="true">+IF(OFFSET('Water Data'!$D$29,0,10*ROW('Water Data'!D128))="","",OFFSET('Water Data'!$D$29,0,10*ROW('Water Data'!D128)))</f>
        <v/>
      </c>
      <c r="BV134" s="271" t="str">
        <f ca="true">+IF(OFFSET('Water Data'!$E$27,0,10*ROW('Water Data'!E128))="","",OFFSET('Water Data'!$E$27,0,10*ROW('Water Data'!E128)))</f>
        <v/>
      </c>
      <c r="BW134" s="271" t="str">
        <f ca="true">+IF(OFFSET('Water Data'!$E$28,0,10*ROW('Water Data'!E128))="","",OFFSET('Water Data'!$E$28,0,10*ROW('Water Data'!E128)))</f>
        <v/>
      </c>
      <c r="BX134" s="271" t="str">
        <f ca="true">+IF(OFFSET('Water Data'!$E$29,0,10*ROW('Water Data'!E128))="","",OFFSET('Water Data'!$E$29,0,10*ROW('Water Data'!E128)))</f>
        <v/>
      </c>
      <c r="BY134" s="271" t="str">
        <f ca="true">+IF(OFFSET('Water Data'!$F$27,0,10*ROW('Water Data'!F128))="","",OFFSET('Water Data'!$F$27,0,10*ROW('Water Data'!F128)))</f>
        <v/>
      </c>
      <c r="BZ134" s="271" t="str">
        <f ca="true">+IF(OFFSET('Water Data'!$F$28,0,10*ROW('Water Data'!F128))="","",OFFSET('Water Data'!$F$28,0,10*ROW('Water Data'!F128)))</f>
        <v/>
      </c>
      <c r="CA134" s="271" t="str">
        <f ca="true">+IF(OFFSET('Water Data'!$F$29,0,10*ROW('Water Data'!F128))="","",OFFSET('Water Data'!$F$29,0,10*ROW('Water Data'!F128)))</f>
        <v/>
      </c>
      <c r="CB134" s="271" t="str">
        <f ca="true">+IF(OFFSET('Water Data'!$G$27,0,10*ROW('Water Data'!G128))="","",OFFSET('Water Data'!$G$27,0,10*ROW('Water Data'!G128)))</f>
        <v/>
      </c>
      <c r="CC134" s="271" t="str">
        <f ca="true">+IF(OFFSET('Water Data'!$G$28,0,10*ROW('Water Data'!G128))="","",OFFSET('Water Data'!$G$28,0,10*ROW('Water Data'!G128)))</f>
        <v/>
      </c>
      <c r="CD134" s="271" t="str">
        <f ca="true">+IF(OFFSET('Water Data'!$G$29,0,10*ROW('Water Data'!G128))="","",OFFSET('Water Data'!$G$29,0,10*ROW('Water Data'!G128)))</f>
        <v/>
      </c>
      <c r="CE134" s="271" t="str">
        <f ca="true">+IF(OFFSET('Water Data'!$H$27,0,10*ROW('Water Data'!H128))="","",OFFSET('Water Data'!$H$27,0,10*ROW('Water Data'!H128)))</f>
        <v/>
      </c>
      <c r="CF134" s="271" t="str">
        <f ca="true">+IF(OFFSET('Water Data'!$H$28,0,10*ROW('Water Data'!H128))="","",OFFSET('Water Data'!$H$28,0,10*ROW('Water Data'!H128)))</f>
        <v/>
      </c>
      <c r="CG134" s="271" t="str">
        <f ca="true">+IF(OFFSET('Water Data'!$H$29,0,10*ROW('Water Data'!H128))="","",OFFSET('Water Data'!$H$29,0,10*ROW('Water Data'!H128)))</f>
        <v/>
      </c>
      <c r="CH134" s="271" t="str">
        <f ca="true">+IF(OFFSET('Water Data'!$I$27,0,10*ROW('Water Data'!I128))="","",OFFSET('Water Data'!$I$27,0,10*ROW('Water Data'!I128)))</f>
        <v/>
      </c>
      <c r="CI134" s="271" t="str">
        <f ca="true">+IF(OFFSET('Water Data'!$I$28,0,10*ROW('Water Data'!I128))="","",OFFSET('Water Data'!$I$28,0,10*ROW('Water Data'!I128)))</f>
        <v/>
      </c>
      <c r="CJ134" s="271" t="str">
        <f ca="true">+IF(OFFSET('Water Data'!$I$29,0,10*ROW('Water Data'!I128))="","",OFFSET('Water Data'!$I$29,0,10*ROW('Water Data'!I128)))</f>
        <v/>
      </c>
      <c r="CK134" s="271" t="str">
        <f ca="true">+IF(OFFSET('Sanitation Data'!$D$28,0,10*ROW('Sanitation Data'!D128))="","",OFFSET('Sanitation Data'!$D$28,0,10*ROW('Sanitation Data'!D128)))</f>
        <v/>
      </c>
      <c r="CL134" s="271" t="str">
        <f ca="true">+IF(OFFSET('Sanitation Data'!$D$29,0,10*ROW('Sanitation Data'!D128))="","",OFFSET('Sanitation Data'!$D$29,0,10*ROW('Sanitation Data'!D128)))</f>
        <v/>
      </c>
      <c r="CM134" s="271" t="str">
        <f ca="true">+IF(OFFSET('Sanitation Data'!$D$30,0,10*ROW('Sanitation Data'!D128))="","",OFFSET('Sanitation Data'!$D$30,0,10*ROW('Sanitation Data'!D128)))</f>
        <v/>
      </c>
      <c r="CN134" s="271" t="str">
        <f ca="true">+IF(OFFSET('Sanitation Data'!$D$31,0,10*ROW('Sanitation Data'!D128))="","",OFFSET('Sanitation Data'!$D$31,0,10*ROW('Sanitation Data'!D128)))</f>
        <v/>
      </c>
      <c r="CO134" s="271" t="str">
        <f ca="true">+IF(OFFSET('Sanitation Data'!$D$32,0,10*ROW('Sanitation Data'!D128))="","",OFFSET('Sanitation Data'!$D$32,0,10*ROW('Sanitation Data'!D128)))</f>
        <v/>
      </c>
      <c r="CP134" s="271" t="str">
        <f ca="true">+IF(OFFSET('Sanitation Data'!$E$28,0,10*ROW('Sanitation Data'!E128))="","",OFFSET('Sanitation Data'!$E$28,0,10*ROW('Sanitation Data'!E128)))</f>
        <v/>
      </c>
      <c r="CQ134" s="271" t="str">
        <f ca="true">+IF(OFFSET('Sanitation Data'!$E$29,0,10*ROW('Sanitation Data'!E128))="","",OFFSET('Sanitation Data'!$E$29,0,10*ROW('Sanitation Data'!E128)))</f>
        <v/>
      </c>
      <c r="CR134" s="271" t="str">
        <f ca="true">+IF(OFFSET('Sanitation Data'!$E$30,0,10*ROW('Sanitation Data'!E128))="","",OFFSET('Sanitation Data'!$E$30,0,10*ROW('Sanitation Data'!E128)))</f>
        <v/>
      </c>
      <c r="CS134" s="271" t="str">
        <f ca="true">+IF(OFFSET('Sanitation Data'!$E$31,0,10*ROW('Sanitation Data'!E128))="","",OFFSET('Sanitation Data'!$E$31,0,10*ROW('Sanitation Data'!E128)))</f>
        <v/>
      </c>
      <c r="CT134" s="271" t="str">
        <f ca="true">+IF(OFFSET('Sanitation Data'!$E$32,0,10*ROW('Sanitation Data'!E128))="","",OFFSET('Sanitation Data'!$E$32,0,10*ROW('Sanitation Data'!E128)))</f>
        <v/>
      </c>
      <c r="CU134" s="271" t="str">
        <f ca="true">+IF(OFFSET('Sanitation Data'!$F$28,0,10*ROW('Sanitation Data'!F128))="","",OFFSET('Sanitation Data'!$F$28,0,10*ROW('Sanitation Data'!F128)))</f>
        <v/>
      </c>
      <c r="CV134" s="271" t="str">
        <f ca="true">+IF(OFFSET('Sanitation Data'!$F$29,0,10*ROW('Sanitation Data'!F128))="","",OFFSET('Sanitation Data'!$F$29,0,10*ROW('Sanitation Data'!F128)))</f>
        <v/>
      </c>
      <c r="CW134" s="271" t="str">
        <f ca="true">+IF(OFFSET('Sanitation Data'!$F$30,0,10*ROW('Sanitation Data'!F128))="","",OFFSET('Sanitation Data'!$F$30,0,10*ROW('Sanitation Data'!F128)))</f>
        <v/>
      </c>
      <c r="CX134" s="271" t="str">
        <f ca="true">+IF(OFFSET('Sanitation Data'!$F$31,0,10*ROW('Sanitation Data'!F128))="","",OFFSET('Sanitation Data'!$F$31,0,10*ROW('Sanitation Data'!F128)))</f>
        <v/>
      </c>
      <c r="CY134" s="271" t="str">
        <f ca="true">+IF(OFFSET('Sanitation Data'!$F$32,0,10*ROW('Sanitation Data'!F128))="","",OFFSET('Sanitation Data'!$F$32,0,10*ROW('Sanitation Data'!F128)))</f>
        <v/>
      </c>
      <c r="CZ134" s="271" t="str">
        <f ca="true">+IF(OFFSET('Sanitation Data'!$G$28,0,10*ROW('Sanitation Data'!G128))="","",OFFSET('Sanitation Data'!$G$28,0,10*ROW('Sanitation Data'!G128)))</f>
        <v/>
      </c>
      <c r="DA134" s="271" t="str">
        <f ca="true">+IF(OFFSET('Sanitation Data'!$G$29,0,10*ROW('Sanitation Data'!G128))="","",OFFSET('Sanitation Data'!$G$29,0,10*ROW('Sanitation Data'!G128)))</f>
        <v/>
      </c>
      <c r="DB134" s="271" t="str">
        <f ca="true">+IF(OFFSET('Sanitation Data'!$G$30,0,10*ROW('Sanitation Data'!G128))="","",OFFSET('Sanitation Data'!$G$30,0,10*ROW('Sanitation Data'!G128)))</f>
        <v/>
      </c>
      <c r="DC134" s="271" t="str">
        <f ca="true">+IF(OFFSET('Sanitation Data'!$G$31,0,10*ROW('Sanitation Data'!G128))="","",OFFSET('Sanitation Data'!$G$31,0,10*ROW('Sanitation Data'!G128)))</f>
        <v/>
      </c>
      <c r="DD134" s="271" t="str">
        <f ca="true">+IF(OFFSET('Sanitation Data'!$G$32,0,10*ROW('Sanitation Data'!G128))="","",OFFSET('Sanitation Data'!$G$32,0,10*ROW('Sanitation Data'!G128)))</f>
        <v/>
      </c>
      <c r="DE134" s="271" t="str">
        <f ca="true">+IF(OFFSET('Sanitation Data'!$H$28,0,10*ROW('Sanitation Data'!H128))="","",OFFSET('Sanitation Data'!$H$28,0,10*ROW('Sanitation Data'!H128)))</f>
        <v/>
      </c>
      <c r="DF134" s="271" t="str">
        <f ca="true">+IF(OFFSET('Sanitation Data'!$H$29,0,10*ROW('Sanitation Data'!H128))="","",OFFSET('Sanitation Data'!$H$29,0,10*ROW('Sanitation Data'!H128)))</f>
        <v/>
      </c>
      <c r="DG134" s="271" t="str">
        <f ca="true">+IF(OFFSET('Sanitation Data'!$H$30,0,10*ROW('Sanitation Data'!H128))="","",OFFSET('Sanitation Data'!$H$30,0,10*ROW('Sanitation Data'!H128)))</f>
        <v/>
      </c>
      <c r="DH134" s="271" t="str">
        <f ca="true">+IF(OFFSET('Sanitation Data'!$H$31,0,10*ROW('Sanitation Data'!H128))="","",OFFSET('Sanitation Data'!$H$31,0,10*ROW('Sanitation Data'!H128)))</f>
        <v/>
      </c>
      <c r="DI134" s="271" t="str">
        <f ca="true">+IF(OFFSET('Sanitation Data'!$H$32,0,10*ROW('Sanitation Data'!H128))="","",OFFSET('Sanitation Data'!$H$32,0,10*ROW('Sanitation Data'!H128)))</f>
        <v/>
      </c>
      <c r="DJ134" s="271" t="str">
        <f ca="true">+IF(OFFSET('Sanitation Data'!$I$28,0,10*ROW('Sanitation Data'!I128))="","",OFFSET('Sanitation Data'!$I$28,0,10*ROW('Sanitation Data'!I128)))</f>
        <v/>
      </c>
      <c r="DK134" s="271" t="str">
        <f ca="true">+IF(OFFSET('Sanitation Data'!$I$29,0,10*ROW('Sanitation Data'!I128))="","",OFFSET('Sanitation Data'!$I$29,0,10*ROW('Sanitation Data'!I128)))</f>
        <v/>
      </c>
      <c r="DL134" s="271" t="str">
        <f ca="true">+IF(OFFSET('Sanitation Data'!$I$30,0,10*ROW('Sanitation Data'!I128))="","",OFFSET('Sanitation Data'!$I$30,0,10*ROW('Sanitation Data'!I128)))</f>
        <v/>
      </c>
      <c r="DM134" s="271" t="str">
        <f ca="true">+IF(OFFSET('Sanitation Data'!$I$31,0,10*ROW('Sanitation Data'!I128))="","",OFFSET('Sanitation Data'!$I$31,0,10*ROW('Sanitation Data'!I128)))</f>
        <v/>
      </c>
      <c r="DN134" s="271" t="str">
        <f ca="true">+IF(OFFSET('Sanitation Data'!$I$32,0,10*ROW('Sanitation Data'!I128))="","",OFFSET('Sanitation Data'!$I$32,0,10*ROW('Sanitation Data'!I128)))</f>
        <v/>
      </c>
      <c r="DO134" s="271" t="str">
        <f ca="true">+IF(OFFSET('Hygiene Data'!$D$11,0,10*ROW('Hygiene Data'!D128))="","",OFFSET('Hygiene Data'!$D$11,0,10*ROW('Hygiene Data'!D128)))</f>
        <v/>
      </c>
      <c r="DP134" s="271" t="str">
        <f ca="true">+IF(OFFSET('Hygiene Data'!$D$12,0,10*ROW('Hygiene Data'!D128))="","",OFFSET('Hygiene Data'!$D$12,0,10*ROW('Hygiene Data'!D128)))</f>
        <v/>
      </c>
      <c r="DQ134" s="271" t="str">
        <f ca="true">+IF(OFFSET('Hygiene Data'!$D$13,0,10*ROW('Hygiene Data'!D128))="","",OFFSET('Hygiene Data'!$D$13,0,10*ROW('Hygiene Data'!D128)))</f>
        <v/>
      </c>
      <c r="DR134" s="271" t="str">
        <f ca="true">+IF(OFFSET('Hygiene Data'!$E$11,0,10*ROW('Hygiene Data'!E128))="","",OFFSET('Hygiene Data'!$E$11,0,10*ROW('Hygiene Data'!E128)))</f>
        <v/>
      </c>
      <c r="DS134" s="271" t="str">
        <f ca="true">+IF(OFFSET('Hygiene Data'!$E$12,0,10*ROW('Hygiene Data'!E128))="","",OFFSET('Hygiene Data'!$E$12,0,10*ROW('Hygiene Data'!E128)))</f>
        <v/>
      </c>
      <c r="DT134" s="271" t="str">
        <f ca="true">+IF(OFFSET('Hygiene Data'!$E$13,0,10*ROW('Hygiene Data'!E128))="","",OFFSET('Hygiene Data'!$E$13,0,10*ROW('Hygiene Data'!E128)))</f>
        <v/>
      </c>
      <c r="DU134" s="271" t="str">
        <f ca="true">+IF(OFFSET('Hygiene Data'!$F$11,0,10*ROW('Hygiene Data'!F128))="","",OFFSET('Hygiene Data'!$F$11,0,10*ROW('Hygiene Data'!F128)))</f>
        <v/>
      </c>
      <c r="DV134" s="271" t="str">
        <f ca="true">+IF(OFFSET('Hygiene Data'!$F$12,0,10*ROW('Hygiene Data'!F128))="","",OFFSET('Hygiene Data'!$F$12,0,10*ROW('Hygiene Data'!F128)))</f>
        <v/>
      </c>
      <c r="DW134" s="271" t="str">
        <f ca="true">+IF(OFFSET('Hygiene Data'!$F$13,0,10*ROW('Hygiene Data'!F128))="","",OFFSET('Hygiene Data'!$F$13,0,10*ROW('Hygiene Data'!F128)))</f>
        <v/>
      </c>
      <c r="DX134" s="271" t="str">
        <f ca="true">+IF(OFFSET('Hygiene Data'!$G$11,0,10*ROW('Hygiene Data'!G128))="","",OFFSET('Hygiene Data'!$G$11,0,10*ROW('Hygiene Data'!G128)))</f>
        <v/>
      </c>
      <c r="DY134" s="271" t="str">
        <f ca="true">+IF(OFFSET('Hygiene Data'!$G$12,0,10*ROW('Hygiene Data'!G128))="","",OFFSET('Hygiene Data'!$G$12,0,10*ROW('Hygiene Data'!G128)))</f>
        <v/>
      </c>
      <c r="DZ134" s="271" t="str">
        <f ca="true">+IF(OFFSET('Hygiene Data'!$G$13,0,10*ROW('Hygiene Data'!G128))="","",OFFSET('Hygiene Data'!$G$13,0,10*ROW('Hygiene Data'!G128)))</f>
        <v/>
      </c>
      <c r="EA134" s="271" t="str">
        <f ca="true">+IF(OFFSET('Hygiene Data'!$H$11,0,10*ROW('Hygiene Data'!H128))="","",OFFSET('Hygiene Data'!$H$11,0,10*ROW('Hygiene Data'!H128)))</f>
        <v/>
      </c>
      <c r="EB134" s="271" t="str">
        <f ca="true">+IF(OFFSET('Hygiene Data'!$H$12,0,10*ROW('Hygiene Data'!H128))="","",OFFSET('Hygiene Data'!$H$12,0,10*ROW('Hygiene Data'!H128)))</f>
        <v/>
      </c>
      <c r="EC134" s="271" t="str">
        <f ca="true">+IF(OFFSET('Hygiene Data'!$H$13,0,10*ROW('Hygiene Data'!H128))="","",OFFSET('Hygiene Data'!$H$13,0,10*ROW('Hygiene Data'!H128)))</f>
        <v/>
      </c>
      <c r="ED134" s="271" t="str">
        <f ca="true">+IF(OFFSET('Hygiene Data'!$I$11,0,10*ROW('Hygiene Data'!I128))="","",OFFSET('Hygiene Data'!$I$11,0,10*ROW('Hygiene Data'!I128)))</f>
        <v/>
      </c>
      <c r="EE134" s="271" t="str">
        <f ca="true">+IF(OFFSET('Hygiene Data'!$I$12,0,10*ROW('Hygiene Data'!I128))="","",OFFSET('Hygiene Data'!$I$12,0,10*ROW('Hygiene Data'!I128)))</f>
        <v/>
      </c>
      <c r="EF134" s="271" t="str">
        <f ca="true">+IF(OFFSET('Hygiene Data'!$I$13,0,10*ROW('Hygiene Data'!I128))="","",OFFSET('Hygiene Data'!$I$13,0,10*ROW('Hygiene Data'!I128)))</f>
        <v/>
      </c>
    </row>
    <row xmlns:x14ac="http://schemas.microsoft.com/office/spreadsheetml/2009/9/ac" r="135" x14ac:dyDescent="0.2">
      <c r="A135" s="34" t="str">
        <f ca="true">+IF(OFFSET('Water Data'!$B$2,0,10*ROW('Water Data'!E129))="","",OFFSET('Water Data'!$B$2,0,10*ROW('Water Data'!E129)))</f>
        <v/>
      </c>
      <c r="B135" s="34" t="str">
        <f ca="true">+IF(OFFSET('Water Data'!$C$2,0,10*ROW('Water Data'!F129))="","",OFFSET('Water Data'!$C$2,0,10*ROW('Water Data'!F129)))</f>
        <v/>
      </c>
      <c r="C135" s="327" t="str">
        <f t="shared" ref="C135:C198" ca="true" si="2">+IF(ISNUMBER(VALUE(MID(A135,5,4))), VALUE(MID(A135, 5,4)),"")</f>
        <v/>
      </c>
      <c r="D135" s="87"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7"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7"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7"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7"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7"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7"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7"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7"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7"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7"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7"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7"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7"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7"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7"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7"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7"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8"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8"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8"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8"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8"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8"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8"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8"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8"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8"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8"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8"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8"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8"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8"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8"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8"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8"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8"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8"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8"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8"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8"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8"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8"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8"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8"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8"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8"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8"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9"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9"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9"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9"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9"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9"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9"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9"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9"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9"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9"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9"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9"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9"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9"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9"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9"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9"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1"/>
      <c r="BS135" s="271" t="str">
        <f ca="true">+IF(OFFSET('Water Data'!$D$27,0,10*ROW('Water Data'!D129))="","",OFFSET('Water Data'!$D$27,0,10*ROW('Water Data'!D129)))</f>
        <v/>
      </c>
      <c r="BT135" s="271" t="str">
        <f ca="true">+IF(OFFSET('Water Data'!$D$28,0,10*ROW('Water Data'!D129))="","",OFFSET('Water Data'!$D$28,0,10*ROW('Water Data'!D129)))</f>
        <v/>
      </c>
      <c r="BU135" s="271" t="str">
        <f ca="true">+IF(OFFSET('Water Data'!$D$29,0,10*ROW('Water Data'!D129))="","",OFFSET('Water Data'!$D$29,0,10*ROW('Water Data'!D129)))</f>
        <v/>
      </c>
      <c r="BV135" s="271" t="str">
        <f ca="true">+IF(OFFSET('Water Data'!$E$27,0,10*ROW('Water Data'!E129))="","",OFFSET('Water Data'!$E$27,0,10*ROW('Water Data'!E129)))</f>
        <v/>
      </c>
      <c r="BW135" s="271" t="str">
        <f ca="true">+IF(OFFSET('Water Data'!$E$28,0,10*ROW('Water Data'!E129))="","",OFFSET('Water Data'!$E$28,0,10*ROW('Water Data'!E129)))</f>
        <v/>
      </c>
      <c r="BX135" s="271" t="str">
        <f ca="true">+IF(OFFSET('Water Data'!$E$29,0,10*ROW('Water Data'!E129))="","",OFFSET('Water Data'!$E$29,0,10*ROW('Water Data'!E129)))</f>
        <v/>
      </c>
      <c r="BY135" s="271" t="str">
        <f ca="true">+IF(OFFSET('Water Data'!$F$27,0,10*ROW('Water Data'!F129))="","",OFFSET('Water Data'!$F$27,0,10*ROW('Water Data'!F129)))</f>
        <v/>
      </c>
      <c r="BZ135" s="271" t="str">
        <f ca="true">+IF(OFFSET('Water Data'!$F$28,0,10*ROW('Water Data'!F129))="","",OFFSET('Water Data'!$F$28,0,10*ROW('Water Data'!F129)))</f>
        <v/>
      </c>
      <c r="CA135" s="271" t="str">
        <f ca="true">+IF(OFFSET('Water Data'!$F$29,0,10*ROW('Water Data'!F129))="","",OFFSET('Water Data'!$F$29,0,10*ROW('Water Data'!F129)))</f>
        <v/>
      </c>
      <c r="CB135" s="271" t="str">
        <f ca="true">+IF(OFFSET('Water Data'!$G$27,0,10*ROW('Water Data'!G129))="","",OFFSET('Water Data'!$G$27,0,10*ROW('Water Data'!G129)))</f>
        <v/>
      </c>
      <c r="CC135" s="271" t="str">
        <f ca="true">+IF(OFFSET('Water Data'!$G$28,0,10*ROW('Water Data'!G129))="","",OFFSET('Water Data'!$G$28,0,10*ROW('Water Data'!G129)))</f>
        <v/>
      </c>
      <c r="CD135" s="271" t="str">
        <f ca="true">+IF(OFFSET('Water Data'!$G$29,0,10*ROW('Water Data'!G129))="","",OFFSET('Water Data'!$G$29,0,10*ROW('Water Data'!G129)))</f>
        <v/>
      </c>
      <c r="CE135" s="271" t="str">
        <f ca="true">+IF(OFFSET('Water Data'!$H$27,0,10*ROW('Water Data'!H129))="","",OFFSET('Water Data'!$H$27,0,10*ROW('Water Data'!H129)))</f>
        <v/>
      </c>
      <c r="CF135" s="271" t="str">
        <f ca="true">+IF(OFFSET('Water Data'!$H$28,0,10*ROW('Water Data'!H129))="","",OFFSET('Water Data'!$H$28,0,10*ROW('Water Data'!H129)))</f>
        <v/>
      </c>
      <c r="CG135" s="271" t="str">
        <f ca="true">+IF(OFFSET('Water Data'!$H$29,0,10*ROW('Water Data'!H129))="","",OFFSET('Water Data'!$H$29,0,10*ROW('Water Data'!H129)))</f>
        <v/>
      </c>
      <c r="CH135" s="271" t="str">
        <f ca="true">+IF(OFFSET('Water Data'!$I$27,0,10*ROW('Water Data'!I129))="","",OFFSET('Water Data'!$I$27,0,10*ROW('Water Data'!I129)))</f>
        <v/>
      </c>
      <c r="CI135" s="271" t="str">
        <f ca="true">+IF(OFFSET('Water Data'!$I$28,0,10*ROW('Water Data'!I129))="","",OFFSET('Water Data'!$I$28,0,10*ROW('Water Data'!I129)))</f>
        <v/>
      </c>
      <c r="CJ135" s="271" t="str">
        <f ca="true">+IF(OFFSET('Water Data'!$I$29,0,10*ROW('Water Data'!I129))="","",OFFSET('Water Data'!$I$29,0,10*ROW('Water Data'!I129)))</f>
        <v/>
      </c>
      <c r="CK135" s="271" t="str">
        <f ca="true">+IF(OFFSET('Sanitation Data'!$D$28,0,10*ROW('Sanitation Data'!D129))="","",OFFSET('Sanitation Data'!$D$28,0,10*ROW('Sanitation Data'!D129)))</f>
        <v/>
      </c>
      <c r="CL135" s="271" t="str">
        <f ca="true">+IF(OFFSET('Sanitation Data'!$D$29,0,10*ROW('Sanitation Data'!D129))="","",OFFSET('Sanitation Data'!$D$29,0,10*ROW('Sanitation Data'!D129)))</f>
        <v/>
      </c>
      <c r="CM135" s="271" t="str">
        <f ca="true">+IF(OFFSET('Sanitation Data'!$D$30,0,10*ROW('Sanitation Data'!D129))="","",OFFSET('Sanitation Data'!$D$30,0,10*ROW('Sanitation Data'!D129)))</f>
        <v/>
      </c>
      <c r="CN135" s="271" t="str">
        <f ca="true">+IF(OFFSET('Sanitation Data'!$D$31,0,10*ROW('Sanitation Data'!D129))="","",OFFSET('Sanitation Data'!$D$31,0,10*ROW('Sanitation Data'!D129)))</f>
        <v/>
      </c>
      <c r="CO135" s="271" t="str">
        <f ca="true">+IF(OFFSET('Sanitation Data'!$D$32,0,10*ROW('Sanitation Data'!D129))="","",OFFSET('Sanitation Data'!$D$32,0,10*ROW('Sanitation Data'!D129)))</f>
        <v/>
      </c>
      <c r="CP135" s="271" t="str">
        <f ca="true">+IF(OFFSET('Sanitation Data'!$E$28,0,10*ROW('Sanitation Data'!E129))="","",OFFSET('Sanitation Data'!$E$28,0,10*ROW('Sanitation Data'!E129)))</f>
        <v/>
      </c>
      <c r="CQ135" s="271" t="str">
        <f ca="true">+IF(OFFSET('Sanitation Data'!$E$29,0,10*ROW('Sanitation Data'!E129))="","",OFFSET('Sanitation Data'!$E$29,0,10*ROW('Sanitation Data'!E129)))</f>
        <v/>
      </c>
      <c r="CR135" s="271" t="str">
        <f ca="true">+IF(OFFSET('Sanitation Data'!$E$30,0,10*ROW('Sanitation Data'!E129))="","",OFFSET('Sanitation Data'!$E$30,0,10*ROW('Sanitation Data'!E129)))</f>
        <v/>
      </c>
      <c r="CS135" s="271" t="str">
        <f ca="true">+IF(OFFSET('Sanitation Data'!$E$31,0,10*ROW('Sanitation Data'!E129))="","",OFFSET('Sanitation Data'!$E$31,0,10*ROW('Sanitation Data'!E129)))</f>
        <v/>
      </c>
      <c r="CT135" s="271" t="str">
        <f ca="true">+IF(OFFSET('Sanitation Data'!$E$32,0,10*ROW('Sanitation Data'!E129))="","",OFFSET('Sanitation Data'!$E$32,0,10*ROW('Sanitation Data'!E129)))</f>
        <v/>
      </c>
      <c r="CU135" s="271" t="str">
        <f ca="true">+IF(OFFSET('Sanitation Data'!$F$28,0,10*ROW('Sanitation Data'!F129))="","",OFFSET('Sanitation Data'!$F$28,0,10*ROW('Sanitation Data'!F129)))</f>
        <v/>
      </c>
      <c r="CV135" s="271" t="str">
        <f ca="true">+IF(OFFSET('Sanitation Data'!$F$29,0,10*ROW('Sanitation Data'!F129))="","",OFFSET('Sanitation Data'!$F$29,0,10*ROW('Sanitation Data'!F129)))</f>
        <v/>
      </c>
      <c r="CW135" s="271" t="str">
        <f ca="true">+IF(OFFSET('Sanitation Data'!$F$30,0,10*ROW('Sanitation Data'!F129))="","",OFFSET('Sanitation Data'!$F$30,0,10*ROW('Sanitation Data'!F129)))</f>
        <v/>
      </c>
      <c r="CX135" s="271" t="str">
        <f ca="true">+IF(OFFSET('Sanitation Data'!$F$31,0,10*ROW('Sanitation Data'!F129))="","",OFFSET('Sanitation Data'!$F$31,0,10*ROW('Sanitation Data'!F129)))</f>
        <v/>
      </c>
      <c r="CY135" s="271" t="str">
        <f ca="true">+IF(OFFSET('Sanitation Data'!$F$32,0,10*ROW('Sanitation Data'!F129))="","",OFFSET('Sanitation Data'!$F$32,0,10*ROW('Sanitation Data'!F129)))</f>
        <v/>
      </c>
      <c r="CZ135" s="271" t="str">
        <f ca="true">+IF(OFFSET('Sanitation Data'!$G$28,0,10*ROW('Sanitation Data'!G129))="","",OFFSET('Sanitation Data'!$G$28,0,10*ROW('Sanitation Data'!G129)))</f>
        <v/>
      </c>
      <c r="DA135" s="271" t="str">
        <f ca="true">+IF(OFFSET('Sanitation Data'!$G$29,0,10*ROW('Sanitation Data'!G129))="","",OFFSET('Sanitation Data'!$G$29,0,10*ROW('Sanitation Data'!G129)))</f>
        <v/>
      </c>
      <c r="DB135" s="271" t="str">
        <f ca="true">+IF(OFFSET('Sanitation Data'!$G$30,0,10*ROW('Sanitation Data'!G129))="","",OFFSET('Sanitation Data'!$G$30,0,10*ROW('Sanitation Data'!G129)))</f>
        <v/>
      </c>
      <c r="DC135" s="271" t="str">
        <f ca="true">+IF(OFFSET('Sanitation Data'!$G$31,0,10*ROW('Sanitation Data'!G129))="","",OFFSET('Sanitation Data'!$G$31,0,10*ROW('Sanitation Data'!G129)))</f>
        <v/>
      </c>
      <c r="DD135" s="271" t="str">
        <f ca="true">+IF(OFFSET('Sanitation Data'!$G$32,0,10*ROW('Sanitation Data'!G129))="","",OFFSET('Sanitation Data'!$G$32,0,10*ROW('Sanitation Data'!G129)))</f>
        <v/>
      </c>
      <c r="DE135" s="271" t="str">
        <f ca="true">+IF(OFFSET('Sanitation Data'!$H$28,0,10*ROW('Sanitation Data'!H129))="","",OFFSET('Sanitation Data'!$H$28,0,10*ROW('Sanitation Data'!H129)))</f>
        <v/>
      </c>
      <c r="DF135" s="271" t="str">
        <f ca="true">+IF(OFFSET('Sanitation Data'!$H$29,0,10*ROW('Sanitation Data'!H129))="","",OFFSET('Sanitation Data'!$H$29,0,10*ROW('Sanitation Data'!H129)))</f>
        <v/>
      </c>
      <c r="DG135" s="271" t="str">
        <f ca="true">+IF(OFFSET('Sanitation Data'!$H$30,0,10*ROW('Sanitation Data'!H129))="","",OFFSET('Sanitation Data'!$H$30,0,10*ROW('Sanitation Data'!H129)))</f>
        <v/>
      </c>
      <c r="DH135" s="271" t="str">
        <f ca="true">+IF(OFFSET('Sanitation Data'!$H$31,0,10*ROW('Sanitation Data'!H129))="","",OFFSET('Sanitation Data'!$H$31,0,10*ROW('Sanitation Data'!H129)))</f>
        <v/>
      </c>
      <c r="DI135" s="271" t="str">
        <f ca="true">+IF(OFFSET('Sanitation Data'!$H$32,0,10*ROW('Sanitation Data'!H129))="","",OFFSET('Sanitation Data'!$H$32,0,10*ROW('Sanitation Data'!H129)))</f>
        <v/>
      </c>
      <c r="DJ135" s="271" t="str">
        <f ca="true">+IF(OFFSET('Sanitation Data'!$I$28,0,10*ROW('Sanitation Data'!I129))="","",OFFSET('Sanitation Data'!$I$28,0,10*ROW('Sanitation Data'!I129)))</f>
        <v/>
      </c>
      <c r="DK135" s="271" t="str">
        <f ca="true">+IF(OFFSET('Sanitation Data'!$I$29,0,10*ROW('Sanitation Data'!I129))="","",OFFSET('Sanitation Data'!$I$29,0,10*ROW('Sanitation Data'!I129)))</f>
        <v/>
      </c>
      <c r="DL135" s="271" t="str">
        <f ca="true">+IF(OFFSET('Sanitation Data'!$I$30,0,10*ROW('Sanitation Data'!I129))="","",OFFSET('Sanitation Data'!$I$30,0,10*ROW('Sanitation Data'!I129)))</f>
        <v/>
      </c>
      <c r="DM135" s="271" t="str">
        <f ca="true">+IF(OFFSET('Sanitation Data'!$I$31,0,10*ROW('Sanitation Data'!I129))="","",OFFSET('Sanitation Data'!$I$31,0,10*ROW('Sanitation Data'!I129)))</f>
        <v/>
      </c>
      <c r="DN135" s="271" t="str">
        <f ca="true">+IF(OFFSET('Sanitation Data'!$I$32,0,10*ROW('Sanitation Data'!I129))="","",OFFSET('Sanitation Data'!$I$32,0,10*ROW('Sanitation Data'!I129)))</f>
        <v/>
      </c>
      <c r="DO135" s="271" t="str">
        <f ca="true">+IF(OFFSET('Hygiene Data'!$D$11,0,10*ROW('Hygiene Data'!D129))="","",OFFSET('Hygiene Data'!$D$11,0,10*ROW('Hygiene Data'!D129)))</f>
        <v/>
      </c>
      <c r="DP135" s="271" t="str">
        <f ca="true">+IF(OFFSET('Hygiene Data'!$D$12,0,10*ROW('Hygiene Data'!D129))="","",OFFSET('Hygiene Data'!$D$12,0,10*ROW('Hygiene Data'!D129)))</f>
        <v/>
      </c>
      <c r="DQ135" s="271" t="str">
        <f ca="true">+IF(OFFSET('Hygiene Data'!$D$13,0,10*ROW('Hygiene Data'!D129))="","",OFFSET('Hygiene Data'!$D$13,0,10*ROW('Hygiene Data'!D129)))</f>
        <v/>
      </c>
      <c r="DR135" s="271" t="str">
        <f ca="true">+IF(OFFSET('Hygiene Data'!$E$11,0,10*ROW('Hygiene Data'!E129))="","",OFFSET('Hygiene Data'!$E$11,0,10*ROW('Hygiene Data'!E129)))</f>
        <v/>
      </c>
      <c r="DS135" s="271" t="str">
        <f ca="true">+IF(OFFSET('Hygiene Data'!$E$12,0,10*ROW('Hygiene Data'!E129))="","",OFFSET('Hygiene Data'!$E$12,0,10*ROW('Hygiene Data'!E129)))</f>
        <v/>
      </c>
      <c r="DT135" s="271" t="str">
        <f ca="true">+IF(OFFSET('Hygiene Data'!$E$13,0,10*ROW('Hygiene Data'!E129))="","",OFFSET('Hygiene Data'!$E$13,0,10*ROW('Hygiene Data'!E129)))</f>
        <v/>
      </c>
      <c r="DU135" s="271" t="str">
        <f ca="true">+IF(OFFSET('Hygiene Data'!$F$11,0,10*ROW('Hygiene Data'!F129))="","",OFFSET('Hygiene Data'!$F$11,0,10*ROW('Hygiene Data'!F129)))</f>
        <v/>
      </c>
      <c r="DV135" s="271" t="str">
        <f ca="true">+IF(OFFSET('Hygiene Data'!$F$12,0,10*ROW('Hygiene Data'!F129))="","",OFFSET('Hygiene Data'!$F$12,0,10*ROW('Hygiene Data'!F129)))</f>
        <v/>
      </c>
      <c r="DW135" s="271" t="str">
        <f ca="true">+IF(OFFSET('Hygiene Data'!$F$13,0,10*ROW('Hygiene Data'!F129))="","",OFFSET('Hygiene Data'!$F$13,0,10*ROW('Hygiene Data'!F129)))</f>
        <v/>
      </c>
      <c r="DX135" s="271" t="str">
        <f ca="true">+IF(OFFSET('Hygiene Data'!$G$11,0,10*ROW('Hygiene Data'!G129))="","",OFFSET('Hygiene Data'!$G$11,0,10*ROW('Hygiene Data'!G129)))</f>
        <v/>
      </c>
      <c r="DY135" s="271" t="str">
        <f ca="true">+IF(OFFSET('Hygiene Data'!$G$12,0,10*ROW('Hygiene Data'!G129))="","",OFFSET('Hygiene Data'!$G$12,0,10*ROW('Hygiene Data'!G129)))</f>
        <v/>
      </c>
      <c r="DZ135" s="271" t="str">
        <f ca="true">+IF(OFFSET('Hygiene Data'!$G$13,0,10*ROW('Hygiene Data'!G129))="","",OFFSET('Hygiene Data'!$G$13,0,10*ROW('Hygiene Data'!G129)))</f>
        <v/>
      </c>
      <c r="EA135" s="271" t="str">
        <f ca="true">+IF(OFFSET('Hygiene Data'!$H$11,0,10*ROW('Hygiene Data'!H129))="","",OFFSET('Hygiene Data'!$H$11,0,10*ROW('Hygiene Data'!H129)))</f>
        <v/>
      </c>
      <c r="EB135" s="271" t="str">
        <f ca="true">+IF(OFFSET('Hygiene Data'!$H$12,0,10*ROW('Hygiene Data'!H129))="","",OFFSET('Hygiene Data'!$H$12,0,10*ROW('Hygiene Data'!H129)))</f>
        <v/>
      </c>
      <c r="EC135" s="271" t="str">
        <f ca="true">+IF(OFFSET('Hygiene Data'!$H$13,0,10*ROW('Hygiene Data'!H129))="","",OFFSET('Hygiene Data'!$H$13,0,10*ROW('Hygiene Data'!H129)))</f>
        <v/>
      </c>
      <c r="ED135" s="271" t="str">
        <f ca="true">+IF(OFFSET('Hygiene Data'!$I$11,0,10*ROW('Hygiene Data'!I129))="","",OFFSET('Hygiene Data'!$I$11,0,10*ROW('Hygiene Data'!I129)))</f>
        <v/>
      </c>
      <c r="EE135" s="271" t="str">
        <f ca="true">+IF(OFFSET('Hygiene Data'!$I$12,0,10*ROW('Hygiene Data'!I129))="","",OFFSET('Hygiene Data'!$I$12,0,10*ROW('Hygiene Data'!I129)))</f>
        <v/>
      </c>
      <c r="EF135" s="271" t="str">
        <f ca="true">+IF(OFFSET('Hygiene Data'!$I$13,0,10*ROW('Hygiene Data'!I129))="","",OFFSET('Hygiene Data'!$I$13,0,10*ROW('Hygiene Data'!I129)))</f>
        <v/>
      </c>
    </row>
    <row xmlns:x14ac="http://schemas.microsoft.com/office/spreadsheetml/2009/9/ac" r="136" x14ac:dyDescent="0.2">
      <c r="A136" s="34" t="str">
        <f ca="true">+IF(OFFSET('Water Data'!$B$2,0,10*ROW('Water Data'!E130))="","",OFFSET('Water Data'!$B$2,0,10*ROW('Water Data'!E130)))</f>
        <v/>
      </c>
      <c r="B136" s="34" t="str">
        <f ca="true">+IF(OFFSET('Water Data'!$C$2,0,10*ROW('Water Data'!F130))="","",OFFSET('Water Data'!$C$2,0,10*ROW('Water Data'!F130)))</f>
        <v/>
      </c>
      <c r="C136" s="327" t="str">
        <f t="shared" ca="true" si="2"/>
        <v/>
      </c>
      <c r="D136" s="87"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7"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7"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7"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7"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7"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7"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7"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7"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7"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7"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7"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7"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7"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7"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7"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7"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7"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8"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8"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8"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8"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8"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8"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8"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8"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8"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8"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8"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8"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8"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8"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8"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8"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8"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8"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8"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8"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8"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8"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8"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8"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8"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8"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8"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8"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8"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8"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9"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9"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9"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9"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9"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9"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9"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9"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9"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9"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9"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9"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9"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9"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9"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9"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9"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9"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1"/>
      <c r="BS136" s="271" t="str">
        <f ca="true">+IF(OFFSET('Water Data'!$D$27,0,10*ROW('Water Data'!D130))="","",OFFSET('Water Data'!$D$27,0,10*ROW('Water Data'!D130)))</f>
        <v/>
      </c>
      <c r="BT136" s="271" t="str">
        <f ca="true">+IF(OFFSET('Water Data'!$D$28,0,10*ROW('Water Data'!D130))="","",OFFSET('Water Data'!$D$28,0,10*ROW('Water Data'!D130)))</f>
        <v/>
      </c>
      <c r="BU136" s="271" t="str">
        <f ca="true">+IF(OFFSET('Water Data'!$D$29,0,10*ROW('Water Data'!D130))="","",OFFSET('Water Data'!$D$29,0,10*ROW('Water Data'!D130)))</f>
        <v/>
      </c>
      <c r="BV136" s="271" t="str">
        <f ca="true">+IF(OFFSET('Water Data'!$E$27,0,10*ROW('Water Data'!E130))="","",OFFSET('Water Data'!$E$27,0,10*ROW('Water Data'!E130)))</f>
        <v/>
      </c>
      <c r="BW136" s="271" t="str">
        <f ca="true">+IF(OFFSET('Water Data'!$E$28,0,10*ROW('Water Data'!E130))="","",OFFSET('Water Data'!$E$28,0,10*ROW('Water Data'!E130)))</f>
        <v/>
      </c>
      <c r="BX136" s="271" t="str">
        <f ca="true">+IF(OFFSET('Water Data'!$E$29,0,10*ROW('Water Data'!E130))="","",OFFSET('Water Data'!$E$29,0,10*ROW('Water Data'!E130)))</f>
        <v/>
      </c>
      <c r="BY136" s="271" t="str">
        <f ca="true">+IF(OFFSET('Water Data'!$F$27,0,10*ROW('Water Data'!F130))="","",OFFSET('Water Data'!$F$27,0,10*ROW('Water Data'!F130)))</f>
        <v/>
      </c>
      <c r="BZ136" s="271" t="str">
        <f ca="true">+IF(OFFSET('Water Data'!$F$28,0,10*ROW('Water Data'!F130))="","",OFFSET('Water Data'!$F$28,0,10*ROW('Water Data'!F130)))</f>
        <v/>
      </c>
      <c r="CA136" s="271" t="str">
        <f ca="true">+IF(OFFSET('Water Data'!$F$29,0,10*ROW('Water Data'!F130))="","",OFFSET('Water Data'!$F$29,0,10*ROW('Water Data'!F130)))</f>
        <v/>
      </c>
      <c r="CB136" s="271" t="str">
        <f ca="true">+IF(OFFSET('Water Data'!$G$27,0,10*ROW('Water Data'!G130))="","",OFFSET('Water Data'!$G$27,0,10*ROW('Water Data'!G130)))</f>
        <v/>
      </c>
      <c r="CC136" s="271" t="str">
        <f ca="true">+IF(OFFSET('Water Data'!$G$28,0,10*ROW('Water Data'!G130))="","",OFFSET('Water Data'!$G$28,0,10*ROW('Water Data'!G130)))</f>
        <v/>
      </c>
      <c r="CD136" s="271" t="str">
        <f ca="true">+IF(OFFSET('Water Data'!$G$29,0,10*ROW('Water Data'!G130))="","",OFFSET('Water Data'!$G$29,0,10*ROW('Water Data'!G130)))</f>
        <v/>
      </c>
      <c r="CE136" s="271" t="str">
        <f ca="true">+IF(OFFSET('Water Data'!$H$27,0,10*ROW('Water Data'!H130))="","",OFFSET('Water Data'!$H$27,0,10*ROW('Water Data'!H130)))</f>
        <v/>
      </c>
      <c r="CF136" s="271" t="str">
        <f ca="true">+IF(OFFSET('Water Data'!$H$28,0,10*ROW('Water Data'!H130))="","",OFFSET('Water Data'!$H$28,0,10*ROW('Water Data'!H130)))</f>
        <v/>
      </c>
      <c r="CG136" s="271" t="str">
        <f ca="true">+IF(OFFSET('Water Data'!$H$29,0,10*ROW('Water Data'!H130))="","",OFFSET('Water Data'!$H$29,0,10*ROW('Water Data'!H130)))</f>
        <v/>
      </c>
      <c r="CH136" s="271" t="str">
        <f ca="true">+IF(OFFSET('Water Data'!$I$27,0,10*ROW('Water Data'!I130))="","",OFFSET('Water Data'!$I$27,0,10*ROW('Water Data'!I130)))</f>
        <v/>
      </c>
      <c r="CI136" s="271" t="str">
        <f ca="true">+IF(OFFSET('Water Data'!$I$28,0,10*ROW('Water Data'!I130))="","",OFFSET('Water Data'!$I$28,0,10*ROW('Water Data'!I130)))</f>
        <v/>
      </c>
      <c r="CJ136" s="271" t="str">
        <f ca="true">+IF(OFFSET('Water Data'!$I$29,0,10*ROW('Water Data'!I130))="","",OFFSET('Water Data'!$I$29,0,10*ROW('Water Data'!I130)))</f>
        <v/>
      </c>
      <c r="CK136" s="271" t="str">
        <f ca="true">+IF(OFFSET('Sanitation Data'!$D$28,0,10*ROW('Sanitation Data'!D130))="","",OFFSET('Sanitation Data'!$D$28,0,10*ROW('Sanitation Data'!D130)))</f>
        <v/>
      </c>
      <c r="CL136" s="271" t="str">
        <f ca="true">+IF(OFFSET('Sanitation Data'!$D$29,0,10*ROW('Sanitation Data'!D130))="","",OFFSET('Sanitation Data'!$D$29,0,10*ROW('Sanitation Data'!D130)))</f>
        <v/>
      </c>
      <c r="CM136" s="271" t="str">
        <f ca="true">+IF(OFFSET('Sanitation Data'!$D$30,0,10*ROW('Sanitation Data'!D130))="","",OFFSET('Sanitation Data'!$D$30,0,10*ROW('Sanitation Data'!D130)))</f>
        <v/>
      </c>
      <c r="CN136" s="271" t="str">
        <f ca="true">+IF(OFFSET('Sanitation Data'!$D$31,0,10*ROW('Sanitation Data'!D130))="","",OFFSET('Sanitation Data'!$D$31,0,10*ROW('Sanitation Data'!D130)))</f>
        <v/>
      </c>
      <c r="CO136" s="271" t="str">
        <f ca="true">+IF(OFFSET('Sanitation Data'!$D$32,0,10*ROW('Sanitation Data'!D130))="","",OFFSET('Sanitation Data'!$D$32,0,10*ROW('Sanitation Data'!D130)))</f>
        <v/>
      </c>
      <c r="CP136" s="271" t="str">
        <f ca="true">+IF(OFFSET('Sanitation Data'!$E$28,0,10*ROW('Sanitation Data'!E130))="","",OFFSET('Sanitation Data'!$E$28,0,10*ROW('Sanitation Data'!E130)))</f>
        <v/>
      </c>
      <c r="CQ136" s="271" t="str">
        <f ca="true">+IF(OFFSET('Sanitation Data'!$E$29,0,10*ROW('Sanitation Data'!E130))="","",OFFSET('Sanitation Data'!$E$29,0,10*ROW('Sanitation Data'!E130)))</f>
        <v/>
      </c>
      <c r="CR136" s="271" t="str">
        <f ca="true">+IF(OFFSET('Sanitation Data'!$E$30,0,10*ROW('Sanitation Data'!E130))="","",OFFSET('Sanitation Data'!$E$30,0,10*ROW('Sanitation Data'!E130)))</f>
        <v/>
      </c>
      <c r="CS136" s="271" t="str">
        <f ca="true">+IF(OFFSET('Sanitation Data'!$E$31,0,10*ROW('Sanitation Data'!E130))="","",OFFSET('Sanitation Data'!$E$31,0,10*ROW('Sanitation Data'!E130)))</f>
        <v/>
      </c>
      <c r="CT136" s="271" t="str">
        <f ca="true">+IF(OFFSET('Sanitation Data'!$E$32,0,10*ROW('Sanitation Data'!E130))="","",OFFSET('Sanitation Data'!$E$32,0,10*ROW('Sanitation Data'!E130)))</f>
        <v/>
      </c>
      <c r="CU136" s="271" t="str">
        <f ca="true">+IF(OFFSET('Sanitation Data'!$F$28,0,10*ROW('Sanitation Data'!F130))="","",OFFSET('Sanitation Data'!$F$28,0,10*ROW('Sanitation Data'!F130)))</f>
        <v/>
      </c>
      <c r="CV136" s="271" t="str">
        <f ca="true">+IF(OFFSET('Sanitation Data'!$F$29,0,10*ROW('Sanitation Data'!F130))="","",OFFSET('Sanitation Data'!$F$29,0,10*ROW('Sanitation Data'!F130)))</f>
        <v/>
      </c>
      <c r="CW136" s="271" t="str">
        <f ca="true">+IF(OFFSET('Sanitation Data'!$F$30,0,10*ROW('Sanitation Data'!F130))="","",OFFSET('Sanitation Data'!$F$30,0,10*ROW('Sanitation Data'!F130)))</f>
        <v/>
      </c>
      <c r="CX136" s="271" t="str">
        <f ca="true">+IF(OFFSET('Sanitation Data'!$F$31,0,10*ROW('Sanitation Data'!F130))="","",OFFSET('Sanitation Data'!$F$31,0,10*ROW('Sanitation Data'!F130)))</f>
        <v/>
      </c>
      <c r="CY136" s="271" t="str">
        <f ca="true">+IF(OFFSET('Sanitation Data'!$F$32,0,10*ROW('Sanitation Data'!F130))="","",OFFSET('Sanitation Data'!$F$32,0,10*ROW('Sanitation Data'!F130)))</f>
        <v/>
      </c>
      <c r="CZ136" s="271" t="str">
        <f ca="true">+IF(OFFSET('Sanitation Data'!$G$28,0,10*ROW('Sanitation Data'!G130))="","",OFFSET('Sanitation Data'!$G$28,0,10*ROW('Sanitation Data'!G130)))</f>
        <v/>
      </c>
      <c r="DA136" s="271" t="str">
        <f ca="true">+IF(OFFSET('Sanitation Data'!$G$29,0,10*ROW('Sanitation Data'!G130))="","",OFFSET('Sanitation Data'!$G$29,0,10*ROW('Sanitation Data'!G130)))</f>
        <v/>
      </c>
      <c r="DB136" s="271" t="str">
        <f ca="true">+IF(OFFSET('Sanitation Data'!$G$30,0,10*ROW('Sanitation Data'!G130))="","",OFFSET('Sanitation Data'!$G$30,0,10*ROW('Sanitation Data'!G130)))</f>
        <v/>
      </c>
      <c r="DC136" s="271" t="str">
        <f ca="true">+IF(OFFSET('Sanitation Data'!$G$31,0,10*ROW('Sanitation Data'!G130))="","",OFFSET('Sanitation Data'!$G$31,0,10*ROW('Sanitation Data'!G130)))</f>
        <v/>
      </c>
      <c r="DD136" s="271" t="str">
        <f ca="true">+IF(OFFSET('Sanitation Data'!$G$32,0,10*ROW('Sanitation Data'!G130))="","",OFFSET('Sanitation Data'!$G$32,0,10*ROW('Sanitation Data'!G130)))</f>
        <v/>
      </c>
      <c r="DE136" s="271" t="str">
        <f ca="true">+IF(OFFSET('Sanitation Data'!$H$28,0,10*ROW('Sanitation Data'!H130))="","",OFFSET('Sanitation Data'!$H$28,0,10*ROW('Sanitation Data'!H130)))</f>
        <v/>
      </c>
      <c r="DF136" s="271" t="str">
        <f ca="true">+IF(OFFSET('Sanitation Data'!$H$29,0,10*ROW('Sanitation Data'!H130))="","",OFFSET('Sanitation Data'!$H$29,0,10*ROW('Sanitation Data'!H130)))</f>
        <v/>
      </c>
      <c r="DG136" s="271" t="str">
        <f ca="true">+IF(OFFSET('Sanitation Data'!$H$30,0,10*ROW('Sanitation Data'!H130))="","",OFFSET('Sanitation Data'!$H$30,0,10*ROW('Sanitation Data'!H130)))</f>
        <v/>
      </c>
      <c r="DH136" s="271" t="str">
        <f ca="true">+IF(OFFSET('Sanitation Data'!$H$31,0,10*ROW('Sanitation Data'!H130))="","",OFFSET('Sanitation Data'!$H$31,0,10*ROW('Sanitation Data'!H130)))</f>
        <v/>
      </c>
      <c r="DI136" s="271" t="str">
        <f ca="true">+IF(OFFSET('Sanitation Data'!$H$32,0,10*ROW('Sanitation Data'!H130))="","",OFFSET('Sanitation Data'!$H$32,0,10*ROW('Sanitation Data'!H130)))</f>
        <v/>
      </c>
      <c r="DJ136" s="271" t="str">
        <f ca="true">+IF(OFFSET('Sanitation Data'!$I$28,0,10*ROW('Sanitation Data'!I130))="","",OFFSET('Sanitation Data'!$I$28,0,10*ROW('Sanitation Data'!I130)))</f>
        <v/>
      </c>
      <c r="DK136" s="271" t="str">
        <f ca="true">+IF(OFFSET('Sanitation Data'!$I$29,0,10*ROW('Sanitation Data'!I130))="","",OFFSET('Sanitation Data'!$I$29,0,10*ROW('Sanitation Data'!I130)))</f>
        <v/>
      </c>
      <c r="DL136" s="271" t="str">
        <f ca="true">+IF(OFFSET('Sanitation Data'!$I$30,0,10*ROW('Sanitation Data'!I130))="","",OFFSET('Sanitation Data'!$I$30,0,10*ROW('Sanitation Data'!I130)))</f>
        <v/>
      </c>
      <c r="DM136" s="271" t="str">
        <f ca="true">+IF(OFFSET('Sanitation Data'!$I$31,0,10*ROW('Sanitation Data'!I130))="","",OFFSET('Sanitation Data'!$I$31,0,10*ROW('Sanitation Data'!I130)))</f>
        <v/>
      </c>
      <c r="DN136" s="271" t="str">
        <f ca="true">+IF(OFFSET('Sanitation Data'!$I$32,0,10*ROW('Sanitation Data'!I130))="","",OFFSET('Sanitation Data'!$I$32,0,10*ROW('Sanitation Data'!I130)))</f>
        <v/>
      </c>
      <c r="DO136" s="271" t="str">
        <f ca="true">+IF(OFFSET('Hygiene Data'!$D$11,0,10*ROW('Hygiene Data'!D130))="","",OFFSET('Hygiene Data'!$D$11,0,10*ROW('Hygiene Data'!D130)))</f>
        <v/>
      </c>
      <c r="DP136" s="271" t="str">
        <f ca="true">+IF(OFFSET('Hygiene Data'!$D$12,0,10*ROW('Hygiene Data'!D130))="","",OFFSET('Hygiene Data'!$D$12,0,10*ROW('Hygiene Data'!D130)))</f>
        <v/>
      </c>
      <c r="DQ136" s="271" t="str">
        <f ca="true">+IF(OFFSET('Hygiene Data'!$D$13,0,10*ROW('Hygiene Data'!D130))="","",OFFSET('Hygiene Data'!$D$13,0,10*ROW('Hygiene Data'!D130)))</f>
        <v/>
      </c>
      <c r="DR136" s="271" t="str">
        <f ca="true">+IF(OFFSET('Hygiene Data'!$E$11,0,10*ROW('Hygiene Data'!E130))="","",OFFSET('Hygiene Data'!$E$11,0,10*ROW('Hygiene Data'!E130)))</f>
        <v/>
      </c>
      <c r="DS136" s="271" t="str">
        <f ca="true">+IF(OFFSET('Hygiene Data'!$E$12,0,10*ROW('Hygiene Data'!E130))="","",OFFSET('Hygiene Data'!$E$12,0,10*ROW('Hygiene Data'!E130)))</f>
        <v/>
      </c>
      <c r="DT136" s="271" t="str">
        <f ca="true">+IF(OFFSET('Hygiene Data'!$E$13,0,10*ROW('Hygiene Data'!E130))="","",OFFSET('Hygiene Data'!$E$13,0,10*ROW('Hygiene Data'!E130)))</f>
        <v/>
      </c>
      <c r="DU136" s="271" t="str">
        <f ca="true">+IF(OFFSET('Hygiene Data'!$F$11,0,10*ROW('Hygiene Data'!F130))="","",OFFSET('Hygiene Data'!$F$11,0,10*ROW('Hygiene Data'!F130)))</f>
        <v/>
      </c>
      <c r="DV136" s="271" t="str">
        <f ca="true">+IF(OFFSET('Hygiene Data'!$F$12,0,10*ROW('Hygiene Data'!F130))="","",OFFSET('Hygiene Data'!$F$12,0,10*ROW('Hygiene Data'!F130)))</f>
        <v/>
      </c>
      <c r="DW136" s="271" t="str">
        <f ca="true">+IF(OFFSET('Hygiene Data'!$F$13,0,10*ROW('Hygiene Data'!F130))="","",OFFSET('Hygiene Data'!$F$13,0,10*ROW('Hygiene Data'!F130)))</f>
        <v/>
      </c>
      <c r="DX136" s="271" t="str">
        <f ca="true">+IF(OFFSET('Hygiene Data'!$G$11,0,10*ROW('Hygiene Data'!G130))="","",OFFSET('Hygiene Data'!$G$11,0,10*ROW('Hygiene Data'!G130)))</f>
        <v/>
      </c>
      <c r="DY136" s="271" t="str">
        <f ca="true">+IF(OFFSET('Hygiene Data'!$G$12,0,10*ROW('Hygiene Data'!G130))="","",OFFSET('Hygiene Data'!$G$12,0,10*ROW('Hygiene Data'!G130)))</f>
        <v/>
      </c>
      <c r="DZ136" s="271" t="str">
        <f ca="true">+IF(OFFSET('Hygiene Data'!$G$13,0,10*ROW('Hygiene Data'!G130))="","",OFFSET('Hygiene Data'!$G$13,0,10*ROW('Hygiene Data'!G130)))</f>
        <v/>
      </c>
      <c r="EA136" s="271" t="str">
        <f ca="true">+IF(OFFSET('Hygiene Data'!$H$11,0,10*ROW('Hygiene Data'!H130))="","",OFFSET('Hygiene Data'!$H$11,0,10*ROW('Hygiene Data'!H130)))</f>
        <v/>
      </c>
      <c r="EB136" s="271" t="str">
        <f ca="true">+IF(OFFSET('Hygiene Data'!$H$12,0,10*ROW('Hygiene Data'!H130))="","",OFFSET('Hygiene Data'!$H$12,0,10*ROW('Hygiene Data'!H130)))</f>
        <v/>
      </c>
      <c r="EC136" s="271" t="str">
        <f ca="true">+IF(OFFSET('Hygiene Data'!$H$13,0,10*ROW('Hygiene Data'!H130))="","",OFFSET('Hygiene Data'!$H$13,0,10*ROW('Hygiene Data'!H130)))</f>
        <v/>
      </c>
      <c r="ED136" s="271" t="str">
        <f ca="true">+IF(OFFSET('Hygiene Data'!$I$11,0,10*ROW('Hygiene Data'!I130))="","",OFFSET('Hygiene Data'!$I$11,0,10*ROW('Hygiene Data'!I130)))</f>
        <v/>
      </c>
      <c r="EE136" s="271" t="str">
        <f ca="true">+IF(OFFSET('Hygiene Data'!$I$12,0,10*ROW('Hygiene Data'!I130))="","",OFFSET('Hygiene Data'!$I$12,0,10*ROW('Hygiene Data'!I130)))</f>
        <v/>
      </c>
      <c r="EF136" s="271" t="str">
        <f ca="true">+IF(OFFSET('Hygiene Data'!$I$13,0,10*ROW('Hygiene Data'!I130))="","",OFFSET('Hygiene Data'!$I$13,0,10*ROW('Hygiene Data'!I130)))</f>
        <v/>
      </c>
    </row>
    <row xmlns:x14ac="http://schemas.microsoft.com/office/spreadsheetml/2009/9/ac" r="137" x14ac:dyDescent="0.2">
      <c r="A137" s="34" t="str">
        <f ca="true">+IF(OFFSET('Water Data'!$B$2,0,10*ROW('Water Data'!E131))="","",OFFSET('Water Data'!$B$2,0,10*ROW('Water Data'!E131)))</f>
        <v/>
      </c>
      <c r="B137" s="34" t="str">
        <f ca="true">+IF(OFFSET('Water Data'!$C$2,0,10*ROW('Water Data'!F131))="","",OFFSET('Water Data'!$C$2,0,10*ROW('Water Data'!F131)))</f>
        <v/>
      </c>
      <c r="C137" s="327" t="str">
        <f t="shared" ca="true" si="2"/>
        <v/>
      </c>
      <c r="D137" s="87"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7"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7"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7"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7"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7"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7"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7"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7"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7"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7"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7"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7"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7"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7"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7"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7"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7"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8"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8"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8"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8"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8"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8"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8"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8"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8"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8"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8"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8"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8"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8"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8"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8"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8"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8"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8"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8"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8"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8"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8"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8"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8"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8"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8"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8"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8"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8"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9"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9"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9"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9"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9"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9"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9"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9"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9"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9"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9"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9"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9"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9"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9"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9"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9"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9"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1"/>
      <c r="BS137" s="271" t="str">
        <f ca="true">+IF(OFFSET('Water Data'!$D$27,0,10*ROW('Water Data'!D131))="","",OFFSET('Water Data'!$D$27,0,10*ROW('Water Data'!D131)))</f>
        <v/>
      </c>
      <c r="BT137" s="271" t="str">
        <f ca="true">+IF(OFFSET('Water Data'!$D$28,0,10*ROW('Water Data'!D131))="","",OFFSET('Water Data'!$D$28,0,10*ROW('Water Data'!D131)))</f>
        <v/>
      </c>
      <c r="BU137" s="271" t="str">
        <f ca="true">+IF(OFFSET('Water Data'!$D$29,0,10*ROW('Water Data'!D131))="","",OFFSET('Water Data'!$D$29,0,10*ROW('Water Data'!D131)))</f>
        <v/>
      </c>
      <c r="BV137" s="271" t="str">
        <f ca="true">+IF(OFFSET('Water Data'!$E$27,0,10*ROW('Water Data'!E131))="","",OFFSET('Water Data'!$E$27,0,10*ROW('Water Data'!E131)))</f>
        <v/>
      </c>
      <c r="BW137" s="271" t="str">
        <f ca="true">+IF(OFFSET('Water Data'!$E$28,0,10*ROW('Water Data'!E131))="","",OFFSET('Water Data'!$E$28,0,10*ROW('Water Data'!E131)))</f>
        <v/>
      </c>
      <c r="BX137" s="271" t="str">
        <f ca="true">+IF(OFFSET('Water Data'!$E$29,0,10*ROW('Water Data'!E131))="","",OFFSET('Water Data'!$E$29,0,10*ROW('Water Data'!E131)))</f>
        <v/>
      </c>
      <c r="BY137" s="271" t="str">
        <f ca="true">+IF(OFFSET('Water Data'!$F$27,0,10*ROW('Water Data'!F131))="","",OFFSET('Water Data'!$F$27,0,10*ROW('Water Data'!F131)))</f>
        <v/>
      </c>
      <c r="BZ137" s="271" t="str">
        <f ca="true">+IF(OFFSET('Water Data'!$F$28,0,10*ROW('Water Data'!F131))="","",OFFSET('Water Data'!$F$28,0,10*ROW('Water Data'!F131)))</f>
        <v/>
      </c>
      <c r="CA137" s="271" t="str">
        <f ca="true">+IF(OFFSET('Water Data'!$F$29,0,10*ROW('Water Data'!F131))="","",OFFSET('Water Data'!$F$29,0,10*ROW('Water Data'!F131)))</f>
        <v/>
      </c>
      <c r="CB137" s="271" t="str">
        <f ca="true">+IF(OFFSET('Water Data'!$G$27,0,10*ROW('Water Data'!G131))="","",OFFSET('Water Data'!$G$27,0,10*ROW('Water Data'!G131)))</f>
        <v/>
      </c>
      <c r="CC137" s="271" t="str">
        <f ca="true">+IF(OFFSET('Water Data'!$G$28,0,10*ROW('Water Data'!G131))="","",OFFSET('Water Data'!$G$28,0,10*ROW('Water Data'!G131)))</f>
        <v/>
      </c>
      <c r="CD137" s="271" t="str">
        <f ca="true">+IF(OFFSET('Water Data'!$G$29,0,10*ROW('Water Data'!G131))="","",OFFSET('Water Data'!$G$29,0,10*ROW('Water Data'!G131)))</f>
        <v/>
      </c>
      <c r="CE137" s="271" t="str">
        <f ca="true">+IF(OFFSET('Water Data'!$H$27,0,10*ROW('Water Data'!H131))="","",OFFSET('Water Data'!$H$27,0,10*ROW('Water Data'!H131)))</f>
        <v/>
      </c>
      <c r="CF137" s="271" t="str">
        <f ca="true">+IF(OFFSET('Water Data'!$H$28,0,10*ROW('Water Data'!H131))="","",OFFSET('Water Data'!$H$28,0,10*ROW('Water Data'!H131)))</f>
        <v/>
      </c>
      <c r="CG137" s="271" t="str">
        <f ca="true">+IF(OFFSET('Water Data'!$H$29,0,10*ROW('Water Data'!H131))="","",OFFSET('Water Data'!$H$29,0,10*ROW('Water Data'!H131)))</f>
        <v/>
      </c>
      <c r="CH137" s="271" t="str">
        <f ca="true">+IF(OFFSET('Water Data'!$I$27,0,10*ROW('Water Data'!I131))="","",OFFSET('Water Data'!$I$27,0,10*ROW('Water Data'!I131)))</f>
        <v/>
      </c>
      <c r="CI137" s="271" t="str">
        <f ca="true">+IF(OFFSET('Water Data'!$I$28,0,10*ROW('Water Data'!I131))="","",OFFSET('Water Data'!$I$28,0,10*ROW('Water Data'!I131)))</f>
        <v/>
      </c>
      <c r="CJ137" s="271" t="str">
        <f ca="true">+IF(OFFSET('Water Data'!$I$29,0,10*ROW('Water Data'!I131))="","",OFFSET('Water Data'!$I$29,0,10*ROW('Water Data'!I131)))</f>
        <v/>
      </c>
      <c r="CK137" s="271" t="str">
        <f ca="true">+IF(OFFSET('Sanitation Data'!$D$28,0,10*ROW('Sanitation Data'!D131))="","",OFFSET('Sanitation Data'!$D$28,0,10*ROW('Sanitation Data'!D131)))</f>
        <v/>
      </c>
      <c r="CL137" s="271" t="str">
        <f ca="true">+IF(OFFSET('Sanitation Data'!$D$29,0,10*ROW('Sanitation Data'!D131))="","",OFFSET('Sanitation Data'!$D$29,0,10*ROW('Sanitation Data'!D131)))</f>
        <v/>
      </c>
      <c r="CM137" s="271" t="str">
        <f ca="true">+IF(OFFSET('Sanitation Data'!$D$30,0,10*ROW('Sanitation Data'!D131))="","",OFFSET('Sanitation Data'!$D$30,0,10*ROW('Sanitation Data'!D131)))</f>
        <v/>
      </c>
      <c r="CN137" s="271" t="str">
        <f ca="true">+IF(OFFSET('Sanitation Data'!$D$31,0,10*ROW('Sanitation Data'!D131))="","",OFFSET('Sanitation Data'!$D$31,0,10*ROW('Sanitation Data'!D131)))</f>
        <v/>
      </c>
      <c r="CO137" s="271" t="str">
        <f ca="true">+IF(OFFSET('Sanitation Data'!$D$32,0,10*ROW('Sanitation Data'!D131))="","",OFFSET('Sanitation Data'!$D$32,0,10*ROW('Sanitation Data'!D131)))</f>
        <v/>
      </c>
      <c r="CP137" s="271" t="str">
        <f ca="true">+IF(OFFSET('Sanitation Data'!$E$28,0,10*ROW('Sanitation Data'!E131))="","",OFFSET('Sanitation Data'!$E$28,0,10*ROW('Sanitation Data'!E131)))</f>
        <v/>
      </c>
      <c r="CQ137" s="271" t="str">
        <f ca="true">+IF(OFFSET('Sanitation Data'!$E$29,0,10*ROW('Sanitation Data'!E131))="","",OFFSET('Sanitation Data'!$E$29,0,10*ROW('Sanitation Data'!E131)))</f>
        <v/>
      </c>
      <c r="CR137" s="271" t="str">
        <f ca="true">+IF(OFFSET('Sanitation Data'!$E$30,0,10*ROW('Sanitation Data'!E131))="","",OFFSET('Sanitation Data'!$E$30,0,10*ROW('Sanitation Data'!E131)))</f>
        <v/>
      </c>
      <c r="CS137" s="271" t="str">
        <f ca="true">+IF(OFFSET('Sanitation Data'!$E$31,0,10*ROW('Sanitation Data'!E131))="","",OFFSET('Sanitation Data'!$E$31,0,10*ROW('Sanitation Data'!E131)))</f>
        <v/>
      </c>
      <c r="CT137" s="271" t="str">
        <f ca="true">+IF(OFFSET('Sanitation Data'!$E$32,0,10*ROW('Sanitation Data'!E131))="","",OFFSET('Sanitation Data'!$E$32,0,10*ROW('Sanitation Data'!E131)))</f>
        <v/>
      </c>
      <c r="CU137" s="271" t="str">
        <f ca="true">+IF(OFFSET('Sanitation Data'!$F$28,0,10*ROW('Sanitation Data'!F131))="","",OFFSET('Sanitation Data'!$F$28,0,10*ROW('Sanitation Data'!F131)))</f>
        <v/>
      </c>
      <c r="CV137" s="271" t="str">
        <f ca="true">+IF(OFFSET('Sanitation Data'!$F$29,0,10*ROW('Sanitation Data'!F131))="","",OFFSET('Sanitation Data'!$F$29,0,10*ROW('Sanitation Data'!F131)))</f>
        <v/>
      </c>
      <c r="CW137" s="271" t="str">
        <f ca="true">+IF(OFFSET('Sanitation Data'!$F$30,0,10*ROW('Sanitation Data'!F131))="","",OFFSET('Sanitation Data'!$F$30,0,10*ROW('Sanitation Data'!F131)))</f>
        <v/>
      </c>
      <c r="CX137" s="271" t="str">
        <f ca="true">+IF(OFFSET('Sanitation Data'!$F$31,0,10*ROW('Sanitation Data'!F131))="","",OFFSET('Sanitation Data'!$F$31,0,10*ROW('Sanitation Data'!F131)))</f>
        <v/>
      </c>
      <c r="CY137" s="271" t="str">
        <f ca="true">+IF(OFFSET('Sanitation Data'!$F$32,0,10*ROW('Sanitation Data'!F131))="","",OFFSET('Sanitation Data'!$F$32,0,10*ROW('Sanitation Data'!F131)))</f>
        <v/>
      </c>
      <c r="CZ137" s="271" t="str">
        <f ca="true">+IF(OFFSET('Sanitation Data'!$G$28,0,10*ROW('Sanitation Data'!G131))="","",OFFSET('Sanitation Data'!$G$28,0,10*ROW('Sanitation Data'!G131)))</f>
        <v/>
      </c>
      <c r="DA137" s="271" t="str">
        <f ca="true">+IF(OFFSET('Sanitation Data'!$G$29,0,10*ROW('Sanitation Data'!G131))="","",OFFSET('Sanitation Data'!$G$29,0,10*ROW('Sanitation Data'!G131)))</f>
        <v/>
      </c>
      <c r="DB137" s="271" t="str">
        <f ca="true">+IF(OFFSET('Sanitation Data'!$G$30,0,10*ROW('Sanitation Data'!G131))="","",OFFSET('Sanitation Data'!$G$30,0,10*ROW('Sanitation Data'!G131)))</f>
        <v/>
      </c>
      <c r="DC137" s="271" t="str">
        <f ca="true">+IF(OFFSET('Sanitation Data'!$G$31,0,10*ROW('Sanitation Data'!G131))="","",OFFSET('Sanitation Data'!$G$31,0,10*ROW('Sanitation Data'!G131)))</f>
        <v/>
      </c>
      <c r="DD137" s="271" t="str">
        <f ca="true">+IF(OFFSET('Sanitation Data'!$G$32,0,10*ROW('Sanitation Data'!G131))="","",OFFSET('Sanitation Data'!$G$32,0,10*ROW('Sanitation Data'!G131)))</f>
        <v/>
      </c>
      <c r="DE137" s="271" t="str">
        <f ca="true">+IF(OFFSET('Sanitation Data'!$H$28,0,10*ROW('Sanitation Data'!H131))="","",OFFSET('Sanitation Data'!$H$28,0,10*ROW('Sanitation Data'!H131)))</f>
        <v/>
      </c>
      <c r="DF137" s="271" t="str">
        <f ca="true">+IF(OFFSET('Sanitation Data'!$H$29,0,10*ROW('Sanitation Data'!H131))="","",OFFSET('Sanitation Data'!$H$29,0,10*ROW('Sanitation Data'!H131)))</f>
        <v/>
      </c>
      <c r="DG137" s="271" t="str">
        <f ca="true">+IF(OFFSET('Sanitation Data'!$H$30,0,10*ROW('Sanitation Data'!H131))="","",OFFSET('Sanitation Data'!$H$30,0,10*ROW('Sanitation Data'!H131)))</f>
        <v/>
      </c>
      <c r="DH137" s="271" t="str">
        <f ca="true">+IF(OFFSET('Sanitation Data'!$H$31,0,10*ROW('Sanitation Data'!H131))="","",OFFSET('Sanitation Data'!$H$31,0,10*ROW('Sanitation Data'!H131)))</f>
        <v/>
      </c>
      <c r="DI137" s="271" t="str">
        <f ca="true">+IF(OFFSET('Sanitation Data'!$H$32,0,10*ROW('Sanitation Data'!H131))="","",OFFSET('Sanitation Data'!$H$32,0,10*ROW('Sanitation Data'!H131)))</f>
        <v/>
      </c>
      <c r="DJ137" s="271" t="str">
        <f ca="true">+IF(OFFSET('Sanitation Data'!$I$28,0,10*ROW('Sanitation Data'!I131))="","",OFFSET('Sanitation Data'!$I$28,0,10*ROW('Sanitation Data'!I131)))</f>
        <v/>
      </c>
      <c r="DK137" s="271" t="str">
        <f ca="true">+IF(OFFSET('Sanitation Data'!$I$29,0,10*ROW('Sanitation Data'!I131))="","",OFFSET('Sanitation Data'!$I$29,0,10*ROW('Sanitation Data'!I131)))</f>
        <v/>
      </c>
      <c r="DL137" s="271" t="str">
        <f ca="true">+IF(OFFSET('Sanitation Data'!$I$30,0,10*ROW('Sanitation Data'!I131))="","",OFFSET('Sanitation Data'!$I$30,0,10*ROW('Sanitation Data'!I131)))</f>
        <v/>
      </c>
      <c r="DM137" s="271" t="str">
        <f ca="true">+IF(OFFSET('Sanitation Data'!$I$31,0,10*ROW('Sanitation Data'!I131))="","",OFFSET('Sanitation Data'!$I$31,0,10*ROW('Sanitation Data'!I131)))</f>
        <v/>
      </c>
      <c r="DN137" s="271" t="str">
        <f ca="true">+IF(OFFSET('Sanitation Data'!$I$32,0,10*ROW('Sanitation Data'!I131))="","",OFFSET('Sanitation Data'!$I$32,0,10*ROW('Sanitation Data'!I131)))</f>
        <v/>
      </c>
      <c r="DO137" s="271" t="str">
        <f ca="true">+IF(OFFSET('Hygiene Data'!$D$11,0,10*ROW('Hygiene Data'!D131))="","",OFFSET('Hygiene Data'!$D$11,0,10*ROW('Hygiene Data'!D131)))</f>
        <v/>
      </c>
      <c r="DP137" s="271" t="str">
        <f ca="true">+IF(OFFSET('Hygiene Data'!$D$12,0,10*ROW('Hygiene Data'!D131))="","",OFFSET('Hygiene Data'!$D$12,0,10*ROW('Hygiene Data'!D131)))</f>
        <v/>
      </c>
      <c r="DQ137" s="271" t="str">
        <f ca="true">+IF(OFFSET('Hygiene Data'!$D$13,0,10*ROW('Hygiene Data'!D131))="","",OFFSET('Hygiene Data'!$D$13,0,10*ROW('Hygiene Data'!D131)))</f>
        <v/>
      </c>
      <c r="DR137" s="271" t="str">
        <f ca="true">+IF(OFFSET('Hygiene Data'!$E$11,0,10*ROW('Hygiene Data'!E131))="","",OFFSET('Hygiene Data'!$E$11,0,10*ROW('Hygiene Data'!E131)))</f>
        <v/>
      </c>
      <c r="DS137" s="271" t="str">
        <f ca="true">+IF(OFFSET('Hygiene Data'!$E$12,0,10*ROW('Hygiene Data'!E131))="","",OFFSET('Hygiene Data'!$E$12,0,10*ROW('Hygiene Data'!E131)))</f>
        <v/>
      </c>
      <c r="DT137" s="271" t="str">
        <f ca="true">+IF(OFFSET('Hygiene Data'!$E$13,0,10*ROW('Hygiene Data'!E131))="","",OFFSET('Hygiene Data'!$E$13,0,10*ROW('Hygiene Data'!E131)))</f>
        <v/>
      </c>
      <c r="DU137" s="271" t="str">
        <f ca="true">+IF(OFFSET('Hygiene Data'!$F$11,0,10*ROW('Hygiene Data'!F131))="","",OFFSET('Hygiene Data'!$F$11,0,10*ROW('Hygiene Data'!F131)))</f>
        <v/>
      </c>
      <c r="DV137" s="271" t="str">
        <f ca="true">+IF(OFFSET('Hygiene Data'!$F$12,0,10*ROW('Hygiene Data'!F131))="","",OFFSET('Hygiene Data'!$F$12,0,10*ROW('Hygiene Data'!F131)))</f>
        <v/>
      </c>
      <c r="DW137" s="271" t="str">
        <f ca="true">+IF(OFFSET('Hygiene Data'!$F$13,0,10*ROW('Hygiene Data'!F131))="","",OFFSET('Hygiene Data'!$F$13,0,10*ROW('Hygiene Data'!F131)))</f>
        <v/>
      </c>
      <c r="DX137" s="271" t="str">
        <f ca="true">+IF(OFFSET('Hygiene Data'!$G$11,0,10*ROW('Hygiene Data'!G131))="","",OFFSET('Hygiene Data'!$G$11,0,10*ROW('Hygiene Data'!G131)))</f>
        <v/>
      </c>
      <c r="DY137" s="271" t="str">
        <f ca="true">+IF(OFFSET('Hygiene Data'!$G$12,0,10*ROW('Hygiene Data'!G131))="","",OFFSET('Hygiene Data'!$G$12,0,10*ROW('Hygiene Data'!G131)))</f>
        <v/>
      </c>
      <c r="DZ137" s="271" t="str">
        <f ca="true">+IF(OFFSET('Hygiene Data'!$G$13,0,10*ROW('Hygiene Data'!G131))="","",OFFSET('Hygiene Data'!$G$13,0,10*ROW('Hygiene Data'!G131)))</f>
        <v/>
      </c>
      <c r="EA137" s="271" t="str">
        <f ca="true">+IF(OFFSET('Hygiene Data'!$H$11,0,10*ROW('Hygiene Data'!H131))="","",OFFSET('Hygiene Data'!$H$11,0,10*ROW('Hygiene Data'!H131)))</f>
        <v/>
      </c>
      <c r="EB137" s="271" t="str">
        <f ca="true">+IF(OFFSET('Hygiene Data'!$H$12,0,10*ROW('Hygiene Data'!H131))="","",OFFSET('Hygiene Data'!$H$12,0,10*ROW('Hygiene Data'!H131)))</f>
        <v/>
      </c>
      <c r="EC137" s="271" t="str">
        <f ca="true">+IF(OFFSET('Hygiene Data'!$H$13,0,10*ROW('Hygiene Data'!H131))="","",OFFSET('Hygiene Data'!$H$13,0,10*ROW('Hygiene Data'!H131)))</f>
        <v/>
      </c>
      <c r="ED137" s="271" t="str">
        <f ca="true">+IF(OFFSET('Hygiene Data'!$I$11,0,10*ROW('Hygiene Data'!I131))="","",OFFSET('Hygiene Data'!$I$11,0,10*ROW('Hygiene Data'!I131)))</f>
        <v/>
      </c>
      <c r="EE137" s="271" t="str">
        <f ca="true">+IF(OFFSET('Hygiene Data'!$I$12,0,10*ROW('Hygiene Data'!I131))="","",OFFSET('Hygiene Data'!$I$12,0,10*ROW('Hygiene Data'!I131)))</f>
        <v/>
      </c>
      <c r="EF137" s="271" t="str">
        <f ca="true">+IF(OFFSET('Hygiene Data'!$I$13,0,10*ROW('Hygiene Data'!I131))="","",OFFSET('Hygiene Data'!$I$13,0,10*ROW('Hygiene Data'!I131)))</f>
        <v/>
      </c>
    </row>
    <row xmlns:x14ac="http://schemas.microsoft.com/office/spreadsheetml/2009/9/ac" r="138" x14ac:dyDescent="0.2">
      <c r="A138" s="34" t="str">
        <f ca="true">+IF(OFFSET('Water Data'!$B$2,0,10*ROW('Water Data'!E132))="","",OFFSET('Water Data'!$B$2,0,10*ROW('Water Data'!E132)))</f>
        <v/>
      </c>
      <c r="B138" s="34" t="str">
        <f ca="true">+IF(OFFSET('Water Data'!$C$2,0,10*ROW('Water Data'!F132))="","",OFFSET('Water Data'!$C$2,0,10*ROW('Water Data'!F132)))</f>
        <v/>
      </c>
      <c r="C138" s="327" t="str">
        <f t="shared" ca="true" si="2"/>
        <v/>
      </c>
      <c r="D138" s="87"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7"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7"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7"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7"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7"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7"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7"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7"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7"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7"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7"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7"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7"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7"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7"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7"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7"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8"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8"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8"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8"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8"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8"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8"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8"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8"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8"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8"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8"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8"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8"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8"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8"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8"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8"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8"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8"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8"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8"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8"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8"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8"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8"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8"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8"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8"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8"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9"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9"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9"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9"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9"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9"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9"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9"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9"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9"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9"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9"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9"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9"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9"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9"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9"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9"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1"/>
      <c r="BS138" s="271" t="str">
        <f ca="true">+IF(OFFSET('Water Data'!$D$27,0,10*ROW('Water Data'!D132))="","",OFFSET('Water Data'!$D$27,0,10*ROW('Water Data'!D132)))</f>
        <v/>
      </c>
      <c r="BT138" s="271" t="str">
        <f ca="true">+IF(OFFSET('Water Data'!$D$28,0,10*ROW('Water Data'!D132))="","",OFFSET('Water Data'!$D$28,0,10*ROW('Water Data'!D132)))</f>
        <v/>
      </c>
      <c r="BU138" s="271" t="str">
        <f ca="true">+IF(OFFSET('Water Data'!$D$29,0,10*ROW('Water Data'!D132))="","",OFFSET('Water Data'!$D$29,0,10*ROW('Water Data'!D132)))</f>
        <v/>
      </c>
      <c r="BV138" s="271" t="str">
        <f ca="true">+IF(OFFSET('Water Data'!$E$27,0,10*ROW('Water Data'!E132))="","",OFFSET('Water Data'!$E$27,0,10*ROW('Water Data'!E132)))</f>
        <v/>
      </c>
      <c r="BW138" s="271" t="str">
        <f ca="true">+IF(OFFSET('Water Data'!$E$28,0,10*ROW('Water Data'!E132))="","",OFFSET('Water Data'!$E$28,0,10*ROW('Water Data'!E132)))</f>
        <v/>
      </c>
      <c r="BX138" s="271" t="str">
        <f ca="true">+IF(OFFSET('Water Data'!$E$29,0,10*ROW('Water Data'!E132))="","",OFFSET('Water Data'!$E$29,0,10*ROW('Water Data'!E132)))</f>
        <v/>
      </c>
      <c r="BY138" s="271" t="str">
        <f ca="true">+IF(OFFSET('Water Data'!$F$27,0,10*ROW('Water Data'!F132))="","",OFFSET('Water Data'!$F$27,0,10*ROW('Water Data'!F132)))</f>
        <v/>
      </c>
      <c r="BZ138" s="271" t="str">
        <f ca="true">+IF(OFFSET('Water Data'!$F$28,0,10*ROW('Water Data'!F132))="","",OFFSET('Water Data'!$F$28,0,10*ROW('Water Data'!F132)))</f>
        <v/>
      </c>
      <c r="CA138" s="271" t="str">
        <f ca="true">+IF(OFFSET('Water Data'!$F$29,0,10*ROW('Water Data'!F132))="","",OFFSET('Water Data'!$F$29,0,10*ROW('Water Data'!F132)))</f>
        <v/>
      </c>
      <c r="CB138" s="271" t="str">
        <f ca="true">+IF(OFFSET('Water Data'!$G$27,0,10*ROW('Water Data'!G132))="","",OFFSET('Water Data'!$G$27,0,10*ROW('Water Data'!G132)))</f>
        <v/>
      </c>
      <c r="CC138" s="271" t="str">
        <f ca="true">+IF(OFFSET('Water Data'!$G$28,0,10*ROW('Water Data'!G132))="","",OFFSET('Water Data'!$G$28,0,10*ROW('Water Data'!G132)))</f>
        <v/>
      </c>
      <c r="CD138" s="271" t="str">
        <f ca="true">+IF(OFFSET('Water Data'!$G$29,0,10*ROW('Water Data'!G132))="","",OFFSET('Water Data'!$G$29,0,10*ROW('Water Data'!G132)))</f>
        <v/>
      </c>
      <c r="CE138" s="271" t="str">
        <f ca="true">+IF(OFFSET('Water Data'!$H$27,0,10*ROW('Water Data'!H132))="","",OFFSET('Water Data'!$H$27,0,10*ROW('Water Data'!H132)))</f>
        <v/>
      </c>
      <c r="CF138" s="271" t="str">
        <f ca="true">+IF(OFFSET('Water Data'!$H$28,0,10*ROW('Water Data'!H132))="","",OFFSET('Water Data'!$H$28,0,10*ROW('Water Data'!H132)))</f>
        <v/>
      </c>
      <c r="CG138" s="271" t="str">
        <f ca="true">+IF(OFFSET('Water Data'!$H$29,0,10*ROW('Water Data'!H132))="","",OFFSET('Water Data'!$H$29,0,10*ROW('Water Data'!H132)))</f>
        <v/>
      </c>
      <c r="CH138" s="271" t="str">
        <f ca="true">+IF(OFFSET('Water Data'!$I$27,0,10*ROW('Water Data'!I132))="","",OFFSET('Water Data'!$I$27,0,10*ROW('Water Data'!I132)))</f>
        <v/>
      </c>
      <c r="CI138" s="271" t="str">
        <f ca="true">+IF(OFFSET('Water Data'!$I$28,0,10*ROW('Water Data'!I132))="","",OFFSET('Water Data'!$I$28,0,10*ROW('Water Data'!I132)))</f>
        <v/>
      </c>
      <c r="CJ138" s="271" t="str">
        <f ca="true">+IF(OFFSET('Water Data'!$I$29,0,10*ROW('Water Data'!I132))="","",OFFSET('Water Data'!$I$29,0,10*ROW('Water Data'!I132)))</f>
        <v/>
      </c>
      <c r="CK138" s="271" t="str">
        <f ca="true">+IF(OFFSET('Sanitation Data'!$D$28,0,10*ROW('Sanitation Data'!D132))="","",OFFSET('Sanitation Data'!$D$28,0,10*ROW('Sanitation Data'!D132)))</f>
        <v/>
      </c>
      <c r="CL138" s="271" t="str">
        <f ca="true">+IF(OFFSET('Sanitation Data'!$D$29,0,10*ROW('Sanitation Data'!D132))="","",OFFSET('Sanitation Data'!$D$29,0,10*ROW('Sanitation Data'!D132)))</f>
        <v/>
      </c>
      <c r="CM138" s="271" t="str">
        <f ca="true">+IF(OFFSET('Sanitation Data'!$D$30,0,10*ROW('Sanitation Data'!D132))="","",OFFSET('Sanitation Data'!$D$30,0,10*ROW('Sanitation Data'!D132)))</f>
        <v/>
      </c>
      <c r="CN138" s="271" t="str">
        <f ca="true">+IF(OFFSET('Sanitation Data'!$D$31,0,10*ROW('Sanitation Data'!D132))="","",OFFSET('Sanitation Data'!$D$31,0,10*ROW('Sanitation Data'!D132)))</f>
        <v/>
      </c>
      <c r="CO138" s="271" t="str">
        <f ca="true">+IF(OFFSET('Sanitation Data'!$D$32,0,10*ROW('Sanitation Data'!D132))="","",OFFSET('Sanitation Data'!$D$32,0,10*ROW('Sanitation Data'!D132)))</f>
        <v/>
      </c>
      <c r="CP138" s="271" t="str">
        <f ca="true">+IF(OFFSET('Sanitation Data'!$E$28,0,10*ROW('Sanitation Data'!E132))="","",OFFSET('Sanitation Data'!$E$28,0,10*ROW('Sanitation Data'!E132)))</f>
        <v/>
      </c>
      <c r="CQ138" s="271" t="str">
        <f ca="true">+IF(OFFSET('Sanitation Data'!$E$29,0,10*ROW('Sanitation Data'!E132))="","",OFFSET('Sanitation Data'!$E$29,0,10*ROW('Sanitation Data'!E132)))</f>
        <v/>
      </c>
      <c r="CR138" s="271" t="str">
        <f ca="true">+IF(OFFSET('Sanitation Data'!$E$30,0,10*ROW('Sanitation Data'!E132))="","",OFFSET('Sanitation Data'!$E$30,0,10*ROW('Sanitation Data'!E132)))</f>
        <v/>
      </c>
      <c r="CS138" s="271" t="str">
        <f ca="true">+IF(OFFSET('Sanitation Data'!$E$31,0,10*ROW('Sanitation Data'!E132))="","",OFFSET('Sanitation Data'!$E$31,0,10*ROW('Sanitation Data'!E132)))</f>
        <v/>
      </c>
      <c r="CT138" s="271" t="str">
        <f ca="true">+IF(OFFSET('Sanitation Data'!$E$32,0,10*ROW('Sanitation Data'!E132))="","",OFFSET('Sanitation Data'!$E$32,0,10*ROW('Sanitation Data'!E132)))</f>
        <v/>
      </c>
      <c r="CU138" s="271" t="str">
        <f ca="true">+IF(OFFSET('Sanitation Data'!$F$28,0,10*ROW('Sanitation Data'!F132))="","",OFFSET('Sanitation Data'!$F$28,0,10*ROW('Sanitation Data'!F132)))</f>
        <v/>
      </c>
      <c r="CV138" s="271" t="str">
        <f ca="true">+IF(OFFSET('Sanitation Data'!$F$29,0,10*ROW('Sanitation Data'!F132))="","",OFFSET('Sanitation Data'!$F$29,0,10*ROW('Sanitation Data'!F132)))</f>
        <v/>
      </c>
      <c r="CW138" s="271" t="str">
        <f ca="true">+IF(OFFSET('Sanitation Data'!$F$30,0,10*ROW('Sanitation Data'!F132))="","",OFFSET('Sanitation Data'!$F$30,0,10*ROW('Sanitation Data'!F132)))</f>
        <v/>
      </c>
      <c r="CX138" s="271" t="str">
        <f ca="true">+IF(OFFSET('Sanitation Data'!$F$31,0,10*ROW('Sanitation Data'!F132))="","",OFFSET('Sanitation Data'!$F$31,0,10*ROW('Sanitation Data'!F132)))</f>
        <v/>
      </c>
      <c r="CY138" s="271" t="str">
        <f ca="true">+IF(OFFSET('Sanitation Data'!$F$32,0,10*ROW('Sanitation Data'!F132))="","",OFFSET('Sanitation Data'!$F$32,0,10*ROW('Sanitation Data'!F132)))</f>
        <v/>
      </c>
      <c r="CZ138" s="271" t="str">
        <f ca="true">+IF(OFFSET('Sanitation Data'!$G$28,0,10*ROW('Sanitation Data'!G132))="","",OFFSET('Sanitation Data'!$G$28,0,10*ROW('Sanitation Data'!G132)))</f>
        <v/>
      </c>
      <c r="DA138" s="271" t="str">
        <f ca="true">+IF(OFFSET('Sanitation Data'!$G$29,0,10*ROW('Sanitation Data'!G132))="","",OFFSET('Sanitation Data'!$G$29,0,10*ROW('Sanitation Data'!G132)))</f>
        <v/>
      </c>
      <c r="DB138" s="271" t="str">
        <f ca="true">+IF(OFFSET('Sanitation Data'!$G$30,0,10*ROW('Sanitation Data'!G132))="","",OFFSET('Sanitation Data'!$G$30,0,10*ROW('Sanitation Data'!G132)))</f>
        <v/>
      </c>
      <c r="DC138" s="271" t="str">
        <f ca="true">+IF(OFFSET('Sanitation Data'!$G$31,0,10*ROW('Sanitation Data'!G132))="","",OFFSET('Sanitation Data'!$G$31,0,10*ROW('Sanitation Data'!G132)))</f>
        <v/>
      </c>
      <c r="DD138" s="271" t="str">
        <f ca="true">+IF(OFFSET('Sanitation Data'!$G$32,0,10*ROW('Sanitation Data'!G132))="","",OFFSET('Sanitation Data'!$G$32,0,10*ROW('Sanitation Data'!G132)))</f>
        <v/>
      </c>
      <c r="DE138" s="271" t="str">
        <f ca="true">+IF(OFFSET('Sanitation Data'!$H$28,0,10*ROW('Sanitation Data'!H132))="","",OFFSET('Sanitation Data'!$H$28,0,10*ROW('Sanitation Data'!H132)))</f>
        <v/>
      </c>
      <c r="DF138" s="271" t="str">
        <f ca="true">+IF(OFFSET('Sanitation Data'!$H$29,0,10*ROW('Sanitation Data'!H132))="","",OFFSET('Sanitation Data'!$H$29,0,10*ROW('Sanitation Data'!H132)))</f>
        <v/>
      </c>
      <c r="DG138" s="271" t="str">
        <f ca="true">+IF(OFFSET('Sanitation Data'!$H$30,0,10*ROW('Sanitation Data'!H132))="","",OFFSET('Sanitation Data'!$H$30,0,10*ROW('Sanitation Data'!H132)))</f>
        <v/>
      </c>
      <c r="DH138" s="271" t="str">
        <f ca="true">+IF(OFFSET('Sanitation Data'!$H$31,0,10*ROW('Sanitation Data'!H132))="","",OFFSET('Sanitation Data'!$H$31,0,10*ROW('Sanitation Data'!H132)))</f>
        <v/>
      </c>
      <c r="DI138" s="271" t="str">
        <f ca="true">+IF(OFFSET('Sanitation Data'!$H$32,0,10*ROW('Sanitation Data'!H132))="","",OFFSET('Sanitation Data'!$H$32,0,10*ROW('Sanitation Data'!H132)))</f>
        <v/>
      </c>
      <c r="DJ138" s="271" t="str">
        <f ca="true">+IF(OFFSET('Sanitation Data'!$I$28,0,10*ROW('Sanitation Data'!I132))="","",OFFSET('Sanitation Data'!$I$28,0,10*ROW('Sanitation Data'!I132)))</f>
        <v/>
      </c>
      <c r="DK138" s="271" t="str">
        <f ca="true">+IF(OFFSET('Sanitation Data'!$I$29,0,10*ROW('Sanitation Data'!I132))="","",OFFSET('Sanitation Data'!$I$29,0,10*ROW('Sanitation Data'!I132)))</f>
        <v/>
      </c>
      <c r="DL138" s="271" t="str">
        <f ca="true">+IF(OFFSET('Sanitation Data'!$I$30,0,10*ROW('Sanitation Data'!I132))="","",OFFSET('Sanitation Data'!$I$30,0,10*ROW('Sanitation Data'!I132)))</f>
        <v/>
      </c>
      <c r="DM138" s="271" t="str">
        <f ca="true">+IF(OFFSET('Sanitation Data'!$I$31,0,10*ROW('Sanitation Data'!I132))="","",OFFSET('Sanitation Data'!$I$31,0,10*ROW('Sanitation Data'!I132)))</f>
        <v/>
      </c>
      <c r="DN138" s="271" t="str">
        <f ca="true">+IF(OFFSET('Sanitation Data'!$I$32,0,10*ROW('Sanitation Data'!I132))="","",OFFSET('Sanitation Data'!$I$32,0,10*ROW('Sanitation Data'!I132)))</f>
        <v/>
      </c>
      <c r="DO138" s="271" t="str">
        <f ca="true">+IF(OFFSET('Hygiene Data'!$D$11,0,10*ROW('Hygiene Data'!D132))="","",OFFSET('Hygiene Data'!$D$11,0,10*ROW('Hygiene Data'!D132)))</f>
        <v/>
      </c>
      <c r="DP138" s="271" t="str">
        <f ca="true">+IF(OFFSET('Hygiene Data'!$D$12,0,10*ROW('Hygiene Data'!D132))="","",OFFSET('Hygiene Data'!$D$12,0,10*ROW('Hygiene Data'!D132)))</f>
        <v/>
      </c>
      <c r="DQ138" s="271" t="str">
        <f ca="true">+IF(OFFSET('Hygiene Data'!$D$13,0,10*ROW('Hygiene Data'!D132))="","",OFFSET('Hygiene Data'!$D$13,0,10*ROW('Hygiene Data'!D132)))</f>
        <v/>
      </c>
      <c r="DR138" s="271" t="str">
        <f ca="true">+IF(OFFSET('Hygiene Data'!$E$11,0,10*ROW('Hygiene Data'!E132))="","",OFFSET('Hygiene Data'!$E$11,0,10*ROW('Hygiene Data'!E132)))</f>
        <v/>
      </c>
      <c r="DS138" s="271" t="str">
        <f ca="true">+IF(OFFSET('Hygiene Data'!$E$12,0,10*ROW('Hygiene Data'!E132))="","",OFFSET('Hygiene Data'!$E$12,0,10*ROW('Hygiene Data'!E132)))</f>
        <v/>
      </c>
      <c r="DT138" s="271" t="str">
        <f ca="true">+IF(OFFSET('Hygiene Data'!$E$13,0,10*ROW('Hygiene Data'!E132))="","",OFFSET('Hygiene Data'!$E$13,0,10*ROW('Hygiene Data'!E132)))</f>
        <v/>
      </c>
      <c r="DU138" s="271" t="str">
        <f ca="true">+IF(OFFSET('Hygiene Data'!$F$11,0,10*ROW('Hygiene Data'!F132))="","",OFFSET('Hygiene Data'!$F$11,0,10*ROW('Hygiene Data'!F132)))</f>
        <v/>
      </c>
      <c r="DV138" s="271" t="str">
        <f ca="true">+IF(OFFSET('Hygiene Data'!$F$12,0,10*ROW('Hygiene Data'!F132))="","",OFFSET('Hygiene Data'!$F$12,0,10*ROW('Hygiene Data'!F132)))</f>
        <v/>
      </c>
      <c r="DW138" s="271" t="str">
        <f ca="true">+IF(OFFSET('Hygiene Data'!$F$13,0,10*ROW('Hygiene Data'!F132))="","",OFFSET('Hygiene Data'!$F$13,0,10*ROW('Hygiene Data'!F132)))</f>
        <v/>
      </c>
      <c r="DX138" s="271" t="str">
        <f ca="true">+IF(OFFSET('Hygiene Data'!$G$11,0,10*ROW('Hygiene Data'!G132))="","",OFFSET('Hygiene Data'!$G$11,0,10*ROW('Hygiene Data'!G132)))</f>
        <v/>
      </c>
      <c r="DY138" s="271" t="str">
        <f ca="true">+IF(OFFSET('Hygiene Data'!$G$12,0,10*ROW('Hygiene Data'!G132))="","",OFFSET('Hygiene Data'!$G$12,0,10*ROW('Hygiene Data'!G132)))</f>
        <v/>
      </c>
      <c r="DZ138" s="271" t="str">
        <f ca="true">+IF(OFFSET('Hygiene Data'!$G$13,0,10*ROW('Hygiene Data'!G132))="","",OFFSET('Hygiene Data'!$G$13,0,10*ROW('Hygiene Data'!G132)))</f>
        <v/>
      </c>
      <c r="EA138" s="271" t="str">
        <f ca="true">+IF(OFFSET('Hygiene Data'!$H$11,0,10*ROW('Hygiene Data'!H132))="","",OFFSET('Hygiene Data'!$H$11,0,10*ROW('Hygiene Data'!H132)))</f>
        <v/>
      </c>
      <c r="EB138" s="271" t="str">
        <f ca="true">+IF(OFFSET('Hygiene Data'!$H$12,0,10*ROW('Hygiene Data'!H132))="","",OFFSET('Hygiene Data'!$H$12,0,10*ROW('Hygiene Data'!H132)))</f>
        <v/>
      </c>
      <c r="EC138" s="271" t="str">
        <f ca="true">+IF(OFFSET('Hygiene Data'!$H$13,0,10*ROW('Hygiene Data'!H132))="","",OFFSET('Hygiene Data'!$H$13,0,10*ROW('Hygiene Data'!H132)))</f>
        <v/>
      </c>
      <c r="ED138" s="271" t="str">
        <f ca="true">+IF(OFFSET('Hygiene Data'!$I$11,0,10*ROW('Hygiene Data'!I132))="","",OFFSET('Hygiene Data'!$I$11,0,10*ROW('Hygiene Data'!I132)))</f>
        <v/>
      </c>
      <c r="EE138" s="271" t="str">
        <f ca="true">+IF(OFFSET('Hygiene Data'!$I$12,0,10*ROW('Hygiene Data'!I132))="","",OFFSET('Hygiene Data'!$I$12,0,10*ROW('Hygiene Data'!I132)))</f>
        <v/>
      </c>
      <c r="EF138" s="271" t="str">
        <f ca="true">+IF(OFFSET('Hygiene Data'!$I$13,0,10*ROW('Hygiene Data'!I132))="","",OFFSET('Hygiene Data'!$I$13,0,10*ROW('Hygiene Data'!I132)))</f>
        <v/>
      </c>
    </row>
    <row xmlns:x14ac="http://schemas.microsoft.com/office/spreadsheetml/2009/9/ac" r="139" x14ac:dyDescent="0.2">
      <c r="A139" s="34" t="str">
        <f ca="true">+IF(OFFSET('Water Data'!$B$2,0,10*ROW('Water Data'!E133))="","",OFFSET('Water Data'!$B$2,0,10*ROW('Water Data'!E133)))</f>
        <v/>
      </c>
      <c r="B139" s="34" t="str">
        <f ca="true">+IF(OFFSET('Water Data'!$C$2,0,10*ROW('Water Data'!F133))="","",OFFSET('Water Data'!$C$2,0,10*ROW('Water Data'!F133)))</f>
        <v/>
      </c>
      <c r="C139" s="327" t="str">
        <f t="shared" ca="true" si="2"/>
        <v/>
      </c>
      <c r="D139" s="87"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7"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7"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7"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7"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7"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7"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7"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7"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7"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7"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7"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7"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7"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7"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7"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7"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7"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8"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8"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8"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8"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8"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8"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8"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8"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8"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8"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8"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8"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8"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8"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8"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8"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8"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8"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8"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8"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8"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8"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8"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8"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8"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8"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8"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8"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8"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8"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9"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9"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9"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9"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9"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9"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9"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9"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9"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9"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9"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9"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9"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9"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9"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9"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9"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9"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1"/>
      <c r="BS139" s="271" t="str">
        <f ca="true">+IF(OFFSET('Water Data'!$D$27,0,10*ROW('Water Data'!D133))="","",OFFSET('Water Data'!$D$27,0,10*ROW('Water Data'!D133)))</f>
        <v/>
      </c>
      <c r="BT139" s="271" t="str">
        <f ca="true">+IF(OFFSET('Water Data'!$D$28,0,10*ROW('Water Data'!D133))="","",OFFSET('Water Data'!$D$28,0,10*ROW('Water Data'!D133)))</f>
        <v/>
      </c>
      <c r="BU139" s="271" t="str">
        <f ca="true">+IF(OFFSET('Water Data'!$D$29,0,10*ROW('Water Data'!D133))="","",OFFSET('Water Data'!$D$29,0,10*ROW('Water Data'!D133)))</f>
        <v/>
      </c>
      <c r="BV139" s="271" t="str">
        <f ca="true">+IF(OFFSET('Water Data'!$E$27,0,10*ROW('Water Data'!E133))="","",OFFSET('Water Data'!$E$27,0,10*ROW('Water Data'!E133)))</f>
        <v/>
      </c>
      <c r="BW139" s="271" t="str">
        <f ca="true">+IF(OFFSET('Water Data'!$E$28,0,10*ROW('Water Data'!E133))="","",OFFSET('Water Data'!$E$28,0,10*ROW('Water Data'!E133)))</f>
        <v/>
      </c>
      <c r="BX139" s="271" t="str">
        <f ca="true">+IF(OFFSET('Water Data'!$E$29,0,10*ROW('Water Data'!E133))="","",OFFSET('Water Data'!$E$29,0,10*ROW('Water Data'!E133)))</f>
        <v/>
      </c>
      <c r="BY139" s="271" t="str">
        <f ca="true">+IF(OFFSET('Water Data'!$F$27,0,10*ROW('Water Data'!F133))="","",OFFSET('Water Data'!$F$27,0,10*ROW('Water Data'!F133)))</f>
        <v/>
      </c>
      <c r="BZ139" s="271" t="str">
        <f ca="true">+IF(OFFSET('Water Data'!$F$28,0,10*ROW('Water Data'!F133))="","",OFFSET('Water Data'!$F$28,0,10*ROW('Water Data'!F133)))</f>
        <v/>
      </c>
      <c r="CA139" s="271" t="str">
        <f ca="true">+IF(OFFSET('Water Data'!$F$29,0,10*ROW('Water Data'!F133))="","",OFFSET('Water Data'!$F$29,0,10*ROW('Water Data'!F133)))</f>
        <v/>
      </c>
      <c r="CB139" s="271" t="str">
        <f ca="true">+IF(OFFSET('Water Data'!$G$27,0,10*ROW('Water Data'!G133))="","",OFFSET('Water Data'!$G$27,0,10*ROW('Water Data'!G133)))</f>
        <v/>
      </c>
      <c r="CC139" s="271" t="str">
        <f ca="true">+IF(OFFSET('Water Data'!$G$28,0,10*ROW('Water Data'!G133))="","",OFFSET('Water Data'!$G$28,0,10*ROW('Water Data'!G133)))</f>
        <v/>
      </c>
      <c r="CD139" s="271" t="str">
        <f ca="true">+IF(OFFSET('Water Data'!$G$29,0,10*ROW('Water Data'!G133))="","",OFFSET('Water Data'!$G$29,0,10*ROW('Water Data'!G133)))</f>
        <v/>
      </c>
      <c r="CE139" s="271" t="str">
        <f ca="true">+IF(OFFSET('Water Data'!$H$27,0,10*ROW('Water Data'!H133))="","",OFFSET('Water Data'!$H$27,0,10*ROW('Water Data'!H133)))</f>
        <v/>
      </c>
      <c r="CF139" s="271" t="str">
        <f ca="true">+IF(OFFSET('Water Data'!$H$28,0,10*ROW('Water Data'!H133))="","",OFFSET('Water Data'!$H$28,0,10*ROW('Water Data'!H133)))</f>
        <v/>
      </c>
      <c r="CG139" s="271" t="str">
        <f ca="true">+IF(OFFSET('Water Data'!$H$29,0,10*ROW('Water Data'!H133))="","",OFFSET('Water Data'!$H$29,0,10*ROW('Water Data'!H133)))</f>
        <v/>
      </c>
      <c r="CH139" s="271" t="str">
        <f ca="true">+IF(OFFSET('Water Data'!$I$27,0,10*ROW('Water Data'!I133))="","",OFFSET('Water Data'!$I$27,0,10*ROW('Water Data'!I133)))</f>
        <v/>
      </c>
      <c r="CI139" s="271" t="str">
        <f ca="true">+IF(OFFSET('Water Data'!$I$28,0,10*ROW('Water Data'!I133))="","",OFFSET('Water Data'!$I$28,0,10*ROW('Water Data'!I133)))</f>
        <v/>
      </c>
      <c r="CJ139" s="271" t="str">
        <f ca="true">+IF(OFFSET('Water Data'!$I$29,0,10*ROW('Water Data'!I133))="","",OFFSET('Water Data'!$I$29,0,10*ROW('Water Data'!I133)))</f>
        <v/>
      </c>
      <c r="CK139" s="271" t="str">
        <f ca="true">+IF(OFFSET('Sanitation Data'!$D$28,0,10*ROW('Sanitation Data'!D133))="","",OFFSET('Sanitation Data'!$D$28,0,10*ROW('Sanitation Data'!D133)))</f>
        <v/>
      </c>
      <c r="CL139" s="271" t="str">
        <f ca="true">+IF(OFFSET('Sanitation Data'!$D$29,0,10*ROW('Sanitation Data'!D133))="","",OFFSET('Sanitation Data'!$D$29,0,10*ROW('Sanitation Data'!D133)))</f>
        <v/>
      </c>
      <c r="CM139" s="271" t="str">
        <f ca="true">+IF(OFFSET('Sanitation Data'!$D$30,0,10*ROW('Sanitation Data'!D133))="","",OFFSET('Sanitation Data'!$D$30,0,10*ROW('Sanitation Data'!D133)))</f>
        <v/>
      </c>
      <c r="CN139" s="271" t="str">
        <f ca="true">+IF(OFFSET('Sanitation Data'!$D$31,0,10*ROW('Sanitation Data'!D133))="","",OFFSET('Sanitation Data'!$D$31,0,10*ROW('Sanitation Data'!D133)))</f>
        <v/>
      </c>
      <c r="CO139" s="271" t="str">
        <f ca="true">+IF(OFFSET('Sanitation Data'!$D$32,0,10*ROW('Sanitation Data'!D133))="","",OFFSET('Sanitation Data'!$D$32,0,10*ROW('Sanitation Data'!D133)))</f>
        <v/>
      </c>
      <c r="CP139" s="271" t="str">
        <f ca="true">+IF(OFFSET('Sanitation Data'!$E$28,0,10*ROW('Sanitation Data'!E133))="","",OFFSET('Sanitation Data'!$E$28,0,10*ROW('Sanitation Data'!E133)))</f>
        <v/>
      </c>
      <c r="CQ139" s="271" t="str">
        <f ca="true">+IF(OFFSET('Sanitation Data'!$E$29,0,10*ROW('Sanitation Data'!E133))="","",OFFSET('Sanitation Data'!$E$29,0,10*ROW('Sanitation Data'!E133)))</f>
        <v/>
      </c>
      <c r="CR139" s="271" t="str">
        <f ca="true">+IF(OFFSET('Sanitation Data'!$E$30,0,10*ROW('Sanitation Data'!E133))="","",OFFSET('Sanitation Data'!$E$30,0,10*ROW('Sanitation Data'!E133)))</f>
        <v/>
      </c>
      <c r="CS139" s="271" t="str">
        <f ca="true">+IF(OFFSET('Sanitation Data'!$E$31,0,10*ROW('Sanitation Data'!E133))="","",OFFSET('Sanitation Data'!$E$31,0,10*ROW('Sanitation Data'!E133)))</f>
        <v/>
      </c>
      <c r="CT139" s="271" t="str">
        <f ca="true">+IF(OFFSET('Sanitation Data'!$E$32,0,10*ROW('Sanitation Data'!E133))="","",OFFSET('Sanitation Data'!$E$32,0,10*ROW('Sanitation Data'!E133)))</f>
        <v/>
      </c>
      <c r="CU139" s="271" t="str">
        <f ca="true">+IF(OFFSET('Sanitation Data'!$F$28,0,10*ROW('Sanitation Data'!F133))="","",OFFSET('Sanitation Data'!$F$28,0,10*ROW('Sanitation Data'!F133)))</f>
        <v/>
      </c>
      <c r="CV139" s="271" t="str">
        <f ca="true">+IF(OFFSET('Sanitation Data'!$F$29,0,10*ROW('Sanitation Data'!F133))="","",OFFSET('Sanitation Data'!$F$29,0,10*ROW('Sanitation Data'!F133)))</f>
        <v/>
      </c>
      <c r="CW139" s="271" t="str">
        <f ca="true">+IF(OFFSET('Sanitation Data'!$F$30,0,10*ROW('Sanitation Data'!F133))="","",OFFSET('Sanitation Data'!$F$30,0,10*ROW('Sanitation Data'!F133)))</f>
        <v/>
      </c>
      <c r="CX139" s="271" t="str">
        <f ca="true">+IF(OFFSET('Sanitation Data'!$F$31,0,10*ROW('Sanitation Data'!F133))="","",OFFSET('Sanitation Data'!$F$31,0,10*ROW('Sanitation Data'!F133)))</f>
        <v/>
      </c>
      <c r="CY139" s="271" t="str">
        <f ca="true">+IF(OFFSET('Sanitation Data'!$F$32,0,10*ROW('Sanitation Data'!F133))="","",OFFSET('Sanitation Data'!$F$32,0,10*ROW('Sanitation Data'!F133)))</f>
        <v/>
      </c>
      <c r="CZ139" s="271" t="str">
        <f ca="true">+IF(OFFSET('Sanitation Data'!$G$28,0,10*ROW('Sanitation Data'!G133))="","",OFFSET('Sanitation Data'!$G$28,0,10*ROW('Sanitation Data'!G133)))</f>
        <v/>
      </c>
      <c r="DA139" s="271" t="str">
        <f ca="true">+IF(OFFSET('Sanitation Data'!$G$29,0,10*ROW('Sanitation Data'!G133))="","",OFFSET('Sanitation Data'!$G$29,0,10*ROW('Sanitation Data'!G133)))</f>
        <v/>
      </c>
      <c r="DB139" s="271" t="str">
        <f ca="true">+IF(OFFSET('Sanitation Data'!$G$30,0,10*ROW('Sanitation Data'!G133))="","",OFFSET('Sanitation Data'!$G$30,0,10*ROW('Sanitation Data'!G133)))</f>
        <v/>
      </c>
      <c r="DC139" s="271" t="str">
        <f ca="true">+IF(OFFSET('Sanitation Data'!$G$31,0,10*ROW('Sanitation Data'!G133))="","",OFFSET('Sanitation Data'!$G$31,0,10*ROW('Sanitation Data'!G133)))</f>
        <v/>
      </c>
      <c r="DD139" s="271" t="str">
        <f ca="true">+IF(OFFSET('Sanitation Data'!$G$32,0,10*ROW('Sanitation Data'!G133))="","",OFFSET('Sanitation Data'!$G$32,0,10*ROW('Sanitation Data'!G133)))</f>
        <v/>
      </c>
      <c r="DE139" s="271" t="str">
        <f ca="true">+IF(OFFSET('Sanitation Data'!$H$28,0,10*ROW('Sanitation Data'!H133))="","",OFFSET('Sanitation Data'!$H$28,0,10*ROW('Sanitation Data'!H133)))</f>
        <v/>
      </c>
      <c r="DF139" s="271" t="str">
        <f ca="true">+IF(OFFSET('Sanitation Data'!$H$29,0,10*ROW('Sanitation Data'!H133))="","",OFFSET('Sanitation Data'!$H$29,0,10*ROW('Sanitation Data'!H133)))</f>
        <v/>
      </c>
      <c r="DG139" s="271" t="str">
        <f ca="true">+IF(OFFSET('Sanitation Data'!$H$30,0,10*ROW('Sanitation Data'!H133))="","",OFFSET('Sanitation Data'!$H$30,0,10*ROW('Sanitation Data'!H133)))</f>
        <v/>
      </c>
      <c r="DH139" s="271" t="str">
        <f ca="true">+IF(OFFSET('Sanitation Data'!$H$31,0,10*ROW('Sanitation Data'!H133))="","",OFFSET('Sanitation Data'!$H$31,0,10*ROW('Sanitation Data'!H133)))</f>
        <v/>
      </c>
      <c r="DI139" s="271" t="str">
        <f ca="true">+IF(OFFSET('Sanitation Data'!$H$32,0,10*ROW('Sanitation Data'!H133))="","",OFFSET('Sanitation Data'!$H$32,0,10*ROW('Sanitation Data'!H133)))</f>
        <v/>
      </c>
      <c r="DJ139" s="271" t="str">
        <f ca="true">+IF(OFFSET('Sanitation Data'!$I$28,0,10*ROW('Sanitation Data'!I133))="","",OFFSET('Sanitation Data'!$I$28,0,10*ROW('Sanitation Data'!I133)))</f>
        <v/>
      </c>
      <c r="DK139" s="271" t="str">
        <f ca="true">+IF(OFFSET('Sanitation Data'!$I$29,0,10*ROW('Sanitation Data'!I133))="","",OFFSET('Sanitation Data'!$I$29,0,10*ROW('Sanitation Data'!I133)))</f>
        <v/>
      </c>
      <c r="DL139" s="271" t="str">
        <f ca="true">+IF(OFFSET('Sanitation Data'!$I$30,0,10*ROW('Sanitation Data'!I133))="","",OFFSET('Sanitation Data'!$I$30,0,10*ROW('Sanitation Data'!I133)))</f>
        <v/>
      </c>
      <c r="DM139" s="271" t="str">
        <f ca="true">+IF(OFFSET('Sanitation Data'!$I$31,0,10*ROW('Sanitation Data'!I133))="","",OFFSET('Sanitation Data'!$I$31,0,10*ROW('Sanitation Data'!I133)))</f>
        <v/>
      </c>
      <c r="DN139" s="271" t="str">
        <f ca="true">+IF(OFFSET('Sanitation Data'!$I$32,0,10*ROW('Sanitation Data'!I133))="","",OFFSET('Sanitation Data'!$I$32,0,10*ROW('Sanitation Data'!I133)))</f>
        <v/>
      </c>
      <c r="DO139" s="271" t="str">
        <f ca="true">+IF(OFFSET('Hygiene Data'!$D$11,0,10*ROW('Hygiene Data'!D133))="","",OFFSET('Hygiene Data'!$D$11,0,10*ROW('Hygiene Data'!D133)))</f>
        <v/>
      </c>
      <c r="DP139" s="271" t="str">
        <f ca="true">+IF(OFFSET('Hygiene Data'!$D$12,0,10*ROW('Hygiene Data'!D133))="","",OFFSET('Hygiene Data'!$D$12,0,10*ROW('Hygiene Data'!D133)))</f>
        <v/>
      </c>
      <c r="DQ139" s="271" t="str">
        <f ca="true">+IF(OFFSET('Hygiene Data'!$D$13,0,10*ROW('Hygiene Data'!D133))="","",OFFSET('Hygiene Data'!$D$13,0,10*ROW('Hygiene Data'!D133)))</f>
        <v/>
      </c>
      <c r="DR139" s="271" t="str">
        <f ca="true">+IF(OFFSET('Hygiene Data'!$E$11,0,10*ROW('Hygiene Data'!E133))="","",OFFSET('Hygiene Data'!$E$11,0,10*ROW('Hygiene Data'!E133)))</f>
        <v/>
      </c>
      <c r="DS139" s="271" t="str">
        <f ca="true">+IF(OFFSET('Hygiene Data'!$E$12,0,10*ROW('Hygiene Data'!E133))="","",OFFSET('Hygiene Data'!$E$12,0,10*ROW('Hygiene Data'!E133)))</f>
        <v/>
      </c>
      <c r="DT139" s="271" t="str">
        <f ca="true">+IF(OFFSET('Hygiene Data'!$E$13,0,10*ROW('Hygiene Data'!E133))="","",OFFSET('Hygiene Data'!$E$13,0,10*ROW('Hygiene Data'!E133)))</f>
        <v/>
      </c>
      <c r="DU139" s="271" t="str">
        <f ca="true">+IF(OFFSET('Hygiene Data'!$F$11,0,10*ROW('Hygiene Data'!F133))="","",OFFSET('Hygiene Data'!$F$11,0,10*ROW('Hygiene Data'!F133)))</f>
        <v/>
      </c>
      <c r="DV139" s="271" t="str">
        <f ca="true">+IF(OFFSET('Hygiene Data'!$F$12,0,10*ROW('Hygiene Data'!F133))="","",OFFSET('Hygiene Data'!$F$12,0,10*ROW('Hygiene Data'!F133)))</f>
        <v/>
      </c>
      <c r="DW139" s="271" t="str">
        <f ca="true">+IF(OFFSET('Hygiene Data'!$F$13,0,10*ROW('Hygiene Data'!F133))="","",OFFSET('Hygiene Data'!$F$13,0,10*ROW('Hygiene Data'!F133)))</f>
        <v/>
      </c>
      <c r="DX139" s="271" t="str">
        <f ca="true">+IF(OFFSET('Hygiene Data'!$G$11,0,10*ROW('Hygiene Data'!G133))="","",OFFSET('Hygiene Data'!$G$11,0,10*ROW('Hygiene Data'!G133)))</f>
        <v/>
      </c>
      <c r="DY139" s="271" t="str">
        <f ca="true">+IF(OFFSET('Hygiene Data'!$G$12,0,10*ROW('Hygiene Data'!G133))="","",OFFSET('Hygiene Data'!$G$12,0,10*ROW('Hygiene Data'!G133)))</f>
        <v/>
      </c>
      <c r="DZ139" s="271" t="str">
        <f ca="true">+IF(OFFSET('Hygiene Data'!$G$13,0,10*ROW('Hygiene Data'!G133))="","",OFFSET('Hygiene Data'!$G$13,0,10*ROW('Hygiene Data'!G133)))</f>
        <v/>
      </c>
      <c r="EA139" s="271" t="str">
        <f ca="true">+IF(OFFSET('Hygiene Data'!$H$11,0,10*ROW('Hygiene Data'!H133))="","",OFFSET('Hygiene Data'!$H$11,0,10*ROW('Hygiene Data'!H133)))</f>
        <v/>
      </c>
      <c r="EB139" s="271" t="str">
        <f ca="true">+IF(OFFSET('Hygiene Data'!$H$12,0,10*ROW('Hygiene Data'!H133))="","",OFFSET('Hygiene Data'!$H$12,0,10*ROW('Hygiene Data'!H133)))</f>
        <v/>
      </c>
      <c r="EC139" s="271" t="str">
        <f ca="true">+IF(OFFSET('Hygiene Data'!$H$13,0,10*ROW('Hygiene Data'!H133))="","",OFFSET('Hygiene Data'!$H$13,0,10*ROW('Hygiene Data'!H133)))</f>
        <v/>
      </c>
      <c r="ED139" s="271" t="str">
        <f ca="true">+IF(OFFSET('Hygiene Data'!$I$11,0,10*ROW('Hygiene Data'!I133))="","",OFFSET('Hygiene Data'!$I$11,0,10*ROW('Hygiene Data'!I133)))</f>
        <v/>
      </c>
      <c r="EE139" s="271" t="str">
        <f ca="true">+IF(OFFSET('Hygiene Data'!$I$12,0,10*ROW('Hygiene Data'!I133))="","",OFFSET('Hygiene Data'!$I$12,0,10*ROW('Hygiene Data'!I133)))</f>
        <v/>
      </c>
      <c r="EF139" s="271" t="str">
        <f ca="true">+IF(OFFSET('Hygiene Data'!$I$13,0,10*ROW('Hygiene Data'!I133))="","",OFFSET('Hygiene Data'!$I$13,0,10*ROW('Hygiene Data'!I133)))</f>
        <v/>
      </c>
    </row>
    <row xmlns:x14ac="http://schemas.microsoft.com/office/spreadsheetml/2009/9/ac" r="140" x14ac:dyDescent="0.2">
      <c r="A140" s="34" t="str">
        <f ca="true">+IF(OFFSET('Water Data'!$B$2,0,10*ROW('Water Data'!E134))="","",OFFSET('Water Data'!$B$2,0,10*ROW('Water Data'!E134)))</f>
        <v/>
      </c>
      <c r="B140" s="34" t="str">
        <f ca="true">+IF(OFFSET('Water Data'!$C$2,0,10*ROW('Water Data'!F134))="","",OFFSET('Water Data'!$C$2,0,10*ROW('Water Data'!F134)))</f>
        <v/>
      </c>
      <c r="C140" s="327" t="str">
        <f t="shared" ca="true" si="2"/>
        <v/>
      </c>
      <c r="D140" s="87"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7"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7"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7"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7"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7"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7"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7"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7"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7"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7"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7"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7"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7"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7"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7"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7"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7"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8"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8"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8"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8"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8"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8"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8"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8"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8"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8"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8"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8"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8"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8"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8"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8"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8"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8"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8"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8"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8"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8"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8"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8"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8"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8"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8"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8"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8"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8"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9"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9"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9"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9"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9"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9"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9"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9"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9"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9"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9"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9"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9"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9"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9"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9"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9"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9"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1"/>
      <c r="BS140" s="271" t="str">
        <f ca="true">+IF(OFFSET('Water Data'!$D$27,0,10*ROW('Water Data'!D134))="","",OFFSET('Water Data'!$D$27,0,10*ROW('Water Data'!D134)))</f>
        <v/>
      </c>
      <c r="BT140" s="271" t="str">
        <f ca="true">+IF(OFFSET('Water Data'!$D$28,0,10*ROW('Water Data'!D134))="","",OFFSET('Water Data'!$D$28,0,10*ROW('Water Data'!D134)))</f>
        <v/>
      </c>
      <c r="BU140" s="271" t="str">
        <f ca="true">+IF(OFFSET('Water Data'!$D$29,0,10*ROW('Water Data'!D134))="","",OFFSET('Water Data'!$D$29,0,10*ROW('Water Data'!D134)))</f>
        <v/>
      </c>
      <c r="BV140" s="271" t="str">
        <f ca="true">+IF(OFFSET('Water Data'!$E$27,0,10*ROW('Water Data'!E134))="","",OFFSET('Water Data'!$E$27,0,10*ROW('Water Data'!E134)))</f>
        <v/>
      </c>
      <c r="BW140" s="271" t="str">
        <f ca="true">+IF(OFFSET('Water Data'!$E$28,0,10*ROW('Water Data'!E134))="","",OFFSET('Water Data'!$E$28,0,10*ROW('Water Data'!E134)))</f>
        <v/>
      </c>
      <c r="BX140" s="271" t="str">
        <f ca="true">+IF(OFFSET('Water Data'!$E$29,0,10*ROW('Water Data'!E134))="","",OFFSET('Water Data'!$E$29,0,10*ROW('Water Data'!E134)))</f>
        <v/>
      </c>
      <c r="BY140" s="271" t="str">
        <f ca="true">+IF(OFFSET('Water Data'!$F$27,0,10*ROW('Water Data'!F134))="","",OFFSET('Water Data'!$F$27,0,10*ROW('Water Data'!F134)))</f>
        <v/>
      </c>
      <c r="BZ140" s="271" t="str">
        <f ca="true">+IF(OFFSET('Water Data'!$F$28,0,10*ROW('Water Data'!F134))="","",OFFSET('Water Data'!$F$28,0,10*ROW('Water Data'!F134)))</f>
        <v/>
      </c>
      <c r="CA140" s="271" t="str">
        <f ca="true">+IF(OFFSET('Water Data'!$F$29,0,10*ROW('Water Data'!F134))="","",OFFSET('Water Data'!$F$29,0,10*ROW('Water Data'!F134)))</f>
        <v/>
      </c>
      <c r="CB140" s="271" t="str">
        <f ca="true">+IF(OFFSET('Water Data'!$G$27,0,10*ROW('Water Data'!G134))="","",OFFSET('Water Data'!$G$27,0,10*ROW('Water Data'!G134)))</f>
        <v/>
      </c>
      <c r="CC140" s="271" t="str">
        <f ca="true">+IF(OFFSET('Water Data'!$G$28,0,10*ROW('Water Data'!G134))="","",OFFSET('Water Data'!$G$28,0,10*ROW('Water Data'!G134)))</f>
        <v/>
      </c>
      <c r="CD140" s="271" t="str">
        <f ca="true">+IF(OFFSET('Water Data'!$G$29,0,10*ROW('Water Data'!G134))="","",OFFSET('Water Data'!$G$29,0,10*ROW('Water Data'!G134)))</f>
        <v/>
      </c>
      <c r="CE140" s="271" t="str">
        <f ca="true">+IF(OFFSET('Water Data'!$H$27,0,10*ROW('Water Data'!H134))="","",OFFSET('Water Data'!$H$27,0,10*ROW('Water Data'!H134)))</f>
        <v/>
      </c>
      <c r="CF140" s="271" t="str">
        <f ca="true">+IF(OFFSET('Water Data'!$H$28,0,10*ROW('Water Data'!H134))="","",OFFSET('Water Data'!$H$28,0,10*ROW('Water Data'!H134)))</f>
        <v/>
      </c>
      <c r="CG140" s="271" t="str">
        <f ca="true">+IF(OFFSET('Water Data'!$H$29,0,10*ROW('Water Data'!H134))="","",OFFSET('Water Data'!$H$29,0,10*ROW('Water Data'!H134)))</f>
        <v/>
      </c>
      <c r="CH140" s="271" t="str">
        <f ca="true">+IF(OFFSET('Water Data'!$I$27,0,10*ROW('Water Data'!I134))="","",OFFSET('Water Data'!$I$27,0,10*ROW('Water Data'!I134)))</f>
        <v/>
      </c>
      <c r="CI140" s="271" t="str">
        <f ca="true">+IF(OFFSET('Water Data'!$I$28,0,10*ROW('Water Data'!I134))="","",OFFSET('Water Data'!$I$28,0,10*ROW('Water Data'!I134)))</f>
        <v/>
      </c>
      <c r="CJ140" s="271" t="str">
        <f ca="true">+IF(OFFSET('Water Data'!$I$29,0,10*ROW('Water Data'!I134))="","",OFFSET('Water Data'!$I$29,0,10*ROW('Water Data'!I134)))</f>
        <v/>
      </c>
      <c r="CK140" s="271" t="str">
        <f ca="true">+IF(OFFSET('Sanitation Data'!$D$28,0,10*ROW('Sanitation Data'!D134))="","",OFFSET('Sanitation Data'!$D$28,0,10*ROW('Sanitation Data'!D134)))</f>
        <v/>
      </c>
      <c r="CL140" s="271" t="str">
        <f ca="true">+IF(OFFSET('Sanitation Data'!$D$29,0,10*ROW('Sanitation Data'!D134))="","",OFFSET('Sanitation Data'!$D$29,0,10*ROW('Sanitation Data'!D134)))</f>
        <v/>
      </c>
      <c r="CM140" s="271" t="str">
        <f ca="true">+IF(OFFSET('Sanitation Data'!$D$30,0,10*ROW('Sanitation Data'!D134))="","",OFFSET('Sanitation Data'!$D$30,0,10*ROW('Sanitation Data'!D134)))</f>
        <v/>
      </c>
      <c r="CN140" s="271" t="str">
        <f ca="true">+IF(OFFSET('Sanitation Data'!$D$31,0,10*ROW('Sanitation Data'!D134))="","",OFFSET('Sanitation Data'!$D$31,0,10*ROW('Sanitation Data'!D134)))</f>
        <v/>
      </c>
      <c r="CO140" s="271" t="str">
        <f ca="true">+IF(OFFSET('Sanitation Data'!$D$32,0,10*ROW('Sanitation Data'!D134))="","",OFFSET('Sanitation Data'!$D$32,0,10*ROW('Sanitation Data'!D134)))</f>
        <v/>
      </c>
      <c r="CP140" s="271" t="str">
        <f ca="true">+IF(OFFSET('Sanitation Data'!$E$28,0,10*ROW('Sanitation Data'!E134))="","",OFFSET('Sanitation Data'!$E$28,0,10*ROW('Sanitation Data'!E134)))</f>
        <v/>
      </c>
      <c r="CQ140" s="271" t="str">
        <f ca="true">+IF(OFFSET('Sanitation Data'!$E$29,0,10*ROW('Sanitation Data'!E134))="","",OFFSET('Sanitation Data'!$E$29,0,10*ROW('Sanitation Data'!E134)))</f>
        <v/>
      </c>
      <c r="CR140" s="271" t="str">
        <f ca="true">+IF(OFFSET('Sanitation Data'!$E$30,0,10*ROW('Sanitation Data'!E134))="","",OFFSET('Sanitation Data'!$E$30,0,10*ROW('Sanitation Data'!E134)))</f>
        <v/>
      </c>
      <c r="CS140" s="271" t="str">
        <f ca="true">+IF(OFFSET('Sanitation Data'!$E$31,0,10*ROW('Sanitation Data'!E134))="","",OFFSET('Sanitation Data'!$E$31,0,10*ROW('Sanitation Data'!E134)))</f>
        <v/>
      </c>
      <c r="CT140" s="271" t="str">
        <f ca="true">+IF(OFFSET('Sanitation Data'!$E$32,0,10*ROW('Sanitation Data'!E134))="","",OFFSET('Sanitation Data'!$E$32,0,10*ROW('Sanitation Data'!E134)))</f>
        <v/>
      </c>
      <c r="CU140" s="271" t="str">
        <f ca="true">+IF(OFFSET('Sanitation Data'!$F$28,0,10*ROW('Sanitation Data'!F134))="","",OFFSET('Sanitation Data'!$F$28,0,10*ROW('Sanitation Data'!F134)))</f>
        <v/>
      </c>
      <c r="CV140" s="271" t="str">
        <f ca="true">+IF(OFFSET('Sanitation Data'!$F$29,0,10*ROW('Sanitation Data'!F134))="","",OFFSET('Sanitation Data'!$F$29,0,10*ROW('Sanitation Data'!F134)))</f>
        <v/>
      </c>
      <c r="CW140" s="271" t="str">
        <f ca="true">+IF(OFFSET('Sanitation Data'!$F$30,0,10*ROW('Sanitation Data'!F134))="","",OFFSET('Sanitation Data'!$F$30,0,10*ROW('Sanitation Data'!F134)))</f>
        <v/>
      </c>
      <c r="CX140" s="271" t="str">
        <f ca="true">+IF(OFFSET('Sanitation Data'!$F$31,0,10*ROW('Sanitation Data'!F134))="","",OFFSET('Sanitation Data'!$F$31,0,10*ROW('Sanitation Data'!F134)))</f>
        <v/>
      </c>
      <c r="CY140" s="271" t="str">
        <f ca="true">+IF(OFFSET('Sanitation Data'!$F$32,0,10*ROW('Sanitation Data'!F134))="","",OFFSET('Sanitation Data'!$F$32,0,10*ROW('Sanitation Data'!F134)))</f>
        <v/>
      </c>
      <c r="CZ140" s="271" t="str">
        <f ca="true">+IF(OFFSET('Sanitation Data'!$G$28,0,10*ROW('Sanitation Data'!G134))="","",OFFSET('Sanitation Data'!$G$28,0,10*ROW('Sanitation Data'!G134)))</f>
        <v/>
      </c>
      <c r="DA140" s="271" t="str">
        <f ca="true">+IF(OFFSET('Sanitation Data'!$G$29,0,10*ROW('Sanitation Data'!G134))="","",OFFSET('Sanitation Data'!$G$29,0,10*ROW('Sanitation Data'!G134)))</f>
        <v/>
      </c>
      <c r="DB140" s="271" t="str">
        <f ca="true">+IF(OFFSET('Sanitation Data'!$G$30,0,10*ROW('Sanitation Data'!G134))="","",OFFSET('Sanitation Data'!$G$30,0,10*ROW('Sanitation Data'!G134)))</f>
        <v/>
      </c>
      <c r="DC140" s="271" t="str">
        <f ca="true">+IF(OFFSET('Sanitation Data'!$G$31,0,10*ROW('Sanitation Data'!G134))="","",OFFSET('Sanitation Data'!$G$31,0,10*ROW('Sanitation Data'!G134)))</f>
        <v/>
      </c>
      <c r="DD140" s="271" t="str">
        <f ca="true">+IF(OFFSET('Sanitation Data'!$G$32,0,10*ROW('Sanitation Data'!G134))="","",OFFSET('Sanitation Data'!$G$32,0,10*ROW('Sanitation Data'!G134)))</f>
        <v/>
      </c>
      <c r="DE140" s="271" t="str">
        <f ca="true">+IF(OFFSET('Sanitation Data'!$H$28,0,10*ROW('Sanitation Data'!H134))="","",OFFSET('Sanitation Data'!$H$28,0,10*ROW('Sanitation Data'!H134)))</f>
        <v/>
      </c>
      <c r="DF140" s="271" t="str">
        <f ca="true">+IF(OFFSET('Sanitation Data'!$H$29,0,10*ROW('Sanitation Data'!H134))="","",OFFSET('Sanitation Data'!$H$29,0,10*ROW('Sanitation Data'!H134)))</f>
        <v/>
      </c>
      <c r="DG140" s="271" t="str">
        <f ca="true">+IF(OFFSET('Sanitation Data'!$H$30,0,10*ROW('Sanitation Data'!H134))="","",OFFSET('Sanitation Data'!$H$30,0,10*ROW('Sanitation Data'!H134)))</f>
        <v/>
      </c>
      <c r="DH140" s="271" t="str">
        <f ca="true">+IF(OFFSET('Sanitation Data'!$H$31,0,10*ROW('Sanitation Data'!H134))="","",OFFSET('Sanitation Data'!$H$31,0,10*ROW('Sanitation Data'!H134)))</f>
        <v/>
      </c>
      <c r="DI140" s="271" t="str">
        <f ca="true">+IF(OFFSET('Sanitation Data'!$H$32,0,10*ROW('Sanitation Data'!H134))="","",OFFSET('Sanitation Data'!$H$32,0,10*ROW('Sanitation Data'!H134)))</f>
        <v/>
      </c>
      <c r="DJ140" s="271" t="str">
        <f ca="true">+IF(OFFSET('Sanitation Data'!$I$28,0,10*ROW('Sanitation Data'!I134))="","",OFFSET('Sanitation Data'!$I$28,0,10*ROW('Sanitation Data'!I134)))</f>
        <v/>
      </c>
      <c r="DK140" s="271" t="str">
        <f ca="true">+IF(OFFSET('Sanitation Data'!$I$29,0,10*ROW('Sanitation Data'!I134))="","",OFFSET('Sanitation Data'!$I$29,0,10*ROW('Sanitation Data'!I134)))</f>
        <v/>
      </c>
      <c r="DL140" s="271" t="str">
        <f ca="true">+IF(OFFSET('Sanitation Data'!$I$30,0,10*ROW('Sanitation Data'!I134))="","",OFFSET('Sanitation Data'!$I$30,0,10*ROW('Sanitation Data'!I134)))</f>
        <v/>
      </c>
      <c r="DM140" s="271" t="str">
        <f ca="true">+IF(OFFSET('Sanitation Data'!$I$31,0,10*ROW('Sanitation Data'!I134))="","",OFFSET('Sanitation Data'!$I$31,0,10*ROW('Sanitation Data'!I134)))</f>
        <v/>
      </c>
      <c r="DN140" s="271" t="str">
        <f ca="true">+IF(OFFSET('Sanitation Data'!$I$32,0,10*ROW('Sanitation Data'!I134))="","",OFFSET('Sanitation Data'!$I$32,0,10*ROW('Sanitation Data'!I134)))</f>
        <v/>
      </c>
      <c r="DO140" s="271" t="str">
        <f ca="true">+IF(OFFSET('Hygiene Data'!$D$11,0,10*ROW('Hygiene Data'!D134))="","",OFFSET('Hygiene Data'!$D$11,0,10*ROW('Hygiene Data'!D134)))</f>
        <v/>
      </c>
      <c r="DP140" s="271" t="str">
        <f ca="true">+IF(OFFSET('Hygiene Data'!$D$12,0,10*ROW('Hygiene Data'!D134))="","",OFFSET('Hygiene Data'!$D$12,0,10*ROW('Hygiene Data'!D134)))</f>
        <v/>
      </c>
      <c r="DQ140" s="271" t="str">
        <f ca="true">+IF(OFFSET('Hygiene Data'!$D$13,0,10*ROW('Hygiene Data'!D134))="","",OFFSET('Hygiene Data'!$D$13,0,10*ROW('Hygiene Data'!D134)))</f>
        <v/>
      </c>
      <c r="DR140" s="271" t="str">
        <f ca="true">+IF(OFFSET('Hygiene Data'!$E$11,0,10*ROW('Hygiene Data'!E134))="","",OFFSET('Hygiene Data'!$E$11,0,10*ROW('Hygiene Data'!E134)))</f>
        <v/>
      </c>
      <c r="DS140" s="271" t="str">
        <f ca="true">+IF(OFFSET('Hygiene Data'!$E$12,0,10*ROW('Hygiene Data'!E134))="","",OFFSET('Hygiene Data'!$E$12,0,10*ROW('Hygiene Data'!E134)))</f>
        <v/>
      </c>
      <c r="DT140" s="271" t="str">
        <f ca="true">+IF(OFFSET('Hygiene Data'!$E$13,0,10*ROW('Hygiene Data'!E134))="","",OFFSET('Hygiene Data'!$E$13,0,10*ROW('Hygiene Data'!E134)))</f>
        <v/>
      </c>
      <c r="DU140" s="271" t="str">
        <f ca="true">+IF(OFFSET('Hygiene Data'!$F$11,0,10*ROW('Hygiene Data'!F134))="","",OFFSET('Hygiene Data'!$F$11,0,10*ROW('Hygiene Data'!F134)))</f>
        <v/>
      </c>
      <c r="DV140" s="271" t="str">
        <f ca="true">+IF(OFFSET('Hygiene Data'!$F$12,0,10*ROW('Hygiene Data'!F134))="","",OFFSET('Hygiene Data'!$F$12,0,10*ROW('Hygiene Data'!F134)))</f>
        <v/>
      </c>
      <c r="DW140" s="271" t="str">
        <f ca="true">+IF(OFFSET('Hygiene Data'!$F$13,0,10*ROW('Hygiene Data'!F134))="","",OFFSET('Hygiene Data'!$F$13,0,10*ROW('Hygiene Data'!F134)))</f>
        <v/>
      </c>
      <c r="DX140" s="271" t="str">
        <f ca="true">+IF(OFFSET('Hygiene Data'!$G$11,0,10*ROW('Hygiene Data'!G134))="","",OFFSET('Hygiene Data'!$G$11,0,10*ROW('Hygiene Data'!G134)))</f>
        <v/>
      </c>
      <c r="DY140" s="271" t="str">
        <f ca="true">+IF(OFFSET('Hygiene Data'!$G$12,0,10*ROW('Hygiene Data'!G134))="","",OFFSET('Hygiene Data'!$G$12,0,10*ROW('Hygiene Data'!G134)))</f>
        <v/>
      </c>
      <c r="DZ140" s="271" t="str">
        <f ca="true">+IF(OFFSET('Hygiene Data'!$G$13,0,10*ROW('Hygiene Data'!G134))="","",OFFSET('Hygiene Data'!$G$13,0,10*ROW('Hygiene Data'!G134)))</f>
        <v/>
      </c>
      <c r="EA140" s="271" t="str">
        <f ca="true">+IF(OFFSET('Hygiene Data'!$H$11,0,10*ROW('Hygiene Data'!H134))="","",OFFSET('Hygiene Data'!$H$11,0,10*ROW('Hygiene Data'!H134)))</f>
        <v/>
      </c>
      <c r="EB140" s="271" t="str">
        <f ca="true">+IF(OFFSET('Hygiene Data'!$H$12,0,10*ROW('Hygiene Data'!H134))="","",OFFSET('Hygiene Data'!$H$12,0,10*ROW('Hygiene Data'!H134)))</f>
        <v/>
      </c>
      <c r="EC140" s="271" t="str">
        <f ca="true">+IF(OFFSET('Hygiene Data'!$H$13,0,10*ROW('Hygiene Data'!H134))="","",OFFSET('Hygiene Data'!$H$13,0,10*ROW('Hygiene Data'!H134)))</f>
        <v/>
      </c>
      <c r="ED140" s="271" t="str">
        <f ca="true">+IF(OFFSET('Hygiene Data'!$I$11,0,10*ROW('Hygiene Data'!I134))="","",OFFSET('Hygiene Data'!$I$11,0,10*ROW('Hygiene Data'!I134)))</f>
        <v/>
      </c>
      <c r="EE140" s="271" t="str">
        <f ca="true">+IF(OFFSET('Hygiene Data'!$I$12,0,10*ROW('Hygiene Data'!I134))="","",OFFSET('Hygiene Data'!$I$12,0,10*ROW('Hygiene Data'!I134)))</f>
        <v/>
      </c>
      <c r="EF140" s="271" t="str">
        <f ca="true">+IF(OFFSET('Hygiene Data'!$I$13,0,10*ROW('Hygiene Data'!I134))="","",OFFSET('Hygiene Data'!$I$13,0,10*ROW('Hygiene Data'!I134)))</f>
        <v/>
      </c>
    </row>
    <row xmlns:x14ac="http://schemas.microsoft.com/office/spreadsheetml/2009/9/ac" r="141" x14ac:dyDescent="0.2">
      <c r="A141" s="34" t="str">
        <f ca="true">+IF(OFFSET('Water Data'!$B$2,0,10*ROW('Water Data'!E135))="","",OFFSET('Water Data'!$B$2,0,10*ROW('Water Data'!E135)))</f>
        <v/>
      </c>
      <c r="B141" s="34" t="str">
        <f ca="true">+IF(OFFSET('Water Data'!$C$2,0,10*ROW('Water Data'!F135))="","",OFFSET('Water Data'!$C$2,0,10*ROW('Water Data'!F135)))</f>
        <v/>
      </c>
      <c r="C141" s="327" t="str">
        <f t="shared" ca="true" si="2"/>
        <v/>
      </c>
      <c r="D141" s="87"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7"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7"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7"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7"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7"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7"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7"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7"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7"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7"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7"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7"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7"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7"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7"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7"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7"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8"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8"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8"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8"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8"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8"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8"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8"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8"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8"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8"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8"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8"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8"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8"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8"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8"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8"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8"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8"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8"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8"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8"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8"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8"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8"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8"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8"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8"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8"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9"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9"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9"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9"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9"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9"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9"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9"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9"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9"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9"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9"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9"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9"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9"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9"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9"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9"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1"/>
      <c r="BS141" s="271" t="str">
        <f ca="true">+IF(OFFSET('Water Data'!$D$27,0,10*ROW('Water Data'!D135))="","",OFFSET('Water Data'!$D$27,0,10*ROW('Water Data'!D135)))</f>
        <v/>
      </c>
      <c r="BT141" s="271" t="str">
        <f ca="true">+IF(OFFSET('Water Data'!$D$28,0,10*ROW('Water Data'!D135))="","",OFFSET('Water Data'!$D$28,0,10*ROW('Water Data'!D135)))</f>
        <v/>
      </c>
      <c r="BU141" s="271" t="str">
        <f ca="true">+IF(OFFSET('Water Data'!$D$29,0,10*ROW('Water Data'!D135))="","",OFFSET('Water Data'!$D$29,0,10*ROW('Water Data'!D135)))</f>
        <v/>
      </c>
      <c r="BV141" s="271" t="str">
        <f ca="true">+IF(OFFSET('Water Data'!$E$27,0,10*ROW('Water Data'!E135))="","",OFFSET('Water Data'!$E$27,0,10*ROW('Water Data'!E135)))</f>
        <v/>
      </c>
      <c r="BW141" s="271" t="str">
        <f ca="true">+IF(OFFSET('Water Data'!$E$28,0,10*ROW('Water Data'!E135))="","",OFFSET('Water Data'!$E$28,0,10*ROW('Water Data'!E135)))</f>
        <v/>
      </c>
      <c r="BX141" s="271" t="str">
        <f ca="true">+IF(OFFSET('Water Data'!$E$29,0,10*ROW('Water Data'!E135))="","",OFFSET('Water Data'!$E$29,0,10*ROW('Water Data'!E135)))</f>
        <v/>
      </c>
      <c r="BY141" s="271" t="str">
        <f ca="true">+IF(OFFSET('Water Data'!$F$27,0,10*ROW('Water Data'!F135))="","",OFFSET('Water Data'!$F$27,0,10*ROW('Water Data'!F135)))</f>
        <v/>
      </c>
      <c r="BZ141" s="271" t="str">
        <f ca="true">+IF(OFFSET('Water Data'!$F$28,0,10*ROW('Water Data'!F135))="","",OFFSET('Water Data'!$F$28,0,10*ROW('Water Data'!F135)))</f>
        <v/>
      </c>
      <c r="CA141" s="271" t="str">
        <f ca="true">+IF(OFFSET('Water Data'!$F$29,0,10*ROW('Water Data'!F135))="","",OFFSET('Water Data'!$F$29,0,10*ROW('Water Data'!F135)))</f>
        <v/>
      </c>
      <c r="CB141" s="271" t="str">
        <f ca="true">+IF(OFFSET('Water Data'!$G$27,0,10*ROW('Water Data'!G135))="","",OFFSET('Water Data'!$G$27,0,10*ROW('Water Data'!G135)))</f>
        <v/>
      </c>
      <c r="CC141" s="271" t="str">
        <f ca="true">+IF(OFFSET('Water Data'!$G$28,0,10*ROW('Water Data'!G135))="","",OFFSET('Water Data'!$G$28,0,10*ROW('Water Data'!G135)))</f>
        <v/>
      </c>
      <c r="CD141" s="271" t="str">
        <f ca="true">+IF(OFFSET('Water Data'!$G$29,0,10*ROW('Water Data'!G135))="","",OFFSET('Water Data'!$G$29,0,10*ROW('Water Data'!G135)))</f>
        <v/>
      </c>
      <c r="CE141" s="271" t="str">
        <f ca="true">+IF(OFFSET('Water Data'!$H$27,0,10*ROW('Water Data'!H135))="","",OFFSET('Water Data'!$H$27,0,10*ROW('Water Data'!H135)))</f>
        <v/>
      </c>
      <c r="CF141" s="271" t="str">
        <f ca="true">+IF(OFFSET('Water Data'!$H$28,0,10*ROW('Water Data'!H135))="","",OFFSET('Water Data'!$H$28,0,10*ROW('Water Data'!H135)))</f>
        <v/>
      </c>
      <c r="CG141" s="271" t="str">
        <f ca="true">+IF(OFFSET('Water Data'!$H$29,0,10*ROW('Water Data'!H135))="","",OFFSET('Water Data'!$H$29,0,10*ROW('Water Data'!H135)))</f>
        <v/>
      </c>
      <c r="CH141" s="271" t="str">
        <f ca="true">+IF(OFFSET('Water Data'!$I$27,0,10*ROW('Water Data'!I135))="","",OFFSET('Water Data'!$I$27,0,10*ROW('Water Data'!I135)))</f>
        <v/>
      </c>
      <c r="CI141" s="271" t="str">
        <f ca="true">+IF(OFFSET('Water Data'!$I$28,0,10*ROW('Water Data'!I135))="","",OFFSET('Water Data'!$I$28,0,10*ROW('Water Data'!I135)))</f>
        <v/>
      </c>
      <c r="CJ141" s="271" t="str">
        <f ca="true">+IF(OFFSET('Water Data'!$I$29,0,10*ROW('Water Data'!I135))="","",OFFSET('Water Data'!$I$29,0,10*ROW('Water Data'!I135)))</f>
        <v/>
      </c>
      <c r="CK141" s="271" t="str">
        <f ca="true">+IF(OFFSET('Sanitation Data'!$D$28,0,10*ROW('Sanitation Data'!D135))="","",OFFSET('Sanitation Data'!$D$28,0,10*ROW('Sanitation Data'!D135)))</f>
        <v/>
      </c>
      <c r="CL141" s="271" t="str">
        <f ca="true">+IF(OFFSET('Sanitation Data'!$D$29,0,10*ROW('Sanitation Data'!D135))="","",OFFSET('Sanitation Data'!$D$29,0,10*ROW('Sanitation Data'!D135)))</f>
        <v/>
      </c>
      <c r="CM141" s="271" t="str">
        <f ca="true">+IF(OFFSET('Sanitation Data'!$D$30,0,10*ROW('Sanitation Data'!D135))="","",OFFSET('Sanitation Data'!$D$30,0,10*ROW('Sanitation Data'!D135)))</f>
        <v/>
      </c>
      <c r="CN141" s="271" t="str">
        <f ca="true">+IF(OFFSET('Sanitation Data'!$D$31,0,10*ROW('Sanitation Data'!D135))="","",OFFSET('Sanitation Data'!$D$31,0,10*ROW('Sanitation Data'!D135)))</f>
        <v/>
      </c>
      <c r="CO141" s="271" t="str">
        <f ca="true">+IF(OFFSET('Sanitation Data'!$D$32,0,10*ROW('Sanitation Data'!D135))="","",OFFSET('Sanitation Data'!$D$32,0,10*ROW('Sanitation Data'!D135)))</f>
        <v/>
      </c>
      <c r="CP141" s="271" t="str">
        <f ca="true">+IF(OFFSET('Sanitation Data'!$E$28,0,10*ROW('Sanitation Data'!E135))="","",OFFSET('Sanitation Data'!$E$28,0,10*ROW('Sanitation Data'!E135)))</f>
        <v/>
      </c>
      <c r="CQ141" s="271" t="str">
        <f ca="true">+IF(OFFSET('Sanitation Data'!$E$29,0,10*ROW('Sanitation Data'!E135))="","",OFFSET('Sanitation Data'!$E$29,0,10*ROW('Sanitation Data'!E135)))</f>
        <v/>
      </c>
      <c r="CR141" s="271" t="str">
        <f ca="true">+IF(OFFSET('Sanitation Data'!$E$30,0,10*ROW('Sanitation Data'!E135))="","",OFFSET('Sanitation Data'!$E$30,0,10*ROW('Sanitation Data'!E135)))</f>
        <v/>
      </c>
      <c r="CS141" s="271" t="str">
        <f ca="true">+IF(OFFSET('Sanitation Data'!$E$31,0,10*ROW('Sanitation Data'!E135))="","",OFFSET('Sanitation Data'!$E$31,0,10*ROW('Sanitation Data'!E135)))</f>
        <v/>
      </c>
      <c r="CT141" s="271" t="str">
        <f ca="true">+IF(OFFSET('Sanitation Data'!$E$32,0,10*ROW('Sanitation Data'!E135))="","",OFFSET('Sanitation Data'!$E$32,0,10*ROW('Sanitation Data'!E135)))</f>
        <v/>
      </c>
      <c r="CU141" s="271" t="str">
        <f ca="true">+IF(OFFSET('Sanitation Data'!$F$28,0,10*ROW('Sanitation Data'!F135))="","",OFFSET('Sanitation Data'!$F$28,0,10*ROW('Sanitation Data'!F135)))</f>
        <v/>
      </c>
      <c r="CV141" s="271" t="str">
        <f ca="true">+IF(OFFSET('Sanitation Data'!$F$29,0,10*ROW('Sanitation Data'!F135))="","",OFFSET('Sanitation Data'!$F$29,0,10*ROW('Sanitation Data'!F135)))</f>
        <v/>
      </c>
      <c r="CW141" s="271" t="str">
        <f ca="true">+IF(OFFSET('Sanitation Data'!$F$30,0,10*ROW('Sanitation Data'!F135))="","",OFFSET('Sanitation Data'!$F$30,0,10*ROW('Sanitation Data'!F135)))</f>
        <v/>
      </c>
      <c r="CX141" s="271" t="str">
        <f ca="true">+IF(OFFSET('Sanitation Data'!$F$31,0,10*ROW('Sanitation Data'!F135))="","",OFFSET('Sanitation Data'!$F$31,0,10*ROW('Sanitation Data'!F135)))</f>
        <v/>
      </c>
      <c r="CY141" s="271" t="str">
        <f ca="true">+IF(OFFSET('Sanitation Data'!$F$32,0,10*ROW('Sanitation Data'!F135))="","",OFFSET('Sanitation Data'!$F$32,0,10*ROW('Sanitation Data'!F135)))</f>
        <v/>
      </c>
      <c r="CZ141" s="271" t="str">
        <f ca="true">+IF(OFFSET('Sanitation Data'!$G$28,0,10*ROW('Sanitation Data'!G135))="","",OFFSET('Sanitation Data'!$G$28,0,10*ROW('Sanitation Data'!G135)))</f>
        <v/>
      </c>
      <c r="DA141" s="271" t="str">
        <f ca="true">+IF(OFFSET('Sanitation Data'!$G$29,0,10*ROW('Sanitation Data'!G135))="","",OFFSET('Sanitation Data'!$G$29,0,10*ROW('Sanitation Data'!G135)))</f>
        <v/>
      </c>
      <c r="DB141" s="271" t="str">
        <f ca="true">+IF(OFFSET('Sanitation Data'!$G$30,0,10*ROW('Sanitation Data'!G135))="","",OFFSET('Sanitation Data'!$G$30,0,10*ROW('Sanitation Data'!G135)))</f>
        <v/>
      </c>
      <c r="DC141" s="271" t="str">
        <f ca="true">+IF(OFFSET('Sanitation Data'!$G$31,0,10*ROW('Sanitation Data'!G135))="","",OFFSET('Sanitation Data'!$G$31,0,10*ROW('Sanitation Data'!G135)))</f>
        <v/>
      </c>
      <c r="DD141" s="271" t="str">
        <f ca="true">+IF(OFFSET('Sanitation Data'!$G$32,0,10*ROW('Sanitation Data'!G135))="","",OFFSET('Sanitation Data'!$G$32,0,10*ROW('Sanitation Data'!G135)))</f>
        <v/>
      </c>
      <c r="DE141" s="271" t="str">
        <f ca="true">+IF(OFFSET('Sanitation Data'!$H$28,0,10*ROW('Sanitation Data'!H135))="","",OFFSET('Sanitation Data'!$H$28,0,10*ROW('Sanitation Data'!H135)))</f>
        <v/>
      </c>
      <c r="DF141" s="271" t="str">
        <f ca="true">+IF(OFFSET('Sanitation Data'!$H$29,0,10*ROW('Sanitation Data'!H135))="","",OFFSET('Sanitation Data'!$H$29,0,10*ROW('Sanitation Data'!H135)))</f>
        <v/>
      </c>
      <c r="DG141" s="271" t="str">
        <f ca="true">+IF(OFFSET('Sanitation Data'!$H$30,0,10*ROW('Sanitation Data'!H135))="","",OFFSET('Sanitation Data'!$H$30,0,10*ROW('Sanitation Data'!H135)))</f>
        <v/>
      </c>
      <c r="DH141" s="271" t="str">
        <f ca="true">+IF(OFFSET('Sanitation Data'!$H$31,0,10*ROW('Sanitation Data'!H135))="","",OFFSET('Sanitation Data'!$H$31,0,10*ROW('Sanitation Data'!H135)))</f>
        <v/>
      </c>
      <c r="DI141" s="271" t="str">
        <f ca="true">+IF(OFFSET('Sanitation Data'!$H$32,0,10*ROW('Sanitation Data'!H135))="","",OFFSET('Sanitation Data'!$H$32,0,10*ROW('Sanitation Data'!H135)))</f>
        <v/>
      </c>
      <c r="DJ141" s="271" t="str">
        <f ca="true">+IF(OFFSET('Sanitation Data'!$I$28,0,10*ROW('Sanitation Data'!I135))="","",OFFSET('Sanitation Data'!$I$28,0,10*ROW('Sanitation Data'!I135)))</f>
        <v/>
      </c>
      <c r="DK141" s="271" t="str">
        <f ca="true">+IF(OFFSET('Sanitation Data'!$I$29,0,10*ROW('Sanitation Data'!I135))="","",OFFSET('Sanitation Data'!$I$29,0,10*ROW('Sanitation Data'!I135)))</f>
        <v/>
      </c>
      <c r="DL141" s="271" t="str">
        <f ca="true">+IF(OFFSET('Sanitation Data'!$I$30,0,10*ROW('Sanitation Data'!I135))="","",OFFSET('Sanitation Data'!$I$30,0,10*ROW('Sanitation Data'!I135)))</f>
        <v/>
      </c>
      <c r="DM141" s="271" t="str">
        <f ca="true">+IF(OFFSET('Sanitation Data'!$I$31,0,10*ROW('Sanitation Data'!I135))="","",OFFSET('Sanitation Data'!$I$31,0,10*ROW('Sanitation Data'!I135)))</f>
        <v/>
      </c>
      <c r="DN141" s="271" t="str">
        <f ca="true">+IF(OFFSET('Sanitation Data'!$I$32,0,10*ROW('Sanitation Data'!I135))="","",OFFSET('Sanitation Data'!$I$32,0,10*ROW('Sanitation Data'!I135)))</f>
        <v/>
      </c>
      <c r="DO141" s="271" t="str">
        <f ca="true">+IF(OFFSET('Hygiene Data'!$D$11,0,10*ROW('Hygiene Data'!D135))="","",OFFSET('Hygiene Data'!$D$11,0,10*ROW('Hygiene Data'!D135)))</f>
        <v/>
      </c>
      <c r="DP141" s="271" t="str">
        <f ca="true">+IF(OFFSET('Hygiene Data'!$D$12,0,10*ROW('Hygiene Data'!D135))="","",OFFSET('Hygiene Data'!$D$12,0,10*ROW('Hygiene Data'!D135)))</f>
        <v/>
      </c>
      <c r="DQ141" s="271" t="str">
        <f ca="true">+IF(OFFSET('Hygiene Data'!$D$13,0,10*ROW('Hygiene Data'!D135))="","",OFFSET('Hygiene Data'!$D$13,0,10*ROW('Hygiene Data'!D135)))</f>
        <v/>
      </c>
      <c r="DR141" s="271" t="str">
        <f ca="true">+IF(OFFSET('Hygiene Data'!$E$11,0,10*ROW('Hygiene Data'!E135))="","",OFFSET('Hygiene Data'!$E$11,0,10*ROW('Hygiene Data'!E135)))</f>
        <v/>
      </c>
      <c r="DS141" s="271" t="str">
        <f ca="true">+IF(OFFSET('Hygiene Data'!$E$12,0,10*ROW('Hygiene Data'!E135))="","",OFFSET('Hygiene Data'!$E$12,0,10*ROW('Hygiene Data'!E135)))</f>
        <v/>
      </c>
      <c r="DT141" s="271" t="str">
        <f ca="true">+IF(OFFSET('Hygiene Data'!$E$13,0,10*ROW('Hygiene Data'!E135))="","",OFFSET('Hygiene Data'!$E$13,0,10*ROW('Hygiene Data'!E135)))</f>
        <v/>
      </c>
      <c r="DU141" s="271" t="str">
        <f ca="true">+IF(OFFSET('Hygiene Data'!$F$11,0,10*ROW('Hygiene Data'!F135))="","",OFFSET('Hygiene Data'!$F$11,0,10*ROW('Hygiene Data'!F135)))</f>
        <v/>
      </c>
      <c r="DV141" s="271" t="str">
        <f ca="true">+IF(OFFSET('Hygiene Data'!$F$12,0,10*ROW('Hygiene Data'!F135))="","",OFFSET('Hygiene Data'!$F$12,0,10*ROW('Hygiene Data'!F135)))</f>
        <v/>
      </c>
      <c r="DW141" s="271" t="str">
        <f ca="true">+IF(OFFSET('Hygiene Data'!$F$13,0,10*ROW('Hygiene Data'!F135))="","",OFFSET('Hygiene Data'!$F$13,0,10*ROW('Hygiene Data'!F135)))</f>
        <v/>
      </c>
      <c r="DX141" s="271" t="str">
        <f ca="true">+IF(OFFSET('Hygiene Data'!$G$11,0,10*ROW('Hygiene Data'!G135))="","",OFFSET('Hygiene Data'!$G$11,0,10*ROW('Hygiene Data'!G135)))</f>
        <v/>
      </c>
      <c r="DY141" s="271" t="str">
        <f ca="true">+IF(OFFSET('Hygiene Data'!$G$12,0,10*ROW('Hygiene Data'!G135))="","",OFFSET('Hygiene Data'!$G$12,0,10*ROW('Hygiene Data'!G135)))</f>
        <v/>
      </c>
      <c r="DZ141" s="271" t="str">
        <f ca="true">+IF(OFFSET('Hygiene Data'!$G$13,0,10*ROW('Hygiene Data'!G135))="","",OFFSET('Hygiene Data'!$G$13,0,10*ROW('Hygiene Data'!G135)))</f>
        <v/>
      </c>
      <c r="EA141" s="271" t="str">
        <f ca="true">+IF(OFFSET('Hygiene Data'!$H$11,0,10*ROW('Hygiene Data'!H135))="","",OFFSET('Hygiene Data'!$H$11,0,10*ROW('Hygiene Data'!H135)))</f>
        <v/>
      </c>
      <c r="EB141" s="271" t="str">
        <f ca="true">+IF(OFFSET('Hygiene Data'!$H$12,0,10*ROW('Hygiene Data'!H135))="","",OFFSET('Hygiene Data'!$H$12,0,10*ROW('Hygiene Data'!H135)))</f>
        <v/>
      </c>
      <c r="EC141" s="271" t="str">
        <f ca="true">+IF(OFFSET('Hygiene Data'!$H$13,0,10*ROW('Hygiene Data'!H135))="","",OFFSET('Hygiene Data'!$H$13,0,10*ROW('Hygiene Data'!H135)))</f>
        <v/>
      </c>
      <c r="ED141" s="271" t="str">
        <f ca="true">+IF(OFFSET('Hygiene Data'!$I$11,0,10*ROW('Hygiene Data'!I135))="","",OFFSET('Hygiene Data'!$I$11,0,10*ROW('Hygiene Data'!I135)))</f>
        <v/>
      </c>
      <c r="EE141" s="271" t="str">
        <f ca="true">+IF(OFFSET('Hygiene Data'!$I$12,0,10*ROW('Hygiene Data'!I135))="","",OFFSET('Hygiene Data'!$I$12,0,10*ROW('Hygiene Data'!I135)))</f>
        <v/>
      </c>
      <c r="EF141" s="271" t="str">
        <f ca="true">+IF(OFFSET('Hygiene Data'!$I$13,0,10*ROW('Hygiene Data'!I135))="","",OFFSET('Hygiene Data'!$I$13,0,10*ROW('Hygiene Data'!I135)))</f>
        <v/>
      </c>
    </row>
    <row xmlns:x14ac="http://schemas.microsoft.com/office/spreadsheetml/2009/9/ac" r="142" x14ac:dyDescent="0.2">
      <c r="A142" s="34" t="str">
        <f ca="true">+IF(OFFSET('Water Data'!$B$2,0,10*ROW('Water Data'!E136))="","",OFFSET('Water Data'!$B$2,0,10*ROW('Water Data'!E136)))</f>
        <v/>
      </c>
      <c r="B142" s="34" t="str">
        <f ca="true">+IF(OFFSET('Water Data'!$C$2,0,10*ROW('Water Data'!F136))="","",OFFSET('Water Data'!$C$2,0,10*ROW('Water Data'!F136)))</f>
        <v/>
      </c>
      <c r="C142" s="327" t="str">
        <f t="shared" ca="true" si="2"/>
        <v/>
      </c>
      <c r="D142" s="87"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7"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7"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7"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7"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7"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7"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7"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7"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7"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7"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7"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7"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7"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7"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7"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7"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7"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8"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8"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8"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8"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8"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8"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8"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8"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8"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8"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8"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8"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8"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8"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8"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8"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8"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8"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8"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8"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8"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8"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8"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8"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8"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8"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8"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8"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8"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8"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9"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9"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9"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9"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9"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9"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9"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9"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9"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9"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9"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9"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9"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9"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9"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9"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9"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9"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1"/>
      <c r="BS142" s="271" t="str">
        <f ca="true">+IF(OFFSET('Water Data'!$D$27,0,10*ROW('Water Data'!D136))="","",OFFSET('Water Data'!$D$27,0,10*ROW('Water Data'!D136)))</f>
        <v/>
      </c>
      <c r="BT142" s="271" t="str">
        <f ca="true">+IF(OFFSET('Water Data'!$D$28,0,10*ROW('Water Data'!D136))="","",OFFSET('Water Data'!$D$28,0,10*ROW('Water Data'!D136)))</f>
        <v/>
      </c>
      <c r="BU142" s="271" t="str">
        <f ca="true">+IF(OFFSET('Water Data'!$D$29,0,10*ROW('Water Data'!D136))="","",OFFSET('Water Data'!$D$29,0,10*ROW('Water Data'!D136)))</f>
        <v/>
      </c>
      <c r="BV142" s="271" t="str">
        <f ca="true">+IF(OFFSET('Water Data'!$E$27,0,10*ROW('Water Data'!E136))="","",OFFSET('Water Data'!$E$27,0,10*ROW('Water Data'!E136)))</f>
        <v/>
      </c>
      <c r="BW142" s="271" t="str">
        <f ca="true">+IF(OFFSET('Water Data'!$E$28,0,10*ROW('Water Data'!E136))="","",OFFSET('Water Data'!$E$28,0,10*ROW('Water Data'!E136)))</f>
        <v/>
      </c>
      <c r="BX142" s="271" t="str">
        <f ca="true">+IF(OFFSET('Water Data'!$E$29,0,10*ROW('Water Data'!E136))="","",OFFSET('Water Data'!$E$29,0,10*ROW('Water Data'!E136)))</f>
        <v/>
      </c>
      <c r="BY142" s="271" t="str">
        <f ca="true">+IF(OFFSET('Water Data'!$F$27,0,10*ROW('Water Data'!F136))="","",OFFSET('Water Data'!$F$27,0,10*ROW('Water Data'!F136)))</f>
        <v/>
      </c>
      <c r="BZ142" s="271" t="str">
        <f ca="true">+IF(OFFSET('Water Data'!$F$28,0,10*ROW('Water Data'!F136))="","",OFFSET('Water Data'!$F$28,0,10*ROW('Water Data'!F136)))</f>
        <v/>
      </c>
      <c r="CA142" s="271" t="str">
        <f ca="true">+IF(OFFSET('Water Data'!$F$29,0,10*ROW('Water Data'!F136))="","",OFFSET('Water Data'!$F$29,0,10*ROW('Water Data'!F136)))</f>
        <v/>
      </c>
      <c r="CB142" s="271" t="str">
        <f ca="true">+IF(OFFSET('Water Data'!$G$27,0,10*ROW('Water Data'!G136))="","",OFFSET('Water Data'!$G$27,0,10*ROW('Water Data'!G136)))</f>
        <v/>
      </c>
      <c r="CC142" s="271" t="str">
        <f ca="true">+IF(OFFSET('Water Data'!$G$28,0,10*ROW('Water Data'!G136))="","",OFFSET('Water Data'!$G$28,0,10*ROW('Water Data'!G136)))</f>
        <v/>
      </c>
      <c r="CD142" s="271" t="str">
        <f ca="true">+IF(OFFSET('Water Data'!$G$29,0,10*ROW('Water Data'!G136))="","",OFFSET('Water Data'!$G$29,0,10*ROW('Water Data'!G136)))</f>
        <v/>
      </c>
      <c r="CE142" s="271" t="str">
        <f ca="true">+IF(OFFSET('Water Data'!$H$27,0,10*ROW('Water Data'!H136))="","",OFFSET('Water Data'!$H$27,0,10*ROW('Water Data'!H136)))</f>
        <v/>
      </c>
      <c r="CF142" s="271" t="str">
        <f ca="true">+IF(OFFSET('Water Data'!$H$28,0,10*ROW('Water Data'!H136))="","",OFFSET('Water Data'!$H$28,0,10*ROW('Water Data'!H136)))</f>
        <v/>
      </c>
      <c r="CG142" s="271" t="str">
        <f ca="true">+IF(OFFSET('Water Data'!$H$29,0,10*ROW('Water Data'!H136))="","",OFFSET('Water Data'!$H$29,0,10*ROW('Water Data'!H136)))</f>
        <v/>
      </c>
      <c r="CH142" s="271" t="str">
        <f ca="true">+IF(OFFSET('Water Data'!$I$27,0,10*ROW('Water Data'!I136))="","",OFFSET('Water Data'!$I$27,0,10*ROW('Water Data'!I136)))</f>
        <v/>
      </c>
      <c r="CI142" s="271" t="str">
        <f ca="true">+IF(OFFSET('Water Data'!$I$28,0,10*ROW('Water Data'!I136))="","",OFFSET('Water Data'!$I$28,0,10*ROW('Water Data'!I136)))</f>
        <v/>
      </c>
      <c r="CJ142" s="271" t="str">
        <f ca="true">+IF(OFFSET('Water Data'!$I$29,0,10*ROW('Water Data'!I136))="","",OFFSET('Water Data'!$I$29,0,10*ROW('Water Data'!I136)))</f>
        <v/>
      </c>
      <c r="CK142" s="271" t="str">
        <f ca="true">+IF(OFFSET('Sanitation Data'!$D$28,0,10*ROW('Sanitation Data'!D136))="","",OFFSET('Sanitation Data'!$D$28,0,10*ROW('Sanitation Data'!D136)))</f>
        <v/>
      </c>
      <c r="CL142" s="271" t="str">
        <f ca="true">+IF(OFFSET('Sanitation Data'!$D$29,0,10*ROW('Sanitation Data'!D136))="","",OFFSET('Sanitation Data'!$D$29,0,10*ROW('Sanitation Data'!D136)))</f>
        <v/>
      </c>
      <c r="CM142" s="271" t="str">
        <f ca="true">+IF(OFFSET('Sanitation Data'!$D$30,0,10*ROW('Sanitation Data'!D136))="","",OFFSET('Sanitation Data'!$D$30,0,10*ROW('Sanitation Data'!D136)))</f>
        <v/>
      </c>
      <c r="CN142" s="271" t="str">
        <f ca="true">+IF(OFFSET('Sanitation Data'!$D$31,0,10*ROW('Sanitation Data'!D136))="","",OFFSET('Sanitation Data'!$D$31,0,10*ROW('Sanitation Data'!D136)))</f>
        <v/>
      </c>
      <c r="CO142" s="271" t="str">
        <f ca="true">+IF(OFFSET('Sanitation Data'!$D$32,0,10*ROW('Sanitation Data'!D136))="","",OFFSET('Sanitation Data'!$D$32,0,10*ROW('Sanitation Data'!D136)))</f>
        <v/>
      </c>
      <c r="CP142" s="271" t="str">
        <f ca="true">+IF(OFFSET('Sanitation Data'!$E$28,0,10*ROW('Sanitation Data'!E136))="","",OFFSET('Sanitation Data'!$E$28,0,10*ROW('Sanitation Data'!E136)))</f>
        <v/>
      </c>
      <c r="CQ142" s="271" t="str">
        <f ca="true">+IF(OFFSET('Sanitation Data'!$E$29,0,10*ROW('Sanitation Data'!E136))="","",OFFSET('Sanitation Data'!$E$29,0,10*ROW('Sanitation Data'!E136)))</f>
        <v/>
      </c>
      <c r="CR142" s="271" t="str">
        <f ca="true">+IF(OFFSET('Sanitation Data'!$E$30,0,10*ROW('Sanitation Data'!E136))="","",OFFSET('Sanitation Data'!$E$30,0,10*ROW('Sanitation Data'!E136)))</f>
        <v/>
      </c>
      <c r="CS142" s="271" t="str">
        <f ca="true">+IF(OFFSET('Sanitation Data'!$E$31,0,10*ROW('Sanitation Data'!E136))="","",OFFSET('Sanitation Data'!$E$31,0,10*ROW('Sanitation Data'!E136)))</f>
        <v/>
      </c>
      <c r="CT142" s="271" t="str">
        <f ca="true">+IF(OFFSET('Sanitation Data'!$E$32,0,10*ROW('Sanitation Data'!E136))="","",OFFSET('Sanitation Data'!$E$32,0,10*ROW('Sanitation Data'!E136)))</f>
        <v/>
      </c>
      <c r="CU142" s="271" t="str">
        <f ca="true">+IF(OFFSET('Sanitation Data'!$F$28,0,10*ROW('Sanitation Data'!F136))="","",OFFSET('Sanitation Data'!$F$28,0,10*ROW('Sanitation Data'!F136)))</f>
        <v/>
      </c>
      <c r="CV142" s="271" t="str">
        <f ca="true">+IF(OFFSET('Sanitation Data'!$F$29,0,10*ROW('Sanitation Data'!F136))="","",OFFSET('Sanitation Data'!$F$29,0,10*ROW('Sanitation Data'!F136)))</f>
        <v/>
      </c>
      <c r="CW142" s="271" t="str">
        <f ca="true">+IF(OFFSET('Sanitation Data'!$F$30,0,10*ROW('Sanitation Data'!F136))="","",OFFSET('Sanitation Data'!$F$30,0,10*ROW('Sanitation Data'!F136)))</f>
        <v/>
      </c>
      <c r="CX142" s="271" t="str">
        <f ca="true">+IF(OFFSET('Sanitation Data'!$F$31,0,10*ROW('Sanitation Data'!F136))="","",OFFSET('Sanitation Data'!$F$31,0,10*ROW('Sanitation Data'!F136)))</f>
        <v/>
      </c>
      <c r="CY142" s="271" t="str">
        <f ca="true">+IF(OFFSET('Sanitation Data'!$F$32,0,10*ROW('Sanitation Data'!F136))="","",OFFSET('Sanitation Data'!$F$32,0,10*ROW('Sanitation Data'!F136)))</f>
        <v/>
      </c>
      <c r="CZ142" s="271" t="str">
        <f ca="true">+IF(OFFSET('Sanitation Data'!$G$28,0,10*ROW('Sanitation Data'!G136))="","",OFFSET('Sanitation Data'!$G$28,0,10*ROW('Sanitation Data'!G136)))</f>
        <v/>
      </c>
      <c r="DA142" s="271" t="str">
        <f ca="true">+IF(OFFSET('Sanitation Data'!$G$29,0,10*ROW('Sanitation Data'!G136))="","",OFFSET('Sanitation Data'!$G$29,0,10*ROW('Sanitation Data'!G136)))</f>
        <v/>
      </c>
      <c r="DB142" s="271" t="str">
        <f ca="true">+IF(OFFSET('Sanitation Data'!$G$30,0,10*ROW('Sanitation Data'!G136))="","",OFFSET('Sanitation Data'!$G$30,0,10*ROW('Sanitation Data'!G136)))</f>
        <v/>
      </c>
      <c r="DC142" s="271" t="str">
        <f ca="true">+IF(OFFSET('Sanitation Data'!$G$31,0,10*ROW('Sanitation Data'!G136))="","",OFFSET('Sanitation Data'!$G$31,0,10*ROW('Sanitation Data'!G136)))</f>
        <v/>
      </c>
      <c r="DD142" s="271" t="str">
        <f ca="true">+IF(OFFSET('Sanitation Data'!$G$32,0,10*ROW('Sanitation Data'!G136))="","",OFFSET('Sanitation Data'!$G$32,0,10*ROW('Sanitation Data'!G136)))</f>
        <v/>
      </c>
      <c r="DE142" s="271" t="str">
        <f ca="true">+IF(OFFSET('Sanitation Data'!$H$28,0,10*ROW('Sanitation Data'!H136))="","",OFFSET('Sanitation Data'!$H$28,0,10*ROW('Sanitation Data'!H136)))</f>
        <v/>
      </c>
      <c r="DF142" s="271" t="str">
        <f ca="true">+IF(OFFSET('Sanitation Data'!$H$29,0,10*ROW('Sanitation Data'!H136))="","",OFFSET('Sanitation Data'!$H$29,0,10*ROW('Sanitation Data'!H136)))</f>
        <v/>
      </c>
      <c r="DG142" s="271" t="str">
        <f ca="true">+IF(OFFSET('Sanitation Data'!$H$30,0,10*ROW('Sanitation Data'!H136))="","",OFFSET('Sanitation Data'!$H$30,0,10*ROW('Sanitation Data'!H136)))</f>
        <v/>
      </c>
      <c r="DH142" s="271" t="str">
        <f ca="true">+IF(OFFSET('Sanitation Data'!$H$31,0,10*ROW('Sanitation Data'!H136))="","",OFFSET('Sanitation Data'!$H$31,0,10*ROW('Sanitation Data'!H136)))</f>
        <v/>
      </c>
      <c r="DI142" s="271" t="str">
        <f ca="true">+IF(OFFSET('Sanitation Data'!$H$32,0,10*ROW('Sanitation Data'!H136))="","",OFFSET('Sanitation Data'!$H$32,0,10*ROW('Sanitation Data'!H136)))</f>
        <v/>
      </c>
      <c r="DJ142" s="271" t="str">
        <f ca="true">+IF(OFFSET('Sanitation Data'!$I$28,0,10*ROW('Sanitation Data'!I136))="","",OFFSET('Sanitation Data'!$I$28,0,10*ROW('Sanitation Data'!I136)))</f>
        <v/>
      </c>
      <c r="DK142" s="271" t="str">
        <f ca="true">+IF(OFFSET('Sanitation Data'!$I$29,0,10*ROW('Sanitation Data'!I136))="","",OFFSET('Sanitation Data'!$I$29,0,10*ROW('Sanitation Data'!I136)))</f>
        <v/>
      </c>
      <c r="DL142" s="271" t="str">
        <f ca="true">+IF(OFFSET('Sanitation Data'!$I$30,0,10*ROW('Sanitation Data'!I136))="","",OFFSET('Sanitation Data'!$I$30,0,10*ROW('Sanitation Data'!I136)))</f>
        <v/>
      </c>
      <c r="DM142" s="271" t="str">
        <f ca="true">+IF(OFFSET('Sanitation Data'!$I$31,0,10*ROW('Sanitation Data'!I136))="","",OFFSET('Sanitation Data'!$I$31,0,10*ROW('Sanitation Data'!I136)))</f>
        <v/>
      </c>
      <c r="DN142" s="271" t="str">
        <f ca="true">+IF(OFFSET('Sanitation Data'!$I$32,0,10*ROW('Sanitation Data'!I136))="","",OFFSET('Sanitation Data'!$I$32,0,10*ROW('Sanitation Data'!I136)))</f>
        <v/>
      </c>
      <c r="DO142" s="271" t="str">
        <f ca="true">+IF(OFFSET('Hygiene Data'!$D$11,0,10*ROW('Hygiene Data'!D136))="","",OFFSET('Hygiene Data'!$D$11,0,10*ROW('Hygiene Data'!D136)))</f>
        <v/>
      </c>
      <c r="DP142" s="271" t="str">
        <f ca="true">+IF(OFFSET('Hygiene Data'!$D$12,0,10*ROW('Hygiene Data'!D136))="","",OFFSET('Hygiene Data'!$D$12,0,10*ROW('Hygiene Data'!D136)))</f>
        <v/>
      </c>
      <c r="DQ142" s="271" t="str">
        <f ca="true">+IF(OFFSET('Hygiene Data'!$D$13,0,10*ROW('Hygiene Data'!D136))="","",OFFSET('Hygiene Data'!$D$13,0,10*ROW('Hygiene Data'!D136)))</f>
        <v/>
      </c>
      <c r="DR142" s="271" t="str">
        <f ca="true">+IF(OFFSET('Hygiene Data'!$E$11,0,10*ROW('Hygiene Data'!E136))="","",OFFSET('Hygiene Data'!$E$11,0,10*ROW('Hygiene Data'!E136)))</f>
        <v/>
      </c>
      <c r="DS142" s="271" t="str">
        <f ca="true">+IF(OFFSET('Hygiene Data'!$E$12,0,10*ROW('Hygiene Data'!E136))="","",OFFSET('Hygiene Data'!$E$12,0,10*ROW('Hygiene Data'!E136)))</f>
        <v/>
      </c>
      <c r="DT142" s="271" t="str">
        <f ca="true">+IF(OFFSET('Hygiene Data'!$E$13,0,10*ROW('Hygiene Data'!E136))="","",OFFSET('Hygiene Data'!$E$13,0,10*ROW('Hygiene Data'!E136)))</f>
        <v/>
      </c>
      <c r="DU142" s="271" t="str">
        <f ca="true">+IF(OFFSET('Hygiene Data'!$F$11,0,10*ROW('Hygiene Data'!F136))="","",OFFSET('Hygiene Data'!$F$11,0,10*ROW('Hygiene Data'!F136)))</f>
        <v/>
      </c>
      <c r="DV142" s="271" t="str">
        <f ca="true">+IF(OFFSET('Hygiene Data'!$F$12,0,10*ROW('Hygiene Data'!F136))="","",OFFSET('Hygiene Data'!$F$12,0,10*ROW('Hygiene Data'!F136)))</f>
        <v/>
      </c>
      <c r="DW142" s="271" t="str">
        <f ca="true">+IF(OFFSET('Hygiene Data'!$F$13,0,10*ROW('Hygiene Data'!F136))="","",OFFSET('Hygiene Data'!$F$13,0,10*ROW('Hygiene Data'!F136)))</f>
        <v/>
      </c>
      <c r="DX142" s="271" t="str">
        <f ca="true">+IF(OFFSET('Hygiene Data'!$G$11,0,10*ROW('Hygiene Data'!G136))="","",OFFSET('Hygiene Data'!$G$11,0,10*ROW('Hygiene Data'!G136)))</f>
        <v/>
      </c>
      <c r="DY142" s="271" t="str">
        <f ca="true">+IF(OFFSET('Hygiene Data'!$G$12,0,10*ROW('Hygiene Data'!G136))="","",OFFSET('Hygiene Data'!$G$12,0,10*ROW('Hygiene Data'!G136)))</f>
        <v/>
      </c>
      <c r="DZ142" s="271" t="str">
        <f ca="true">+IF(OFFSET('Hygiene Data'!$G$13,0,10*ROW('Hygiene Data'!G136))="","",OFFSET('Hygiene Data'!$G$13,0,10*ROW('Hygiene Data'!G136)))</f>
        <v/>
      </c>
      <c r="EA142" s="271" t="str">
        <f ca="true">+IF(OFFSET('Hygiene Data'!$H$11,0,10*ROW('Hygiene Data'!H136))="","",OFFSET('Hygiene Data'!$H$11,0,10*ROW('Hygiene Data'!H136)))</f>
        <v/>
      </c>
      <c r="EB142" s="271" t="str">
        <f ca="true">+IF(OFFSET('Hygiene Data'!$H$12,0,10*ROW('Hygiene Data'!H136))="","",OFFSET('Hygiene Data'!$H$12,0,10*ROW('Hygiene Data'!H136)))</f>
        <v/>
      </c>
      <c r="EC142" s="271" t="str">
        <f ca="true">+IF(OFFSET('Hygiene Data'!$H$13,0,10*ROW('Hygiene Data'!H136))="","",OFFSET('Hygiene Data'!$H$13,0,10*ROW('Hygiene Data'!H136)))</f>
        <v/>
      </c>
      <c r="ED142" s="271" t="str">
        <f ca="true">+IF(OFFSET('Hygiene Data'!$I$11,0,10*ROW('Hygiene Data'!I136))="","",OFFSET('Hygiene Data'!$I$11,0,10*ROW('Hygiene Data'!I136)))</f>
        <v/>
      </c>
      <c r="EE142" s="271" t="str">
        <f ca="true">+IF(OFFSET('Hygiene Data'!$I$12,0,10*ROW('Hygiene Data'!I136))="","",OFFSET('Hygiene Data'!$I$12,0,10*ROW('Hygiene Data'!I136)))</f>
        <v/>
      </c>
      <c r="EF142" s="271" t="str">
        <f ca="true">+IF(OFFSET('Hygiene Data'!$I$13,0,10*ROW('Hygiene Data'!I136))="","",OFFSET('Hygiene Data'!$I$13,0,10*ROW('Hygiene Data'!I136)))</f>
        <v/>
      </c>
    </row>
    <row xmlns:x14ac="http://schemas.microsoft.com/office/spreadsheetml/2009/9/ac" r="143" x14ac:dyDescent="0.2">
      <c r="A143" s="34" t="str">
        <f ca="true">+IF(OFFSET('Water Data'!$B$2,0,10*ROW('Water Data'!E137))="","",OFFSET('Water Data'!$B$2,0,10*ROW('Water Data'!E137)))</f>
        <v/>
      </c>
      <c r="B143" s="34" t="str">
        <f ca="true">+IF(OFFSET('Water Data'!$C$2,0,10*ROW('Water Data'!F137))="","",OFFSET('Water Data'!$C$2,0,10*ROW('Water Data'!F137)))</f>
        <v/>
      </c>
      <c r="C143" s="327" t="str">
        <f t="shared" ca="true" si="2"/>
        <v/>
      </c>
      <c r="D143" s="87"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7"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7"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7"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7"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7"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7"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7"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7"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7"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7"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7"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7"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7"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7"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7"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7"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7"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8"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8"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8"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8"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8"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8"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8"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8"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8"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8"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8"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8"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8"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8"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8"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8"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8"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8"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8"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8"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8"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8"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8"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8"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8"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8"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8"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8"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8"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8"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9"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9"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9"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9"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9"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9"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9"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9"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9"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9"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9"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9"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9"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9"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9"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9"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9"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9"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1"/>
      <c r="BS143" s="271" t="str">
        <f ca="true">+IF(OFFSET('Water Data'!$D$27,0,10*ROW('Water Data'!D137))="","",OFFSET('Water Data'!$D$27,0,10*ROW('Water Data'!D137)))</f>
        <v/>
      </c>
      <c r="BT143" s="271" t="str">
        <f ca="true">+IF(OFFSET('Water Data'!$D$28,0,10*ROW('Water Data'!D137))="","",OFFSET('Water Data'!$D$28,0,10*ROW('Water Data'!D137)))</f>
        <v/>
      </c>
      <c r="BU143" s="271" t="str">
        <f ca="true">+IF(OFFSET('Water Data'!$D$29,0,10*ROW('Water Data'!D137))="","",OFFSET('Water Data'!$D$29,0,10*ROW('Water Data'!D137)))</f>
        <v/>
      </c>
      <c r="BV143" s="271" t="str">
        <f ca="true">+IF(OFFSET('Water Data'!$E$27,0,10*ROW('Water Data'!E137))="","",OFFSET('Water Data'!$E$27,0,10*ROW('Water Data'!E137)))</f>
        <v/>
      </c>
      <c r="BW143" s="271" t="str">
        <f ca="true">+IF(OFFSET('Water Data'!$E$28,0,10*ROW('Water Data'!E137))="","",OFFSET('Water Data'!$E$28,0,10*ROW('Water Data'!E137)))</f>
        <v/>
      </c>
      <c r="BX143" s="271" t="str">
        <f ca="true">+IF(OFFSET('Water Data'!$E$29,0,10*ROW('Water Data'!E137))="","",OFFSET('Water Data'!$E$29,0,10*ROW('Water Data'!E137)))</f>
        <v/>
      </c>
      <c r="BY143" s="271" t="str">
        <f ca="true">+IF(OFFSET('Water Data'!$F$27,0,10*ROW('Water Data'!F137))="","",OFFSET('Water Data'!$F$27,0,10*ROW('Water Data'!F137)))</f>
        <v/>
      </c>
      <c r="BZ143" s="271" t="str">
        <f ca="true">+IF(OFFSET('Water Data'!$F$28,0,10*ROW('Water Data'!F137))="","",OFFSET('Water Data'!$F$28,0,10*ROW('Water Data'!F137)))</f>
        <v/>
      </c>
      <c r="CA143" s="271" t="str">
        <f ca="true">+IF(OFFSET('Water Data'!$F$29,0,10*ROW('Water Data'!F137))="","",OFFSET('Water Data'!$F$29,0,10*ROW('Water Data'!F137)))</f>
        <v/>
      </c>
      <c r="CB143" s="271" t="str">
        <f ca="true">+IF(OFFSET('Water Data'!$G$27,0,10*ROW('Water Data'!G137))="","",OFFSET('Water Data'!$G$27,0,10*ROW('Water Data'!G137)))</f>
        <v/>
      </c>
      <c r="CC143" s="271" t="str">
        <f ca="true">+IF(OFFSET('Water Data'!$G$28,0,10*ROW('Water Data'!G137))="","",OFFSET('Water Data'!$G$28,0,10*ROW('Water Data'!G137)))</f>
        <v/>
      </c>
      <c r="CD143" s="271" t="str">
        <f ca="true">+IF(OFFSET('Water Data'!$G$29,0,10*ROW('Water Data'!G137))="","",OFFSET('Water Data'!$G$29,0,10*ROW('Water Data'!G137)))</f>
        <v/>
      </c>
      <c r="CE143" s="271" t="str">
        <f ca="true">+IF(OFFSET('Water Data'!$H$27,0,10*ROW('Water Data'!H137))="","",OFFSET('Water Data'!$H$27,0,10*ROW('Water Data'!H137)))</f>
        <v/>
      </c>
      <c r="CF143" s="271" t="str">
        <f ca="true">+IF(OFFSET('Water Data'!$H$28,0,10*ROW('Water Data'!H137))="","",OFFSET('Water Data'!$H$28,0,10*ROW('Water Data'!H137)))</f>
        <v/>
      </c>
      <c r="CG143" s="271" t="str">
        <f ca="true">+IF(OFFSET('Water Data'!$H$29,0,10*ROW('Water Data'!H137))="","",OFFSET('Water Data'!$H$29,0,10*ROW('Water Data'!H137)))</f>
        <v/>
      </c>
      <c r="CH143" s="271" t="str">
        <f ca="true">+IF(OFFSET('Water Data'!$I$27,0,10*ROW('Water Data'!I137))="","",OFFSET('Water Data'!$I$27,0,10*ROW('Water Data'!I137)))</f>
        <v/>
      </c>
      <c r="CI143" s="271" t="str">
        <f ca="true">+IF(OFFSET('Water Data'!$I$28,0,10*ROW('Water Data'!I137))="","",OFFSET('Water Data'!$I$28,0,10*ROW('Water Data'!I137)))</f>
        <v/>
      </c>
      <c r="CJ143" s="271" t="str">
        <f ca="true">+IF(OFFSET('Water Data'!$I$29,0,10*ROW('Water Data'!I137))="","",OFFSET('Water Data'!$I$29,0,10*ROW('Water Data'!I137)))</f>
        <v/>
      </c>
      <c r="CK143" s="271" t="str">
        <f ca="true">+IF(OFFSET('Sanitation Data'!$D$28,0,10*ROW('Sanitation Data'!D137))="","",OFFSET('Sanitation Data'!$D$28,0,10*ROW('Sanitation Data'!D137)))</f>
        <v/>
      </c>
      <c r="CL143" s="271" t="str">
        <f ca="true">+IF(OFFSET('Sanitation Data'!$D$29,0,10*ROW('Sanitation Data'!D137))="","",OFFSET('Sanitation Data'!$D$29,0,10*ROW('Sanitation Data'!D137)))</f>
        <v/>
      </c>
      <c r="CM143" s="271" t="str">
        <f ca="true">+IF(OFFSET('Sanitation Data'!$D$30,0,10*ROW('Sanitation Data'!D137))="","",OFFSET('Sanitation Data'!$D$30,0,10*ROW('Sanitation Data'!D137)))</f>
        <v/>
      </c>
      <c r="CN143" s="271" t="str">
        <f ca="true">+IF(OFFSET('Sanitation Data'!$D$31,0,10*ROW('Sanitation Data'!D137))="","",OFFSET('Sanitation Data'!$D$31,0,10*ROW('Sanitation Data'!D137)))</f>
        <v/>
      </c>
      <c r="CO143" s="271" t="str">
        <f ca="true">+IF(OFFSET('Sanitation Data'!$D$32,0,10*ROW('Sanitation Data'!D137))="","",OFFSET('Sanitation Data'!$D$32,0,10*ROW('Sanitation Data'!D137)))</f>
        <v/>
      </c>
      <c r="CP143" s="271" t="str">
        <f ca="true">+IF(OFFSET('Sanitation Data'!$E$28,0,10*ROW('Sanitation Data'!E137))="","",OFFSET('Sanitation Data'!$E$28,0,10*ROW('Sanitation Data'!E137)))</f>
        <v/>
      </c>
      <c r="CQ143" s="271" t="str">
        <f ca="true">+IF(OFFSET('Sanitation Data'!$E$29,0,10*ROW('Sanitation Data'!E137))="","",OFFSET('Sanitation Data'!$E$29,0,10*ROW('Sanitation Data'!E137)))</f>
        <v/>
      </c>
      <c r="CR143" s="271" t="str">
        <f ca="true">+IF(OFFSET('Sanitation Data'!$E$30,0,10*ROW('Sanitation Data'!E137))="","",OFFSET('Sanitation Data'!$E$30,0,10*ROW('Sanitation Data'!E137)))</f>
        <v/>
      </c>
      <c r="CS143" s="271" t="str">
        <f ca="true">+IF(OFFSET('Sanitation Data'!$E$31,0,10*ROW('Sanitation Data'!E137))="","",OFFSET('Sanitation Data'!$E$31,0,10*ROW('Sanitation Data'!E137)))</f>
        <v/>
      </c>
      <c r="CT143" s="271" t="str">
        <f ca="true">+IF(OFFSET('Sanitation Data'!$E$32,0,10*ROW('Sanitation Data'!E137))="","",OFFSET('Sanitation Data'!$E$32,0,10*ROW('Sanitation Data'!E137)))</f>
        <v/>
      </c>
      <c r="CU143" s="271" t="str">
        <f ca="true">+IF(OFFSET('Sanitation Data'!$F$28,0,10*ROW('Sanitation Data'!F137))="","",OFFSET('Sanitation Data'!$F$28,0,10*ROW('Sanitation Data'!F137)))</f>
        <v/>
      </c>
      <c r="CV143" s="271" t="str">
        <f ca="true">+IF(OFFSET('Sanitation Data'!$F$29,0,10*ROW('Sanitation Data'!F137))="","",OFFSET('Sanitation Data'!$F$29,0,10*ROW('Sanitation Data'!F137)))</f>
        <v/>
      </c>
      <c r="CW143" s="271" t="str">
        <f ca="true">+IF(OFFSET('Sanitation Data'!$F$30,0,10*ROW('Sanitation Data'!F137))="","",OFFSET('Sanitation Data'!$F$30,0,10*ROW('Sanitation Data'!F137)))</f>
        <v/>
      </c>
      <c r="CX143" s="271" t="str">
        <f ca="true">+IF(OFFSET('Sanitation Data'!$F$31,0,10*ROW('Sanitation Data'!F137))="","",OFFSET('Sanitation Data'!$F$31,0,10*ROW('Sanitation Data'!F137)))</f>
        <v/>
      </c>
      <c r="CY143" s="271" t="str">
        <f ca="true">+IF(OFFSET('Sanitation Data'!$F$32,0,10*ROW('Sanitation Data'!F137))="","",OFFSET('Sanitation Data'!$F$32,0,10*ROW('Sanitation Data'!F137)))</f>
        <v/>
      </c>
      <c r="CZ143" s="271" t="str">
        <f ca="true">+IF(OFFSET('Sanitation Data'!$G$28,0,10*ROW('Sanitation Data'!G137))="","",OFFSET('Sanitation Data'!$G$28,0,10*ROW('Sanitation Data'!G137)))</f>
        <v/>
      </c>
      <c r="DA143" s="271" t="str">
        <f ca="true">+IF(OFFSET('Sanitation Data'!$G$29,0,10*ROW('Sanitation Data'!G137))="","",OFFSET('Sanitation Data'!$G$29,0,10*ROW('Sanitation Data'!G137)))</f>
        <v/>
      </c>
      <c r="DB143" s="271" t="str">
        <f ca="true">+IF(OFFSET('Sanitation Data'!$G$30,0,10*ROW('Sanitation Data'!G137))="","",OFFSET('Sanitation Data'!$G$30,0,10*ROW('Sanitation Data'!G137)))</f>
        <v/>
      </c>
      <c r="DC143" s="271" t="str">
        <f ca="true">+IF(OFFSET('Sanitation Data'!$G$31,0,10*ROW('Sanitation Data'!G137))="","",OFFSET('Sanitation Data'!$G$31,0,10*ROW('Sanitation Data'!G137)))</f>
        <v/>
      </c>
      <c r="DD143" s="271" t="str">
        <f ca="true">+IF(OFFSET('Sanitation Data'!$G$32,0,10*ROW('Sanitation Data'!G137))="","",OFFSET('Sanitation Data'!$G$32,0,10*ROW('Sanitation Data'!G137)))</f>
        <v/>
      </c>
      <c r="DE143" s="271" t="str">
        <f ca="true">+IF(OFFSET('Sanitation Data'!$H$28,0,10*ROW('Sanitation Data'!H137))="","",OFFSET('Sanitation Data'!$H$28,0,10*ROW('Sanitation Data'!H137)))</f>
        <v/>
      </c>
      <c r="DF143" s="271" t="str">
        <f ca="true">+IF(OFFSET('Sanitation Data'!$H$29,0,10*ROW('Sanitation Data'!H137))="","",OFFSET('Sanitation Data'!$H$29,0,10*ROW('Sanitation Data'!H137)))</f>
        <v/>
      </c>
      <c r="DG143" s="271" t="str">
        <f ca="true">+IF(OFFSET('Sanitation Data'!$H$30,0,10*ROW('Sanitation Data'!H137))="","",OFFSET('Sanitation Data'!$H$30,0,10*ROW('Sanitation Data'!H137)))</f>
        <v/>
      </c>
      <c r="DH143" s="271" t="str">
        <f ca="true">+IF(OFFSET('Sanitation Data'!$H$31,0,10*ROW('Sanitation Data'!H137))="","",OFFSET('Sanitation Data'!$H$31,0,10*ROW('Sanitation Data'!H137)))</f>
        <v/>
      </c>
      <c r="DI143" s="271" t="str">
        <f ca="true">+IF(OFFSET('Sanitation Data'!$H$32,0,10*ROW('Sanitation Data'!H137))="","",OFFSET('Sanitation Data'!$H$32,0,10*ROW('Sanitation Data'!H137)))</f>
        <v/>
      </c>
      <c r="DJ143" s="271" t="str">
        <f ca="true">+IF(OFFSET('Sanitation Data'!$I$28,0,10*ROW('Sanitation Data'!I137))="","",OFFSET('Sanitation Data'!$I$28,0,10*ROW('Sanitation Data'!I137)))</f>
        <v/>
      </c>
      <c r="DK143" s="271" t="str">
        <f ca="true">+IF(OFFSET('Sanitation Data'!$I$29,0,10*ROW('Sanitation Data'!I137))="","",OFFSET('Sanitation Data'!$I$29,0,10*ROW('Sanitation Data'!I137)))</f>
        <v/>
      </c>
      <c r="DL143" s="271" t="str">
        <f ca="true">+IF(OFFSET('Sanitation Data'!$I$30,0,10*ROW('Sanitation Data'!I137))="","",OFFSET('Sanitation Data'!$I$30,0,10*ROW('Sanitation Data'!I137)))</f>
        <v/>
      </c>
      <c r="DM143" s="271" t="str">
        <f ca="true">+IF(OFFSET('Sanitation Data'!$I$31,0,10*ROW('Sanitation Data'!I137))="","",OFFSET('Sanitation Data'!$I$31,0,10*ROW('Sanitation Data'!I137)))</f>
        <v/>
      </c>
      <c r="DN143" s="271" t="str">
        <f ca="true">+IF(OFFSET('Sanitation Data'!$I$32,0,10*ROW('Sanitation Data'!I137))="","",OFFSET('Sanitation Data'!$I$32,0,10*ROW('Sanitation Data'!I137)))</f>
        <v/>
      </c>
      <c r="DO143" s="271" t="str">
        <f ca="true">+IF(OFFSET('Hygiene Data'!$D$11,0,10*ROW('Hygiene Data'!D137))="","",OFFSET('Hygiene Data'!$D$11,0,10*ROW('Hygiene Data'!D137)))</f>
        <v/>
      </c>
      <c r="DP143" s="271" t="str">
        <f ca="true">+IF(OFFSET('Hygiene Data'!$D$12,0,10*ROW('Hygiene Data'!D137))="","",OFFSET('Hygiene Data'!$D$12,0,10*ROW('Hygiene Data'!D137)))</f>
        <v/>
      </c>
      <c r="DQ143" s="271" t="str">
        <f ca="true">+IF(OFFSET('Hygiene Data'!$D$13,0,10*ROW('Hygiene Data'!D137))="","",OFFSET('Hygiene Data'!$D$13,0,10*ROW('Hygiene Data'!D137)))</f>
        <v/>
      </c>
      <c r="DR143" s="271" t="str">
        <f ca="true">+IF(OFFSET('Hygiene Data'!$E$11,0,10*ROW('Hygiene Data'!E137))="","",OFFSET('Hygiene Data'!$E$11,0,10*ROW('Hygiene Data'!E137)))</f>
        <v/>
      </c>
      <c r="DS143" s="271" t="str">
        <f ca="true">+IF(OFFSET('Hygiene Data'!$E$12,0,10*ROW('Hygiene Data'!E137))="","",OFFSET('Hygiene Data'!$E$12,0,10*ROW('Hygiene Data'!E137)))</f>
        <v/>
      </c>
      <c r="DT143" s="271" t="str">
        <f ca="true">+IF(OFFSET('Hygiene Data'!$E$13,0,10*ROW('Hygiene Data'!E137))="","",OFFSET('Hygiene Data'!$E$13,0,10*ROW('Hygiene Data'!E137)))</f>
        <v/>
      </c>
      <c r="DU143" s="271" t="str">
        <f ca="true">+IF(OFFSET('Hygiene Data'!$F$11,0,10*ROW('Hygiene Data'!F137))="","",OFFSET('Hygiene Data'!$F$11,0,10*ROW('Hygiene Data'!F137)))</f>
        <v/>
      </c>
      <c r="DV143" s="271" t="str">
        <f ca="true">+IF(OFFSET('Hygiene Data'!$F$12,0,10*ROW('Hygiene Data'!F137))="","",OFFSET('Hygiene Data'!$F$12,0,10*ROW('Hygiene Data'!F137)))</f>
        <v/>
      </c>
      <c r="DW143" s="271" t="str">
        <f ca="true">+IF(OFFSET('Hygiene Data'!$F$13,0,10*ROW('Hygiene Data'!F137))="","",OFFSET('Hygiene Data'!$F$13,0,10*ROW('Hygiene Data'!F137)))</f>
        <v/>
      </c>
      <c r="DX143" s="271" t="str">
        <f ca="true">+IF(OFFSET('Hygiene Data'!$G$11,0,10*ROW('Hygiene Data'!G137))="","",OFFSET('Hygiene Data'!$G$11,0,10*ROW('Hygiene Data'!G137)))</f>
        <v/>
      </c>
      <c r="DY143" s="271" t="str">
        <f ca="true">+IF(OFFSET('Hygiene Data'!$G$12,0,10*ROW('Hygiene Data'!G137))="","",OFFSET('Hygiene Data'!$G$12,0,10*ROW('Hygiene Data'!G137)))</f>
        <v/>
      </c>
      <c r="DZ143" s="271" t="str">
        <f ca="true">+IF(OFFSET('Hygiene Data'!$G$13,0,10*ROW('Hygiene Data'!G137))="","",OFFSET('Hygiene Data'!$G$13,0,10*ROW('Hygiene Data'!G137)))</f>
        <v/>
      </c>
      <c r="EA143" s="271" t="str">
        <f ca="true">+IF(OFFSET('Hygiene Data'!$H$11,0,10*ROW('Hygiene Data'!H137))="","",OFFSET('Hygiene Data'!$H$11,0,10*ROW('Hygiene Data'!H137)))</f>
        <v/>
      </c>
      <c r="EB143" s="271" t="str">
        <f ca="true">+IF(OFFSET('Hygiene Data'!$H$12,0,10*ROW('Hygiene Data'!H137))="","",OFFSET('Hygiene Data'!$H$12,0,10*ROW('Hygiene Data'!H137)))</f>
        <v/>
      </c>
      <c r="EC143" s="271" t="str">
        <f ca="true">+IF(OFFSET('Hygiene Data'!$H$13,0,10*ROW('Hygiene Data'!H137))="","",OFFSET('Hygiene Data'!$H$13,0,10*ROW('Hygiene Data'!H137)))</f>
        <v/>
      </c>
      <c r="ED143" s="271" t="str">
        <f ca="true">+IF(OFFSET('Hygiene Data'!$I$11,0,10*ROW('Hygiene Data'!I137))="","",OFFSET('Hygiene Data'!$I$11,0,10*ROW('Hygiene Data'!I137)))</f>
        <v/>
      </c>
      <c r="EE143" s="271" t="str">
        <f ca="true">+IF(OFFSET('Hygiene Data'!$I$12,0,10*ROW('Hygiene Data'!I137))="","",OFFSET('Hygiene Data'!$I$12,0,10*ROW('Hygiene Data'!I137)))</f>
        <v/>
      </c>
      <c r="EF143" s="271" t="str">
        <f ca="true">+IF(OFFSET('Hygiene Data'!$I$13,0,10*ROW('Hygiene Data'!I137))="","",OFFSET('Hygiene Data'!$I$13,0,10*ROW('Hygiene Data'!I137)))</f>
        <v/>
      </c>
    </row>
    <row xmlns:x14ac="http://schemas.microsoft.com/office/spreadsheetml/2009/9/ac" r="144" x14ac:dyDescent="0.2">
      <c r="A144" s="34" t="str">
        <f ca="true">+IF(OFFSET('Water Data'!$B$2,0,10*ROW('Water Data'!E138))="","",OFFSET('Water Data'!$B$2,0,10*ROW('Water Data'!E138)))</f>
        <v/>
      </c>
      <c r="B144" s="34" t="str">
        <f ca="true">+IF(OFFSET('Water Data'!$C$2,0,10*ROW('Water Data'!F138))="","",OFFSET('Water Data'!$C$2,0,10*ROW('Water Data'!F138)))</f>
        <v/>
      </c>
      <c r="C144" s="327" t="str">
        <f t="shared" ca="true" si="2"/>
        <v/>
      </c>
      <c r="D144" s="87"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7"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7"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7"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7"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7"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7"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7"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7"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7"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7"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7"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7"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7"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7"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7"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7"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7"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8"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8"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8"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8"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8"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8"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8"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8"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8"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8"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8"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8"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8"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8"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8"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8"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8"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8"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8"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8"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8"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8"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8"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8"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8"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8"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8"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8"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8"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8"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9"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9"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9"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9"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9"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9"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9"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9"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9"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9"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9"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9"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9"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9"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9"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9"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9"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9"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1"/>
      <c r="BS144" s="271" t="str">
        <f ca="true">+IF(OFFSET('Water Data'!$D$27,0,10*ROW('Water Data'!D138))="","",OFFSET('Water Data'!$D$27,0,10*ROW('Water Data'!D138)))</f>
        <v/>
      </c>
      <c r="BT144" s="271" t="str">
        <f ca="true">+IF(OFFSET('Water Data'!$D$28,0,10*ROW('Water Data'!D138))="","",OFFSET('Water Data'!$D$28,0,10*ROW('Water Data'!D138)))</f>
        <v/>
      </c>
      <c r="BU144" s="271" t="str">
        <f ca="true">+IF(OFFSET('Water Data'!$D$29,0,10*ROW('Water Data'!D138))="","",OFFSET('Water Data'!$D$29,0,10*ROW('Water Data'!D138)))</f>
        <v/>
      </c>
      <c r="BV144" s="271" t="str">
        <f ca="true">+IF(OFFSET('Water Data'!$E$27,0,10*ROW('Water Data'!E138))="","",OFFSET('Water Data'!$E$27,0,10*ROW('Water Data'!E138)))</f>
        <v/>
      </c>
      <c r="BW144" s="271" t="str">
        <f ca="true">+IF(OFFSET('Water Data'!$E$28,0,10*ROW('Water Data'!E138))="","",OFFSET('Water Data'!$E$28,0,10*ROW('Water Data'!E138)))</f>
        <v/>
      </c>
      <c r="BX144" s="271" t="str">
        <f ca="true">+IF(OFFSET('Water Data'!$E$29,0,10*ROW('Water Data'!E138))="","",OFFSET('Water Data'!$E$29,0,10*ROW('Water Data'!E138)))</f>
        <v/>
      </c>
      <c r="BY144" s="271" t="str">
        <f ca="true">+IF(OFFSET('Water Data'!$F$27,0,10*ROW('Water Data'!F138))="","",OFFSET('Water Data'!$F$27,0,10*ROW('Water Data'!F138)))</f>
        <v/>
      </c>
      <c r="BZ144" s="271" t="str">
        <f ca="true">+IF(OFFSET('Water Data'!$F$28,0,10*ROW('Water Data'!F138))="","",OFFSET('Water Data'!$F$28,0,10*ROW('Water Data'!F138)))</f>
        <v/>
      </c>
      <c r="CA144" s="271" t="str">
        <f ca="true">+IF(OFFSET('Water Data'!$F$29,0,10*ROW('Water Data'!F138))="","",OFFSET('Water Data'!$F$29,0,10*ROW('Water Data'!F138)))</f>
        <v/>
      </c>
      <c r="CB144" s="271" t="str">
        <f ca="true">+IF(OFFSET('Water Data'!$G$27,0,10*ROW('Water Data'!G138))="","",OFFSET('Water Data'!$G$27,0,10*ROW('Water Data'!G138)))</f>
        <v/>
      </c>
      <c r="CC144" s="271" t="str">
        <f ca="true">+IF(OFFSET('Water Data'!$G$28,0,10*ROW('Water Data'!G138))="","",OFFSET('Water Data'!$G$28,0,10*ROW('Water Data'!G138)))</f>
        <v/>
      </c>
      <c r="CD144" s="271" t="str">
        <f ca="true">+IF(OFFSET('Water Data'!$G$29,0,10*ROW('Water Data'!G138))="","",OFFSET('Water Data'!$G$29,0,10*ROW('Water Data'!G138)))</f>
        <v/>
      </c>
      <c r="CE144" s="271" t="str">
        <f ca="true">+IF(OFFSET('Water Data'!$H$27,0,10*ROW('Water Data'!H138))="","",OFFSET('Water Data'!$H$27,0,10*ROW('Water Data'!H138)))</f>
        <v/>
      </c>
      <c r="CF144" s="271" t="str">
        <f ca="true">+IF(OFFSET('Water Data'!$H$28,0,10*ROW('Water Data'!H138))="","",OFFSET('Water Data'!$H$28,0,10*ROW('Water Data'!H138)))</f>
        <v/>
      </c>
      <c r="CG144" s="271" t="str">
        <f ca="true">+IF(OFFSET('Water Data'!$H$29,0,10*ROW('Water Data'!H138))="","",OFFSET('Water Data'!$H$29,0,10*ROW('Water Data'!H138)))</f>
        <v/>
      </c>
      <c r="CH144" s="271" t="str">
        <f ca="true">+IF(OFFSET('Water Data'!$I$27,0,10*ROW('Water Data'!I138))="","",OFFSET('Water Data'!$I$27,0,10*ROW('Water Data'!I138)))</f>
        <v/>
      </c>
      <c r="CI144" s="271" t="str">
        <f ca="true">+IF(OFFSET('Water Data'!$I$28,0,10*ROW('Water Data'!I138))="","",OFFSET('Water Data'!$I$28,0,10*ROW('Water Data'!I138)))</f>
        <v/>
      </c>
      <c r="CJ144" s="271" t="str">
        <f ca="true">+IF(OFFSET('Water Data'!$I$29,0,10*ROW('Water Data'!I138))="","",OFFSET('Water Data'!$I$29,0,10*ROW('Water Data'!I138)))</f>
        <v/>
      </c>
      <c r="CK144" s="271" t="str">
        <f ca="true">+IF(OFFSET('Sanitation Data'!$D$28,0,10*ROW('Sanitation Data'!D138))="","",OFFSET('Sanitation Data'!$D$28,0,10*ROW('Sanitation Data'!D138)))</f>
        <v/>
      </c>
      <c r="CL144" s="271" t="str">
        <f ca="true">+IF(OFFSET('Sanitation Data'!$D$29,0,10*ROW('Sanitation Data'!D138))="","",OFFSET('Sanitation Data'!$D$29,0,10*ROW('Sanitation Data'!D138)))</f>
        <v/>
      </c>
      <c r="CM144" s="271" t="str">
        <f ca="true">+IF(OFFSET('Sanitation Data'!$D$30,0,10*ROW('Sanitation Data'!D138))="","",OFFSET('Sanitation Data'!$D$30,0,10*ROW('Sanitation Data'!D138)))</f>
        <v/>
      </c>
      <c r="CN144" s="271" t="str">
        <f ca="true">+IF(OFFSET('Sanitation Data'!$D$31,0,10*ROW('Sanitation Data'!D138))="","",OFFSET('Sanitation Data'!$D$31,0,10*ROW('Sanitation Data'!D138)))</f>
        <v/>
      </c>
      <c r="CO144" s="271" t="str">
        <f ca="true">+IF(OFFSET('Sanitation Data'!$D$32,0,10*ROW('Sanitation Data'!D138))="","",OFFSET('Sanitation Data'!$D$32,0,10*ROW('Sanitation Data'!D138)))</f>
        <v/>
      </c>
      <c r="CP144" s="271" t="str">
        <f ca="true">+IF(OFFSET('Sanitation Data'!$E$28,0,10*ROW('Sanitation Data'!E138))="","",OFFSET('Sanitation Data'!$E$28,0,10*ROW('Sanitation Data'!E138)))</f>
        <v/>
      </c>
      <c r="CQ144" s="271" t="str">
        <f ca="true">+IF(OFFSET('Sanitation Data'!$E$29,0,10*ROW('Sanitation Data'!E138))="","",OFFSET('Sanitation Data'!$E$29,0,10*ROW('Sanitation Data'!E138)))</f>
        <v/>
      </c>
      <c r="CR144" s="271" t="str">
        <f ca="true">+IF(OFFSET('Sanitation Data'!$E$30,0,10*ROW('Sanitation Data'!E138))="","",OFFSET('Sanitation Data'!$E$30,0,10*ROW('Sanitation Data'!E138)))</f>
        <v/>
      </c>
      <c r="CS144" s="271" t="str">
        <f ca="true">+IF(OFFSET('Sanitation Data'!$E$31,0,10*ROW('Sanitation Data'!E138))="","",OFFSET('Sanitation Data'!$E$31,0,10*ROW('Sanitation Data'!E138)))</f>
        <v/>
      </c>
      <c r="CT144" s="271" t="str">
        <f ca="true">+IF(OFFSET('Sanitation Data'!$E$32,0,10*ROW('Sanitation Data'!E138))="","",OFFSET('Sanitation Data'!$E$32,0,10*ROW('Sanitation Data'!E138)))</f>
        <v/>
      </c>
      <c r="CU144" s="271" t="str">
        <f ca="true">+IF(OFFSET('Sanitation Data'!$F$28,0,10*ROW('Sanitation Data'!F138))="","",OFFSET('Sanitation Data'!$F$28,0,10*ROW('Sanitation Data'!F138)))</f>
        <v/>
      </c>
      <c r="CV144" s="271" t="str">
        <f ca="true">+IF(OFFSET('Sanitation Data'!$F$29,0,10*ROW('Sanitation Data'!F138))="","",OFFSET('Sanitation Data'!$F$29,0,10*ROW('Sanitation Data'!F138)))</f>
        <v/>
      </c>
      <c r="CW144" s="271" t="str">
        <f ca="true">+IF(OFFSET('Sanitation Data'!$F$30,0,10*ROW('Sanitation Data'!F138))="","",OFFSET('Sanitation Data'!$F$30,0,10*ROW('Sanitation Data'!F138)))</f>
        <v/>
      </c>
      <c r="CX144" s="271" t="str">
        <f ca="true">+IF(OFFSET('Sanitation Data'!$F$31,0,10*ROW('Sanitation Data'!F138))="","",OFFSET('Sanitation Data'!$F$31,0,10*ROW('Sanitation Data'!F138)))</f>
        <v/>
      </c>
      <c r="CY144" s="271" t="str">
        <f ca="true">+IF(OFFSET('Sanitation Data'!$F$32,0,10*ROW('Sanitation Data'!F138))="","",OFFSET('Sanitation Data'!$F$32,0,10*ROW('Sanitation Data'!F138)))</f>
        <v/>
      </c>
      <c r="CZ144" s="271" t="str">
        <f ca="true">+IF(OFFSET('Sanitation Data'!$G$28,0,10*ROW('Sanitation Data'!G138))="","",OFFSET('Sanitation Data'!$G$28,0,10*ROW('Sanitation Data'!G138)))</f>
        <v/>
      </c>
      <c r="DA144" s="271" t="str">
        <f ca="true">+IF(OFFSET('Sanitation Data'!$G$29,0,10*ROW('Sanitation Data'!G138))="","",OFFSET('Sanitation Data'!$G$29,0,10*ROW('Sanitation Data'!G138)))</f>
        <v/>
      </c>
      <c r="DB144" s="271" t="str">
        <f ca="true">+IF(OFFSET('Sanitation Data'!$G$30,0,10*ROW('Sanitation Data'!G138))="","",OFFSET('Sanitation Data'!$G$30,0,10*ROW('Sanitation Data'!G138)))</f>
        <v/>
      </c>
      <c r="DC144" s="271" t="str">
        <f ca="true">+IF(OFFSET('Sanitation Data'!$G$31,0,10*ROW('Sanitation Data'!G138))="","",OFFSET('Sanitation Data'!$G$31,0,10*ROW('Sanitation Data'!G138)))</f>
        <v/>
      </c>
      <c r="DD144" s="271" t="str">
        <f ca="true">+IF(OFFSET('Sanitation Data'!$G$32,0,10*ROW('Sanitation Data'!G138))="","",OFFSET('Sanitation Data'!$G$32,0,10*ROW('Sanitation Data'!G138)))</f>
        <v/>
      </c>
      <c r="DE144" s="271" t="str">
        <f ca="true">+IF(OFFSET('Sanitation Data'!$H$28,0,10*ROW('Sanitation Data'!H138))="","",OFFSET('Sanitation Data'!$H$28,0,10*ROW('Sanitation Data'!H138)))</f>
        <v/>
      </c>
      <c r="DF144" s="271" t="str">
        <f ca="true">+IF(OFFSET('Sanitation Data'!$H$29,0,10*ROW('Sanitation Data'!H138))="","",OFFSET('Sanitation Data'!$H$29,0,10*ROW('Sanitation Data'!H138)))</f>
        <v/>
      </c>
      <c r="DG144" s="271" t="str">
        <f ca="true">+IF(OFFSET('Sanitation Data'!$H$30,0,10*ROW('Sanitation Data'!H138))="","",OFFSET('Sanitation Data'!$H$30,0,10*ROW('Sanitation Data'!H138)))</f>
        <v/>
      </c>
      <c r="DH144" s="271" t="str">
        <f ca="true">+IF(OFFSET('Sanitation Data'!$H$31,0,10*ROW('Sanitation Data'!H138))="","",OFFSET('Sanitation Data'!$H$31,0,10*ROW('Sanitation Data'!H138)))</f>
        <v/>
      </c>
      <c r="DI144" s="271" t="str">
        <f ca="true">+IF(OFFSET('Sanitation Data'!$H$32,0,10*ROW('Sanitation Data'!H138))="","",OFFSET('Sanitation Data'!$H$32,0,10*ROW('Sanitation Data'!H138)))</f>
        <v/>
      </c>
      <c r="DJ144" s="271" t="str">
        <f ca="true">+IF(OFFSET('Sanitation Data'!$I$28,0,10*ROW('Sanitation Data'!I138))="","",OFFSET('Sanitation Data'!$I$28,0,10*ROW('Sanitation Data'!I138)))</f>
        <v/>
      </c>
      <c r="DK144" s="271" t="str">
        <f ca="true">+IF(OFFSET('Sanitation Data'!$I$29,0,10*ROW('Sanitation Data'!I138))="","",OFFSET('Sanitation Data'!$I$29,0,10*ROW('Sanitation Data'!I138)))</f>
        <v/>
      </c>
      <c r="DL144" s="271" t="str">
        <f ca="true">+IF(OFFSET('Sanitation Data'!$I$30,0,10*ROW('Sanitation Data'!I138))="","",OFFSET('Sanitation Data'!$I$30,0,10*ROW('Sanitation Data'!I138)))</f>
        <v/>
      </c>
      <c r="DM144" s="271" t="str">
        <f ca="true">+IF(OFFSET('Sanitation Data'!$I$31,0,10*ROW('Sanitation Data'!I138))="","",OFFSET('Sanitation Data'!$I$31,0,10*ROW('Sanitation Data'!I138)))</f>
        <v/>
      </c>
      <c r="DN144" s="271" t="str">
        <f ca="true">+IF(OFFSET('Sanitation Data'!$I$32,0,10*ROW('Sanitation Data'!I138))="","",OFFSET('Sanitation Data'!$I$32,0,10*ROW('Sanitation Data'!I138)))</f>
        <v/>
      </c>
      <c r="DO144" s="271" t="str">
        <f ca="true">+IF(OFFSET('Hygiene Data'!$D$11,0,10*ROW('Hygiene Data'!D138))="","",OFFSET('Hygiene Data'!$D$11,0,10*ROW('Hygiene Data'!D138)))</f>
        <v/>
      </c>
      <c r="DP144" s="271" t="str">
        <f ca="true">+IF(OFFSET('Hygiene Data'!$D$12,0,10*ROW('Hygiene Data'!D138))="","",OFFSET('Hygiene Data'!$D$12,0,10*ROW('Hygiene Data'!D138)))</f>
        <v/>
      </c>
      <c r="DQ144" s="271" t="str">
        <f ca="true">+IF(OFFSET('Hygiene Data'!$D$13,0,10*ROW('Hygiene Data'!D138))="","",OFFSET('Hygiene Data'!$D$13,0,10*ROW('Hygiene Data'!D138)))</f>
        <v/>
      </c>
      <c r="DR144" s="271" t="str">
        <f ca="true">+IF(OFFSET('Hygiene Data'!$E$11,0,10*ROW('Hygiene Data'!E138))="","",OFFSET('Hygiene Data'!$E$11,0,10*ROW('Hygiene Data'!E138)))</f>
        <v/>
      </c>
      <c r="DS144" s="271" t="str">
        <f ca="true">+IF(OFFSET('Hygiene Data'!$E$12,0,10*ROW('Hygiene Data'!E138))="","",OFFSET('Hygiene Data'!$E$12,0,10*ROW('Hygiene Data'!E138)))</f>
        <v/>
      </c>
      <c r="DT144" s="271" t="str">
        <f ca="true">+IF(OFFSET('Hygiene Data'!$E$13,0,10*ROW('Hygiene Data'!E138))="","",OFFSET('Hygiene Data'!$E$13,0,10*ROW('Hygiene Data'!E138)))</f>
        <v/>
      </c>
      <c r="DU144" s="271" t="str">
        <f ca="true">+IF(OFFSET('Hygiene Data'!$F$11,0,10*ROW('Hygiene Data'!F138))="","",OFFSET('Hygiene Data'!$F$11,0,10*ROW('Hygiene Data'!F138)))</f>
        <v/>
      </c>
      <c r="DV144" s="271" t="str">
        <f ca="true">+IF(OFFSET('Hygiene Data'!$F$12,0,10*ROW('Hygiene Data'!F138))="","",OFFSET('Hygiene Data'!$F$12,0,10*ROW('Hygiene Data'!F138)))</f>
        <v/>
      </c>
      <c r="DW144" s="271" t="str">
        <f ca="true">+IF(OFFSET('Hygiene Data'!$F$13,0,10*ROW('Hygiene Data'!F138))="","",OFFSET('Hygiene Data'!$F$13,0,10*ROW('Hygiene Data'!F138)))</f>
        <v/>
      </c>
      <c r="DX144" s="271" t="str">
        <f ca="true">+IF(OFFSET('Hygiene Data'!$G$11,0,10*ROW('Hygiene Data'!G138))="","",OFFSET('Hygiene Data'!$G$11,0,10*ROW('Hygiene Data'!G138)))</f>
        <v/>
      </c>
      <c r="DY144" s="271" t="str">
        <f ca="true">+IF(OFFSET('Hygiene Data'!$G$12,0,10*ROW('Hygiene Data'!G138))="","",OFFSET('Hygiene Data'!$G$12,0,10*ROW('Hygiene Data'!G138)))</f>
        <v/>
      </c>
      <c r="DZ144" s="271" t="str">
        <f ca="true">+IF(OFFSET('Hygiene Data'!$G$13,0,10*ROW('Hygiene Data'!G138))="","",OFFSET('Hygiene Data'!$G$13,0,10*ROW('Hygiene Data'!G138)))</f>
        <v/>
      </c>
      <c r="EA144" s="271" t="str">
        <f ca="true">+IF(OFFSET('Hygiene Data'!$H$11,0,10*ROW('Hygiene Data'!H138))="","",OFFSET('Hygiene Data'!$H$11,0,10*ROW('Hygiene Data'!H138)))</f>
        <v/>
      </c>
      <c r="EB144" s="271" t="str">
        <f ca="true">+IF(OFFSET('Hygiene Data'!$H$12,0,10*ROW('Hygiene Data'!H138))="","",OFFSET('Hygiene Data'!$H$12,0,10*ROW('Hygiene Data'!H138)))</f>
        <v/>
      </c>
      <c r="EC144" s="271" t="str">
        <f ca="true">+IF(OFFSET('Hygiene Data'!$H$13,0,10*ROW('Hygiene Data'!H138))="","",OFFSET('Hygiene Data'!$H$13,0,10*ROW('Hygiene Data'!H138)))</f>
        <v/>
      </c>
      <c r="ED144" s="271" t="str">
        <f ca="true">+IF(OFFSET('Hygiene Data'!$I$11,0,10*ROW('Hygiene Data'!I138))="","",OFFSET('Hygiene Data'!$I$11,0,10*ROW('Hygiene Data'!I138)))</f>
        <v/>
      </c>
      <c r="EE144" s="271" t="str">
        <f ca="true">+IF(OFFSET('Hygiene Data'!$I$12,0,10*ROW('Hygiene Data'!I138))="","",OFFSET('Hygiene Data'!$I$12,0,10*ROW('Hygiene Data'!I138)))</f>
        <v/>
      </c>
      <c r="EF144" s="271" t="str">
        <f ca="true">+IF(OFFSET('Hygiene Data'!$I$13,0,10*ROW('Hygiene Data'!I138))="","",OFFSET('Hygiene Data'!$I$13,0,10*ROW('Hygiene Data'!I138)))</f>
        <v/>
      </c>
    </row>
    <row xmlns:x14ac="http://schemas.microsoft.com/office/spreadsheetml/2009/9/ac" r="145" x14ac:dyDescent="0.2">
      <c r="A145" s="34" t="str">
        <f ca="true">+IF(OFFSET('Water Data'!$B$2,0,10*ROW('Water Data'!E139))="","",OFFSET('Water Data'!$B$2,0,10*ROW('Water Data'!E139)))</f>
        <v/>
      </c>
      <c r="B145" s="34" t="str">
        <f ca="true">+IF(OFFSET('Water Data'!$C$2,0,10*ROW('Water Data'!F139))="","",OFFSET('Water Data'!$C$2,0,10*ROW('Water Data'!F139)))</f>
        <v/>
      </c>
      <c r="C145" s="327" t="str">
        <f t="shared" ca="true" si="2"/>
        <v/>
      </c>
      <c r="D145" s="87"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7"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7"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7"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7"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7"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7"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7"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7"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7"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7"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7"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7"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7"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7"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7"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7"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7"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8"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8"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8"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8"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8"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8"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8"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8"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8"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8"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8"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8"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8"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8"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8"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8"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8"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8"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8"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8"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8"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8"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8"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8"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8"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8"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8"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8"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8"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8"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9"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9"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9"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9"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9"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9"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9"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9"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9"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9"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9"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9"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9"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9"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9"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9"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9"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9"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1"/>
      <c r="BS145" s="271" t="str">
        <f ca="true">+IF(OFFSET('Water Data'!$D$27,0,10*ROW('Water Data'!D139))="","",OFFSET('Water Data'!$D$27,0,10*ROW('Water Data'!D139)))</f>
        <v/>
      </c>
      <c r="BT145" s="271" t="str">
        <f ca="true">+IF(OFFSET('Water Data'!$D$28,0,10*ROW('Water Data'!D139))="","",OFFSET('Water Data'!$D$28,0,10*ROW('Water Data'!D139)))</f>
        <v/>
      </c>
      <c r="BU145" s="271" t="str">
        <f ca="true">+IF(OFFSET('Water Data'!$D$29,0,10*ROW('Water Data'!D139))="","",OFFSET('Water Data'!$D$29,0,10*ROW('Water Data'!D139)))</f>
        <v/>
      </c>
      <c r="BV145" s="271" t="str">
        <f ca="true">+IF(OFFSET('Water Data'!$E$27,0,10*ROW('Water Data'!E139))="","",OFFSET('Water Data'!$E$27,0,10*ROW('Water Data'!E139)))</f>
        <v/>
      </c>
      <c r="BW145" s="271" t="str">
        <f ca="true">+IF(OFFSET('Water Data'!$E$28,0,10*ROW('Water Data'!E139))="","",OFFSET('Water Data'!$E$28,0,10*ROW('Water Data'!E139)))</f>
        <v/>
      </c>
      <c r="BX145" s="271" t="str">
        <f ca="true">+IF(OFFSET('Water Data'!$E$29,0,10*ROW('Water Data'!E139))="","",OFFSET('Water Data'!$E$29,0,10*ROW('Water Data'!E139)))</f>
        <v/>
      </c>
      <c r="BY145" s="271" t="str">
        <f ca="true">+IF(OFFSET('Water Data'!$F$27,0,10*ROW('Water Data'!F139))="","",OFFSET('Water Data'!$F$27,0,10*ROW('Water Data'!F139)))</f>
        <v/>
      </c>
      <c r="BZ145" s="271" t="str">
        <f ca="true">+IF(OFFSET('Water Data'!$F$28,0,10*ROW('Water Data'!F139))="","",OFFSET('Water Data'!$F$28,0,10*ROW('Water Data'!F139)))</f>
        <v/>
      </c>
      <c r="CA145" s="271" t="str">
        <f ca="true">+IF(OFFSET('Water Data'!$F$29,0,10*ROW('Water Data'!F139))="","",OFFSET('Water Data'!$F$29,0,10*ROW('Water Data'!F139)))</f>
        <v/>
      </c>
      <c r="CB145" s="271" t="str">
        <f ca="true">+IF(OFFSET('Water Data'!$G$27,0,10*ROW('Water Data'!G139))="","",OFFSET('Water Data'!$G$27,0,10*ROW('Water Data'!G139)))</f>
        <v/>
      </c>
      <c r="CC145" s="271" t="str">
        <f ca="true">+IF(OFFSET('Water Data'!$G$28,0,10*ROW('Water Data'!G139))="","",OFFSET('Water Data'!$G$28,0,10*ROW('Water Data'!G139)))</f>
        <v/>
      </c>
      <c r="CD145" s="271" t="str">
        <f ca="true">+IF(OFFSET('Water Data'!$G$29,0,10*ROW('Water Data'!G139))="","",OFFSET('Water Data'!$G$29,0,10*ROW('Water Data'!G139)))</f>
        <v/>
      </c>
      <c r="CE145" s="271" t="str">
        <f ca="true">+IF(OFFSET('Water Data'!$H$27,0,10*ROW('Water Data'!H139))="","",OFFSET('Water Data'!$H$27,0,10*ROW('Water Data'!H139)))</f>
        <v/>
      </c>
      <c r="CF145" s="271" t="str">
        <f ca="true">+IF(OFFSET('Water Data'!$H$28,0,10*ROW('Water Data'!H139))="","",OFFSET('Water Data'!$H$28,0,10*ROW('Water Data'!H139)))</f>
        <v/>
      </c>
      <c r="CG145" s="271" t="str">
        <f ca="true">+IF(OFFSET('Water Data'!$H$29,0,10*ROW('Water Data'!H139))="","",OFFSET('Water Data'!$H$29,0,10*ROW('Water Data'!H139)))</f>
        <v/>
      </c>
      <c r="CH145" s="271" t="str">
        <f ca="true">+IF(OFFSET('Water Data'!$I$27,0,10*ROW('Water Data'!I139))="","",OFFSET('Water Data'!$I$27,0,10*ROW('Water Data'!I139)))</f>
        <v/>
      </c>
      <c r="CI145" s="271" t="str">
        <f ca="true">+IF(OFFSET('Water Data'!$I$28,0,10*ROW('Water Data'!I139))="","",OFFSET('Water Data'!$I$28,0,10*ROW('Water Data'!I139)))</f>
        <v/>
      </c>
      <c r="CJ145" s="271" t="str">
        <f ca="true">+IF(OFFSET('Water Data'!$I$29,0,10*ROW('Water Data'!I139))="","",OFFSET('Water Data'!$I$29,0,10*ROW('Water Data'!I139)))</f>
        <v/>
      </c>
      <c r="CK145" s="271" t="str">
        <f ca="true">+IF(OFFSET('Sanitation Data'!$D$28,0,10*ROW('Sanitation Data'!D139))="","",OFFSET('Sanitation Data'!$D$28,0,10*ROW('Sanitation Data'!D139)))</f>
        <v/>
      </c>
      <c r="CL145" s="271" t="str">
        <f ca="true">+IF(OFFSET('Sanitation Data'!$D$29,0,10*ROW('Sanitation Data'!D139))="","",OFFSET('Sanitation Data'!$D$29,0,10*ROW('Sanitation Data'!D139)))</f>
        <v/>
      </c>
      <c r="CM145" s="271" t="str">
        <f ca="true">+IF(OFFSET('Sanitation Data'!$D$30,0,10*ROW('Sanitation Data'!D139))="","",OFFSET('Sanitation Data'!$D$30,0,10*ROW('Sanitation Data'!D139)))</f>
        <v/>
      </c>
      <c r="CN145" s="271" t="str">
        <f ca="true">+IF(OFFSET('Sanitation Data'!$D$31,0,10*ROW('Sanitation Data'!D139))="","",OFFSET('Sanitation Data'!$D$31,0,10*ROW('Sanitation Data'!D139)))</f>
        <v/>
      </c>
      <c r="CO145" s="271" t="str">
        <f ca="true">+IF(OFFSET('Sanitation Data'!$D$32,0,10*ROW('Sanitation Data'!D139))="","",OFFSET('Sanitation Data'!$D$32,0,10*ROW('Sanitation Data'!D139)))</f>
        <v/>
      </c>
      <c r="CP145" s="271" t="str">
        <f ca="true">+IF(OFFSET('Sanitation Data'!$E$28,0,10*ROW('Sanitation Data'!E139))="","",OFFSET('Sanitation Data'!$E$28,0,10*ROW('Sanitation Data'!E139)))</f>
        <v/>
      </c>
      <c r="CQ145" s="271" t="str">
        <f ca="true">+IF(OFFSET('Sanitation Data'!$E$29,0,10*ROW('Sanitation Data'!E139))="","",OFFSET('Sanitation Data'!$E$29,0,10*ROW('Sanitation Data'!E139)))</f>
        <v/>
      </c>
      <c r="CR145" s="271" t="str">
        <f ca="true">+IF(OFFSET('Sanitation Data'!$E$30,0,10*ROW('Sanitation Data'!E139))="","",OFFSET('Sanitation Data'!$E$30,0,10*ROW('Sanitation Data'!E139)))</f>
        <v/>
      </c>
      <c r="CS145" s="271" t="str">
        <f ca="true">+IF(OFFSET('Sanitation Data'!$E$31,0,10*ROW('Sanitation Data'!E139))="","",OFFSET('Sanitation Data'!$E$31,0,10*ROW('Sanitation Data'!E139)))</f>
        <v/>
      </c>
      <c r="CT145" s="271" t="str">
        <f ca="true">+IF(OFFSET('Sanitation Data'!$E$32,0,10*ROW('Sanitation Data'!E139))="","",OFFSET('Sanitation Data'!$E$32,0,10*ROW('Sanitation Data'!E139)))</f>
        <v/>
      </c>
      <c r="CU145" s="271" t="str">
        <f ca="true">+IF(OFFSET('Sanitation Data'!$F$28,0,10*ROW('Sanitation Data'!F139))="","",OFFSET('Sanitation Data'!$F$28,0,10*ROW('Sanitation Data'!F139)))</f>
        <v/>
      </c>
      <c r="CV145" s="271" t="str">
        <f ca="true">+IF(OFFSET('Sanitation Data'!$F$29,0,10*ROW('Sanitation Data'!F139))="","",OFFSET('Sanitation Data'!$F$29,0,10*ROW('Sanitation Data'!F139)))</f>
        <v/>
      </c>
      <c r="CW145" s="271" t="str">
        <f ca="true">+IF(OFFSET('Sanitation Data'!$F$30,0,10*ROW('Sanitation Data'!F139))="","",OFFSET('Sanitation Data'!$F$30,0,10*ROW('Sanitation Data'!F139)))</f>
        <v/>
      </c>
      <c r="CX145" s="271" t="str">
        <f ca="true">+IF(OFFSET('Sanitation Data'!$F$31,0,10*ROW('Sanitation Data'!F139))="","",OFFSET('Sanitation Data'!$F$31,0,10*ROW('Sanitation Data'!F139)))</f>
        <v/>
      </c>
      <c r="CY145" s="271" t="str">
        <f ca="true">+IF(OFFSET('Sanitation Data'!$F$32,0,10*ROW('Sanitation Data'!F139))="","",OFFSET('Sanitation Data'!$F$32,0,10*ROW('Sanitation Data'!F139)))</f>
        <v/>
      </c>
      <c r="CZ145" s="271" t="str">
        <f ca="true">+IF(OFFSET('Sanitation Data'!$G$28,0,10*ROW('Sanitation Data'!G139))="","",OFFSET('Sanitation Data'!$G$28,0,10*ROW('Sanitation Data'!G139)))</f>
        <v/>
      </c>
      <c r="DA145" s="271" t="str">
        <f ca="true">+IF(OFFSET('Sanitation Data'!$G$29,0,10*ROW('Sanitation Data'!G139))="","",OFFSET('Sanitation Data'!$G$29,0,10*ROW('Sanitation Data'!G139)))</f>
        <v/>
      </c>
      <c r="DB145" s="271" t="str">
        <f ca="true">+IF(OFFSET('Sanitation Data'!$G$30,0,10*ROW('Sanitation Data'!G139))="","",OFFSET('Sanitation Data'!$G$30,0,10*ROW('Sanitation Data'!G139)))</f>
        <v/>
      </c>
      <c r="DC145" s="271" t="str">
        <f ca="true">+IF(OFFSET('Sanitation Data'!$G$31,0,10*ROW('Sanitation Data'!G139))="","",OFFSET('Sanitation Data'!$G$31,0,10*ROW('Sanitation Data'!G139)))</f>
        <v/>
      </c>
      <c r="DD145" s="271" t="str">
        <f ca="true">+IF(OFFSET('Sanitation Data'!$G$32,0,10*ROW('Sanitation Data'!G139))="","",OFFSET('Sanitation Data'!$G$32,0,10*ROW('Sanitation Data'!G139)))</f>
        <v/>
      </c>
      <c r="DE145" s="271" t="str">
        <f ca="true">+IF(OFFSET('Sanitation Data'!$H$28,0,10*ROW('Sanitation Data'!H139))="","",OFFSET('Sanitation Data'!$H$28,0,10*ROW('Sanitation Data'!H139)))</f>
        <v/>
      </c>
      <c r="DF145" s="271" t="str">
        <f ca="true">+IF(OFFSET('Sanitation Data'!$H$29,0,10*ROW('Sanitation Data'!H139))="","",OFFSET('Sanitation Data'!$H$29,0,10*ROW('Sanitation Data'!H139)))</f>
        <v/>
      </c>
      <c r="DG145" s="271" t="str">
        <f ca="true">+IF(OFFSET('Sanitation Data'!$H$30,0,10*ROW('Sanitation Data'!H139))="","",OFFSET('Sanitation Data'!$H$30,0,10*ROW('Sanitation Data'!H139)))</f>
        <v/>
      </c>
      <c r="DH145" s="271" t="str">
        <f ca="true">+IF(OFFSET('Sanitation Data'!$H$31,0,10*ROW('Sanitation Data'!H139))="","",OFFSET('Sanitation Data'!$H$31,0,10*ROW('Sanitation Data'!H139)))</f>
        <v/>
      </c>
      <c r="DI145" s="271" t="str">
        <f ca="true">+IF(OFFSET('Sanitation Data'!$H$32,0,10*ROW('Sanitation Data'!H139))="","",OFFSET('Sanitation Data'!$H$32,0,10*ROW('Sanitation Data'!H139)))</f>
        <v/>
      </c>
      <c r="DJ145" s="271" t="str">
        <f ca="true">+IF(OFFSET('Sanitation Data'!$I$28,0,10*ROW('Sanitation Data'!I139))="","",OFFSET('Sanitation Data'!$I$28,0,10*ROW('Sanitation Data'!I139)))</f>
        <v/>
      </c>
      <c r="DK145" s="271" t="str">
        <f ca="true">+IF(OFFSET('Sanitation Data'!$I$29,0,10*ROW('Sanitation Data'!I139))="","",OFFSET('Sanitation Data'!$I$29,0,10*ROW('Sanitation Data'!I139)))</f>
        <v/>
      </c>
      <c r="DL145" s="271" t="str">
        <f ca="true">+IF(OFFSET('Sanitation Data'!$I$30,0,10*ROW('Sanitation Data'!I139))="","",OFFSET('Sanitation Data'!$I$30,0,10*ROW('Sanitation Data'!I139)))</f>
        <v/>
      </c>
      <c r="DM145" s="271" t="str">
        <f ca="true">+IF(OFFSET('Sanitation Data'!$I$31,0,10*ROW('Sanitation Data'!I139))="","",OFFSET('Sanitation Data'!$I$31,0,10*ROW('Sanitation Data'!I139)))</f>
        <v/>
      </c>
      <c r="DN145" s="271" t="str">
        <f ca="true">+IF(OFFSET('Sanitation Data'!$I$32,0,10*ROW('Sanitation Data'!I139))="","",OFFSET('Sanitation Data'!$I$32,0,10*ROW('Sanitation Data'!I139)))</f>
        <v/>
      </c>
      <c r="DO145" s="271" t="str">
        <f ca="true">+IF(OFFSET('Hygiene Data'!$D$11,0,10*ROW('Hygiene Data'!D139))="","",OFFSET('Hygiene Data'!$D$11,0,10*ROW('Hygiene Data'!D139)))</f>
        <v/>
      </c>
      <c r="DP145" s="271" t="str">
        <f ca="true">+IF(OFFSET('Hygiene Data'!$D$12,0,10*ROW('Hygiene Data'!D139))="","",OFFSET('Hygiene Data'!$D$12,0,10*ROW('Hygiene Data'!D139)))</f>
        <v/>
      </c>
      <c r="DQ145" s="271" t="str">
        <f ca="true">+IF(OFFSET('Hygiene Data'!$D$13,0,10*ROW('Hygiene Data'!D139))="","",OFFSET('Hygiene Data'!$D$13,0,10*ROW('Hygiene Data'!D139)))</f>
        <v/>
      </c>
      <c r="DR145" s="271" t="str">
        <f ca="true">+IF(OFFSET('Hygiene Data'!$E$11,0,10*ROW('Hygiene Data'!E139))="","",OFFSET('Hygiene Data'!$E$11,0,10*ROW('Hygiene Data'!E139)))</f>
        <v/>
      </c>
      <c r="DS145" s="271" t="str">
        <f ca="true">+IF(OFFSET('Hygiene Data'!$E$12,0,10*ROW('Hygiene Data'!E139))="","",OFFSET('Hygiene Data'!$E$12,0,10*ROW('Hygiene Data'!E139)))</f>
        <v/>
      </c>
      <c r="DT145" s="271" t="str">
        <f ca="true">+IF(OFFSET('Hygiene Data'!$E$13,0,10*ROW('Hygiene Data'!E139))="","",OFFSET('Hygiene Data'!$E$13,0,10*ROW('Hygiene Data'!E139)))</f>
        <v/>
      </c>
      <c r="DU145" s="271" t="str">
        <f ca="true">+IF(OFFSET('Hygiene Data'!$F$11,0,10*ROW('Hygiene Data'!F139))="","",OFFSET('Hygiene Data'!$F$11,0,10*ROW('Hygiene Data'!F139)))</f>
        <v/>
      </c>
      <c r="DV145" s="271" t="str">
        <f ca="true">+IF(OFFSET('Hygiene Data'!$F$12,0,10*ROW('Hygiene Data'!F139))="","",OFFSET('Hygiene Data'!$F$12,0,10*ROW('Hygiene Data'!F139)))</f>
        <v/>
      </c>
      <c r="DW145" s="271" t="str">
        <f ca="true">+IF(OFFSET('Hygiene Data'!$F$13,0,10*ROW('Hygiene Data'!F139))="","",OFFSET('Hygiene Data'!$F$13,0,10*ROW('Hygiene Data'!F139)))</f>
        <v/>
      </c>
      <c r="DX145" s="271" t="str">
        <f ca="true">+IF(OFFSET('Hygiene Data'!$G$11,0,10*ROW('Hygiene Data'!G139))="","",OFFSET('Hygiene Data'!$G$11,0,10*ROW('Hygiene Data'!G139)))</f>
        <v/>
      </c>
      <c r="DY145" s="271" t="str">
        <f ca="true">+IF(OFFSET('Hygiene Data'!$G$12,0,10*ROW('Hygiene Data'!G139))="","",OFFSET('Hygiene Data'!$G$12,0,10*ROW('Hygiene Data'!G139)))</f>
        <v/>
      </c>
      <c r="DZ145" s="271" t="str">
        <f ca="true">+IF(OFFSET('Hygiene Data'!$G$13,0,10*ROW('Hygiene Data'!G139))="","",OFFSET('Hygiene Data'!$G$13,0,10*ROW('Hygiene Data'!G139)))</f>
        <v/>
      </c>
      <c r="EA145" s="271" t="str">
        <f ca="true">+IF(OFFSET('Hygiene Data'!$H$11,0,10*ROW('Hygiene Data'!H139))="","",OFFSET('Hygiene Data'!$H$11,0,10*ROW('Hygiene Data'!H139)))</f>
        <v/>
      </c>
      <c r="EB145" s="271" t="str">
        <f ca="true">+IF(OFFSET('Hygiene Data'!$H$12,0,10*ROW('Hygiene Data'!H139))="","",OFFSET('Hygiene Data'!$H$12,0,10*ROW('Hygiene Data'!H139)))</f>
        <v/>
      </c>
      <c r="EC145" s="271" t="str">
        <f ca="true">+IF(OFFSET('Hygiene Data'!$H$13,0,10*ROW('Hygiene Data'!H139))="","",OFFSET('Hygiene Data'!$H$13,0,10*ROW('Hygiene Data'!H139)))</f>
        <v/>
      </c>
      <c r="ED145" s="271" t="str">
        <f ca="true">+IF(OFFSET('Hygiene Data'!$I$11,0,10*ROW('Hygiene Data'!I139))="","",OFFSET('Hygiene Data'!$I$11,0,10*ROW('Hygiene Data'!I139)))</f>
        <v/>
      </c>
      <c r="EE145" s="271" t="str">
        <f ca="true">+IF(OFFSET('Hygiene Data'!$I$12,0,10*ROW('Hygiene Data'!I139))="","",OFFSET('Hygiene Data'!$I$12,0,10*ROW('Hygiene Data'!I139)))</f>
        <v/>
      </c>
      <c r="EF145" s="271" t="str">
        <f ca="true">+IF(OFFSET('Hygiene Data'!$I$13,0,10*ROW('Hygiene Data'!I139))="","",OFFSET('Hygiene Data'!$I$13,0,10*ROW('Hygiene Data'!I139)))</f>
        <v/>
      </c>
    </row>
    <row xmlns:x14ac="http://schemas.microsoft.com/office/spreadsheetml/2009/9/ac" r="146" x14ac:dyDescent="0.2">
      <c r="A146" s="34" t="str">
        <f ca="true">+IF(OFFSET('Water Data'!$B$2,0,10*ROW('Water Data'!E140))="","",OFFSET('Water Data'!$B$2,0,10*ROW('Water Data'!E140)))</f>
        <v/>
      </c>
      <c r="B146" s="34" t="str">
        <f ca="true">+IF(OFFSET('Water Data'!$C$2,0,10*ROW('Water Data'!F140))="","",OFFSET('Water Data'!$C$2,0,10*ROW('Water Data'!F140)))</f>
        <v/>
      </c>
      <c r="C146" s="327" t="str">
        <f t="shared" ca="true" si="2"/>
        <v/>
      </c>
      <c r="D146" s="87"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7"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7"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7"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7"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7"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7"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7"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7"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7"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7"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7"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7"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7"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7"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7"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7"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7"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8"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8"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8"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8"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8"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8"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8"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8"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8"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8"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8"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8"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8"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8"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8"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8"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8"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8"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8"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8"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8"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8"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8"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8"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8"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8"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8"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8"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8"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8"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9"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9"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9"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9"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9"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9"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9"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9"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9"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9"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9"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9"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9"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9"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9"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9"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9"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9"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1"/>
      <c r="BS146" s="271" t="str">
        <f ca="true">+IF(OFFSET('Water Data'!$D$27,0,10*ROW('Water Data'!D140))="","",OFFSET('Water Data'!$D$27,0,10*ROW('Water Data'!D140)))</f>
        <v/>
      </c>
      <c r="BT146" s="271" t="str">
        <f ca="true">+IF(OFFSET('Water Data'!$D$28,0,10*ROW('Water Data'!D140))="","",OFFSET('Water Data'!$D$28,0,10*ROW('Water Data'!D140)))</f>
        <v/>
      </c>
      <c r="BU146" s="271" t="str">
        <f ca="true">+IF(OFFSET('Water Data'!$D$29,0,10*ROW('Water Data'!D140))="","",OFFSET('Water Data'!$D$29,0,10*ROW('Water Data'!D140)))</f>
        <v/>
      </c>
      <c r="BV146" s="271" t="str">
        <f ca="true">+IF(OFFSET('Water Data'!$E$27,0,10*ROW('Water Data'!E140))="","",OFFSET('Water Data'!$E$27,0,10*ROW('Water Data'!E140)))</f>
        <v/>
      </c>
      <c r="BW146" s="271" t="str">
        <f ca="true">+IF(OFFSET('Water Data'!$E$28,0,10*ROW('Water Data'!E140))="","",OFFSET('Water Data'!$E$28,0,10*ROW('Water Data'!E140)))</f>
        <v/>
      </c>
      <c r="BX146" s="271" t="str">
        <f ca="true">+IF(OFFSET('Water Data'!$E$29,0,10*ROW('Water Data'!E140))="","",OFFSET('Water Data'!$E$29,0,10*ROW('Water Data'!E140)))</f>
        <v/>
      </c>
      <c r="BY146" s="271" t="str">
        <f ca="true">+IF(OFFSET('Water Data'!$F$27,0,10*ROW('Water Data'!F140))="","",OFFSET('Water Data'!$F$27,0,10*ROW('Water Data'!F140)))</f>
        <v/>
      </c>
      <c r="BZ146" s="271" t="str">
        <f ca="true">+IF(OFFSET('Water Data'!$F$28,0,10*ROW('Water Data'!F140))="","",OFFSET('Water Data'!$F$28,0,10*ROW('Water Data'!F140)))</f>
        <v/>
      </c>
      <c r="CA146" s="271" t="str">
        <f ca="true">+IF(OFFSET('Water Data'!$F$29,0,10*ROW('Water Data'!F140))="","",OFFSET('Water Data'!$F$29,0,10*ROW('Water Data'!F140)))</f>
        <v/>
      </c>
      <c r="CB146" s="271" t="str">
        <f ca="true">+IF(OFFSET('Water Data'!$G$27,0,10*ROW('Water Data'!G140))="","",OFFSET('Water Data'!$G$27,0,10*ROW('Water Data'!G140)))</f>
        <v/>
      </c>
      <c r="CC146" s="271" t="str">
        <f ca="true">+IF(OFFSET('Water Data'!$G$28,0,10*ROW('Water Data'!G140))="","",OFFSET('Water Data'!$G$28,0,10*ROW('Water Data'!G140)))</f>
        <v/>
      </c>
      <c r="CD146" s="271" t="str">
        <f ca="true">+IF(OFFSET('Water Data'!$G$29,0,10*ROW('Water Data'!G140))="","",OFFSET('Water Data'!$G$29,0,10*ROW('Water Data'!G140)))</f>
        <v/>
      </c>
      <c r="CE146" s="271" t="str">
        <f ca="true">+IF(OFFSET('Water Data'!$H$27,0,10*ROW('Water Data'!H140))="","",OFFSET('Water Data'!$H$27,0,10*ROW('Water Data'!H140)))</f>
        <v/>
      </c>
      <c r="CF146" s="271" t="str">
        <f ca="true">+IF(OFFSET('Water Data'!$H$28,0,10*ROW('Water Data'!H140))="","",OFFSET('Water Data'!$H$28,0,10*ROW('Water Data'!H140)))</f>
        <v/>
      </c>
      <c r="CG146" s="271" t="str">
        <f ca="true">+IF(OFFSET('Water Data'!$H$29,0,10*ROW('Water Data'!H140))="","",OFFSET('Water Data'!$H$29,0,10*ROW('Water Data'!H140)))</f>
        <v/>
      </c>
      <c r="CH146" s="271" t="str">
        <f ca="true">+IF(OFFSET('Water Data'!$I$27,0,10*ROW('Water Data'!I140))="","",OFFSET('Water Data'!$I$27,0,10*ROW('Water Data'!I140)))</f>
        <v/>
      </c>
      <c r="CI146" s="271" t="str">
        <f ca="true">+IF(OFFSET('Water Data'!$I$28,0,10*ROW('Water Data'!I140))="","",OFFSET('Water Data'!$I$28,0,10*ROW('Water Data'!I140)))</f>
        <v/>
      </c>
      <c r="CJ146" s="271" t="str">
        <f ca="true">+IF(OFFSET('Water Data'!$I$29,0,10*ROW('Water Data'!I140))="","",OFFSET('Water Data'!$I$29,0,10*ROW('Water Data'!I140)))</f>
        <v/>
      </c>
      <c r="CK146" s="271" t="str">
        <f ca="true">+IF(OFFSET('Sanitation Data'!$D$28,0,10*ROW('Sanitation Data'!D140))="","",OFFSET('Sanitation Data'!$D$28,0,10*ROW('Sanitation Data'!D140)))</f>
        <v/>
      </c>
      <c r="CL146" s="271" t="str">
        <f ca="true">+IF(OFFSET('Sanitation Data'!$D$29,0,10*ROW('Sanitation Data'!D140))="","",OFFSET('Sanitation Data'!$D$29,0,10*ROW('Sanitation Data'!D140)))</f>
        <v/>
      </c>
      <c r="CM146" s="271" t="str">
        <f ca="true">+IF(OFFSET('Sanitation Data'!$D$30,0,10*ROW('Sanitation Data'!D140))="","",OFFSET('Sanitation Data'!$D$30,0,10*ROW('Sanitation Data'!D140)))</f>
        <v/>
      </c>
      <c r="CN146" s="271" t="str">
        <f ca="true">+IF(OFFSET('Sanitation Data'!$D$31,0,10*ROW('Sanitation Data'!D140))="","",OFFSET('Sanitation Data'!$D$31,0,10*ROW('Sanitation Data'!D140)))</f>
        <v/>
      </c>
      <c r="CO146" s="271" t="str">
        <f ca="true">+IF(OFFSET('Sanitation Data'!$D$32,0,10*ROW('Sanitation Data'!D140))="","",OFFSET('Sanitation Data'!$D$32,0,10*ROW('Sanitation Data'!D140)))</f>
        <v/>
      </c>
      <c r="CP146" s="271" t="str">
        <f ca="true">+IF(OFFSET('Sanitation Data'!$E$28,0,10*ROW('Sanitation Data'!E140))="","",OFFSET('Sanitation Data'!$E$28,0,10*ROW('Sanitation Data'!E140)))</f>
        <v/>
      </c>
      <c r="CQ146" s="271" t="str">
        <f ca="true">+IF(OFFSET('Sanitation Data'!$E$29,0,10*ROW('Sanitation Data'!E140))="","",OFFSET('Sanitation Data'!$E$29,0,10*ROW('Sanitation Data'!E140)))</f>
        <v/>
      </c>
      <c r="CR146" s="271" t="str">
        <f ca="true">+IF(OFFSET('Sanitation Data'!$E$30,0,10*ROW('Sanitation Data'!E140))="","",OFFSET('Sanitation Data'!$E$30,0,10*ROW('Sanitation Data'!E140)))</f>
        <v/>
      </c>
      <c r="CS146" s="271" t="str">
        <f ca="true">+IF(OFFSET('Sanitation Data'!$E$31,0,10*ROW('Sanitation Data'!E140))="","",OFFSET('Sanitation Data'!$E$31,0,10*ROW('Sanitation Data'!E140)))</f>
        <v/>
      </c>
      <c r="CT146" s="271" t="str">
        <f ca="true">+IF(OFFSET('Sanitation Data'!$E$32,0,10*ROW('Sanitation Data'!E140))="","",OFFSET('Sanitation Data'!$E$32,0,10*ROW('Sanitation Data'!E140)))</f>
        <v/>
      </c>
      <c r="CU146" s="271" t="str">
        <f ca="true">+IF(OFFSET('Sanitation Data'!$F$28,0,10*ROW('Sanitation Data'!F140))="","",OFFSET('Sanitation Data'!$F$28,0,10*ROW('Sanitation Data'!F140)))</f>
        <v/>
      </c>
      <c r="CV146" s="271" t="str">
        <f ca="true">+IF(OFFSET('Sanitation Data'!$F$29,0,10*ROW('Sanitation Data'!F140))="","",OFFSET('Sanitation Data'!$F$29,0,10*ROW('Sanitation Data'!F140)))</f>
        <v/>
      </c>
      <c r="CW146" s="271" t="str">
        <f ca="true">+IF(OFFSET('Sanitation Data'!$F$30,0,10*ROW('Sanitation Data'!F140))="","",OFFSET('Sanitation Data'!$F$30,0,10*ROW('Sanitation Data'!F140)))</f>
        <v/>
      </c>
      <c r="CX146" s="271" t="str">
        <f ca="true">+IF(OFFSET('Sanitation Data'!$F$31,0,10*ROW('Sanitation Data'!F140))="","",OFFSET('Sanitation Data'!$F$31,0,10*ROW('Sanitation Data'!F140)))</f>
        <v/>
      </c>
      <c r="CY146" s="271" t="str">
        <f ca="true">+IF(OFFSET('Sanitation Data'!$F$32,0,10*ROW('Sanitation Data'!F140))="","",OFFSET('Sanitation Data'!$F$32,0,10*ROW('Sanitation Data'!F140)))</f>
        <v/>
      </c>
      <c r="CZ146" s="271" t="str">
        <f ca="true">+IF(OFFSET('Sanitation Data'!$G$28,0,10*ROW('Sanitation Data'!G140))="","",OFFSET('Sanitation Data'!$G$28,0,10*ROW('Sanitation Data'!G140)))</f>
        <v/>
      </c>
      <c r="DA146" s="271" t="str">
        <f ca="true">+IF(OFFSET('Sanitation Data'!$G$29,0,10*ROW('Sanitation Data'!G140))="","",OFFSET('Sanitation Data'!$G$29,0,10*ROW('Sanitation Data'!G140)))</f>
        <v/>
      </c>
      <c r="DB146" s="271" t="str">
        <f ca="true">+IF(OFFSET('Sanitation Data'!$G$30,0,10*ROW('Sanitation Data'!G140))="","",OFFSET('Sanitation Data'!$G$30,0,10*ROW('Sanitation Data'!G140)))</f>
        <v/>
      </c>
      <c r="DC146" s="271" t="str">
        <f ca="true">+IF(OFFSET('Sanitation Data'!$G$31,0,10*ROW('Sanitation Data'!G140))="","",OFFSET('Sanitation Data'!$G$31,0,10*ROW('Sanitation Data'!G140)))</f>
        <v/>
      </c>
      <c r="DD146" s="271" t="str">
        <f ca="true">+IF(OFFSET('Sanitation Data'!$G$32,0,10*ROW('Sanitation Data'!G140))="","",OFFSET('Sanitation Data'!$G$32,0,10*ROW('Sanitation Data'!G140)))</f>
        <v/>
      </c>
      <c r="DE146" s="271" t="str">
        <f ca="true">+IF(OFFSET('Sanitation Data'!$H$28,0,10*ROW('Sanitation Data'!H140))="","",OFFSET('Sanitation Data'!$H$28,0,10*ROW('Sanitation Data'!H140)))</f>
        <v/>
      </c>
      <c r="DF146" s="271" t="str">
        <f ca="true">+IF(OFFSET('Sanitation Data'!$H$29,0,10*ROW('Sanitation Data'!H140))="","",OFFSET('Sanitation Data'!$H$29,0,10*ROW('Sanitation Data'!H140)))</f>
        <v/>
      </c>
      <c r="DG146" s="271" t="str">
        <f ca="true">+IF(OFFSET('Sanitation Data'!$H$30,0,10*ROW('Sanitation Data'!H140))="","",OFFSET('Sanitation Data'!$H$30,0,10*ROW('Sanitation Data'!H140)))</f>
        <v/>
      </c>
      <c r="DH146" s="271" t="str">
        <f ca="true">+IF(OFFSET('Sanitation Data'!$H$31,0,10*ROW('Sanitation Data'!H140))="","",OFFSET('Sanitation Data'!$H$31,0,10*ROW('Sanitation Data'!H140)))</f>
        <v/>
      </c>
      <c r="DI146" s="271" t="str">
        <f ca="true">+IF(OFFSET('Sanitation Data'!$H$32,0,10*ROW('Sanitation Data'!H140))="","",OFFSET('Sanitation Data'!$H$32,0,10*ROW('Sanitation Data'!H140)))</f>
        <v/>
      </c>
      <c r="DJ146" s="271" t="str">
        <f ca="true">+IF(OFFSET('Sanitation Data'!$I$28,0,10*ROW('Sanitation Data'!I140))="","",OFFSET('Sanitation Data'!$I$28,0,10*ROW('Sanitation Data'!I140)))</f>
        <v/>
      </c>
      <c r="DK146" s="271" t="str">
        <f ca="true">+IF(OFFSET('Sanitation Data'!$I$29,0,10*ROW('Sanitation Data'!I140))="","",OFFSET('Sanitation Data'!$I$29,0,10*ROW('Sanitation Data'!I140)))</f>
        <v/>
      </c>
      <c r="DL146" s="271" t="str">
        <f ca="true">+IF(OFFSET('Sanitation Data'!$I$30,0,10*ROW('Sanitation Data'!I140))="","",OFFSET('Sanitation Data'!$I$30,0,10*ROW('Sanitation Data'!I140)))</f>
        <v/>
      </c>
      <c r="DM146" s="271" t="str">
        <f ca="true">+IF(OFFSET('Sanitation Data'!$I$31,0,10*ROW('Sanitation Data'!I140))="","",OFFSET('Sanitation Data'!$I$31,0,10*ROW('Sanitation Data'!I140)))</f>
        <v/>
      </c>
      <c r="DN146" s="271" t="str">
        <f ca="true">+IF(OFFSET('Sanitation Data'!$I$32,0,10*ROW('Sanitation Data'!I140))="","",OFFSET('Sanitation Data'!$I$32,0,10*ROW('Sanitation Data'!I140)))</f>
        <v/>
      </c>
      <c r="DO146" s="271" t="str">
        <f ca="true">+IF(OFFSET('Hygiene Data'!$D$11,0,10*ROW('Hygiene Data'!D140))="","",OFFSET('Hygiene Data'!$D$11,0,10*ROW('Hygiene Data'!D140)))</f>
        <v/>
      </c>
      <c r="DP146" s="271" t="str">
        <f ca="true">+IF(OFFSET('Hygiene Data'!$D$12,0,10*ROW('Hygiene Data'!D140))="","",OFFSET('Hygiene Data'!$D$12,0,10*ROW('Hygiene Data'!D140)))</f>
        <v/>
      </c>
      <c r="DQ146" s="271" t="str">
        <f ca="true">+IF(OFFSET('Hygiene Data'!$D$13,0,10*ROW('Hygiene Data'!D140))="","",OFFSET('Hygiene Data'!$D$13,0,10*ROW('Hygiene Data'!D140)))</f>
        <v/>
      </c>
      <c r="DR146" s="271" t="str">
        <f ca="true">+IF(OFFSET('Hygiene Data'!$E$11,0,10*ROW('Hygiene Data'!E140))="","",OFFSET('Hygiene Data'!$E$11,0,10*ROW('Hygiene Data'!E140)))</f>
        <v/>
      </c>
      <c r="DS146" s="271" t="str">
        <f ca="true">+IF(OFFSET('Hygiene Data'!$E$12,0,10*ROW('Hygiene Data'!E140))="","",OFFSET('Hygiene Data'!$E$12,0,10*ROW('Hygiene Data'!E140)))</f>
        <v/>
      </c>
      <c r="DT146" s="271" t="str">
        <f ca="true">+IF(OFFSET('Hygiene Data'!$E$13,0,10*ROW('Hygiene Data'!E140))="","",OFFSET('Hygiene Data'!$E$13,0,10*ROW('Hygiene Data'!E140)))</f>
        <v/>
      </c>
      <c r="DU146" s="271" t="str">
        <f ca="true">+IF(OFFSET('Hygiene Data'!$F$11,0,10*ROW('Hygiene Data'!F140))="","",OFFSET('Hygiene Data'!$F$11,0,10*ROW('Hygiene Data'!F140)))</f>
        <v/>
      </c>
      <c r="DV146" s="271" t="str">
        <f ca="true">+IF(OFFSET('Hygiene Data'!$F$12,0,10*ROW('Hygiene Data'!F140))="","",OFFSET('Hygiene Data'!$F$12,0,10*ROW('Hygiene Data'!F140)))</f>
        <v/>
      </c>
      <c r="DW146" s="271" t="str">
        <f ca="true">+IF(OFFSET('Hygiene Data'!$F$13,0,10*ROW('Hygiene Data'!F140))="","",OFFSET('Hygiene Data'!$F$13,0,10*ROW('Hygiene Data'!F140)))</f>
        <v/>
      </c>
      <c r="DX146" s="271" t="str">
        <f ca="true">+IF(OFFSET('Hygiene Data'!$G$11,0,10*ROW('Hygiene Data'!G140))="","",OFFSET('Hygiene Data'!$G$11,0,10*ROW('Hygiene Data'!G140)))</f>
        <v/>
      </c>
      <c r="DY146" s="271" t="str">
        <f ca="true">+IF(OFFSET('Hygiene Data'!$G$12,0,10*ROW('Hygiene Data'!G140))="","",OFFSET('Hygiene Data'!$G$12,0,10*ROW('Hygiene Data'!G140)))</f>
        <v/>
      </c>
      <c r="DZ146" s="271" t="str">
        <f ca="true">+IF(OFFSET('Hygiene Data'!$G$13,0,10*ROW('Hygiene Data'!G140))="","",OFFSET('Hygiene Data'!$G$13,0,10*ROW('Hygiene Data'!G140)))</f>
        <v/>
      </c>
      <c r="EA146" s="271" t="str">
        <f ca="true">+IF(OFFSET('Hygiene Data'!$H$11,0,10*ROW('Hygiene Data'!H140))="","",OFFSET('Hygiene Data'!$H$11,0,10*ROW('Hygiene Data'!H140)))</f>
        <v/>
      </c>
      <c r="EB146" s="271" t="str">
        <f ca="true">+IF(OFFSET('Hygiene Data'!$H$12,0,10*ROW('Hygiene Data'!H140))="","",OFFSET('Hygiene Data'!$H$12,0,10*ROW('Hygiene Data'!H140)))</f>
        <v/>
      </c>
      <c r="EC146" s="271" t="str">
        <f ca="true">+IF(OFFSET('Hygiene Data'!$H$13,0,10*ROW('Hygiene Data'!H140))="","",OFFSET('Hygiene Data'!$H$13,0,10*ROW('Hygiene Data'!H140)))</f>
        <v/>
      </c>
      <c r="ED146" s="271" t="str">
        <f ca="true">+IF(OFFSET('Hygiene Data'!$I$11,0,10*ROW('Hygiene Data'!I140))="","",OFFSET('Hygiene Data'!$I$11,0,10*ROW('Hygiene Data'!I140)))</f>
        <v/>
      </c>
      <c r="EE146" s="271" t="str">
        <f ca="true">+IF(OFFSET('Hygiene Data'!$I$12,0,10*ROW('Hygiene Data'!I140))="","",OFFSET('Hygiene Data'!$I$12,0,10*ROW('Hygiene Data'!I140)))</f>
        <v/>
      </c>
      <c r="EF146" s="271" t="str">
        <f ca="true">+IF(OFFSET('Hygiene Data'!$I$13,0,10*ROW('Hygiene Data'!I140))="","",OFFSET('Hygiene Data'!$I$13,0,10*ROW('Hygiene Data'!I140)))</f>
        <v/>
      </c>
    </row>
    <row xmlns:x14ac="http://schemas.microsoft.com/office/spreadsheetml/2009/9/ac" r="147" x14ac:dyDescent="0.2">
      <c r="A147" s="34" t="str">
        <f ca="true">+IF(OFFSET('Water Data'!$B$2,0,10*ROW('Water Data'!E141))="","",OFFSET('Water Data'!$B$2,0,10*ROW('Water Data'!E141)))</f>
        <v/>
      </c>
      <c r="B147" s="34" t="str">
        <f ca="true">+IF(OFFSET('Water Data'!$C$2,0,10*ROW('Water Data'!F141))="","",OFFSET('Water Data'!$C$2,0,10*ROW('Water Data'!F141)))</f>
        <v/>
      </c>
      <c r="C147" s="327" t="str">
        <f t="shared" ca="true" si="2"/>
        <v/>
      </c>
      <c r="D147" s="87"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7"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7"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7"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7"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7"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7"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7"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7"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7"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7"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7"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7"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7"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7"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7"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7"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7"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8"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8"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8"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8"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8"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8"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8"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8"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8"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8"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8"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8"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8"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8"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8"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8"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8"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8"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8"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8"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8"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8"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8"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8"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8"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8"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8"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8"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8"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8"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9"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9"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9"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9"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9"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9"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9"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9"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9"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9"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9"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9"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9"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9"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9"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9"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9"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9"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1"/>
      <c r="BS147" s="271" t="str">
        <f ca="true">+IF(OFFSET('Water Data'!$D$27,0,10*ROW('Water Data'!D141))="","",OFFSET('Water Data'!$D$27,0,10*ROW('Water Data'!D141)))</f>
        <v/>
      </c>
      <c r="BT147" s="271" t="str">
        <f ca="true">+IF(OFFSET('Water Data'!$D$28,0,10*ROW('Water Data'!D141))="","",OFFSET('Water Data'!$D$28,0,10*ROW('Water Data'!D141)))</f>
        <v/>
      </c>
      <c r="BU147" s="271" t="str">
        <f ca="true">+IF(OFFSET('Water Data'!$D$29,0,10*ROW('Water Data'!D141))="","",OFFSET('Water Data'!$D$29,0,10*ROW('Water Data'!D141)))</f>
        <v/>
      </c>
      <c r="BV147" s="271" t="str">
        <f ca="true">+IF(OFFSET('Water Data'!$E$27,0,10*ROW('Water Data'!E141))="","",OFFSET('Water Data'!$E$27,0,10*ROW('Water Data'!E141)))</f>
        <v/>
      </c>
      <c r="BW147" s="271" t="str">
        <f ca="true">+IF(OFFSET('Water Data'!$E$28,0,10*ROW('Water Data'!E141))="","",OFFSET('Water Data'!$E$28,0,10*ROW('Water Data'!E141)))</f>
        <v/>
      </c>
      <c r="BX147" s="271" t="str">
        <f ca="true">+IF(OFFSET('Water Data'!$E$29,0,10*ROW('Water Data'!E141))="","",OFFSET('Water Data'!$E$29,0,10*ROW('Water Data'!E141)))</f>
        <v/>
      </c>
      <c r="BY147" s="271" t="str">
        <f ca="true">+IF(OFFSET('Water Data'!$F$27,0,10*ROW('Water Data'!F141))="","",OFFSET('Water Data'!$F$27,0,10*ROW('Water Data'!F141)))</f>
        <v/>
      </c>
      <c r="BZ147" s="271" t="str">
        <f ca="true">+IF(OFFSET('Water Data'!$F$28,0,10*ROW('Water Data'!F141))="","",OFFSET('Water Data'!$F$28,0,10*ROW('Water Data'!F141)))</f>
        <v/>
      </c>
      <c r="CA147" s="271" t="str">
        <f ca="true">+IF(OFFSET('Water Data'!$F$29,0,10*ROW('Water Data'!F141))="","",OFFSET('Water Data'!$F$29,0,10*ROW('Water Data'!F141)))</f>
        <v/>
      </c>
      <c r="CB147" s="271" t="str">
        <f ca="true">+IF(OFFSET('Water Data'!$G$27,0,10*ROW('Water Data'!G141))="","",OFFSET('Water Data'!$G$27,0,10*ROW('Water Data'!G141)))</f>
        <v/>
      </c>
      <c r="CC147" s="271" t="str">
        <f ca="true">+IF(OFFSET('Water Data'!$G$28,0,10*ROW('Water Data'!G141))="","",OFFSET('Water Data'!$G$28,0,10*ROW('Water Data'!G141)))</f>
        <v/>
      </c>
      <c r="CD147" s="271" t="str">
        <f ca="true">+IF(OFFSET('Water Data'!$G$29,0,10*ROW('Water Data'!G141))="","",OFFSET('Water Data'!$G$29,0,10*ROW('Water Data'!G141)))</f>
        <v/>
      </c>
      <c r="CE147" s="271" t="str">
        <f ca="true">+IF(OFFSET('Water Data'!$H$27,0,10*ROW('Water Data'!H141))="","",OFFSET('Water Data'!$H$27,0,10*ROW('Water Data'!H141)))</f>
        <v/>
      </c>
      <c r="CF147" s="271" t="str">
        <f ca="true">+IF(OFFSET('Water Data'!$H$28,0,10*ROW('Water Data'!H141))="","",OFFSET('Water Data'!$H$28,0,10*ROW('Water Data'!H141)))</f>
        <v/>
      </c>
      <c r="CG147" s="271" t="str">
        <f ca="true">+IF(OFFSET('Water Data'!$H$29,0,10*ROW('Water Data'!H141))="","",OFFSET('Water Data'!$H$29,0,10*ROW('Water Data'!H141)))</f>
        <v/>
      </c>
      <c r="CH147" s="271" t="str">
        <f ca="true">+IF(OFFSET('Water Data'!$I$27,0,10*ROW('Water Data'!I141))="","",OFFSET('Water Data'!$I$27,0,10*ROW('Water Data'!I141)))</f>
        <v/>
      </c>
      <c r="CI147" s="271" t="str">
        <f ca="true">+IF(OFFSET('Water Data'!$I$28,0,10*ROW('Water Data'!I141))="","",OFFSET('Water Data'!$I$28,0,10*ROW('Water Data'!I141)))</f>
        <v/>
      </c>
      <c r="CJ147" s="271" t="str">
        <f ca="true">+IF(OFFSET('Water Data'!$I$29,0,10*ROW('Water Data'!I141))="","",OFFSET('Water Data'!$I$29,0,10*ROW('Water Data'!I141)))</f>
        <v/>
      </c>
      <c r="CK147" s="271" t="str">
        <f ca="true">+IF(OFFSET('Sanitation Data'!$D$28,0,10*ROW('Sanitation Data'!D141))="","",OFFSET('Sanitation Data'!$D$28,0,10*ROW('Sanitation Data'!D141)))</f>
        <v/>
      </c>
      <c r="CL147" s="271" t="str">
        <f ca="true">+IF(OFFSET('Sanitation Data'!$D$29,0,10*ROW('Sanitation Data'!D141))="","",OFFSET('Sanitation Data'!$D$29,0,10*ROW('Sanitation Data'!D141)))</f>
        <v/>
      </c>
      <c r="CM147" s="271" t="str">
        <f ca="true">+IF(OFFSET('Sanitation Data'!$D$30,0,10*ROW('Sanitation Data'!D141))="","",OFFSET('Sanitation Data'!$D$30,0,10*ROW('Sanitation Data'!D141)))</f>
        <v/>
      </c>
      <c r="CN147" s="271" t="str">
        <f ca="true">+IF(OFFSET('Sanitation Data'!$D$31,0,10*ROW('Sanitation Data'!D141))="","",OFFSET('Sanitation Data'!$D$31,0,10*ROW('Sanitation Data'!D141)))</f>
        <v/>
      </c>
      <c r="CO147" s="271" t="str">
        <f ca="true">+IF(OFFSET('Sanitation Data'!$D$32,0,10*ROW('Sanitation Data'!D141))="","",OFFSET('Sanitation Data'!$D$32,0,10*ROW('Sanitation Data'!D141)))</f>
        <v/>
      </c>
      <c r="CP147" s="271" t="str">
        <f ca="true">+IF(OFFSET('Sanitation Data'!$E$28,0,10*ROW('Sanitation Data'!E141))="","",OFFSET('Sanitation Data'!$E$28,0,10*ROW('Sanitation Data'!E141)))</f>
        <v/>
      </c>
      <c r="CQ147" s="271" t="str">
        <f ca="true">+IF(OFFSET('Sanitation Data'!$E$29,0,10*ROW('Sanitation Data'!E141))="","",OFFSET('Sanitation Data'!$E$29,0,10*ROW('Sanitation Data'!E141)))</f>
        <v/>
      </c>
      <c r="CR147" s="271" t="str">
        <f ca="true">+IF(OFFSET('Sanitation Data'!$E$30,0,10*ROW('Sanitation Data'!E141))="","",OFFSET('Sanitation Data'!$E$30,0,10*ROW('Sanitation Data'!E141)))</f>
        <v/>
      </c>
      <c r="CS147" s="271" t="str">
        <f ca="true">+IF(OFFSET('Sanitation Data'!$E$31,0,10*ROW('Sanitation Data'!E141))="","",OFFSET('Sanitation Data'!$E$31,0,10*ROW('Sanitation Data'!E141)))</f>
        <v/>
      </c>
      <c r="CT147" s="271" t="str">
        <f ca="true">+IF(OFFSET('Sanitation Data'!$E$32,0,10*ROW('Sanitation Data'!E141))="","",OFFSET('Sanitation Data'!$E$32,0,10*ROW('Sanitation Data'!E141)))</f>
        <v/>
      </c>
      <c r="CU147" s="271" t="str">
        <f ca="true">+IF(OFFSET('Sanitation Data'!$F$28,0,10*ROW('Sanitation Data'!F141))="","",OFFSET('Sanitation Data'!$F$28,0,10*ROW('Sanitation Data'!F141)))</f>
        <v/>
      </c>
      <c r="CV147" s="271" t="str">
        <f ca="true">+IF(OFFSET('Sanitation Data'!$F$29,0,10*ROW('Sanitation Data'!F141))="","",OFFSET('Sanitation Data'!$F$29,0,10*ROW('Sanitation Data'!F141)))</f>
        <v/>
      </c>
      <c r="CW147" s="271" t="str">
        <f ca="true">+IF(OFFSET('Sanitation Data'!$F$30,0,10*ROW('Sanitation Data'!F141))="","",OFFSET('Sanitation Data'!$F$30,0,10*ROW('Sanitation Data'!F141)))</f>
        <v/>
      </c>
      <c r="CX147" s="271" t="str">
        <f ca="true">+IF(OFFSET('Sanitation Data'!$F$31,0,10*ROW('Sanitation Data'!F141))="","",OFFSET('Sanitation Data'!$F$31,0,10*ROW('Sanitation Data'!F141)))</f>
        <v/>
      </c>
      <c r="CY147" s="271" t="str">
        <f ca="true">+IF(OFFSET('Sanitation Data'!$F$32,0,10*ROW('Sanitation Data'!F141))="","",OFFSET('Sanitation Data'!$F$32,0,10*ROW('Sanitation Data'!F141)))</f>
        <v/>
      </c>
      <c r="CZ147" s="271" t="str">
        <f ca="true">+IF(OFFSET('Sanitation Data'!$G$28,0,10*ROW('Sanitation Data'!G141))="","",OFFSET('Sanitation Data'!$G$28,0,10*ROW('Sanitation Data'!G141)))</f>
        <v/>
      </c>
      <c r="DA147" s="271" t="str">
        <f ca="true">+IF(OFFSET('Sanitation Data'!$G$29,0,10*ROW('Sanitation Data'!G141))="","",OFFSET('Sanitation Data'!$G$29,0,10*ROW('Sanitation Data'!G141)))</f>
        <v/>
      </c>
      <c r="DB147" s="271" t="str">
        <f ca="true">+IF(OFFSET('Sanitation Data'!$G$30,0,10*ROW('Sanitation Data'!G141))="","",OFFSET('Sanitation Data'!$G$30,0,10*ROW('Sanitation Data'!G141)))</f>
        <v/>
      </c>
      <c r="DC147" s="271" t="str">
        <f ca="true">+IF(OFFSET('Sanitation Data'!$G$31,0,10*ROW('Sanitation Data'!G141))="","",OFFSET('Sanitation Data'!$G$31,0,10*ROW('Sanitation Data'!G141)))</f>
        <v/>
      </c>
      <c r="DD147" s="271" t="str">
        <f ca="true">+IF(OFFSET('Sanitation Data'!$G$32,0,10*ROW('Sanitation Data'!G141))="","",OFFSET('Sanitation Data'!$G$32,0,10*ROW('Sanitation Data'!G141)))</f>
        <v/>
      </c>
      <c r="DE147" s="271" t="str">
        <f ca="true">+IF(OFFSET('Sanitation Data'!$H$28,0,10*ROW('Sanitation Data'!H141))="","",OFFSET('Sanitation Data'!$H$28,0,10*ROW('Sanitation Data'!H141)))</f>
        <v/>
      </c>
      <c r="DF147" s="271" t="str">
        <f ca="true">+IF(OFFSET('Sanitation Data'!$H$29,0,10*ROW('Sanitation Data'!H141))="","",OFFSET('Sanitation Data'!$H$29,0,10*ROW('Sanitation Data'!H141)))</f>
        <v/>
      </c>
      <c r="DG147" s="271" t="str">
        <f ca="true">+IF(OFFSET('Sanitation Data'!$H$30,0,10*ROW('Sanitation Data'!H141))="","",OFFSET('Sanitation Data'!$H$30,0,10*ROW('Sanitation Data'!H141)))</f>
        <v/>
      </c>
      <c r="DH147" s="271" t="str">
        <f ca="true">+IF(OFFSET('Sanitation Data'!$H$31,0,10*ROW('Sanitation Data'!H141))="","",OFFSET('Sanitation Data'!$H$31,0,10*ROW('Sanitation Data'!H141)))</f>
        <v/>
      </c>
      <c r="DI147" s="271" t="str">
        <f ca="true">+IF(OFFSET('Sanitation Data'!$H$32,0,10*ROW('Sanitation Data'!H141))="","",OFFSET('Sanitation Data'!$H$32,0,10*ROW('Sanitation Data'!H141)))</f>
        <v/>
      </c>
      <c r="DJ147" s="271" t="str">
        <f ca="true">+IF(OFFSET('Sanitation Data'!$I$28,0,10*ROW('Sanitation Data'!I141))="","",OFFSET('Sanitation Data'!$I$28,0,10*ROW('Sanitation Data'!I141)))</f>
        <v/>
      </c>
      <c r="DK147" s="271" t="str">
        <f ca="true">+IF(OFFSET('Sanitation Data'!$I$29,0,10*ROW('Sanitation Data'!I141))="","",OFFSET('Sanitation Data'!$I$29,0,10*ROW('Sanitation Data'!I141)))</f>
        <v/>
      </c>
      <c r="DL147" s="271" t="str">
        <f ca="true">+IF(OFFSET('Sanitation Data'!$I$30,0,10*ROW('Sanitation Data'!I141))="","",OFFSET('Sanitation Data'!$I$30,0,10*ROW('Sanitation Data'!I141)))</f>
        <v/>
      </c>
      <c r="DM147" s="271" t="str">
        <f ca="true">+IF(OFFSET('Sanitation Data'!$I$31,0,10*ROW('Sanitation Data'!I141))="","",OFFSET('Sanitation Data'!$I$31,0,10*ROW('Sanitation Data'!I141)))</f>
        <v/>
      </c>
      <c r="DN147" s="271" t="str">
        <f ca="true">+IF(OFFSET('Sanitation Data'!$I$32,0,10*ROW('Sanitation Data'!I141))="","",OFFSET('Sanitation Data'!$I$32,0,10*ROW('Sanitation Data'!I141)))</f>
        <v/>
      </c>
      <c r="DO147" s="271" t="str">
        <f ca="true">+IF(OFFSET('Hygiene Data'!$D$11,0,10*ROW('Hygiene Data'!D141))="","",OFFSET('Hygiene Data'!$D$11,0,10*ROW('Hygiene Data'!D141)))</f>
        <v/>
      </c>
      <c r="DP147" s="271" t="str">
        <f ca="true">+IF(OFFSET('Hygiene Data'!$D$12,0,10*ROW('Hygiene Data'!D141))="","",OFFSET('Hygiene Data'!$D$12,0,10*ROW('Hygiene Data'!D141)))</f>
        <v/>
      </c>
      <c r="DQ147" s="271" t="str">
        <f ca="true">+IF(OFFSET('Hygiene Data'!$D$13,0,10*ROW('Hygiene Data'!D141))="","",OFFSET('Hygiene Data'!$D$13,0,10*ROW('Hygiene Data'!D141)))</f>
        <v/>
      </c>
      <c r="DR147" s="271" t="str">
        <f ca="true">+IF(OFFSET('Hygiene Data'!$E$11,0,10*ROW('Hygiene Data'!E141))="","",OFFSET('Hygiene Data'!$E$11,0,10*ROW('Hygiene Data'!E141)))</f>
        <v/>
      </c>
      <c r="DS147" s="271" t="str">
        <f ca="true">+IF(OFFSET('Hygiene Data'!$E$12,0,10*ROW('Hygiene Data'!E141))="","",OFFSET('Hygiene Data'!$E$12,0,10*ROW('Hygiene Data'!E141)))</f>
        <v/>
      </c>
      <c r="DT147" s="271" t="str">
        <f ca="true">+IF(OFFSET('Hygiene Data'!$E$13,0,10*ROW('Hygiene Data'!E141))="","",OFFSET('Hygiene Data'!$E$13,0,10*ROW('Hygiene Data'!E141)))</f>
        <v/>
      </c>
      <c r="DU147" s="271" t="str">
        <f ca="true">+IF(OFFSET('Hygiene Data'!$F$11,0,10*ROW('Hygiene Data'!F141))="","",OFFSET('Hygiene Data'!$F$11,0,10*ROW('Hygiene Data'!F141)))</f>
        <v/>
      </c>
      <c r="DV147" s="271" t="str">
        <f ca="true">+IF(OFFSET('Hygiene Data'!$F$12,0,10*ROW('Hygiene Data'!F141))="","",OFFSET('Hygiene Data'!$F$12,0,10*ROW('Hygiene Data'!F141)))</f>
        <v/>
      </c>
      <c r="DW147" s="271" t="str">
        <f ca="true">+IF(OFFSET('Hygiene Data'!$F$13,0,10*ROW('Hygiene Data'!F141))="","",OFFSET('Hygiene Data'!$F$13,0,10*ROW('Hygiene Data'!F141)))</f>
        <v/>
      </c>
      <c r="DX147" s="271" t="str">
        <f ca="true">+IF(OFFSET('Hygiene Data'!$G$11,0,10*ROW('Hygiene Data'!G141))="","",OFFSET('Hygiene Data'!$G$11,0,10*ROW('Hygiene Data'!G141)))</f>
        <v/>
      </c>
      <c r="DY147" s="271" t="str">
        <f ca="true">+IF(OFFSET('Hygiene Data'!$G$12,0,10*ROW('Hygiene Data'!G141))="","",OFFSET('Hygiene Data'!$G$12,0,10*ROW('Hygiene Data'!G141)))</f>
        <v/>
      </c>
      <c r="DZ147" s="271" t="str">
        <f ca="true">+IF(OFFSET('Hygiene Data'!$G$13,0,10*ROW('Hygiene Data'!G141))="","",OFFSET('Hygiene Data'!$G$13,0,10*ROW('Hygiene Data'!G141)))</f>
        <v/>
      </c>
      <c r="EA147" s="271" t="str">
        <f ca="true">+IF(OFFSET('Hygiene Data'!$H$11,0,10*ROW('Hygiene Data'!H141))="","",OFFSET('Hygiene Data'!$H$11,0,10*ROW('Hygiene Data'!H141)))</f>
        <v/>
      </c>
      <c r="EB147" s="271" t="str">
        <f ca="true">+IF(OFFSET('Hygiene Data'!$H$12,0,10*ROW('Hygiene Data'!H141))="","",OFFSET('Hygiene Data'!$H$12,0,10*ROW('Hygiene Data'!H141)))</f>
        <v/>
      </c>
      <c r="EC147" s="271" t="str">
        <f ca="true">+IF(OFFSET('Hygiene Data'!$H$13,0,10*ROW('Hygiene Data'!H141))="","",OFFSET('Hygiene Data'!$H$13,0,10*ROW('Hygiene Data'!H141)))</f>
        <v/>
      </c>
      <c r="ED147" s="271" t="str">
        <f ca="true">+IF(OFFSET('Hygiene Data'!$I$11,0,10*ROW('Hygiene Data'!I141))="","",OFFSET('Hygiene Data'!$I$11,0,10*ROW('Hygiene Data'!I141)))</f>
        <v/>
      </c>
      <c r="EE147" s="271" t="str">
        <f ca="true">+IF(OFFSET('Hygiene Data'!$I$12,0,10*ROW('Hygiene Data'!I141))="","",OFFSET('Hygiene Data'!$I$12,0,10*ROW('Hygiene Data'!I141)))</f>
        <v/>
      </c>
      <c r="EF147" s="271" t="str">
        <f ca="true">+IF(OFFSET('Hygiene Data'!$I$13,0,10*ROW('Hygiene Data'!I141))="","",OFFSET('Hygiene Data'!$I$13,0,10*ROW('Hygiene Data'!I141)))</f>
        <v/>
      </c>
    </row>
    <row xmlns:x14ac="http://schemas.microsoft.com/office/spreadsheetml/2009/9/ac" r="148" x14ac:dyDescent="0.2">
      <c r="A148" s="34" t="str">
        <f ca="true">+IF(OFFSET('Water Data'!$B$2,0,10*ROW('Water Data'!E142))="","",OFFSET('Water Data'!$B$2,0,10*ROW('Water Data'!E142)))</f>
        <v/>
      </c>
      <c r="B148" s="34" t="str">
        <f ca="true">+IF(OFFSET('Water Data'!$C$2,0,10*ROW('Water Data'!F142))="","",OFFSET('Water Data'!$C$2,0,10*ROW('Water Data'!F142)))</f>
        <v/>
      </c>
      <c r="C148" s="327" t="str">
        <f t="shared" ca="true" si="2"/>
        <v/>
      </c>
      <c r="D148" s="87"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7"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7"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7"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7"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7"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7"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7"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7"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7"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7"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7"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7"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7"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7"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7"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7"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7"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8"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8"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8"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8"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8"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8"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8"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8"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8"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8"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8"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8"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8"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8"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8"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8"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8"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8"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8"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8"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8"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8"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8"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8"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8"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8"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8"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8"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8"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8"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9"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9"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9"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9"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9"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9"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9"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9"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9"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9"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9"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9"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9"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9"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9"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9"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9"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9"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1"/>
      <c r="BS148" s="271" t="str">
        <f ca="true">+IF(OFFSET('Water Data'!$D$27,0,10*ROW('Water Data'!D142))="","",OFFSET('Water Data'!$D$27,0,10*ROW('Water Data'!D142)))</f>
        <v/>
      </c>
      <c r="BT148" s="271" t="str">
        <f ca="true">+IF(OFFSET('Water Data'!$D$28,0,10*ROW('Water Data'!D142))="","",OFFSET('Water Data'!$D$28,0,10*ROW('Water Data'!D142)))</f>
        <v/>
      </c>
      <c r="BU148" s="271" t="str">
        <f ca="true">+IF(OFFSET('Water Data'!$D$29,0,10*ROW('Water Data'!D142))="","",OFFSET('Water Data'!$D$29,0,10*ROW('Water Data'!D142)))</f>
        <v/>
      </c>
      <c r="BV148" s="271" t="str">
        <f ca="true">+IF(OFFSET('Water Data'!$E$27,0,10*ROW('Water Data'!E142))="","",OFFSET('Water Data'!$E$27,0,10*ROW('Water Data'!E142)))</f>
        <v/>
      </c>
      <c r="BW148" s="271" t="str">
        <f ca="true">+IF(OFFSET('Water Data'!$E$28,0,10*ROW('Water Data'!E142))="","",OFFSET('Water Data'!$E$28,0,10*ROW('Water Data'!E142)))</f>
        <v/>
      </c>
      <c r="BX148" s="271" t="str">
        <f ca="true">+IF(OFFSET('Water Data'!$E$29,0,10*ROW('Water Data'!E142))="","",OFFSET('Water Data'!$E$29,0,10*ROW('Water Data'!E142)))</f>
        <v/>
      </c>
      <c r="BY148" s="271" t="str">
        <f ca="true">+IF(OFFSET('Water Data'!$F$27,0,10*ROW('Water Data'!F142))="","",OFFSET('Water Data'!$F$27,0,10*ROW('Water Data'!F142)))</f>
        <v/>
      </c>
      <c r="BZ148" s="271" t="str">
        <f ca="true">+IF(OFFSET('Water Data'!$F$28,0,10*ROW('Water Data'!F142))="","",OFFSET('Water Data'!$F$28,0,10*ROW('Water Data'!F142)))</f>
        <v/>
      </c>
      <c r="CA148" s="271" t="str">
        <f ca="true">+IF(OFFSET('Water Data'!$F$29,0,10*ROW('Water Data'!F142))="","",OFFSET('Water Data'!$F$29,0,10*ROW('Water Data'!F142)))</f>
        <v/>
      </c>
      <c r="CB148" s="271" t="str">
        <f ca="true">+IF(OFFSET('Water Data'!$G$27,0,10*ROW('Water Data'!G142))="","",OFFSET('Water Data'!$G$27,0,10*ROW('Water Data'!G142)))</f>
        <v/>
      </c>
      <c r="CC148" s="271" t="str">
        <f ca="true">+IF(OFFSET('Water Data'!$G$28,0,10*ROW('Water Data'!G142))="","",OFFSET('Water Data'!$G$28,0,10*ROW('Water Data'!G142)))</f>
        <v/>
      </c>
      <c r="CD148" s="271" t="str">
        <f ca="true">+IF(OFFSET('Water Data'!$G$29,0,10*ROW('Water Data'!G142))="","",OFFSET('Water Data'!$G$29,0,10*ROW('Water Data'!G142)))</f>
        <v/>
      </c>
      <c r="CE148" s="271" t="str">
        <f ca="true">+IF(OFFSET('Water Data'!$H$27,0,10*ROW('Water Data'!H142))="","",OFFSET('Water Data'!$H$27,0,10*ROW('Water Data'!H142)))</f>
        <v/>
      </c>
      <c r="CF148" s="271" t="str">
        <f ca="true">+IF(OFFSET('Water Data'!$H$28,0,10*ROW('Water Data'!H142))="","",OFFSET('Water Data'!$H$28,0,10*ROW('Water Data'!H142)))</f>
        <v/>
      </c>
      <c r="CG148" s="271" t="str">
        <f ca="true">+IF(OFFSET('Water Data'!$H$29,0,10*ROW('Water Data'!H142))="","",OFFSET('Water Data'!$H$29,0,10*ROW('Water Data'!H142)))</f>
        <v/>
      </c>
      <c r="CH148" s="271" t="str">
        <f ca="true">+IF(OFFSET('Water Data'!$I$27,0,10*ROW('Water Data'!I142))="","",OFFSET('Water Data'!$I$27,0,10*ROW('Water Data'!I142)))</f>
        <v/>
      </c>
      <c r="CI148" s="271" t="str">
        <f ca="true">+IF(OFFSET('Water Data'!$I$28,0,10*ROW('Water Data'!I142))="","",OFFSET('Water Data'!$I$28,0,10*ROW('Water Data'!I142)))</f>
        <v/>
      </c>
      <c r="CJ148" s="271" t="str">
        <f ca="true">+IF(OFFSET('Water Data'!$I$29,0,10*ROW('Water Data'!I142))="","",OFFSET('Water Data'!$I$29,0,10*ROW('Water Data'!I142)))</f>
        <v/>
      </c>
      <c r="CK148" s="271" t="str">
        <f ca="true">+IF(OFFSET('Sanitation Data'!$D$28,0,10*ROW('Sanitation Data'!D142))="","",OFFSET('Sanitation Data'!$D$28,0,10*ROW('Sanitation Data'!D142)))</f>
        <v/>
      </c>
      <c r="CL148" s="271" t="str">
        <f ca="true">+IF(OFFSET('Sanitation Data'!$D$29,0,10*ROW('Sanitation Data'!D142))="","",OFFSET('Sanitation Data'!$D$29,0,10*ROW('Sanitation Data'!D142)))</f>
        <v/>
      </c>
      <c r="CM148" s="271" t="str">
        <f ca="true">+IF(OFFSET('Sanitation Data'!$D$30,0,10*ROW('Sanitation Data'!D142))="","",OFFSET('Sanitation Data'!$D$30,0,10*ROW('Sanitation Data'!D142)))</f>
        <v/>
      </c>
      <c r="CN148" s="271" t="str">
        <f ca="true">+IF(OFFSET('Sanitation Data'!$D$31,0,10*ROW('Sanitation Data'!D142))="","",OFFSET('Sanitation Data'!$D$31,0,10*ROW('Sanitation Data'!D142)))</f>
        <v/>
      </c>
      <c r="CO148" s="271" t="str">
        <f ca="true">+IF(OFFSET('Sanitation Data'!$D$32,0,10*ROW('Sanitation Data'!D142))="","",OFFSET('Sanitation Data'!$D$32,0,10*ROW('Sanitation Data'!D142)))</f>
        <v/>
      </c>
      <c r="CP148" s="271" t="str">
        <f ca="true">+IF(OFFSET('Sanitation Data'!$E$28,0,10*ROW('Sanitation Data'!E142))="","",OFFSET('Sanitation Data'!$E$28,0,10*ROW('Sanitation Data'!E142)))</f>
        <v/>
      </c>
      <c r="CQ148" s="271" t="str">
        <f ca="true">+IF(OFFSET('Sanitation Data'!$E$29,0,10*ROW('Sanitation Data'!E142))="","",OFFSET('Sanitation Data'!$E$29,0,10*ROW('Sanitation Data'!E142)))</f>
        <v/>
      </c>
      <c r="CR148" s="271" t="str">
        <f ca="true">+IF(OFFSET('Sanitation Data'!$E$30,0,10*ROW('Sanitation Data'!E142))="","",OFFSET('Sanitation Data'!$E$30,0,10*ROW('Sanitation Data'!E142)))</f>
        <v/>
      </c>
      <c r="CS148" s="271" t="str">
        <f ca="true">+IF(OFFSET('Sanitation Data'!$E$31,0,10*ROW('Sanitation Data'!E142))="","",OFFSET('Sanitation Data'!$E$31,0,10*ROW('Sanitation Data'!E142)))</f>
        <v/>
      </c>
      <c r="CT148" s="271" t="str">
        <f ca="true">+IF(OFFSET('Sanitation Data'!$E$32,0,10*ROW('Sanitation Data'!E142))="","",OFFSET('Sanitation Data'!$E$32,0,10*ROW('Sanitation Data'!E142)))</f>
        <v/>
      </c>
      <c r="CU148" s="271" t="str">
        <f ca="true">+IF(OFFSET('Sanitation Data'!$F$28,0,10*ROW('Sanitation Data'!F142))="","",OFFSET('Sanitation Data'!$F$28,0,10*ROW('Sanitation Data'!F142)))</f>
        <v/>
      </c>
      <c r="CV148" s="271" t="str">
        <f ca="true">+IF(OFFSET('Sanitation Data'!$F$29,0,10*ROW('Sanitation Data'!F142))="","",OFFSET('Sanitation Data'!$F$29,0,10*ROW('Sanitation Data'!F142)))</f>
        <v/>
      </c>
      <c r="CW148" s="271" t="str">
        <f ca="true">+IF(OFFSET('Sanitation Data'!$F$30,0,10*ROW('Sanitation Data'!F142))="","",OFFSET('Sanitation Data'!$F$30,0,10*ROW('Sanitation Data'!F142)))</f>
        <v/>
      </c>
      <c r="CX148" s="271" t="str">
        <f ca="true">+IF(OFFSET('Sanitation Data'!$F$31,0,10*ROW('Sanitation Data'!F142))="","",OFFSET('Sanitation Data'!$F$31,0,10*ROW('Sanitation Data'!F142)))</f>
        <v/>
      </c>
      <c r="CY148" s="271" t="str">
        <f ca="true">+IF(OFFSET('Sanitation Data'!$F$32,0,10*ROW('Sanitation Data'!F142))="","",OFFSET('Sanitation Data'!$F$32,0,10*ROW('Sanitation Data'!F142)))</f>
        <v/>
      </c>
      <c r="CZ148" s="271" t="str">
        <f ca="true">+IF(OFFSET('Sanitation Data'!$G$28,0,10*ROW('Sanitation Data'!G142))="","",OFFSET('Sanitation Data'!$G$28,0,10*ROW('Sanitation Data'!G142)))</f>
        <v/>
      </c>
      <c r="DA148" s="271" t="str">
        <f ca="true">+IF(OFFSET('Sanitation Data'!$G$29,0,10*ROW('Sanitation Data'!G142))="","",OFFSET('Sanitation Data'!$G$29,0,10*ROW('Sanitation Data'!G142)))</f>
        <v/>
      </c>
      <c r="DB148" s="271" t="str">
        <f ca="true">+IF(OFFSET('Sanitation Data'!$G$30,0,10*ROW('Sanitation Data'!G142))="","",OFFSET('Sanitation Data'!$G$30,0,10*ROW('Sanitation Data'!G142)))</f>
        <v/>
      </c>
      <c r="DC148" s="271" t="str">
        <f ca="true">+IF(OFFSET('Sanitation Data'!$G$31,0,10*ROW('Sanitation Data'!G142))="","",OFFSET('Sanitation Data'!$G$31,0,10*ROW('Sanitation Data'!G142)))</f>
        <v/>
      </c>
      <c r="DD148" s="271" t="str">
        <f ca="true">+IF(OFFSET('Sanitation Data'!$G$32,0,10*ROW('Sanitation Data'!G142))="","",OFFSET('Sanitation Data'!$G$32,0,10*ROW('Sanitation Data'!G142)))</f>
        <v/>
      </c>
      <c r="DE148" s="271" t="str">
        <f ca="true">+IF(OFFSET('Sanitation Data'!$H$28,0,10*ROW('Sanitation Data'!H142))="","",OFFSET('Sanitation Data'!$H$28,0,10*ROW('Sanitation Data'!H142)))</f>
        <v/>
      </c>
      <c r="DF148" s="271" t="str">
        <f ca="true">+IF(OFFSET('Sanitation Data'!$H$29,0,10*ROW('Sanitation Data'!H142))="","",OFFSET('Sanitation Data'!$H$29,0,10*ROW('Sanitation Data'!H142)))</f>
        <v/>
      </c>
      <c r="DG148" s="271" t="str">
        <f ca="true">+IF(OFFSET('Sanitation Data'!$H$30,0,10*ROW('Sanitation Data'!H142))="","",OFFSET('Sanitation Data'!$H$30,0,10*ROW('Sanitation Data'!H142)))</f>
        <v/>
      </c>
      <c r="DH148" s="271" t="str">
        <f ca="true">+IF(OFFSET('Sanitation Data'!$H$31,0,10*ROW('Sanitation Data'!H142))="","",OFFSET('Sanitation Data'!$H$31,0,10*ROW('Sanitation Data'!H142)))</f>
        <v/>
      </c>
      <c r="DI148" s="271" t="str">
        <f ca="true">+IF(OFFSET('Sanitation Data'!$H$32,0,10*ROW('Sanitation Data'!H142))="","",OFFSET('Sanitation Data'!$H$32,0,10*ROW('Sanitation Data'!H142)))</f>
        <v/>
      </c>
      <c r="DJ148" s="271" t="str">
        <f ca="true">+IF(OFFSET('Sanitation Data'!$I$28,0,10*ROW('Sanitation Data'!I142))="","",OFFSET('Sanitation Data'!$I$28,0,10*ROW('Sanitation Data'!I142)))</f>
        <v/>
      </c>
      <c r="DK148" s="271" t="str">
        <f ca="true">+IF(OFFSET('Sanitation Data'!$I$29,0,10*ROW('Sanitation Data'!I142))="","",OFFSET('Sanitation Data'!$I$29,0,10*ROW('Sanitation Data'!I142)))</f>
        <v/>
      </c>
      <c r="DL148" s="271" t="str">
        <f ca="true">+IF(OFFSET('Sanitation Data'!$I$30,0,10*ROW('Sanitation Data'!I142))="","",OFFSET('Sanitation Data'!$I$30,0,10*ROW('Sanitation Data'!I142)))</f>
        <v/>
      </c>
      <c r="DM148" s="271" t="str">
        <f ca="true">+IF(OFFSET('Sanitation Data'!$I$31,0,10*ROW('Sanitation Data'!I142))="","",OFFSET('Sanitation Data'!$I$31,0,10*ROW('Sanitation Data'!I142)))</f>
        <v/>
      </c>
      <c r="DN148" s="271" t="str">
        <f ca="true">+IF(OFFSET('Sanitation Data'!$I$32,0,10*ROW('Sanitation Data'!I142))="","",OFFSET('Sanitation Data'!$I$32,0,10*ROW('Sanitation Data'!I142)))</f>
        <v/>
      </c>
      <c r="DO148" s="271" t="str">
        <f ca="true">+IF(OFFSET('Hygiene Data'!$D$11,0,10*ROW('Hygiene Data'!D142))="","",OFFSET('Hygiene Data'!$D$11,0,10*ROW('Hygiene Data'!D142)))</f>
        <v/>
      </c>
      <c r="DP148" s="271" t="str">
        <f ca="true">+IF(OFFSET('Hygiene Data'!$D$12,0,10*ROW('Hygiene Data'!D142))="","",OFFSET('Hygiene Data'!$D$12,0,10*ROW('Hygiene Data'!D142)))</f>
        <v/>
      </c>
      <c r="DQ148" s="271" t="str">
        <f ca="true">+IF(OFFSET('Hygiene Data'!$D$13,0,10*ROW('Hygiene Data'!D142))="","",OFFSET('Hygiene Data'!$D$13,0,10*ROW('Hygiene Data'!D142)))</f>
        <v/>
      </c>
      <c r="DR148" s="271" t="str">
        <f ca="true">+IF(OFFSET('Hygiene Data'!$E$11,0,10*ROW('Hygiene Data'!E142))="","",OFFSET('Hygiene Data'!$E$11,0,10*ROW('Hygiene Data'!E142)))</f>
        <v/>
      </c>
      <c r="DS148" s="271" t="str">
        <f ca="true">+IF(OFFSET('Hygiene Data'!$E$12,0,10*ROW('Hygiene Data'!E142))="","",OFFSET('Hygiene Data'!$E$12,0,10*ROW('Hygiene Data'!E142)))</f>
        <v/>
      </c>
      <c r="DT148" s="271" t="str">
        <f ca="true">+IF(OFFSET('Hygiene Data'!$E$13,0,10*ROW('Hygiene Data'!E142))="","",OFFSET('Hygiene Data'!$E$13,0,10*ROW('Hygiene Data'!E142)))</f>
        <v/>
      </c>
      <c r="DU148" s="271" t="str">
        <f ca="true">+IF(OFFSET('Hygiene Data'!$F$11,0,10*ROW('Hygiene Data'!F142))="","",OFFSET('Hygiene Data'!$F$11,0,10*ROW('Hygiene Data'!F142)))</f>
        <v/>
      </c>
      <c r="DV148" s="271" t="str">
        <f ca="true">+IF(OFFSET('Hygiene Data'!$F$12,0,10*ROW('Hygiene Data'!F142))="","",OFFSET('Hygiene Data'!$F$12,0,10*ROW('Hygiene Data'!F142)))</f>
        <v/>
      </c>
      <c r="DW148" s="271" t="str">
        <f ca="true">+IF(OFFSET('Hygiene Data'!$F$13,0,10*ROW('Hygiene Data'!F142))="","",OFFSET('Hygiene Data'!$F$13,0,10*ROW('Hygiene Data'!F142)))</f>
        <v/>
      </c>
      <c r="DX148" s="271" t="str">
        <f ca="true">+IF(OFFSET('Hygiene Data'!$G$11,0,10*ROW('Hygiene Data'!G142))="","",OFFSET('Hygiene Data'!$G$11,0,10*ROW('Hygiene Data'!G142)))</f>
        <v/>
      </c>
      <c r="DY148" s="271" t="str">
        <f ca="true">+IF(OFFSET('Hygiene Data'!$G$12,0,10*ROW('Hygiene Data'!G142))="","",OFFSET('Hygiene Data'!$G$12,0,10*ROW('Hygiene Data'!G142)))</f>
        <v/>
      </c>
      <c r="DZ148" s="271" t="str">
        <f ca="true">+IF(OFFSET('Hygiene Data'!$G$13,0,10*ROW('Hygiene Data'!G142))="","",OFFSET('Hygiene Data'!$G$13,0,10*ROW('Hygiene Data'!G142)))</f>
        <v/>
      </c>
      <c r="EA148" s="271" t="str">
        <f ca="true">+IF(OFFSET('Hygiene Data'!$H$11,0,10*ROW('Hygiene Data'!H142))="","",OFFSET('Hygiene Data'!$H$11,0,10*ROW('Hygiene Data'!H142)))</f>
        <v/>
      </c>
      <c r="EB148" s="271" t="str">
        <f ca="true">+IF(OFFSET('Hygiene Data'!$H$12,0,10*ROW('Hygiene Data'!H142))="","",OFFSET('Hygiene Data'!$H$12,0,10*ROW('Hygiene Data'!H142)))</f>
        <v/>
      </c>
      <c r="EC148" s="271" t="str">
        <f ca="true">+IF(OFFSET('Hygiene Data'!$H$13,0,10*ROW('Hygiene Data'!H142))="","",OFFSET('Hygiene Data'!$H$13,0,10*ROW('Hygiene Data'!H142)))</f>
        <v/>
      </c>
      <c r="ED148" s="271" t="str">
        <f ca="true">+IF(OFFSET('Hygiene Data'!$I$11,0,10*ROW('Hygiene Data'!I142))="","",OFFSET('Hygiene Data'!$I$11,0,10*ROW('Hygiene Data'!I142)))</f>
        <v/>
      </c>
      <c r="EE148" s="271" t="str">
        <f ca="true">+IF(OFFSET('Hygiene Data'!$I$12,0,10*ROW('Hygiene Data'!I142))="","",OFFSET('Hygiene Data'!$I$12,0,10*ROW('Hygiene Data'!I142)))</f>
        <v/>
      </c>
      <c r="EF148" s="271" t="str">
        <f ca="true">+IF(OFFSET('Hygiene Data'!$I$13,0,10*ROW('Hygiene Data'!I142))="","",OFFSET('Hygiene Data'!$I$13,0,10*ROW('Hygiene Data'!I142)))</f>
        <v/>
      </c>
    </row>
    <row xmlns:x14ac="http://schemas.microsoft.com/office/spreadsheetml/2009/9/ac" r="149" x14ac:dyDescent="0.2">
      <c r="A149" s="34" t="str">
        <f ca="true">+IF(OFFSET('Water Data'!$B$2,0,10*ROW('Water Data'!E143))="","",OFFSET('Water Data'!$B$2,0,10*ROW('Water Data'!E143)))</f>
        <v/>
      </c>
      <c r="B149" s="34" t="str">
        <f ca="true">+IF(OFFSET('Water Data'!$C$2,0,10*ROW('Water Data'!F143))="","",OFFSET('Water Data'!$C$2,0,10*ROW('Water Data'!F143)))</f>
        <v/>
      </c>
      <c r="C149" s="327" t="str">
        <f t="shared" ca="true" si="2"/>
        <v/>
      </c>
      <c r="D149" s="87"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7"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7"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7"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7"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7"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7"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7"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7"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7"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7"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7"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7"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7"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7"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7"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7"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7"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8"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8"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8"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8"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8"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8"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8"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8"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8"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8"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8"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8"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8"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8"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8"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8"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8"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8"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8"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8"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8"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8"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8"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8"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8"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8"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8"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8"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8"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8"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9"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9"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9"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9"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9"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9"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9"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9"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9"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9"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9"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9"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9"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9"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9"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9"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9"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9"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1"/>
      <c r="BS149" s="271" t="str">
        <f ca="true">+IF(OFFSET('Water Data'!$D$27,0,10*ROW('Water Data'!D143))="","",OFFSET('Water Data'!$D$27,0,10*ROW('Water Data'!D143)))</f>
        <v/>
      </c>
      <c r="BT149" s="271" t="str">
        <f ca="true">+IF(OFFSET('Water Data'!$D$28,0,10*ROW('Water Data'!D143))="","",OFFSET('Water Data'!$D$28,0,10*ROW('Water Data'!D143)))</f>
        <v/>
      </c>
      <c r="BU149" s="271" t="str">
        <f ca="true">+IF(OFFSET('Water Data'!$D$29,0,10*ROW('Water Data'!D143))="","",OFFSET('Water Data'!$D$29,0,10*ROW('Water Data'!D143)))</f>
        <v/>
      </c>
      <c r="BV149" s="271" t="str">
        <f ca="true">+IF(OFFSET('Water Data'!$E$27,0,10*ROW('Water Data'!E143))="","",OFFSET('Water Data'!$E$27,0,10*ROW('Water Data'!E143)))</f>
        <v/>
      </c>
      <c r="BW149" s="271" t="str">
        <f ca="true">+IF(OFFSET('Water Data'!$E$28,0,10*ROW('Water Data'!E143))="","",OFFSET('Water Data'!$E$28,0,10*ROW('Water Data'!E143)))</f>
        <v/>
      </c>
      <c r="BX149" s="271" t="str">
        <f ca="true">+IF(OFFSET('Water Data'!$E$29,0,10*ROW('Water Data'!E143))="","",OFFSET('Water Data'!$E$29,0,10*ROW('Water Data'!E143)))</f>
        <v/>
      </c>
      <c r="BY149" s="271" t="str">
        <f ca="true">+IF(OFFSET('Water Data'!$F$27,0,10*ROW('Water Data'!F143))="","",OFFSET('Water Data'!$F$27,0,10*ROW('Water Data'!F143)))</f>
        <v/>
      </c>
      <c r="BZ149" s="271" t="str">
        <f ca="true">+IF(OFFSET('Water Data'!$F$28,0,10*ROW('Water Data'!F143))="","",OFFSET('Water Data'!$F$28,0,10*ROW('Water Data'!F143)))</f>
        <v/>
      </c>
      <c r="CA149" s="271" t="str">
        <f ca="true">+IF(OFFSET('Water Data'!$F$29,0,10*ROW('Water Data'!F143))="","",OFFSET('Water Data'!$F$29,0,10*ROW('Water Data'!F143)))</f>
        <v/>
      </c>
      <c r="CB149" s="271" t="str">
        <f ca="true">+IF(OFFSET('Water Data'!$G$27,0,10*ROW('Water Data'!G143))="","",OFFSET('Water Data'!$G$27,0,10*ROW('Water Data'!G143)))</f>
        <v/>
      </c>
      <c r="CC149" s="271" t="str">
        <f ca="true">+IF(OFFSET('Water Data'!$G$28,0,10*ROW('Water Data'!G143))="","",OFFSET('Water Data'!$G$28,0,10*ROW('Water Data'!G143)))</f>
        <v/>
      </c>
      <c r="CD149" s="271" t="str">
        <f ca="true">+IF(OFFSET('Water Data'!$G$29,0,10*ROW('Water Data'!G143))="","",OFFSET('Water Data'!$G$29,0,10*ROW('Water Data'!G143)))</f>
        <v/>
      </c>
      <c r="CE149" s="271" t="str">
        <f ca="true">+IF(OFFSET('Water Data'!$H$27,0,10*ROW('Water Data'!H143))="","",OFFSET('Water Data'!$H$27,0,10*ROW('Water Data'!H143)))</f>
        <v/>
      </c>
      <c r="CF149" s="271" t="str">
        <f ca="true">+IF(OFFSET('Water Data'!$H$28,0,10*ROW('Water Data'!H143))="","",OFFSET('Water Data'!$H$28,0,10*ROW('Water Data'!H143)))</f>
        <v/>
      </c>
      <c r="CG149" s="271" t="str">
        <f ca="true">+IF(OFFSET('Water Data'!$H$29,0,10*ROW('Water Data'!H143))="","",OFFSET('Water Data'!$H$29,0,10*ROW('Water Data'!H143)))</f>
        <v/>
      </c>
      <c r="CH149" s="271" t="str">
        <f ca="true">+IF(OFFSET('Water Data'!$I$27,0,10*ROW('Water Data'!I143))="","",OFFSET('Water Data'!$I$27,0,10*ROW('Water Data'!I143)))</f>
        <v/>
      </c>
      <c r="CI149" s="271" t="str">
        <f ca="true">+IF(OFFSET('Water Data'!$I$28,0,10*ROW('Water Data'!I143))="","",OFFSET('Water Data'!$I$28,0,10*ROW('Water Data'!I143)))</f>
        <v/>
      </c>
      <c r="CJ149" s="271" t="str">
        <f ca="true">+IF(OFFSET('Water Data'!$I$29,0,10*ROW('Water Data'!I143))="","",OFFSET('Water Data'!$I$29,0,10*ROW('Water Data'!I143)))</f>
        <v/>
      </c>
      <c r="CK149" s="271" t="str">
        <f ca="true">+IF(OFFSET('Sanitation Data'!$D$28,0,10*ROW('Sanitation Data'!D143))="","",OFFSET('Sanitation Data'!$D$28,0,10*ROW('Sanitation Data'!D143)))</f>
        <v/>
      </c>
      <c r="CL149" s="271" t="str">
        <f ca="true">+IF(OFFSET('Sanitation Data'!$D$29,0,10*ROW('Sanitation Data'!D143))="","",OFFSET('Sanitation Data'!$D$29,0,10*ROW('Sanitation Data'!D143)))</f>
        <v/>
      </c>
      <c r="CM149" s="271" t="str">
        <f ca="true">+IF(OFFSET('Sanitation Data'!$D$30,0,10*ROW('Sanitation Data'!D143))="","",OFFSET('Sanitation Data'!$D$30,0,10*ROW('Sanitation Data'!D143)))</f>
        <v/>
      </c>
      <c r="CN149" s="271" t="str">
        <f ca="true">+IF(OFFSET('Sanitation Data'!$D$31,0,10*ROW('Sanitation Data'!D143))="","",OFFSET('Sanitation Data'!$D$31,0,10*ROW('Sanitation Data'!D143)))</f>
        <v/>
      </c>
      <c r="CO149" s="271" t="str">
        <f ca="true">+IF(OFFSET('Sanitation Data'!$D$32,0,10*ROW('Sanitation Data'!D143))="","",OFFSET('Sanitation Data'!$D$32,0,10*ROW('Sanitation Data'!D143)))</f>
        <v/>
      </c>
      <c r="CP149" s="271" t="str">
        <f ca="true">+IF(OFFSET('Sanitation Data'!$E$28,0,10*ROW('Sanitation Data'!E143))="","",OFFSET('Sanitation Data'!$E$28,0,10*ROW('Sanitation Data'!E143)))</f>
        <v/>
      </c>
      <c r="CQ149" s="271" t="str">
        <f ca="true">+IF(OFFSET('Sanitation Data'!$E$29,0,10*ROW('Sanitation Data'!E143))="","",OFFSET('Sanitation Data'!$E$29,0,10*ROW('Sanitation Data'!E143)))</f>
        <v/>
      </c>
      <c r="CR149" s="271" t="str">
        <f ca="true">+IF(OFFSET('Sanitation Data'!$E$30,0,10*ROW('Sanitation Data'!E143))="","",OFFSET('Sanitation Data'!$E$30,0,10*ROW('Sanitation Data'!E143)))</f>
        <v/>
      </c>
      <c r="CS149" s="271" t="str">
        <f ca="true">+IF(OFFSET('Sanitation Data'!$E$31,0,10*ROW('Sanitation Data'!E143))="","",OFFSET('Sanitation Data'!$E$31,0,10*ROW('Sanitation Data'!E143)))</f>
        <v/>
      </c>
      <c r="CT149" s="271" t="str">
        <f ca="true">+IF(OFFSET('Sanitation Data'!$E$32,0,10*ROW('Sanitation Data'!E143))="","",OFFSET('Sanitation Data'!$E$32,0,10*ROW('Sanitation Data'!E143)))</f>
        <v/>
      </c>
      <c r="CU149" s="271" t="str">
        <f ca="true">+IF(OFFSET('Sanitation Data'!$F$28,0,10*ROW('Sanitation Data'!F143))="","",OFFSET('Sanitation Data'!$F$28,0,10*ROW('Sanitation Data'!F143)))</f>
        <v/>
      </c>
      <c r="CV149" s="271" t="str">
        <f ca="true">+IF(OFFSET('Sanitation Data'!$F$29,0,10*ROW('Sanitation Data'!F143))="","",OFFSET('Sanitation Data'!$F$29,0,10*ROW('Sanitation Data'!F143)))</f>
        <v/>
      </c>
      <c r="CW149" s="271" t="str">
        <f ca="true">+IF(OFFSET('Sanitation Data'!$F$30,0,10*ROW('Sanitation Data'!F143))="","",OFFSET('Sanitation Data'!$F$30,0,10*ROW('Sanitation Data'!F143)))</f>
        <v/>
      </c>
      <c r="CX149" s="271" t="str">
        <f ca="true">+IF(OFFSET('Sanitation Data'!$F$31,0,10*ROW('Sanitation Data'!F143))="","",OFFSET('Sanitation Data'!$F$31,0,10*ROW('Sanitation Data'!F143)))</f>
        <v/>
      </c>
      <c r="CY149" s="271" t="str">
        <f ca="true">+IF(OFFSET('Sanitation Data'!$F$32,0,10*ROW('Sanitation Data'!F143))="","",OFFSET('Sanitation Data'!$F$32,0,10*ROW('Sanitation Data'!F143)))</f>
        <v/>
      </c>
      <c r="CZ149" s="271" t="str">
        <f ca="true">+IF(OFFSET('Sanitation Data'!$G$28,0,10*ROW('Sanitation Data'!G143))="","",OFFSET('Sanitation Data'!$G$28,0,10*ROW('Sanitation Data'!G143)))</f>
        <v/>
      </c>
      <c r="DA149" s="271" t="str">
        <f ca="true">+IF(OFFSET('Sanitation Data'!$G$29,0,10*ROW('Sanitation Data'!G143))="","",OFFSET('Sanitation Data'!$G$29,0,10*ROW('Sanitation Data'!G143)))</f>
        <v/>
      </c>
      <c r="DB149" s="271" t="str">
        <f ca="true">+IF(OFFSET('Sanitation Data'!$G$30,0,10*ROW('Sanitation Data'!G143))="","",OFFSET('Sanitation Data'!$G$30,0,10*ROW('Sanitation Data'!G143)))</f>
        <v/>
      </c>
      <c r="DC149" s="271" t="str">
        <f ca="true">+IF(OFFSET('Sanitation Data'!$G$31,0,10*ROW('Sanitation Data'!G143))="","",OFFSET('Sanitation Data'!$G$31,0,10*ROW('Sanitation Data'!G143)))</f>
        <v/>
      </c>
      <c r="DD149" s="271" t="str">
        <f ca="true">+IF(OFFSET('Sanitation Data'!$G$32,0,10*ROW('Sanitation Data'!G143))="","",OFFSET('Sanitation Data'!$G$32,0,10*ROW('Sanitation Data'!G143)))</f>
        <v/>
      </c>
      <c r="DE149" s="271" t="str">
        <f ca="true">+IF(OFFSET('Sanitation Data'!$H$28,0,10*ROW('Sanitation Data'!H143))="","",OFFSET('Sanitation Data'!$H$28,0,10*ROW('Sanitation Data'!H143)))</f>
        <v/>
      </c>
      <c r="DF149" s="271" t="str">
        <f ca="true">+IF(OFFSET('Sanitation Data'!$H$29,0,10*ROW('Sanitation Data'!H143))="","",OFFSET('Sanitation Data'!$H$29,0,10*ROW('Sanitation Data'!H143)))</f>
        <v/>
      </c>
      <c r="DG149" s="271" t="str">
        <f ca="true">+IF(OFFSET('Sanitation Data'!$H$30,0,10*ROW('Sanitation Data'!H143))="","",OFFSET('Sanitation Data'!$H$30,0,10*ROW('Sanitation Data'!H143)))</f>
        <v/>
      </c>
      <c r="DH149" s="271" t="str">
        <f ca="true">+IF(OFFSET('Sanitation Data'!$H$31,0,10*ROW('Sanitation Data'!H143))="","",OFFSET('Sanitation Data'!$H$31,0,10*ROW('Sanitation Data'!H143)))</f>
        <v/>
      </c>
      <c r="DI149" s="271" t="str">
        <f ca="true">+IF(OFFSET('Sanitation Data'!$H$32,0,10*ROW('Sanitation Data'!H143))="","",OFFSET('Sanitation Data'!$H$32,0,10*ROW('Sanitation Data'!H143)))</f>
        <v/>
      </c>
      <c r="DJ149" s="271" t="str">
        <f ca="true">+IF(OFFSET('Sanitation Data'!$I$28,0,10*ROW('Sanitation Data'!I143))="","",OFFSET('Sanitation Data'!$I$28,0,10*ROW('Sanitation Data'!I143)))</f>
        <v/>
      </c>
      <c r="DK149" s="271" t="str">
        <f ca="true">+IF(OFFSET('Sanitation Data'!$I$29,0,10*ROW('Sanitation Data'!I143))="","",OFFSET('Sanitation Data'!$I$29,0,10*ROW('Sanitation Data'!I143)))</f>
        <v/>
      </c>
      <c r="DL149" s="271" t="str">
        <f ca="true">+IF(OFFSET('Sanitation Data'!$I$30,0,10*ROW('Sanitation Data'!I143))="","",OFFSET('Sanitation Data'!$I$30,0,10*ROW('Sanitation Data'!I143)))</f>
        <v/>
      </c>
      <c r="DM149" s="271" t="str">
        <f ca="true">+IF(OFFSET('Sanitation Data'!$I$31,0,10*ROW('Sanitation Data'!I143))="","",OFFSET('Sanitation Data'!$I$31,0,10*ROW('Sanitation Data'!I143)))</f>
        <v/>
      </c>
      <c r="DN149" s="271" t="str">
        <f ca="true">+IF(OFFSET('Sanitation Data'!$I$32,0,10*ROW('Sanitation Data'!I143))="","",OFFSET('Sanitation Data'!$I$32,0,10*ROW('Sanitation Data'!I143)))</f>
        <v/>
      </c>
      <c r="DO149" s="271" t="str">
        <f ca="true">+IF(OFFSET('Hygiene Data'!$D$11,0,10*ROW('Hygiene Data'!D143))="","",OFFSET('Hygiene Data'!$D$11,0,10*ROW('Hygiene Data'!D143)))</f>
        <v/>
      </c>
      <c r="DP149" s="271" t="str">
        <f ca="true">+IF(OFFSET('Hygiene Data'!$D$12,0,10*ROW('Hygiene Data'!D143))="","",OFFSET('Hygiene Data'!$D$12,0,10*ROW('Hygiene Data'!D143)))</f>
        <v/>
      </c>
      <c r="DQ149" s="271" t="str">
        <f ca="true">+IF(OFFSET('Hygiene Data'!$D$13,0,10*ROW('Hygiene Data'!D143))="","",OFFSET('Hygiene Data'!$D$13,0,10*ROW('Hygiene Data'!D143)))</f>
        <v/>
      </c>
      <c r="DR149" s="271" t="str">
        <f ca="true">+IF(OFFSET('Hygiene Data'!$E$11,0,10*ROW('Hygiene Data'!E143))="","",OFFSET('Hygiene Data'!$E$11,0,10*ROW('Hygiene Data'!E143)))</f>
        <v/>
      </c>
      <c r="DS149" s="271" t="str">
        <f ca="true">+IF(OFFSET('Hygiene Data'!$E$12,0,10*ROW('Hygiene Data'!E143))="","",OFFSET('Hygiene Data'!$E$12,0,10*ROW('Hygiene Data'!E143)))</f>
        <v/>
      </c>
      <c r="DT149" s="271" t="str">
        <f ca="true">+IF(OFFSET('Hygiene Data'!$E$13,0,10*ROW('Hygiene Data'!E143))="","",OFFSET('Hygiene Data'!$E$13,0,10*ROW('Hygiene Data'!E143)))</f>
        <v/>
      </c>
      <c r="DU149" s="271" t="str">
        <f ca="true">+IF(OFFSET('Hygiene Data'!$F$11,0,10*ROW('Hygiene Data'!F143))="","",OFFSET('Hygiene Data'!$F$11,0,10*ROW('Hygiene Data'!F143)))</f>
        <v/>
      </c>
      <c r="DV149" s="271" t="str">
        <f ca="true">+IF(OFFSET('Hygiene Data'!$F$12,0,10*ROW('Hygiene Data'!F143))="","",OFFSET('Hygiene Data'!$F$12,0,10*ROW('Hygiene Data'!F143)))</f>
        <v/>
      </c>
      <c r="DW149" s="271" t="str">
        <f ca="true">+IF(OFFSET('Hygiene Data'!$F$13,0,10*ROW('Hygiene Data'!F143))="","",OFFSET('Hygiene Data'!$F$13,0,10*ROW('Hygiene Data'!F143)))</f>
        <v/>
      </c>
      <c r="DX149" s="271" t="str">
        <f ca="true">+IF(OFFSET('Hygiene Data'!$G$11,0,10*ROW('Hygiene Data'!G143))="","",OFFSET('Hygiene Data'!$G$11,0,10*ROW('Hygiene Data'!G143)))</f>
        <v/>
      </c>
      <c r="DY149" s="271" t="str">
        <f ca="true">+IF(OFFSET('Hygiene Data'!$G$12,0,10*ROW('Hygiene Data'!G143))="","",OFFSET('Hygiene Data'!$G$12,0,10*ROW('Hygiene Data'!G143)))</f>
        <v/>
      </c>
      <c r="DZ149" s="271" t="str">
        <f ca="true">+IF(OFFSET('Hygiene Data'!$G$13,0,10*ROW('Hygiene Data'!G143))="","",OFFSET('Hygiene Data'!$G$13,0,10*ROW('Hygiene Data'!G143)))</f>
        <v/>
      </c>
      <c r="EA149" s="271" t="str">
        <f ca="true">+IF(OFFSET('Hygiene Data'!$H$11,0,10*ROW('Hygiene Data'!H143))="","",OFFSET('Hygiene Data'!$H$11,0,10*ROW('Hygiene Data'!H143)))</f>
        <v/>
      </c>
      <c r="EB149" s="271" t="str">
        <f ca="true">+IF(OFFSET('Hygiene Data'!$H$12,0,10*ROW('Hygiene Data'!H143))="","",OFFSET('Hygiene Data'!$H$12,0,10*ROW('Hygiene Data'!H143)))</f>
        <v/>
      </c>
      <c r="EC149" s="271" t="str">
        <f ca="true">+IF(OFFSET('Hygiene Data'!$H$13,0,10*ROW('Hygiene Data'!H143))="","",OFFSET('Hygiene Data'!$H$13,0,10*ROW('Hygiene Data'!H143)))</f>
        <v/>
      </c>
      <c r="ED149" s="271" t="str">
        <f ca="true">+IF(OFFSET('Hygiene Data'!$I$11,0,10*ROW('Hygiene Data'!I143))="","",OFFSET('Hygiene Data'!$I$11,0,10*ROW('Hygiene Data'!I143)))</f>
        <v/>
      </c>
      <c r="EE149" s="271" t="str">
        <f ca="true">+IF(OFFSET('Hygiene Data'!$I$12,0,10*ROW('Hygiene Data'!I143))="","",OFFSET('Hygiene Data'!$I$12,0,10*ROW('Hygiene Data'!I143)))</f>
        <v/>
      </c>
      <c r="EF149" s="271" t="str">
        <f ca="true">+IF(OFFSET('Hygiene Data'!$I$13,0,10*ROW('Hygiene Data'!I143))="","",OFFSET('Hygiene Data'!$I$13,0,10*ROW('Hygiene Data'!I143)))</f>
        <v/>
      </c>
    </row>
    <row xmlns:x14ac="http://schemas.microsoft.com/office/spreadsheetml/2009/9/ac" r="150" x14ac:dyDescent="0.2">
      <c r="A150" s="34" t="str">
        <f ca="true">+IF(OFFSET('Water Data'!$B$2,0,10*ROW('Water Data'!E144))="","",OFFSET('Water Data'!$B$2,0,10*ROW('Water Data'!E144)))</f>
        <v/>
      </c>
      <c r="B150" s="34" t="str">
        <f ca="true">+IF(OFFSET('Water Data'!$C$2,0,10*ROW('Water Data'!F144))="","",OFFSET('Water Data'!$C$2,0,10*ROW('Water Data'!F144)))</f>
        <v/>
      </c>
      <c r="C150" s="327" t="str">
        <f t="shared" ca="true" si="2"/>
        <v/>
      </c>
      <c r="D150" s="87"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7"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7"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7"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7"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7"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7"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7"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7"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7"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7"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7"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7"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7"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7"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7"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7"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7"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8"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8"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8"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8"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8"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8"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8"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8"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8"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8"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8"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8"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8"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8"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8"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8"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8"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8"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8"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8"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8"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8"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8"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8"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8"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8"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8"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8"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8"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8"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9"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9"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9"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9"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9"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9"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9"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9"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9"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9"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9"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9"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9"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9"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9"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9"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9"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9"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1"/>
      <c r="BS150" s="271" t="str">
        <f ca="true">+IF(OFFSET('Water Data'!$D$27,0,10*ROW('Water Data'!D144))="","",OFFSET('Water Data'!$D$27,0,10*ROW('Water Data'!D144)))</f>
        <v/>
      </c>
      <c r="BT150" s="271" t="str">
        <f ca="true">+IF(OFFSET('Water Data'!$D$28,0,10*ROW('Water Data'!D144))="","",OFFSET('Water Data'!$D$28,0,10*ROW('Water Data'!D144)))</f>
        <v/>
      </c>
      <c r="BU150" s="271" t="str">
        <f ca="true">+IF(OFFSET('Water Data'!$D$29,0,10*ROW('Water Data'!D144))="","",OFFSET('Water Data'!$D$29,0,10*ROW('Water Data'!D144)))</f>
        <v/>
      </c>
      <c r="BV150" s="271" t="str">
        <f ca="true">+IF(OFFSET('Water Data'!$E$27,0,10*ROW('Water Data'!E144))="","",OFFSET('Water Data'!$E$27,0,10*ROW('Water Data'!E144)))</f>
        <v/>
      </c>
      <c r="BW150" s="271" t="str">
        <f ca="true">+IF(OFFSET('Water Data'!$E$28,0,10*ROW('Water Data'!E144))="","",OFFSET('Water Data'!$E$28,0,10*ROW('Water Data'!E144)))</f>
        <v/>
      </c>
      <c r="BX150" s="271" t="str">
        <f ca="true">+IF(OFFSET('Water Data'!$E$29,0,10*ROW('Water Data'!E144))="","",OFFSET('Water Data'!$E$29,0,10*ROW('Water Data'!E144)))</f>
        <v/>
      </c>
      <c r="BY150" s="271" t="str">
        <f ca="true">+IF(OFFSET('Water Data'!$F$27,0,10*ROW('Water Data'!F144))="","",OFFSET('Water Data'!$F$27,0,10*ROW('Water Data'!F144)))</f>
        <v/>
      </c>
      <c r="BZ150" s="271" t="str">
        <f ca="true">+IF(OFFSET('Water Data'!$F$28,0,10*ROW('Water Data'!F144))="","",OFFSET('Water Data'!$F$28,0,10*ROW('Water Data'!F144)))</f>
        <v/>
      </c>
      <c r="CA150" s="271" t="str">
        <f ca="true">+IF(OFFSET('Water Data'!$F$29,0,10*ROW('Water Data'!F144))="","",OFFSET('Water Data'!$F$29,0,10*ROW('Water Data'!F144)))</f>
        <v/>
      </c>
      <c r="CB150" s="271" t="str">
        <f ca="true">+IF(OFFSET('Water Data'!$G$27,0,10*ROW('Water Data'!G144))="","",OFFSET('Water Data'!$G$27,0,10*ROW('Water Data'!G144)))</f>
        <v/>
      </c>
      <c r="CC150" s="271" t="str">
        <f ca="true">+IF(OFFSET('Water Data'!$G$28,0,10*ROW('Water Data'!G144))="","",OFFSET('Water Data'!$G$28,0,10*ROW('Water Data'!G144)))</f>
        <v/>
      </c>
      <c r="CD150" s="271" t="str">
        <f ca="true">+IF(OFFSET('Water Data'!$G$29,0,10*ROW('Water Data'!G144))="","",OFFSET('Water Data'!$G$29,0,10*ROW('Water Data'!G144)))</f>
        <v/>
      </c>
      <c r="CE150" s="271" t="str">
        <f ca="true">+IF(OFFSET('Water Data'!$H$27,0,10*ROW('Water Data'!H144))="","",OFFSET('Water Data'!$H$27,0,10*ROW('Water Data'!H144)))</f>
        <v/>
      </c>
      <c r="CF150" s="271" t="str">
        <f ca="true">+IF(OFFSET('Water Data'!$H$28,0,10*ROW('Water Data'!H144))="","",OFFSET('Water Data'!$H$28,0,10*ROW('Water Data'!H144)))</f>
        <v/>
      </c>
      <c r="CG150" s="271" t="str">
        <f ca="true">+IF(OFFSET('Water Data'!$H$29,0,10*ROW('Water Data'!H144))="","",OFFSET('Water Data'!$H$29,0,10*ROW('Water Data'!H144)))</f>
        <v/>
      </c>
      <c r="CH150" s="271" t="str">
        <f ca="true">+IF(OFFSET('Water Data'!$I$27,0,10*ROW('Water Data'!I144))="","",OFFSET('Water Data'!$I$27,0,10*ROW('Water Data'!I144)))</f>
        <v/>
      </c>
      <c r="CI150" s="271" t="str">
        <f ca="true">+IF(OFFSET('Water Data'!$I$28,0,10*ROW('Water Data'!I144))="","",OFFSET('Water Data'!$I$28,0,10*ROW('Water Data'!I144)))</f>
        <v/>
      </c>
      <c r="CJ150" s="271" t="str">
        <f ca="true">+IF(OFFSET('Water Data'!$I$29,0,10*ROW('Water Data'!I144))="","",OFFSET('Water Data'!$I$29,0,10*ROW('Water Data'!I144)))</f>
        <v/>
      </c>
      <c r="CK150" s="271" t="str">
        <f ca="true">+IF(OFFSET('Sanitation Data'!$D$28,0,10*ROW('Sanitation Data'!D144))="","",OFFSET('Sanitation Data'!$D$28,0,10*ROW('Sanitation Data'!D144)))</f>
        <v/>
      </c>
      <c r="CL150" s="271" t="str">
        <f ca="true">+IF(OFFSET('Sanitation Data'!$D$29,0,10*ROW('Sanitation Data'!D144))="","",OFFSET('Sanitation Data'!$D$29,0,10*ROW('Sanitation Data'!D144)))</f>
        <v/>
      </c>
      <c r="CM150" s="271" t="str">
        <f ca="true">+IF(OFFSET('Sanitation Data'!$D$30,0,10*ROW('Sanitation Data'!D144))="","",OFFSET('Sanitation Data'!$D$30,0,10*ROW('Sanitation Data'!D144)))</f>
        <v/>
      </c>
      <c r="CN150" s="271" t="str">
        <f ca="true">+IF(OFFSET('Sanitation Data'!$D$31,0,10*ROW('Sanitation Data'!D144))="","",OFFSET('Sanitation Data'!$D$31,0,10*ROW('Sanitation Data'!D144)))</f>
        <v/>
      </c>
      <c r="CO150" s="271" t="str">
        <f ca="true">+IF(OFFSET('Sanitation Data'!$D$32,0,10*ROW('Sanitation Data'!D144))="","",OFFSET('Sanitation Data'!$D$32,0,10*ROW('Sanitation Data'!D144)))</f>
        <v/>
      </c>
      <c r="CP150" s="271" t="str">
        <f ca="true">+IF(OFFSET('Sanitation Data'!$E$28,0,10*ROW('Sanitation Data'!E144))="","",OFFSET('Sanitation Data'!$E$28,0,10*ROW('Sanitation Data'!E144)))</f>
        <v/>
      </c>
      <c r="CQ150" s="271" t="str">
        <f ca="true">+IF(OFFSET('Sanitation Data'!$E$29,0,10*ROW('Sanitation Data'!E144))="","",OFFSET('Sanitation Data'!$E$29,0,10*ROW('Sanitation Data'!E144)))</f>
        <v/>
      </c>
      <c r="CR150" s="271" t="str">
        <f ca="true">+IF(OFFSET('Sanitation Data'!$E$30,0,10*ROW('Sanitation Data'!E144))="","",OFFSET('Sanitation Data'!$E$30,0,10*ROW('Sanitation Data'!E144)))</f>
        <v/>
      </c>
      <c r="CS150" s="271" t="str">
        <f ca="true">+IF(OFFSET('Sanitation Data'!$E$31,0,10*ROW('Sanitation Data'!E144))="","",OFFSET('Sanitation Data'!$E$31,0,10*ROW('Sanitation Data'!E144)))</f>
        <v/>
      </c>
      <c r="CT150" s="271" t="str">
        <f ca="true">+IF(OFFSET('Sanitation Data'!$E$32,0,10*ROW('Sanitation Data'!E144))="","",OFFSET('Sanitation Data'!$E$32,0,10*ROW('Sanitation Data'!E144)))</f>
        <v/>
      </c>
      <c r="CU150" s="271" t="str">
        <f ca="true">+IF(OFFSET('Sanitation Data'!$F$28,0,10*ROW('Sanitation Data'!F144))="","",OFFSET('Sanitation Data'!$F$28,0,10*ROW('Sanitation Data'!F144)))</f>
        <v/>
      </c>
      <c r="CV150" s="271" t="str">
        <f ca="true">+IF(OFFSET('Sanitation Data'!$F$29,0,10*ROW('Sanitation Data'!F144))="","",OFFSET('Sanitation Data'!$F$29,0,10*ROW('Sanitation Data'!F144)))</f>
        <v/>
      </c>
      <c r="CW150" s="271" t="str">
        <f ca="true">+IF(OFFSET('Sanitation Data'!$F$30,0,10*ROW('Sanitation Data'!F144))="","",OFFSET('Sanitation Data'!$F$30,0,10*ROW('Sanitation Data'!F144)))</f>
        <v/>
      </c>
      <c r="CX150" s="271" t="str">
        <f ca="true">+IF(OFFSET('Sanitation Data'!$F$31,0,10*ROW('Sanitation Data'!F144))="","",OFFSET('Sanitation Data'!$F$31,0,10*ROW('Sanitation Data'!F144)))</f>
        <v/>
      </c>
      <c r="CY150" s="271" t="str">
        <f ca="true">+IF(OFFSET('Sanitation Data'!$F$32,0,10*ROW('Sanitation Data'!F144))="","",OFFSET('Sanitation Data'!$F$32,0,10*ROW('Sanitation Data'!F144)))</f>
        <v/>
      </c>
      <c r="CZ150" s="271" t="str">
        <f ca="true">+IF(OFFSET('Sanitation Data'!$G$28,0,10*ROW('Sanitation Data'!G144))="","",OFFSET('Sanitation Data'!$G$28,0,10*ROW('Sanitation Data'!G144)))</f>
        <v/>
      </c>
      <c r="DA150" s="271" t="str">
        <f ca="true">+IF(OFFSET('Sanitation Data'!$G$29,0,10*ROW('Sanitation Data'!G144))="","",OFFSET('Sanitation Data'!$G$29,0,10*ROW('Sanitation Data'!G144)))</f>
        <v/>
      </c>
      <c r="DB150" s="271" t="str">
        <f ca="true">+IF(OFFSET('Sanitation Data'!$G$30,0,10*ROW('Sanitation Data'!G144))="","",OFFSET('Sanitation Data'!$G$30,0,10*ROW('Sanitation Data'!G144)))</f>
        <v/>
      </c>
      <c r="DC150" s="271" t="str">
        <f ca="true">+IF(OFFSET('Sanitation Data'!$G$31,0,10*ROW('Sanitation Data'!G144))="","",OFFSET('Sanitation Data'!$G$31,0,10*ROW('Sanitation Data'!G144)))</f>
        <v/>
      </c>
      <c r="DD150" s="271" t="str">
        <f ca="true">+IF(OFFSET('Sanitation Data'!$G$32,0,10*ROW('Sanitation Data'!G144))="","",OFFSET('Sanitation Data'!$G$32,0,10*ROW('Sanitation Data'!G144)))</f>
        <v/>
      </c>
      <c r="DE150" s="271" t="str">
        <f ca="true">+IF(OFFSET('Sanitation Data'!$H$28,0,10*ROW('Sanitation Data'!H144))="","",OFFSET('Sanitation Data'!$H$28,0,10*ROW('Sanitation Data'!H144)))</f>
        <v/>
      </c>
      <c r="DF150" s="271" t="str">
        <f ca="true">+IF(OFFSET('Sanitation Data'!$H$29,0,10*ROW('Sanitation Data'!H144))="","",OFFSET('Sanitation Data'!$H$29,0,10*ROW('Sanitation Data'!H144)))</f>
        <v/>
      </c>
      <c r="DG150" s="271" t="str">
        <f ca="true">+IF(OFFSET('Sanitation Data'!$H$30,0,10*ROW('Sanitation Data'!H144))="","",OFFSET('Sanitation Data'!$H$30,0,10*ROW('Sanitation Data'!H144)))</f>
        <v/>
      </c>
      <c r="DH150" s="271" t="str">
        <f ca="true">+IF(OFFSET('Sanitation Data'!$H$31,0,10*ROW('Sanitation Data'!H144))="","",OFFSET('Sanitation Data'!$H$31,0,10*ROW('Sanitation Data'!H144)))</f>
        <v/>
      </c>
      <c r="DI150" s="271" t="str">
        <f ca="true">+IF(OFFSET('Sanitation Data'!$H$32,0,10*ROW('Sanitation Data'!H144))="","",OFFSET('Sanitation Data'!$H$32,0,10*ROW('Sanitation Data'!H144)))</f>
        <v/>
      </c>
      <c r="DJ150" s="271" t="str">
        <f ca="true">+IF(OFFSET('Sanitation Data'!$I$28,0,10*ROW('Sanitation Data'!I144))="","",OFFSET('Sanitation Data'!$I$28,0,10*ROW('Sanitation Data'!I144)))</f>
        <v/>
      </c>
      <c r="DK150" s="271" t="str">
        <f ca="true">+IF(OFFSET('Sanitation Data'!$I$29,0,10*ROW('Sanitation Data'!I144))="","",OFFSET('Sanitation Data'!$I$29,0,10*ROW('Sanitation Data'!I144)))</f>
        <v/>
      </c>
      <c r="DL150" s="271" t="str">
        <f ca="true">+IF(OFFSET('Sanitation Data'!$I$30,0,10*ROW('Sanitation Data'!I144))="","",OFFSET('Sanitation Data'!$I$30,0,10*ROW('Sanitation Data'!I144)))</f>
        <v/>
      </c>
      <c r="DM150" s="271" t="str">
        <f ca="true">+IF(OFFSET('Sanitation Data'!$I$31,0,10*ROW('Sanitation Data'!I144))="","",OFFSET('Sanitation Data'!$I$31,0,10*ROW('Sanitation Data'!I144)))</f>
        <v/>
      </c>
      <c r="DN150" s="271" t="str">
        <f ca="true">+IF(OFFSET('Sanitation Data'!$I$32,0,10*ROW('Sanitation Data'!I144))="","",OFFSET('Sanitation Data'!$I$32,0,10*ROW('Sanitation Data'!I144)))</f>
        <v/>
      </c>
      <c r="DO150" s="271" t="str">
        <f ca="true">+IF(OFFSET('Hygiene Data'!$D$11,0,10*ROW('Hygiene Data'!D144))="","",OFFSET('Hygiene Data'!$D$11,0,10*ROW('Hygiene Data'!D144)))</f>
        <v/>
      </c>
      <c r="DP150" s="271" t="str">
        <f ca="true">+IF(OFFSET('Hygiene Data'!$D$12,0,10*ROW('Hygiene Data'!D144))="","",OFFSET('Hygiene Data'!$D$12,0,10*ROW('Hygiene Data'!D144)))</f>
        <v/>
      </c>
      <c r="DQ150" s="271" t="str">
        <f ca="true">+IF(OFFSET('Hygiene Data'!$D$13,0,10*ROW('Hygiene Data'!D144))="","",OFFSET('Hygiene Data'!$D$13,0,10*ROW('Hygiene Data'!D144)))</f>
        <v/>
      </c>
      <c r="DR150" s="271" t="str">
        <f ca="true">+IF(OFFSET('Hygiene Data'!$E$11,0,10*ROW('Hygiene Data'!E144))="","",OFFSET('Hygiene Data'!$E$11,0,10*ROW('Hygiene Data'!E144)))</f>
        <v/>
      </c>
      <c r="DS150" s="271" t="str">
        <f ca="true">+IF(OFFSET('Hygiene Data'!$E$12,0,10*ROW('Hygiene Data'!E144))="","",OFFSET('Hygiene Data'!$E$12,0,10*ROW('Hygiene Data'!E144)))</f>
        <v/>
      </c>
      <c r="DT150" s="271" t="str">
        <f ca="true">+IF(OFFSET('Hygiene Data'!$E$13,0,10*ROW('Hygiene Data'!E144))="","",OFFSET('Hygiene Data'!$E$13,0,10*ROW('Hygiene Data'!E144)))</f>
        <v/>
      </c>
      <c r="DU150" s="271" t="str">
        <f ca="true">+IF(OFFSET('Hygiene Data'!$F$11,0,10*ROW('Hygiene Data'!F144))="","",OFFSET('Hygiene Data'!$F$11,0,10*ROW('Hygiene Data'!F144)))</f>
        <v/>
      </c>
      <c r="DV150" s="271" t="str">
        <f ca="true">+IF(OFFSET('Hygiene Data'!$F$12,0,10*ROW('Hygiene Data'!F144))="","",OFFSET('Hygiene Data'!$F$12,0,10*ROW('Hygiene Data'!F144)))</f>
        <v/>
      </c>
      <c r="DW150" s="271" t="str">
        <f ca="true">+IF(OFFSET('Hygiene Data'!$F$13,0,10*ROW('Hygiene Data'!F144))="","",OFFSET('Hygiene Data'!$F$13,0,10*ROW('Hygiene Data'!F144)))</f>
        <v/>
      </c>
      <c r="DX150" s="271" t="str">
        <f ca="true">+IF(OFFSET('Hygiene Data'!$G$11,0,10*ROW('Hygiene Data'!G144))="","",OFFSET('Hygiene Data'!$G$11,0,10*ROW('Hygiene Data'!G144)))</f>
        <v/>
      </c>
      <c r="DY150" s="271" t="str">
        <f ca="true">+IF(OFFSET('Hygiene Data'!$G$12,0,10*ROW('Hygiene Data'!G144))="","",OFFSET('Hygiene Data'!$G$12,0,10*ROW('Hygiene Data'!G144)))</f>
        <v/>
      </c>
      <c r="DZ150" s="271" t="str">
        <f ca="true">+IF(OFFSET('Hygiene Data'!$G$13,0,10*ROW('Hygiene Data'!G144))="","",OFFSET('Hygiene Data'!$G$13,0,10*ROW('Hygiene Data'!G144)))</f>
        <v/>
      </c>
      <c r="EA150" s="271" t="str">
        <f ca="true">+IF(OFFSET('Hygiene Data'!$H$11,0,10*ROW('Hygiene Data'!H144))="","",OFFSET('Hygiene Data'!$H$11,0,10*ROW('Hygiene Data'!H144)))</f>
        <v/>
      </c>
      <c r="EB150" s="271" t="str">
        <f ca="true">+IF(OFFSET('Hygiene Data'!$H$12,0,10*ROW('Hygiene Data'!H144))="","",OFFSET('Hygiene Data'!$H$12,0,10*ROW('Hygiene Data'!H144)))</f>
        <v/>
      </c>
      <c r="EC150" s="271" t="str">
        <f ca="true">+IF(OFFSET('Hygiene Data'!$H$13,0,10*ROW('Hygiene Data'!H144))="","",OFFSET('Hygiene Data'!$H$13,0,10*ROW('Hygiene Data'!H144)))</f>
        <v/>
      </c>
      <c r="ED150" s="271" t="str">
        <f ca="true">+IF(OFFSET('Hygiene Data'!$I$11,0,10*ROW('Hygiene Data'!I144))="","",OFFSET('Hygiene Data'!$I$11,0,10*ROW('Hygiene Data'!I144)))</f>
        <v/>
      </c>
      <c r="EE150" s="271" t="str">
        <f ca="true">+IF(OFFSET('Hygiene Data'!$I$12,0,10*ROW('Hygiene Data'!I144))="","",OFFSET('Hygiene Data'!$I$12,0,10*ROW('Hygiene Data'!I144)))</f>
        <v/>
      </c>
      <c r="EF150" s="271" t="str">
        <f ca="true">+IF(OFFSET('Hygiene Data'!$I$13,0,10*ROW('Hygiene Data'!I144))="","",OFFSET('Hygiene Data'!$I$13,0,10*ROW('Hygiene Data'!I144)))</f>
        <v/>
      </c>
    </row>
    <row xmlns:x14ac="http://schemas.microsoft.com/office/spreadsheetml/2009/9/ac" r="151" x14ac:dyDescent="0.2">
      <c r="A151" s="34" t="str">
        <f ca="true">+IF(OFFSET('Water Data'!$B$2,0,10*ROW('Water Data'!E145))="","",OFFSET('Water Data'!$B$2,0,10*ROW('Water Data'!E145)))</f>
        <v/>
      </c>
      <c r="B151" s="34" t="str">
        <f ca="true">+IF(OFFSET('Water Data'!$C$2,0,10*ROW('Water Data'!F145))="","",OFFSET('Water Data'!$C$2,0,10*ROW('Water Data'!F145)))</f>
        <v/>
      </c>
      <c r="C151" s="327" t="str">
        <f t="shared" ca="true" si="2"/>
        <v/>
      </c>
      <c r="D151" s="87"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7"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7"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7"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7"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7"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7"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7"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7"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7"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7"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7"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7"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7"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7"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7"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7"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7"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8"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8"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8"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8"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8"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8"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8"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8"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8"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8"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8"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8"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8"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8"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8"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8"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8"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8"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8"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8"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8"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8"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8"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8"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8"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8"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8"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8"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8"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8"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9"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9"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9"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9"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9"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9"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9"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9"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9"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9"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9"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9"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9"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9"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9"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9"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9"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9"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1"/>
      <c r="BS151" s="271" t="str">
        <f ca="true">+IF(OFFSET('Water Data'!$D$27,0,10*ROW('Water Data'!D145))="","",OFFSET('Water Data'!$D$27,0,10*ROW('Water Data'!D145)))</f>
        <v/>
      </c>
      <c r="BT151" s="271" t="str">
        <f ca="true">+IF(OFFSET('Water Data'!$D$28,0,10*ROW('Water Data'!D145))="","",OFFSET('Water Data'!$D$28,0,10*ROW('Water Data'!D145)))</f>
        <v/>
      </c>
      <c r="BU151" s="271" t="str">
        <f ca="true">+IF(OFFSET('Water Data'!$D$29,0,10*ROW('Water Data'!D145))="","",OFFSET('Water Data'!$D$29,0,10*ROW('Water Data'!D145)))</f>
        <v/>
      </c>
      <c r="BV151" s="271" t="str">
        <f ca="true">+IF(OFFSET('Water Data'!$E$27,0,10*ROW('Water Data'!E145))="","",OFFSET('Water Data'!$E$27,0,10*ROW('Water Data'!E145)))</f>
        <v/>
      </c>
      <c r="BW151" s="271" t="str">
        <f ca="true">+IF(OFFSET('Water Data'!$E$28,0,10*ROW('Water Data'!E145))="","",OFFSET('Water Data'!$E$28,0,10*ROW('Water Data'!E145)))</f>
        <v/>
      </c>
      <c r="BX151" s="271" t="str">
        <f ca="true">+IF(OFFSET('Water Data'!$E$29,0,10*ROW('Water Data'!E145))="","",OFFSET('Water Data'!$E$29,0,10*ROW('Water Data'!E145)))</f>
        <v/>
      </c>
      <c r="BY151" s="271" t="str">
        <f ca="true">+IF(OFFSET('Water Data'!$F$27,0,10*ROW('Water Data'!F145))="","",OFFSET('Water Data'!$F$27,0,10*ROW('Water Data'!F145)))</f>
        <v/>
      </c>
      <c r="BZ151" s="271" t="str">
        <f ca="true">+IF(OFFSET('Water Data'!$F$28,0,10*ROW('Water Data'!F145))="","",OFFSET('Water Data'!$F$28,0,10*ROW('Water Data'!F145)))</f>
        <v/>
      </c>
      <c r="CA151" s="271" t="str">
        <f ca="true">+IF(OFFSET('Water Data'!$F$29,0,10*ROW('Water Data'!F145))="","",OFFSET('Water Data'!$F$29,0,10*ROW('Water Data'!F145)))</f>
        <v/>
      </c>
      <c r="CB151" s="271" t="str">
        <f ca="true">+IF(OFFSET('Water Data'!$G$27,0,10*ROW('Water Data'!G145))="","",OFFSET('Water Data'!$G$27,0,10*ROW('Water Data'!G145)))</f>
        <v/>
      </c>
      <c r="CC151" s="271" t="str">
        <f ca="true">+IF(OFFSET('Water Data'!$G$28,0,10*ROW('Water Data'!G145))="","",OFFSET('Water Data'!$G$28,0,10*ROW('Water Data'!G145)))</f>
        <v/>
      </c>
      <c r="CD151" s="271" t="str">
        <f ca="true">+IF(OFFSET('Water Data'!$G$29,0,10*ROW('Water Data'!G145))="","",OFFSET('Water Data'!$G$29,0,10*ROW('Water Data'!G145)))</f>
        <v/>
      </c>
      <c r="CE151" s="271" t="str">
        <f ca="true">+IF(OFFSET('Water Data'!$H$27,0,10*ROW('Water Data'!H145))="","",OFFSET('Water Data'!$H$27,0,10*ROW('Water Data'!H145)))</f>
        <v/>
      </c>
      <c r="CF151" s="271" t="str">
        <f ca="true">+IF(OFFSET('Water Data'!$H$28,0,10*ROW('Water Data'!H145))="","",OFFSET('Water Data'!$H$28,0,10*ROW('Water Data'!H145)))</f>
        <v/>
      </c>
      <c r="CG151" s="271" t="str">
        <f ca="true">+IF(OFFSET('Water Data'!$H$29,0,10*ROW('Water Data'!H145))="","",OFFSET('Water Data'!$H$29,0,10*ROW('Water Data'!H145)))</f>
        <v/>
      </c>
      <c r="CH151" s="271" t="str">
        <f ca="true">+IF(OFFSET('Water Data'!$I$27,0,10*ROW('Water Data'!I145))="","",OFFSET('Water Data'!$I$27,0,10*ROW('Water Data'!I145)))</f>
        <v/>
      </c>
      <c r="CI151" s="271" t="str">
        <f ca="true">+IF(OFFSET('Water Data'!$I$28,0,10*ROW('Water Data'!I145))="","",OFFSET('Water Data'!$I$28,0,10*ROW('Water Data'!I145)))</f>
        <v/>
      </c>
      <c r="CJ151" s="271" t="str">
        <f ca="true">+IF(OFFSET('Water Data'!$I$29,0,10*ROW('Water Data'!I145))="","",OFFSET('Water Data'!$I$29,0,10*ROW('Water Data'!I145)))</f>
        <v/>
      </c>
      <c r="CK151" s="271" t="str">
        <f ca="true">+IF(OFFSET('Sanitation Data'!$D$28,0,10*ROW('Sanitation Data'!D145))="","",OFFSET('Sanitation Data'!$D$28,0,10*ROW('Sanitation Data'!D145)))</f>
        <v/>
      </c>
      <c r="CL151" s="271" t="str">
        <f ca="true">+IF(OFFSET('Sanitation Data'!$D$29,0,10*ROW('Sanitation Data'!D145))="","",OFFSET('Sanitation Data'!$D$29,0,10*ROW('Sanitation Data'!D145)))</f>
        <v/>
      </c>
      <c r="CM151" s="271" t="str">
        <f ca="true">+IF(OFFSET('Sanitation Data'!$D$30,0,10*ROW('Sanitation Data'!D145))="","",OFFSET('Sanitation Data'!$D$30,0,10*ROW('Sanitation Data'!D145)))</f>
        <v/>
      </c>
      <c r="CN151" s="271" t="str">
        <f ca="true">+IF(OFFSET('Sanitation Data'!$D$31,0,10*ROW('Sanitation Data'!D145))="","",OFFSET('Sanitation Data'!$D$31,0,10*ROW('Sanitation Data'!D145)))</f>
        <v/>
      </c>
      <c r="CO151" s="271" t="str">
        <f ca="true">+IF(OFFSET('Sanitation Data'!$D$32,0,10*ROW('Sanitation Data'!D145))="","",OFFSET('Sanitation Data'!$D$32,0,10*ROW('Sanitation Data'!D145)))</f>
        <v/>
      </c>
      <c r="CP151" s="271" t="str">
        <f ca="true">+IF(OFFSET('Sanitation Data'!$E$28,0,10*ROW('Sanitation Data'!E145))="","",OFFSET('Sanitation Data'!$E$28,0,10*ROW('Sanitation Data'!E145)))</f>
        <v/>
      </c>
      <c r="CQ151" s="271" t="str">
        <f ca="true">+IF(OFFSET('Sanitation Data'!$E$29,0,10*ROW('Sanitation Data'!E145))="","",OFFSET('Sanitation Data'!$E$29,0,10*ROW('Sanitation Data'!E145)))</f>
        <v/>
      </c>
      <c r="CR151" s="271" t="str">
        <f ca="true">+IF(OFFSET('Sanitation Data'!$E$30,0,10*ROW('Sanitation Data'!E145))="","",OFFSET('Sanitation Data'!$E$30,0,10*ROW('Sanitation Data'!E145)))</f>
        <v/>
      </c>
      <c r="CS151" s="271" t="str">
        <f ca="true">+IF(OFFSET('Sanitation Data'!$E$31,0,10*ROW('Sanitation Data'!E145))="","",OFFSET('Sanitation Data'!$E$31,0,10*ROW('Sanitation Data'!E145)))</f>
        <v/>
      </c>
      <c r="CT151" s="271" t="str">
        <f ca="true">+IF(OFFSET('Sanitation Data'!$E$32,0,10*ROW('Sanitation Data'!E145))="","",OFFSET('Sanitation Data'!$E$32,0,10*ROW('Sanitation Data'!E145)))</f>
        <v/>
      </c>
      <c r="CU151" s="271" t="str">
        <f ca="true">+IF(OFFSET('Sanitation Data'!$F$28,0,10*ROW('Sanitation Data'!F145))="","",OFFSET('Sanitation Data'!$F$28,0,10*ROW('Sanitation Data'!F145)))</f>
        <v/>
      </c>
      <c r="CV151" s="271" t="str">
        <f ca="true">+IF(OFFSET('Sanitation Data'!$F$29,0,10*ROW('Sanitation Data'!F145))="","",OFFSET('Sanitation Data'!$F$29,0,10*ROW('Sanitation Data'!F145)))</f>
        <v/>
      </c>
      <c r="CW151" s="271" t="str">
        <f ca="true">+IF(OFFSET('Sanitation Data'!$F$30,0,10*ROW('Sanitation Data'!F145))="","",OFFSET('Sanitation Data'!$F$30,0,10*ROW('Sanitation Data'!F145)))</f>
        <v/>
      </c>
      <c r="CX151" s="271" t="str">
        <f ca="true">+IF(OFFSET('Sanitation Data'!$F$31,0,10*ROW('Sanitation Data'!F145))="","",OFFSET('Sanitation Data'!$F$31,0,10*ROW('Sanitation Data'!F145)))</f>
        <v/>
      </c>
      <c r="CY151" s="271" t="str">
        <f ca="true">+IF(OFFSET('Sanitation Data'!$F$32,0,10*ROW('Sanitation Data'!F145))="","",OFFSET('Sanitation Data'!$F$32,0,10*ROW('Sanitation Data'!F145)))</f>
        <v/>
      </c>
      <c r="CZ151" s="271" t="str">
        <f ca="true">+IF(OFFSET('Sanitation Data'!$G$28,0,10*ROW('Sanitation Data'!G145))="","",OFFSET('Sanitation Data'!$G$28,0,10*ROW('Sanitation Data'!G145)))</f>
        <v/>
      </c>
      <c r="DA151" s="271" t="str">
        <f ca="true">+IF(OFFSET('Sanitation Data'!$G$29,0,10*ROW('Sanitation Data'!G145))="","",OFFSET('Sanitation Data'!$G$29,0,10*ROW('Sanitation Data'!G145)))</f>
        <v/>
      </c>
      <c r="DB151" s="271" t="str">
        <f ca="true">+IF(OFFSET('Sanitation Data'!$G$30,0,10*ROW('Sanitation Data'!G145))="","",OFFSET('Sanitation Data'!$G$30,0,10*ROW('Sanitation Data'!G145)))</f>
        <v/>
      </c>
      <c r="DC151" s="271" t="str">
        <f ca="true">+IF(OFFSET('Sanitation Data'!$G$31,0,10*ROW('Sanitation Data'!G145))="","",OFFSET('Sanitation Data'!$G$31,0,10*ROW('Sanitation Data'!G145)))</f>
        <v/>
      </c>
      <c r="DD151" s="271" t="str">
        <f ca="true">+IF(OFFSET('Sanitation Data'!$G$32,0,10*ROW('Sanitation Data'!G145))="","",OFFSET('Sanitation Data'!$G$32,0,10*ROW('Sanitation Data'!G145)))</f>
        <v/>
      </c>
      <c r="DE151" s="271" t="str">
        <f ca="true">+IF(OFFSET('Sanitation Data'!$H$28,0,10*ROW('Sanitation Data'!H145))="","",OFFSET('Sanitation Data'!$H$28,0,10*ROW('Sanitation Data'!H145)))</f>
        <v/>
      </c>
      <c r="DF151" s="271" t="str">
        <f ca="true">+IF(OFFSET('Sanitation Data'!$H$29,0,10*ROW('Sanitation Data'!H145))="","",OFFSET('Sanitation Data'!$H$29,0,10*ROW('Sanitation Data'!H145)))</f>
        <v/>
      </c>
      <c r="DG151" s="271" t="str">
        <f ca="true">+IF(OFFSET('Sanitation Data'!$H$30,0,10*ROW('Sanitation Data'!H145))="","",OFFSET('Sanitation Data'!$H$30,0,10*ROW('Sanitation Data'!H145)))</f>
        <v/>
      </c>
      <c r="DH151" s="271" t="str">
        <f ca="true">+IF(OFFSET('Sanitation Data'!$H$31,0,10*ROW('Sanitation Data'!H145))="","",OFFSET('Sanitation Data'!$H$31,0,10*ROW('Sanitation Data'!H145)))</f>
        <v/>
      </c>
      <c r="DI151" s="271" t="str">
        <f ca="true">+IF(OFFSET('Sanitation Data'!$H$32,0,10*ROW('Sanitation Data'!H145))="","",OFFSET('Sanitation Data'!$H$32,0,10*ROW('Sanitation Data'!H145)))</f>
        <v/>
      </c>
      <c r="DJ151" s="271" t="str">
        <f ca="true">+IF(OFFSET('Sanitation Data'!$I$28,0,10*ROW('Sanitation Data'!I145))="","",OFFSET('Sanitation Data'!$I$28,0,10*ROW('Sanitation Data'!I145)))</f>
        <v/>
      </c>
      <c r="DK151" s="271" t="str">
        <f ca="true">+IF(OFFSET('Sanitation Data'!$I$29,0,10*ROW('Sanitation Data'!I145))="","",OFFSET('Sanitation Data'!$I$29,0,10*ROW('Sanitation Data'!I145)))</f>
        <v/>
      </c>
      <c r="DL151" s="271" t="str">
        <f ca="true">+IF(OFFSET('Sanitation Data'!$I$30,0,10*ROW('Sanitation Data'!I145))="","",OFFSET('Sanitation Data'!$I$30,0,10*ROW('Sanitation Data'!I145)))</f>
        <v/>
      </c>
      <c r="DM151" s="271" t="str">
        <f ca="true">+IF(OFFSET('Sanitation Data'!$I$31,0,10*ROW('Sanitation Data'!I145))="","",OFFSET('Sanitation Data'!$I$31,0,10*ROW('Sanitation Data'!I145)))</f>
        <v/>
      </c>
      <c r="DN151" s="271" t="str">
        <f ca="true">+IF(OFFSET('Sanitation Data'!$I$32,0,10*ROW('Sanitation Data'!I145))="","",OFFSET('Sanitation Data'!$I$32,0,10*ROW('Sanitation Data'!I145)))</f>
        <v/>
      </c>
      <c r="DO151" s="271" t="str">
        <f ca="true">+IF(OFFSET('Hygiene Data'!$D$11,0,10*ROW('Hygiene Data'!D145))="","",OFFSET('Hygiene Data'!$D$11,0,10*ROW('Hygiene Data'!D145)))</f>
        <v/>
      </c>
      <c r="DP151" s="271" t="str">
        <f ca="true">+IF(OFFSET('Hygiene Data'!$D$12,0,10*ROW('Hygiene Data'!D145))="","",OFFSET('Hygiene Data'!$D$12,0,10*ROW('Hygiene Data'!D145)))</f>
        <v/>
      </c>
      <c r="DQ151" s="271" t="str">
        <f ca="true">+IF(OFFSET('Hygiene Data'!$D$13,0,10*ROW('Hygiene Data'!D145))="","",OFFSET('Hygiene Data'!$D$13,0,10*ROW('Hygiene Data'!D145)))</f>
        <v/>
      </c>
      <c r="DR151" s="271" t="str">
        <f ca="true">+IF(OFFSET('Hygiene Data'!$E$11,0,10*ROW('Hygiene Data'!E145))="","",OFFSET('Hygiene Data'!$E$11,0,10*ROW('Hygiene Data'!E145)))</f>
        <v/>
      </c>
      <c r="DS151" s="271" t="str">
        <f ca="true">+IF(OFFSET('Hygiene Data'!$E$12,0,10*ROW('Hygiene Data'!E145))="","",OFFSET('Hygiene Data'!$E$12,0,10*ROW('Hygiene Data'!E145)))</f>
        <v/>
      </c>
      <c r="DT151" s="271" t="str">
        <f ca="true">+IF(OFFSET('Hygiene Data'!$E$13,0,10*ROW('Hygiene Data'!E145))="","",OFFSET('Hygiene Data'!$E$13,0,10*ROW('Hygiene Data'!E145)))</f>
        <v/>
      </c>
      <c r="DU151" s="271" t="str">
        <f ca="true">+IF(OFFSET('Hygiene Data'!$F$11,0,10*ROW('Hygiene Data'!F145))="","",OFFSET('Hygiene Data'!$F$11,0,10*ROW('Hygiene Data'!F145)))</f>
        <v/>
      </c>
      <c r="DV151" s="271" t="str">
        <f ca="true">+IF(OFFSET('Hygiene Data'!$F$12,0,10*ROW('Hygiene Data'!F145))="","",OFFSET('Hygiene Data'!$F$12,0,10*ROW('Hygiene Data'!F145)))</f>
        <v/>
      </c>
      <c r="DW151" s="271" t="str">
        <f ca="true">+IF(OFFSET('Hygiene Data'!$F$13,0,10*ROW('Hygiene Data'!F145))="","",OFFSET('Hygiene Data'!$F$13,0,10*ROW('Hygiene Data'!F145)))</f>
        <v/>
      </c>
      <c r="DX151" s="271" t="str">
        <f ca="true">+IF(OFFSET('Hygiene Data'!$G$11,0,10*ROW('Hygiene Data'!G145))="","",OFFSET('Hygiene Data'!$G$11,0,10*ROW('Hygiene Data'!G145)))</f>
        <v/>
      </c>
      <c r="DY151" s="271" t="str">
        <f ca="true">+IF(OFFSET('Hygiene Data'!$G$12,0,10*ROW('Hygiene Data'!G145))="","",OFFSET('Hygiene Data'!$G$12,0,10*ROW('Hygiene Data'!G145)))</f>
        <v/>
      </c>
      <c r="DZ151" s="271" t="str">
        <f ca="true">+IF(OFFSET('Hygiene Data'!$G$13,0,10*ROW('Hygiene Data'!G145))="","",OFFSET('Hygiene Data'!$G$13,0,10*ROW('Hygiene Data'!G145)))</f>
        <v/>
      </c>
      <c r="EA151" s="271" t="str">
        <f ca="true">+IF(OFFSET('Hygiene Data'!$H$11,0,10*ROW('Hygiene Data'!H145))="","",OFFSET('Hygiene Data'!$H$11,0,10*ROW('Hygiene Data'!H145)))</f>
        <v/>
      </c>
      <c r="EB151" s="271" t="str">
        <f ca="true">+IF(OFFSET('Hygiene Data'!$H$12,0,10*ROW('Hygiene Data'!H145))="","",OFFSET('Hygiene Data'!$H$12,0,10*ROW('Hygiene Data'!H145)))</f>
        <v/>
      </c>
      <c r="EC151" s="271" t="str">
        <f ca="true">+IF(OFFSET('Hygiene Data'!$H$13,0,10*ROW('Hygiene Data'!H145))="","",OFFSET('Hygiene Data'!$H$13,0,10*ROW('Hygiene Data'!H145)))</f>
        <v/>
      </c>
      <c r="ED151" s="271" t="str">
        <f ca="true">+IF(OFFSET('Hygiene Data'!$I$11,0,10*ROW('Hygiene Data'!I145))="","",OFFSET('Hygiene Data'!$I$11,0,10*ROW('Hygiene Data'!I145)))</f>
        <v/>
      </c>
      <c r="EE151" s="271" t="str">
        <f ca="true">+IF(OFFSET('Hygiene Data'!$I$12,0,10*ROW('Hygiene Data'!I145))="","",OFFSET('Hygiene Data'!$I$12,0,10*ROW('Hygiene Data'!I145)))</f>
        <v/>
      </c>
      <c r="EF151" s="271" t="str">
        <f ca="true">+IF(OFFSET('Hygiene Data'!$I$13,0,10*ROW('Hygiene Data'!I145))="","",OFFSET('Hygiene Data'!$I$13,0,10*ROW('Hygiene Data'!I145)))</f>
        <v/>
      </c>
    </row>
    <row xmlns:x14ac="http://schemas.microsoft.com/office/spreadsheetml/2009/9/ac" r="152" x14ac:dyDescent="0.2">
      <c r="A152" s="34" t="str">
        <f ca="true">+IF(OFFSET('Water Data'!$B$2,0,10*ROW('Water Data'!E146))="","",OFFSET('Water Data'!$B$2,0,10*ROW('Water Data'!E146)))</f>
        <v/>
      </c>
      <c r="B152" s="34" t="str">
        <f ca="true">+IF(OFFSET('Water Data'!$C$2,0,10*ROW('Water Data'!F146))="","",OFFSET('Water Data'!$C$2,0,10*ROW('Water Data'!F146)))</f>
        <v/>
      </c>
      <c r="C152" s="327" t="str">
        <f t="shared" ca="true" si="2"/>
        <v/>
      </c>
      <c r="D152" s="87"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7"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7"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7"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7"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7"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7"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7"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7"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7"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7"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7"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7"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7"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7"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7"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7"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7"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8"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8"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8"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8"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8"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8"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8"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8"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8"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8"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8"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8"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8"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8"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8"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8"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8"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8"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8"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8"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8"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8"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8"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8"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8"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8"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8"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8"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8"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8"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9"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9"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9"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9"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9"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9"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9"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9"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9"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9"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9"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9"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9"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9"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9"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9"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9"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9"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1"/>
      <c r="BS152" s="271" t="str">
        <f ca="true">+IF(OFFSET('Water Data'!$D$27,0,10*ROW('Water Data'!D146))="","",OFFSET('Water Data'!$D$27,0,10*ROW('Water Data'!D146)))</f>
        <v/>
      </c>
      <c r="BT152" s="271" t="str">
        <f ca="true">+IF(OFFSET('Water Data'!$D$28,0,10*ROW('Water Data'!D146))="","",OFFSET('Water Data'!$D$28,0,10*ROW('Water Data'!D146)))</f>
        <v/>
      </c>
      <c r="BU152" s="271" t="str">
        <f ca="true">+IF(OFFSET('Water Data'!$D$29,0,10*ROW('Water Data'!D146))="","",OFFSET('Water Data'!$D$29,0,10*ROW('Water Data'!D146)))</f>
        <v/>
      </c>
      <c r="BV152" s="271" t="str">
        <f ca="true">+IF(OFFSET('Water Data'!$E$27,0,10*ROW('Water Data'!E146))="","",OFFSET('Water Data'!$E$27,0,10*ROW('Water Data'!E146)))</f>
        <v/>
      </c>
      <c r="BW152" s="271" t="str">
        <f ca="true">+IF(OFFSET('Water Data'!$E$28,0,10*ROW('Water Data'!E146))="","",OFFSET('Water Data'!$E$28,0,10*ROW('Water Data'!E146)))</f>
        <v/>
      </c>
      <c r="BX152" s="271" t="str">
        <f ca="true">+IF(OFFSET('Water Data'!$E$29,0,10*ROW('Water Data'!E146))="","",OFFSET('Water Data'!$E$29,0,10*ROW('Water Data'!E146)))</f>
        <v/>
      </c>
      <c r="BY152" s="271" t="str">
        <f ca="true">+IF(OFFSET('Water Data'!$F$27,0,10*ROW('Water Data'!F146))="","",OFFSET('Water Data'!$F$27,0,10*ROW('Water Data'!F146)))</f>
        <v/>
      </c>
      <c r="BZ152" s="271" t="str">
        <f ca="true">+IF(OFFSET('Water Data'!$F$28,0,10*ROW('Water Data'!F146))="","",OFFSET('Water Data'!$F$28,0,10*ROW('Water Data'!F146)))</f>
        <v/>
      </c>
      <c r="CA152" s="271" t="str">
        <f ca="true">+IF(OFFSET('Water Data'!$F$29,0,10*ROW('Water Data'!F146))="","",OFFSET('Water Data'!$F$29,0,10*ROW('Water Data'!F146)))</f>
        <v/>
      </c>
      <c r="CB152" s="271" t="str">
        <f ca="true">+IF(OFFSET('Water Data'!$G$27,0,10*ROW('Water Data'!G146))="","",OFFSET('Water Data'!$G$27,0,10*ROW('Water Data'!G146)))</f>
        <v/>
      </c>
      <c r="CC152" s="271" t="str">
        <f ca="true">+IF(OFFSET('Water Data'!$G$28,0,10*ROW('Water Data'!G146))="","",OFFSET('Water Data'!$G$28,0,10*ROW('Water Data'!G146)))</f>
        <v/>
      </c>
      <c r="CD152" s="271" t="str">
        <f ca="true">+IF(OFFSET('Water Data'!$G$29,0,10*ROW('Water Data'!G146))="","",OFFSET('Water Data'!$G$29,0,10*ROW('Water Data'!G146)))</f>
        <v/>
      </c>
      <c r="CE152" s="271" t="str">
        <f ca="true">+IF(OFFSET('Water Data'!$H$27,0,10*ROW('Water Data'!H146))="","",OFFSET('Water Data'!$H$27,0,10*ROW('Water Data'!H146)))</f>
        <v/>
      </c>
      <c r="CF152" s="271" t="str">
        <f ca="true">+IF(OFFSET('Water Data'!$H$28,0,10*ROW('Water Data'!H146))="","",OFFSET('Water Data'!$H$28,0,10*ROW('Water Data'!H146)))</f>
        <v/>
      </c>
      <c r="CG152" s="271" t="str">
        <f ca="true">+IF(OFFSET('Water Data'!$H$29,0,10*ROW('Water Data'!H146))="","",OFFSET('Water Data'!$H$29,0,10*ROW('Water Data'!H146)))</f>
        <v/>
      </c>
      <c r="CH152" s="271" t="str">
        <f ca="true">+IF(OFFSET('Water Data'!$I$27,0,10*ROW('Water Data'!I146))="","",OFFSET('Water Data'!$I$27,0,10*ROW('Water Data'!I146)))</f>
        <v/>
      </c>
      <c r="CI152" s="271" t="str">
        <f ca="true">+IF(OFFSET('Water Data'!$I$28,0,10*ROW('Water Data'!I146))="","",OFFSET('Water Data'!$I$28,0,10*ROW('Water Data'!I146)))</f>
        <v/>
      </c>
      <c r="CJ152" s="271" t="str">
        <f ca="true">+IF(OFFSET('Water Data'!$I$29,0,10*ROW('Water Data'!I146))="","",OFFSET('Water Data'!$I$29,0,10*ROW('Water Data'!I146)))</f>
        <v/>
      </c>
      <c r="CK152" s="271" t="str">
        <f ca="true">+IF(OFFSET('Sanitation Data'!$D$28,0,10*ROW('Sanitation Data'!D146))="","",OFFSET('Sanitation Data'!$D$28,0,10*ROW('Sanitation Data'!D146)))</f>
        <v/>
      </c>
      <c r="CL152" s="271" t="str">
        <f ca="true">+IF(OFFSET('Sanitation Data'!$D$29,0,10*ROW('Sanitation Data'!D146))="","",OFFSET('Sanitation Data'!$D$29,0,10*ROW('Sanitation Data'!D146)))</f>
        <v/>
      </c>
      <c r="CM152" s="271" t="str">
        <f ca="true">+IF(OFFSET('Sanitation Data'!$D$30,0,10*ROW('Sanitation Data'!D146))="","",OFFSET('Sanitation Data'!$D$30,0,10*ROW('Sanitation Data'!D146)))</f>
        <v/>
      </c>
      <c r="CN152" s="271" t="str">
        <f ca="true">+IF(OFFSET('Sanitation Data'!$D$31,0,10*ROW('Sanitation Data'!D146))="","",OFFSET('Sanitation Data'!$D$31,0,10*ROW('Sanitation Data'!D146)))</f>
        <v/>
      </c>
      <c r="CO152" s="271" t="str">
        <f ca="true">+IF(OFFSET('Sanitation Data'!$D$32,0,10*ROW('Sanitation Data'!D146))="","",OFFSET('Sanitation Data'!$D$32,0,10*ROW('Sanitation Data'!D146)))</f>
        <v/>
      </c>
      <c r="CP152" s="271" t="str">
        <f ca="true">+IF(OFFSET('Sanitation Data'!$E$28,0,10*ROW('Sanitation Data'!E146))="","",OFFSET('Sanitation Data'!$E$28,0,10*ROW('Sanitation Data'!E146)))</f>
        <v/>
      </c>
      <c r="CQ152" s="271" t="str">
        <f ca="true">+IF(OFFSET('Sanitation Data'!$E$29,0,10*ROW('Sanitation Data'!E146))="","",OFFSET('Sanitation Data'!$E$29,0,10*ROW('Sanitation Data'!E146)))</f>
        <v/>
      </c>
      <c r="CR152" s="271" t="str">
        <f ca="true">+IF(OFFSET('Sanitation Data'!$E$30,0,10*ROW('Sanitation Data'!E146))="","",OFFSET('Sanitation Data'!$E$30,0,10*ROW('Sanitation Data'!E146)))</f>
        <v/>
      </c>
      <c r="CS152" s="271" t="str">
        <f ca="true">+IF(OFFSET('Sanitation Data'!$E$31,0,10*ROW('Sanitation Data'!E146))="","",OFFSET('Sanitation Data'!$E$31,0,10*ROW('Sanitation Data'!E146)))</f>
        <v/>
      </c>
      <c r="CT152" s="271" t="str">
        <f ca="true">+IF(OFFSET('Sanitation Data'!$E$32,0,10*ROW('Sanitation Data'!E146))="","",OFFSET('Sanitation Data'!$E$32,0,10*ROW('Sanitation Data'!E146)))</f>
        <v/>
      </c>
      <c r="CU152" s="271" t="str">
        <f ca="true">+IF(OFFSET('Sanitation Data'!$F$28,0,10*ROW('Sanitation Data'!F146))="","",OFFSET('Sanitation Data'!$F$28,0,10*ROW('Sanitation Data'!F146)))</f>
        <v/>
      </c>
      <c r="CV152" s="271" t="str">
        <f ca="true">+IF(OFFSET('Sanitation Data'!$F$29,0,10*ROW('Sanitation Data'!F146))="","",OFFSET('Sanitation Data'!$F$29,0,10*ROW('Sanitation Data'!F146)))</f>
        <v/>
      </c>
      <c r="CW152" s="271" t="str">
        <f ca="true">+IF(OFFSET('Sanitation Data'!$F$30,0,10*ROW('Sanitation Data'!F146))="","",OFFSET('Sanitation Data'!$F$30,0,10*ROW('Sanitation Data'!F146)))</f>
        <v/>
      </c>
      <c r="CX152" s="271" t="str">
        <f ca="true">+IF(OFFSET('Sanitation Data'!$F$31,0,10*ROW('Sanitation Data'!F146))="","",OFFSET('Sanitation Data'!$F$31,0,10*ROW('Sanitation Data'!F146)))</f>
        <v/>
      </c>
      <c r="CY152" s="271" t="str">
        <f ca="true">+IF(OFFSET('Sanitation Data'!$F$32,0,10*ROW('Sanitation Data'!F146))="","",OFFSET('Sanitation Data'!$F$32,0,10*ROW('Sanitation Data'!F146)))</f>
        <v/>
      </c>
      <c r="CZ152" s="271" t="str">
        <f ca="true">+IF(OFFSET('Sanitation Data'!$G$28,0,10*ROW('Sanitation Data'!G146))="","",OFFSET('Sanitation Data'!$G$28,0,10*ROW('Sanitation Data'!G146)))</f>
        <v/>
      </c>
      <c r="DA152" s="271" t="str">
        <f ca="true">+IF(OFFSET('Sanitation Data'!$G$29,0,10*ROW('Sanitation Data'!G146))="","",OFFSET('Sanitation Data'!$G$29,0,10*ROW('Sanitation Data'!G146)))</f>
        <v/>
      </c>
      <c r="DB152" s="271" t="str">
        <f ca="true">+IF(OFFSET('Sanitation Data'!$G$30,0,10*ROW('Sanitation Data'!G146))="","",OFFSET('Sanitation Data'!$G$30,0,10*ROW('Sanitation Data'!G146)))</f>
        <v/>
      </c>
      <c r="DC152" s="271" t="str">
        <f ca="true">+IF(OFFSET('Sanitation Data'!$G$31,0,10*ROW('Sanitation Data'!G146))="","",OFFSET('Sanitation Data'!$G$31,0,10*ROW('Sanitation Data'!G146)))</f>
        <v/>
      </c>
      <c r="DD152" s="271" t="str">
        <f ca="true">+IF(OFFSET('Sanitation Data'!$G$32,0,10*ROW('Sanitation Data'!G146))="","",OFFSET('Sanitation Data'!$G$32,0,10*ROW('Sanitation Data'!G146)))</f>
        <v/>
      </c>
      <c r="DE152" s="271" t="str">
        <f ca="true">+IF(OFFSET('Sanitation Data'!$H$28,0,10*ROW('Sanitation Data'!H146))="","",OFFSET('Sanitation Data'!$H$28,0,10*ROW('Sanitation Data'!H146)))</f>
        <v/>
      </c>
      <c r="DF152" s="271" t="str">
        <f ca="true">+IF(OFFSET('Sanitation Data'!$H$29,0,10*ROW('Sanitation Data'!H146))="","",OFFSET('Sanitation Data'!$H$29,0,10*ROW('Sanitation Data'!H146)))</f>
        <v/>
      </c>
      <c r="DG152" s="271" t="str">
        <f ca="true">+IF(OFFSET('Sanitation Data'!$H$30,0,10*ROW('Sanitation Data'!H146))="","",OFFSET('Sanitation Data'!$H$30,0,10*ROW('Sanitation Data'!H146)))</f>
        <v/>
      </c>
      <c r="DH152" s="271" t="str">
        <f ca="true">+IF(OFFSET('Sanitation Data'!$H$31,0,10*ROW('Sanitation Data'!H146))="","",OFFSET('Sanitation Data'!$H$31,0,10*ROW('Sanitation Data'!H146)))</f>
        <v/>
      </c>
      <c r="DI152" s="271" t="str">
        <f ca="true">+IF(OFFSET('Sanitation Data'!$H$32,0,10*ROW('Sanitation Data'!H146))="","",OFFSET('Sanitation Data'!$H$32,0,10*ROW('Sanitation Data'!H146)))</f>
        <v/>
      </c>
      <c r="DJ152" s="271" t="str">
        <f ca="true">+IF(OFFSET('Sanitation Data'!$I$28,0,10*ROW('Sanitation Data'!I146))="","",OFFSET('Sanitation Data'!$I$28,0,10*ROW('Sanitation Data'!I146)))</f>
        <v/>
      </c>
      <c r="DK152" s="271" t="str">
        <f ca="true">+IF(OFFSET('Sanitation Data'!$I$29,0,10*ROW('Sanitation Data'!I146))="","",OFFSET('Sanitation Data'!$I$29,0,10*ROW('Sanitation Data'!I146)))</f>
        <v/>
      </c>
      <c r="DL152" s="271" t="str">
        <f ca="true">+IF(OFFSET('Sanitation Data'!$I$30,0,10*ROW('Sanitation Data'!I146))="","",OFFSET('Sanitation Data'!$I$30,0,10*ROW('Sanitation Data'!I146)))</f>
        <v/>
      </c>
      <c r="DM152" s="271" t="str">
        <f ca="true">+IF(OFFSET('Sanitation Data'!$I$31,0,10*ROW('Sanitation Data'!I146))="","",OFFSET('Sanitation Data'!$I$31,0,10*ROW('Sanitation Data'!I146)))</f>
        <v/>
      </c>
      <c r="DN152" s="271" t="str">
        <f ca="true">+IF(OFFSET('Sanitation Data'!$I$32,0,10*ROW('Sanitation Data'!I146))="","",OFFSET('Sanitation Data'!$I$32,0,10*ROW('Sanitation Data'!I146)))</f>
        <v/>
      </c>
      <c r="DO152" s="271" t="str">
        <f ca="true">+IF(OFFSET('Hygiene Data'!$D$11,0,10*ROW('Hygiene Data'!D146))="","",OFFSET('Hygiene Data'!$D$11,0,10*ROW('Hygiene Data'!D146)))</f>
        <v/>
      </c>
      <c r="DP152" s="271" t="str">
        <f ca="true">+IF(OFFSET('Hygiene Data'!$D$12,0,10*ROW('Hygiene Data'!D146))="","",OFFSET('Hygiene Data'!$D$12,0,10*ROW('Hygiene Data'!D146)))</f>
        <v/>
      </c>
      <c r="DQ152" s="271" t="str">
        <f ca="true">+IF(OFFSET('Hygiene Data'!$D$13,0,10*ROW('Hygiene Data'!D146))="","",OFFSET('Hygiene Data'!$D$13,0,10*ROW('Hygiene Data'!D146)))</f>
        <v/>
      </c>
      <c r="DR152" s="271" t="str">
        <f ca="true">+IF(OFFSET('Hygiene Data'!$E$11,0,10*ROW('Hygiene Data'!E146))="","",OFFSET('Hygiene Data'!$E$11,0,10*ROW('Hygiene Data'!E146)))</f>
        <v/>
      </c>
      <c r="DS152" s="271" t="str">
        <f ca="true">+IF(OFFSET('Hygiene Data'!$E$12,0,10*ROW('Hygiene Data'!E146))="","",OFFSET('Hygiene Data'!$E$12,0,10*ROW('Hygiene Data'!E146)))</f>
        <v/>
      </c>
      <c r="DT152" s="271" t="str">
        <f ca="true">+IF(OFFSET('Hygiene Data'!$E$13,0,10*ROW('Hygiene Data'!E146))="","",OFFSET('Hygiene Data'!$E$13,0,10*ROW('Hygiene Data'!E146)))</f>
        <v/>
      </c>
      <c r="DU152" s="271" t="str">
        <f ca="true">+IF(OFFSET('Hygiene Data'!$F$11,0,10*ROW('Hygiene Data'!F146))="","",OFFSET('Hygiene Data'!$F$11,0,10*ROW('Hygiene Data'!F146)))</f>
        <v/>
      </c>
      <c r="DV152" s="271" t="str">
        <f ca="true">+IF(OFFSET('Hygiene Data'!$F$12,0,10*ROW('Hygiene Data'!F146))="","",OFFSET('Hygiene Data'!$F$12,0,10*ROW('Hygiene Data'!F146)))</f>
        <v/>
      </c>
      <c r="DW152" s="271" t="str">
        <f ca="true">+IF(OFFSET('Hygiene Data'!$F$13,0,10*ROW('Hygiene Data'!F146))="","",OFFSET('Hygiene Data'!$F$13,0,10*ROW('Hygiene Data'!F146)))</f>
        <v/>
      </c>
      <c r="DX152" s="271" t="str">
        <f ca="true">+IF(OFFSET('Hygiene Data'!$G$11,0,10*ROW('Hygiene Data'!G146))="","",OFFSET('Hygiene Data'!$G$11,0,10*ROW('Hygiene Data'!G146)))</f>
        <v/>
      </c>
      <c r="DY152" s="271" t="str">
        <f ca="true">+IF(OFFSET('Hygiene Data'!$G$12,0,10*ROW('Hygiene Data'!G146))="","",OFFSET('Hygiene Data'!$G$12,0,10*ROW('Hygiene Data'!G146)))</f>
        <v/>
      </c>
      <c r="DZ152" s="271" t="str">
        <f ca="true">+IF(OFFSET('Hygiene Data'!$G$13,0,10*ROW('Hygiene Data'!G146))="","",OFFSET('Hygiene Data'!$G$13,0,10*ROW('Hygiene Data'!G146)))</f>
        <v/>
      </c>
      <c r="EA152" s="271" t="str">
        <f ca="true">+IF(OFFSET('Hygiene Data'!$H$11,0,10*ROW('Hygiene Data'!H146))="","",OFFSET('Hygiene Data'!$H$11,0,10*ROW('Hygiene Data'!H146)))</f>
        <v/>
      </c>
      <c r="EB152" s="271" t="str">
        <f ca="true">+IF(OFFSET('Hygiene Data'!$H$12,0,10*ROW('Hygiene Data'!H146))="","",OFFSET('Hygiene Data'!$H$12,0,10*ROW('Hygiene Data'!H146)))</f>
        <v/>
      </c>
      <c r="EC152" s="271" t="str">
        <f ca="true">+IF(OFFSET('Hygiene Data'!$H$13,0,10*ROW('Hygiene Data'!H146))="","",OFFSET('Hygiene Data'!$H$13,0,10*ROW('Hygiene Data'!H146)))</f>
        <v/>
      </c>
      <c r="ED152" s="271" t="str">
        <f ca="true">+IF(OFFSET('Hygiene Data'!$I$11,0,10*ROW('Hygiene Data'!I146))="","",OFFSET('Hygiene Data'!$I$11,0,10*ROW('Hygiene Data'!I146)))</f>
        <v/>
      </c>
      <c r="EE152" s="271" t="str">
        <f ca="true">+IF(OFFSET('Hygiene Data'!$I$12,0,10*ROW('Hygiene Data'!I146))="","",OFFSET('Hygiene Data'!$I$12,0,10*ROW('Hygiene Data'!I146)))</f>
        <v/>
      </c>
      <c r="EF152" s="271" t="str">
        <f ca="true">+IF(OFFSET('Hygiene Data'!$I$13,0,10*ROW('Hygiene Data'!I146))="","",OFFSET('Hygiene Data'!$I$13,0,10*ROW('Hygiene Data'!I146)))</f>
        <v/>
      </c>
    </row>
    <row xmlns:x14ac="http://schemas.microsoft.com/office/spreadsheetml/2009/9/ac" r="153" x14ac:dyDescent="0.2">
      <c r="A153" s="34" t="str">
        <f ca="true">+IF(OFFSET('Water Data'!$B$2,0,10*ROW('Water Data'!E147))="","",OFFSET('Water Data'!$B$2,0,10*ROW('Water Data'!E147)))</f>
        <v/>
      </c>
      <c r="B153" s="34" t="str">
        <f ca="true">+IF(OFFSET('Water Data'!$C$2,0,10*ROW('Water Data'!F147))="","",OFFSET('Water Data'!$C$2,0,10*ROW('Water Data'!F147)))</f>
        <v/>
      </c>
      <c r="C153" s="327" t="str">
        <f t="shared" ca="true" si="2"/>
        <v/>
      </c>
      <c r="D153" s="87"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7"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7"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7"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7"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7"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7"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7"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7"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7"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7"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7"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7"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7"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7"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7"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7"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7"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8"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8"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8"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8"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8"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8"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8"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8"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8"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8"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8"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8"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8"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8"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8"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8"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8"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8"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8"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8"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8"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8"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8"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8"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8"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8"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8"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8"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8"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8"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9"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9"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9"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9"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9"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9"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9"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9"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9"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9"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9"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9"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9"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9"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9"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9"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9"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9"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1"/>
      <c r="BS153" s="271" t="str">
        <f ca="true">+IF(OFFSET('Water Data'!$D$27,0,10*ROW('Water Data'!D147))="","",OFFSET('Water Data'!$D$27,0,10*ROW('Water Data'!D147)))</f>
        <v/>
      </c>
      <c r="BT153" s="271" t="str">
        <f ca="true">+IF(OFFSET('Water Data'!$D$28,0,10*ROW('Water Data'!D147))="","",OFFSET('Water Data'!$D$28,0,10*ROW('Water Data'!D147)))</f>
        <v/>
      </c>
      <c r="BU153" s="271" t="str">
        <f ca="true">+IF(OFFSET('Water Data'!$D$29,0,10*ROW('Water Data'!D147))="","",OFFSET('Water Data'!$D$29,0,10*ROW('Water Data'!D147)))</f>
        <v/>
      </c>
      <c r="BV153" s="271" t="str">
        <f ca="true">+IF(OFFSET('Water Data'!$E$27,0,10*ROW('Water Data'!E147))="","",OFFSET('Water Data'!$E$27,0,10*ROW('Water Data'!E147)))</f>
        <v/>
      </c>
      <c r="BW153" s="271" t="str">
        <f ca="true">+IF(OFFSET('Water Data'!$E$28,0,10*ROW('Water Data'!E147))="","",OFFSET('Water Data'!$E$28,0,10*ROW('Water Data'!E147)))</f>
        <v/>
      </c>
      <c r="BX153" s="271" t="str">
        <f ca="true">+IF(OFFSET('Water Data'!$E$29,0,10*ROW('Water Data'!E147))="","",OFFSET('Water Data'!$E$29,0,10*ROW('Water Data'!E147)))</f>
        <v/>
      </c>
      <c r="BY153" s="271" t="str">
        <f ca="true">+IF(OFFSET('Water Data'!$F$27,0,10*ROW('Water Data'!F147))="","",OFFSET('Water Data'!$F$27,0,10*ROW('Water Data'!F147)))</f>
        <v/>
      </c>
      <c r="BZ153" s="271" t="str">
        <f ca="true">+IF(OFFSET('Water Data'!$F$28,0,10*ROW('Water Data'!F147))="","",OFFSET('Water Data'!$F$28,0,10*ROW('Water Data'!F147)))</f>
        <v/>
      </c>
      <c r="CA153" s="271" t="str">
        <f ca="true">+IF(OFFSET('Water Data'!$F$29,0,10*ROW('Water Data'!F147))="","",OFFSET('Water Data'!$F$29,0,10*ROW('Water Data'!F147)))</f>
        <v/>
      </c>
      <c r="CB153" s="271" t="str">
        <f ca="true">+IF(OFFSET('Water Data'!$G$27,0,10*ROW('Water Data'!G147))="","",OFFSET('Water Data'!$G$27,0,10*ROW('Water Data'!G147)))</f>
        <v/>
      </c>
      <c r="CC153" s="271" t="str">
        <f ca="true">+IF(OFFSET('Water Data'!$G$28,0,10*ROW('Water Data'!G147))="","",OFFSET('Water Data'!$G$28,0,10*ROW('Water Data'!G147)))</f>
        <v/>
      </c>
      <c r="CD153" s="271" t="str">
        <f ca="true">+IF(OFFSET('Water Data'!$G$29,0,10*ROW('Water Data'!G147))="","",OFFSET('Water Data'!$G$29,0,10*ROW('Water Data'!G147)))</f>
        <v/>
      </c>
      <c r="CE153" s="271" t="str">
        <f ca="true">+IF(OFFSET('Water Data'!$H$27,0,10*ROW('Water Data'!H147))="","",OFFSET('Water Data'!$H$27,0,10*ROW('Water Data'!H147)))</f>
        <v/>
      </c>
      <c r="CF153" s="271" t="str">
        <f ca="true">+IF(OFFSET('Water Data'!$H$28,0,10*ROW('Water Data'!H147))="","",OFFSET('Water Data'!$H$28,0,10*ROW('Water Data'!H147)))</f>
        <v/>
      </c>
      <c r="CG153" s="271" t="str">
        <f ca="true">+IF(OFFSET('Water Data'!$H$29,0,10*ROW('Water Data'!H147))="","",OFFSET('Water Data'!$H$29,0,10*ROW('Water Data'!H147)))</f>
        <v/>
      </c>
      <c r="CH153" s="271" t="str">
        <f ca="true">+IF(OFFSET('Water Data'!$I$27,0,10*ROW('Water Data'!I147))="","",OFFSET('Water Data'!$I$27,0,10*ROW('Water Data'!I147)))</f>
        <v/>
      </c>
      <c r="CI153" s="271" t="str">
        <f ca="true">+IF(OFFSET('Water Data'!$I$28,0,10*ROW('Water Data'!I147))="","",OFFSET('Water Data'!$I$28,0,10*ROW('Water Data'!I147)))</f>
        <v/>
      </c>
      <c r="CJ153" s="271" t="str">
        <f ca="true">+IF(OFFSET('Water Data'!$I$29,0,10*ROW('Water Data'!I147))="","",OFFSET('Water Data'!$I$29,0,10*ROW('Water Data'!I147)))</f>
        <v/>
      </c>
      <c r="CK153" s="271" t="str">
        <f ca="true">+IF(OFFSET('Sanitation Data'!$D$28,0,10*ROW('Sanitation Data'!D147))="","",OFFSET('Sanitation Data'!$D$28,0,10*ROW('Sanitation Data'!D147)))</f>
        <v/>
      </c>
      <c r="CL153" s="271" t="str">
        <f ca="true">+IF(OFFSET('Sanitation Data'!$D$29,0,10*ROW('Sanitation Data'!D147))="","",OFFSET('Sanitation Data'!$D$29,0,10*ROW('Sanitation Data'!D147)))</f>
        <v/>
      </c>
      <c r="CM153" s="271" t="str">
        <f ca="true">+IF(OFFSET('Sanitation Data'!$D$30,0,10*ROW('Sanitation Data'!D147))="","",OFFSET('Sanitation Data'!$D$30,0,10*ROW('Sanitation Data'!D147)))</f>
        <v/>
      </c>
      <c r="CN153" s="271" t="str">
        <f ca="true">+IF(OFFSET('Sanitation Data'!$D$31,0,10*ROW('Sanitation Data'!D147))="","",OFFSET('Sanitation Data'!$D$31,0,10*ROW('Sanitation Data'!D147)))</f>
        <v/>
      </c>
      <c r="CO153" s="271" t="str">
        <f ca="true">+IF(OFFSET('Sanitation Data'!$D$32,0,10*ROW('Sanitation Data'!D147))="","",OFFSET('Sanitation Data'!$D$32,0,10*ROW('Sanitation Data'!D147)))</f>
        <v/>
      </c>
      <c r="CP153" s="271" t="str">
        <f ca="true">+IF(OFFSET('Sanitation Data'!$E$28,0,10*ROW('Sanitation Data'!E147))="","",OFFSET('Sanitation Data'!$E$28,0,10*ROW('Sanitation Data'!E147)))</f>
        <v/>
      </c>
      <c r="CQ153" s="271" t="str">
        <f ca="true">+IF(OFFSET('Sanitation Data'!$E$29,0,10*ROW('Sanitation Data'!E147))="","",OFFSET('Sanitation Data'!$E$29,0,10*ROW('Sanitation Data'!E147)))</f>
        <v/>
      </c>
      <c r="CR153" s="271" t="str">
        <f ca="true">+IF(OFFSET('Sanitation Data'!$E$30,0,10*ROW('Sanitation Data'!E147))="","",OFFSET('Sanitation Data'!$E$30,0,10*ROW('Sanitation Data'!E147)))</f>
        <v/>
      </c>
      <c r="CS153" s="271" t="str">
        <f ca="true">+IF(OFFSET('Sanitation Data'!$E$31,0,10*ROW('Sanitation Data'!E147))="","",OFFSET('Sanitation Data'!$E$31,0,10*ROW('Sanitation Data'!E147)))</f>
        <v/>
      </c>
      <c r="CT153" s="271" t="str">
        <f ca="true">+IF(OFFSET('Sanitation Data'!$E$32,0,10*ROW('Sanitation Data'!E147))="","",OFFSET('Sanitation Data'!$E$32,0,10*ROW('Sanitation Data'!E147)))</f>
        <v/>
      </c>
      <c r="CU153" s="271" t="str">
        <f ca="true">+IF(OFFSET('Sanitation Data'!$F$28,0,10*ROW('Sanitation Data'!F147))="","",OFFSET('Sanitation Data'!$F$28,0,10*ROW('Sanitation Data'!F147)))</f>
        <v/>
      </c>
      <c r="CV153" s="271" t="str">
        <f ca="true">+IF(OFFSET('Sanitation Data'!$F$29,0,10*ROW('Sanitation Data'!F147))="","",OFFSET('Sanitation Data'!$F$29,0,10*ROW('Sanitation Data'!F147)))</f>
        <v/>
      </c>
      <c r="CW153" s="271" t="str">
        <f ca="true">+IF(OFFSET('Sanitation Data'!$F$30,0,10*ROW('Sanitation Data'!F147))="","",OFFSET('Sanitation Data'!$F$30,0,10*ROW('Sanitation Data'!F147)))</f>
        <v/>
      </c>
      <c r="CX153" s="271" t="str">
        <f ca="true">+IF(OFFSET('Sanitation Data'!$F$31,0,10*ROW('Sanitation Data'!F147))="","",OFFSET('Sanitation Data'!$F$31,0,10*ROW('Sanitation Data'!F147)))</f>
        <v/>
      </c>
      <c r="CY153" s="271" t="str">
        <f ca="true">+IF(OFFSET('Sanitation Data'!$F$32,0,10*ROW('Sanitation Data'!F147))="","",OFFSET('Sanitation Data'!$F$32,0,10*ROW('Sanitation Data'!F147)))</f>
        <v/>
      </c>
      <c r="CZ153" s="271" t="str">
        <f ca="true">+IF(OFFSET('Sanitation Data'!$G$28,0,10*ROW('Sanitation Data'!G147))="","",OFFSET('Sanitation Data'!$G$28,0,10*ROW('Sanitation Data'!G147)))</f>
        <v/>
      </c>
      <c r="DA153" s="271" t="str">
        <f ca="true">+IF(OFFSET('Sanitation Data'!$G$29,0,10*ROW('Sanitation Data'!G147))="","",OFFSET('Sanitation Data'!$G$29,0,10*ROW('Sanitation Data'!G147)))</f>
        <v/>
      </c>
      <c r="DB153" s="271" t="str">
        <f ca="true">+IF(OFFSET('Sanitation Data'!$G$30,0,10*ROW('Sanitation Data'!G147))="","",OFFSET('Sanitation Data'!$G$30,0,10*ROW('Sanitation Data'!G147)))</f>
        <v/>
      </c>
      <c r="DC153" s="271" t="str">
        <f ca="true">+IF(OFFSET('Sanitation Data'!$G$31,0,10*ROW('Sanitation Data'!G147))="","",OFFSET('Sanitation Data'!$G$31,0,10*ROW('Sanitation Data'!G147)))</f>
        <v/>
      </c>
      <c r="DD153" s="271" t="str">
        <f ca="true">+IF(OFFSET('Sanitation Data'!$G$32,0,10*ROW('Sanitation Data'!G147))="","",OFFSET('Sanitation Data'!$G$32,0,10*ROW('Sanitation Data'!G147)))</f>
        <v/>
      </c>
      <c r="DE153" s="271" t="str">
        <f ca="true">+IF(OFFSET('Sanitation Data'!$H$28,0,10*ROW('Sanitation Data'!H147))="","",OFFSET('Sanitation Data'!$H$28,0,10*ROW('Sanitation Data'!H147)))</f>
        <v/>
      </c>
      <c r="DF153" s="271" t="str">
        <f ca="true">+IF(OFFSET('Sanitation Data'!$H$29,0,10*ROW('Sanitation Data'!H147))="","",OFFSET('Sanitation Data'!$H$29,0,10*ROW('Sanitation Data'!H147)))</f>
        <v/>
      </c>
      <c r="DG153" s="271" t="str">
        <f ca="true">+IF(OFFSET('Sanitation Data'!$H$30,0,10*ROW('Sanitation Data'!H147))="","",OFFSET('Sanitation Data'!$H$30,0,10*ROW('Sanitation Data'!H147)))</f>
        <v/>
      </c>
      <c r="DH153" s="271" t="str">
        <f ca="true">+IF(OFFSET('Sanitation Data'!$H$31,0,10*ROW('Sanitation Data'!H147))="","",OFFSET('Sanitation Data'!$H$31,0,10*ROW('Sanitation Data'!H147)))</f>
        <v/>
      </c>
      <c r="DI153" s="271" t="str">
        <f ca="true">+IF(OFFSET('Sanitation Data'!$H$32,0,10*ROW('Sanitation Data'!H147))="","",OFFSET('Sanitation Data'!$H$32,0,10*ROW('Sanitation Data'!H147)))</f>
        <v/>
      </c>
      <c r="DJ153" s="271" t="str">
        <f ca="true">+IF(OFFSET('Sanitation Data'!$I$28,0,10*ROW('Sanitation Data'!I147))="","",OFFSET('Sanitation Data'!$I$28,0,10*ROW('Sanitation Data'!I147)))</f>
        <v/>
      </c>
      <c r="DK153" s="271" t="str">
        <f ca="true">+IF(OFFSET('Sanitation Data'!$I$29,0,10*ROW('Sanitation Data'!I147))="","",OFFSET('Sanitation Data'!$I$29,0,10*ROW('Sanitation Data'!I147)))</f>
        <v/>
      </c>
      <c r="DL153" s="271" t="str">
        <f ca="true">+IF(OFFSET('Sanitation Data'!$I$30,0,10*ROW('Sanitation Data'!I147))="","",OFFSET('Sanitation Data'!$I$30,0,10*ROW('Sanitation Data'!I147)))</f>
        <v/>
      </c>
      <c r="DM153" s="271" t="str">
        <f ca="true">+IF(OFFSET('Sanitation Data'!$I$31,0,10*ROW('Sanitation Data'!I147))="","",OFFSET('Sanitation Data'!$I$31,0,10*ROW('Sanitation Data'!I147)))</f>
        <v/>
      </c>
      <c r="DN153" s="271" t="str">
        <f ca="true">+IF(OFFSET('Sanitation Data'!$I$32,0,10*ROW('Sanitation Data'!I147))="","",OFFSET('Sanitation Data'!$I$32,0,10*ROW('Sanitation Data'!I147)))</f>
        <v/>
      </c>
      <c r="DO153" s="271" t="str">
        <f ca="true">+IF(OFFSET('Hygiene Data'!$D$11,0,10*ROW('Hygiene Data'!D147))="","",OFFSET('Hygiene Data'!$D$11,0,10*ROW('Hygiene Data'!D147)))</f>
        <v/>
      </c>
      <c r="DP153" s="271" t="str">
        <f ca="true">+IF(OFFSET('Hygiene Data'!$D$12,0,10*ROW('Hygiene Data'!D147))="","",OFFSET('Hygiene Data'!$D$12,0,10*ROW('Hygiene Data'!D147)))</f>
        <v/>
      </c>
      <c r="DQ153" s="271" t="str">
        <f ca="true">+IF(OFFSET('Hygiene Data'!$D$13,0,10*ROW('Hygiene Data'!D147))="","",OFFSET('Hygiene Data'!$D$13,0,10*ROW('Hygiene Data'!D147)))</f>
        <v/>
      </c>
      <c r="DR153" s="271" t="str">
        <f ca="true">+IF(OFFSET('Hygiene Data'!$E$11,0,10*ROW('Hygiene Data'!E147))="","",OFFSET('Hygiene Data'!$E$11,0,10*ROW('Hygiene Data'!E147)))</f>
        <v/>
      </c>
      <c r="DS153" s="271" t="str">
        <f ca="true">+IF(OFFSET('Hygiene Data'!$E$12,0,10*ROW('Hygiene Data'!E147))="","",OFFSET('Hygiene Data'!$E$12,0,10*ROW('Hygiene Data'!E147)))</f>
        <v/>
      </c>
      <c r="DT153" s="271" t="str">
        <f ca="true">+IF(OFFSET('Hygiene Data'!$E$13,0,10*ROW('Hygiene Data'!E147))="","",OFFSET('Hygiene Data'!$E$13,0,10*ROW('Hygiene Data'!E147)))</f>
        <v/>
      </c>
      <c r="DU153" s="271" t="str">
        <f ca="true">+IF(OFFSET('Hygiene Data'!$F$11,0,10*ROW('Hygiene Data'!F147))="","",OFFSET('Hygiene Data'!$F$11,0,10*ROW('Hygiene Data'!F147)))</f>
        <v/>
      </c>
      <c r="DV153" s="271" t="str">
        <f ca="true">+IF(OFFSET('Hygiene Data'!$F$12,0,10*ROW('Hygiene Data'!F147))="","",OFFSET('Hygiene Data'!$F$12,0,10*ROW('Hygiene Data'!F147)))</f>
        <v/>
      </c>
      <c r="DW153" s="271" t="str">
        <f ca="true">+IF(OFFSET('Hygiene Data'!$F$13,0,10*ROW('Hygiene Data'!F147))="","",OFFSET('Hygiene Data'!$F$13,0,10*ROW('Hygiene Data'!F147)))</f>
        <v/>
      </c>
      <c r="DX153" s="271" t="str">
        <f ca="true">+IF(OFFSET('Hygiene Data'!$G$11,0,10*ROW('Hygiene Data'!G147))="","",OFFSET('Hygiene Data'!$G$11,0,10*ROW('Hygiene Data'!G147)))</f>
        <v/>
      </c>
      <c r="DY153" s="271" t="str">
        <f ca="true">+IF(OFFSET('Hygiene Data'!$G$12,0,10*ROW('Hygiene Data'!G147))="","",OFFSET('Hygiene Data'!$G$12,0,10*ROW('Hygiene Data'!G147)))</f>
        <v/>
      </c>
      <c r="DZ153" s="271" t="str">
        <f ca="true">+IF(OFFSET('Hygiene Data'!$G$13,0,10*ROW('Hygiene Data'!G147))="","",OFFSET('Hygiene Data'!$G$13,0,10*ROW('Hygiene Data'!G147)))</f>
        <v/>
      </c>
      <c r="EA153" s="271" t="str">
        <f ca="true">+IF(OFFSET('Hygiene Data'!$H$11,0,10*ROW('Hygiene Data'!H147))="","",OFFSET('Hygiene Data'!$H$11,0,10*ROW('Hygiene Data'!H147)))</f>
        <v/>
      </c>
      <c r="EB153" s="271" t="str">
        <f ca="true">+IF(OFFSET('Hygiene Data'!$H$12,0,10*ROW('Hygiene Data'!H147))="","",OFFSET('Hygiene Data'!$H$12,0,10*ROW('Hygiene Data'!H147)))</f>
        <v/>
      </c>
      <c r="EC153" s="271" t="str">
        <f ca="true">+IF(OFFSET('Hygiene Data'!$H$13,0,10*ROW('Hygiene Data'!H147))="","",OFFSET('Hygiene Data'!$H$13,0,10*ROW('Hygiene Data'!H147)))</f>
        <v/>
      </c>
      <c r="ED153" s="271" t="str">
        <f ca="true">+IF(OFFSET('Hygiene Data'!$I$11,0,10*ROW('Hygiene Data'!I147))="","",OFFSET('Hygiene Data'!$I$11,0,10*ROW('Hygiene Data'!I147)))</f>
        <v/>
      </c>
      <c r="EE153" s="271" t="str">
        <f ca="true">+IF(OFFSET('Hygiene Data'!$I$12,0,10*ROW('Hygiene Data'!I147))="","",OFFSET('Hygiene Data'!$I$12,0,10*ROW('Hygiene Data'!I147)))</f>
        <v/>
      </c>
      <c r="EF153" s="271" t="str">
        <f ca="true">+IF(OFFSET('Hygiene Data'!$I$13,0,10*ROW('Hygiene Data'!I147))="","",OFFSET('Hygiene Data'!$I$13,0,10*ROW('Hygiene Data'!I147)))</f>
        <v/>
      </c>
    </row>
    <row xmlns:x14ac="http://schemas.microsoft.com/office/spreadsheetml/2009/9/ac" r="154" x14ac:dyDescent="0.2">
      <c r="A154" s="34" t="str">
        <f ca="true">+IF(OFFSET('Water Data'!$B$2,0,10*ROW('Water Data'!E148))="","",OFFSET('Water Data'!$B$2,0,10*ROW('Water Data'!E148)))</f>
        <v/>
      </c>
      <c r="B154" s="34" t="str">
        <f ca="true">+IF(OFFSET('Water Data'!$C$2,0,10*ROW('Water Data'!F148))="","",OFFSET('Water Data'!$C$2,0,10*ROW('Water Data'!F148)))</f>
        <v/>
      </c>
      <c r="C154" s="327" t="str">
        <f t="shared" ca="true" si="2"/>
        <v/>
      </c>
      <c r="D154" s="87"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7"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7"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7"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7"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7"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7"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7"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7"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7"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7"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7"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7"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7"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7"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7"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7"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7"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8"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8"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8"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8"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8"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8"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8"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8"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8"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8"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8"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8"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8"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8"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8"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8"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8"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8"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8"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8"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8"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8"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8"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8"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8"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8"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8"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8"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8"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8"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9"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9"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9"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9"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9"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9"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9"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9"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9"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9"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9"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9"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9"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9"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9"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9"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9"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9"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1"/>
      <c r="BS154" s="271" t="str">
        <f ca="true">+IF(OFFSET('Water Data'!$D$27,0,10*ROW('Water Data'!D148))="","",OFFSET('Water Data'!$D$27,0,10*ROW('Water Data'!D148)))</f>
        <v/>
      </c>
      <c r="BT154" s="271" t="str">
        <f ca="true">+IF(OFFSET('Water Data'!$D$28,0,10*ROW('Water Data'!D148))="","",OFFSET('Water Data'!$D$28,0,10*ROW('Water Data'!D148)))</f>
        <v/>
      </c>
      <c r="BU154" s="271" t="str">
        <f ca="true">+IF(OFFSET('Water Data'!$D$29,0,10*ROW('Water Data'!D148))="","",OFFSET('Water Data'!$D$29,0,10*ROW('Water Data'!D148)))</f>
        <v/>
      </c>
      <c r="BV154" s="271" t="str">
        <f ca="true">+IF(OFFSET('Water Data'!$E$27,0,10*ROW('Water Data'!E148))="","",OFFSET('Water Data'!$E$27,0,10*ROW('Water Data'!E148)))</f>
        <v/>
      </c>
      <c r="BW154" s="271" t="str">
        <f ca="true">+IF(OFFSET('Water Data'!$E$28,0,10*ROW('Water Data'!E148))="","",OFFSET('Water Data'!$E$28,0,10*ROW('Water Data'!E148)))</f>
        <v/>
      </c>
      <c r="BX154" s="271" t="str">
        <f ca="true">+IF(OFFSET('Water Data'!$E$29,0,10*ROW('Water Data'!E148))="","",OFFSET('Water Data'!$E$29,0,10*ROW('Water Data'!E148)))</f>
        <v/>
      </c>
      <c r="BY154" s="271" t="str">
        <f ca="true">+IF(OFFSET('Water Data'!$F$27,0,10*ROW('Water Data'!F148))="","",OFFSET('Water Data'!$F$27,0,10*ROW('Water Data'!F148)))</f>
        <v/>
      </c>
      <c r="BZ154" s="271" t="str">
        <f ca="true">+IF(OFFSET('Water Data'!$F$28,0,10*ROW('Water Data'!F148))="","",OFFSET('Water Data'!$F$28,0,10*ROW('Water Data'!F148)))</f>
        <v/>
      </c>
      <c r="CA154" s="271" t="str">
        <f ca="true">+IF(OFFSET('Water Data'!$F$29,0,10*ROW('Water Data'!F148))="","",OFFSET('Water Data'!$F$29,0,10*ROW('Water Data'!F148)))</f>
        <v/>
      </c>
      <c r="CB154" s="271" t="str">
        <f ca="true">+IF(OFFSET('Water Data'!$G$27,0,10*ROW('Water Data'!G148))="","",OFFSET('Water Data'!$G$27,0,10*ROW('Water Data'!G148)))</f>
        <v/>
      </c>
      <c r="CC154" s="271" t="str">
        <f ca="true">+IF(OFFSET('Water Data'!$G$28,0,10*ROW('Water Data'!G148))="","",OFFSET('Water Data'!$G$28,0,10*ROW('Water Data'!G148)))</f>
        <v/>
      </c>
      <c r="CD154" s="271" t="str">
        <f ca="true">+IF(OFFSET('Water Data'!$G$29,0,10*ROW('Water Data'!G148))="","",OFFSET('Water Data'!$G$29,0,10*ROW('Water Data'!G148)))</f>
        <v/>
      </c>
      <c r="CE154" s="271" t="str">
        <f ca="true">+IF(OFFSET('Water Data'!$H$27,0,10*ROW('Water Data'!H148))="","",OFFSET('Water Data'!$H$27,0,10*ROW('Water Data'!H148)))</f>
        <v/>
      </c>
      <c r="CF154" s="271" t="str">
        <f ca="true">+IF(OFFSET('Water Data'!$H$28,0,10*ROW('Water Data'!H148))="","",OFFSET('Water Data'!$H$28,0,10*ROW('Water Data'!H148)))</f>
        <v/>
      </c>
      <c r="CG154" s="271" t="str">
        <f ca="true">+IF(OFFSET('Water Data'!$H$29,0,10*ROW('Water Data'!H148))="","",OFFSET('Water Data'!$H$29,0,10*ROW('Water Data'!H148)))</f>
        <v/>
      </c>
      <c r="CH154" s="271" t="str">
        <f ca="true">+IF(OFFSET('Water Data'!$I$27,0,10*ROW('Water Data'!I148))="","",OFFSET('Water Data'!$I$27,0,10*ROW('Water Data'!I148)))</f>
        <v/>
      </c>
      <c r="CI154" s="271" t="str">
        <f ca="true">+IF(OFFSET('Water Data'!$I$28,0,10*ROW('Water Data'!I148))="","",OFFSET('Water Data'!$I$28,0,10*ROW('Water Data'!I148)))</f>
        <v/>
      </c>
      <c r="CJ154" s="271" t="str">
        <f ca="true">+IF(OFFSET('Water Data'!$I$29,0,10*ROW('Water Data'!I148))="","",OFFSET('Water Data'!$I$29,0,10*ROW('Water Data'!I148)))</f>
        <v/>
      </c>
      <c r="CK154" s="271" t="str">
        <f ca="true">+IF(OFFSET('Sanitation Data'!$D$28,0,10*ROW('Sanitation Data'!D148))="","",OFFSET('Sanitation Data'!$D$28,0,10*ROW('Sanitation Data'!D148)))</f>
        <v/>
      </c>
      <c r="CL154" s="271" t="str">
        <f ca="true">+IF(OFFSET('Sanitation Data'!$D$29,0,10*ROW('Sanitation Data'!D148))="","",OFFSET('Sanitation Data'!$D$29,0,10*ROW('Sanitation Data'!D148)))</f>
        <v/>
      </c>
      <c r="CM154" s="271" t="str">
        <f ca="true">+IF(OFFSET('Sanitation Data'!$D$30,0,10*ROW('Sanitation Data'!D148))="","",OFFSET('Sanitation Data'!$D$30,0,10*ROW('Sanitation Data'!D148)))</f>
        <v/>
      </c>
      <c r="CN154" s="271" t="str">
        <f ca="true">+IF(OFFSET('Sanitation Data'!$D$31,0,10*ROW('Sanitation Data'!D148))="","",OFFSET('Sanitation Data'!$D$31,0,10*ROW('Sanitation Data'!D148)))</f>
        <v/>
      </c>
      <c r="CO154" s="271" t="str">
        <f ca="true">+IF(OFFSET('Sanitation Data'!$D$32,0,10*ROW('Sanitation Data'!D148))="","",OFFSET('Sanitation Data'!$D$32,0,10*ROW('Sanitation Data'!D148)))</f>
        <v/>
      </c>
      <c r="CP154" s="271" t="str">
        <f ca="true">+IF(OFFSET('Sanitation Data'!$E$28,0,10*ROW('Sanitation Data'!E148))="","",OFFSET('Sanitation Data'!$E$28,0,10*ROW('Sanitation Data'!E148)))</f>
        <v/>
      </c>
      <c r="CQ154" s="271" t="str">
        <f ca="true">+IF(OFFSET('Sanitation Data'!$E$29,0,10*ROW('Sanitation Data'!E148))="","",OFFSET('Sanitation Data'!$E$29,0,10*ROW('Sanitation Data'!E148)))</f>
        <v/>
      </c>
      <c r="CR154" s="271" t="str">
        <f ca="true">+IF(OFFSET('Sanitation Data'!$E$30,0,10*ROW('Sanitation Data'!E148))="","",OFFSET('Sanitation Data'!$E$30,0,10*ROW('Sanitation Data'!E148)))</f>
        <v/>
      </c>
      <c r="CS154" s="271" t="str">
        <f ca="true">+IF(OFFSET('Sanitation Data'!$E$31,0,10*ROW('Sanitation Data'!E148))="","",OFFSET('Sanitation Data'!$E$31,0,10*ROW('Sanitation Data'!E148)))</f>
        <v/>
      </c>
      <c r="CT154" s="271" t="str">
        <f ca="true">+IF(OFFSET('Sanitation Data'!$E$32,0,10*ROW('Sanitation Data'!E148))="","",OFFSET('Sanitation Data'!$E$32,0,10*ROW('Sanitation Data'!E148)))</f>
        <v/>
      </c>
      <c r="CU154" s="271" t="str">
        <f ca="true">+IF(OFFSET('Sanitation Data'!$F$28,0,10*ROW('Sanitation Data'!F148))="","",OFFSET('Sanitation Data'!$F$28,0,10*ROW('Sanitation Data'!F148)))</f>
        <v/>
      </c>
      <c r="CV154" s="271" t="str">
        <f ca="true">+IF(OFFSET('Sanitation Data'!$F$29,0,10*ROW('Sanitation Data'!F148))="","",OFFSET('Sanitation Data'!$F$29,0,10*ROW('Sanitation Data'!F148)))</f>
        <v/>
      </c>
      <c r="CW154" s="271" t="str">
        <f ca="true">+IF(OFFSET('Sanitation Data'!$F$30,0,10*ROW('Sanitation Data'!F148))="","",OFFSET('Sanitation Data'!$F$30,0,10*ROW('Sanitation Data'!F148)))</f>
        <v/>
      </c>
      <c r="CX154" s="271" t="str">
        <f ca="true">+IF(OFFSET('Sanitation Data'!$F$31,0,10*ROW('Sanitation Data'!F148))="","",OFFSET('Sanitation Data'!$F$31,0,10*ROW('Sanitation Data'!F148)))</f>
        <v/>
      </c>
      <c r="CY154" s="271" t="str">
        <f ca="true">+IF(OFFSET('Sanitation Data'!$F$32,0,10*ROW('Sanitation Data'!F148))="","",OFFSET('Sanitation Data'!$F$32,0,10*ROW('Sanitation Data'!F148)))</f>
        <v/>
      </c>
      <c r="CZ154" s="271" t="str">
        <f ca="true">+IF(OFFSET('Sanitation Data'!$G$28,0,10*ROW('Sanitation Data'!G148))="","",OFFSET('Sanitation Data'!$G$28,0,10*ROW('Sanitation Data'!G148)))</f>
        <v/>
      </c>
      <c r="DA154" s="271" t="str">
        <f ca="true">+IF(OFFSET('Sanitation Data'!$G$29,0,10*ROW('Sanitation Data'!G148))="","",OFFSET('Sanitation Data'!$G$29,0,10*ROW('Sanitation Data'!G148)))</f>
        <v/>
      </c>
      <c r="DB154" s="271" t="str">
        <f ca="true">+IF(OFFSET('Sanitation Data'!$G$30,0,10*ROW('Sanitation Data'!G148))="","",OFFSET('Sanitation Data'!$G$30,0,10*ROW('Sanitation Data'!G148)))</f>
        <v/>
      </c>
      <c r="DC154" s="271" t="str">
        <f ca="true">+IF(OFFSET('Sanitation Data'!$G$31,0,10*ROW('Sanitation Data'!G148))="","",OFFSET('Sanitation Data'!$G$31,0,10*ROW('Sanitation Data'!G148)))</f>
        <v/>
      </c>
      <c r="DD154" s="271" t="str">
        <f ca="true">+IF(OFFSET('Sanitation Data'!$G$32,0,10*ROW('Sanitation Data'!G148))="","",OFFSET('Sanitation Data'!$G$32,0,10*ROW('Sanitation Data'!G148)))</f>
        <v/>
      </c>
      <c r="DE154" s="271" t="str">
        <f ca="true">+IF(OFFSET('Sanitation Data'!$H$28,0,10*ROW('Sanitation Data'!H148))="","",OFFSET('Sanitation Data'!$H$28,0,10*ROW('Sanitation Data'!H148)))</f>
        <v/>
      </c>
      <c r="DF154" s="271" t="str">
        <f ca="true">+IF(OFFSET('Sanitation Data'!$H$29,0,10*ROW('Sanitation Data'!H148))="","",OFFSET('Sanitation Data'!$H$29,0,10*ROW('Sanitation Data'!H148)))</f>
        <v/>
      </c>
      <c r="DG154" s="271" t="str">
        <f ca="true">+IF(OFFSET('Sanitation Data'!$H$30,0,10*ROW('Sanitation Data'!H148))="","",OFFSET('Sanitation Data'!$H$30,0,10*ROW('Sanitation Data'!H148)))</f>
        <v/>
      </c>
      <c r="DH154" s="271" t="str">
        <f ca="true">+IF(OFFSET('Sanitation Data'!$H$31,0,10*ROW('Sanitation Data'!H148))="","",OFFSET('Sanitation Data'!$H$31,0,10*ROW('Sanitation Data'!H148)))</f>
        <v/>
      </c>
      <c r="DI154" s="271" t="str">
        <f ca="true">+IF(OFFSET('Sanitation Data'!$H$32,0,10*ROW('Sanitation Data'!H148))="","",OFFSET('Sanitation Data'!$H$32,0,10*ROW('Sanitation Data'!H148)))</f>
        <v/>
      </c>
      <c r="DJ154" s="271" t="str">
        <f ca="true">+IF(OFFSET('Sanitation Data'!$I$28,0,10*ROW('Sanitation Data'!I148))="","",OFFSET('Sanitation Data'!$I$28,0,10*ROW('Sanitation Data'!I148)))</f>
        <v/>
      </c>
      <c r="DK154" s="271" t="str">
        <f ca="true">+IF(OFFSET('Sanitation Data'!$I$29,0,10*ROW('Sanitation Data'!I148))="","",OFFSET('Sanitation Data'!$I$29,0,10*ROW('Sanitation Data'!I148)))</f>
        <v/>
      </c>
      <c r="DL154" s="271" t="str">
        <f ca="true">+IF(OFFSET('Sanitation Data'!$I$30,0,10*ROW('Sanitation Data'!I148))="","",OFFSET('Sanitation Data'!$I$30,0,10*ROW('Sanitation Data'!I148)))</f>
        <v/>
      </c>
      <c r="DM154" s="271" t="str">
        <f ca="true">+IF(OFFSET('Sanitation Data'!$I$31,0,10*ROW('Sanitation Data'!I148))="","",OFFSET('Sanitation Data'!$I$31,0,10*ROW('Sanitation Data'!I148)))</f>
        <v/>
      </c>
      <c r="DN154" s="271" t="str">
        <f ca="true">+IF(OFFSET('Sanitation Data'!$I$32,0,10*ROW('Sanitation Data'!I148))="","",OFFSET('Sanitation Data'!$I$32,0,10*ROW('Sanitation Data'!I148)))</f>
        <v/>
      </c>
      <c r="DO154" s="271" t="str">
        <f ca="true">+IF(OFFSET('Hygiene Data'!$D$11,0,10*ROW('Hygiene Data'!D148))="","",OFFSET('Hygiene Data'!$D$11,0,10*ROW('Hygiene Data'!D148)))</f>
        <v/>
      </c>
      <c r="DP154" s="271" t="str">
        <f ca="true">+IF(OFFSET('Hygiene Data'!$D$12,0,10*ROW('Hygiene Data'!D148))="","",OFFSET('Hygiene Data'!$D$12,0,10*ROW('Hygiene Data'!D148)))</f>
        <v/>
      </c>
      <c r="DQ154" s="271" t="str">
        <f ca="true">+IF(OFFSET('Hygiene Data'!$D$13,0,10*ROW('Hygiene Data'!D148))="","",OFFSET('Hygiene Data'!$D$13,0,10*ROW('Hygiene Data'!D148)))</f>
        <v/>
      </c>
      <c r="DR154" s="271" t="str">
        <f ca="true">+IF(OFFSET('Hygiene Data'!$E$11,0,10*ROW('Hygiene Data'!E148))="","",OFFSET('Hygiene Data'!$E$11,0,10*ROW('Hygiene Data'!E148)))</f>
        <v/>
      </c>
      <c r="DS154" s="271" t="str">
        <f ca="true">+IF(OFFSET('Hygiene Data'!$E$12,0,10*ROW('Hygiene Data'!E148))="","",OFFSET('Hygiene Data'!$E$12,0,10*ROW('Hygiene Data'!E148)))</f>
        <v/>
      </c>
      <c r="DT154" s="271" t="str">
        <f ca="true">+IF(OFFSET('Hygiene Data'!$E$13,0,10*ROW('Hygiene Data'!E148))="","",OFFSET('Hygiene Data'!$E$13,0,10*ROW('Hygiene Data'!E148)))</f>
        <v/>
      </c>
      <c r="DU154" s="271" t="str">
        <f ca="true">+IF(OFFSET('Hygiene Data'!$F$11,0,10*ROW('Hygiene Data'!F148))="","",OFFSET('Hygiene Data'!$F$11,0,10*ROW('Hygiene Data'!F148)))</f>
        <v/>
      </c>
      <c r="DV154" s="271" t="str">
        <f ca="true">+IF(OFFSET('Hygiene Data'!$F$12,0,10*ROW('Hygiene Data'!F148))="","",OFFSET('Hygiene Data'!$F$12,0,10*ROW('Hygiene Data'!F148)))</f>
        <v/>
      </c>
      <c r="DW154" s="271" t="str">
        <f ca="true">+IF(OFFSET('Hygiene Data'!$F$13,0,10*ROW('Hygiene Data'!F148))="","",OFFSET('Hygiene Data'!$F$13,0,10*ROW('Hygiene Data'!F148)))</f>
        <v/>
      </c>
      <c r="DX154" s="271" t="str">
        <f ca="true">+IF(OFFSET('Hygiene Data'!$G$11,0,10*ROW('Hygiene Data'!G148))="","",OFFSET('Hygiene Data'!$G$11,0,10*ROW('Hygiene Data'!G148)))</f>
        <v/>
      </c>
      <c r="DY154" s="271" t="str">
        <f ca="true">+IF(OFFSET('Hygiene Data'!$G$12,0,10*ROW('Hygiene Data'!G148))="","",OFFSET('Hygiene Data'!$G$12,0,10*ROW('Hygiene Data'!G148)))</f>
        <v/>
      </c>
      <c r="DZ154" s="271" t="str">
        <f ca="true">+IF(OFFSET('Hygiene Data'!$G$13,0,10*ROW('Hygiene Data'!G148))="","",OFFSET('Hygiene Data'!$G$13,0,10*ROW('Hygiene Data'!G148)))</f>
        <v/>
      </c>
      <c r="EA154" s="271" t="str">
        <f ca="true">+IF(OFFSET('Hygiene Data'!$H$11,0,10*ROW('Hygiene Data'!H148))="","",OFFSET('Hygiene Data'!$H$11,0,10*ROW('Hygiene Data'!H148)))</f>
        <v/>
      </c>
      <c r="EB154" s="271" t="str">
        <f ca="true">+IF(OFFSET('Hygiene Data'!$H$12,0,10*ROW('Hygiene Data'!H148))="","",OFFSET('Hygiene Data'!$H$12,0,10*ROW('Hygiene Data'!H148)))</f>
        <v/>
      </c>
      <c r="EC154" s="271" t="str">
        <f ca="true">+IF(OFFSET('Hygiene Data'!$H$13,0,10*ROW('Hygiene Data'!H148))="","",OFFSET('Hygiene Data'!$H$13,0,10*ROW('Hygiene Data'!H148)))</f>
        <v/>
      </c>
      <c r="ED154" s="271" t="str">
        <f ca="true">+IF(OFFSET('Hygiene Data'!$I$11,0,10*ROW('Hygiene Data'!I148))="","",OFFSET('Hygiene Data'!$I$11,0,10*ROW('Hygiene Data'!I148)))</f>
        <v/>
      </c>
      <c r="EE154" s="271" t="str">
        <f ca="true">+IF(OFFSET('Hygiene Data'!$I$12,0,10*ROW('Hygiene Data'!I148))="","",OFFSET('Hygiene Data'!$I$12,0,10*ROW('Hygiene Data'!I148)))</f>
        <v/>
      </c>
      <c r="EF154" s="271" t="str">
        <f ca="true">+IF(OFFSET('Hygiene Data'!$I$13,0,10*ROW('Hygiene Data'!I148))="","",OFFSET('Hygiene Data'!$I$13,0,10*ROW('Hygiene Data'!I148)))</f>
        <v/>
      </c>
    </row>
    <row xmlns:x14ac="http://schemas.microsoft.com/office/spreadsheetml/2009/9/ac" r="155" x14ac:dyDescent="0.2">
      <c r="A155" s="34" t="str">
        <f ca="true">+IF(OFFSET('Water Data'!$B$2,0,10*ROW('Water Data'!E149))="","",OFFSET('Water Data'!$B$2,0,10*ROW('Water Data'!E149)))</f>
        <v/>
      </c>
      <c r="B155" s="34" t="str">
        <f ca="true">+IF(OFFSET('Water Data'!$C$2,0,10*ROW('Water Data'!F149))="","",OFFSET('Water Data'!$C$2,0,10*ROW('Water Data'!F149)))</f>
        <v/>
      </c>
      <c r="C155" s="327" t="str">
        <f t="shared" ca="true" si="2"/>
        <v/>
      </c>
      <c r="D155" s="87"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7"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7"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7"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7"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7"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7"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7"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7"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7"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7"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7"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7"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7"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7"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7"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7"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7"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8"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8"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8"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8"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8"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8"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8"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8"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8"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8"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8"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8"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8"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8"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8"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8"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8"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8"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8"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8"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8"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8"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8"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8"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8"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8"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8"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8"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8"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8"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9"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9"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9"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9"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9"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9"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9"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9"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9"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9"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9"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9"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9"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9"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9"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9"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9"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9"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1"/>
      <c r="BS155" s="271" t="str">
        <f ca="true">+IF(OFFSET('Water Data'!$D$27,0,10*ROW('Water Data'!D149))="","",OFFSET('Water Data'!$D$27,0,10*ROW('Water Data'!D149)))</f>
        <v/>
      </c>
      <c r="BT155" s="271" t="str">
        <f ca="true">+IF(OFFSET('Water Data'!$D$28,0,10*ROW('Water Data'!D149))="","",OFFSET('Water Data'!$D$28,0,10*ROW('Water Data'!D149)))</f>
        <v/>
      </c>
      <c r="BU155" s="271" t="str">
        <f ca="true">+IF(OFFSET('Water Data'!$D$29,0,10*ROW('Water Data'!D149))="","",OFFSET('Water Data'!$D$29,0,10*ROW('Water Data'!D149)))</f>
        <v/>
      </c>
      <c r="BV155" s="271" t="str">
        <f ca="true">+IF(OFFSET('Water Data'!$E$27,0,10*ROW('Water Data'!E149))="","",OFFSET('Water Data'!$E$27,0,10*ROW('Water Data'!E149)))</f>
        <v/>
      </c>
      <c r="BW155" s="271" t="str">
        <f ca="true">+IF(OFFSET('Water Data'!$E$28,0,10*ROW('Water Data'!E149))="","",OFFSET('Water Data'!$E$28,0,10*ROW('Water Data'!E149)))</f>
        <v/>
      </c>
      <c r="BX155" s="271" t="str">
        <f ca="true">+IF(OFFSET('Water Data'!$E$29,0,10*ROW('Water Data'!E149))="","",OFFSET('Water Data'!$E$29,0,10*ROW('Water Data'!E149)))</f>
        <v/>
      </c>
      <c r="BY155" s="271" t="str">
        <f ca="true">+IF(OFFSET('Water Data'!$F$27,0,10*ROW('Water Data'!F149))="","",OFFSET('Water Data'!$F$27,0,10*ROW('Water Data'!F149)))</f>
        <v/>
      </c>
      <c r="BZ155" s="271" t="str">
        <f ca="true">+IF(OFFSET('Water Data'!$F$28,0,10*ROW('Water Data'!F149))="","",OFFSET('Water Data'!$F$28,0,10*ROW('Water Data'!F149)))</f>
        <v/>
      </c>
      <c r="CA155" s="271" t="str">
        <f ca="true">+IF(OFFSET('Water Data'!$F$29,0,10*ROW('Water Data'!F149))="","",OFFSET('Water Data'!$F$29,0,10*ROW('Water Data'!F149)))</f>
        <v/>
      </c>
      <c r="CB155" s="271" t="str">
        <f ca="true">+IF(OFFSET('Water Data'!$G$27,0,10*ROW('Water Data'!G149))="","",OFFSET('Water Data'!$G$27,0,10*ROW('Water Data'!G149)))</f>
        <v/>
      </c>
      <c r="CC155" s="271" t="str">
        <f ca="true">+IF(OFFSET('Water Data'!$G$28,0,10*ROW('Water Data'!G149))="","",OFFSET('Water Data'!$G$28,0,10*ROW('Water Data'!G149)))</f>
        <v/>
      </c>
      <c r="CD155" s="271" t="str">
        <f ca="true">+IF(OFFSET('Water Data'!$G$29,0,10*ROW('Water Data'!G149))="","",OFFSET('Water Data'!$G$29,0,10*ROW('Water Data'!G149)))</f>
        <v/>
      </c>
      <c r="CE155" s="271" t="str">
        <f ca="true">+IF(OFFSET('Water Data'!$H$27,0,10*ROW('Water Data'!H149))="","",OFFSET('Water Data'!$H$27,0,10*ROW('Water Data'!H149)))</f>
        <v/>
      </c>
      <c r="CF155" s="271" t="str">
        <f ca="true">+IF(OFFSET('Water Data'!$H$28,0,10*ROW('Water Data'!H149))="","",OFFSET('Water Data'!$H$28,0,10*ROW('Water Data'!H149)))</f>
        <v/>
      </c>
      <c r="CG155" s="271" t="str">
        <f ca="true">+IF(OFFSET('Water Data'!$H$29,0,10*ROW('Water Data'!H149))="","",OFFSET('Water Data'!$H$29,0,10*ROW('Water Data'!H149)))</f>
        <v/>
      </c>
      <c r="CH155" s="271" t="str">
        <f ca="true">+IF(OFFSET('Water Data'!$I$27,0,10*ROW('Water Data'!I149))="","",OFFSET('Water Data'!$I$27,0,10*ROW('Water Data'!I149)))</f>
        <v/>
      </c>
      <c r="CI155" s="271" t="str">
        <f ca="true">+IF(OFFSET('Water Data'!$I$28,0,10*ROW('Water Data'!I149))="","",OFFSET('Water Data'!$I$28,0,10*ROW('Water Data'!I149)))</f>
        <v/>
      </c>
      <c r="CJ155" s="271" t="str">
        <f ca="true">+IF(OFFSET('Water Data'!$I$29,0,10*ROW('Water Data'!I149))="","",OFFSET('Water Data'!$I$29,0,10*ROW('Water Data'!I149)))</f>
        <v/>
      </c>
      <c r="CK155" s="271" t="str">
        <f ca="true">+IF(OFFSET('Sanitation Data'!$D$28,0,10*ROW('Sanitation Data'!D149))="","",OFFSET('Sanitation Data'!$D$28,0,10*ROW('Sanitation Data'!D149)))</f>
        <v/>
      </c>
      <c r="CL155" s="271" t="str">
        <f ca="true">+IF(OFFSET('Sanitation Data'!$D$29,0,10*ROW('Sanitation Data'!D149))="","",OFFSET('Sanitation Data'!$D$29,0,10*ROW('Sanitation Data'!D149)))</f>
        <v/>
      </c>
      <c r="CM155" s="271" t="str">
        <f ca="true">+IF(OFFSET('Sanitation Data'!$D$30,0,10*ROW('Sanitation Data'!D149))="","",OFFSET('Sanitation Data'!$D$30,0,10*ROW('Sanitation Data'!D149)))</f>
        <v/>
      </c>
      <c r="CN155" s="271" t="str">
        <f ca="true">+IF(OFFSET('Sanitation Data'!$D$31,0,10*ROW('Sanitation Data'!D149))="","",OFFSET('Sanitation Data'!$D$31,0,10*ROW('Sanitation Data'!D149)))</f>
        <v/>
      </c>
      <c r="CO155" s="271" t="str">
        <f ca="true">+IF(OFFSET('Sanitation Data'!$D$32,0,10*ROW('Sanitation Data'!D149))="","",OFFSET('Sanitation Data'!$D$32,0,10*ROW('Sanitation Data'!D149)))</f>
        <v/>
      </c>
      <c r="CP155" s="271" t="str">
        <f ca="true">+IF(OFFSET('Sanitation Data'!$E$28,0,10*ROW('Sanitation Data'!E149))="","",OFFSET('Sanitation Data'!$E$28,0,10*ROW('Sanitation Data'!E149)))</f>
        <v/>
      </c>
      <c r="CQ155" s="271" t="str">
        <f ca="true">+IF(OFFSET('Sanitation Data'!$E$29,0,10*ROW('Sanitation Data'!E149))="","",OFFSET('Sanitation Data'!$E$29,0,10*ROW('Sanitation Data'!E149)))</f>
        <v/>
      </c>
      <c r="CR155" s="271" t="str">
        <f ca="true">+IF(OFFSET('Sanitation Data'!$E$30,0,10*ROW('Sanitation Data'!E149))="","",OFFSET('Sanitation Data'!$E$30,0,10*ROW('Sanitation Data'!E149)))</f>
        <v/>
      </c>
      <c r="CS155" s="271" t="str">
        <f ca="true">+IF(OFFSET('Sanitation Data'!$E$31,0,10*ROW('Sanitation Data'!E149))="","",OFFSET('Sanitation Data'!$E$31,0,10*ROW('Sanitation Data'!E149)))</f>
        <v/>
      </c>
      <c r="CT155" s="271" t="str">
        <f ca="true">+IF(OFFSET('Sanitation Data'!$E$32,0,10*ROW('Sanitation Data'!E149))="","",OFFSET('Sanitation Data'!$E$32,0,10*ROW('Sanitation Data'!E149)))</f>
        <v/>
      </c>
      <c r="CU155" s="271" t="str">
        <f ca="true">+IF(OFFSET('Sanitation Data'!$F$28,0,10*ROW('Sanitation Data'!F149))="","",OFFSET('Sanitation Data'!$F$28,0,10*ROW('Sanitation Data'!F149)))</f>
        <v/>
      </c>
      <c r="CV155" s="271" t="str">
        <f ca="true">+IF(OFFSET('Sanitation Data'!$F$29,0,10*ROW('Sanitation Data'!F149))="","",OFFSET('Sanitation Data'!$F$29,0,10*ROW('Sanitation Data'!F149)))</f>
        <v/>
      </c>
      <c r="CW155" s="271" t="str">
        <f ca="true">+IF(OFFSET('Sanitation Data'!$F$30,0,10*ROW('Sanitation Data'!F149))="","",OFFSET('Sanitation Data'!$F$30,0,10*ROW('Sanitation Data'!F149)))</f>
        <v/>
      </c>
      <c r="CX155" s="271" t="str">
        <f ca="true">+IF(OFFSET('Sanitation Data'!$F$31,0,10*ROW('Sanitation Data'!F149))="","",OFFSET('Sanitation Data'!$F$31,0,10*ROW('Sanitation Data'!F149)))</f>
        <v/>
      </c>
      <c r="CY155" s="271" t="str">
        <f ca="true">+IF(OFFSET('Sanitation Data'!$F$32,0,10*ROW('Sanitation Data'!F149))="","",OFFSET('Sanitation Data'!$F$32,0,10*ROW('Sanitation Data'!F149)))</f>
        <v/>
      </c>
      <c r="CZ155" s="271" t="str">
        <f ca="true">+IF(OFFSET('Sanitation Data'!$G$28,0,10*ROW('Sanitation Data'!G149))="","",OFFSET('Sanitation Data'!$G$28,0,10*ROW('Sanitation Data'!G149)))</f>
        <v/>
      </c>
      <c r="DA155" s="271" t="str">
        <f ca="true">+IF(OFFSET('Sanitation Data'!$G$29,0,10*ROW('Sanitation Data'!G149))="","",OFFSET('Sanitation Data'!$G$29,0,10*ROW('Sanitation Data'!G149)))</f>
        <v/>
      </c>
      <c r="DB155" s="271" t="str">
        <f ca="true">+IF(OFFSET('Sanitation Data'!$G$30,0,10*ROW('Sanitation Data'!G149))="","",OFFSET('Sanitation Data'!$G$30,0,10*ROW('Sanitation Data'!G149)))</f>
        <v/>
      </c>
      <c r="DC155" s="271" t="str">
        <f ca="true">+IF(OFFSET('Sanitation Data'!$G$31,0,10*ROW('Sanitation Data'!G149))="","",OFFSET('Sanitation Data'!$G$31,0,10*ROW('Sanitation Data'!G149)))</f>
        <v/>
      </c>
      <c r="DD155" s="271" t="str">
        <f ca="true">+IF(OFFSET('Sanitation Data'!$G$32,0,10*ROW('Sanitation Data'!G149))="","",OFFSET('Sanitation Data'!$G$32,0,10*ROW('Sanitation Data'!G149)))</f>
        <v/>
      </c>
      <c r="DE155" s="271" t="str">
        <f ca="true">+IF(OFFSET('Sanitation Data'!$H$28,0,10*ROW('Sanitation Data'!H149))="","",OFFSET('Sanitation Data'!$H$28,0,10*ROW('Sanitation Data'!H149)))</f>
        <v/>
      </c>
      <c r="DF155" s="271" t="str">
        <f ca="true">+IF(OFFSET('Sanitation Data'!$H$29,0,10*ROW('Sanitation Data'!H149))="","",OFFSET('Sanitation Data'!$H$29,0,10*ROW('Sanitation Data'!H149)))</f>
        <v/>
      </c>
      <c r="DG155" s="271" t="str">
        <f ca="true">+IF(OFFSET('Sanitation Data'!$H$30,0,10*ROW('Sanitation Data'!H149))="","",OFFSET('Sanitation Data'!$H$30,0,10*ROW('Sanitation Data'!H149)))</f>
        <v/>
      </c>
      <c r="DH155" s="271" t="str">
        <f ca="true">+IF(OFFSET('Sanitation Data'!$H$31,0,10*ROW('Sanitation Data'!H149))="","",OFFSET('Sanitation Data'!$H$31,0,10*ROW('Sanitation Data'!H149)))</f>
        <v/>
      </c>
      <c r="DI155" s="271" t="str">
        <f ca="true">+IF(OFFSET('Sanitation Data'!$H$32,0,10*ROW('Sanitation Data'!H149))="","",OFFSET('Sanitation Data'!$H$32,0,10*ROW('Sanitation Data'!H149)))</f>
        <v/>
      </c>
      <c r="DJ155" s="271" t="str">
        <f ca="true">+IF(OFFSET('Sanitation Data'!$I$28,0,10*ROW('Sanitation Data'!I149))="","",OFFSET('Sanitation Data'!$I$28,0,10*ROW('Sanitation Data'!I149)))</f>
        <v/>
      </c>
      <c r="DK155" s="271" t="str">
        <f ca="true">+IF(OFFSET('Sanitation Data'!$I$29,0,10*ROW('Sanitation Data'!I149))="","",OFFSET('Sanitation Data'!$I$29,0,10*ROW('Sanitation Data'!I149)))</f>
        <v/>
      </c>
      <c r="DL155" s="271" t="str">
        <f ca="true">+IF(OFFSET('Sanitation Data'!$I$30,0,10*ROW('Sanitation Data'!I149))="","",OFFSET('Sanitation Data'!$I$30,0,10*ROW('Sanitation Data'!I149)))</f>
        <v/>
      </c>
      <c r="DM155" s="271" t="str">
        <f ca="true">+IF(OFFSET('Sanitation Data'!$I$31,0,10*ROW('Sanitation Data'!I149))="","",OFFSET('Sanitation Data'!$I$31,0,10*ROW('Sanitation Data'!I149)))</f>
        <v/>
      </c>
      <c r="DN155" s="271" t="str">
        <f ca="true">+IF(OFFSET('Sanitation Data'!$I$32,0,10*ROW('Sanitation Data'!I149))="","",OFFSET('Sanitation Data'!$I$32,0,10*ROW('Sanitation Data'!I149)))</f>
        <v/>
      </c>
      <c r="DO155" s="271" t="str">
        <f ca="true">+IF(OFFSET('Hygiene Data'!$D$11,0,10*ROW('Hygiene Data'!D149))="","",OFFSET('Hygiene Data'!$D$11,0,10*ROW('Hygiene Data'!D149)))</f>
        <v/>
      </c>
      <c r="DP155" s="271" t="str">
        <f ca="true">+IF(OFFSET('Hygiene Data'!$D$12,0,10*ROW('Hygiene Data'!D149))="","",OFFSET('Hygiene Data'!$D$12,0,10*ROW('Hygiene Data'!D149)))</f>
        <v/>
      </c>
      <c r="DQ155" s="271" t="str">
        <f ca="true">+IF(OFFSET('Hygiene Data'!$D$13,0,10*ROW('Hygiene Data'!D149))="","",OFFSET('Hygiene Data'!$D$13,0,10*ROW('Hygiene Data'!D149)))</f>
        <v/>
      </c>
      <c r="DR155" s="271" t="str">
        <f ca="true">+IF(OFFSET('Hygiene Data'!$E$11,0,10*ROW('Hygiene Data'!E149))="","",OFFSET('Hygiene Data'!$E$11,0,10*ROW('Hygiene Data'!E149)))</f>
        <v/>
      </c>
      <c r="DS155" s="271" t="str">
        <f ca="true">+IF(OFFSET('Hygiene Data'!$E$12,0,10*ROW('Hygiene Data'!E149))="","",OFFSET('Hygiene Data'!$E$12,0,10*ROW('Hygiene Data'!E149)))</f>
        <v/>
      </c>
      <c r="DT155" s="271" t="str">
        <f ca="true">+IF(OFFSET('Hygiene Data'!$E$13,0,10*ROW('Hygiene Data'!E149))="","",OFFSET('Hygiene Data'!$E$13,0,10*ROW('Hygiene Data'!E149)))</f>
        <v/>
      </c>
      <c r="DU155" s="271" t="str">
        <f ca="true">+IF(OFFSET('Hygiene Data'!$F$11,0,10*ROW('Hygiene Data'!F149))="","",OFFSET('Hygiene Data'!$F$11,0,10*ROW('Hygiene Data'!F149)))</f>
        <v/>
      </c>
      <c r="DV155" s="271" t="str">
        <f ca="true">+IF(OFFSET('Hygiene Data'!$F$12,0,10*ROW('Hygiene Data'!F149))="","",OFFSET('Hygiene Data'!$F$12,0,10*ROW('Hygiene Data'!F149)))</f>
        <v/>
      </c>
      <c r="DW155" s="271" t="str">
        <f ca="true">+IF(OFFSET('Hygiene Data'!$F$13,0,10*ROW('Hygiene Data'!F149))="","",OFFSET('Hygiene Data'!$F$13,0,10*ROW('Hygiene Data'!F149)))</f>
        <v/>
      </c>
      <c r="DX155" s="271" t="str">
        <f ca="true">+IF(OFFSET('Hygiene Data'!$G$11,0,10*ROW('Hygiene Data'!G149))="","",OFFSET('Hygiene Data'!$G$11,0,10*ROW('Hygiene Data'!G149)))</f>
        <v/>
      </c>
      <c r="DY155" s="271" t="str">
        <f ca="true">+IF(OFFSET('Hygiene Data'!$G$12,0,10*ROW('Hygiene Data'!G149))="","",OFFSET('Hygiene Data'!$G$12,0,10*ROW('Hygiene Data'!G149)))</f>
        <v/>
      </c>
      <c r="DZ155" s="271" t="str">
        <f ca="true">+IF(OFFSET('Hygiene Data'!$G$13,0,10*ROW('Hygiene Data'!G149))="","",OFFSET('Hygiene Data'!$G$13,0,10*ROW('Hygiene Data'!G149)))</f>
        <v/>
      </c>
      <c r="EA155" s="271" t="str">
        <f ca="true">+IF(OFFSET('Hygiene Data'!$H$11,0,10*ROW('Hygiene Data'!H149))="","",OFFSET('Hygiene Data'!$H$11,0,10*ROW('Hygiene Data'!H149)))</f>
        <v/>
      </c>
      <c r="EB155" s="271" t="str">
        <f ca="true">+IF(OFFSET('Hygiene Data'!$H$12,0,10*ROW('Hygiene Data'!H149))="","",OFFSET('Hygiene Data'!$H$12,0,10*ROW('Hygiene Data'!H149)))</f>
        <v/>
      </c>
      <c r="EC155" s="271" t="str">
        <f ca="true">+IF(OFFSET('Hygiene Data'!$H$13,0,10*ROW('Hygiene Data'!H149))="","",OFFSET('Hygiene Data'!$H$13,0,10*ROW('Hygiene Data'!H149)))</f>
        <v/>
      </c>
      <c r="ED155" s="271" t="str">
        <f ca="true">+IF(OFFSET('Hygiene Data'!$I$11,0,10*ROW('Hygiene Data'!I149))="","",OFFSET('Hygiene Data'!$I$11,0,10*ROW('Hygiene Data'!I149)))</f>
        <v/>
      </c>
      <c r="EE155" s="271" t="str">
        <f ca="true">+IF(OFFSET('Hygiene Data'!$I$12,0,10*ROW('Hygiene Data'!I149))="","",OFFSET('Hygiene Data'!$I$12,0,10*ROW('Hygiene Data'!I149)))</f>
        <v/>
      </c>
      <c r="EF155" s="271" t="str">
        <f ca="true">+IF(OFFSET('Hygiene Data'!$I$13,0,10*ROW('Hygiene Data'!I149))="","",OFFSET('Hygiene Data'!$I$13,0,10*ROW('Hygiene Data'!I149)))</f>
        <v/>
      </c>
    </row>
    <row xmlns:x14ac="http://schemas.microsoft.com/office/spreadsheetml/2009/9/ac" r="156" x14ac:dyDescent="0.2">
      <c r="A156" s="34" t="str">
        <f ca="true">+IF(OFFSET('Water Data'!$B$2,0,10*ROW('Water Data'!E150))="","",OFFSET('Water Data'!$B$2,0,10*ROW('Water Data'!E150)))</f>
        <v/>
      </c>
      <c r="B156" s="34" t="str">
        <f ca="true">+IF(OFFSET('Water Data'!$C$2,0,10*ROW('Water Data'!F150))="","",OFFSET('Water Data'!$C$2,0,10*ROW('Water Data'!F150)))</f>
        <v/>
      </c>
      <c r="C156" s="327" t="str">
        <f t="shared" ca="true" si="2"/>
        <v/>
      </c>
      <c r="D156" s="87"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7"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7"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7"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7"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7"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7"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7"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7"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7"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7"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7"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7"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7"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7"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7"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7"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7"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8"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8"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8"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8"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8"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8"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8"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8"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8"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8"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8"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8"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8"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8"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8"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8"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8"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8"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8"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8"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8"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8"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8"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8"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8"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8"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8"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8"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8"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8"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9"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9"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9"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9"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9"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9"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9"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9"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9"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9"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9"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9"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9"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9"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9"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9"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9"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9"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1"/>
      <c r="BS156" s="271" t="str">
        <f ca="true">+IF(OFFSET('Water Data'!$D$27,0,10*ROW('Water Data'!D150))="","",OFFSET('Water Data'!$D$27,0,10*ROW('Water Data'!D150)))</f>
        <v/>
      </c>
      <c r="BT156" s="271" t="str">
        <f ca="true">+IF(OFFSET('Water Data'!$D$28,0,10*ROW('Water Data'!D150))="","",OFFSET('Water Data'!$D$28,0,10*ROW('Water Data'!D150)))</f>
        <v/>
      </c>
      <c r="BU156" s="271" t="str">
        <f ca="true">+IF(OFFSET('Water Data'!$D$29,0,10*ROW('Water Data'!D150))="","",OFFSET('Water Data'!$D$29,0,10*ROW('Water Data'!D150)))</f>
        <v/>
      </c>
      <c r="BV156" s="271" t="str">
        <f ca="true">+IF(OFFSET('Water Data'!$E$27,0,10*ROW('Water Data'!E150))="","",OFFSET('Water Data'!$E$27,0,10*ROW('Water Data'!E150)))</f>
        <v/>
      </c>
      <c r="BW156" s="271" t="str">
        <f ca="true">+IF(OFFSET('Water Data'!$E$28,0,10*ROW('Water Data'!E150))="","",OFFSET('Water Data'!$E$28,0,10*ROW('Water Data'!E150)))</f>
        <v/>
      </c>
      <c r="BX156" s="271" t="str">
        <f ca="true">+IF(OFFSET('Water Data'!$E$29,0,10*ROW('Water Data'!E150))="","",OFFSET('Water Data'!$E$29,0,10*ROW('Water Data'!E150)))</f>
        <v/>
      </c>
      <c r="BY156" s="271" t="str">
        <f ca="true">+IF(OFFSET('Water Data'!$F$27,0,10*ROW('Water Data'!F150))="","",OFFSET('Water Data'!$F$27,0,10*ROW('Water Data'!F150)))</f>
        <v/>
      </c>
      <c r="BZ156" s="271" t="str">
        <f ca="true">+IF(OFFSET('Water Data'!$F$28,0,10*ROW('Water Data'!F150))="","",OFFSET('Water Data'!$F$28,0,10*ROW('Water Data'!F150)))</f>
        <v/>
      </c>
      <c r="CA156" s="271" t="str">
        <f ca="true">+IF(OFFSET('Water Data'!$F$29,0,10*ROW('Water Data'!F150))="","",OFFSET('Water Data'!$F$29,0,10*ROW('Water Data'!F150)))</f>
        <v/>
      </c>
      <c r="CB156" s="271" t="str">
        <f ca="true">+IF(OFFSET('Water Data'!$G$27,0,10*ROW('Water Data'!G150))="","",OFFSET('Water Data'!$G$27,0,10*ROW('Water Data'!G150)))</f>
        <v/>
      </c>
      <c r="CC156" s="271" t="str">
        <f ca="true">+IF(OFFSET('Water Data'!$G$28,0,10*ROW('Water Data'!G150))="","",OFFSET('Water Data'!$G$28,0,10*ROW('Water Data'!G150)))</f>
        <v/>
      </c>
      <c r="CD156" s="271" t="str">
        <f ca="true">+IF(OFFSET('Water Data'!$G$29,0,10*ROW('Water Data'!G150))="","",OFFSET('Water Data'!$G$29,0,10*ROW('Water Data'!G150)))</f>
        <v/>
      </c>
      <c r="CE156" s="271" t="str">
        <f ca="true">+IF(OFFSET('Water Data'!$H$27,0,10*ROW('Water Data'!H150))="","",OFFSET('Water Data'!$H$27,0,10*ROW('Water Data'!H150)))</f>
        <v/>
      </c>
      <c r="CF156" s="271" t="str">
        <f ca="true">+IF(OFFSET('Water Data'!$H$28,0,10*ROW('Water Data'!H150))="","",OFFSET('Water Data'!$H$28,0,10*ROW('Water Data'!H150)))</f>
        <v/>
      </c>
      <c r="CG156" s="271" t="str">
        <f ca="true">+IF(OFFSET('Water Data'!$H$29,0,10*ROW('Water Data'!H150))="","",OFFSET('Water Data'!$H$29,0,10*ROW('Water Data'!H150)))</f>
        <v/>
      </c>
      <c r="CH156" s="271" t="str">
        <f ca="true">+IF(OFFSET('Water Data'!$I$27,0,10*ROW('Water Data'!I150))="","",OFFSET('Water Data'!$I$27,0,10*ROW('Water Data'!I150)))</f>
        <v/>
      </c>
      <c r="CI156" s="271" t="str">
        <f ca="true">+IF(OFFSET('Water Data'!$I$28,0,10*ROW('Water Data'!I150))="","",OFFSET('Water Data'!$I$28,0,10*ROW('Water Data'!I150)))</f>
        <v/>
      </c>
      <c r="CJ156" s="271" t="str">
        <f ca="true">+IF(OFFSET('Water Data'!$I$29,0,10*ROW('Water Data'!I150))="","",OFFSET('Water Data'!$I$29,0,10*ROW('Water Data'!I150)))</f>
        <v/>
      </c>
      <c r="CK156" s="271" t="str">
        <f ca="true">+IF(OFFSET('Sanitation Data'!$D$28,0,10*ROW('Sanitation Data'!D150))="","",OFFSET('Sanitation Data'!$D$28,0,10*ROW('Sanitation Data'!D150)))</f>
        <v/>
      </c>
      <c r="CL156" s="271" t="str">
        <f ca="true">+IF(OFFSET('Sanitation Data'!$D$29,0,10*ROW('Sanitation Data'!D150))="","",OFFSET('Sanitation Data'!$D$29,0,10*ROW('Sanitation Data'!D150)))</f>
        <v/>
      </c>
      <c r="CM156" s="271" t="str">
        <f ca="true">+IF(OFFSET('Sanitation Data'!$D$30,0,10*ROW('Sanitation Data'!D150))="","",OFFSET('Sanitation Data'!$D$30,0,10*ROW('Sanitation Data'!D150)))</f>
        <v/>
      </c>
      <c r="CN156" s="271" t="str">
        <f ca="true">+IF(OFFSET('Sanitation Data'!$D$31,0,10*ROW('Sanitation Data'!D150))="","",OFFSET('Sanitation Data'!$D$31,0,10*ROW('Sanitation Data'!D150)))</f>
        <v/>
      </c>
      <c r="CO156" s="271" t="str">
        <f ca="true">+IF(OFFSET('Sanitation Data'!$D$32,0,10*ROW('Sanitation Data'!D150))="","",OFFSET('Sanitation Data'!$D$32,0,10*ROW('Sanitation Data'!D150)))</f>
        <v/>
      </c>
      <c r="CP156" s="271" t="str">
        <f ca="true">+IF(OFFSET('Sanitation Data'!$E$28,0,10*ROW('Sanitation Data'!E150))="","",OFFSET('Sanitation Data'!$E$28,0,10*ROW('Sanitation Data'!E150)))</f>
        <v/>
      </c>
      <c r="CQ156" s="271" t="str">
        <f ca="true">+IF(OFFSET('Sanitation Data'!$E$29,0,10*ROW('Sanitation Data'!E150))="","",OFFSET('Sanitation Data'!$E$29,0,10*ROW('Sanitation Data'!E150)))</f>
        <v/>
      </c>
      <c r="CR156" s="271" t="str">
        <f ca="true">+IF(OFFSET('Sanitation Data'!$E$30,0,10*ROW('Sanitation Data'!E150))="","",OFFSET('Sanitation Data'!$E$30,0,10*ROW('Sanitation Data'!E150)))</f>
        <v/>
      </c>
      <c r="CS156" s="271" t="str">
        <f ca="true">+IF(OFFSET('Sanitation Data'!$E$31,0,10*ROW('Sanitation Data'!E150))="","",OFFSET('Sanitation Data'!$E$31,0,10*ROW('Sanitation Data'!E150)))</f>
        <v/>
      </c>
      <c r="CT156" s="271" t="str">
        <f ca="true">+IF(OFFSET('Sanitation Data'!$E$32,0,10*ROW('Sanitation Data'!E150))="","",OFFSET('Sanitation Data'!$E$32,0,10*ROW('Sanitation Data'!E150)))</f>
        <v/>
      </c>
      <c r="CU156" s="271" t="str">
        <f ca="true">+IF(OFFSET('Sanitation Data'!$F$28,0,10*ROW('Sanitation Data'!F150))="","",OFFSET('Sanitation Data'!$F$28,0,10*ROW('Sanitation Data'!F150)))</f>
        <v/>
      </c>
      <c r="CV156" s="271" t="str">
        <f ca="true">+IF(OFFSET('Sanitation Data'!$F$29,0,10*ROW('Sanitation Data'!F150))="","",OFFSET('Sanitation Data'!$F$29,0,10*ROW('Sanitation Data'!F150)))</f>
        <v/>
      </c>
      <c r="CW156" s="271" t="str">
        <f ca="true">+IF(OFFSET('Sanitation Data'!$F$30,0,10*ROW('Sanitation Data'!F150))="","",OFFSET('Sanitation Data'!$F$30,0,10*ROW('Sanitation Data'!F150)))</f>
        <v/>
      </c>
      <c r="CX156" s="271" t="str">
        <f ca="true">+IF(OFFSET('Sanitation Data'!$F$31,0,10*ROW('Sanitation Data'!F150))="","",OFFSET('Sanitation Data'!$F$31,0,10*ROW('Sanitation Data'!F150)))</f>
        <v/>
      </c>
      <c r="CY156" s="271" t="str">
        <f ca="true">+IF(OFFSET('Sanitation Data'!$F$32,0,10*ROW('Sanitation Data'!F150))="","",OFFSET('Sanitation Data'!$F$32,0,10*ROW('Sanitation Data'!F150)))</f>
        <v/>
      </c>
      <c r="CZ156" s="271" t="str">
        <f ca="true">+IF(OFFSET('Sanitation Data'!$G$28,0,10*ROW('Sanitation Data'!G150))="","",OFFSET('Sanitation Data'!$G$28,0,10*ROW('Sanitation Data'!G150)))</f>
        <v/>
      </c>
      <c r="DA156" s="271" t="str">
        <f ca="true">+IF(OFFSET('Sanitation Data'!$G$29,0,10*ROW('Sanitation Data'!G150))="","",OFFSET('Sanitation Data'!$G$29,0,10*ROW('Sanitation Data'!G150)))</f>
        <v/>
      </c>
      <c r="DB156" s="271" t="str">
        <f ca="true">+IF(OFFSET('Sanitation Data'!$G$30,0,10*ROW('Sanitation Data'!G150))="","",OFFSET('Sanitation Data'!$G$30,0,10*ROW('Sanitation Data'!G150)))</f>
        <v/>
      </c>
      <c r="DC156" s="271" t="str">
        <f ca="true">+IF(OFFSET('Sanitation Data'!$G$31,0,10*ROW('Sanitation Data'!G150))="","",OFFSET('Sanitation Data'!$G$31,0,10*ROW('Sanitation Data'!G150)))</f>
        <v/>
      </c>
      <c r="DD156" s="271" t="str">
        <f ca="true">+IF(OFFSET('Sanitation Data'!$G$32,0,10*ROW('Sanitation Data'!G150))="","",OFFSET('Sanitation Data'!$G$32,0,10*ROW('Sanitation Data'!G150)))</f>
        <v/>
      </c>
      <c r="DE156" s="271" t="str">
        <f ca="true">+IF(OFFSET('Sanitation Data'!$H$28,0,10*ROW('Sanitation Data'!H150))="","",OFFSET('Sanitation Data'!$H$28,0,10*ROW('Sanitation Data'!H150)))</f>
        <v/>
      </c>
      <c r="DF156" s="271" t="str">
        <f ca="true">+IF(OFFSET('Sanitation Data'!$H$29,0,10*ROW('Sanitation Data'!H150))="","",OFFSET('Sanitation Data'!$H$29,0,10*ROW('Sanitation Data'!H150)))</f>
        <v/>
      </c>
      <c r="DG156" s="271" t="str">
        <f ca="true">+IF(OFFSET('Sanitation Data'!$H$30,0,10*ROW('Sanitation Data'!H150))="","",OFFSET('Sanitation Data'!$H$30,0,10*ROW('Sanitation Data'!H150)))</f>
        <v/>
      </c>
      <c r="DH156" s="271" t="str">
        <f ca="true">+IF(OFFSET('Sanitation Data'!$H$31,0,10*ROW('Sanitation Data'!H150))="","",OFFSET('Sanitation Data'!$H$31,0,10*ROW('Sanitation Data'!H150)))</f>
        <v/>
      </c>
      <c r="DI156" s="271" t="str">
        <f ca="true">+IF(OFFSET('Sanitation Data'!$H$32,0,10*ROW('Sanitation Data'!H150))="","",OFFSET('Sanitation Data'!$H$32,0,10*ROW('Sanitation Data'!H150)))</f>
        <v/>
      </c>
      <c r="DJ156" s="271" t="str">
        <f ca="true">+IF(OFFSET('Sanitation Data'!$I$28,0,10*ROW('Sanitation Data'!I150))="","",OFFSET('Sanitation Data'!$I$28,0,10*ROW('Sanitation Data'!I150)))</f>
        <v/>
      </c>
      <c r="DK156" s="271" t="str">
        <f ca="true">+IF(OFFSET('Sanitation Data'!$I$29,0,10*ROW('Sanitation Data'!I150))="","",OFFSET('Sanitation Data'!$I$29,0,10*ROW('Sanitation Data'!I150)))</f>
        <v/>
      </c>
      <c r="DL156" s="271" t="str">
        <f ca="true">+IF(OFFSET('Sanitation Data'!$I$30,0,10*ROW('Sanitation Data'!I150))="","",OFFSET('Sanitation Data'!$I$30,0,10*ROW('Sanitation Data'!I150)))</f>
        <v/>
      </c>
      <c r="DM156" s="271" t="str">
        <f ca="true">+IF(OFFSET('Sanitation Data'!$I$31,0,10*ROW('Sanitation Data'!I150))="","",OFFSET('Sanitation Data'!$I$31,0,10*ROW('Sanitation Data'!I150)))</f>
        <v/>
      </c>
      <c r="DN156" s="271" t="str">
        <f ca="true">+IF(OFFSET('Sanitation Data'!$I$32,0,10*ROW('Sanitation Data'!I150))="","",OFFSET('Sanitation Data'!$I$32,0,10*ROW('Sanitation Data'!I150)))</f>
        <v/>
      </c>
      <c r="DO156" s="271" t="str">
        <f ca="true">+IF(OFFSET('Hygiene Data'!$D$11,0,10*ROW('Hygiene Data'!D150))="","",OFFSET('Hygiene Data'!$D$11,0,10*ROW('Hygiene Data'!D150)))</f>
        <v/>
      </c>
      <c r="DP156" s="271" t="str">
        <f ca="true">+IF(OFFSET('Hygiene Data'!$D$12,0,10*ROW('Hygiene Data'!D150))="","",OFFSET('Hygiene Data'!$D$12,0,10*ROW('Hygiene Data'!D150)))</f>
        <v/>
      </c>
      <c r="DQ156" s="271" t="str">
        <f ca="true">+IF(OFFSET('Hygiene Data'!$D$13,0,10*ROW('Hygiene Data'!D150))="","",OFFSET('Hygiene Data'!$D$13,0,10*ROW('Hygiene Data'!D150)))</f>
        <v/>
      </c>
      <c r="DR156" s="271" t="str">
        <f ca="true">+IF(OFFSET('Hygiene Data'!$E$11,0,10*ROW('Hygiene Data'!E150))="","",OFFSET('Hygiene Data'!$E$11,0,10*ROW('Hygiene Data'!E150)))</f>
        <v/>
      </c>
      <c r="DS156" s="271" t="str">
        <f ca="true">+IF(OFFSET('Hygiene Data'!$E$12,0,10*ROW('Hygiene Data'!E150))="","",OFFSET('Hygiene Data'!$E$12,0,10*ROW('Hygiene Data'!E150)))</f>
        <v/>
      </c>
      <c r="DT156" s="271" t="str">
        <f ca="true">+IF(OFFSET('Hygiene Data'!$E$13,0,10*ROW('Hygiene Data'!E150))="","",OFFSET('Hygiene Data'!$E$13,0,10*ROW('Hygiene Data'!E150)))</f>
        <v/>
      </c>
      <c r="DU156" s="271" t="str">
        <f ca="true">+IF(OFFSET('Hygiene Data'!$F$11,0,10*ROW('Hygiene Data'!F150))="","",OFFSET('Hygiene Data'!$F$11,0,10*ROW('Hygiene Data'!F150)))</f>
        <v/>
      </c>
      <c r="DV156" s="271" t="str">
        <f ca="true">+IF(OFFSET('Hygiene Data'!$F$12,0,10*ROW('Hygiene Data'!F150))="","",OFFSET('Hygiene Data'!$F$12,0,10*ROW('Hygiene Data'!F150)))</f>
        <v/>
      </c>
      <c r="DW156" s="271" t="str">
        <f ca="true">+IF(OFFSET('Hygiene Data'!$F$13,0,10*ROW('Hygiene Data'!F150))="","",OFFSET('Hygiene Data'!$F$13,0,10*ROW('Hygiene Data'!F150)))</f>
        <v/>
      </c>
      <c r="DX156" s="271" t="str">
        <f ca="true">+IF(OFFSET('Hygiene Data'!$G$11,0,10*ROW('Hygiene Data'!G150))="","",OFFSET('Hygiene Data'!$G$11,0,10*ROW('Hygiene Data'!G150)))</f>
        <v/>
      </c>
      <c r="DY156" s="271" t="str">
        <f ca="true">+IF(OFFSET('Hygiene Data'!$G$12,0,10*ROW('Hygiene Data'!G150))="","",OFFSET('Hygiene Data'!$G$12,0,10*ROW('Hygiene Data'!G150)))</f>
        <v/>
      </c>
      <c r="DZ156" s="271" t="str">
        <f ca="true">+IF(OFFSET('Hygiene Data'!$G$13,0,10*ROW('Hygiene Data'!G150))="","",OFFSET('Hygiene Data'!$G$13,0,10*ROW('Hygiene Data'!G150)))</f>
        <v/>
      </c>
      <c r="EA156" s="271" t="str">
        <f ca="true">+IF(OFFSET('Hygiene Data'!$H$11,0,10*ROW('Hygiene Data'!H150))="","",OFFSET('Hygiene Data'!$H$11,0,10*ROW('Hygiene Data'!H150)))</f>
        <v/>
      </c>
      <c r="EB156" s="271" t="str">
        <f ca="true">+IF(OFFSET('Hygiene Data'!$H$12,0,10*ROW('Hygiene Data'!H150))="","",OFFSET('Hygiene Data'!$H$12,0,10*ROW('Hygiene Data'!H150)))</f>
        <v/>
      </c>
      <c r="EC156" s="271" t="str">
        <f ca="true">+IF(OFFSET('Hygiene Data'!$H$13,0,10*ROW('Hygiene Data'!H150))="","",OFFSET('Hygiene Data'!$H$13,0,10*ROW('Hygiene Data'!H150)))</f>
        <v/>
      </c>
      <c r="ED156" s="271" t="str">
        <f ca="true">+IF(OFFSET('Hygiene Data'!$I$11,0,10*ROW('Hygiene Data'!I150))="","",OFFSET('Hygiene Data'!$I$11,0,10*ROW('Hygiene Data'!I150)))</f>
        <v/>
      </c>
      <c r="EE156" s="271" t="str">
        <f ca="true">+IF(OFFSET('Hygiene Data'!$I$12,0,10*ROW('Hygiene Data'!I150))="","",OFFSET('Hygiene Data'!$I$12,0,10*ROW('Hygiene Data'!I150)))</f>
        <v/>
      </c>
      <c r="EF156" s="271" t="str">
        <f ca="true">+IF(OFFSET('Hygiene Data'!$I$13,0,10*ROW('Hygiene Data'!I150))="","",OFFSET('Hygiene Data'!$I$13,0,10*ROW('Hygiene Data'!I150)))</f>
        <v/>
      </c>
    </row>
    <row xmlns:x14ac="http://schemas.microsoft.com/office/spreadsheetml/2009/9/ac" r="157" x14ac:dyDescent="0.2">
      <c r="A157" s="34" t="str">
        <f ca="true">+IF(OFFSET('Water Data'!$B$2,0,10*ROW('Water Data'!E151))="","",OFFSET('Water Data'!$B$2,0,10*ROW('Water Data'!E151)))</f>
        <v/>
      </c>
      <c r="B157" s="34" t="str">
        <f ca="true">+IF(OFFSET('Water Data'!$C$2,0,10*ROW('Water Data'!F151))="","",OFFSET('Water Data'!$C$2,0,10*ROW('Water Data'!F151)))</f>
        <v/>
      </c>
      <c r="C157" s="327" t="str">
        <f t="shared" ca="true" si="2"/>
        <v/>
      </c>
      <c r="D157" s="87"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7"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7"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7"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7"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7"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7"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7"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7"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7"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7"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7"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7"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7"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7"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7"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7"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7"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8"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8"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8"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8"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8"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8"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8"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8"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8"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8"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8"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8"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8"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8"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8"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8"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8"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8"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8"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8"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8"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8"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8"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8"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8"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8"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8"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8"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8"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8"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9"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9"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9"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9"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9"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9"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9"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9"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9"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9"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9"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9"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9"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9"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9"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9"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9"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9"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1"/>
      <c r="BS157" s="271" t="str">
        <f ca="true">+IF(OFFSET('Water Data'!$D$27,0,10*ROW('Water Data'!D151))="","",OFFSET('Water Data'!$D$27,0,10*ROW('Water Data'!D151)))</f>
        <v/>
      </c>
      <c r="BT157" s="271" t="str">
        <f ca="true">+IF(OFFSET('Water Data'!$D$28,0,10*ROW('Water Data'!D151))="","",OFFSET('Water Data'!$D$28,0,10*ROW('Water Data'!D151)))</f>
        <v/>
      </c>
      <c r="BU157" s="271" t="str">
        <f ca="true">+IF(OFFSET('Water Data'!$D$29,0,10*ROW('Water Data'!D151))="","",OFFSET('Water Data'!$D$29,0,10*ROW('Water Data'!D151)))</f>
        <v/>
      </c>
      <c r="BV157" s="271" t="str">
        <f ca="true">+IF(OFFSET('Water Data'!$E$27,0,10*ROW('Water Data'!E151))="","",OFFSET('Water Data'!$E$27,0,10*ROW('Water Data'!E151)))</f>
        <v/>
      </c>
      <c r="BW157" s="271" t="str">
        <f ca="true">+IF(OFFSET('Water Data'!$E$28,0,10*ROW('Water Data'!E151))="","",OFFSET('Water Data'!$E$28,0,10*ROW('Water Data'!E151)))</f>
        <v/>
      </c>
      <c r="BX157" s="271" t="str">
        <f ca="true">+IF(OFFSET('Water Data'!$E$29,0,10*ROW('Water Data'!E151))="","",OFFSET('Water Data'!$E$29,0,10*ROW('Water Data'!E151)))</f>
        <v/>
      </c>
      <c r="BY157" s="271" t="str">
        <f ca="true">+IF(OFFSET('Water Data'!$F$27,0,10*ROW('Water Data'!F151))="","",OFFSET('Water Data'!$F$27,0,10*ROW('Water Data'!F151)))</f>
        <v/>
      </c>
      <c r="BZ157" s="271" t="str">
        <f ca="true">+IF(OFFSET('Water Data'!$F$28,0,10*ROW('Water Data'!F151))="","",OFFSET('Water Data'!$F$28,0,10*ROW('Water Data'!F151)))</f>
        <v/>
      </c>
      <c r="CA157" s="271" t="str">
        <f ca="true">+IF(OFFSET('Water Data'!$F$29,0,10*ROW('Water Data'!F151))="","",OFFSET('Water Data'!$F$29,0,10*ROW('Water Data'!F151)))</f>
        <v/>
      </c>
      <c r="CB157" s="271" t="str">
        <f ca="true">+IF(OFFSET('Water Data'!$G$27,0,10*ROW('Water Data'!G151))="","",OFFSET('Water Data'!$G$27,0,10*ROW('Water Data'!G151)))</f>
        <v/>
      </c>
      <c r="CC157" s="271" t="str">
        <f ca="true">+IF(OFFSET('Water Data'!$G$28,0,10*ROW('Water Data'!G151))="","",OFFSET('Water Data'!$G$28,0,10*ROW('Water Data'!G151)))</f>
        <v/>
      </c>
      <c r="CD157" s="271" t="str">
        <f ca="true">+IF(OFFSET('Water Data'!$G$29,0,10*ROW('Water Data'!G151))="","",OFFSET('Water Data'!$G$29,0,10*ROW('Water Data'!G151)))</f>
        <v/>
      </c>
      <c r="CE157" s="271" t="str">
        <f ca="true">+IF(OFFSET('Water Data'!$H$27,0,10*ROW('Water Data'!H151))="","",OFFSET('Water Data'!$H$27,0,10*ROW('Water Data'!H151)))</f>
        <v/>
      </c>
      <c r="CF157" s="271" t="str">
        <f ca="true">+IF(OFFSET('Water Data'!$H$28,0,10*ROW('Water Data'!H151))="","",OFFSET('Water Data'!$H$28,0,10*ROW('Water Data'!H151)))</f>
        <v/>
      </c>
      <c r="CG157" s="271" t="str">
        <f ca="true">+IF(OFFSET('Water Data'!$H$29,0,10*ROW('Water Data'!H151))="","",OFFSET('Water Data'!$H$29,0,10*ROW('Water Data'!H151)))</f>
        <v/>
      </c>
      <c r="CH157" s="271" t="str">
        <f ca="true">+IF(OFFSET('Water Data'!$I$27,0,10*ROW('Water Data'!I151))="","",OFFSET('Water Data'!$I$27,0,10*ROW('Water Data'!I151)))</f>
        <v/>
      </c>
      <c r="CI157" s="271" t="str">
        <f ca="true">+IF(OFFSET('Water Data'!$I$28,0,10*ROW('Water Data'!I151))="","",OFFSET('Water Data'!$I$28,0,10*ROW('Water Data'!I151)))</f>
        <v/>
      </c>
      <c r="CJ157" s="271" t="str">
        <f ca="true">+IF(OFFSET('Water Data'!$I$29,0,10*ROW('Water Data'!I151))="","",OFFSET('Water Data'!$I$29,0,10*ROW('Water Data'!I151)))</f>
        <v/>
      </c>
      <c r="CK157" s="271" t="str">
        <f ca="true">+IF(OFFSET('Sanitation Data'!$D$28,0,10*ROW('Sanitation Data'!D151))="","",OFFSET('Sanitation Data'!$D$28,0,10*ROW('Sanitation Data'!D151)))</f>
        <v/>
      </c>
      <c r="CL157" s="271" t="str">
        <f ca="true">+IF(OFFSET('Sanitation Data'!$D$29,0,10*ROW('Sanitation Data'!D151))="","",OFFSET('Sanitation Data'!$D$29,0,10*ROW('Sanitation Data'!D151)))</f>
        <v/>
      </c>
      <c r="CM157" s="271" t="str">
        <f ca="true">+IF(OFFSET('Sanitation Data'!$D$30,0,10*ROW('Sanitation Data'!D151))="","",OFFSET('Sanitation Data'!$D$30,0,10*ROW('Sanitation Data'!D151)))</f>
        <v/>
      </c>
      <c r="CN157" s="271" t="str">
        <f ca="true">+IF(OFFSET('Sanitation Data'!$D$31,0,10*ROW('Sanitation Data'!D151))="","",OFFSET('Sanitation Data'!$D$31,0,10*ROW('Sanitation Data'!D151)))</f>
        <v/>
      </c>
      <c r="CO157" s="271" t="str">
        <f ca="true">+IF(OFFSET('Sanitation Data'!$D$32,0,10*ROW('Sanitation Data'!D151))="","",OFFSET('Sanitation Data'!$D$32,0,10*ROW('Sanitation Data'!D151)))</f>
        <v/>
      </c>
      <c r="CP157" s="271" t="str">
        <f ca="true">+IF(OFFSET('Sanitation Data'!$E$28,0,10*ROW('Sanitation Data'!E151))="","",OFFSET('Sanitation Data'!$E$28,0,10*ROW('Sanitation Data'!E151)))</f>
        <v/>
      </c>
      <c r="CQ157" s="271" t="str">
        <f ca="true">+IF(OFFSET('Sanitation Data'!$E$29,0,10*ROW('Sanitation Data'!E151))="","",OFFSET('Sanitation Data'!$E$29,0,10*ROW('Sanitation Data'!E151)))</f>
        <v/>
      </c>
      <c r="CR157" s="271" t="str">
        <f ca="true">+IF(OFFSET('Sanitation Data'!$E$30,0,10*ROW('Sanitation Data'!E151))="","",OFFSET('Sanitation Data'!$E$30,0,10*ROW('Sanitation Data'!E151)))</f>
        <v/>
      </c>
      <c r="CS157" s="271" t="str">
        <f ca="true">+IF(OFFSET('Sanitation Data'!$E$31,0,10*ROW('Sanitation Data'!E151))="","",OFFSET('Sanitation Data'!$E$31,0,10*ROW('Sanitation Data'!E151)))</f>
        <v/>
      </c>
      <c r="CT157" s="271" t="str">
        <f ca="true">+IF(OFFSET('Sanitation Data'!$E$32,0,10*ROW('Sanitation Data'!E151))="","",OFFSET('Sanitation Data'!$E$32,0,10*ROW('Sanitation Data'!E151)))</f>
        <v/>
      </c>
      <c r="CU157" s="271" t="str">
        <f ca="true">+IF(OFFSET('Sanitation Data'!$F$28,0,10*ROW('Sanitation Data'!F151))="","",OFFSET('Sanitation Data'!$F$28,0,10*ROW('Sanitation Data'!F151)))</f>
        <v/>
      </c>
      <c r="CV157" s="271" t="str">
        <f ca="true">+IF(OFFSET('Sanitation Data'!$F$29,0,10*ROW('Sanitation Data'!F151))="","",OFFSET('Sanitation Data'!$F$29,0,10*ROW('Sanitation Data'!F151)))</f>
        <v/>
      </c>
      <c r="CW157" s="271" t="str">
        <f ca="true">+IF(OFFSET('Sanitation Data'!$F$30,0,10*ROW('Sanitation Data'!F151))="","",OFFSET('Sanitation Data'!$F$30,0,10*ROW('Sanitation Data'!F151)))</f>
        <v/>
      </c>
      <c r="CX157" s="271" t="str">
        <f ca="true">+IF(OFFSET('Sanitation Data'!$F$31,0,10*ROW('Sanitation Data'!F151))="","",OFFSET('Sanitation Data'!$F$31,0,10*ROW('Sanitation Data'!F151)))</f>
        <v/>
      </c>
      <c r="CY157" s="271" t="str">
        <f ca="true">+IF(OFFSET('Sanitation Data'!$F$32,0,10*ROW('Sanitation Data'!F151))="","",OFFSET('Sanitation Data'!$F$32,0,10*ROW('Sanitation Data'!F151)))</f>
        <v/>
      </c>
      <c r="CZ157" s="271" t="str">
        <f ca="true">+IF(OFFSET('Sanitation Data'!$G$28,0,10*ROW('Sanitation Data'!G151))="","",OFFSET('Sanitation Data'!$G$28,0,10*ROW('Sanitation Data'!G151)))</f>
        <v/>
      </c>
      <c r="DA157" s="271" t="str">
        <f ca="true">+IF(OFFSET('Sanitation Data'!$G$29,0,10*ROW('Sanitation Data'!G151))="","",OFFSET('Sanitation Data'!$G$29,0,10*ROW('Sanitation Data'!G151)))</f>
        <v/>
      </c>
      <c r="DB157" s="271" t="str">
        <f ca="true">+IF(OFFSET('Sanitation Data'!$G$30,0,10*ROW('Sanitation Data'!G151))="","",OFFSET('Sanitation Data'!$G$30,0,10*ROW('Sanitation Data'!G151)))</f>
        <v/>
      </c>
      <c r="DC157" s="271" t="str">
        <f ca="true">+IF(OFFSET('Sanitation Data'!$G$31,0,10*ROW('Sanitation Data'!G151))="","",OFFSET('Sanitation Data'!$G$31,0,10*ROW('Sanitation Data'!G151)))</f>
        <v/>
      </c>
      <c r="DD157" s="271" t="str">
        <f ca="true">+IF(OFFSET('Sanitation Data'!$G$32,0,10*ROW('Sanitation Data'!G151))="","",OFFSET('Sanitation Data'!$G$32,0,10*ROW('Sanitation Data'!G151)))</f>
        <v/>
      </c>
      <c r="DE157" s="271" t="str">
        <f ca="true">+IF(OFFSET('Sanitation Data'!$H$28,0,10*ROW('Sanitation Data'!H151))="","",OFFSET('Sanitation Data'!$H$28,0,10*ROW('Sanitation Data'!H151)))</f>
        <v/>
      </c>
      <c r="DF157" s="271" t="str">
        <f ca="true">+IF(OFFSET('Sanitation Data'!$H$29,0,10*ROW('Sanitation Data'!H151))="","",OFFSET('Sanitation Data'!$H$29,0,10*ROW('Sanitation Data'!H151)))</f>
        <v/>
      </c>
      <c r="DG157" s="271" t="str">
        <f ca="true">+IF(OFFSET('Sanitation Data'!$H$30,0,10*ROW('Sanitation Data'!H151))="","",OFFSET('Sanitation Data'!$H$30,0,10*ROW('Sanitation Data'!H151)))</f>
        <v/>
      </c>
      <c r="DH157" s="271" t="str">
        <f ca="true">+IF(OFFSET('Sanitation Data'!$H$31,0,10*ROW('Sanitation Data'!H151))="","",OFFSET('Sanitation Data'!$H$31,0,10*ROW('Sanitation Data'!H151)))</f>
        <v/>
      </c>
      <c r="DI157" s="271" t="str">
        <f ca="true">+IF(OFFSET('Sanitation Data'!$H$32,0,10*ROW('Sanitation Data'!H151))="","",OFFSET('Sanitation Data'!$H$32,0,10*ROW('Sanitation Data'!H151)))</f>
        <v/>
      </c>
      <c r="DJ157" s="271" t="str">
        <f ca="true">+IF(OFFSET('Sanitation Data'!$I$28,0,10*ROW('Sanitation Data'!I151))="","",OFFSET('Sanitation Data'!$I$28,0,10*ROW('Sanitation Data'!I151)))</f>
        <v/>
      </c>
      <c r="DK157" s="271" t="str">
        <f ca="true">+IF(OFFSET('Sanitation Data'!$I$29,0,10*ROW('Sanitation Data'!I151))="","",OFFSET('Sanitation Data'!$I$29,0,10*ROW('Sanitation Data'!I151)))</f>
        <v/>
      </c>
      <c r="DL157" s="271" t="str">
        <f ca="true">+IF(OFFSET('Sanitation Data'!$I$30,0,10*ROW('Sanitation Data'!I151))="","",OFFSET('Sanitation Data'!$I$30,0,10*ROW('Sanitation Data'!I151)))</f>
        <v/>
      </c>
      <c r="DM157" s="271" t="str">
        <f ca="true">+IF(OFFSET('Sanitation Data'!$I$31,0,10*ROW('Sanitation Data'!I151))="","",OFFSET('Sanitation Data'!$I$31,0,10*ROW('Sanitation Data'!I151)))</f>
        <v/>
      </c>
      <c r="DN157" s="271" t="str">
        <f ca="true">+IF(OFFSET('Sanitation Data'!$I$32,0,10*ROW('Sanitation Data'!I151))="","",OFFSET('Sanitation Data'!$I$32,0,10*ROW('Sanitation Data'!I151)))</f>
        <v/>
      </c>
      <c r="DO157" s="271" t="str">
        <f ca="true">+IF(OFFSET('Hygiene Data'!$D$11,0,10*ROW('Hygiene Data'!D151))="","",OFFSET('Hygiene Data'!$D$11,0,10*ROW('Hygiene Data'!D151)))</f>
        <v/>
      </c>
      <c r="DP157" s="271" t="str">
        <f ca="true">+IF(OFFSET('Hygiene Data'!$D$12,0,10*ROW('Hygiene Data'!D151))="","",OFFSET('Hygiene Data'!$D$12,0,10*ROW('Hygiene Data'!D151)))</f>
        <v/>
      </c>
      <c r="DQ157" s="271" t="str">
        <f ca="true">+IF(OFFSET('Hygiene Data'!$D$13,0,10*ROW('Hygiene Data'!D151))="","",OFFSET('Hygiene Data'!$D$13,0,10*ROW('Hygiene Data'!D151)))</f>
        <v/>
      </c>
      <c r="DR157" s="271" t="str">
        <f ca="true">+IF(OFFSET('Hygiene Data'!$E$11,0,10*ROW('Hygiene Data'!E151))="","",OFFSET('Hygiene Data'!$E$11,0,10*ROW('Hygiene Data'!E151)))</f>
        <v/>
      </c>
      <c r="DS157" s="271" t="str">
        <f ca="true">+IF(OFFSET('Hygiene Data'!$E$12,0,10*ROW('Hygiene Data'!E151))="","",OFFSET('Hygiene Data'!$E$12,0,10*ROW('Hygiene Data'!E151)))</f>
        <v/>
      </c>
      <c r="DT157" s="271" t="str">
        <f ca="true">+IF(OFFSET('Hygiene Data'!$E$13,0,10*ROW('Hygiene Data'!E151))="","",OFFSET('Hygiene Data'!$E$13,0,10*ROW('Hygiene Data'!E151)))</f>
        <v/>
      </c>
      <c r="DU157" s="271" t="str">
        <f ca="true">+IF(OFFSET('Hygiene Data'!$F$11,0,10*ROW('Hygiene Data'!F151))="","",OFFSET('Hygiene Data'!$F$11,0,10*ROW('Hygiene Data'!F151)))</f>
        <v/>
      </c>
      <c r="DV157" s="271" t="str">
        <f ca="true">+IF(OFFSET('Hygiene Data'!$F$12,0,10*ROW('Hygiene Data'!F151))="","",OFFSET('Hygiene Data'!$F$12,0,10*ROW('Hygiene Data'!F151)))</f>
        <v/>
      </c>
      <c r="DW157" s="271" t="str">
        <f ca="true">+IF(OFFSET('Hygiene Data'!$F$13,0,10*ROW('Hygiene Data'!F151))="","",OFFSET('Hygiene Data'!$F$13,0,10*ROW('Hygiene Data'!F151)))</f>
        <v/>
      </c>
      <c r="DX157" s="271" t="str">
        <f ca="true">+IF(OFFSET('Hygiene Data'!$G$11,0,10*ROW('Hygiene Data'!G151))="","",OFFSET('Hygiene Data'!$G$11,0,10*ROW('Hygiene Data'!G151)))</f>
        <v/>
      </c>
      <c r="DY157" s="271" t="str">
        <f ca="true">+IF(OFFSET('Hygiene Data'!$G$12,0,10*ROW('Hygiene Data'!G151))="","",OFFSET('Hygiene Data'!$G$12,0,10*ROW('Hygiene Data'!G151)))</f>
        <v/>
      </c>
      <c r="DZ157" s="271" t="str">
        <f ca="true">+IF(OFFSET('Hygiene Data'!$G$13,0,10*ROW('Hygiene Data'!G151))="","",OFFSET('Hygiene Data'!$G$13,0,10*ROW('Hygiene Data'!G151)))</f>
        <v/>
      </c>
      <c r="EA157" s="271" t="str">
        <f ca="true">+IF(OFFSET('Hygiene Data'!$H$11,0,10*ROW('Hygiene Data'!H151))="","",OFFSET('Hygiene Data'!$H$11,0,10*ROW('Hygiene Data'!H151)))</f>
        <v/>
      </c>
      <c r="EB157" s="271" t="str">
        <f ca="true">+IF(OFFSET('Hygiene Data'!$H$12,0,10*ROW('Hygiene Data'!H151))="","",OFFSET('Hygiene Data'!$H$12,0,10*ROW('Hygiene Data'!H151)))</f>
        <v/>
      </c>
      <c r="EC157" s="271" t="str">
        <f ca="true">+IF(OFFSET('Hygiene Data'!$H$13,0,10*ROW('Hygiene Data'!H151))="","",OFFSET('Hygiene Data'!$H$13,0,10*ROW('Hygiene Data'!H151)))</f>
        <v/>
      </c>
      <c r="ED157" s="271" t="str">
        <f ca="true">+IF(OFFSET('Hygiene Data'!$I$11,0,10*ROW('Hygiene Data'!I151))="","",OFFSET('Hygiene Data'!$I$11,0,10*ROW('Hygiene Data'!I151)))</f>
        <v/>
      </c>
      <c r="EE157" s="271" t="str">
        <f ca="true">+IF(OFFSET('Hygiene Data'!$I$12,0,10*ROW('Hygiene Data'!I151))="","",OFFSET('Hygiene Data'!$I$12,0,10*ROW('Hygiene Data'!I151)))</f>
        <v/>
      </c>
      <c r="EF157" s="271" t="str">
        <f ca="true">+IF(OFFSET('Hygiene Data'!$I$13,0,10*ROW('Hygiene Data'!I151))="","",OFFSET('Hygiene Data'!$I$13,0,10*ROW('Hygiene Data'!I151)))</f>
        <v/>
      </c>
    </row>
    <row xmlns:x14ac="http://schemas.microsoft.com/office/spreadsheetml/2009/9/ac" r="158" x14ac:dyDescent="0.2">
      <c r="A158" s="34" t="str">
        <f ca="true">+IF(OFFSET('Water Data'!$B$2,0,10*ROW('Water Data'!E152))="","",OFFSET('Water Data'!$B$2,0,10*ROW('Water Data'!E152)))</f>
        <v/>
      </c>
      <c r="B158" s="34" t="str">
        <f ca="true">+IF(OFFSET('Water Data'!$C$2,0,10*ROW('Water Data'!F152))="","",OFFSET('Water Data'!$C$2,0,10*ROW('Water Data'!F152)))</f>
        <v/>
      </c>
      <c r="C158" s="327" t="str">
        <f t="shared" ca="true" si="2"/>
        <v/>
      </c>
      <c r="D158" s="87"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7"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7"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7"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7"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7"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7"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7"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7"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7"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7"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7"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7"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7"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7"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7"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7"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7"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8"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8"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8"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8"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8"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8"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8"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8"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8"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8"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8"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8"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8"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8"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8"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8"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8"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8"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8"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8"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8"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8"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8"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8"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8"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8"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8"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8"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8"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8"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9"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9"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9"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9"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9"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9"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9"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9"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9"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9"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9"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9"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9"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9"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9"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9"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9"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9"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1"/>
      <c r="BS158" s="271" t="str">
        <f ca="true">+IF(OFFSET('Water Data'!$D$27,0,10*ROW('Water Data'!D152))="","",OFFSET('Water Data'!$D$27,0,10*ROW('Water Data'!D152)))</f>
        <v/>
      </c>
      <c r="BT158" s="271" t="str">
        <f ca="true">+IF(OFFSET('Water Data'!$D$28,0,10*ROW('Water Data'!D152))="","",OFFSET('Water Data'!$D$28,0,10*ROW('Water Data'!D152)))</f>
        <v/>
      </c>
      <c r="BU158" s="271" t="str">
        <f ca="true">+IF(OFFSET('Water Data'!$D$29,0,10*ROW('Water Data'!D152))="","",OFFSET('Water Data'!$D$29,0,10*ROW('Water Data'!D152)))</f>
        <v/>
      </c>
      <c r="BV158" s="271" t="str">
        <f ca="true">+IF(OFFSET('Water Data'!$E$27,0,10*ROW('Water Data'!E152))="","",OFFSET('Water Data'!$E$27,0,10*ROW('Water Data'!E152)))</f>
        <v/>
      </c>
      <c r="BW158" s="271" t="str">
        <f ca="true">+IF(OFFSET('Water Data'!$E$28,0,10*ROW('Water Data'!E152))="","",OFFSET('Water Data'!$E$28,0,10*ROW('Water Data'!E152)))</f>
        <v/>
      </c>
      <c r="BX158" s="271" t="str">
        <f ca="true">+IF(OFFSET('Water Data'!$E$29,0,10*ROW('Water Data'!E152))="","",OFFSET('Water Data'!$E$29,0,10*ROW('Water Data'!E152)))</f>
        <v/>
      </c>
      <c r="BY158" s="271" t="str">
        <f ca="true">+IF(OFFSET('Water Data'!$F$27,0,10*ROW('Water Data'!F152))="","",OFFSET('Water Data'!$F$27,0,10*ROW('Water Data'!F152)))</f>
        <v/>
      </c>
      <c r="BZ158" s="271" t="str">
        <f ca="true">+IF(OFFSET('Water Data'!$F$28,0,10*ROW('Water Data'!F152))="","",OFFSET('Water Data'!$F$28,0,10*ROW('Water Data'!F152)))</f>
        <v/>
      </c>
      <c r="CA158" s="271" t="str">
        <f ca="true">+IF(OFFSET('Water Data'!$F$29,0,10*ROW('Water Data'!F152))="","",OFFSET('Water Data'!$F$29,0,10*ROW('Water Data'!F152)))</f>
        <v/>
      </c>
      <c r="CB158" s="271" t="str">
        <f ca="true">+IF(OFFSET('Water Data'!$G$27,0,10*ROW('Water Data'!G152))="","",OFFSET('Water Data'!$G$27,0,10*ROW('Water Data'!G152)))</f>
        <v/>
      </c>
      <c r="CC158" s="271" t="str">
        <f ca="true">+IF(OFFSET('Water Data'!$G$28,0,10*ROW('Water Data'!G152))="","",OFFSET('Water Data'!$G$28,0,10*ROW('Water Data'!G152)))</f>
        <v/>
      </c>
      <c r="CD158" s="271" t="str">
        <f ca="true">+IF(OFFSET('Water Data'!$G$29,0,10*ROW('Water Data'!G152))="","",OFFSET('Water Data'!$G$29,0,10*ROW('Water Data'!G152)))</f>
        <v/>
      </c>
      <c r="CE158" s="271" t="str">
        <f ca="true">+IF(OFFSET('Water Data'!$H$27,0,10*ROW('Water Data'!H152))="","",OFFSET('Water Data'!$H$27,0,10*ROW('Water Data'!H152)))</f>
        <v/>
      </c>
      <c r="CF158" s="271" t="str">
        <f ca="true">+IF(OFFSET('Water Data'!$H$28,0,10*ROW('Water Data'!H152))="","",OFFSET('Water Data'!$H$28,0,10*ROW('Water Data'!H152)))</f>
        <v/>
      </c>
      <c r="CG158" s="271" t="str">
        <f ca="true">+IF(OFFSET('Water Data'!$H$29,0,10*ROW('Water Data'!H152))="","",OFFSET('Water Data'!$H$29,0,10*ROW('Water Data'!H152)))</f>
        <v/>
      </c>
      <c r="CH158" s="271" t="str">
        <f ca="true">+IF(OFFSET('Water Data'!$I$27,0,10*ROW('Water Data'!I152))="","",OFFSET('Water Data'!$I$27,0,10*ROW('Water Data'!I152)))</f>
        <v/>
      </c>
      <c r="CI158" s="271" t="str">
        <f ca="true">+IF(OFFSET('Water Data'!$I$28,0,10*ROW('Water Data'!I152))="","",OFFSET('Water Data'!$I$28,0,10*ROW('Water Data'!I152)))</f>
        <v/>
      </c>
      <c r="CJ158" s="271" t="str">
        <f ca="true">+IF(OFFSET('Water Data'!$I$29,0,10*ROW('Water Data'!I152))="","",OFFSET('Water Data'!$I$29,0,10*ROW('Water Data'!I152)))</f>
        <v/>
      </c>
      <c r="CK158" s="271" t="str">
        <f ca="true">+IF(OFFSET('Sanitation Data'!$D$28,0,10*ROW('Sanitation Data'!D152))="","",OFFSET('Sanitation Data'!$D$28,0,10*ROW('Sanitation Data'!D152)))</f>
        <v/>
      </c>
      <c r="CL158" s="271" t="str">
        <f ca="true">+IF(OFFSET('Sanitation Data'!$D$29,0,10*ROW('Sanitation Data'!D152))="","",OFFSET('Sanitation Data'!$D$29,0,10*ROW('Sanitation Data'!D152)))</f>
        <v/>
      </c>
      <c r="CM158" s="271" t="str">
        <f ca="true">+IF(OFFSET('Sanitation Data'!$D$30,0,10*ROW('Sanitation Data'!D152))="","",OFFSET('Sanitation Data'!$D$30,0,10*ROW('Sanitation Data'!D152)))</f>
        <v/>
      </c>
      <c r="CN158" s="271" t="str">
        <f ca="true">+IF(OFFSET('Sanitation Data'!$D$31,0,10*ROW('Sanitation Data'!D152))="","",OFFSET('Sanitation Data'!$D$31,0,10*ROW('Sanitation Data'!D152)))</f>
        <v/>
      </c>
      <c r="CO158" s="271" t="str">
        <f ca="true">+IF(OFFSET('Sanitation Data'!$D$32,0,10*ROW('Sanitation Data'!D152))="","",OFFSET('Sanitation Data'!$D$32,0,10*ROW('Sanitation Data'!D152)))</f>
        <v/>
      </c>
      <c r="CP158" s="271" t="str">
        <f ca="true">+IF(OFFSET('Sanitation Data'!$E$28,0,10*ROW('Sanitation Data'!E152))="","",OFFSET('Sanitation Data'!$E$28,0,10*ROW('Sanitation Data'!E152)))</f>
        <v/>
      </c>
      <c r="CQ158" s="271" t="str">
        <f ca="true">+IF(OFFSET('Sanitation Data'!$E$29,0,10*ROW('Sanitation Data'!E152))="","",OFFSET('Sanitation Data'!$E$29,0,10*ROW('Sanitation Data'!E152)))</f>
        <v/>
      </c>
      <c r="CR158" s="271" t="str">
        <f ca="true">+IF(OFFSET('Sanitation Data'!$E$30,0,10*ROW('Sanitation Data'!E152))="","",OFFSET('Sanitation Data'!$E$30,0,10*ROW('Sanitation Data'!E152)))</f>
        <v/>
      </c>
      <c r="CS158" s="271" t="str">
        <f ca="true">+IF(OFFSET('Sanitation Data'!$E$31,0,10*ROW('Sanitation Data'!E152))="","",OFFSET('Sanitation Data'!$E$31,0,10*ROW('Sanitation Data'!E152)))</f>
        <v/>
      </c>
      <c r="CT158" s="271" t="str">
        <f ca="true">+IF(OFFSET('Sanitation Data'!$E$32,0,10*ROW('Sanitation Data'!E152))="","",OFFSET('Sanitation Data'!$E$32,0,10*ROW('Sanitation Data'!E152)))</f>
        <v/>
      </c>
      <c r="CU158" s="271" t="str">
        <f ca="true">+IF(OFFSET('Sanitation Data'!$F$28,0,10*ROW('Sanitation Data'!F152))="","",OFFSET('Sanitation Data'!$F$28,0,10*ROW('Sanitation Data'!F152)))</f>
        <v/>
      </c>
      <c r="CV158" s="271" t="str">
        <f ca="true">+IF(OFFSET('Sanitation Data'!$F$29,0,10*ROW('Sanitation Data'!F152))="","",OFFSET('Sanitation Data'!$F$29,0,10*ROW('Sanitation Data'!F152)))</f>
        <v/>
      </c>
      <c r="CW158" s="271" t="str">
        <f ca="true">+IF(OFFSET('Sanitation Data'!$F$30,0,10*ROW('Sanitation Data'!F152))="","",OFFSET('Sanitation Data'!$F$30,0,10*ROW('Sanitation Data'!F152)))</f>
        <v/>
      </c>
      <c r="CX158" s="271" t="str">
        <f ca="true">+IF(OFFSET('Sanitation Data'!$F$31,0,10*ROW('Sanitation Data'!F152))="","",OFFSET('Sanitation Data'!$F$31,0,10*ROW('Sanitation Data'!F152)))</f>
        <v/>
      </c>
      <c r="CY158" s="271" t="str">
        <f ca="true">+IF(OFFSET('Sanitation Data'!$F$32,0,10*ROW('Sanitation Data'!F152))="","",OFFSET('Sanitation Data'!$F$32,0,10*ROW('Sanitation Data'!F152)))</f>
        <v/>
      </c>
      <c r="CZ158" s="271" t="str">
        <f ca="true">+IF(OFFSET('Sanitation Data'!$G$28,0,10*ROW('Sanitation Data'!G152))="","",OFFSET('Sanitation Data'!$G$28,0,10*ROW('Sanitation Data'!G152)))</f>
        <v/>
      </c>
      <c r="DA158" s="271" t="str">
        <f ca="true">+IF(OFFSET('Sanitation Data'!$G$29,0,10*ROW('Sanitation Data'!G152))="","",OFFSET('Sanitation Data'!$G$29,0,10*ROW('Sanitation Data'!G152)))</f>
        <v/>
      </c>
      <c r="DB158" s="271" t="str">
        <f ca="true">+IF(OFFSET('Sanitation Data'!$G$30,0,10*ROW('Sanitation Data'!G152))="","",OFFSET('Sanitation Data'!$G$30,0,10*ROW('Sanitation Data'!G152)))</f>
        <v/>
      </c>
      <c r="DC158" s="271" t="str">
        <f ca="true">+IF(OFFSET('Sanitation Data'!$G$31,0,10*ROW('Sanitation Data'!G152))="","",OFFSET('Sanitation Data'!$G$31,0,10*ROW('Sanitation Data'!G152)))</f>
        <v/>
      </c>
      <c r="DD158" s="271" t="str">
        <f ca="true">+IF(OFFSET('Sanitation Data'!$G$32,0,10*ROW('Sanitation Data'!G152))="","",OFFSET('Sanitation Data'!$G$32,0,10*ROW('Sanitation Data'!G152)))</f>
        <v/>
      </c>
      <c r="DE158" s="271" t="str">
        <f ca="true">+IF(OFFSET('Sanitation Data'!$H$28,0,10*ROW('Sanitation Data'!H152))="","",OFFSET('Sanitation Data'!$H$28,0,10*ROW('Sanitation Data'!H152)))</f>
        <v/>
      </c>
      <c r="DF158" s="271" t="str">
        <f ca="true">+IF(OFFSET('Sanitation Data'!$H$29,0,10*ROW('Sanitation Data'!H152))="","",OFFSET('Sanitation Data'!$H$29,0,10*ROW('Sanitation Data'!H152)))</f>
        <v/>
      </c>
      <c r="DG158" s="271" t="str">
        <f ca="true">+IF(OFFSET('Sanitation Data'!$H$30,0,10*ROW('Sanitation Data'!H152))="","",OFFSET('Sanitation Data'!$H$30,0,10*ROW('Sanitation Data'!H152)))</f>
        <v/>
      </c>
      <c r="DH158" s="271" t="str">
        <f ca="true">+IF(OFFSET('Sanitation Data'!$H$31,0,10*ROW('Sanitation Data'!H152))="","",OFFSET('Sanitation Data'!$H$31,0,10*ROW('Sanitation Data'!H152)))</f>
        <v/>
      </c>
      <c r="DI158" s="271" t="str">
        <f ca="true">+IF(OFFSET('Sanitation Data'!$H$32,0,10*ROW('Sanitation Data'!H152))="","",OFFSET('Sanitation Data'!$H$32,0,10*ROW('Sanitation Data'!H152)))</f>
        <v/>
      </c>
      <c r="DJ158" s="271" t="str">
        <f ca="true">+IF(OFFSET('Sanitation Data'!$I$28,0,10*ROW('Sanitation Data'!I152))="","",OFFSET('Sanitation Data'!$I$28,0,10*ROW('Sanitation Data'!I152)))</f>
        <v/>
      </c>
      <c r="DK158" s="271" t="str">
        <f ca="true">+IF(OFFSET('Sanitation Data'!$I$29,0,10*ROW('Sanitation Data'!I152))="","",OFFSET('Sanitation Data'!$I$29,0,10*ROW('Sanitation Data'!I152)))</f>
        <v/>
      </c>
      <c r="DL158" s="271" t="str">
        <f ca="true">+IF(OFFSET('Sanitation Data'!$I$30,0,10*ROW('Sanitation Data'!I152))="","",OFFSET('Sanitation Data'!$I$30,0,10*ROW('Sanitation Data'!I152)))</f>
        <v/>
      </c>
      <c r="DM158" s="271" t="str">
        <f ca="true">+IF(OFFSET('Sanitation Data'!$I$31,0,10*ROW('Sanitation Data'!I152))="","",OFFSET('Sanitation Data'!$I$31,0,10*ROW('Sanitation Data'!I152)))</f>
        <v/>
      </c>
      <c r="DN158" s="271" t="str">
        <f ca="true">+IF(OFFSET('Sanitation Data'!$I$32,0,10*ROW('Sanitation Data'!I152))="","",OFFSET('Sanitation Data'!$I$32,0,10*ROW('Sanitation Data'!I152)))</f>
        <v/>
      </c>
      <c r="DO158" s="271" t="str">
        <f ca="true">+IF(OFFSET('Hygiene Data'!$D$11,0,10*ROW('Hygiene Data'!D152))="","",OFFSET('Hygiene Data'!$D$11,0,10*ROW('Hygiene Data'!D152)))</f>
        <v/>
      </c>
      <c r="DP158" s="271" t="str">
        <f ca="true">+IF(OFFSET('Hygiene Data'!$D$12,0,10*ROW('Hygiene Data'!D152))="","",OFFSET('Hygiene Data'!$D$12,0,10*ROW('Hygiene Data'!D152)))</f>
        <v/>
      </c>
      <c r="DQ158" s="271" t="str">
        <f ca="true">+IF(OFFSET('Hygiene Data'!$D$13,0,10*ROW('Hygiene Data'!D152))="","",OFFSET('Hygiene Data'!$D$13,0,10*ROW('Hygiene Data'!D152)))</f>
        <v/>
      </c>
      <c r="DR158" s="271" t="str">
        <f ca="true">+IF(OFFSET('Hygiene Data'!$E$11,0,10*ROW('Hygiene Data'!E152))="","",OFFSET('Hygiene Data'!$E$11,0,10*ROW('Hygiene Data'!E152)))</f>
        <v/>
      </c>
      <c r="DS158" s="271" t="str">
        <f ca="true">+IF(OFFSET('Hygiene Data'!$E$12,0,10*ROW('Hygiene Data'!E152))="","",OFFSET('Hygiene Data'!$E$12,0,10*ROW('Hygiene Data'!E152)))</f>
        <v/>
      </c>
      <c r="DT158" s="271" t="str">
        <f ca="true">+IF(OFFSET('Hygiene Data'!$E$13,0,10*ROW('Hygiene Data'!E152))="","",OFFSET('Hygiene Data'!$E$13,0,10*ROW('Hygiene Data'!E152)))</f>
        <v/>
      </c>
      <c r="DU158" s="271" t="str">
        <f ca="true">+IF(OFFSET('Hygiene Data'!$F$11,0,10*ROW('Hygiene Data'!F152))="","",OFFSET('Hygiene Data'!$F$11,0,10*ROW('Hygiene Data'!F152)))</f>
        <v/>
      </c>
      <c r="DV158" s="271" t="str">
        <f ca="true">+IF(OFFSET('Hygiene Data'!$F$12,0,10*ROW('Hygiene Data'!F152))="","",OFFSET('Hygiene Data'!$F$12,0,10*ROW('Hygiene Data'!F152)))</f>
        <v/>
      </c>
      <c r="DW158" s="271" t="str">
        <f ca="true">+IF(OFFSET('Hygiene Data'!$F$13,0,10*ROW('Hygiene Data'!F152))="","",OFFSET('Hygiene Data'!$F$13,0,10*ROW('Hygiene Data'!F152)))</f>
        <v/>
      </c>
      <c r="DX158" s="271" t="str">
        <f ca="true">+IF(OFFSET('Hygiene Data'!$G$11,0,10*ROW('Hygiene Data'!G152))="","",OFFSET('Hygiene Data'!$G$11,0,10*ROW('Hygiene Data'!G152)))</f>
        <v/>
      </c>
      <c r="DY158" s="271" t="str">
        <f ca="true">+IF(OFFSET('Hygiene Data'!$G$12,0,10*ROW('Hygiene Data'!G152))="","",OFFSET('Hygiene Data'!$G$12,0,10*ROW('Hygiene Data'!G152)))</f>
        <v/>
      </c>
      <c r="DZ158" s="271" t="str">
        <f ca="true">+IF(OFFSET('Hygiene Data'!$G$13,0,10*ROW('Hygiene Data'!G152))="","",OFFSET('Hygiene Data'!$G$13,0,10*ROW('Hygiene Data'!G152)))</f>
        <v/>
      </c>
      <c r="EA158" s="271" t="str">
        <f ca="true">+IF(OFFSET('Hygiene Data'!$H$11,0,10*ROW('Hygiene Data'!H152))="","",OFFSET('Hygiene Data'!$H$11,0,10*ROW('Hygiene Data'!H152)))</f>
        <v/>
      </c>
      <c r="EB158" s="271" t="str">
        <f ca="true">+IF(OFFSET('Hygiene Data'!$H$12,0,10*ROW('Hygiene Data'!H152))="","",OFFSET('Hygiene Data'!$H$12,0,10*ROW('Hygiene Data'!H152)))</f>
        <v/>
      </c>
      <c r="EC158" s="271" t="str">
        <f ca="true">+IF(OFFSET('Hygiene Data'!$H$13,0,10*ROW('Hygiene Data'!H152))="","",OFFSET('Hygiene Data'!$H$13,0,10*ROW('Hygiene Data'!H152)))</f>
        <v/>
      </c>
      <c r="ED158" s="271" t="str">
        <f ca="true">+IF(OFFSET('Hygiene Data'!$I$11,0,10*ROW('Hygiene Data'!I152))="","",OFFSET('Hygiene Data'!$I$11,0,10*ROW('Hygiene Data'!I152)))</f>
        <v/>
      </c>
      <c r="EE158" s="271" t="str">
        <f ca="true">+IF(OFFSET('Hygiene Data'!$I$12,0,10*ROW('Hygiene Data'!I152))="","",OFFSET('Hygiene Data'!$I$12,0,10*ROW('Hygiene Data'!I152)))</f>
        <v/>
      </c>
      <c r="EF158" s="271" t="str">
        <f ca="true">+IF(OFFSET('Hygiene Data'!$I$13,0,10*ROW('Hygiene Data'!I152))="","",OFFSET('Hygiene Data'!$I$13,0,10*ROW('Hygiene Data'!I152)))</f>
        <v/>
      </c>
    </row>
    <row xmlns:x14ac="http://schemas.microsoft.com/office/spreadsheetml/2009/9/ac" r="159" x14ac:dyDescent="0.2">
      <c r="A159" s="34" t="str">
        <f ca="true">+IF(OFFSET('Water Data'!$B$2,0,10*ROW('Water Data'!E153))="","",OFFSET('Water Data'!$B$2,0,10*ROW('Water Data'!E153)))</f>
        <v/>
      </c>
      <c r="B159" s="34" t="str">
        <f ca="true">+IF(OFFSET('Water Data'!$C$2,0,10*ROW('Water Data'!F153))="","",OFFSET('Water Data'!$C$2,0,10*ROW('Water Data'!F153)))</f>
        <v/>
      </c>
      <c r="C159" s="327" t="str">
        <f t="shared" ca="true" si="2"/>
        <v/>
      </c>
      <c r="D159" s="87"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7"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7"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7"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7"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7"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7"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7"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7"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7"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7"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7"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7"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7"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7"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7"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7"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7"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8"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8"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8"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8"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8"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8"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8"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8"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8"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8"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8"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8"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8"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8"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8"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8"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8"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8"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8"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8"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8"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8"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8"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8"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8"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8"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8"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8"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8"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8"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9"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9"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9"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9"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9"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9"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9"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9"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9"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9"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9"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9"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9"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9"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9"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9"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9"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9"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1"/>
      <c r="BS159" s="271" t="str">
        <f ca="true">+IF(OFFSET('Water Data'!$D$27,0,10*ROW('Water Data'!D153))="","",OFFSET('Water Data'!$D$27,0,10*ROW('Water Data'!D153)))</f>
        <v/>
      </c>
      <c r="BT159" s="271" t="str">
        <f ca="true">+IF(OFFSET('Water Data'!$D$28,0,10*ROW('Water Data'!D153))="","",OFFSET('Water Data'!$D$28,0,10*ROW('Water Data'!D153)))</f>
        <v/>
      </c>
      <c r="BU159" s="271" t="str">
        <f ca="true">+IF(OFFSET('Water Data'!$D$29,0,10*ROW('Water Data'!D153))="","",OFFSET('Water Data'!$D$29,0,10*ROW('Water Data'!D153)))</f>
        <v/>
      </c>
      <c r="BV159" s="271" t="str">
        <f ca="true">+IF(OFFSET('Water Data'!$E$27,0,10*ROW('Water Data'!E153))="","",OFFSET('Water Data'!$E$27,0,10*ROW('Water Data'!E153)))</f>
        <v/>
      </c>
      <c r="BW159" s="271" t="str">
        <f ca="true">+IF(OFFSET('Water Data'!$E$28,0,10*ROW('Water Data'!E153))="","",OFFSET('Water Data'!$E$28,0,10*ROW('Water Data'!E153)))</f>
        <v/>
      </c>
      <c r="BX159" s="271" t="str">
        <f ca="true">+IF(OFFSET('Water Data'!$E$29,0,10*ROW('Water Data'!E153))="","",OFFSET('Water Data'!$E$29,0,10*ROW('Water Data'!E153)))</f>
        <v/>
      </c>
      <c r="BY159" s="271" t="str">
        <f ca="true">+IF(OFFSET('Water Data'!$F$27,0,10*ROW('Water Data'!F153))="","",OFFSET('Water Data'!$F$27,0,10*ROW('Water Data'!F153)))</f>
        <v/>
      </c>
      <c r="BZ159" s="271" t="str">
        <f ca="true">+IF(OFFSET('Water Data'!$F$28,0,10*ROW('Water Data'!F153))="","",OFFSET('Water Data'!$F$28,0,10*ROW('Water Data'!F153)))</f>
        <v/>
      </c>
      <c r="CA159" s="271" t="str">
        <f ca="true">+IF(OFFSET('Water Data'!$F$29,0,10*ROW('Water Data'!F153))="","",OFFSET('Water Data'!$F$29,0,10*ROW('Water Data'!F153)))</f>
        <v/>
      </c>
      <c r="CB159" s="271" t="str">
        <f ca="true">+IF(OFFSET('Water Data'!$G$27,0,10*ROW('Water Data'!G153))="","",OFFSET('Water Data'!$G$27,0,10*ROW('Water Data'!G153)))</f>
        <v/>
      </c>
      <c r="CC159" s="271" t="str">
        <f ca="true">+IF(OFFSET('Water Data'!$G$28,0,10*ROW('Water Data'!G153))="","",OFFSET('Water Data'!$G$28,0,10*ROW('Water Data'!G153)))</f>
        <v/>
      </c>
      <c r="CD159" s="271" t="str">
        <f ca="true">+IF(OFFSET('Water Data'!$G$29,0,10*ROW('Water Data'!G153))="","",OFFSET('Water Data'!$G$29,0,10*ROW('Water Data'!G153)))</f>
        <v/>
      </c>
      <c r="CE159" s="271" t="str">
        <f ca="true">+IF(OFFSET('Water Data'!$H$27,0,10*ROW('Water Data'!H153))="","",OFFSET('Water Data'!$H$27,0,10*ROW('Water Data'!H153)))</f>
        <v/>
      </c>
      <c r="CF159" s="271" t="str">
        <f ca="true">+IF(OFFSET('Water Data'!$H$28,0,10*ROW('Water Data'!H153))="","",OFFSET('Water Data'!$H$28,0,10*ROW('Water Data'!H153)))</f>
        <v/>
      </c>
      <c r="CG159" s="271" t="str">
        <f ca="true">+IF(OFFSET('Water Data'!$H$29,0,10*ROW('Water Data'!H153))="","",OFFSET('Water Data'!$H$29,0,10*ROW('Water Data'!H153)))</f>
        <v/>
      </c>
      <c r="CH159" s="271" t="str">
        <f ca="true">+IF(OFFSET('Water Data'!$I$27,0,10*ROW('Water Data'!I153))="","",OFFSET('Water Data'!$I$27,0,10*ROW('Water Data'!I153)))</f>
        <v/>
      </c>
      <c r="CI159" s="271" t="str">
        <f ca="true">+IF(OFFSET('Water Data'!$I$28,0,10*ROW('Water Data'!I153))="","",OFFSET('Water Data'!$I$28,0,10*ROW('Water Data'!I153)))</f>
        <v/>
      </c>
      <c r="CJ159" s="271" t="str">
        <f ca="true">+IF(OFFSET('Water Data'!$I$29,0,10*ROW('Water Data'!I153))="","",OFFSET('Water Data'!$I$29,0,10*ROW('Water Data'!I153)))</f>
        <v/>
      </c>
      <c r="CK159" s="271" t="str">
        <f ca="true">+IF(OFFSET('Sanitation Data'!$D$28,0,10*ROW('Sanitation Data'!D153))="","",OFFSET('Sanitation Data'!$D$28,0,10*ROW('Sanitation Data'!D153)))</f>
        <v/>
      </c>
      <c r="CL159" s="271" t="str">
        <f ca="true">+IF(OFFSET('Sanitation Data'!$D$29,0,10*ROW('Sanitation Data'!D153))="","",OFFSET('Sanitation Data'!$D$29,0,10*ROW('Sanitation Data'!D153)))</f>
        <v/>
      </c>
      <c r="CM159" s="271" t="str">
        <f ca="true">+IF(OFFSET('Sanitation Data'!$D$30,0,10*ROW('Sanitation Data'!D153))="","",OFFSET('Sanitation Data'!$D$30,0,10*ROW('Sanitation Data'!D153)))</f>
        <v/>
      </c>
      <c r="CN159" s="271" t="str">
        <f ca="true">+IF(OFFSET('Sanitation Data'!$D$31,0,10*ROW('Sanitation Data'!D153))="","",OFFSET('Sanitation Data'!$D$31,0,10*ROW('Sanitation Data'!D153)))</f>
        <v/>
      </c>
      <c r="CO159" s="271" t="str">
        <f ca="true">+IF(OFFSET('Sanitation Data'!$D$32,0,10*ROW('Sanitation Data'!D153))="","",OFFSET('Sanitation Data'!$D$32,0,10*ROW('Sanitation Data'!D153)))</f>
        <v/>
      </c>
      <c r="CP159" s="271" t="str">
        <f ca="true">+IF(OFFSET('Sanitation Data'!$E$28,0,10*ROW('Sanitation Data'!E153))="","",OFFSET('Sanitation Data'!$E$28,0,10*ROW('Sanitation Data'!E153)))</f>
        <v/>
      </c>
      <c r="CQ159" s="271" t="str">
        <f ca="true">+IF(OFFSET('Sanitation Data'!$E$29,0,10*ROW('Sanitation Data'!E153))="","",OFFSET('Sanitation Data'!$E$29,0,10*ROW('Sanitation Data'!E153)))</f>
        <v/>
      </c>
      <c r="CR159" s="271" t="str">
        <f ca="true">+IF(OFFSET('Sanitation Data'!$E$30,0,10*ROW('Sanitation Data'!E153))="","",OFFSET('Sanitation Data'!$E$30,0,10*ROW('Sanitation Data'!E153)))</f>
        <v/>
      </c>
      <c r="CS159" s="271" t="str">
        <f ca="true">+IF(OFFSET('Sanitation Data'!$E$31,0,10*ROW('Sanitation Data'!E153))="","",OFFSET('Sanitation Data'!$E$31,0,10*ROW('Sanitation Data'!E153)))</f>
        <v/>
      </c>
      <c r="CT159" s="271" t="str">
        <f ca="true">+IF(OFFSET('Sanitation Data'!$E$32,0,10*ROW('Sanitation Data'!E153))="","",OFFSET('Sanitation Data'!$E$32,0,10*ROW('Sanitation Data'!E153)))</f>
        <v/>
      </c>
      <c r="CU159" s="271" t="str">
        <f ca="true">+IF(OFFSET('Sanitation Data'!$F$28,0,10*ROW('Sanitation Data'!F153))="","",OFFSET('Sanitation Data'!$F$28,0,10*ROW('Sanitation Data'!F153)))</f>
        <v/>
      </c>
      <c r="CV159" s="271" t="str">
        <f ca="true">+IF(OFFSET('Sanitation Data'!$F$29,0,10*ROW('Sanitation Data'!F153))="","",OFFSET('Sanitation Data'!$F$29,0,10*ROW('Sanitation Data'!F153)))</f>
        <v/>
      </c>
      <c r="CW159" s="271" t="str">
        <f ca="true">+IF(OFFSET('Sanitation Data'!$F$30,0,10*ROW('Sanitation Data'!F153))="","",OFFSET('Sanitation Data'!$F$30,0,10*ROW('Sanitation Data'!F153)))</f>
        <v/>
      </c>
      <c r="CX159" s="271" t="str">
        <f ca="true">+IF(OFFSET('Sanitation Data'!$F$31,0,10*ROW('Sanitation Data'!F153))="","",OFFSET('Sanitation Data'!$F$31,0,10*ROW('Sanitation Data'!F153)))</f>
        <v/>
      </c>
      <c r="CY159" s="271" t="str">
        <f ca="true">+IF(OFFSET('Sanitation Data'!$F$32,0,10*ROW('Sanitation Data'!F153))="","",OFFSET('Sanitation Data'!$F$32,0,10*ROW('Sanitation Data'!F153)))</f>
        <v/>
      </c>
      <c r="CZ159" s="271" t="str">
        <f ca="true">+IF(OFFSET('Sanitation Data'!$G$28,0,10*ROW('Sanitation Data'!G153))="","",OFFSET('Sanitation Data'!$G$28,0,10*ROW('Sanitation Data'!G153)))</f>
        <v/>
      </c>
      <c r="DA159" s="271" t="str">
        <f ca="true">+IF(OFFSET('Sanitation Data'!$G$29,0,10*ROW('Sanitation Data'!G153))="","",OFFSET('Sanitation Data'!$G$29,0,10*ROW('Sanitation Data'!G153)))</f>
        <v/>
      </c>
      <c r="DB159" s="271" t="str">
        <f ca="true">+IF(OFFSET('Sanitation Data'!$G$30,0,10*ROW('Sanitation Data'!G153))="","",OFFSET('Sanitation Data'!$G$30,0,10*ROW('Sanitation Data'!G153)))</f>
        <v/>
      </c>
      <c r="DC159" s="271" t="str">
        <f ca="true">+IF(OFFSET('Sanitation Data'!$G$31,0,10*ROW('Sanitation Data'!G153))="","",OFFSET('Sanitation Data'!$G$31,0,10*ROW('Sanitation Data'!G153)))</f>
        <v/>
      </c>
      <c r="DD159" s="271" t="str">
        <f ca="true">+IF(OFFSET('Sanitation Data'!$G$32,0,10*ROW('Sanitation Data'!G153))="","",OFFSET('Sanitation Data'!$G$32,0,10*ROW('Sanitation Data'!G153)))</f>
        <v/>
      </c>
      <c r="DE159" s="271" t="str">
        <f ca="true">+IF(OFFSET('Sanitation Data'!$H$28,0,10*ROW('Sanitation Data'!H153))="","",OFFSET('Sanitation Data'!$H$28,0,10*ROW('Sanitation Data'!H153)))</f>
        <v/>
      </c>
      <c r="DF159" s="271" t="str">
        <f ca="true">+IF(OFFSET('Sanitation Data'!$H$29,0,10*ROW('Sanitation Data'!H153))="","",OFFSET('Sanitation Data'!$H$29,0,10*ROW('Sanitation Data'!H153)))</f>
        <v/>
      </c>
      <c r="DG159" s="271" t="str">
        <f ca="true">+IF(OFFSET('Sanitation Data'!$H$30,0,10*ROW('Sanitation Data'!H153))="","",OFFSET('Sanitation Data'!$H$30,0,10*ROW('Sanitation Data'!H153)))</f>
        <v/>
      </c>
      <c r="DH159" s="271" t="str">
        <f ca="true">+IF(OFFSET('Sanitation Data'!$H$31,0,10*ROW('Sanitation Data'!H153))="","",OFFSET('Sanitation Data'!$H$31,0,10*ROW('Sanitation Data'!H153)))</f>
        <v/>
      </c>
      <c r="DI159" s="271" t="str">
        <f ca="true">+IF(OFFSET('Sanitation Data'!$H$32,0,10*ROW('Sanitation Data'!H153))="","",OFFSET('Sanitation Data'!$H$32,0,10*ROW('Sanitation Data'!H153)))</f>
        <v/>
      </c>
      <c r="DJ159" s="271" t="str">
        <f ca="true">+IF(OFFSET('Sanitation Data'!$I$28,0,10*ROW('Sanitation Data'!I153))="","",OFFSET('Sanitation Data'!$I$28,0,10*ROW('Sanitation Data'!I153)))</f>
        <v/>
      </c>
      <c r="DK159" s="271" t="str">
        <f ca="true">+IF(OFFSET('Sanitation Data'!$I$29,0,10*ROW('Sanitation Data'!I153))="","",OFFSET('Sanitation Data'!$I$29,0,10*ROW('Sanitation Data'!I153)))</f>
        <v/>
      </c>
      <c r="DL159" s="271" t="str">
        <f ca="true">+IF(OFFSET('Sanitation Data'!$I$30,0,10*ROW('Sanitation Data'!I153))="","",OFFSET('Sanitation Data'!$I$30,0,10*ROW('Sanitation Data'!I153)))</f>
        <v/>
      </c>
      <c r="DM159" s="271" t="str">
        <f ca="true">+IF(OFFSET('Sanitation Data'!$I$31,0,10*ROW('Sanitation Data'!I153))="","",OFFSET('Sanitation Data'!$I$31,0,10*ROW('Sanitation Data'!I153)))</f>
        <v/>
      </c>
      <c r="DN159" s="271" t="str">
        <f ca="true">+IF(OFFSET('Sanitation Data'!$I$32,0,10*ROW('Sanitation Data'!I153))="","",OFFSET('Sanitation Data'!$I$32,0,10*ROW('Sanitation Data'!I153)))</f>
        <v/>
      </c>
      <c r="DO159" s="271" t="str">
        <f ca="true">+IF(OFFSET('Hygiene Data'!$D$11,0,10*ROW('Hygiene Data'!D153))="","",OFFSET('Hygiene Data'!$D$11,0,10*ROW('Hygiene Data'!D153)))</f>
        <v/>
      </c>
      <c r="DP159" s="271" t="str">
        <f ca="true">+IF(OFFSET('Hygiene Data'!$D$12,0,10*ROW('Hygiene Data'!D153))="","",OFFSET('Hygiene Data'!$D$12,0,10*ROW('Hygiene Data'!D153)))</f>
        <v/>
      </c>
      <c r="DQ159" s="271" t="str">
        <f ca="true">+IF(OFFSET('Hygiene Data'!$D$13,0,10*ROW('Hygiene Data'!D153))="","",OFFSET('Hygiene Data'!$D$13,0,10*ROW('Hygiene Data'!D153)))</f>
        <v/>
      </c>
      <c r="DR159" s="271" t="str">
        <f ca="true">+IF(OFFSET('Hygiene Data'!$E$11,0,10*ROW('Hygiene Data'!E153))="","",OFFSET('Hygiene Data'!$E$11,0,10*ROW('Hygiene Data'!E153)))</f>
        <v/>
      </c>
      <c r="DS159" s="271" t="str">
        <f ca="true">+IF(OFFSET('Hygiene Data'!$E$12,0,10*ROW('Hygiene Data'!E153))="","",OFFSET('Hygiene Data'!$E$12,0,10*ROW('Hygiene Data'!E153)))</f>
        <v/>
      </c>
      <c r="DT159" s="271" t="str">
        <f ca="true">+IF(OFFSET('Hygiene Data'!$E$13,0,10*ROW('Hygiene Data'!E153))="","",OFFSET('Hygiene Data'!$E$13,0,10*ROW('Hygiene Data'!E153)))</f>
        <v/>
      </c>
      <c r="DU159" s="271" t="str">
        <f ca="true">+IF(OFFSET('Hygiene Data'!$F$11,0,10*ROW('Hygiene Data'!F153))="","",OFFSET('Hygiene Data'!$F$11,0,10*ROW('Hygiene Data'!F153)))</f>
        <v/>
      </c>
      <c r="DV159" s="271" t="str">
        <f ca="true">+IF(OFFSET('Hygiene Data'!$F$12,0,10*ROW('Hygiene Data'!F153))="","",OFFSET('Hygiene Data'!$F$12,0,10*ROW('Hygiene Data'!F153)))</f>
        <v/>
      </c>
      <c r="DW159" s="271" t="str">
        <f ca="true">+IF(OFFSET('Hygiene Data'!$F$13,0,10*ROW('Hygiene Data'!F153))="","",OFFSET('Hygiene Data'!$F$13,0,10*ROW('Hygiene Data'!F153)))</f>
        <v/>
      </c>
      <c r="DX159" s="271" t="str">
        <f ca="true">+IF(OFFSET('Hygiene Data'!$G$11,0,10*ROW('Hygiene Data'!G153))="","",OFFSET('Hygiene Data'!$G$11,0,10*ROW('Hygiene Data'!G153)))</f>
        <v/>
      </c>
      <c r="DY159" s="271" t="str">
        <f ca="true">+IF(OFFSET('Hygiene Data'!$G$12,0,10*ROW('Hygiene Data'!G153))="","",OFFSET('Hygiene Data'!$G$12,0,10*ROW('Hygiene Data'!G153)))</f>
        <v/>
      </c>
      <c r="DZ159" s="271" t="str">
        <f ca="true">+IF(OFFSET('Hygiene Data'!$G$13,0,10*ROW('Hygiene Data'!G153))="","",OFFSET('Hygiene Data'!$G$13,0,10*ROW('Hygiene Data'!G153)))</f>
        <v/>
      </c>
      <c r="EA159" s="271" t="str">
        <f ca="true">+IF(OFFSET('Hygiene Data'!$H$11,0,10*ROW('Hygiene Data'!H153))="","",OFFSET('Hygiene Data'!$H$11,0,10*ROW('Hygiene Data'!H153)))</f>
        <v/>
      </c>
      <c r="EB159" s="271" t="str">
        <f ca="true">+IF(OFFSET('Hygiene Data'!$H$12,0,10*ROW('Hygiene Data'!H153))="","",OFFSET('Hygiene Data'!$H$12,0,10*ROW('Hygiene Data'!H153)))</f>
        <v/>
      </c>
      <c r="EC159" s="271" t="str">
        <f ca="true">+IF(OFFSET('Hygiene Data'!$H$13,0,10*ROW('Hygiene Data'!H153))="","",OFFSET('Hygiene Data'!$H$13,0,10*ROW('Hygiene Data'!H153)))</f>
        <v/>
      </c>
      <c r="ED159" s="271" t="str">
        <f ca="true">+IF(OFFSET('Hygiene Data'!$I$11,0,10*ROW('Hygiene Data'!I153))="","",OFFSET('Hygiene Data'!$I$11,0,10*ROW('Hygiene Data'!I153)))</f>
        <v/>
      </c>
      <c r="EE159" s="271" t="str">
        <f ca="true">+IF(OFFSET('Hygiene Data'!$I$12,0,10*ROW('Hygiene Data'!I153))="","",OFFSET('Hygiene Data'!$I$12,0,10*ROW('Hygiene Data'!I153)))</f>
        <v/>
      </c>
      <c r="EF159" s="271" t="str">
        <f ca="true">+IF(OFFSET('Hygiene Data'!$I$13,0,10*ROW('Hygiene Data'!I153))="","",OFFSET('Hygiene Data'!$I$13,0,10*ROW('Hygiene Data'!I153)))</f>
        <v/>
      </c>
    </row>
    <row xmlns:x14ac="http://schemas.microsoft.com/office/spreadsheetml/2009/9/ac" r="160" x14ac:dyDescent="0.2">
      <c r="A160" s="34" t="str">
        <f ca="true">+IF(OFFSET('Water Data'!$B$2,0,10*ROW('Water Data'!E154))="","",OFFSET('Water Data'!$B$2,0,10*ROW('Water Data'!E154)))</f>
        <v/>
      </c>
      <c r="B160" s="34" t="str">
        <f ca="true">+IF(OFFSET('Water Data'!$C$2,0,10*ROW('Water Data'!F154))="","",OFFSET('Water Data'!$C$2,0,10*ROW('Water Data'!F154)))</f>
        <v/>
      </c>
      <c r="C160" s="327" t="str">
        <f t="shared" ca="true" si="2"/>
        <v/>
      </c>
      <c r="D160" s="87"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7"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7"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7"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7"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7"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7"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7"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7"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7"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7"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7"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7"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7"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7"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7"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7"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7"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8"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8"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8"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8"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8"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8"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8"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8"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8"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8"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8"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8"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8"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8"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8"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8"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8"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8"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8"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8"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8"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8"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8"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8"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8"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8"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8"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8"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8"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8"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9"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9"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9"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9"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9"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9"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9"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9"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9"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9"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9"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9"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9"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9"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9"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9"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9"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9"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1"/>
      <c r="BS160" s="271" t="str">
        <f ca="true">+IF(OFFSET('Water Data'!$D$27,0,10*ROW('Water Data'!D154))="","",OFFSET('Water Data'!$D$27,0,10*ROW('Water Data'!D154)))</f>
        <v/>
      </c>
      <c r="BT160" s="271" t="str">
        <f ca="true">+IF(OFFSET('Water Data'!$D$28,0,10*ROW('Water Data'!D154))="","",OFFSET('Water Data'!$D$28,0,10*ROW('Water Data'!D154)))</f>
        <v/>
      </c>
      <c r="BU160" s="271" t="str">
        <f ca="true">+IF(OFFSET('Water Data'!$D$29,0,10*ROW('Water Data'!D154))="","",OFFSET('Water Data'!$D$29,0,10*ROW('Water Data'!D154)))</f>
        <v/>
      </c>
      <c r="BV160" s="271" t="str">
        <f ca="true">+IF(OFFSET('Water Data'!$E$27,0,10*ROW('Water Data'!E154))="","",OFFSET('Water Data'!$E$27,0,10*ROW('Water Data'!E154)))</f>
        <v/>
      </c>
      <c r="BW160" s="271" t="str">
        <f ca="true">+IF(OFFSET('Water Data'!$E$28,0,10*ROW('Water Data'!E154))="","",OFFSET('Water Data'!$E$28,0,10*ROW('Water Data'!E154)))</f>
        <v/>
      </c>
      <c r="BX160" s="271" t="str">
        <f ca="true">+IF(OFFSET('Water Data'!$E$29,0,10*ROW('Water Data'!E154))="","",OFFSET('Water Data'!$E$29,0,10*ROW('Water Data'!E154)))</f>
        <v/>
      </c>
      <c r="BY160" s="271" t="str">
        <f ca="true">+IF(OFFSET('Water Data'!$F$27,0,10*ROW('Water Data'!F154))="","",OFFSET('Water Data'!$F$27,0,10*ROW('Water Data'!F154)))</f>
        <v/>
      </c>
      <c r="BZ160" s="271" t="str">
        <f ca="true">+IF(OFFSET('Water Data'!$F$28,0,10*ROW('Water Data'!F154))="","",OFFSET('Water Data'!$F$28,0,10*ROW('Water Data'!F154)))</f>
        <v/>
      </c>
      <c r="CA160" s="271" t="str">
        <f ca="true">+IF(OFFSET('Water Data'!$F$29,0,10*ROW('Water Data'!F154))="","",OFFSET('Water Data'!$F$29,0,10*ROW('Water Data'!F154)))</f>
        <v/>
      </c>
      <c r="CB160" s="271" t="str">
        <f ca="true">+IF(OFFSET('Water Data'!$G$27,0,10*ROW('Water Data'!G154))="","",OFFSET('Water Data'!$G$27,0,10*ROW('Water Data'!G154)))</f>
        <v/>
      </c>
      <c r="CC160" s="271" t="str">
        <f ca="true">+IF(OFFSET('Water Data'!$G$28,0,10*ROW('Water Data'!G154))="","",OFFSET('Water Data'!$G$28,0,10*ROW('Water Data'!G154)))</f>
        <v/>
      </c>
      <c r="CD160" s="271" t="str">
        <f ca="true">+IF(OFFSET('Water Data'!$G$29,0,10*ROW('Water Data'!G154))="","",OFFSET('Water Data'!$G$29,0,10*ROW('Water Data'!G154)))</f>
        <v/>
      </c>
      <c r="CE160" s="271" t="str">
        <f ca="true">+IF(OFFSET('Water Data'!$H$27,0,10*ROW('Water Data'!H154))="","",OFFSET('Water Data'!$H$27,0,10*ROW('Water Data'!H154)))</f>
        <v/>
      </c>
      <c r="CF160" s="271" t="str">
        <f ca="true">+IF(OFFSET('Water Data'!$H$28,0,10*ROW('Water Data'!H154))="","",OFFSET('Water Data'!$H$28,0,10*ROW('Water Data'!H154)))</f>
        <v/>
      </c>
      <c r="CG160" s="271" t="str">
        <f ca="true">+IF(OFFSET('Water Data'!$H$29,0,10*ROW('Water Data'!H154))="","",OFFSET('Water Data'!$H$29,0,10*ROW('Water Data'!H154)))</f>
        <v/>
      </c>
      <c r="CH160" s="271" t="str">
        <f ca="true">+IF(OFFSET('Water Data'!$I$27,0,10*ROW('Water Data'!I154))="","",OFFSET('Water Data'!$I$27,0,10*ROW('Water Data'!I154)))</f>
        <v/>
      </c>
      <c r="CI160" s="271" t="str">
        <f ca="true">+IF(OFFSET('Water Data'!$I$28,0,10*ROW('Water Data'!I154))="","",OFFSET('Water Data'!$I$28,0,10*ROW('Water Data'!I154)))</f>
        <v/>
      </c>
      <c r="CJ160" s="271" t="str">
        <f ca="true">+IF(OFFSET('Water Data'!$I$29,0,10*ROW('Water Data'!I154))="","",OFFSET('Water Data'!$I$29,0,10*ROW('Water Data'!I154)))</f>
        <v/>
      </c>
      <c r="CK160" s="271" t="str">
        <f ca="true">+IF(OFFSET('Sanitation Data'!$D$28,0,10*ROW('Sanitation Data'!D154))="","",OFFSET('Sanitation Data'!$D$28,0,10*ROW('Sanitation Data'!D154)))</f>
        <v/>
      </c>
      <c r="CL160" s="271" t="str">
        <f ca="true">+IF(OFFSET('Sanitation Data'!$D$29,0,10*ROW('Sanitation Data'!D154))="","",OFFSET('Sanitation Data'!$D$29,0,10*ROW('Sanitation Data'!D154)))</f>
        <v/>
      </c>
      <c r="CM160" s="271" t="str">
        <f ca="true">+IF(OFFSET('Sanitation Data'!$D$30,0,10*ROW('Sanitation Data'!D154))="","",OFFSET('Sanitation Data'!$D$30,0,10*ROW('Sanitation Data'!D154)))</f>
        <v/>
      </c>
      <c r="CN160" s="271" t="str">
        <f ca="true">+IF(OFFSET('Sanitation Data'!$D$31,0,10*ROW('Sanitation Data'!D154))="","",OFFSET('Sanitation Data'!$D$31,0,10*ROW('Sanitation Data'!D154)))</f>
        <v/>
      </c>
      <c r="CO160" s="271" t="str">
        <f ca="true">+IF(OFFSET('Sanitation Data'!$D$32,0,10*ROW('Sanitation Data'!D154))="","",OFFSET('Sanitation Data'!$D$32,0,10*ROW('Sanitation Data'!D154)))</f>
        <v/>
      </c>
      <c r="CP160" s="271" t="str">
        <f ca="true">+IF(OFFSET('Sanitation Data'!$E$28,0,10*ROW('Sanitation Data'!E154))="","",OFFSET('Sanitation Data'!$E$28,0,10*ROW('Sanitation Data'!E154)))</f>
        <v/>
      </c>
      <c r="CQ160" s="271" t="str">
        <f ca="true">+IF(OFFSET('Sanitation Data'!$E$29,0,10*ROW('Sanitation Data'!E154))="","",OFFSET('Sanitation Data'!$E$29,0,10*ROW('Sanitation Data'!E154)))</f>
        <v/>
      </c>
      <c r="CR160" s="271" t="str">
        <f ca="true">+IF(OFFSET('Sanitation Data'!$E$30,0,10*ROW('Sanitation Data'!E154))="","",OFFSET('Sanitation Data'!$E$30,0,10*ROW('Sanitation Data'!E154)))</f>
        <v/>
      </c>
      <c r="CS160" s="271" t="str">
        <f ca="true">+IF(OFFSET('Sanitation Data'!$E$31,0,10*ROW('Sanitation Data'!E154))="","",OFFSET('Sanitation Data'!$E$31,0,10*ROW('Sanitation Data'!E154)))</f>
        <v/>
      </c>
      <c r="CT160" s="271" t="str">
        <f ca="true">+IF(OFFSET('Sanitation Data'!$E$32,0,10*ROW('Sanitation Data'!E154))="","",OFFSET('Sanitation Data'!$E$32,0,10*ROW('Sanitation Data'!E154)))</f>
        <v/>
      </c>
      <c r="CU160" s="271" t="str">
        <f ca="true">+IF(OFFSET('Sanitation Data'!$F$28,0,10*ROW('Sanitation Data'!F154))="","",OFFSET('Sanitation Data'!$F$28,0,10*ROW('Sanitation Data'!F154)))</f>
        <v/>
      </c>
      <c r="CV160" s="271" t="str">
        <f ca="true">+IF(OFFSET('Sanitation Data'!$F$29,0,10*ROW('Sanitation Data'!F154))="","",OFFSET('Sanitation Data'!$F$29,0,10*ROW('Sanitation Data'!F154)))</f>
        <v/>
      </c>
      <c r="CW160" s="271" t="str">
        <f ca="true">+IF(OFFSET('Sanitation Data'!$F$30,0,10*ROW('Sanitation Data'!F154))="","",OFFSET('Sanitation Data'!$F$30,0,10*ROW('Sanitation Data'!F154)))</f>
        <v/>
      </c>
      <c r="CX160" s="271" t="str">
        <f ca="true">+IF(OFFSET('Sanitation Data'!$F$31,0,10*ROW('Sanitation Data'!F154))="","",OFFSET('Sanitation Data'!$F$31,0,10*ROW('Sanitation Data'!F154)))</f>
        <v/>
      </c>
      <c r="CY160" s="271" t="str">
        <f ca="true">+IF(OFFSET('Sanitation Data'!$F$32,0,10*ROW('Sanitation Data'!F154))="","",OFFSET('Sanitation Data'!$F$32,0,10*ROW('Sanitation Data'!F154)))</f>
        <v/>
      </c>
      <c r="CZ160" s="271" t="str">
        <f ca="true">+IF(OFFSET('Sanitation Data'!$G$28,0,10*ROW('Sanitation Data'!G154))="","",OFFSET('Sanitation Data'!$G$28,0,10*ROW('Sanitation Data'!G154)))</f>
        <v/>
      </c>
      <c r="DA160" s="271" t="str">
        <f ca="true">+IF(OFFSET('Sanitation Data'!$G$29,0,10*ROW('Sanitation Data'!G154))="","",OFFSET('Sanitation Data'!$G$29,0,10*ROW('Sanitation Data'!G154)))</f>
        <v/>
      </c>
      <c r="DB160" s="271" t="str">
        <f ca="true">+IF(OFFSET('Sanitation Data'!$G$30,0,10*ROW('Sanitation Data'!G154))="","",OFFSET('Sanitation Data'!$G$30,0,10*ROW('Sanitation Data'!G154)))</f>
        <v/>
      </c>
      <c r="DC160" s="271" t="str">
        <f ca="true">+IF(OFFSET('Sanitation Data'!$G$31,0,10*ROW('Sanitation Data'!G154))="","",OFFSET('Sanitation Data'!$G$31,0,10*ROW('Sanitation Data'!G154)))</f>
        <v/>
      </c>
      <c r="DD160" s="271" t="str">
        <f ca="true">+IF(OFFSET('Sanitation Data'!$G$32,0,10*ROW('Sanitation Data'!G154))="","",OFFSET('Sanitation Data'!$G$32,0,10*ROW('Sanitation Data'!G154)))</f>
        <v/>
      </c>
      <c r="DE160" s="271" t="str">
        <f ca="true">+IF(OFFSET('Sanitation Data'!$H$28,0,10*ROW('Sanitation Data'!H154))="","",OFFSET('Sanitation Data'!$H$28,0,10*ROW('Sanitation Data'!H154)))</f>
        <v/>
      </c>
      <c r="DF160" s="271" t="str">
        <f ca="true">+IF(OFFSET('Sanitation Data'!$H$29,0,10*ROW('Sanitation Data'!H154))="","",OFFSET('Sanitation Data'!$H$29,0,10*ROW('Sanitation Data'!H154)))</f>
        <v/>
      </c>
      <c r="DG160" s="271" t="str">
        <f ca="true">+IF(OFFSET('Sanitation Data'!$H$30,0,10*ROW('Sanitation Data'!H154))="","",OFFSET('Sanitation Data'!$H$30,0,10*ROW('Sanitation Data'!H154)))</f>
        <v/>
      </c>
      <c r="DH160" s="271" t="str">
        <f ca="true">+IF(OFFSET('Sanitation Data'!$H$31,0,10*ROW('Sanitation Data'!H154))="","",OFFSET('Sanitation Data'!$H$31,0,10*ROW('Sanitation Data'!H154)))</f>
        <v/>
      </c>
      <c r="DI160" s="271" t="str">
        <f ca="true">+IF(OFFSET('Sanitation Data'!$H$32,0,10*ROW('Sanitation Data'!H154))="","",OFFSET('Sanitation Data'!$H$32,0,10*ROW('Sanitation Data'!H154)))</f>
        <v/>
      </c>
      <c r="DJ160" s="271" t="str">
        <f ca="true">+IF(OFFSET('Sanitation Data'!$I$28,0,10*ROW('Sanitation Data'!I154))="","",OFFSET('Sanitation Data'!$I$28,0,10*ROW('Sanitation Data'!I154)))</f>
        <v/>
      </c>
      <c r="DK160" s="271" t="str">
        <f ca="true">+IF(OFFSET('Sanitation Data'!$I$29,0,10*ROW('Sanitation Data'!I154))="","",OFFSET('Sanitation Data'!$I$29,0,10*ROW('Sanitation Data'!I154)))</f>
        <v/>
      </c>
      <c r="DL160" s="271" t="str">
        <f ca="true">+IF(OFFSET('Sanitation Data'!$I$30,0,10*ROW('Sanitation Data'!I154))="","",OFFSET('Sanitation Data'!$I$30,0,10*ROW('Sanitation Data'!I154)))</f>
        <v/>
      </c>
      <c r="DM160" s="271" t="str">
        <f ca="true">+IF(OFFSET('Sanitation Data'!$I$31,0,10*ROW('Sanitation Data'!I154))="","",OFFSET('Sanitation Data'!$I$31,0,10*ROW('Sanitation Data'!I154)))</f>
        <v/>
      </c>
      <c r="DN160" s="271" t="str">
        <f ca="true">+IF(OFFSET('Sanitation Data'!$I$32,0,10*ROW('Sanitation Data'!I154))="","",OFFSET('Sanitation Data'!$I$32,0,10*ROW('Sanitation Data'!I154)))</f>
        <v/>
      </c>
      <c r="DO160" s="271" t="str">
        <f ca="true">+IF(OFFSET('Hygiene Data'!$D$11,0,10*ROW('Hygiene Data'!D154))="","",OFFSET('Hygiene Data'!$D$11,0,10*ROW('Hygiene Data'!D154)))</f>
        <v/>
      </c>
      <c r="DP160" s="271" t="str">
        <f ca="true">+IF(OFFSET('Hygiene Data'!$D$12,0,10*ROW('Hygiene Data'!D154))="","",OFFSET('Hygiene Data'!$D$12,0,10*ROW('Hygiene Data'!D154)))</f>
        <v/>
      </c>
      <c r="DQ160" s="271" t="str">
        <f ca="true">+IF(OFFSET('Hygiene Data'!$D$13,0,10*ROW('Hygiene Data'!D154))="","",OFFSET('Hygiene Data'!$D$13,0,10*ROW('Hygiene Data'!D154)))</f>
        <v/>
      </c>
      <c r="DR160" s="271" t="str">
        <f ca="true">+IF(OFFSET('Hygiene Data'!$E$11,0,10*ROW('Hygiene Data'!E154))="","",OFFSET('Hygiene Data'!$E$11,0,10*ROW('Hygiene Data'!E154)))</f>
        <v/>
      </c>
      <c r="DS160" s="271" t="str">
        <f ca="true">+IF(OFFSET('Hygiene Data'!$E$12,0,10*ROW('Hygiene Data'!E154))="","",OFFSET('Hygiene Data'!$E$12,0,10*ROW('Hygiene Data'!E154)))</f>
        <v/>
      </c>
      <c r="DT160" s="271" t="str">
        <f ca="true">+IF(OFFSET('Hygiene Data'!$E$13,0,10*ROW('Hygiene Data'!E154))="","",OFFSET('Hygiene Data'!$E$13,0,10*ROW('Hygiene Data'!E154)))</f>
        <v/>
      </c>
      <c r="DU160" s="271" t="str">
        <f ca="true">+IF(OFFSET('Hygiene Data'!$F$11,0,10*ROW('Hygiene Data'!F154))="","",OFFSET('Hygiene Data'!$F$11,0,10*ROW('Hygiene Data'!F154)))</f>
        <v/>
      </c>
      <c r="DV160" s="271" t="str">
        <f ca="true">+IF(OFFSET('Hygiene Data'!$F$12,0,10*ROW('Hygiene Data'!F154))="","",OFFSET('Hygiene Data'!$F$12,0,10*ROW('Hygiene Data'!F154)))</f>
        <v/>
      </c>
      <c r="DW160" s="271" t="str">
        <f ca="true">+IF(OFFSET('Hygiene Data'!$F$13,0,10*ROW('Hygiene Data'!F154))="","",OFFSET('Hygiene Data'!$F$13,0,10*ROW('Hygiene Data'!F154)))</f>
        <v/>
      </c>
      <c r="DX160" s="271" t="str">
        <f ca="true">+IF(OFFSET('Hygiene Data'!$G$11,0,10*ROW('Hygiene Data'!G154))="","",OFFSET('Hygiene Data'!$G$11,0,10*ROW('Hygiene Data'!G154)))</f>
        <v/>
      </c>
      <c r="DY160" s="271" t="str">
        <f ca="true">+IF(OFFSET('Hygiene Data'!$G$12,0,10*ROW('Hygiene Data'!G154))="","",OFFSET('Hygiene Data'!$G$12,0,10*ROW('Hygiene Data'!G154)))</f>
        <v/>
      </c>
      <c r="DZ160" s="271" t="str">
        <f ca="true">+IF(OFFSET('Hygiene Data'!$G$13,0,10*ROW('Hygiene Data'!G154))="","",OFFSET('Hygiene Data'!$G$13,0,10*ROW('Hygiene Data'!G154)))</f>
        <v/>
      </c>
      <c r="EA160" s="271" t="str">
        <f ca="true">+IF(OFFSET('Hygiene Data'!$H$11,0,10*ROW('Hygiene Data'!H154))="","",OFFSET('Hygiene Data'!$H$11,0,10*ROW('Hygiene Data'!H154)))</f>
        <v/>
      </c>
      <c r="EB160" s="271" t="str">
        <f ca="true">+IF(OFFSET('Hygiene Data'!$H$12,0,10*ROW('Hygiene Data'!H154))="","",OFFSET('Hygiene Data'!$H$12,0,10*ROW('Hygiene Data'!H154)))</f>
        <v/>
      </c>
      <c r="EC160" s="271" t="str">
        <f ca="true">+IF(OFFSET('Hygiene Data'!$H$13,0,10*ROW('Hygiene Data'!H154))="","",OFFSET('Hygiene Data'!$H$13,0,10*ROW('Hygiene Data'!H154)))</f>
        <v/>
      </c>
      <c r="ED160" s="271" t="str">
        <f ca="true">+IF(OFFSET('Hygiene Data'!$I$11,0,10*ROW('Hygiene Data'!I154))="","",OFFSET('Hygiene Data'!$I$11,0,10*ROW('Hygiene Data'!I154)))</f>
        <v/>
      </c>
      <c r="EE160" s="271" t="str">
        <f ca="true">+IF(OFFSET('Hygiene Data'!$I$12,0,10*ROW('Hygiene Data'!I154))="","",OFFSET('Hygiene Data'!$I$12,0,10*ROW('Hygiene Data'!I154)))</f>
        <v/>
      </c>
      <c r="EF160" s="271" t="str">
        <f ca="true">+IF(OFFSET('Hygiene Data'!$I$13,0,10*ROW('Hygiene Data'!I154))="","",OFFSET('Hygiene Data'!$I$13,0,10*ROW('Hygiene Data'!I154)))</f>
        <v/>
      </c>
    </row>
    <row xmlns:x14ac="http://schemas.microsoft.com/office/spreadsheetml/2009/9/ac" r="161" x14ac:dyDescent="0.2">
      <c r="A161" s="34" t="str">
        <f ca="true">+IF(OFFSET('Water Data'!$B$2,0,10*ROW('Water Data'!E155))="","",OFFSET('Water Data'!$B$2,0,10*ROW('Water Data'!E155)))</f>
        <v/>
      </c>
      <c r="B161" s="34" t="str">
        <f ca="true">+IF(OFFSET('Water Data'!$C$2,0,10*ROW('Water Data'!F155))="","",OFFSET('Water Data'!$C$2,0,10*ROW('Water Data'!F155)))</f>
        <v/>
      </c>
      <c r="C161" s="327" t="str">
        <f t="shared" ca="true" si="2"/>
        <v/>
      </c>
      <c r="D161" s="87"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7"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7"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7"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7"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7"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7"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7"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7"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7"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7"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7"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7"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7"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7"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7"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7"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7"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8"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8"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8"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8"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8"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8"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8"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8"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8"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8"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8"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8"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8"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8"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8"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8"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8"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8"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8"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8"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8"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8"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8"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8"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8"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8"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8"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8"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8"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8"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9"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9"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9"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9"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9"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9"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9"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9"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9"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9"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9"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9"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9"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9"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9"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9"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9"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9"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1"/>
      <c r="BS161" s="271" t="str">
        <f ca="true">+IF(OFFSET('Water Data'!$D$27,0,10*ROW('Water Data'!D155))="","",OFFSET('Water Data'!$D$27,0,10*ROW('Water Data'!D155)))</f>
        <v/>
      </c>
      <c r="BT161" s="271" t="str">
        <f ca="true">+IF(OFFSET('Water Data'!$D$28,0,10*ROW('Water Data'!D155))="","",OFFSET('Water Data'!$D$28,0,10*ROW('Water Data'!D155)))</f>
        <v/>
      </c>
      <c r="BU161" s="271" t="str">
        <f ca="true">+IF(OFFSET('Water Data'!$D$29,0,10*ROW('Water Data'!D155))="","",OFFSET('Water Data'!$D$29,0,10*ROW('Water Data'!D155)))</f>
        <v/>
      </c>
      <c r="BV161" s="271" t="str">
        <f ca="true">+IF(OFFSET('Water Data'!$E$27,0,10*ROW('Water Data'!E155))="","",OFFSET('Water Data'!$E$27,0,10*ROW('Water Data'!E155)))</f>
        <v/>
      </c>
      <c r="BW161" s="271" t="str">
        <f ca="true">+IF(OFFSET('Water Data'!$E$28,0,10*ROW('Water Data'!E155))="","",OFFSET('Water Data'!$E$28,0,10*ROW('Water Data'!E155)))</f>
        <v/>
      </c>
      <c r="BX161" s="271" t="str">
        <f ca="true">+IF(OFFSET('Water Data'!$E$29,0,10*ROW('Water Data'!E155))="","",OFFSET('Water Data'!$E$29,0,10*ROW('Water Data'!E155)))</f>
        <v/>
      </c>
      <c r="BY161" s="271" t="str">
        <f ca="true">+IF(OFFSET('Water Data'!$F$27,0,10*ROW('Water Data'!F155))="","",OFFSET('Water Data'!$F$27,0,10*ROW('Water Data'!F155)))</f>
        <v/>
      </c>
      <c r="BZ161" s="271" t="str">
        <f ca="true">+IF(OFFSET('Water Data'!$F$28,0,10*ROW('Water Data'!F155))="","",OFFSET('Water Data'!$F$28,0,10*ROW('Water Data'!F155)))</f>
        <v/>
      </c>
      <c r="CA161" s="271" t="str">
        <f ca="true">+IF(OFFSET('Water Data'!$F$29,0,10*ROW('Water Data'!F155))="","",OFFSET('Water Data'!$F$29,0,10*ROW('Water Data'!F155)))</f>
        <v/>
      </c>
      <c r="CB161" s="271" t="str">
        <f ca="true">+IF(OFFSET('Water Data'!$G$27,0,10*ROW('Water Data'!G155))="","",OFFSET('Water Data'!$G$27,0,10*ROW('Water Data'!G155)))</f>
        <v/>
      </c>
      <c r="CC161" s="271" t="str">
        <f ca="true">+IF(OFFSET('Water Data'!$G$28,0,10*ROW('Water Data'!G155))="","",OFFSET('Water Data'!$G$28,0,10*ROW('Water Data'!G155)))</f>
        <v/>
      </c>
      <c r="CD161" s="271" t="str">
        <f ca="true">+IF(OFFSET('Water Data'!$G$29,0,10*ROW('Water Data'!G155))="","",OFFSET('Water Data'!$G$29,0,10*ROW('Water Data'!G155)))</f>
        <v/>
      </c>
      <c r="CE161" s="271" t="str">
        <f ca="true">+IF(OFFSET('Water Data'!$H$27,0,10*ROW('Water Data'!H155))="","",OFFSET('Water Data'!$H$27,0,10*ROW('Water Data'!H155)))</f>
        <v/>
      </c>
      <c r="CF161" s="271" t="str">
        <f ca="true">+IF(OFFSET('Water Data'!$H$28,0,10*ROW('Water Data'!H155))="","",OFFSET('Water Data'!$H$28,0,10*ROW('Water Data'!H155)))</f>
        <v/>
      </c>
      <c r="CG161" s="271" t="str">
        <f ca="true">+IF(OFFSET('Water Data'!$H$29,0,10*ROW('Water Data'!H155))="","",OFFSET('Water Data'!$H$29,0,10*ROW('Water Data'!H155)))</f>
        <v/>
      </c>
      <c r="CH161" s="271" t="str">
        <f ca="true">+IF(OFFSET('Water Data'!$I$27,0,10*ROW('Water Data'!I155))="","",OFFSET('Water Data'!$I$27,0,10*ROW('Water Data'!I155)))</f>
        <v/>
      </c>
      <c r="CI161" s="271" t="str">
        <f ca="true">+IF(OFFSET('Water Data'!$I$28,0,10*ROW('Water Data'!I155))="","",OFFSET('Water Data'!$I$28,0,10*ROW('Water Data'!I155)))</f>
        <v/>
      </c>
      <c r="CJ161" s="271" t="str">
        <f ca="true">+IF(OFFSET('Water Data'!$I$29,0,10*ROW('Water Data'!I155))="","",OFFSET('Water Data'!$I$29,0,10*ROW('Water Data'!I155)))</f>
        <v/>
      </c>
      <c r="CK161" s="271" t="str">
        <f ca="true">+IF(OFFSET('Sanitation Data'!$D$28,0,10*ROW('Sanitation Data'!D155))="","",OFFSET('Sanitation Data'!$D$28,0,10*ROW('Sanitation Data'!D155)))</f>
        <v/>
      </c>
      <c r="CL161" s="271" t="str">
        <f ca="true">+IF(OFFSET('Sanitation Data'!$D$29,0,10*ROW('Sanitation Data'!D155))="","",OFFSET('Sanitation Data'!$D$29,0,10*ROW('Sanitation Data'!D155)))</f>
        <v/>
      </c>
      <c r="CM161" s="271" t="str">
        <f ca="true">+IF(OFFSET('Sanitation Data'!$D$30,0,10*ROW('Sanitation Data'!D155))="","",OFFSET('Sanitation Data'!$D$30,0,10*ROW('Sanitation Data'!D155)))</f>
        <v/>
      </c>
      <c r="CN161" s="271" t="str">
        <f ca="true">+IF(OFFSET('Sanitation Data'!$D$31,0,10*ROW('Sanitation Data'!D155))="","",OFFSET('Sanitation Data'!$D$31,0,10*ROW('Sanitation Data'!D155)))</f>
        <v/>
      </c>
      <c r="CO161" s="271" t="str">
        <f ca="true">+IF(OFFSET('Sanitation Data'!$D$32,0,10*ROW('Sanitation Data'!D155))="","",OFFSET('Sanitation Data'!$D$32,0,10*ROW('Sanitation Data'!D155)))</f>
        <v/>
      </c>
      <c r="CP161" s="271" t="str">
        <f ca="true">+IF(OFFSET('Sanitation Data'!$E$28,0,10*ROW('Sanitation Data'!E155))="","",OFFSET('Sanitation Data'!$E$28,0,10*ROW('Sanitation Data'!E155)))</f>
        <v/>
      </c>
      <c r="CQ161" s="271" t="str">
        <f ca="true">+IF(OFFSET('Sanitation Data'!$E$29,0,10*ROW('Sanitation Data'!E155))="","",OFFSET('Sanitation Data'!$E$29,0,10*ROW('Sanitation Data'!E155)))</f>
        <v/>
      </c>
      <c r="CR161" s="271" t="str">
        <f ca="true">+IF(OFFSET('Sanitation Data'!$E$30,0,10*ROW('Sanitation Data'!E155))="","",OFFSET('Sanitation Data'!$E$30,0,10*ROW('Sanitation Data'!E155)))</f>
        <v/>
      </c>
      <c r="CS161" s="271" t="str">
        <f ca="true">+IF(OFFSET('Sanitation Data'!$E$31,0,10*ROW('Sanitation Data'!E155))="","",OFFSET('Sanitation Data'!$E$31,0,10*ROW('Sanitation Data'!E155)))</f>
        <v/>
      </c>
      <c r="CT161" s="271" t="str">
        <f ca="true">+IF(OFFSET('Sanitation Data'!$E$32,0,10*ROW('Sanitation Data'!E155))="","",OFFSET('Sanitation Data'!$E$32,0,10*ROW('Sanitation Data'!E155)))</f>
        <v/>
      </c>
      <c r="CU161" s="271" t="str">
        <f ca="true">+IF(OFFSET('Sanitation Data'!$F$28,0,10*ROW('Sanitation Data'!F155))="","",OFFSET('Sanitation Data'!$F$28,0,10*ROW('Sanitation Data'!F155)))</f>
        <v/>
      </c>
      <c r="CV161" s="271" t="str">
        <f ca="true">+IF(OFFSET('Sanitation Data'!$F$29,0,10*ROW('Sanitation Data'!F155))="","",OFFSET('Sanitation Data'!$F$29,0,10*ROW('Sanitation Data'!F155)))</f>
        <v/>
      </c>
      <c r="CW161" s="271" t="str">
        <f ca="true">+IF(OFFSET('Sanitation Data'!$F$30,0,10*ROW('Sanitation Data'!F155))="","",OFFSET('Sanitation Data'!$F$30,0,10*ROW('Sanitation Data'!F155)))</f>
        <v/>
      </c>
      <c r="CX161" s="271" t="str">
        <f ca="true">+IF(OFFSET('Sanitation Data'!$F$31,0,10*ROW('Sanitation Data'!F155))="","",OFFSET('Sanitation Data'!$F$31,0,10*ROW('Sanitation Data'!F155)))</f>
        <v/>
      </c>
      <c r="CY161" s="271" t="str">
        <f ca="true">+IF(OFFSET('Sanitation Data'!$F$32,0,10*ROW('Sanitation Data'!F155))="","",OFFSET('Sanitation Data'!$F$32,0,10*ROW('Sanitation Data'!F155)))</f>
        <v/>
      </c>
      <c r="CZ161" s="271" t="str">
        <f ca="true">+IF(OFFSET('Sanitation Data'!$G$28,0,10*ROW('Sanitation Data'!G155))="","",OFFSET('Sanitation Data'!$G$28,0,10*ROW('Sanitation Data'!G155)))</f>
        <v/>
      </c>
      <c r="DA161" s="271" t="str">
        <f ca="true">+IF(OFFSET('Sanitation Data'!$G$29,0,10*ROW('Sanitation Data'!G155))="","",OFFSET('Sanitation Data'!$G$29,0,10*ROW('Sanitation Data'!G155)))</f>
        <v/>
      </c>
      <c r="DB161" s="271" t="str">
        <f ca="true">+IF(OFFSET('Sanitation Data'!$G$30,0,10*ROW('Sanitation Data'!G155))="","",OFFSET('Sanitation Data'!$G$30,0,10*ROW('Sanitation Data'!G155)))</f>
        <v/>
      </c>
      <c r="DC161" s="271" t="str">
        <f ca="true">+IF(OFFSET('Sanitation Data'!$G$31,0,10*ROW('Sanitation Data'!G155))="","",OFFSET('Sanitation Data'!$G$31,0,10*ROW('Sanitation Data'!G155)))</f>
        <v/>
      </c>
      <c r="DD161" s="271" t="str">
        <f ca="true">+IF(OFFSET('Sanitation Data'!$G$32,0,10*ROW('Sanitation Data'!G155))="","",OFFSET('Sanitation Data'!$G$32,0,10*ROW('Sanitation Data'!G155)))</f>
        <v/>
      </c>
      <c r="DE161" s="271" t="str">
        <f ca="true">+IF(OFFSET('Sanitation Data'!$H$28,0,10*ROW('Sanitation Data'!H155))="","",OFFSET('Sanitation Data'!$H$28,0,10*ROW('Sanitation Data'!H155)))</f>
        <v/>
      </c>
      <c r="DF161" s="271" t="str">
        <f ca="true">+IF(OFFSET('Sanitation Data'!$H$29,0,10*ROW('Sanitation Data'!H155))="","",OFFSET('Sanitation Data'!$H$29,0,10*ROW('Sanitation Data'!H155)))</f>
        <v/>
      </c>
      <c r="DG161" s="271" t="str">
        <f ca="true">+IF(OFFSET('Sanitation Data'!$H$30,0,10*ROW('Sanitation Data'!H155))="","",OFFSET('Sanitation Data'!$H$30,0,10*ROW('Sanitation Data'!H155)))</f>
        <v/>
      </c>
      <c r="DH161" s="271" t="str">
        <f ca="true">+IF(OFFSET('Sanitation Data'!$H$31,0,10*ROW('Sanitation Data'!H155))="","",OFFSET('Sanitation Data'!$H$31,0,10*ROW('Sanitation Data'!H155)))</f>
        <v/>
      </c>
      <c r="DI161" s="271" t="str">
        <f ca="true">+IF(OFFSET('Sanitation Data'!$H$32,0,10*ROW('Sanitation Data'!H155))="","",OFFSET('Sanitation Data'!$H$32,0,10*ROW('Sanitation Data'!H155)))</f>
        <v/>
      </c>
      <c r="DJ161" s="271" t="str">
        <f ca="true">+IF(OFFSET('Sanitation Data'!$I$28,0,10*ROW('Sanitation Data'!I155))="","",OFFSET('Sanitation Data'!$I$28,0,10*ROW('Sanitation Data'!I155)))</f>
        <v/>
      </c>
      <c r="DK161" s="271" t="str">
        <f ca="true">+IF(OFFSET('Sanitation Data'!$I$29,0,10*ROW('Sanitation Data'!I155))="","",OFFSET('Sanitation Data'!$I$29,0,10*ROW('Sanitation Data'!I155)))</f>
        <v/>
      </c>
      <c r="DL161" s="271" t="str">
        <f ca="true">+IF(OFFSET('Sanitation Data'!$I$30,0,10*ROW('Sanitation Data'!I155))="","",OFFSET('Sanitation Data'!$I$30,0,10*ROW('Sanitation Data'!I155)))</f>
        <v/>
      </c>
      <c r="DM161" s="271" t="str">
        <f ca="true">+IF(OFFSET('Sanitation Data'!$I$31,0,10*ROW('Sanitation Data'!I155))="","",OFFSET('Sanitation Data'!$I$31,0,10*ROW('Sanitation Data'!I155)))</f>
        <v/>
      </c>
      <c r="DN161" s="271" t="str">
        <f ca="true">+IF(OFFSET('Sanitation Data'!$I$32,0,10*ROW('Sanitation Data'!I155))="","",OFFSET('Sanitation Data'!$I$32,0,10*ROW('Sanitation Data'!I155)))</f>
        <v/>
      </c>
      <c r="DO161" s="271" t="str">
        <f ca="true">+IF(OFFSET('Hygiene Data'!$D$11,0,10*ROW('Hygiene Data'!D155))="","",OFFSET('Hygiene Data'!$D$11,0,10*ROW('Hygiene Data'!D155)))</f>
        <v/>
      </c>
      <c r="DP161" s="271" t="str">
        <f ca="true">+IF(OFFSET('Hygiene Data'!$D$12,0,10*ROW('Hygiene Data'!D155))="","",OFFSET('Hygiene Data'!$D$12,0,10*ROW('Hygiene Data'!D155)))</f>
        <v/>
      </c>
      <c r="DQ161" s="271" t="str">
        <f ca="true">+IF(OFFSET('Hygiene Data'!$D$13,0,10*ROW('Hygiene Data'!D155))="","",OFFSET('Hygiene Data'!$D$13,0,10*ROW('Hygiene Data'!D155)))</f>
        <v/>
      </c>
      <c r="DR161" s="271" t="str">
        <f ca="true">+IF(OFFSET('Hygiene Data'!$E$11,0,10*ROW('Hygiene Data'!E155))="","",OFFSET('Hygiene Data'!$E$11,0,10*ROW('Hygiene Data'!E155)))</f>
        <v/>
      </c>
      <c r="DS161" s="271" t="str">
        <f ca="true">+IF(OFFSET('Hygiene Data'!$E$12,0,10*ROW('Hygiene Data'!E155))="","",OFFSET('Hygiene Data'!$E$12,0,10*ROW('Hygiene Data'!E155)))</f>
        <v/>
      </c>
      <c r="DT161" s="271" t="str">
        <f ca="true">+IF(OFFSET('Hygiene Data'!$E$13,0,10*ROW('Hygiene Data'!E155))="","",OFFSET('Hygiene Data'!$E$13,0,10*ROW('Hygiene Data'!E155)))</f>
        <v/>
      </c>
      <c r="DU161" s="271" t="str">
        <f ca="true">+IF(OFFSET('Hygiene Data'!$F$11,0,10*ROW('Hygiene Data'!F155))="","",OFFSET('Hygiene Data'!$F$11,0,10*ROW('Hygiene Data'!F155)))</f>
        <v/>
      </c>
      <c r="DV161" s="271" t="str">
        <f ca="true">+IF(OFFSET('Hygiene Data'!$F$12,0,10*ROW('Hygiene Data'!F155))="","",OFFSET('Hygiene Data'!$F$12,0,10*ROW('Hygiene Data'!F155)))</f>
        <v/>
      </c>
      <c r="DW161" s="271" t="str">
        <f ca="true">+IF(OFFSET('Hygiene Data'!$F$13,0,10*ROW('Hygiene Data'!F155))="","",OFFSET('Hygiene Data'!$F$13,0,10*ROW('Hygiene Data'!F155)))</f>
        <v/>
      </c>
      <c r="DX161" s="271" t="str">
        <f ca="true">+IF(OFFSET('Hygiene Data'!$G$11,0,10*ROW('Hygiene Data'!G155))="","",OFFSET('Hygiene Data'!$G$11,0,10*ROW('Hygiene Data'!G155)))</f>
        <v/>
      </c>
      <c r="DY161" s="271" t="str">
        <f ca="true">+IF(OFFSET('Hygiene Data'!$G$12,0,10*ROW('Hygiene Data'!G155))="","",OFFSET('Hygiene Data'!$G$12,0,10*ROW('Hygiene Data'!G155)))</f>
        <v/>
      </c>
      <c r="DZ161" s="271" t="str">
        <f ca="true">+IF(OFFSET('Hygiene Data'!$G$13,0,10*ROW('Hygiene Data'!G155))="","",OFFSET('Hygiene Data'!$G$13,0,10*ROW('Hygiene Data'!G155)))</f>
        <v/>
      </c>
      <c r="EA161" s="271" t="str">
        <f ca="true">+IF(OFFSET('Hygiene Data'!$H$11,0,10*ROW('Hygiene Data'!H155))="","",OFFSET('Hygiene Data'!$H$11,0,10*ROW('Hygiene Data'!H155)))</f>
        <v/>
      </c>
      <c r="EB161" s="271" t="str">
        <f ca="true">+IF(OFFSET('Hygiene Data'!$H$12,0,10*ROW('Hygiene Data'!H155))="","",OFFSET('Hygiene Data'!$H$12,0,10*ROW('Hygiene Data'!H155)))</f>
        <v/>
      </c>
      <c r="EC161" s="271" t="str">
        <f ca="true">+IF(OFFSET('Hygiene Data'!$H$13,0,10*ROW('Hygiene Data'!H155))="","",OFFSET('Hygiene Data'!$H$13,0,10*ROW('Hygiene Data'!H155)))</f>
        <v/>
      </c>
      <c r="ED161" s="271" t="str">
        <f ca="true">+IF(OFFSET('Hygiene Data'!$I$11,0,10*ROW('Hygiene Data'!I155))="","",OFFSET('Hygiene Data'!$I$11,0,10*ROW('Hygiene Data'!I155)))</f>
        <v/>
      </c>
      <c r="EE161" s="271" t="str">
        <f ca="true">+IF(OFFSET('Hygiene Data'!$I$12,0,10*ROW('Hygiene Data'!I155))="","",OFFSET('Hygiene Data'!$I$12,0,10*ROW('Hygiene Data'!I155)))</f>
        <v/>
      </c>
      <c r="EF161" s="271" t="str">
        <f ca="true">+IF(OFFSET('Hygiene Data'!$I$13,0,10*ROW('Hygiene Data'!I155))="","",OFFSET('Hygiene Data'!$I$13,0,10*ROW('Hygiene Data'!I155)))</f>
        <v/>
      </c>
    </row>
    <row xmlns:x14ac="http://schemas.microsoft.com/office/spreadsheetml/2009/9/ac" r="162" x14ac:dyDescent="0.2">
      <c r="A162" s="34" t="str">
        <f ca="true">+IF(OFFSET('Water Data'!$B$2,0,10*ROW('Water Data'!E156))="","",OFFSET('Water Data'!$B$2,0,10*ROW('Water Data'!E156)))</f>
        <v/>
      </c>
      <c r="B162" s="34" t="str">
        <f ca="true">+IF(OFFSET('Water Data'!$C$2,0,10*ROW('Water Data'!F156))="","",OFFSET('Water Data'!$C$2,0,10*ROW('Water Data'!F156)))</f>
        <v/>
      </c>
      <c r="C162" s="327" t="str">
        <f t="shared" ca="true" si="2"/>
        <v/>
      </c>
      <c r="D162" s="87"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7"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7"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7"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7"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7"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7"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7"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7"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7"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7"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7"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7"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7"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7"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7"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7"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7"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8"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8"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8"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8"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8"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8"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8"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8"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8"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8"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8"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8"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8"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8"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8"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8"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8"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8"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8"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8"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8"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8"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8"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8"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8"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8"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8"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8"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8"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8"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9"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9"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9"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9"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9"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9"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9"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9"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9"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9"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9"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9"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9"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9"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9"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9"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9"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9"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1"/>
      <c r="BS162" s="271" t="str">
        <f ca="true">+IF(OFFSET('Water Data'!$D$27,0,10*ROW('Water Data'!D156))="","",OFFSET('Water Data'!$D$27,0,10*ROW('Water Data'!D156)))</f>
        <v/>
      </c>
      <c r="BT162" s="271" t="str">
        <f ca="true">+IF(OFFSET('Water Data'!$D$28,0,10*ROW('Water Data'!D156))="","",OFFSET('Water Data'!$D$28,0,10*ROW('Water Data'!D156)))</f>
        <v/>
      </c>
      <c r="BU162" s="271" t="str">
        <f ca="true">+IF(OFFSET('Water Data'!$D$29,0,10*ROW('Water Data'!D156))="","",OFFSET('Water Data'!$D$29,0,10*ROW('Water Data'!D156)))</f>
        <v/>
      </c>
      <c r="BV162" s="271" t="str">
        <f ca="true">+IF(OFFSET('Water Data'!$E$27,0,10*ROW('Water Data'!E156))="","",OFFSET('Water Data'!$E$27,0,10*ROW('Water Data'!E156)))</f>
        <v/>
      </c>
      <c r="BW162" s="271" t="str">
        <f ca="true">+IF(OFFSET('Water Data'!$E$28,0,10*ROW('Water Data'!E156))="","",OFFSET('Water Data'!$E$28,0,10*ROW('Water Data'!E156)))</f>
        <v/>
      </c>
      <c r="BX162" s="271" t="str">
        <f ca="true">+IF(OFFSET('Water Data'!$E$29,0,10*ROW('Water Data'!E156))="","",OFFSET('Water Data'!$E$29,0,10*ROW('Water Data'!E156)))</f>
        <v/>
      </c>
      <c r="BY162" s="271" t="str">
        <f ca="true">+IF(OFFSET('Water Data'!$F$27,0,10*ROW('Water Data'!F156))="","",OFFSET('Water Data'!$F$27,0,10*ROW('Water Data'!F156)))</f>
        <v/>
      </c>
      <c r="BZ162" s="271" t="str">
        <f ca="true">+IF(OFFSET('Water Data'!$F$28,0,10*ROW('Water Data'!F156))="","",OFFSET('Water Data'!$F$28,0,10*ROW('Water Data'!F156)))</f>
        <v/>
      </c>
      <c r="CA162" s="271" t="str">
        <f ca="true">+IF(OFFSET('Water Data'!$F$29,0,10*ROW('Water Data'!F156))="","",OFFSET('Water Data'!$F$29,0,10*ROW('Water Data'!F156)))</f>
        <v/>
      </c>
      <c r="CB162" s="271" t="str">
        <f ca="true">+IF(OFFSET('Water Data'!$G$27,0,10*ROW('Water Data'!G156))="","",OFFSET('Water Data'!$G$27,0,10*ROW('Water Data'!G156)))</f>
        <v/>
      </c>
      <c r="CC162" s="271" t="str">
        <f ca="true">+IF(OFFSET('Water Data'!$G$28,0,10*ROW('Water Data'!G156))="","",OFFSET('Water Data'!$G$28,0,10*ROW('Water Data'!G156)))</f>
        <v/>
      </c>
      <c r="CD162" s="271" t="str">
        <f ca="true">+IF(OFFSET('Water Data'!$G$29,0,10*ROW('Water Data'!G156))="","",OFFSET('Water Data'!$G$29,0,10*ROW('Water Data'!G156)))</f>
        <v/>
      </c>
      <c r="CE162" s="271" t="str">
        <f ca="true">+IF(OFFSET('Water Data'!$H$27,0,10*ROW('Water Data'!H156))="","",OFFSET('Water Data'!$H$27,0,10*ROW('Water Data'!H156)))</f>
        <v/>
      </c>
      <c r="CF162" s="271" t="str">
        <f ca="true">+IF(OFFSET('Water Data'!$H$28,0,10*ROW('Water Data'!H156))="","",OFFSET('Water Data'!$H$28,0,10*ROW('Water Data'!H156)))</f>
        <v/>
      </c>
      <c r="CG162" s="271" t="str">
        <f ca="true">+IF(OFFSET('Water Data'!$H$29,0,10*ROW('Water Data'!H156))="","",OFFSET('Water Data'!$H$29,0,10*ROW('Water Data'!H156)))</f>
        <v/>
      </c>
      <c r="CH162" s="271" t="str">
        <f ca="true">+IF(OFFSET('Water Data'!$I$27,0,10*ROW('Water Data'!I156))="","",OFFSET('Water Data'!$I$27,0,10*ROW('Water Data'!I156)))</f>
        <v/>
      </c>
      <c r="CI162" s="271" t="str">
        <f ca="true">+IF(OFFSET('Water Data'!$I$28,0,10*ROW('Water Data'!I156))="","",OFFSET('Water Data'!$I$28,0,10*ROW('Water Data'!I156)))</f>
        <v/>
      </c>
      <c r="CJ162" s="271" t="str">
        <f ca="true">+IF(OFFSET('Water Data'!$I$29,0,10*ROW('Water Data'!I156))="","",OFFSET('Water Data'!$I$29,0,10*ROW('Water Data'!I156)))</f>
        <v/>
      </c>
      <c r="CK162" s="271" t="str">
        <f ca="true">+IF(OFFSET('Sanitation Data'!$D$28,0,10*ROW('Sanitation Data'!D156))="","",OFFSET('Sanitation Data'!$D$28,0,10*ROW('Sanitation Data'!D156)))</f>
        <v/>
      </c>
      <c r="CL162" s="271" t="str">
        <f ca="true">+IF(OFFSET('Sanitation Data'!$D$29,0,10*ROW('Sanitation Data'!D156))="","",OFFSET('Sanitation Data'!$D$29,0,10*ROW('Sanitation Data'!D156)))</f>
        <v/>
      </c>
      <c r="CM162" s="271" t="str">
        <f ca="true">+IF(OFFSET('Sanitation Data'!$D$30,0,10*ROW('Sanitation Data'!D156))="","",OFFSET('Sanitation Data'!$D$30,0,10*ROW('Sanitation Data'!D156)))</f>
        <v/>
      </c>
      <c r="CN162" s="271" t="str">
        <f ca="true">+IF(OFFSET('Sanitation Data'!$D$31,0,10*ROW('Sanitation Data'!D156))="","",OFFSET('Sanitation Data'!$D$31,0,10*ROW('Sanitation Data'!D156)))</f>
        <v/>
      </c>
      <c r="CO162" s="271" t="str">
        <f ca="true">+IF(OFFSET('Sanitation Data'!$D$32,0,10*ROW('Sanitation Data'!D156))="","",OFFSET('Sanitation Data'!$D$32,0,10*ROW('Sanitation Data'!D156)))</f>
        <v/>
      </c>
      <c r="CP162" s="271" t="str">
        <f ca="true">+IF(OFFSET('Sanitation Data'!$E$28,0,10*ROW('Sanitation Data'!E156))="","",OFFSET('Sanitation Data'!$E$28,0,10*ROW('Sanitation Data'!E156)))</f>
        <v/>
      </c>
      <c r="CQ162" s="271" t="str">
        <f ca="true">+IF(OFFSET('Sanitation Data'!$E$29,0,10*ROW('Sanitation Data'!E156))="","",OFFSET('Sanitation Data'!$E$29,0,10*ROW('Sanitation Data'!E156)))</f>
        <v/>
      </c>
      <c r="CR162" s="271" t="str">
        <f ca="true">+IF(OFFSET('Sanitation Data'!$E$30,0,10*ROW('Sanitation Data'!E156))="","",OFFSET('Sanitation Data'!$E$30,0,10*ROW('Sanitation Data'!E156)))</f>
        <v/>
      </c>
      <c r="CS162" s="271" t="str">
        <f ca="true">+IF(OFFSET('Sanitation Data'!$E$31,0,10*ROW('Sanitation Data'!E156))="","",OFFSET('Sanitation Data'!$E$31,0,10*ROW('Sanitation Data'!E156)))</f>
        <v/>
      </c>
      <c r="CT162" s="271" t="str">
        <f ca="true">+IF(OFFSET('Sanitation Data'!$E$32,0,10*ROW('Sanitation Data'!E156))="","",OFFSET('Sanitation Data'!$E$32,0,10*ROW('Sanitation Data'!E156)))</f>
        <v/>
      </c>
      <c r="CU162" s="271" t="str">
        <f ca="true">+IF(OFFSET('Sanitation Data'!$F$28,0,10*ROW('Sanitation Data'!F156))="","",OFFSET('Sanitation Data'!$F$28,0,10*ROW('Sanitation Data'!F156)))</f>
        <v/>
      </c>
      <c r="CV162" s="271" t="str">
        <f ca="true">+IF(OFFSET('Sanitation Data'!$F$29,0,10*ROW('Sanitation Data'!F156))="","",OFFSET('Sanitation Data'!$F$29,0,10*ROW('Sanitation Data'!F156)))</f>
        <v/>
      </c>
      <c r="CW162" s="271" t="str">
        <f ca="true">+IF(OFFSET('Sanitation Data'!$F$30,0,10*ROW('Sanitation Data'!F156))="","",OFFSET('Sanitation Data'!$F$30,0,10*ROW('Sanitation Data'!F156)))</f>
        <v/>
      </c>
      <c r="CX162" s="271" t="str">
        <f ca="true">+IF(OFFSET('Sanitation Data'!$F$31,0,10*ROW('Sanitation Data'!F156))="","",OFFSET('Sanitation Data'!$F$31,0,10*ROW('Sanitation Data'!F156)))</f>
        <v/>
      </c>
      <c r="CY162" s="271" t="str">
        <f ca="true">+IF(OFFSET('Sanitation Data'!$F$32,0,10*ROW('Sanitation Data'!F156))="","",OFFSET('Sanitation Data'!$F$32,0,10*ROW('Sanitation Data'!F156)))</f>
        <v/>
      </c>
      <c r="CZ162" s="271" t="str">
        <f ca="true">+IF(OFFSET('Sanitation Data'!$G$28,0,10*ROW('Sanitation Data'!G156))="","",OFFSET('Sanitation Data'!$G$28,0,10*ROW('Sanitation Data'!G156)))</f>
        <v/>
      </c>
      <c r="DA162" s="271" t="str">
        <f ca="true">+IF(OFFSET('Sanitation Data'!$G$29,0,10*ROW('Sanitation Data'!G156))="","",OFFSET('Sanitation Data'!$G$29,0,10*ROW('Sanitation Data'!G156)))</f>
        <v/>
      </c>
      <c r="DB162" s="271" t="str">
        <f ca="true">+IF(OFFSET('Sanitation Data'!$G$30,0,10*ROW('Sanitation Data'!G156))="","",OFFSET('Sanitation Data'!$G$30,0,10*ROW('Sanitation Data'!G156)))</f>
        <v/>
      </c>
      <c r="DC162" s="271" t="str">
        <f ca="true">+IF(OFFSET('Sanitation Data'!$G$31,0,10*ROW('Sanitation Data'!G156))="","",OFFSET('Sanitation Data'!$G$31,0,10*ROW('Sanitation Data'!G156)))</f>
        <v/>
      </c>
      <c r="DD162" s="271" t="str">
        <f ca="true">+IF(OFFSET('Sanitation Data'!$G$32,0,10*ROW('Sanitation Data'!G156))="","",OFFSET('Sanitation Data'!$G$32,0,10*ROW('Sanitation Data'!G156)))</f>
        <v/>
      </c>
      <c r="DE162" s="271" t="str">
        <f ca="true">+IF(OFFSET('Sanitation Data'!$H$28,0,10*ROW('Sanitation Data'!H156))="","",OFFSET('Sanitation Data'!$H$28,0,10*ROW('Sanitation Data'!H156)))</f>
        <v/>
      </c>
      <c r="DF162" s="271" t="str">
        <f ca="true">+IF(OFFSET('Sanitation Data'!$H$29,0,10*ROW('Sanitation Data'!H156))="","",OFFSET('Sanitation Data'!$H$29,0,10*ROW('Sanitation Data'!H156)))</f>
        <v/>
      </c>
      <c r="DG162" s="271" t="str">
        <f ca="true">+IF(OFFSET('Sanitation Data'!$H$30,0,10*ROW('Sanitation Data'!H156))="","",OFFSET('Sanitation Data'!$H$30,0,10*ROW('Sanitation Data'!H156)))</f>
        <v/>
      </c>
      <c r="DH162" s="271" t="str">
        <f ca="true">+IF(OFFSET('Sanitation Data'!$H$31,0,10*ROW('Sanitation Data'!H156))="","",OFFSET('Sanitation Data'!$H$31,0,10*ROW('Sanitation Data'!H156)))</f>
        <v/>
      </c>
      <c r="DI162" s="271" t="str">
        <f ca="true">+IF(OFFSET('Sanitation Data'!$H$32,0,10*ROW('Sanitation Data'!H156))="","",OFFSET('Sanitation Data'!$H$32,0,10*ROW('Sanitation Data'!H156)))</f>
        <v/>
      </c>
      <c r="DJ162" s="271" t="str">
        <f ca="true">+IF(OFFSET('Sanitation Data'!$I$28,0,10*ROW('Sanitation Data'!I156))="","",OFFSET('Sanitation Data'!$I$28,0,10*ROW('Sanitation Data'!I156)))</f>
        <v/>
      </c>
      <c r="DK162" s="271" t="str">
        <f ca="true">+IF(OFFSET('Sanitation Data'!$I$29,0,10*ROW('Sanitation Data'!I156))="","",OFFSET('Sanitation Data'!$I$29,0,10*ROW('Sanitation Data'!I156)))</f>
        <v/>
      </c>
      <c r="DL162" s="271" t="str">
        <f ca="true">+IF(OFFSET('Sanitation Data'!$I$30,0,10*ROW('Sanitation Data'!I156))="","",OFFSET('Sanitation Data'!$I$30,0,10*ROW('Sanitation Data'!I156)))</f>
        <v/>
      </c>
      <c r="DM162" s="271" t="str">
        <f ca="true">+IF(OFFSET('Sanitation Data'!$I$31,0,10*ROW('Sanitation Data'!I156))="","",OFFSET('Sanitation Data'!$I$31,0,10*ROW('Sanitation Data'!I156)))</f>
        <v/>
      </c>
      <c r="DN162" s="271" t="str">
        <f ca="true">+IF(OFFSET('Sanitation Data'!$I$32,0,10*ROW('Sanitation Data'!I156))="","",OFFSET('Sanitation Data'!$I$32,0,10*ROW('Sanitation Data'!I156)))</f>
        <v/>
      </c>
      <c r="DO162" s="271" t="str">
        <f ca="true">+IF(OFFSET('Hygiene Data'!$D$11,0,10*ROW('Hygiene Data'!D156))="","",OFFSET('Hygiene Data'!$D$11,0,10*ROW('Hygiene Data'!D156)))</f>
        <v/>
      </c>
      <c r="DP162" s="271" t="str">
        <f ca="true">+IF(OFFSET('Hygiene Data'!$D$12,0,10*ROW('Hygiene Data'!D156))="","",OFFSET('Hygiene Data'!$D$12,0,10*ROW('Hygiene Data'!D156)))</f>
        <v/>
      </c>
      <c r="DQ162" s="271" t="str">
        <f ca="true">+IF(OFFSET('Hygiene Data'!$D$13,0,10*ROW('Hygiene Data'!D156))="","",OFFSET('Hygiene Data'!$D$13,0,10*ROW('Hygiene Data'!D156)))</f>
        <v/>
      </c>
      <c r="DR162" s="271" t="str">
        <f ca="true">+IF(OFFSET('Hygiene Data'!$E$11,0,10*ROW('Hygiene Data'!E156))="","",OFFSET('Hygiene Data'!$E$11,0,10*ROW('Hygiene Data'!E156)))</f>
        <v/>
      </c>
      <c r="DS162" s="271" t="str">
        <f ca="true">+IF(OFFSET('Hygiene Data'!$E$12,0,10*ROW('Hygiene Data'!E156))="","",OFFSET('Hygiene Data'!$E$12,0,10*ROW('Hygiene Data'!E156)))</f>
        <v/>
      </c>
      <c r="DT162" s="271" t="str">
        <f ca="true">+IF(OFFSET('Hygiene Data'!$E$13,0,10*ROW('Hygiene Data'!E156))="","",OFFSET('Hygiene Data'!$E$13,0,10*ROW('Hygiene Data'!E156)))</f>
        <v/>
      </c>
      <c r="DU162" s="271" t="str">
        <f ca="true">+IF(OFFSET('Hygiene Data'!$F$11,0,10*ROW('Hygiene Data'!F156))="","",OFFSET('Hygiene Data'!$F$11,0,10*ROW('Hygiene Data'!F156)))</f>
        <v/>
      </c>
      <c r="DV162" s="271" t="str">
        <f ca="true">+IF(OFFSET('Hygiene Data'!$F$12,0,10*ROW('Hygiene Data'!F156))="","",OFFSET('Hygiene Data'!$F$12,0,10*ROW('Hygiene Data'!F156)))</f>
        <v/>
      </c>
      <c r="DW162" s="271" t="str">
        <f ca="true">+IF(OFFSET('Hygiene Data'!$F$13,0,10*ROW('Hygiene Data'!F156))="","",OFFSET('Hygiene Data'!$F$13,0,10*ROW('Hygiene Data'!F156)))</f>
        <v/>
      </c>
      <c r="DX162" s="271" t="str">
        <f ca="true">+IF(OFFSET('Hygiene Data'!$G$11,0,10*ROW('Hygiene Data'!G156))="","",OFFSET('Hygiene Data'!$G$11,0,10*ROW('Hygiene Data'!G156)))</f>
        <v/>
      </c>
      <c r="DY162" s="271" t="str">
        <f ca="true">+IF(OFFSET('Hygiene Data'!$G$12,0,10*ROW('Hygiene Data'!G156))="","",OFFSET('Hygiene Data'!$G$12,0,10*ROW('Hygiene Data'!G156)))</f>
        <v/>
      </c>
      <c r="DZ162" s="271" t="str">
        <f ca="true">+IF(OFFSET('Hygiene Data'!$G$13,0,10*ROW('Hygiene Data'!G156))="","",OFFSET('Hygiene Data'!$G$13,0,10*ROW('Hygiene Data'!G156)))</f>
        <v/>
      </c>
      <c r="EA162" s="271" t="str">
        <f ca="true">+IF(OFFSET('Hygiene Data'!$H$11,0,10*ROW('Hygiene Data'!H156))="","",OFFSET('Hygiene Data'!$H$11,0,10*ROW('Hygiene Data'!H156)))</f>
        <v/>
      </c>
      <c r="EB162" s="271" t="str">
        <f ca="true">+IF(OFFSET('Hygiene Data'!$H$12,0,10*ROW('Hygiene Data'!H156))="","",OFFSET('Hygiene Data'!$H$12,0,10*ROW('Hygiene Data'!H156)))</f>
        <v/>
      </c>
      <c r="EC162" s="271" t="str">
        <f ca="true">+IF(OFFSET('Hygiene Data'!$H$13,0,10*ROW('Hygiene Data'!H156))="","",OFFSET('Hygiene Data'!$H$13,0,10*ROW('Hygiene Data'!H156)))</f>
        <v/>
      </c>
      <c r="ED162" s="271" t="str">
        <f ca="true">+IF(OFFSET('Hygiene Data'!$I$11,0,10*ROW('Hygiene Data'!I156))="","",OFFSET('Hygiene Data'!$I$11,0,10*ROW('Hygiene Data'!I156)))</f>
        <v/>
      </c>
      <c r="EE162" s="271" t="str">
        <f ca="true">+IF(OFFSET('Hygiene Data'!$I$12,0,10*ROW('Hygiene Data'!I156))="","",OFFSET('Hygiene Data'!$I$12,0,10*ROW('Hygiene Data'!I156)))</f>
        <v/>
      </c>
      <c r="EF162" s="271" t="str">
        <f ca="true">+IF(OFFSET('Hygiene Data'!$I$13,0,10*ROW('Hygiene Data'!I156))="","",OFFSET('Hygiene Data'!$I$13,0,10*ROW('Hygiene Data'!I156)))</f>
        <v/>
      </c>
    </row>
    <row xmlns:x14ac="http://schemas.microsoft.com/office/spreadsheetml/2009/9/ac" r="163" x14ac:dyDescent="0.2">
      <c r="A163" s="34" t="str">
        <f ca="true">+IF(OFFSET('Water Data'!$B$2,0,10*ROW('Water Data'!E157))="","",OFFSET('Water Data'!$B$2,0,10*ROW('Water Data'!E157)))</f>
        <v/>
      </c>
      <c r="B163" s="34" t="str">
        <f ca="true">+IF(OFFSET('Water Data'!$C$2,0,10*ROW('Water Data'!F157))="","",OFFSET('Water Data'!$C$2,0,10*ROW('Water Data'!F157)))</f>
        <v/>
      </c>
      <c r="C163" s="327" t="str">
        <f t="shared" ca="true" si="2"/>
        <v/>
      </c>
      <c r="D163" s="87"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7"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7"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7"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7"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7"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7"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7"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7"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7"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7"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7"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7"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7"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7"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7"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7"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7"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8"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8"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8"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8"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8"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8"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8"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8"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8"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8"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8"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8"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8"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8"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8"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8"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8"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8"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8"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8"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8"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8"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8"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8"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8"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8"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8"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8"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8"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8"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9"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9"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9"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9"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9"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9"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9"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9"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9"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9"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9"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9"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9"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9"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9"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9"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9"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9"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1"/>
      <c r="BS163" s="271" t="str">
        <f ca="true">+IF(OFFSET('Water Data'!$D$27,0,10*ROW('Water Data'!D157))="","",OFFSET('Water Data'!$D$27,0,10*ROW('Water Data'!D157)))</f>
        <v/>
      </c>
      <c r="BT163" s="271" t="str">
        <f ca="true">+IF(OFFSET('Water Data'!$D$28,0,10*ROW('Water Data'!D157))="","",OFFSET('Water Data'!$D$28,0,10*ROW('Water Data'!D157)))</f>
        <v/>
      </c>
      <c r="BU163" s="271" t="str">
        <f ca="true">+IF(OFFSET('Water Data'!$D$29,0,10*ROW('Water Data'!D157))="","",OFFSET('Water Data'!$D$29,0,10*ROW('Water Data'!D157)))</f>
        <v/>
      </c>
      <c r="BV163" s="271" t="str">
        <f ca="true">+IF(OFFSET('Water Data'!$E$27,0,10*ROW('Water Data'!E157))="","",OFFSET('Water Data'!$E$27,0,10*ROW('Water Data'!E157)))</f>
        <v/>
      </c>
      <c r="BW163" s="271" t="str">
        <f ca="true">+IF(OFFSET('Water Data'!$E$28,0,10*ROW('Water Data'!E157))="","",OFFSET('Water Data'!$E$28,0,10*ROW('Water Data'!E157)))</f>
        <v/>
      </c>
      <c r="BX163" s="271" t="str">
        <f ca="true">+IF(OFFSET('Water Data'!$E$29,0,10*ROW('Water Data'!E157))="","",OFFSET('Water Data'!$E$29,0,10*ROW('Water Data'!E157)))</f>
        <v/>
      </c>
      <c r="BY163" s="271" t="str">
        <f ca="true">+IF(OFFSET('Water Data'!$F$27,0,10*ROW('Water Data'!F157))="","",OFFSET('Water Data'!$F$27,0,10*ROW('Water Data'!F157)))</f>
        <v/>
      </c>
      <c r="BZ163" s="271" t="str">
        <f ca="true">+IF(OFFSET('Water Data'!$F$28,0,10*ROW('Water Data'!F157))="","",OFFSET('Water Data'!$F$28,0,10*ROW('Water Data'!F157)))</f>
        <v/>
      </c>
      <c r="CA163" s="271" t="str">
        <f ca="true">+IF(OFFSET('Water Data'!$F$29,0,10*ROW('Water Data'!F157))="","",OFFSET('Water Data'!$F$29,0,10*ROW('Water Data'!F157)))</f>
        <v/>
      </c>
      <c r="CB163" s="271" t="str">
        <f ca="true">+IF(OFFSET('Water Data'!$G$27,0,10*ROW('Water Data'!G157))="","",OFFSET('Water Data'!$G$27,0,10*ROW('Water Data'!G157)))</f>
        <v/>
      </c>
      <c r="CC163" s="271" t="str">
        <f ca="true">+IF(OFFSET('Water Data'!$G$28,0,10*ROW('Water Data'!G157))="","",OFFSET('Water Data'!$G$28,0,10*ROW('Water Data'!G157)))</f>
        <v/>
      </c>
      <c r="CD163" s="271" t="str">
        <f ca="true">+IF(OFFSET('Water Data'!$G$29,0,10*ROW('Water Data'!G157))="","",OFFSET('Water Data'!$G$29,0,10*ROW('Water Data'!G157)))</f>
        <v/>
      </c>
      <c r="CE163" s="271" t="str">
        <f ca="true">+IF(OFFSET('Water Data'!$H$27,0,10*ROW('Water Data'!H157))="","",OFFSET('Water Data'!$H$27,0,10*ROW('Water Data'!H157)))</f>
        <v/>
      </c>
      <c r="CF163" s="271" t="str">
        <f ca="true">+IF(OFFSET('Water Data'!$H$28,0,10*ROW('Water Data'!H157))="","",OFFSET('Water Data'!$H$28,0,10*ROW('Water Data'!H157)))</f>
        <v/>
      </c>
      <c r="CG163" s="271" t="str">
        <f ca="true">+IF(OFFSET('Water Data'!$H$29,0,10*ROW('Water Data'!H157))="","",OFFSET('Water Data'!$H$29,0,10*ROW('Water Data'!H157)))</f>
        <v/>
      </c>
      <c r="CH163" s="271" t="str">
        <f ca="true">+IF(OFFSET('Water Data'!$I$27,0,10*ROW('Water Data'!I157))="","",OFFSET('Water Data'!$I$27,0,10*ROW('Water Data'!I157)))</f>
        <v/>
      </c>
      <c r="CI163" s="271" t="str">
        <f ca="true">+IF(OFFSET('Water Data'!$I$28,0,10*ROW('Water Data'!I157))="","",OFFSET('Water Data'!$I$28,0,10*ROW('Water Data'!I157)))</f>
        <v/>
      </c>
      <c r="CJ163" s="271" t="str">
        <f ca="true">+IF(OFFSET('Water Data'!$I$29,0,10*ROW('Water Data'!I157))="","",OFFSET('Water Data'!$I$29,0,10*ROW('Water Data'!I157)))</f>
        <v/>
      </c>
      <c r="CK163" s="271" t="str">
        <f ca="true">+IF(OFFSET('Sanitation Data'!$D$28,0,10*ROW('Sanitation Data'!D157))="","",OFFSET('Sanitation Data'!$D$28,0,10*ROW('Sanitation Data'!D157)))</f>
        <v/>
      </c>
      <c r="CL163" s="271" t="str">
        <f ca="true">+IF(OFFSET('Sanitation Data'!$D$29,0,10*ROW('Sanitation Data'!D157))="","",OFFSET('Sanitation Data'!$D$29,0,10*ROW('Sanitation Data'!D157)))</f>
        <v/>
      </c>
      <c r="CM163" s="271" t="str">
        <f ca="true">+IF(OFFSET('Sanitation Data'!$D$30,0,10*ROW('Sanitation Data'!D157))="","",OFFSET('Sanitation Data'!$D$30,0,10*ROW('Sanitation Data'!D157)))</f>
        <v/>
      </c>
      <c r="CN163" s="271" t="str">
        <f ca="true">+IF(OFFSET('Sanitation Data'!$D$31,0,10*ROW('Sanitation Data'!D157))="","",OFFSET('Sanitation Data'!$D$31,0,10*ROW('Sanitation Data'!D157)))</f>
        <v/>
      </c>
      <c r="CO163" s="271" t="str">
        <f ca="true">+IF(OFFSET('Sanitation Data'!$D$32,0,10*ROW('Sanitation Data'!D157))="","",OFFSET('Sanitation Data'!$D$32,0,10*ROW('Sanitation Data'!D157)))</f>
        <v/>
      </c>
      <c r="CP163" s="271" t="str">
        <f ca="true">+IF(OFFSET('Sanitation Data'!$E$28,0,10*ROW('Sanitation Data'!E157))="","",OFFSET('Sanitation Data'!$E$28,0,10*ROW('Sanitation Data'!E157)))</f>
        <v/>
      </c>
      <c r="CQ163" s="271" t="str">
        <f ca="true">+IF(OFFSET('Sanitation Data'!$E$29,0,10*ROW('Sanitation Data'!E157))="","",OFFSET('Sanitation Data'!$E$29,0,10*ROW('Sanitation Data'!E157)))</f>
        <v/>
      </c>
      <c r="CR163" s="271" t="str">
        <f ca="true">+IF(OFFSET('Sanitation Data'!$E$30,0,10*ROW('Sanitation Data'!E157))="","",OFFSET('Sanitation Data'!$E$30,0,10*ROW('Sanitation Data'!E157)))</f>
        <v/>
      </c>
      <c r="CS163" s="271" t="str">
        <f ca="true">+IF(OFFSET('Sanitation Data'!$E$31,0,10*ROW('Sanitation Data'!E157))="","",OFFSET('Sanitation Data'!$E$31,0,10*ROW('Sanitation Data'!E157)))</f>
        <v/>
      </c>
      <c r="CT163" s="271" t="str">
        <f ca="true">+IF(OFFSET('Sanitation Data'!$E$32,0,10*ROW('Sanitation Data'!E157))="","",OFFSET('Sanitation Data'!$E$32,0,10*ROW('Sanitation Data'!E157)))</f>
        <v/>
      </c>
      <c r="CU163" s="271" t="str">
        <f ca="true">+IF(OFFSET('Sanitation Data'!$F$28,0,10*ROW('Sanitation Data'!F157))="","",OFFSET('Sanitation Data'!$F$28,0,10*ROW('Sanitation Data'!F157)))</f>
        <v/>
      </c>
      <c r="CV163" s="271" t="str">
        <f ca="true">+IF(OFFSET('Sanitation Data'!$F$29,0,10*ROW('Sanitation Data'!F157))="","",OFFSET('Sanitation Data'!$F$29,0,10*ROW('Sanitation Data'!F157)))</f>
        <v/>
      </c>
      <c r="CW163" s="271" t="str">
        <f ca="true">+IF(OFFSET('Sanitation Data'!$F$30,0,10*ROW('Sanitation Data'!F157))="","",OFFSET('Sanitation Data'!$F$30,0,10*ROW('Sanitation Data'!F157)))</f>
        <v/>
      </c>
      <c r="CX163" s="271" t="str">
        <f ca="true">+IF(OFFSET('Sanitation Data'!$F$31,0,10*ROW('Sanitation Data'!F157))="","",OFFSET('Sanitation Data'!$F$31,0,10*ROW('Sanitation Data'!F157)))</f>
        <v/>
      </c>
      <c r="CY163" s="271" t="str">
        <f ca="true">+IF(OFFSET('Sanitation Data'!$F$32,0,10*ROW('Sanitation Data'!F157))="","",OFFSET('Sanitation Data'!$F$32,0,10*ROW('Sanitation Data'!F157)))</f>
        <v/>
      </c>
      <c r="CZ163" s="271" t="str">
        <f ca="true">+IF(OFFSET('Sanitation Data'!$G$28,0,10*ROW('Sanitation Data'!G157))="","",OFFSET('Sanitation Data'!$G$28,0,10*ROW('Sanitation Data'!G157)))</f>
        <v/>
      </c>
      <c r="DA163" s="271" t="str">
        <f ca="true">+IF(OFFSET('Sanitation Data'!$G$29,0,10*ROW('Sanitation Data'!G157))="","",OFFSET('Sanitation Data'!$G$29,0,10*ROW('Sanitation Data'!G157)))</f>
        <v/>
      </c>
      <c r="DB163" s="271" t="str">
        <f ca="true">+IF(OFFSET('Sanitation Data'!$G$30,0,10*ROW('Sanitation Data'!G157))="","",OFFSET('Sanitation Data'!$G$30,0,10*ROW('Sanitation Data'!G157)))</f>
        <v/>
      </c>
      <c r="DC163" s="271" t="str">
        <f ca="true">+IF(OFFSET('Sanitation Data'!$G$31,0,10*ROW('Sanitation Data'!G157))="","",OFFSET('Sanitation Data'!$G$31,0,10*ROW('Sanitation Data'!G157)))</f>
        <v/>
      </c>
      <c r="DD163" s="271" t="str">
        <f ca="true">+IF(OFFSET('Sanitation Data'!$G$32,0,10*ROW('Sanitation Data'!G157))="","",OFFSET('Sanitation Data'!$G$32,0,10*ROW('Sanitation Data'!G157)))</f>
        <v/>
      </c>
      <c r="DE163" s="271" t="str">
        <f ca="true">+IF(OFFSET('Sanitation Data'!$H$28,0,10*ROW('Sanitation Data'!H157))="","",OFFSET('Sanitation Data'!$H$28,0,10*ROW('Sanitation Data'!H157)))</f>
        <v/>
      </c>
      <c r="DF163" s="271" t="str">
        <f ca="true">+IF(OFFSET('Sanitation Data'!$H$29,0,10*ROW('Sanitation Data'!H157))="","",OFFSET('Sanitation Data'!$H$29,0,10*ROW('Sanitation Data'!H157)))</f>
        <v/>
      </c>
      <c r="DG163" s="271" t="str">
        <f ca="true">+IF(OFFSET('Sanitation Data'!$H$30,0,10*ROW('Sanitation Data'!H157))="","",OFFSET('Sanitation Data'!$H$30,0,10*ROW('Sanitation Data'!H157)))</f>
        <v/>
      </c>
      <c r="DH163" s="271" t="str">
        <f ca="true">+IF(OFFSET('Sanitation Data'!$H$31,0,10*ROW('Sanitation Data'!H157))="","",OFFSET('Sanitation Data'!$H$31,0,10*ROW('Sanitation Data'!H157)))</f>
        <v/>
      </c>
      <c r="DI163" s="271" t="str">
        <f ca="true">+IF(OFFSET('Sanitation Data'!$H$32,0,10*ROW('Sanitation Data'!H157))="","",OFFSET('Sanitation Data'!$H$32,0,10*ROW('Sanitation Data'!H157)))</f>
        <v/>
      </c>
      <c r="DJ163" s="271" t="str">
        <f ca="true">+IF(OFFSET('Sanitation Data'!$I$28,0,10*ROW('Sanitation Data'!I157))="","",OFFSET('Sanitation Data'!$I$28,0,10*ROW('Sanitation Data'!I157)))</f>
        <v/>
      </c>
      <c r="DK163" s="271" t="str">
        <f ca="true">+IF(OFFSET('Sanitation Data'!$I$29,0,10*ROW('Sanitation Data'!I157))="","",OFFSET('Sanitation Data'!$I$29,0,10*ROW('Sanitation Data'!I157)))</f>
        <v/>
      </c>
      <c r="DL163" s="271" t="str">
        <f ca="true">+IF(OFFSET('Sanitation Data'!$I$30,0,10*ROW('Sanitation Data'!I157))="","",OFFSET('Sanitation Data'!$I$30,0,10*ROW('Sanitation Data'!I157)))</f>
        <v/>
      </c>
      <c r="DM163" s="271" t="str">
        <f ca="true">+IF(OFFSET('Sanitation Data'!$I$31,0,10*ROW('Sanitation Data'!I157))="","",OFFSET('Sanitation Data'!$I$31,0,10*ROW('Sanitation Data'!I157)))</f>
        <v/>
      </c>
      <c r="DN163" s="271" t="str">
        <f ca="true">+IF(OFFSET('Sanitation Data'!$I$32,0,10*ROW('Sanitation Data'!I157))="","",OFFSET('Sanitation Data'!$I$32,0,10*ROW('Sanitation Data'!I157)))</f>
        <v/>
      </c>
      <c r="DO163" s="271" t="str">
        <f ca="true">+IF(OFFSET('Hygiene Data'!$D$11,0,10*ROW('Hygiene Data'!D157))="","",OFFSET('Hygiene Data'!$D$11,0,10*ROW('Hygiene Data'!D157)))</f>
        <v/>
      </c>
      <c r="DP163" s="271" t="str">
        <f ca="true">+IF(OFFSET('Hygiene Data'!$D$12,0,10*ROW('Hygiene Data'!D157))="","",OFFSET('Hygiene Data'!$D$12,0,10*ROW('Hygiene Data'!D157)))</f>
        <v/>
      </c>
      <c r="DQ163" s="271" t="str">
        <f ca="true">+IF(OFFSET('Hygiene Data'!$D$13,0,10*ROW('Hygiene Data'!D157))="","",OFFSET('Hygiene Data'!$D$13,0,10*ROW('Hygiene Data'!D157)))</f>
        <v/>
      </c>
      <c r="DR163" s="271" t="str">
        <f ca="true">+IF(OFFSET('Hygiene Data'!$E$11,0,10*ROW('Hygiene Data'!E157))="","",OFFSET('Hygiene Data'!$E$11,0,10*ROW('Hygiene Data'!E157)))</f>
        <v/>
      </c>
      <c r="DS163" s="271" t="str">
        <f ca="true">+IF(OFFSET('Hygiene Data'!$E$12,0,10*ROW('Hygiene Data'!E157))="","",OFFSET('Hygiene Data'!$E$12,0,10*ROW('Hygiene Data'!E157)))</f>
        <v/>
      </c>
      <c r="DT163" s="271" t="str">
        <f ca="true">+IF(OFFSET('Hygiene Data'!$E$13,0,10*ROW('Hygiene Data'!E157))="","",OFFSET('Hygiene Data'!$E$13,0,10*ROW('Hygiene Data'!E157)))</f>
        <v/>
      </c>
      <c r="DU163" s="271" t="str">
        <f ca="true">+IF(OFFSET('Hygiene Data'!$F$11,0,10*ROW('Hygiene Data'!F157))="","",OFFSET('Hygiene Data'!$F$11,0,10*ROW('Hygiene Data'!F157)))</f>
        <v/>
      </c>
      <c r="DV163" s="271" t="str">
        <f ca="true">+IF(OFFSET('Hygiene Data'!$F$12,0,10*ROW('Hygiene Data'!F157))="","",OFFSET('Hygiene Data'!$F$12,0,10*ROW('Hygiene Data'!F157)))</f>
        <v/>
      </c>
      <c r="DW163" s="271" t="str">
        <f ca="true">+IF(OFFSET('Hygiene Data'!$F$13,0,10*ROW('Hygiene Data'!F157))="","",OFFSET('Hygiene Data'!$F$13,0,10*ROW('Hygiene Data'!F157)))</f>
        <v/>
      </c>
      <c r="DX163" s="271" t="str">
        <f ca="true">+IF(OFFSET('Hygiene Data'!$G$11,0,10*ROW('Hygiene Data'!G157))="","",OFFSET('Hygiene Data'!$G$11,0,10*ROW('Hygiene Data'!G157)))</f>
        <v/>
      </c>
      <c r="DY163" s="271" t="str">
        <f ca="true">+IF(OFFSET('Hygiene Data'!$G$12,0,10*ROW('Hygiene Data'!G157))="","",OFFSET('Hygiene Data'!$G$12,0,10*ROW('Hygiene Data'!G157)))</f>
        <v/>
      </c>
      <c r="DZ163" s="271" t="str">
        <f ca="true">+IF(OFFSET('Hygiene Data'!$G$13,0,10*ROW('Hygiene Data'!G157))="","",OFFSET('Hygiene Data'!$G$13,0,10*ROW('Hygiene Data'!G157)))</f>
        <v/>
      </c>
      <c r="EA163" s="271" t="str">
        <f ca="true">+IF(OFFSET('Hygiene Data'!$H$11,0,10*ROW('Hygiene Data'!H157))="","",OFFSET('Hygiene Data'!$H$11,0,10*ROW('Hygiene Data'!H157)))</f>
        <v/>
      </c>
      <c r="EB163" s="271" t="str">
        <f ca="true">+IF(OFFSET('Hygiene Data'!$H$12,0,10*ROW('Hygiene Data'!H157))="","",OFFSET('Hygiene Data'!$H$12,0,10*ROW('Hygiene Data'!H157)))</f>
        <v/>
      </c>
      <c r="EC163" s="271" t="str">
        <f ca="true">+IF(OFFSET('Hygiene Data'!$H$13,0,10*ROW('Hygiene Data'!H157))="","",OFFSET('Hygiene Data'!$H$13,0,10*ROW('Hygiene Data'!H157)))</f>
        <v/>
      </c>
      <c r="ED163" s="271" t="str">
        <f ca="true">+IF(OFFSET('Hygiene Data'!$I$11,0,10*ROW('Hygiene Data'!I157))="","",OFFSET('Hygiene Data'!$I$11,0,10*ROW('Hygiene Data'!I157)))</f>
        <v/>
      </c>
      <c r="EE163" s="271" t="str">
        <f ca="true">+IF(OFFSET('Hygiene Data'!$I$12,0,10*ROW('Hygiene Data'!I157))="","",OFFSET('Hygiene Data'!$I$12,0,10*ROW('Hygiene Data'!I157)))</f>
        <v/>
      </c>
      <c r="EF163" s="271" t="str">
        <f ca="true">+IF(OFFSET('Hygiene Data'!$I$13,0,10*ROW('Hygiene Data'!I157))="","",OFFSET('Hygiene Data'!$I$13,0,10*ROW('Hygiene Data'!I157)))</f>
        <v/>
      </c>
    </row>
    <row xmlns:x14ac="http://schemas.microsoft.com/office/spreadsheetml/2009/9/ac" r="164" x14ac:dyDescent="0.2">
      <c r="A164" s="34" t="str">
        <f ca="true">+IF(OFFSET('Water Data'!$B$2,0,10*ROW('Water Data'!E158))="","",OFFSET('Water Data'!$B$2,0,10*ROW('Water Data'!E158)))</f>
        <v/>
      </c>
      <c r="B164" s="34" t="str">
        <f ca="true">+IF(OFFSET('Water Data'!$C$2,0,10*ROW('Water Data'!F158))="","",OFFSET('Water Data'!$C$2,0,10*ROW('Water Data'!F158)))</f>
        <v/>
      </c>
      <c r="C164" s="327" t="str">
        <f t="shared" ca="true" si="2"/>
        <v/>
      </c>
      <c r="D164" s="87"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7"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7"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7"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7"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7"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7"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7"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7"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7"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7"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7"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7"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7"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7"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7"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7"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7"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8"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8"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8"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8"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8"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8"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8"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8"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8"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8"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8"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8"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8"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8"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8"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8"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8"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8"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8"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8"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8"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8"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8"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8"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8"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8"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8"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8"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8"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8"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9"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9"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9"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9"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9"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9"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9"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9"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9"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9"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9"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9"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9"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9"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9"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9"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9"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9"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1"/>
      <c r="BS164" s="271" t="str">
        <f ca="true">+IF(OFFSET('Water Data'!$D$27,0,10*ROW('Water Data'!D158))="","",OFFSET('Water Data'!$D$27,0,10*ROW('Water Data'!D158)))</f>
        <v/>
      </c>
      <c r="BT164" s="271" t="str">
        <f ca="true">+IF(OFFSET('Water Data'!$D$28,0,10*ROW('Water Data'!D158))="","",OFFSET('Water Data'!$D$28,0,10*ROW('Water Data'!D158)))</f>
        <v/>
      </c>
      <c r="BU164" s="271" t="str">
        <f ca="true">+IF(OFFSET('Water Data'!$D$29,0,10*ROW('Water Data'!D158))="","",OFFSET('Water Data'!$D$29,0,10*ROW('Water Data'!D158)))</f>
        <v/>
      </c>
      <c r="BV164" s="271" t="str">
        <f ca="true">+IF(OFFSET('Water Data'!$E$27,0,10*ROW('Water Data'!E158))="","",OFFSET('Water Data'!$E$27,0,10*ROW('Water Data'!E158)))</f>
        <v/>
      </c>
      <c r="BW164" s="271" t="str">
        <f ca="true">+IF(OFFSET('Water Data'!$E$28,0,10*ROW('Water Data'!E158))="","",OFFSET('Water Data'!$E$28,0,10*ROW('Water Data'!E158)))</f>
        <v/>
      </c>
      <c r="BX164" s="271" t="str">
        <f ca="true">+IF(OFFSET('Water Data'!$E$29,0,10*ROW('Water Data'!E158))="","",OFFSET('Water Data'!$E$29,0,10*ROW('Water Data'!E158)))</f>
        <v/>
      </c>
      <c r="BY164" s="271" t="str">
        <f ca="true">+IF(OFFSET('Water Data'!$F$27,0,10*ROW('Water Data'!F158))="","",OFFSET('Water Data'!$F$27,0,10*ROW('Water Data'!F158)))</f>
        <v/>
      </c>
      <c r="BZ164" s="271" t="str">
        <f ca="true">+IF(OFFSET('Water Data'!$F$28,0,10*ROW('Water Data'!F158))="","",OFFSET('Water Data'!$F$28,0,10*ROW('Water Data'!F158)))</f>
        <v/>
      </c>
      <c r="CA164" s="271" t="str">
        <f ca="true">+IF(OFFSET('Water Data'!$F$29,0,10*ROW('Water Data'!F158))="","",OFFSET('Water Data'!$F$29,0,10*ROW('Water Data'!F158)))</f>
        <v/>
      </c>
      <c r="CB164" s="271" t="str">
        <f ca="true">+IF(OFFSET('Water Data'!$G$27,0,10*ROW('Water Data'!G158))="","",OFFSET('Water Data'!$G$27,0,10*ROW('Water Data'!G158)))</f>
        <v/>
      </c>
      <c r="CC164" s="271" t="str">
        <f ca="true">+IF(OFFSET('Water Data'!$G$28,0,10*ROW('Water Data'!G158))="","",OFFSET('Water Data'!$G$28,0,10*ROW('Water Data'!G158)))</f>
        <v/>
      </c>
      <c r="CD164" s="271" t="str">
        <f ca="true">+IF(OFFSET('Water Data'!$G$29,0,10*ROW('Water Data'!G158))="","",OFFSET('Water Data'!$G$29,0,10*ROW('Water Data'!G158)))</f>
        <v/>
      </c>
      <c r="CE164" s="271" t="str">
        <f ca="true">+IF(OFFSET('Water Data'!$H$27,0,10*ROW('Water Data'!H158))="","",OFFSET('Water Data'!$H$27,0,10*ROW('Water Data'!H158)))</f>
        <v/>
      </c>
      <c r="CF164" s="271" t="str">
        <f ca="true">+IF(OFFSET('Water Data'!$H$28,0,10*ROW('Water Data'!H158))="","",OFFSET('Water Data'!$H$28,0,10*ROW('Water Data'!H158)))</f>
        <v/>
      </c>
      <c r="CG164" s="271" t="str">
        <f ca="true">+IF(OFFSET('Water Data'!$H$29,0,10*ROW('Water Data'!H158))="","",OFFSET('Water Data'!$H$29,0,10*ROW('Water Data'!H158)))</f>
        <v/>
      </c>
      <c r="CH164" s="271" t="str">
        <f ca="true">+IF(OFFSET('Water Data'!$I$27,0,10*ROW('Water Data'!I158))="","",OFFSET('Water Data'!$I$27,0,10*ROW('Water Data'!I158)))</f>
        <v/>
      </c>
      <c r="CI164" s="271" t="str">
        <f ca="true">+IF(OFFSET('Water Data'!$I$28,0,10*ROW('Water Data'!I158))="","",OFFSET('Water Data'!$I$28,0,10*ROW('Water Data'!I158)))</f>
        <v/>
      </c>
      <c r="CJ164" s="271" t="str">
        <f ca="true">+IF(OFFSET('Water Data'!$I$29,0,10*ROW('Water Data'!I158))="","",OFFSET('Water Data'!$I$29,0,10*ROW('Water Data'!I158)))</f>
        <v/>
      </c>
      <c r="CK164" s="271" t="str">
        <f ca="true">+IF(OFFSET('Sanitation Data'!$D$28,0,10*ROW('Sanitation Data'!D158))="","",OFFSET('Sanitation Data'!$D$28,0,10*ROW('Sanitation Data'!D158)))</f>
        <v/>
      </c>
      <c r="CL164" s="271" t="str">
        <f ca="true">+IF(OFFSET('Sanitation Data'!$D$29,0,10*ROW('Sanitation Data'!D158))="","",OFFSET('Sanitation Data'!$D$29,0,10*ROW('Sanitation Data'!D158)))</f>
        <v/>
      </c>
      <c r="CM164" s="271" t="str">
        <f ca="true">+IF(OFFSET('Sanitation Data'!$D$30,0,10*ROW('Sanitation Data'!D158))="","",OFFSET('Sanitation Data'!$D$30,0,10*ROW('Sanitation Data'!D158)))</f>
        <v/>
      </c>
      <c r="CN164" s="271" t="str">
        <f ca="true">+IF(OFFSET('Sanitation Data'!$D$31,0,10*ROW('Sanitation Data'!D158))="","",OFFSET('Sanitation Data'!$D$31,0,10*ROW('Sanitation Data'!D158)))</f>
        <v/>
      </c>
      <c r="CO164" s="271" t="str">
        <f ca="true">+IF(OFFSET('Sanitation Data'!$D$32,0,10*ROW('Sanitation Data'!D158))="","",OFFSET('Sanitation Data'!$D$32,0,10*ROW('Sanitation Data'!D158)))</f>
        <v/>
      </c>
      <c r="CP164" s="271" t="str">
        <f ca="true">+IF(OFFSET('Sanitation Data'!$E$28,0,10*ROW('Sanitation Data'!E158))="","",OFFSET('Sanitation Data'!$E$28,0,10*ROW('Sanitation Data'!E158)))</f>
        <v/>
      </c>
      <c r="CQ164" s="271" t="str">
        <f ca="true">+IF(OFFSET('Sanitation Data'!$E$29,0,10*ROW('Sanitation Data'!E158))="","",OFFSET('Sanitation Data'!$E$29,0,10*ROW('Sanitation Data'!E158)))</f>
        <v/>
      </c>
      <c r="CR164" s="271" t="str">
        <f ca="true">+IF(OFFSET('Sanitation Data'!$E$30,0,10*ROW('Sanitation Data'!E158))="","",OFFSET('Sanitation Data'!$E$30,0,10*ROW('Sanitation Data'!E158)))</f>
        <v/>
      </c>
      <c r="CS164" s="271" t="str">
        <f ca="true">+IF(OFFSET('Sanitation Data'!$E$31,0,10*ROW('Sanitation Data'!E158))="","",OFFSET('Sanitation Data'!$E$31,0,10*ROW('Sanitation Data'!E158)))</f>
        <v/>
      </c>
      <c r="CT164" s="271" t="str">
        <f ca="true">+IF(OFFSET('Sanitation Data'!$E$32,0,10*ROW('Sanitation Data'!E158))="","",OFFSET('Sanitation Data'!$E$32,0,10*ROW('Sanitation Data'!E158)))</f>
        <v/>
      </c>
      <c r="CU164" s="271" t="str">
        <f ca="true">+IF(OFFSET('Sanitation Data'!$F$28,0,10*ROW('Sanitation Data'!F158))="","",OFFSET('Sanitation Data'!$F$28,0,10*ROW('Sanitation Data'!F158)))</f>
        <v/>
      </c>
      <c r="CV164" s="271" t="str">
        <f ca="true">+IF(OFFSET('Sanitation Data'!$F$29,0,10*ROW('Sanitation Data'!F158))="","",OFFSET('Sanitation Data'!$F$29,0,10*ROW('Sanitation Data'!F158)))</f>
        <v/>
      </c>
      <c r="CW164" s="271" t="str">
        <f ca="true">+IF(OFFSET('Sanitation Data'!$F$30,0,10*ROW('Sanitation Data'!F158))="","",OFFSET('Sanitation Data'!$F$30,0,10*ROW('Sanitation Data'!F158)))</f>
        <v/>
      </c>
      <c r="CX164" s="271" t="str">
        <f ca="true">+IF(OFFSET('Sanitation Data'!$F$31,0,10*ROW('Sanitation Data'!F158))="","",OFFSET('Sanitation Data'!$F$31,0,10*ROW('Sanitation Data'!F158)))</f>
        <v/>
      </c>
      <c r="CY164" s="271" t="str">
        <f ca="true">+IF(OFFSET('Sanitation Data'!$F$32,0,10*ROW('Sanitation Data'!F158))="","",OFFSET('Sanitation Data'!$F$32,0,10*ROW('Sanitation Data'!F158)))</f>
        <v/>
      </c>
      <c r="CZ164" s="271" t="str">
        <f ca="true">+IF(OFFSET('Sanitation Data'!$G$28,0,10*ROW('Sanitation Data'!G158))="","",OFFSET('Sanitation Data'!$G$28,0,10*ROW('Sanitation Data'!G158)))</f>
        <v/>
      </c>
      <c r="DA164" s="271" t="str">
        <f ca="true">+IF(OFFSET('Sanitation Data'!$G$29,0,10*ROW('Sanitation Data'!G158))="","",OFFSET('Sanitation Data'!$G$29,0,10*ROW('Sanitation Data'!G158)))</f>
        <v/>
      </c>
      <c r="DB164" s="271" t="str">
        <f ca="true">+IF(OFFSET('Sanitation Data'!$G$30,0,10*ROW('Sanitation Data'!G158))="","",OFFSET('Sanitation Data'!$G$30,0,10*ROW('Sanitation Data'!G158)))</f>
        <v/>
      </c>
      <c r="DC164" s="271" t="str">
        <f ca="true">+IF(OFFSET('Sanitation Data'!$G$31,0,10*ROW('Sanitation Data'!G158))="","",OFFSET('Sanitation Data'!$G$31,0,10*ROW('Sanitation Data'!G158)))</f>
        <v/>
      </c>
      <c r="DD164" s="271" t="str">
        <f ca="true">+IF(OFFSET('Sanitation Data'!$G$32,0,10*ROW('Sanitation Data'!G158))="","",OFFSET('Sanitation Data'!$G$32,0,10*ROW('Sanitation Data'!G158)))</f>
        <v/>
      </c>
      <c r="DE164" s="271" t="str">
        <f ca="true">+IF(OFFSET('Sanitation Data'!$H$28,0,10*ROW('Sanitation Data'!H158))="","",OFFSET('Sanitation Data'!$H$28,0,10*ROW('Sanitation Data'!H158)))</f>
        <v/>
      </c>
      <c r="DF164" s="271" t="str">
        <f ca="true">+IF(OFFSET('Sanitation Data'!$H$29,0,10*ROW('Sanitation Data'!H158))="","",OFFSET('Sanitation Data'!$H$29,0,10*ROW('Sanitation Data'!H158)))</f>
        <v/>
      </c>
      <c r="DG164" s="271" t="str">
        <f ca="true">+IF(OFFSET('Sanitation Data'!$H$30,0,10*ROW('Sanitation Data'!H158))="","",OFFSET('Sanitation Data'!$H$30,0,10*ROW('Sanitation Data'!H158)))</f>
        <v/>
      </c>
      <c r="DH164" s="271" t="str">
        <f ca="true">+IF(OFFSET('Sanitation Data'!$H$31,0,10*ROW('Sanitation Data'!H158))="","",OFFSET('Sanitation Data'!$H$31,0,10*ROW('Sanitation Data'!H158)))</f>
        <v/>
      </c>
      <c r="DI164" s="271" t="str">
        <f ca="true">+IF(OFFSET('Sanitation Data'!$H$32,0,10*ROW('Sanitation Data'!H158))="","",OFFSET('Sanitation Data'!$H$32,0,10*ROW('Sanitation Data'!H158)))</f>
        <v/>
      </c>
      <c r="DJ164" s="271" t="str">
        <f ca="true">+IF(OFFSET('Sanitation Data'!$I$28,0,10*ROW('Sanitation Data'!I158))="","",OFFSET('Sanitation Data'!$I$28,0,10*ROW('Sanitation Data'!I158)))</f>
        <v/>
      </c>
      <c r="DK164" s="271" t="str">
        <f ca="true">+IF(OFFSET('Sanitation Data'!$I$29,0,10*ROW('Sanitation Data'!I158))="","",OFFSET('Sanitation Data'!$I$29,0,10*ROW('Sanitation Data'!I158)))</f>
        <v/>
      </c>
      <c r="DL164" s="271" t="str">
        <f ca="true">+IF(OFFSET('Sanitation Data'!$I$30,0,10*ROW('Sanitation Data'!I158))="","",OFFSET('Sanitation Data'!$I$30,0,10*ROW('Sanitation Data'!I158)))</f>
        <v/>
      </c>
      <c r="DM164" s="271" t="str">
        <f ca="true">+IF(OFFSET('Sanitation Data'!$I$31,0,10*ROW('Sanitation Data'!I158))="","",OFFSET('Sanitation Data'!$I$31,0,10*ROW('Sanitation Data'!I158)))</f>
        <v/>
      </c>
      <c r="DN164" s="271" t="str">
        <f ca="true">+IF(OFFSET('Sanitation Data'!$I$32,0,10*ROW('Sanitation Data'!I158))="","",OFFSET('Sanitation Data'!$I$32,0,10*ROW('Sanitation Data'!I158)))</f>
        <v/>
      </c>
      <c r="DO164" s="271" t="str">
        <f ca="true">+IF(OFFSET('Hygiene Data'!$D$11,0,10*ROW('Hygiene Data'!D158))="","",OFFSET('Hygiene Data'!$D$11,0,10*ROW('Hygiene Data'!D158)))</f>
        <v/>
      </c>
      <c r="DP164" s="271" t="str">
        <f ca="true">+IF(OFFSET('Hygiene Data'!$D$12,0,10*ROW('Hygiene Data'!D158))="","",OFFSET('Hygiene Data'!$D$12,0,10*ROW('Hygiene Data'!D158)))</f>
        <v/>
      </c>
      <c r="DQ164" s="271" t="str">
        <f ca="true">+IF(OFFSET('Hygiene Data'!$D$13,0,10*ROW('Hygiene Data'!D158))="","",OFFSET('Hygiene Data'!$D$13,0,10*ROW('Hygiene Data'!D158)))</f>
        <v/>
      </c>
      <c r="DR164" s="271" t="str">
        <f ca="true">+IF(OFFSET('Hygiene Data'!$E$11,0,10*ROW('Hygiene Data'!E158))="","",OFFSET('Hygiene Data'!$E$11,0,10*ROW('Hygiene Data'!E158)))</f>
        <v/>
      </c>
      <c r="DS164" s="271" t="str">
        <f ca="true">+IF(OFFSET('Hygiene Data'!$E$12,0,10*ROW('Hygiene Data'!E158))="","",OFFSET('Hygiene Data'!$E$12,0,10*ROW('Hygiene Data'!E158)))</f>
        <v/>
      </c>
      <c r="DT164" s="271" t="str">
        <f ca="true">+IF(OFFSET('Hygiene Data'!$E$13,0,10*ROW('Hygiene Data'!E158))="","",OFFSET('Hygiene Data'!$E$13,0,10*ROW('Hygiene Data'!E158)))</f>
        <v/>
      </c>
      <c r="DU164" s="271" t="str">
        <f ca="true">+IF(OFFSET('Hygiene Data'!$F$11,0,10*ROW('Hygiene Data'!F158))="","",OFFSET('Hygiene Data'!$F$11,0,10*ROW('Hygiene Data'!F158)))</f>
        <v/>
      </c>
      <c r="DV164" s="271" t="str">
        <f ca="true">+IF(OFFSET('Hygiene Data'!$F$12,0,10*ROW('Hygiene Data'!F158))="","",OFFSET('Hygiene Data'!$F$12,0,10*ROW('Hygiene Data'!F158)))</f>
        <v/>
      </c>
      <c r="DW164" s="271" t="str">
        <f ca="true">+IF(OFFSET('Hygiene Data'!$F$13,0,10*ROW('Hygiene Data'!F158))="","",OFFSET('Hygiene Data'!$F$13,0,10*ROW('Hygiene Data'!F158)))</f>
        <v/>
      </c>
      <c r="DX164" s="271" t="str">
        <f ca="true">+IF(OFFSET('Hygiene Data'!$G$11,0,10*ROW('Hygiene Data'!G158))="","",OFFSET('Hygiene Data'!$G$11,0,10*ROW('Hygiene Data'!G158)))</f>
        <v/>
      </c>
      <c r="DY164" s="271" t="str">
        <f ca="true">+IF(OFFSET('Hygiene Data'!$G$12,0,10*ROW('Hygiene Data'!G158))="","",OFFSET('Hygiene Data'!$G$12,0,10*ROW('Hygiene Data'!G158)))</f>
        <v/>
      </c>
      <c r="DZ164" s="271" t="str">
        <f ca="true">+IF(OFFSET('Hygiene Data'!$G$13,0,10*ROW('Hygiene Data'!G158))="","",OFFSET('Hygiene Data'!$G$13,0,10*ROW('Hygiene Data'!G158)))</f>
        <v/>
      </c>
      <c r="EA164" s="271" t="str">
        <f ca="true">+IF(OFFSET('Hygiene Data'!$H$11,0,10*ROW('Hygiene Data'!H158))="","",OFFSET('Hygiene Data'!$H$11,0,10*ROW('Hygiene Data'!H158)))</f>
        <v/>
      </c>
      <c r="EB164" s="271" t="str">
        <f ca="true">+IF(OFFSET('Hygiene Data'!$H$12,0,10*ROW('Hygiene Data'!H158))="","",OFFSET('Hygiene Data'!$H$12,0,10*ROW('Hygiene Data'!H158)))</f>
        <v/>
      </c>
      <c r="EC164" s="271" t="str">
        <f ca="true">+IF(OFFSET('Hygiene Data'!$H$13,0,10*ROW('Hygiene Data'!H158))="","",OFFSET('Hygiene Data'!$H$13,0,10*ROW('Hygiene Data'!H158)))</f>
        <v/>
      </c>
      <c r="ED164" s="271" t="str">
        <f ca="true">+IF(OFFSET('Hygiene Data'!$I$11,0,10*ROW('Hygiene Data'!I158))="","",OFFSET('Hygiene Data'!$I$11,0,10*ROW('Hygiene Data'!I158)))</f>
        <v/>
      </c>
      <c r="EE164" s="271" t="str">
        <f ca="true">+IF(OFFSET('Hygiene Data'!$I$12,0,10*ROW('Hygiene Data'!I158))="","",OFFSET('Hygiene Data'!$I$12,0,10*ROW('Hygiene Data'!I158)))</f>
        <v/>
      </c>
      <c r="EF164" s="271" t="str">
        <f ca="true">+IF(OFFSET('Hygiene Data'!$I$13,0,10*ROW('Hygiene Data'!I158))="","",OFFSET('Hygiene Data'!$I$13,0,10*ROW('Hygiene Data'!I158)))</f>
        <v/>
      </c>
    </row>
    <row xmlns:x14ac="http://schemas.microsoft.com/office/spreadsheetml/2009/9/ac" r="165" x14ac:dyDescent="0.2">
      <c r="A165" s="34" t="str">
        <f ca="true">+IF(OFFSET('Water Data'!$B$2,0,10*ROW('Water Data'!E159))="","",OFFSET('Water Data'!$B$2,0,10*ROW('Water Data'!E159)))</f>
        <v/>
      </c>
      <c r="B165" s="34" t="str">
        <f ca="true">+IF(OFFSET('Water Data'!$C$2,0,10*ROW('Water Data'!F159))="","",OFFSET('Water Data'!$C$2,0,10*ROW('Water Data'!F159)))</f>
        <v/>
      </c>
      <c r="C165" s="327" t="str">
        <f t="shared" ca="true" si="2"/>
        <v/>
      </c>
      <c r="D165" s="87"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7"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7"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7"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7"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7"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7"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7"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7"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7"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7"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7"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7"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7"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7"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7"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7"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7"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8"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8"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8"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8"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8"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8"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8"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8"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8"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8"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8"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8"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8"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8"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8"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8"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8"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8"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8"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8"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8"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8"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8"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8"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8"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8"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8"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8"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8"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8"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9"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9"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9"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9"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9"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9"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9"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9"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9"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9"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9"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9"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9"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9"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9"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9"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9"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9"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1"/>
      <c r="BS165" s="271" t="str">
        <f ca="true">+IF(OFFSET('Water Data'!$D$27,0,10*ROW('Water Data'!D159))="","",OFFSET('Water Data'!$D$27,0,10*ROW('Water Data'!D159)))</f>
        <v/>
      </c>
      <c r="BT165" s="271" t="str">
        <f ca="true">+IF(OFFSET('Water Data'!$D$28,0,10*ROW('Water Data'!D159))="","",OFFSET('Water Data'!$D$28,0,10*ROW('Water Data'!D159)))</f>
        <v/>
      </c>
      <c r="BU165" s="271" t="str">
        <f ca="true">+IF(OFFSET('Water Data'!$D$29,0,10*ROW('Water Data'!D159))="","",OFFSET('Water Data'!$D$29,0,10*ROW('Water Data'!D159)))</f>
        <v/>
      </c>
      <c r="BV165" s="271" t="str">
        <f ca="true">+IF(OFFSET('Water Data'!$E$27,0,10*ROW('Water Data'!E159))="","",OFFSET('Water Data'!$E$27,0,10*ROW('Water Data'!E159)))</f>
        <v/>
      </c>
      <c r="BW165" s="271" t="str">
        <f ca="true">+IF(OFFSET('Water Data'!$E$28,0,10*ROW('Water Data'!E159))="","",OFFSET('Water Data'!$E$28,0,10*ROW('Water Data'!E159)))</f>
        <v/>
      </c>
      <c r="BX165" s="271" t="str">
        <f ca="true">+IF(OFFSET('Water Data'!$E$29,0,10*ROW('Water Data'!E159))="","",OFFSET('Water Data'!$E$29,0,10*ROW('Water Data'!E159)))</f>
        <v/>
      </c>
      <c r="BY165" s="271" t="str">
        <f ca="true">+IF(OFFSET('Water Data'!$F$27,0,10*ROW('Water Data'!F159))="","",OFFSET('Water Data'!$F$27,0,10*ROW('Water Data'!F159)))</f>
        <v/>
      </c>
      <c r="BZ165" s="271" t="str">
        <f ca="true">+IF(OFFSET('Water Data'!$F$28,0,10*ROW('Water Data'!F159))="","",OFFSET('Water Data'!$F$28,0,10*ROW('Water Data'!F159)))</f>
        <v/>
      </c>
      <c r="CA165" s="271" t="str">
        <f ca="true">+IF(OFFSET('Water Data'!$F$29,0,10*ROW('Water Data'!F159))="","",OFFSET('Water Data'!$F$29,0,10*ROW('Water Data'!F159)))</f>
        <v/>
      </c>
      <c r="CB165" s="271" t="str">
        <f ca="true">+IF(OFFSET('Water Data'!$G$27,0,10*ROW('Water Data'!G159))="","",OFFSET('Water Data'!$G$27,0,10*ROW('Water Data'!G159)))</f>
        <v/>
      </c>
      <c r="CC165" s="271" t="str">
        <f ca="true">+IF(OFFSET('Water Data'!$G$28,0,10*ROW('Water Data'!G159))="","",OFFSET('Water Data'!$G$28,0,10*ROW('Water Data'!G159)))</f>
        <v/>
      </c>
      <c r="CD165" s="271" t="str">
        <f ca="true">+IF(OFFSET('Water Data'!$G$29,0,10*ROW('Water Data'!G159))="","",OFFSET('Water Data'!$G$29,0,10*ROW('Water Data'!G159)))</f>
        <v/>
      </c>
      <c r="CE165" s="271" t="str">
        <f ca="true">+IF(OFFSET('Water Data'!$H$27,0,10*ROW('Water Data'!H159))="","",OFFSET('Water Data'!$H$27,0,10*ROW('Water Data'!H159)))</f>
        <v/>
      </c>
      <c r="CF165" s="271" t="str">
        <f ca="true">+IF(OFFSET('Water Data'!$H$28,0,10*ROW('Water Data'!H159))="","",OFFSET('Water Data'!$H$28,0,10*ROW('Water Data'!H159)))</f>
        <v/>
      </c>
      <c r="CG165" s="271" t="str">
        <f ca="true">+IF(OFFSET('Water Data'!$H$29,0,10*ROW('Water Data'!H159))="","",OFFSET('Water Data'!$H$29,0,10*ROW('Water Data'!H159)))</f>
        <v/>
      </c>
      <c r="CH165" s="271" t="str">
        <f ca="true">+IF(OFFSET('Water Data'!$I$27,0,10*ROW('Water Data'!I159))="","",OFFSET('Water Data'!$I$27,0,10*ROW('Water Data'!I159)))</f>
        <v/>
      </c>
      <c r="CI165" s="271" t="str">
        <f ca="true">+IF(OFFSET('Water Data'!$I$28,0,10*ROW('Water Data'!I159))="","",OFFSET('Water Data'!$I$28,0,10*ROW('Water Data'!I159)))</f>
        <v/>
      </c>
      <c r="CJ165" s="271" t="str">
        <f ca="true">+IF(OFFSET('Water Data'!$I$29,0,10*ROW('Water Data'!I159))="","",OFFSET('Water Data'!$I$29,0,10*ROW('Water Data'!I159)))</f>
        <v/>
      </c>
      <c r="CK165" s="271" t="str">
        <f ca="true">+IF(OFFSET('Sanitation Data'!$D$28,0,10*ROW('Sanitation Data'!D159))="","",OFFSET('Sanitation Data'!$D$28,0,10*ROW('Sanitation Data'!D159)))</f>
        <v/>
      </c>
      <c r="CL165" s="271" t="str">
        <f ca="true">+IF(OFFSET('Sanitation Data'!$D$29,0,10*ROW('Sanitation Data'!D159))="","",OFFSET('Sanitation Data'!$D$29,0,10*ROW('Sanitation Data'!D159)))</f>
        <v/>
      </c>
      <c r="CM165" s="271" t="str">
        <f ca="true">+IF(OFFSET('Sanitation Data'!$D$30,0,10*ROW('Sanitation Data'!D159))="","",OFFSET('Sanitation Data'!$D$30,0,10*ROW('Sanitation Data'!D159)))</f>
        <v/>
      </c>
      <c r="CN165" s="271" t="str">
        <f ca="true">+IF(OFFSET('Sanitation Data'!$D$31,0,10*ROW('Sanitation Data'!D159))="","",OFFSET('Sanitation Data'!$D$31,0,10*ROW('Sanitation Data'!D159)))</f>
        <v/>
      </c>
      <c r="CO165" s="271" t="str">
        <f ca="true">+IF(OFFSET('Sanitation Data'!$D$32,0,10*ROW('Sanitation Data'!D159))="","",OFFSET('Sanitation Data'!$D$32,0,10*ROW('Sanitation Data'!D159)))</f>
        <v/>
      </c>
      <c r="CP165" s="271" t="str">
        <f ca="true">+IF(OFFSET('Sanitation Data'!$E$28,0,10*ROW('Sanitation Data'!E159))="","",OFFSET('Sanitation Data'!$E$28,0,10*ROW('Sanitation Data'!E159)))</f>
        <v/>
      </c>
      <c r="CQ165" s="271" t="str">
        <f ca="true">+IF(OFFSET('Sanitation Data'!$E$29,0,10*ROW('Sanitation Data'!E159))="","",OFFSET('Sanitation Data'!$E$29,0,10*ROW('Sanitation Data'!E159)))</f>
        <v/>
      </c>
      <c r="CR165" s="271" t="str">
        <f ca="true">+IF(OFFSET('Sanitation Data'!$E$30,0,10*ROW('Sanitation Data'!E159))="","",OFFSET('Sanitation Data'!$E$30,0,10*ROW('Sanitation Data'!E159)))</f>
        <v/>
      </c>
      <c r="CS165" s="271" t="str">
        <f ca="true">+IF(OFFSET('Sanitation Data'!$E$31,0,10*ROW('Sanitation Data'!E159))="","",OFFSET('Sanitation Data'!$E$31,0,10*ROW('Sanitation Data'!E159)))</f>
        <v/>
      </c>
      <c r="CT165" s="271" t="str">
        <f ca="true">+IF(OFFSET('Sanitation Data'!$E$32,0,10*ROW('Sanitation Data'!E159))="","",OFFSET('Sanitation Data'!$E$32,0,10*ROW('Sanitation Data'!E159)))</f>
        <v/>
      </c>
      <c r="CU165" s="271" t="str">
        <f ca="true">+IF(OFFSET('Sanitation Data'!$F$28,0,10*ROW('Sanitation Data'!F159))="","",OFFSET('Sanitation Data'!$F$28,0,10*ROW('Sanitation Data'!F159)))</f>
        <v/>
      </c>
      <c r="CV165" s="271" t="str">
        <f ca="true">+IF(OFFSET('Sanitation Data'!$F$29,0,10*ROW('Sanitation Data'!F159))="","",OFFSET('Sanitation Data'!$F$29,0,10*ROW('Sanitation Data'!F159)))</f>
        <v/>
      </c>
      <c r="CW165" s="271" t="str">
        <f ca="true">+IF(OFFSET('Sanitation Data'!$F$30,0,10*ROW('Sanitation Data'!F159))="","",OFFSET('Sanitation Data'!$F$30,0,10*ROW('Sanitation Data'!F159)))</f>
        <v/>
      </c>
      <c r="CX165" s="271" t="str">
        <f ca="true">+IF(OFFSET('Sanitation Data'!$F$31,0,10*ROW('Sanitation Data'!F159))="","",OFFSET('Sanitation Data'!$F$31,0,10*ROW('Sanitation Data'!F159)))</f>
        <v/>
      </c>
      <c r="CY165" s="271" t="str">
        <f ca="true">+IF(OFFSET('Sanitation Data'!$F$32,0,10*ROW('Sanitation Data'!F159))="","",OFFSET('Sanitation Data'!$F$32,0,10*ROW('Sanitation Data'!F159)))</f>
        <v/>
      </c>
      <c r="CZ165" s="271" t="str">
        <f ca="true">+IF(OFFSET('Sanitation Data'!$G$28,0,10*ROW('Sanitation Data'!G159))="","",OFFSET('Sanitation Data'!$G$28,0,10*ROW('Sanitation Data'!G159)))</f>
        <v/>
      </c>
      <c r="DA165" s="271" t="str">
        <f ca="true">+IF(OFFSET('Sanitation Data'!$G$29,0,10*ROW('Sanitation Data'!G159))="","",OFFSET('Sanitation Data'!$G$29,0,10*ROW('Sanitation Data'!G159)))</f>
        <v/>
      </c>
      <c r="DB165" s="271" t="str">
        <f ca="true">+IF(OFFSET('Sanitation Data'!$G$30,0,10*ROW('Sanitation Data'!G159))="","",OFFSET('Sanitation Data'!$G$30,0,10*ROW('Sanitation Data'!G159)))</f>
        <v/>
      </c>
      <c r="DC165" s="271" t="str">
        <f ca="true">+IF(OFFSET('Sanitation Data'!$G$31,0,10*ROW('Sanitation Data'!G159))="","",OFFSET('Sanitation Data'!$G$31,0,10*ROW('Sanitation Data'!G159)))</f>
        <v/>
      </c>
      <c r="DD165" s="271" t="str">
        <f ca="true">+IF(OFFSET('Sanitation Data'!$G$32,0,10*ROW('Sanitation Data'!G159))="","",OFFSET('Sanitation Data'!$G$32,0,10*ROW('Sanitation Data'!G159)))</f>
        <v/>
      </c>
      <c r="DE165" s="271" t="str">
        <f ca="true">+IF(OFFSET('Sanitation Data'!$H$28,0,10*ROW('Sanitation Data'!H159))="","",OFFSET('Sanitation Data'!$H$28,0,10*ROW('Sanitation Data'!H159)))</f>
        <v/>
      </c>
      <c r="DF165" s="271" t="str">
        <f ca="true">+IF(OFFSET('Sanitation Data'!$H$29,0,10*ROW('Sanitation Data'!H159))="","",OFFSET('Sanitation Data'!$H$29,0,10*ROW('Sanitation Data'!H159)))</f>
        <v/>
      </c>
      <c r="DG165" s="271" t="str">
        <f ca="true">+IF(OFFSET('Sanitation Data'!$H$30,0,10*ROW('Sanitation Data'!H159))="","",OFFSET('Sanitation Data'!$H$30,0,10*ROW('Sanitation Data'!H159)))</f>
        <v/>
      </c>
      <c r="DH165" s="271" t="str">
        <f ca="true">+IF(OFFSET('Sanitation Data'!$H$31,0,10*ROW('Sanitation Data'!H159))="","",OFFSET('Sanitation Data'!$H$31,0,10*ROW('Sanitation Data'!H159)))</f>
        <v/>
      </c>
      <c r="DI165" s="271" t="str">
        <f ca="true">+IF(OFFSET('Sanitation Data'!$H$32,0,10*ROW('Sanitation Data'!H159))="","",OFFSET('Sanitation Data'!$H$32,0,10*ROW('Sanitation Data'!H159)))</f>
        <v/>
      </c>
      <c r="DJ165" s="271" t="str">
        <f ca="true">+IF(OFFSET('Sanitation Data'!$I$28,0,10*ROW('Sanitation Data'!I159))="","",OFFSET('Sanitation Data'!$I$28,0,10*ROW('Sanitation Data'!I159)))</f>
        <v/>
      </c>
      <c r="DK165" s="271" t="str">
        <f ca="true">+IF(OFFSET('Sanitation Data'!$I$29,0,10*ROW('Sanitation Data'!I159))="","",OFFSET('Sanitation Data'!$I$29,0,10*ROW('Sanitation Data'!I159)))</f>
        <v/>
      </c>
      <c r="DL165" s="271" t="str">
        <f ca="true">+IF(OFFSET('Sanitation Data'!$I$30,0,10*ROW('Sanitation Data'!I159))="","",OFFSET('Sanitation Data'!$I$30,0,10*ROW('Sanitation Data'!I159)))</f>
        <v/>
      </c>
      <c r="DM165" s="271" t="str">
        <f ca="true">+IF(OFFSET('Sanitation Data'!$I$31,0,10*ROW('Sanitation Data'!I159))="","",OFFSET('Sanitation Data'!$I$31,0,10*ROW('Sanitation Data'!I159)))</f>
        <v/>
      </c>
      <c r="DN165" s="271" t="str">
        <f ca="true">+IF(OFFSET('Sanitation Data'!$I$32,0,10*ROW('Sanitation Data'!I159))="","",OFFSET('Sanitation Data'!$I$32,0,10*ROW('Sanitation Data'!I159)))</f>
        <v/>
      </c>
      <c r="DO165" s="271" t="str">
        <f ca="true">+IF(OFFSET('Hygiene Data'!$D$11,0,10*ROW('Hygiene Data'!D159))="","",OFFSET('Hygiene Data'!$D$11,0,10*ROW('Hygiene Data'!D159)))</f>
        <v/>
      </c>
      <c r="DP165" s="271" t="str">
        <f ca="true">+IF(OFFSET('Hygiene Data'!$D$12,0,10*ROW('Hygiene Data'!D159))="","",OFFSET('Hygiene Data'!$D$12,0,10*ROW('Hygiene Data'!D159)))</f>
        <v/>
      </c>
      <c r="DQ165" s="271" t="str">
        <f ca="true">+IF(OFFSET('Hygiene Data'!$D$13,0,10*ROW('Hygiene Data'!D159))="","",OFFSET('Hygiene Data'!$D$13,0,10*ROW('Hygiene Data'!D159)))</f>
        <v/>
      </c>
      <c r="DR165" s="271" t="str">
        <f ca="true">+IF(OFFSET('Hygiene Data'!$E$11,0,10*ROW('Hygiene Data'!E159))="","",OFFSET('Hygiene Data'!$E$11,0,10*ROW('Hygiene Data'!E159)))</f>
        <v/>
      </c>
      <c r="DS165" s="271" t="str">
        <f ca="true">+IF(OFFSET('Hygiene Data'!$E$12,0,10*ROW('Hygiene Data'!E159))="","",OFFSET('Hygiene Data'!$E$12,0,10*ROW('Hygiene Data'!E159)))</f>
        <v/>
      </c>
      <c r="DT165" s="271" t="str">
        <f ca="true">+IF(OFFSET('Hygiene Data'!$E$13,0,10*ROW('Hygiene Data'!E159))="","",OFFSET('Hygiene Data'!$E$13,0,10*ROW('Hygiene Data'!E159)))</f>
        <v/>
      </c>
      <c r="DU165" s="271" t="str">
        <f ca="true">+IF(OFFSET('Hygiene Data'!$F$11,0,10*ROW('Hygiene Data'!F159))="","",OFFSET('Hygiene Data'!$F$11,0,10*ROW('Hygiene Data'!F159)))</f>
        <v/>
      </c>
      <c r="DV165" s="271" t="str">
        <f ca="true">+IF(OFFSET('Hygiene Data'!$F$12,0,10*ROW('Hygiene Data'!F159))="","",OFFSET('Hygiene Data'!$F$12,0,10*ROW('Hygiene Data'!F159)))</f>
        <v/>
      </c>
      <c r="DW165" s="271" t="str">
        <f ca="true">+IF(OFFSET('Hygiene Data'!$F$13,0,10*ROW('Hygiene Data'!F159))="","",OFFSET('Hygiene Data'!$F$13,0,10*ROW('Hygiene Data'!F159)))</f>
        <v/>
      </c>
      <c r="DX165" s="271" t="str">
        <f ca="true">+IF(OFFSET('Hygiene Data'!$G$11,0,10*ROW('Hygiene Data'!G159))="","",OFFSET('Hygiene Data'!$G$11,0,10*ROW('Hygiene Data'!G159)))</f>
        <v/>
      </c>
      <c r="DY165" s="271" t="str">
        <f ca="true">+IF(OFFSET('Hygiene Data'!$G$12,0,10*ROW('Hygiene Data'!G159))="","",OFFSET('Hygiene Data'!$G$12,0,10*ROW('Hygiene Data'!G159)))</f>
        <v/>
      </c>
      <c r="DZ165" s="271" t="str">
        <f ca="true">+IF(OFFSET('Hygiene Data'!$G$13,0,10*ROW('Hygiene Data'!G159))="","",OFFSET('Hygiene Data'!$G$13,0,10*ROW('Hygiene Data'!G159)))</f>
        <v/>
      </c>
      <c r="EA165" s="271" t="str">
        <f ca="true">+IF(OFFSET('Hygiene Data'!$H$11,0,10*ROW('Hygiene Data'!H159))="","",OFFSET('Hygiene Data'!$H$11,0,10*ROW('Hygiene Data'!H159)))</f>
        <v/>
      </c>
      <c r="EB165" s="271" t="str">
        <f ca="true">+IF(OFFSET('Hygiene Data'!$H$12,0,10*ROW('Hygiene Data'!H159))="","",OFFSET('Hygiene Data'!$H$12,0,10*ROW('Hygiene Data'!H159)))</f>
        <v/>
      </c>
      <c r="EC165" s="271" t="str">
        <f ca="true">+IF(OFFSET('Hygiene Data'!$H$13,0,10*ROW('Hygiene Data'!H159))="","",OFFSET('Hygiene Data'!$H$13,0,10*ROW('Hygiene Data'!H159)))</f>
        <v/>
      </c>
      <c r="ED165" s="271" t="str">
        <f ca="true">+IF(OFFSET('Hygiene Data'!$I$11,0,10*ROW('Hygiene Data'!I159))="","",OFFSET('Hygiene Data'!$I$11,0,10*ROW('Hygiene Data'!I159)))</f>
        <v/>
      </c>
      <c r="EE165" s="271" t="str">
        <f ca="true">+IF(OFFSET('Hygiene Data'!$I$12,0,10*ROW('Hygiene Data'!I159))="","",OFFSET('Hygiene Data'!$I$12,0,10*ROW('Hygiene Data'!I159)))</f>
        <v/>
      </c>
      <c r="EF165" s="271" t="str">
        <f ca="true">+IF(OFFSET('Hygiene Data'!$I$13,0,10*ROW('Hygiene Data'!I159))="","",OFFSET('Hygiene Data'!$I$13,0,10*ROW('Hygiene Data'!I159)))</f>
        <v/>
      </c>
    </row>
    <row xmlns:x14ac="http://schemas.microsoft.com/office/spreadsheetml/2009/9/ac" r="166" x14ac:dyDescent="0.2">
      <c r="A166" s="34" t="str">
        <f ca="true">+IF(OFFSET('Water Data'!$B$2,0,10*ROW('Water Data'!E160))="","",OFFSET('Water Data'!$B$2,0,10*ROW('Water Data'!E160)))</f>
        <v/>
      </c>
      <c r="B166" s="34" t="str">
        <f ca="true">+IF(OFFSET('Water Data'!$C$2,0,10*ROW('Water Data'!F160))="","",OFFSET('Water Data'!$C$2,0,10*ROW('Water Data'!F160)))</f>
        <v/>
      </c>
      <c r="C166" s="327" t="str">
        <f t="shared" ca="true" si="2"/>
        <v/>
      </c>
      <c r="D166" s="87"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7"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7"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7"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7"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7"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7"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7"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7"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7"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7"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7"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7"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7"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7"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7"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7"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7"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8"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8"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8"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8"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8"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8"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8"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8"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8"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8"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8"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8"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8"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8"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8"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8"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8"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8"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8"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8"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8"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8"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8"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8"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8"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8"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8"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8"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8"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8"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9"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9"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9"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9"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9"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9"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9"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9"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9"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9"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9"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9"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9"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9"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9"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9"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9"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9"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1"/>
      <c r="BS166" s="271" t="str">
        <f ca="true">+IF(OFFSET('Water Data'!$D$27,0,10*ROW('Water Data'!D160))="","",OFFSET('Water Data'!$D$27,0,10*ROW('Water Data'!D160)))</f>
        <v/>
      </c>
      <c r="BT166" s="271" t="str">
        <f ca="true">+IF(OFFSET('Water Data'!$D$28,0,10*ROW('Water Data'!D160))="","",OFFSET('Water Data'!$D$28,0,10*ROW('Water Data'!D160)))</f>
        <v/>
      </c>
      <c r="BU166" s="271" t="str">
        <f ca="true">+IF(OFFSET('Water Data'!$D$29,0,10*ROW('Water Data'!D160))="","",OFFSET('Water Data'!$D$29,0,10*ROW('Water Data'!D160)))</f>
        <v/>
      </c>
      <c r="BV166" s="271" t="str">
        <f ca="true">+IF(OFFSET('Water Data'!$E$27,0,10*ROW('Water Data'!E160))="","",OFFSET('Water Data'!$E$27,0,10*ROW('Water Data'!E160)))</f>
        <v/>
      </c>
      <c r="BW166" s="271" t="str">
        <f ca="true">+IF(OFFSET('Water Data'!$E$28,0,10*ROW('Water Data'!E160))="","",OFFSET('Water Data'!$E$28,0,10*ROW('Water Data'!E160)))</f>
        <v/>
      </c>
      <c r="BX166" s="271" t="str">
        <f ca="true">+IF(OFFSET('Water Data'!$E$29,0,10*ROW('Water Data'!E160))="","",OFFSET('Water Data'!$E$29,0,10*ROW('Water Data'!E160)))</f>
        <v/>
      </c>
      <c r="BY166" s="271" t="str">
        <f ca="true">+IF(OFFSET('Water Data'!$F$27,0,10*ROW('Water Data'!F160))="","",OFFSET('Water Data'!$F$27,0,10*ROW('Water Data'!F160)))</f>
        <v/>
      </c>
      <c r="BZ166" s="271" t="str">
        <f ca="true">+IF(OFFSET('Water Data'!$F$28,0,10*ROW('Water Data'!F160))="","",OFFSET('Water Data'!$F$28,0,10*ROW('Water Data'!F160)))</f>
        <v/>
      </c>
      <c r="CA166" s="271" t="str">
        <f ca="true">+IF(OFFSET('Water Data'!$F$29,0,10*ROW('Water Data'!F160))="","",OFFSET('Water Data'!$F$29,0,10*ROW('Water Data'!F160)))</f>
        <v/>
      </c>
      <c r="CB166" s="271" t="str">
        <f ca="true">+IF(OFFSET('Water Data'!$G$27,0,10*ROW('Water Data'!G160))="","",OFFSET('Water Data'!$G$27,0,10*ROW('Water Data'!G160)))</f>
        <v/>
      </c>
      <c r="CC166" s="271" t="str">
        <f ca="true">+IF(OFFSET('Water Data'!$G$28,0,10*ROW('Water Data'!G160))="","",OFFSET('Water Data'!$G$28,0,10*ROW('Water Data'!G160)))</f>
        <v/>
      </c>
      <c r="CD166" s="271" t="str">
        <f ca="true">+IF(OFFSET('Water Data'!$G$29,0,10*ROW('Water Data'!G160))="","",OFFSET('Water Data'!$G$29,0,10*ROW('Water Data'!G160)))</f>
        <v/>
      </c>
      <c r="CE166" s="271" t="str">
        <f ca="true">+IF(OFFSET('Water Data'!$H$27,0,10*ROW('Water Data'!H160))="","",OFFSET('Water Data'!$H$27,0,10*ROW('Water Data'!H160)))</f>
        <v/>
      </c>
      <c r="CF166" s="271" t="str">
        <f ca="true">+IF(OFFSET('Water Data'!$H$28,0,10*ROW('Water Data'!H160))="","",OFFSET('Water Data'!$H$28,0,10*ROW('Water Data'!H160)))</f>
        <v/>
      </c>
      <c r="CG166" s="271" t="str">
        <f ca="true">+IF(OFFSET('Water Data'!$H$29,0,10*ROW('Water Data'!H160))="","",OFFSET('Water Data'!$H$29,0,10*ROW('Water Data'!H160)))</f>
        <v/>
      </c>
      <c r="CH166" s="271" t="str">
        <f ca="true">+IF(OFFSET('Water Data'!$I$27,0,10*ROW('Water Data'!I160))="","",OFFSET('Water Data'!$I$27,0,10*ROW('Water Data'!I160)))</f>
        <v/>
      </c>
      <c r="CI166" s="271" t="str">
        <f ca="true">+IF(OFFSET('Water Data'!$I$28,0,10*ROW('Water Data'!I160))="","",OFFSET('Water Data'!$I$28,0,10*ROW('Water Data'!I160)))</f>
        <v/>
      </c>
      <c r="CJ166" s="271" t="str">
        <f ca="true">+IF(OFFSET('Water Data'!$I$29,0,10*ROW('Water Data'!I160))="","",OFFSET('Water Data'!$I$29,0,10*ROW('Water Data'!I160)))</f>
        <v/>
      </c>
      <c r="CK166" s="271" t="str">
        <f ca="true">+IF(OFFSET('Sanitation Data'!$D$28,0,10*ROW('Sanitation Data'!D160))="","",OFFSET('Sanitation Data'!$D$28,0,10*ROW('Sanitation Data'!D160)))</f>
        <v/>
      </c>
      <c r="CL166" s="271" t="str">
        <f ca="true">+IF(OFFSET('Sanitation Data'!$D$29,0,10*ROW('Sanitation Data'!D160))="","",OFFSET('Sanitation Data'!$D$29,0,10*ROW('Sanitation Data'!D160)))</f>
        <v/>
      </c>
      <c r="CM166" s="271" t="str">
        <f ca="true">+IF(OFFSET('Sanitation Data'!$D$30,0,10*ROW('Sanitation Data'!D160))="","",OFFSET('Sanitation Data'!$D$30,0,10*ROW('Sanitation Data'!D160)))</f>
        <v/>
      </c>
      <c r="CN166" s="271" t="str">
        <f ca="true">+IF(OFFSET('Sanitation Data'!$D$31,0,10*ROW('Sanitation Data'!D160))="","",OFFSET('Sanitation Data'!$D$31,0,10*ROW('Sanitation Data'!D160)))</f>
        <v/>
      </c>
      <c r="CO166" s="271" t="str">
        <f ca="true">+IF(OFFSET('Sanitation Data'!$D$32,0,10*ROW('Sanitation Data'!D160))="","",OFFSET('Sanitation Data'!$D$32,0,10*ROW('Sanitation Data'!D160)))</f>
        <v/>
      </c>
      <c r="CP166" s="271" t="str">
        <f ca="true">+IF(OFFSET('Sanitation Data'!$E$28,0,10*ROW('Sanitation Data'!E160))="","",OFFSET('Sanitation Data'!$E$28,0,10*ROW('Sanitation Data'!E160)))</f>
        <v/>
      </c>
      <c r="CQ166" s="271" t="str">
        <f ca="true">+IF(OFFSET('Sanitation Data'!$E$29,0,10*ROW('Sanitation Data'!E160))="","",OFFSET('Sanitation Data'!$E$29,0,10*ROW('Sanitation Data'!E160)))</f>
        <v/>
      </c>
      <c r="CR166" s="271" t="str">
        <f ca="true">+IF(OFFSET('Sanitation Data'!$E$30,0,10*ROW('Sanitation Data'!E160))="","",OFFSET('Sanitation Data'!$E$30,0,10*ROW('Sanitation Data'!E160)))</f>
        <v/>
      </c>
      <c r="CS166" s="271" t="str">
        <f ca="true">+IF(OFFSET('Sanitation Data'!$E$31,0,10*ROW('Sanitation Data'!E160))="","",OFFSET('Sanitation Data'!$E$31,0,10*ROW('Sanitation Data'!E160)))</f>
        <v/>
      </c>
      <c r="CT166" s="271" t="str">
        <f ca="true">+IF(OFFSET('Sanitation Data'!$E$32,0,10*ROW('Sanitation Data'!E160))="","",OFFSET('Sanitation Data'!$E$32,0,10*ROW('Sanitation Data'!E160)))</f>
        <v/>
      </c>
      <c r="CU166" s="271" t="str">
        <f ca="true">+IF(OFFSET('Sanitation Data'!$F$28,0,10*ROW('Sanitation Data'!F160))="","",OFFSET('Sanitation Data'!$F$28,0,10*ROW('Sanitation Data'!F160)))</f>
        <v/>
      </c>
      <c r="CV166" s="271" t="str">
        <f ca="true">+IF(OFFSET('Sanitation Data'!$F$29,0,10*ROW('Sanitation Data'!F160))="","",OFFSET('Sanitation Data'!$F$29,0,10*ROW('Sanitation Data'!F160)))</f>
        <v/>
      </c>
      <c r="CW166" s="271" t="str">
        <f ca="true">+IF(OFFSET('Sanitation Data'!$F$30,0,10*ROW('Sanitation Data'!F160))="","",OFFSET('Sanitation Data'!$F$30,0,10*ROW('Sanitation Data'!F160)))</f>
        <v/>
      </c>
      <c r="CX166" s="271" t="str">
        <f ca="true">+IF(OFFSET('Sanitation Data'!$F$31,0,10*ROW('Sanitation Data'!F160))="","",OFFSET('Sanitation Data'!$F$31,0,10*ROW('Sanitation Data'!F160)))</f>
        <v/>
      </c>
      <c r="CY166" s="271" t="str">
        <f ca="true">+IF(OFFSET('Sanitation Data'!$F$32,0,10*ROW('Sanitation Data'!F160))="","",OFFSET('Sanitation Data'!$F$32,0,10*ROW('Sanitation Data'!F160)))</f>
        <v/>
      </c>
      <c r="CZ166" s="271" t="str">
        <f ca="true">+IF(OFFSET('Sanitation Data'!$G$28,0,10*ROW('Sanitation Data'!G160))="","",OFFSET('Sanitation Data'!$G$28,0,10*ROW('Sanitation Data'!G160)))</f>
        <v/>
      </c>
      <c r="DA166" s="271" t="str">
        <f ca="true">+IF(OFFSET('Sanitation Data'!$G$29,0,10*ROW('Sanitation Data'!G160))="","",OFFSET('Sanitation Data'!$G$29,0,10*ROW('Sanitation Data'!G160)))</f>
        <v/>
      </c>
      <c r="DB166" s="271" t="str">
        <f ca="true">+IF(OFFSET('Sanitation Data'!$G$30,0,10*ROW('Sanitation Data'!G160))="","",OFFSET('Sanitation Data'!$G$30,0,10*ROW('Sanitation Data'!G160)))</f>
        <v/>
      </c>
      <c r="DC166" s="271" t="str">
        <f ca="true">+IF(OFFSET('Sanitation Data'!$G$31,0,10*ROW('Sanitation Data'!G160))="","",OFFSET('Sanitation Data'!$G$31,0,10*ROW('Sanitation Data'!G160)))</f>
        <v/>
      </c>
      <c r="DD166" s="271" t="str">
        <f ca="true">+IF(OFFSET('Sanitation Data'!$G$32,0,10*ROW('Sanitation Data'!G160))="","",OFFSET('Sanitation Data'!$G$32,0,10*ROW('Sanitation Data'!G160)))</f>
        <v/>
      </c>
      <c r="DE166" s="271" t="str">
        <f ca="true">+IF(OFFSET('Sanitation Data'!$H$28,0,10*ROW('Sanitation Data'!H160))="","",OFFSET('Sanitation Data'!$H$28,0,10*ROW('Sanitation Data'!H160)))</f>
        <v/>
      </c>
      <c r="DF166" s="271" t="str">
        <f ca="true">+IF(OFFSET('Sanitation Data'!$H$29,0,10*ROW('Sanitation Data'!H160))="","",OFFSET('Sanitation Data'!$H$29,0,10*ROW('Sanitation Data'!H160)))</f>
        <v/>
      </c>
      <c r="DG166" s="271" t="str">
        <f ca="true">+IF(OFFSET('Sanitation Data'!$H$30,0,10*ROW('Sanitation Data'!H160))="","",OFFSET('Sanitation Data'!$H$30,0,10*ROW('Sanitation Data'!H160)))</f>
        <v/>
      </c>
      <c r="DH166" s="271" t="str">
        <f ca="true">+IF(OFFSET('Sanitation Data'!$H$31,0,10*ROW('Sanitation Data'!H160))="","",OFFSET('Sanitation Data'!$H$31,0,10*ROW('Sanitation Data'!H160)))</f>
        <v/>
      </c>
      <c r="DI166" s="271" t="str">
        <f ca="true">+IF(OFFSET('Sanitation Data'!$H$32,0,10*ROW('Sanitation Data'!H160))="","",OFFSET('Sanitation Data'!$H$32,0,10*ROW('Sanitation Data'!H160)))</f>
        <v/>
      </c>
      <c r="DJ166" s="271" t="str">
        <f ca="true">+IF(OFFSET('Sanitation Data'!$I$28,0,10*ROW('Sanitation Data'!I160))="","",OFFSET('Sanitation Data'!$I$28,0,10*ROW('Sanitation Data'!I160)))</f>
        <v/>
      </c>
      <c r="DK166" s="271" t="str">
        <f ca="true">+IF(OFFSET('Sanitation Data'!$I$29,0,10*ROW('Sanitation Data'!I160))="","",OFFSET('Sanitation Data'!$I$29,0,10*ROW('Sanitation Data'!I160)))</f>
        <v/>
      </c>
      <c r="DL166" s="271" t="str">
        <f ca="true">+IF(OFFSET('Sanitation Data'!$I$30,0,10*ROW('Sanitation Data'!I160))="","",OFFSET('Sanitation Data'!$I$30,0,10*ROW('Sanitation Data'!I160)))</f>
        <v/>
      </c>
      <c r="DM166" s="271" t="str">
        <f ca="true">+IF(OFFSET('Sanitation Data'!$I$31,0,10*ROW('Sanitation Data'!I160))="","",OFFSET('Sanitation Data'!$I$31,0,10*ROW('Sanitation Data'!I160)))</f>
        <v/>
      </c>
      <c r="DN166" s="271" t="str">
        <f ca="true">+IF(OFFSET('Sanitation Data'!$I$32,0,10*ROW('Sanitation Data'!I160))="","",OFFSET('Sanitation Data'!$I$32,0,10*ROW('Sanitation Data'!I160)))</f>
        <v/>
      </c>
      <c r="DO166" s="271" t="str">
        <f ca="true">+IF(OFFSET('Hygiene Data'!$D$11,0,10*ROW('Hygiene Data'!D160))="","",OFFSET('Hygiene Data'!$D$11,0,10*ROW('Hygiene Data'!D160)))</f>
        <v/>
      </c>
      <c r="DP166" s="271" t="str">
        <f ca="true">+IF(OFFSET('Hygiene Data'!$D$12,0,10*ROW('Hygiene Data'!D160))="","",OFFSET('Hygiene Data'!$D$12,0,10*ROW('Hygiene Data'!D160)))</f>
        <v/>
      </c>
      <c r="DQ166" s="271" t="str">
        <f ca="true">+IF(OFFSET('Hygiene Data'!$D$13,0,10*ROW('Hygiene Data'!D160))="","",OFFSET('Hygiene Data'!$D$13,0,10*ROW('Hygiene Data'!D160)))</f>
        <v/>
      </c>
      <c r="DR166" s="271" t="str">
        <f ca="true">+IF(OFFSET('Hygiene Data'!$E$11,0,10*ROW('Hygiene Data'!E160))="","",OFFSET('Hygiene Data'!$E$11,0,10*ROW('Hygiene Data'!E160)))</f>
        <v/>
      </c>
      <c r="DS166" s="271" t="str">
        <f ca="true">+IF(OFFSET('Hygiene Data'!$E$12,0,10*ROW('Hygiene Data'!E160))="","",OFFSET('Hygiene Data'!$E$12,0,10*ROW('Hygiene Data'!E160)))</f>
        <v/>
      </c>
      <c r="DT166" s="271" t="str">
        <f ca="true">+IF(OFFSET('Hygiene Data'!$E$13,0,10*ROW('Hygiene Data'!E160))="","",OFFSET('Hygiene Data'!$E$13,0,10*ROW('Hygiene Data'!E160)))</f>
        <v/>
      </c>
      <c r="DU166" s="271" t="str">
        <f ca="true">+IF(OFFSET('Hygiene Data'!$F$11,0,10*ROW('Hygiene Data'!F160))="","",OFFSET('Hygiene Data'!$F$11,0,10*ROW('Hygiene Data'!F160)))</f>
        <v/>
      </c>
      <c r="DV166" s="271" t="str">
        <f ca="true">+IF(OFFSET('Hygiene Data'!$F$12,0,10*ROW('Hygiene Data'!F160))="","",OFFSET('Hygiene Data'!$F$12,0,10*ROW('Hygiene Data'!F160)))</f>
        <v/>
      </c>
      <c r="DW166" s="271" t="str">
        <f ca="true">+IF(OFFSET('Hygiene Data'!$F$13,0,10*ROW('Hygiene Data'!F160))="","",OFFSET('Hygiene Data'!$F$13,0,10*ROW('Hygiene Data'!F160)))</f>
        <v/>
      </c>
      <c r="DX166" s="271" t="str">
        <f ca="true">+IF(OFFSET('Hygiene Data'!$G$11,0,10*ROW('Hygiene Data'!G160))="","",OFFSET('Hygiene Data'!$G$11,0,10*ROW('Hygiene Data'!G160)))</f>
        <v/>
      </c>
      <c r="DY166" s="271" t="str">
        <f ca="true">+IF(OFFSET('Hygiene Data'!$G$12,0,10*ROW('Hygiene Data'!G160))="","",OFFSET('Hygiene Data'!$G$12,0,10*ROW('Hygiene Data'!G160)))</f>
        <v/>
      </c>
      <c r="DZ166" s="271" t="str">
        <f ca="true">+IF(OFFSET('Hygiene Data'!$G$13,0,10*ROW('Hygiene Data'!G160))="","",OFFSET('Hygiene Data'!$G$13,0,10*ROW('Hygiene Data'!G160)))</f>
        <v/>
      </c>
      <c r="EA166" s="271" t="str">
        <f ca="true">+IF(OFFSET('Hygiene Data'!$H$11,0,10*ROW('Hygiene Data'!H160))="","",OFFSET('Hygiene Data'!$H$11,0,10*ROW('Hygiene Data'!H160)))</f>
        <v/>
      </c>
      <c r="EB166" s="271" t="str">
        <f ca="true">+IF(OFFSET('Hygiene Data'!$H$12,0,10*ROW('Hygiene Data'!H160))="","",OFFSET('Hygiene Data'!$H$12,0,10*ROW('Hygiene Data'!H160)))</f>
        <v/>
      </c>
      <c r="EC166" s="271" t="str">
        <f ca="true">+IF(OFFSET('Hygiene Data'!$H$13,0,10*ROW('Hygiene Data'!H160))="","",OFFSET('Hygiene Data'!$H$13,0,10*ROW('Hygiene Data'!H160)))</f>
        <v/>
      </c>
      <c r="ED166" s="271" t="str">
        <f ca="true">+IF(OFFSET('Hygiene Data'!$I$11,0,10*ROW('Hygiene Data'!I160))="","",OFFSET('Hygiene Data'!$I$11,0,10*ROW('Hygiene Data'!I160)))</f>
        <v/>
      </c>
      <c r="EE166" s="271" t="str">
        <f ca="true">+IF(OFFSET('Hygiene Data'!$I$12,0,10*ROW('Hygiene Data'!I160))="","",OFFSET('Hygiene Data'!$I$12,0,10*ROW('Hygiene Data'!I160)))</f>
        <v/>
      </c>
      <c r="EF166" s="271" t="str">
        <f ca="true">+IF(OFFSET('Hygiene Data'!$I$13,0,10*ROW('Hygiene Data'!I160))="","",OFFSET('Hygiene Data'!$I$13,0,10*ROW('Hygiene Data'!I160)))</f>
        <v/>
      </c>
    </row>
    <row xmlns:x14ac="http://schemas.microsoft.com/office/spreadsheetml/2009/9/ac" r="167" x14ac:dyDescent="0.2">
      <c r="A167" s="34" t="str">
        <f ca="true">+IF(OFFSET('Water Data'!$B$2,0,10*ROW('Water Data'!E161))="","",OFFSET('Water Data'!$B$2,0,10*ROW('Water Data'!E161)))</f>
        <v/>
      </c>
      <c r="B167" s="34" t="str">
        <f ca="true">+IF(OFFSET('Water Data'!$C$2,0,10*ROW('Water Data'!F161))="","",OFFSET('Water Data'!$C$2,0,10*ROW('Water Data'!F161)))</f>
        <v/>
      </c>
      <c r="C167" s="327" t="str">
        <f t="shared" ca="true" si="2"/>
        <v/>
      </c>
      <c r="D167" s="87"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7"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7"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7"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7"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7"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7"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7"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7"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7"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7"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7"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7"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7"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7"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7"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7"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7"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8"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8"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8"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8"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8"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8"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8"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8"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8"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8"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8"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8"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8"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8"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8"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8"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8"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8"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8"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8"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8"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8"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8"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8"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8"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8"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8"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8"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8"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8"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9"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9"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9"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9"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9"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9"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9"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9"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9"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9"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9"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9"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9"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9"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9"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9"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9"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9"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1"/>
      <c r="BS167" s="271" t="str">
        <f ca="true">+IF(OFFSET('Water Data'!$D$27,0,10*ROW('Water Data'!D161))="","",OFFSET('Water Data'!$D$27,0,10*ROW('Water Data'!D161)))</f>
        <v/>
      </c>
      <c r="BT167" s="271" t="str">
        <f ca="true">+IF(OFFSET('Water Data'!$D$28,0,10*ROW('Water Data'!D161))="","",OFFSET('Water Data'!$D$28,0,10*ROW('Water Data'!D161)))</f>
        <v/>
      </c>
      <c r="BU167" s="271" t="str">
        <f ca="true">+IF(OFFSET('Water Data'!$D$29,0,10*ROW('Water Data'!D161))="","",OFFSET('Water Data'!$D$29,0,10*ROW('Water Data'!D161)))</f>
        <v/>
      </c>
      <c r="BV167" s="271" t="str">
        <f ca="true">+IF(OFFSET('Water Data'!$E$27,0,10*ROW('Water Data'!E161))="","",OFFSET('Water Data'!$E$27,0,10*ROW('Water Data'!E161)))</f>
        <v/>
      </c>
      <c r="BW167" s="271" t="str">
        <f ca="true">+IF(OFFSET('Water Data'!$E$28,0,10*ROW('Water Data'!E161))="","",OFFSET('Water Data'!$E$28,0,10*ROW('Water Data'!E161)))</f>
        <v/>
      </c>
      <c r="BX167" s="271" t="str">
        <f ca="true">+IF(OFFSET('Water Data'!$E$29,0,10*ROW('Water Data'!E161))="","",OFFSET('Water Data'!$E$29,0,10*ROW('Water Data'!E161)))</f>
        <v/>
      </c>
      <c r="BY167" s="271" t="str">
        <f ca="true">+IF(OFFSET('Water Data'!$F$27,0,10*ROW('Water Data'!F161))="","",OFFSET('Water Data'!$F$27,0,10*ROW('Water Data'!F161)))</f>
        <v/>
      </c>
      <c r="BZ167" s="271" t="str">
        <f ca="true">+IF(OFFSET('Water Data'!$F$28,0,10*ROW('Water Data'!F161))="","",OFFSET('Water Data'!$F$28,0,10*ROW('Water Data'!F161)))</f>
        <v/>
      </c>
      <c r="CA167" s="271" t="str">
        <f ca="true">+IF(OFFSET('Water Data'!$F$29,0,10*ROW('Water Data'!F161))="","",OFFSET('Water Data'!$F$29,0,10*ROW('Water Data'!F161)))</f>
        <v/>
      </c>
      <c r="CB167" s="271" t="str">
        <f ca="true">+IF(OFFSET('Water Data'!$G$27,0,10*ROW('Water Data'!G161))="","",OFFSET('Water Data'!$G$27,0,10*ROW('Water Data'!G161)))</f>
        <v/>
      </c>
      <c r="CC167" s="271" t="str">
        <f ca="true">+IF(OFFSET('Water Data'!$G$28,0,10*ROW('Water Data'!G161))="","",OFFSET('Water Data'!$G$28,0,10*ROW('Water Data'!G161)))</f>
        <v/>
      </c>
      <c r="CD167" s="271" t="str">
        <f ca="true">+IF(OFFSET('Water Data'!$G$29,0,10*ROW('Water Data'!G161))="","",OFFSET('Water Data'!$G$29,0,10*ROW('Water Data'!G161)))</f>
        <v/>
      </c>
      <c r="CE167" s="271" t="str">
        <f ca="true">+IF(OFFSET('Water Data'!$H$27,0,10*ROW('Water Data'!H161))="","",OFFSET('Water Data'!$H$27,0,10*ROW('Water Data'!H161)))</f>
        <v/>
      </c>
      <c r="CF167" s="271" t="str">
        <f ca="true">+IF(OFFSET('Water Data'!$H$28,0,10*ROW('Water Data'!H161))="","",OFFSET('Water Data'!$H$28,0,10*ROW('Water Data'!H161)))</f>
        <v/>
      </c>
      <c r="CG167" s="271" t="str">
        <f ca="true">+IF(OFFSET('Water Data'!$H$29,0,10*ROW('Water Data'!H161))="","",OFFSET('Water Data'!$H$29,0,10*ROW('Water Data'!H161)))</f>
        <v/>
      </c>
      <c r="CH167" s="271" t="str">
        <f ca="true">+IF(OFFSET('Water Data'!$I$27,0,10*ROW('Water Data'!I161))="","",OFFSET('Water Data'!$I$27,0,10*ROW('Water Data'!I161)))</f>
        <v/>
      </c>
      <c r="CI167" s="271" t="str">
        <f ca="true">+IF(OFFSET('Water Data'!$I$28,0,10*ROW('Water Data'!I161))="","",OFFSET('Water Data'!$I$28,0,10*ROW('Water Data'!I161)))</f>
        <v/>
      </c>
      <c r="CJ167" s="271" t="str">
        <f ca="true">+IF(OFFSET('Water Data'!$I$29,0,10*ROW('Water Data'!I161))="","",OFFSET('Water Data'!$I$29,0,10*ROW('Water Data'!I161)))</f>
        <v/>
      </c>
      <c r="CK167" s="271" t="str">
        <f ca="true">+IF(OFFSET('Sanitation Data'!$D$28,0,10*ROW('Sanitation Data'!D161))="","",OFFSET('Sanitation Data'!$D$28,0,10*ROW('Sanitation Data'!D161)))</f>
        <v/>
      </c>
      <c r="CL167" s="271" t="str">
        <f ca="true">+IF(OFFSET('Sanitation Data'!$D$29,0,10*ROW('Sanitation Data'!D161))="","",OFFSET('Sanitation Data'!$D$29,0,10*ROW('Sanitation Data'!D161)))</f>
        <v/>
      </c>
      <c r="CM167" s="271" t="str">
        <f ca="true">+IF(OFFSET('Sanitation Data'!$D$30,0,10*ROW('Sanitation Data'!D161))="","",OFFSET('Sanitation Data'!$D$30,0,10*ROW('Sanitation Data'!D161)))</f>
        <v/>
      </c>
      <c r="CN167" s="271" t="str">
        <f ca="true">+IF(OFFSET('Sanitation Data'!$D$31,0,10*ROW('Sanitation Data'!D161))="","",OFFSET('Sanitation Data'!$D$31,0,10*ROW('Sanitation Data'!D161)))</f>
        <v/>
      </c>
      <c r="CO167" s="271" t="str">
        <f ca="true">+IF(OFFSET('Sanitation Data'!$D$32,0,10*ROW('Sanitation Data'!D161))="","",OFFSET('Sanitation Data'!$D$32,0,10*ROW('Sanitation Data'!D161)))</f>
        <v/>
      </c>
      <c r="CP167" s="271" t="str">
        <f ca="true">+IF(OFFSET('Sanitation Data'!$E$28,0,10*ROW('Sanitation Data'!E161))="","",OFFSET('Sanitation Data'!$E$28,0,10*ROW('Sanitation Data'!E161)))</f>
        <v/>
      </c>
      <c r="CQ167" s="271" t="str">
        <f ca="true">+IF(OFFSET('Sanitation Data'!$E$29,0,10*ROW('Sanitation Data'!E161))="","",OFFSET('Sanitation Data'!$E$29,0,10*ROW('Sanitation Data'!E161)))</f>
        <v/>
      </c>
      <c r="CR167" s="271" t="str">
        <f ca="true">+IF(OFFSET('Sanitation Data'!$E$30,0,10*ROW('Sanitation Data'!E161))="","",OFFSET('Sanitation Data'!$E$30,0,10*ROW('Sanitation Data'!E161)))</f>
        <v/>
      </c>
      <c r="CS167" s="271" t="str">
        <f ca="true">+IF(OFFSET('Sanitation Data'!$E$31,0,10*ROW('Sanitation Data'!E161))="","",OFFSET('Sanitation Data'!$E$31,0,10*ROW('Sanitation Data'!E161)))</f>
        <v/>
      </c>
      <c r="CT167" s="271" t="str">
        <f ca="true">+IF(OFFSET('Sanitation Data'!$E$32,0,10*ROW('Sanitation Data'!E161))="","",OFFSET('Sanitation Data'!$E$32,0,10*ROW('Sanitation Data'!E161)))</f>
        <v/>
      </c>
      <c r="CU167" s="271" t="str">
        <f ca="true">+IF(OFFSET('Sanitation Data'!$F$28,0,10*ROW('Sanitation Data'!F161))="","",OFFSET('Sanitation Data'!$F$28,0,10*ROW('Sanitation Data'!F161)))</f>
        <v/>
      </c>
      <c r="CV167" s="271" t="str">
        <f ca="true">+IF(OFFSET('Sanitation Data'!$F$29,0,10*ROW('Sanitation Data'!F161))="","",OFFSET('Sanitation Data'!$F$29,0,10*ROW('Sanitation Data'!F161)))</f>
        <v/>
      </c>
      <c r="CW167" s="271" t="str">
        <f ca="true">+IF(OFFSET('Sanitation Data'!$F$30,0,10*ROW('Sanitation Data'!F161))="","",OFFSET('Sanitation Data'!$F$30,0,10*ROW('Sanitation Data'!F161)))</f>
        <v/>
      </c>
      <c r="CX167" s="271" t="str">
        <f ca="true">+IF(OFFSET('Sanitation Data'!$F$31,0,10*ROW('Sanitation Data'!F161))="","",OFFSET('Sanitation Data'!$F$31,0,10*ROW('Sanitation Data'!F161)))</f>
        <v/>
      </c>
      <c r="CY167" s="271" t="str">
        <f ca="true">+IF(OFFSET('Sanitation Data'!$F$32,0,10*ROW('Sanitation Data'!F161))="","",OFFSET('Sanitation Data'!$F$32,0,10*ROW('Sanitation Data'!F161)))</f>
        <v/>
      </c>
      <c r="CZ167" s="271" t="str">
        <f ca="true">+IF(OFFSET('Sanitation Data'!$G$28,0,10*ROW('Sanitation Data'!G161))="","",OFFSET('Sanitation Data'!$G$28,0,10*ROW('Sanitation Data'!G161)))</f>
        <v/>
      </c>
      <c r="DA167" s="271" t="str">
        <f ca="true">+IF(OFFSET('Sanitation Data'!$G$29,0,10*ROW('Sanitation Data'!G161))="","",OFFSET('Sanitation Data'!$G$29,0,10*ROW('Sanitation Data'!G161)))</f>
        <v/>
      </c>
      <c r="DB167" s="271" t="str">
        <f ca="true">+IF(OFFSET('Sanitation Data'!$G$30,0,10*ROW('Sanitation Data'!G161))="","",OFFSET('Sanitation Data'!$G$30,0,10*ROW('Sanitation Data'!G161)))</f>
        <v/>
      </c>
      <c r="DC167" s="271" t="str">
        <f ca="true">+IF(OFFSET('Sanitation Data'!$G$31,0,10*ROW('Sanitation Data'!G161))="","",OFFSET('Sanitation Data'!$G$31,0,10*ROW('Sanitation Data'!G161)))</f>
        <v/>
      </c>
      <c r="DD167" s="271" t="str">
        <f ca="true">+IF(OFFSET('Sanitation Data'!$G$32,0,10*ROW('Sanitation Data'!G161))="","",OFFSET('Sanitation Data'!$G$32,0,10*ROW('Sanitation Data'!G161)))</f>
        <v/>
      </c>
      <c r="DE167" s="271" t="str">
        <f ca="true">+IF(OFFSET('Sanitation Data'!$H$28,0,10*ROW('Sanitation Data'!H161))="","",OFFSET('Sanitation Data'!$H$28,0,10*ROW('Sanitation Data'!H161)))</f>
        <v/>
      </c>
      <c r="DF167" s="271" t="str">
        <f ca="true">+IF(OFFSET('Sanitation Data'!$H$29,0,10*ROW('Sanitation Data'!H161))="","",OFFSET('Sanitation Data'!$H$29,0,10*ROW('Sanitation Data'!H161)))</f>
        <v/>
      </c>
      <c r="DG167" s="271" t="str">
        <f ca="true">+IF(OFFSET('Sanitation Data'!$H$30,0,10*ROW('Sanitation Data'!H161))="","",OFFSET('Sanitation Data'!$H$30,0,10*ROW('Sanitation Data'!H161)))</f>
        <v/>
      </c>
      <c r="DH167" s="271" t="str">
        <f ca="true">+IF(OFFSET('Sanitation Data'!$H$31,0,10*ROW('Sanitation Data'!H161))="","",OFFSET('Sanitation Data'!$H$31,0,10*ROW('Sanitation Data'!H161)))</f>
        <v/>
      </c>
      <c r="DI167" s="271" t="str">
        <f ca="true">+IF(OFFSET('Sanitation Data'!$H$32,0,10*ROW('Sanitation Data'!H161))="","",OFFSET('Sanitation Data'!$H$32,0,10*ROW('Sanitation Data'!H161)))</f>
        <v/>
      </c>
      <c r="DJ167" s="271" t="str">
        <f ca="true">+IF(OFFSET('Sanitation Data'!$I$28,0,10*ROW('Sanitation Data'!I161))="","",OFFSET('Sanitation Data'!$I$28,0,10*ROW('Sanitation Data'!I161)))</f>
        <v/>
      </c>
      <c r="DK167" s="271" t="str">
        <f ca="true">+IF(OFFSET('Sanitation Data'!$I$29,0,10*ROW('Sanitation Data'!I161))="","",OFFSET('Sanitation Data'!$I$29,0,10*ROW('Sanitation Data'!I161)))</f>
        <v/>
      </c>
      <c r="DL167" s="271" t="str">
        <f ca="true">+IF(OFFSET('Sanitation Data'!$I$30,0,10*ROW('Sanitation Data'!I161))="","",OFFSET('Sanitation Data'!$I$30,0,10*ROW('Sanitation Data'!I161)))</f>
        <v/>
      </c>
      <c r="DM167" s="271" t="str">
        <f ca="true">+IF(OFFSET('Sanitation Data'!$I$31,0,10*ROW('Sanitation Data'!I161))="","",OFFSET('Sanitation Data'!$I$31,0,10*ROW('Sanitation Data'!I161)))</f>
        <v/>
      </c>
      <c r="DN167" s="271" t="str">
        <f ca="true">+IF(OFFSET('Sanitation Data'!$I$32,0,10*ROW('Sanitation Data'!I161))="","",OFFSET('Sanitation Data'!$I$32,0,10*ROW('Sanitation Data'!I161)))</f>
        <v/>
      </c>
      <c r="DO167" s="271" t="str">
        <f ca="true">+IF(OFFSET('Hygiene Data'!$D$11,0,10*ROW('Hygiene Data'!D161))="","",OFFSET('Hygiene Data'!$D$11,0,10*ROW('Hygiene Data'!D161)))</f>
        <v/>
      </c>
      <c r="DP167" s="271" t="str">
        <f ca="true">+IF(OFFSET('Hygiene Data'!$D$12,0,10*ROW('Hygiene Data'!D161))="","",OFFSET('Hygiene Data'!$D$12,0,10*ROW('Hygiene Data'!D161)))</f>
        <v/>
      </c>
      <c r="DQ167" s="271" t="str">
        <f ca="true">+IF(OFFSET('Hygiene Data'!$D$13,0,10*ROW('Hygiene Data'!D161))="","",OFFSET('Hygiene Data'!$D$13,0,10*ROW('Hygiene Data'!D161)))</f>
        <v/>
      </c>
      <c r="DR167" s="271" t="str">
        <f ca="true">+IF(OFFSET('Hygiene Data'!$E$11,0,10*ROW('Hygiene Data'!E161))="","",OFFSET('Hygiene Data'!$E$11,0,10*ROW('Hygiene Data'!E161)))</f>
        <v/>
      </c>
      <c r="DS167" s="271" t="str">
        <f ca="true">+IF(OFFSET('Hygiene Data'!$E$12,0,10*ROW('Hygiene Data'!E161))="","",OFFSET('Hygiene Data'!$E$12,0,10*ROW('Hygiene Data'!E161)))</f>
        <v/>
      </c>
      <c r="DT167" s="271" t="str">
        <f ca="true">+IF(OFFSET('Hygiene Data'!$E$13,0,10*ROW('Hygiene Data'!E161))="","",OFFSET('Hygiene Data'!$E$13,0,10*ROW('Hygiene Data'!E161)))</f>
        <v/>
      </c>
      <c r="DU167" s="271" t="str">
        <f ca="true">+IF(OFFSET('Hygiene Data'!$F$11,0,10*ROW('Hygiene Data'!F161))="","",OFFSET('Hygiene Data'!$F$11,0,10*ROW('Hygiene Data'!F161)))</f>
        <v/>
      </c>
      <c r="DV167" s="271" t="str">
        <f ca="true">+IF(OFFSET('Hygiene Data'!$F$12,0,10*ROW('Hygiene Data'!F161))="","",OFFSET('Hygiene Data'!$F$12,0,10*ROW('Hygiene Data'!F161)))</f>
        <v/>
      </c>
      <c r="DW167" s="271" t="str">
        <f ca="true">+IF(OFFSET('Hygiene Data'!$F$13,0,10*ROW('Hygiene Data'!F161))="","",OFFSET('Hygiene Data'!$F$13,0,10*ROW('Hygiene Data'!F161)))</f>
        <v/>
      </c>
      <c r="DX167" s="271" t="str">
        <f ca="true">+IF(OFFSET('Hygiene Data'!$G$11,0,10*ROW('Hygiene Data'!G161))="","",OFFSET('Hygiene Data'!$G$11,0,10*ROW('Hygiene Data'!G161)))</f>
        <v/>
      </c>
      <c r="DY167" s="271" t="str">
        <f ca="true">+IF(OFFSET('Hygiene Data'!$G$12,0,10*ROW('Hygiene Data'!G161))="","",OFFSET('Hygiene Data'!$G$12,0,10*ROW('Hygiene Data'!G161)))</f>
        <v/>
      </c>
      <c r="DZ167" s="271" t="str">
        <f ca="true">+IF(OFFSET('Hygiene Data'!$G$13,0,10*ROW('Hygiene Data'!G161))="","",OFFSET('Hygiene Data'!$G$13,0,10*ROW('Hygiene Data'!G161)))</f>
        <v/>
      </c>
      <c r="EA167" s="271" t="str">
        <f ca="true">+IF(OFFSET('Hygiene Data'!$H$11,0,10*ROW('Hygiene Data'!H161))="","",OFFSET('Hygiene Data'!$H$11,0,10*ROW('Hygiene Data'!H161)))</f>
        <v/>
      </c>
      <c r="EB167" s="271" t="str">
        <f ca="true">+IF(OFFSET('Hygiene Data'!$H$12,0,10*ROW('Hygiene Data'!H161))="","",OFFSET('Hygiene Data'!$H$12,0,10*ROW('Hygiene Data'!H161)))</f>
        <v/>
      </c>
      <c r="EC167" s="271" t="str">
        <f ca="true">+IF(OFFSET('Hygiene Data'!$H$13,0,10*ROW('Hygiene Data'!H161))="","",OFFSET('Hygiene Data'!$H$13,0,10*ROW('Hygiene Data'!H161)))</f>
        <v/>
      </c>
      <c r="ED167" s="271" t="str">
        <f ca="true">+IF(OFFSET('Hygiene Data'!$I$11,0,10*ROW('Hygiene Data'!I161))="","",OFFSET('Hygiene Data'!$I$11,0,10*ROW('Hygiene Data'!I161)))</f>
        <v/>
      </c>
      <c r="EE167" s="271" t="str">
        <f ca="true">+IF(OFFSET('Hygiene Data'!$I$12,0,10*ROW('Hygiene Data'!I161))="","",OFFSET('Hygiene Data'!$I$12,0,10*ROW('Hygiene Data'!I161)))</f>
        <v/>
      </c>
      <c r="EF167" s="271" t="str">
        <f ca="true">+IF(OFFSET('Hygiene Data'!$I$13,0,10*ROW('Hygiene Data'!I161))="","",OFFSET('Hygiene Data'!$I$13,0,10*ROW('Hygiene Data'!I161)))</f>
        <v/>
      </c>
    </row>
    <row xmlns:x14ac="http://schemas.microsoft.com/office/spreadsheetml/2009/9/ac" r="168" x14ac:dyDescent="0.2">
      <c r="A168" s="34" t="str">
        <f ca="true">+IF(OFFSET('Water Data'!$B$2,0,10*ROW('Water Data'!E162))="","",OFFSET('Water Data'!$B$2,0,10*ROW('Water Data'!E162)))</f>
        <v/>
      </c>
      <c r="B168" s="34" t="str">
        <f ca="true">+IF(OFFSET('Water Data'!$C$2,0,10*ROW('Water Data'!F162))="","",OFFSET('Water Data'!$C$2,0,10*ROW('Water Data'!F162)))</f>
        <v/>
      </c>
      <c r="C168" s="327" t="str">
        <f t="shared" ca="true" si="2"/>
        <v/>
      </c>
      <c r="D168" s="87"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7"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7"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7"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7"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7"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7"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7"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7"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7"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7"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7"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7"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7"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7"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7"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7"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7"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8"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8"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8"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8"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8"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8"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8"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8"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8"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8"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8"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8"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8"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8"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8"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8"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8"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8"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8"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8"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8"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8"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8"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8"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8"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8"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8"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8"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8"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8"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9"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9"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9"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9"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9"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9"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9"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9"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9"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9"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9"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9"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9"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9"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9"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9"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9"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9"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1"/>
      <c r="BS168" s="271" t="str">
        <f ca="true">+IF(OFFSET('Water Data'!$D$27,0,10*ROW('Water Data'!D162))="","",OFFSET('Water Data'!$D$27,0,10*ROW('Water Data'!D162)))</f>
        <v/>
      </c>
      <c r="BT168" s="271" t="str">
        <f ca="true">+IF(OFFSET('Water Data'!$D$28,0,10*ROW('Water Data'!D162))="","",OFFSET('Water Data'!$D$28,0,10*ROW('Water Data'!D162)))</f>
        <v/>
      </c>
      <c r="BU168" s="271" t="str">
        <f ca="true">+IF(OFFSET('Water Data'!$D$29,0,10*ROW('Water Data'!D162))="","",OFFSET('Water Data'!$D$29,0,10*ROW('Water Data'!D162)))</f>
        <v/>
      </c>
      <c r="BV168" s="271" t="str">
        <f ca="true">+IF(OFFSET('Water Data'!$E$27,0,10*ROW('Water Data'!E162))="","",OFFSET('Water Data'!$E$27,0,10*ROW('Water Data'!E162)))</f>
        <v/>
      </c>
      <c r="BW168" s="271" t="str">
        <f ca="true">+IF(OFFSET('Water Data'!$E$28,0,10*ROW('Water Data'!E162))="","",OFFSET('Water Data'!$E$28,0,10*ROW('Water Data'!E162)))</f>
        <v/>
      </c>
      <c r="BX168" s="271" t="str">
        <f ca="true">+IF(OFFSET('Water Data'!$E$29,0,10*ROW('Water Data'!E162))="","",OFFSET('Water Data'!$E$29,0,10*ROW('Water Data'!E162)))</f>
        <v/>
      </c>
      <c r="BY168" s="271" t="str">
        <f ca="true">+IF(OFFSET('Water Data'!$F$27,0,10*ROW('Water Data'!F162))="","",OFFSET('Water Data'!$F$27,0,10*ROW('Water Data'!F162)))</f>
        <v/>
      </c>
      <c r="BZ168" s="271" t="str">
        <f ca="true">+IF(OFFSET('Water Data'!$F$28,0,10*ROW('Water Data'!F162))="","",OFFSET('Water Data'!$F$28,0,10*ROW('Water Data'!F162)))</f>
        <v/>
      </c>
      <c r="CA168" s="271" t="str">
        <f ca="true">+IF(OFFSET('Water Data'!$F$29,0,10*ROW('Water Data'!F162))="","",OFFSET('Water Data'!$F$29,0,10*ROW('Water Data'!F162)))</f>
        <v/>
      </c>
      <c r="CB168" s="271" t="str">
        <f ca="true">+IF(OFFSET('Water Data'!$G$27,0,10*ROW('Water Data'!G162))="","",OFFSET('Water Data'!$G$27,0,10*ROW('Water Data'!G162)))</f>
        <v/>
      </c>
      <c r="CC168" s="271" t="str">
        <f ca="true">+IF(OFFSET('Water Data'!$G$28,0,10*ROW('Water Data'!G162))="","",OFFSET('Water Data'!$G$28,0,10*ROW('Water Data'!G162)))</f>
        <v/>
      </c>
      <c r="CD168" s="271" t="str">
        <f ca="true">+IF(OFFSET('Water Data'!$G$29,0,10*ROW('Water Data'!G162))="","",OFFSET('Water Data'!$G$29,0,10*ROW('Water Data'!G162)))</f>
        <v/>
      </c>
      <c r="CE168" s="271" t="str">
        <f ca="true">+IF(OFFSET('Water Data'!$H$27,0,10*ROW('Water Data'!H162))="","",OFFSET('Water Data'!$H$27,0,10*ROW('Water Data'!H162)))</f>
        <v/>
      </c>
      <c r="CF168" s="271" t="str">
        <f ca="true">+IF(OFFSET('Water Data'!$H$28,0,10*ROW('Water Data'!H162))="","",OFFSET('Water Data'!$H$28,0,10*ROW('Water Data'!H162)))</f>
        <v/>
      </c>
      <c r="CG168" s="271" t="str">
        <f ca="true">+IF(OFFSET('Water Data'!$H$29,0,10*ROW('Water Data'!H162))="","",OFFSET('Water Data'!$H$29,0,10*ROW('Water Data'!H162)))</f>
        <v/>
      </c>
      <c r="CH168" s="271" t="str">
        <f ca="true">+IF(OFFSET('Water Data'!$I$27,0,10*ROW('Water Data'!I162))="","",OFFSET('Water Data'!$I$27,0,10*ROW('Water Data'!I162)))</f>
        <v/>
      </c>
      <c r="CI168" s="271" t="str">
        <f ca="true">+IF(OFFSET('Water Data'!$I$28,0,10*ROW('Water Data'!I162))="","",OFFSET('Water Data'!$I$28,0,10*ROW('Water Data'!I162)))</f>
        <v/>
      </c>
      <c r="CJ168" s="271" t="str">
        <f ca="true">+IF(OFFSET('Water Data'!$I$29,0,10*ROW('Water Data'!I162))="","",OFFSET('Water Data'!$I$29,0,10*ROW('Water Data'!I162)))</f>
        <v/>
      </c>
      <c r="CK168" s="271" t="str">
        <f ca="true">+IF(OFFSET('Sanitation Data'!$D$28,0,10*ROW('Sanitation Data'!D162))="","",OFFSET('Sanitation Data'!$D$28,0,10*ROW('Sanitation Data'!D162)))</f>
        <v/>
      </c>
      <c r="CL168" s="271" t="str">
        <f ca="true">+IF(OFFSET('Sanitation Data'!$D$29,0,10*ROW('Sanitation Data'!D162))="","",OFFSET('Sanitation Data'!$D$29,0,10*ROW('Sanitation Data'!D162)))</f>
        <v/>
      </c>
      <c r="CM168" s="271" t="str">
        <f ca="true">+IF(OFFSET('Sanitation Data'!$D$30,0,10*ROW('Sanitation Data'!D162))="","",OFFSET('Sanitation Data'!$D$30,0,10*ROW('Sanitation Data'!D162)))</f>
        <v/>
      </c>
      <c r="CN168" s="271" t="str">
        <f ca="true">+IF(OFFSET('Sanitation Data'!$D$31,0,10*ROW('Sanitation Data'!D162))="","",OFFSET('Sanitation Data'!$D$31,0,10*ROW('Sanitation Data'!D162)))</f>
        <v/>
      </c>
      <c r="CO168" s="271" t="str">
        <f ca="true">+IF(OFFSET('Sanitation Data'!$D$32,0,10*ROW('Sanitation Data'!D162))="","",OFFSET('Sanitation Data'!$D$32,0,10*ROW('Sanitation Data'!D162)))</f>
        <v/>
      </c>
      <c r="CP168" s="271" t="str">
        <f ca="true">+IF(OFFSET('Sanitation Data'!$E$28,0,10*ROW('Sanitation Data'!E162))="","",OFFSET('Sanitation Data'!$E$28,0,10*ROW('Sanitation Data'!E162)))</f>
        <v/>
      </c>
      <c r="CQ168" s="271" t="str">
        <f ca="true">+IF(OFFSET('Sanitation Data'!$E$29,0,10*ROW('Sanitation Data'!E162))="","",OFFSET('Sanitation Data'!$E$29,0,10*ROW('Sanitation Data'!E162)))</f>
        <v/>
      </c>
      <c r="CR168" s="271" t="str">
        <f ca="true">+IF(OFFSET('Sanitation Data'!$E$30,0,10*ROW('Sanitation Data'!E162))="","",OFFSET('Sanitation Data'!$E$30,0,10*ROW('Sanitation Data'!E162)))</f>
        <v/>
      </c>
      <c r="CS168" s="271" t="str">
        <f ca="true">+IF(OFFSET('Sanitation Data'!$E$31,0,10*ROW('Sanitation Data'!E162))="","",OFFSET('Sanitation Data'!$E$31,0,10*ROW('Sanitation Data'!E162)))</f>
        <v/>
      </c>
      <c r="CT168" s="271" t="str">
        <f ca="true">+IF(OFFSET('Sanitation Data'!$E$32,0,10*ROW('Sanitation Data'!E162))="","",OFFSET('Sanitation Data'!$E$32,0,10*ROW('Sanitation Data'!E162)))</f>
        <v/>
      </c>
      <c r="CU168" s="271" t="str">
        <f ca="true">+IF(OFFSET('Sanitation Data'!$F$28,0,10*ROW('Sanitation Data'!F162))="","",OFFSET('Sanitation Data'!$F$28,0,10*ROW('Sanitation Data'!F162)))</f>
        <v/>
      </c>
      <c r="CV168" s="271" t="str">
        <f ca="true">+IF(OFFSET('Sanitation Data'!$F$29,0,10*ROW('Sanitation Data'!F162))="","",OFFSET('Sanitation Data'!$F$29,0,10*ROW('Sanitation Data'!F162)))</f>
        <v/>
      </c>
      <c r="CW168" s="271" t="str">
        <f ca="true">+IF(OFFSET('Sanitation Data'!$F$30,0,10*ROW('Sanitation Data'!F162))="","",OFFSET('Sanitation Data'!$F$30,0,10*ROW('Sanitation Data'!F162)))</f>
        <v/>
      </c>
      <c r="CX168" s="271" t="str">
        <f ca="true">+IF(OFFSET('Sanitation Data'!$F$31,0,10*ROW('Sanitation Data'!F162))="","",OFFSET('Sanitation Data'!$F$31,0,10*ROW('Sanitation Data'!F162)))</f>
        <v/>
      </c>
      <c r="CY168" s="271" t="str">
        <f ca="true">+IF(OFFSET('Sanitation Data'!$F$32,0,10*ROW('Sanitation Data'!F162))="","",OFFSET('Sanitation Data'!$F$32,0,10*ROW('Sanitation Data'!F162)))</f>
        <v/>
      </c>
      <c r="CZ168" s="271" t="str">
        <f ca="true">+IF(OFFSET('Sanitation Data'!$G$28,0,10*ROW('Sanitation Data'!G162))="","",OFFSET('Sanitation Data'!$G$28,0,10*ROW('Sanitation Data'!G162)))</f>
        <v/>
      </c>
      <c r="DA168" s="271" t="str">
        <f ca="true">+IF(OFFSET('Sanitation Data'!$G$29,0,10*ROW('Sanitation Data'!G162))="","",OFFSET('Sanitation Data'!$G$29,0,10*ROW('Sanitation Data'!G162)))</f>
        <v/>
      </c>
      <c r="DB168" s="271" t="str">
        <f ca="true">+IF(OFFSET('Sanitation Data'!$G$30,0,10*ROW('Sanitation Data'!G162))="","",OFFSET('Sanitation Data'!$G$30,0,10*ROW('Sanitation Data'!G162)))</f>
        <v/>
      </c>
      <c r="DC168" s="271" t="str">
        <f ca="true">+IF(OFFSET('Sanitation Data'!$G$31,0,10*ROW('Sanitation Data'!G162))="","",OFFSET('Sanitation Data'!$G$31,0,10*ROW('Sanitation Data'!G162)))</f>
        <v/>
      </c>
      <c r="DD168" s="271" t="str">
        <f ca="true">+IF(OFFSET('Sanitation Data'!$G$32,0,10*ROW('Sanitation Data'!G162))="","",OFFSET('Sanitation Data'!$G$32,0,10*ROW('Sanitation Data'!G162)))</f>
        <v/>
      </c>
      <c r="DE168" s="271" t="str">
        <f ca="true">+IF(OFFSET('Sanitation Data'!$H$28,0,10*ROW('Sanitation Data'!H162))="","",OFFSET('Sanitation Data'!$H$28,0,10*ROW('Sanitation Data'!H162)))</f>
        <v/>
      </c>
      <c r="DF168" s="271" t="str">
        <f ca="true">+IF(OFFSET('Sanitation Data'!$H$29,0,10*ROW('Sanitation Data'!H162))="","",OFFSET('Sanitation Data'!$H$29,0,10*ROW('Sanitation Data'!H162)))</f>
        <v/>
      </c>
      <c r="DG168" s="271" t="str">
        <f ca="true">+IF(OFFSET('Sanitation Data'!$H$30,0,10*ROW('Sanitation Data'!H162))="","",OFFSET('Sanitation Data'!$H$30,0,10*ROW('Sanitation Data'!H162)))</f>
        <v/>
      </c>
      <c r="DH168" s="271" t="str">
        <f ca="true">+IF(OFFSET('Sanitation Data'!$H$31,0,10*ROW('Sanitation Data'!H162))="","",OFFSET('Sanitation Data'!$H$31,0,10*ROW('Sanitation Data'!H162)))</f>
        <v/>
      </c>
      <c r="DI168" s="271" t="str">
        <f ca="true">+IF(OFFSET('Sanitation Data'!$H$32,0,10*ROW('Sanitation Data'!H162))="","",OFFSET('Sanitation Data'!$H$32,0,10*ROW('Sanitation Data'!H162)))</f>
        <v/>
      </c>
      <c r="DJ168" s="271" t="str">
        <f ca="true">+IF(OFFSET('Sanitation Data'!$I$28,0,10*ROW('Sanitation Data'!I162))="","",OFFSET('Sanitation Data'!$I$28,0,10*ROW('Sanitation Data'!I162)))</f>
        <v/>
      </c>
      <c r="DK168" s="271" t="str">
        <f ca="true">+IF(OFFSET('Sanitation Data'!$I$29,0,10*ROW('Sanitation Data'!I162))="","",OFFSET('Sanitation Data'!$I$29,0,10*ROW('Sanitation Data'!I162)))</f>
        <v/>
      </c>
      <c r="DL168" s="271" t="str">
        <f ca="true">+IF(OFFSET('Sanitation Data'!$I$30,0,10*ROW('Sanitation Data'!I162))="","",OFFSET('Sanitation Data'!$I$30,0,10*ROW('Sanitation Data'!I162)))</f>
        <v/>
      </c>
      <c r="DM168" s="271" t="str">
        <f ca="true">+IF(OFFSET('Sanitation Data'!$I$31,0,10*ROW('Sanitation Data'!I162))="","",OFFSET('Sanitation Data'!$I$31,0,10*ROW('Sanitation Data'!I162)))</f>
        <v/>
      </c>
      <c r="DN168" s="271" t="str">
        <f ca="true">+IF(OFFSET('Sanitation Data'!$I$32,0,10*ROW('Sanitation Data'!I162))="","",OFFSET('Sanitation Data'!$I$32,0,10*ROW('Sanitation Data'!I162)))</f>
        <v/>
      </c>
      <c r="DO168" s="271" t="str">
        <f ca="true">+IF(OFFSET('Hygiene Data'!$D$11,0,10*ROW('Hygiene Data'!D162))="","",OFFSET('Hygiene Data'!$D$11,0,10*ROW('Hygiene Data'!D162)))</f>
        <v/>
      </c>
      <c r="DP168" s="271" t="str">
        <f ca="true">+IF(OFFSET('Hygiene Data'!$D$12,0,10*ROW('Hygiene Data'!D162))="","",OFFSET('Hygiene Data'!$D$12,0,10*ROW('Hygiene Data'!D162)))</f>
        <v/>
      </c>
      <c r="DQ168" s="271" t="str">
        <f ca="true">+IF(OFFSET('Hygiene Data'!$D$13,0,10*ROW('Hygiene Data'!D162))="","",OFFSET('Hygiene Data'!$D$13,0,10*ROW('Hygiene Data'!D162)))</f>
        <v/>
      </c>
      <c r="DR168" s="271" t="str">
        <f ca="true">+IF(OFFSET('Hygiene Data'!$E$11,0,10*ROW('Hygiene Data'!E162))="","",OFFSET('Hygiene Data'!$E$11,0,10*ROW('Hygiene Data'!E162)))</f>
        <v/>
      </c>
      <c r="DS168" s="271" t="str">
        <f ca="true">+IF(OFFSET('Hygiene Data'!$E$12,0,10*ROW('Hygiene Data'!E162))="","",OFFSET('Hygiene Data'!$E$12,0,10*ROW('Hygiene Data'!E162)))</f>
        <v/>
      </c>
      <c r="DT168" s="271" t="str">
        <f ca="true">+IF(OFFSET('Hygiene Data'!$E$13,0,10*ROW('Hygiene Data'!E162))="","",OFFSET('Hygiene Data'!$E$13,0,10*ROW('Hygiene Data'!E162)))</f>
        <v/>
      </c>
      <c r="DU168" s="271" t="str">
        <f ca="true">+IF(OFFSET('Hygiene Data'!$F$11,0,10*ROW('Hygiene Data'!F162))="","",OFFSET('Hygiene Data'!$F$11,0,10*ROW('Hygiene Data'!F162)))</f>
        <v/>
      </c>
      <c r="DV168" s="271" t="str">
        <f ca="true">+IF(OFFSET('Hygiene Data'!$F$12,0,10*ROW('Hygiene Data'!F162))="","",OFFSET('Hygiene Data'!$F$12,0,10*ROW('Hygiene Data'!F162)))</f>
        <v/>
      </c>
      <c r="DW168" s="271" t="str">
        <f ca="true">+IF(OFFSET('Hygiene Data'!$F$13,0,10*ROW('Hygiene Data'!F162))="","",OFFSET('Hygiene Data'!$F$13,0,10*ROW('Hygiene Data'!F162)))</f>
        <v/>
      </c>
      <c r="DX168" s="271" t="str">
        <f ca="true">+IF(OFFSET('Hygiene Data'!$G$11,0,10*ROW('Hygiene Data'!G162))="","",OFFSET('Hygiene Data'!$G$11,0,10*ROW('Hygiene Data'!G162)))</f>
        <v/>
      </c>
      <c r="DY168" s="271" t="str">
        <f ca="true">+IF(OFFSET('Hygiene Data'!$G$12,0,10*ROW('Hygiene Data'!G162))="","",OFFSET('Hygiene Data'!$G$12,0,10*ROW('Hygiene Data'!G162)))</f>
        <v/>
      </c>
      <c r="DZ168" s="271" t="str">
        <f ca="true">+IF(OFFSET('Hygiene Data'!$G$13,0,10*ROW('Hygiene Data'!G162))="","",OFFSET('Hygiene Data'!$G$13,0,10*ROW('Hygiene Data'!G162)))</f>
        <v/>
      </c>
      <c r="EA168" s="271" t="str">
        <f ca="true">+IF(OFFSET('Hygiene Data'!$H$11,0,10*ROW('Hygiene Data'!H162))="","",OFFSET('Hygiene Data'!$H$11,0,10*ROW('Hygiene Data'!H162)))</f>
        <v/>
      </c>
      <c r="EB168" s="271" t="str">
        <f ca="true">+IF(OFFSET('Hygiene Data'!$H$12,0,10*ROW('Hygiene Data'!H162))="","",OFFSET('Hygiene Data'!$H$12,0,10*ROW('Hygiene Data'!H162)))</f>
        <v/>
      </c>
      <c r="EC168" s="271" t="str">
        <f ca="true">+IF(OFFSET('Hygiene Data'!$H$13,0,10*ROW('Hygiene Data'!H162))="","",OFFSET('Hygiene Data'!$H$13,0,10*ROW('Hygiene Data'!H162)))</f>
        <v/>
      </c>
      <c r="ED168" s="271" t="str">
        <f ca="true">+IF(OFFSET('Hygiene Data'!$I$11,0,10*ROW('Hygiene Data'!I162))="","",OFFSET('Hygiene Data'!$I$11,0,10*ROW('Hygiene Data'!I162)))</f>
        <v/>
      </c>
      <c r="EE168" s="271" t="str">
        <f ca="true">+IF(OFFSET('Hygiene Data'!$I$12,0,10*ROW('Hygiene Data'!I162))="","",OFFSET('Hygiene Data'!$I$12,0,10*ROW('Hygiene Data'!I162)))</f>
        <v/>
      </c>
      <c r="EF168" s="271" t="str">
        <f ca="true">+IF(OFFSET('Hygiene Data'!$I$13,0,10*ROW('Hygiene Data'!I162))="","",OFFSET('Hygiene Data'!$I$13,0,10*ROW('Hygiene Data'!I162)))</f>
        <v/>
      </c>
    </row>
    <row xmlns:x14ac="http://schemas.microsoft.com/office/spreadsheetml/2009/9/ac" r="169" x14ac:dyDescent="0.2">
      <c r="A169" s="34" t="str">
        <f ca="true">+IF(OFFSET('Water Data'!$B$2,0,10*ROW('Water Data'!E163))="","",OFFSET('Water Data'!$B$2,0,10*ROW('Water Data'!E163)))</f>
        <v/>
      </c>
      <c r="B169" s="34" t="str">
        <f ca="true">+IF(OFFSET('Water Data'!$C$2,0,10*ROW('Water Data'!F163))="","",OFFSET('Water Data'!$C$2,0,10*ROW('Water Data'!F163)))</f>
        <v/>
      </c>
      <c r="C169" s="327" t="str">
        <f t="shared" ca="true" si="2"/>
        <v/>
      </c>
      <c r="D169" s="87"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7"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7"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7"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7"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7"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7"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7"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7"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7"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7"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7"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7"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7"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7"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7"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7"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7"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8"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8"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8"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8"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8"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8"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8"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8"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8"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8"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8"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8"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8"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8"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8"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8"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8"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8"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8"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8"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8"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8"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8"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8"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8"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8"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8"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8"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8"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8"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9"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9"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9"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9"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9"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9"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9"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9"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9"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9"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9"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9"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9"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9"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9"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9"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9"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9"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1"/>
      <c r="BS169" s="271" t="str">
        <f ca="true">+IF(OFFSET('Water Data'!$D$27,0,10*ROW('Water Data'!D163))="","",OFFSET('Water Data'!$D$27,0,10*ROW('Water Data'!D163)))</f>
        <v/>
      </c>
      <c r="BT169" s="271" t="str">
        <f ca="true">+IF(OFFSET('Water Data'!$D$28,0,10*ROW('Water Data'!D163))="","",OFFSET('Water Data'!$D$28,0,10*ROW('Water Data'!D163)))</f>
        <v/>
      </c>
      <c r="BU169" s="271" t="str">
        <f ca="true">+IF(OFFSET('Water Data'!$D$29,0,10*ROW('Water Data'!D163))="","",OFFSET('Water Data'!$D$29,0,10*ROW('Water Data'!D163)))</f>
        <v/>
      </c>
      <c r="BV169" s="271" t="str">
        <f ca="true">+IF(OFFSET('Water Data'!$E$27,0,10*ROW('Water Data'!E163))="","",OFFSET('Water Data'!$E$27,0,10*ROW('Water Data'!E163)))</f>
        <v/>
      </c>
      <c r="BW169" s="271" t="str">
        <f ca="true">+IF(OFFSET('Water Data'!$E$28,0,10*ROW('Water Data'!E163))="","",OFFSET('Water Data'!$E$28,0,10*ROW('Water Data'!E163)))</f>
        <v/>
      </c>
      <c r="BX169" s="271" t="str">
        <f ca="true">+IF(OFFSET('Water Data'!$E$29,0,10*ROW('Water Data'!E163))="","",OFFSET('Water Data'!$E$29,0,10*ROW('Water Data'!E163)))</f>
        <v/>
      </c>
      <c r="BY169" s="271" t="str">
        <f ca="true">+IF(OFFSET('Water Data'!$F$27,0,10*ROW('Water Data'!F163))="","",OFFSET('Water Data'!$F$27,0,10*ROW('Water Data'!F163)))</f>
        <v/>
      </c>
      <c r="BZ169" s="271" t="str">
        <f ca="true">+IF(OFFSET('Water Data'!$F$28,0,10*ROW('Water Data'!F163))="","",OFFSET('Water Data'!$F$28,0,10*ROW('Water Data'!F163)))</f>
        <v/>
      </c>
      <c r="CA169" s="271" t="str">
        <f ca="true">+IF(OFFSET('Water Data'!$F$29,0,10*ROW('Water Data'!F163))="","",OFFSET('Water Data'!$F$29,0,10*ROW('Water Data'!F163)))</f>
        <v/>
      </c>
      <c r="CB169" s="271" t="str">
        <f ca="true">+IF(OFFSET('Water Data'!$G$27,0,10*ROW('Water Data'!G163))="","",OFFSET('Water Data'!$G$27,0,10*ROW('Water Data'!G163)))</f>
        <v/>
      </c>
      <c r="CC169" s="271" t="str">
        <f ca="true">+IF(OFFSET('Water Data'!$G$28,0,10*ROW('Water Data'!G163))="","",OFFSET('Water Data'!$G$28,0,10*ROW('Water Data'!G163)))</f>
        <v/>
      </c>
      <c r="CD169" s="271" t="str">
        <f ca="true">+IF(OFFSET('Water Data'!$G$29,0,10*ROW('Water Data'!G163))="","",OFFSET('Water Data'!$G$29,0,10*ROW('Water Data'!G163)))</f>
        <v/>
      </c>
      <c r="CE169" s="271" t="str">
        <f ca="true">+IF(OFFSET('Water Data'!$H$27,0,10*ROW('Water Data'!H163))="","",OFFSET('Water Data'!$H$27,0,10*ROW('Water Data'!H163)))</f>
        <v/>
      </c>
      <c r="CF169" s="271" t="str">
        <f ca="true">+IF(OFFSET('Water Data'!$H$28,0,10*ROW('Water Data'!H163))="","",OFFSET('Water Data'!$H$28,0,10*ROW('Water Data'!H163)))</f>
        <v/>
      </c>
      <c r="CG169" s="271" t="str">
        <f ca="true">+IF(OFFSET('Water Data'!$H$29,0,10*ROW('Water Data'!H163))="","",OFFSET('Water Data'!$H$29,0,10*ROW('Water Data'!H163)))</f>
        <v/>
      </c>
      <c r="CH169" s="271" t="str">
        <f ca="true">+IF(OFFSET('Water Data'!$I$27,0,10*ROW('Water Data'!I163))="","",OFFSET('Water Data'!$I$27,0,10*ROW('Water Data'!I163)))</f>
        <v/>
      </c>
      <c r="CI169" s="271" t="str">
        <f ca="true">+IF(OFFSET('Water Data'!$I$28,0,10*ROW('Water Data'!I163))="","",OFFSET('Water Data'!$I$28,0,10*ROW('Water Data'!I163)))</f>
        <v/>
      </c>
      <c r="CJ169" s="271" t="str">
        <f ca="true">+IF(OFFSET('Water Data'!$I$29,0,10*ROW('Water Data'!I163))="","",OFFSET('Water Data'!$I$29,0,10*ROW('Water Data'!I163)))</f>
        <v/>
      </c>
      <c r="CK169" s="271" t="str">
        <f ca="true">+IF(OFFSET('Sanitation Data'!$D$28,0,10*ROW('Sanitation Data'!D163))="","",OFFSET('Sanitation Data'!$D$28,0,10*ROW('Sanitation Data'!D163)))</f>
        <v/>
      </c>
      <c r="CL169" s="271" t="str">
        <f ca="true">+IF(OFFSET('Sanitation Data'!$D$29,0,10*ROW('Sanitation Data'!D163))="","",OFFSET('Sanitation Data'!$D$29,0,10*ROW('Sanitation Data'!D163)))</f>
        <v/>
      </c>
      <c r="CM169" s="271" t="str">
        <f ca="true">+IF(OFFSET('Sanitation Data'!$D$30,0,10*ROW('Sanitation Data'!D163))="","",OFFSET('Sanitation Data'!$D$30,0,10*ROW('Sanitation Data'!D163)))</f>
        <v/>
      </c>
      <c r="CN169" s="271" t="str">
        <f ca="true">+IF(OFFSET('Sanitation Data'!$D$31,0,10*ROW('Sanitation Data'!D163))="","",OFFSET('Sanitation Data'!$D$31,0,10*ROW('Sanitation Data'!D163)))</f>
        <v/>
      </c>
      <c r="CO169" s="271" t="str">
        <f ca="true">+IF(OFFSET('Sanitation Data'!$D$32,0,10*ROW('Sanitation Data'!D163))="","",OFFSET('Sanitation Data'!$D$32,0,10*ROW('Sanitation Data'!D163)))</f>
        <v/>
      </c>
      <c r="CP169" s="271" t="str">
        <f ca="true">+IF(OFFSET('Sanitation Data'!$E$28,0,10*ROW('Sanitation Data'!E163))="","",OFFSET('Sanitation Data'!$E$28,0,10*ROW('Sanitation Data'!E163)))</f>
        <v/>
      </c>
      <c r="CQ169" s="271" t="str">
        <f ca="true">+IF(OFFSET('Sanitation Data'!$E$29,0,10*ROW('Sanitation Data'!E163))="","",OFFSET('Sanitation Data'!$E$29,0,10*ROW('Sanitation Data'!E163)))</f>
        <v/>
      </c>
      <c r="CR169" s="271" t="str">
        <f ca="true">+IF(OFFSET('Sanitation Data'!$E$30,0,10*ROW('Sanitation Data'!E163))="","",OFFSET('Sanitation Data'!$E$30,0,10*ROW('Sanitation Data'!E163)))</f>
        <v/>
      </c>
      <c r="CS169" s="271" t="str">
        <f ca="true">+IF(OFFSET('Sanitation Data'!$E$31,0,10*ROW('Sanitation Data'!E163))="","",OFFSET('Sanitation Data'!$E$31,0,10*ROW('Sanitation Data'!E163)))</f>
        <v/>
      </c>
      <c r="CT169" s="271" t="str">
        <f ca="true">+IF(OFFSET('Sanitation Data'!$E$32,0,10*ROW('Sanitation Data'!E163))="","",OFFSET('Sanitation Data'!$E$32,0,10*ROW('Sanitation Data'!E163)))</f>
        <v/>
      </c>
      <c r="CU169" s="271" t="str">
        <f ca="true">+IF(OFFSET('Sanitation Data'!$F$28,0,10*ROW('Sanitation Data'!F163))="","",OFFSET('Sanitation Data'!$F$28,0,10*ROW('Sanitation Data'!F163)))</f>
        <v/>
      </c>
      <c r="CV169" s="271" t="str">
        <f ca="true">+IF(OFFSET('Sanitation Data'!$F$29,0,10*ROW('Sanitation Data'!F163))="","",OFFSET('Sanitation Data'!$F$29,0,10*ROW('Sanitation Data'!F163)))</f>
        <v/>
      </c>
      <c r="CW169" s="271" t="str">
        <f ca="true">+IF(OFFSET('Sanitation Data'!$F$30,0,10*ROW('Sanitation Data'!F163))="","",OFFSET('Sanitation Data'!$F$30,0,10*ROW('Sanitation Data'!F163)))</f>
        <v/>
      </c>
      <c r="CX169" s="271" t="str">
        <f ca="true">+IF(OFFSET('Sanitation Data'!$F$31,0,10*ROW('Sanitation Data'!F163))="","",OFFSET('Sanitation Data'!$F$31,0,10*ROW('Sanitation Data'!F163)))</f>
        <v/>
      </c>
      <c r="CY169" s="271" t="str">
        <f ca="true">+IF(OFFSET('Sanitation Data'!$F$32,0,10*ROW('Sanitation Data'!F163))="","",OFFSET('Sanitation Data'!$F$32,0,10*ROW('Sanitation Data'!F163)))</f>
        <v/>
      </c>
      <c r="CZ169" s="271" t="str">
        <f ca="true">+IF(OFFSET('Sanitation Data'!$G$28,0,10*ROW('Sanitation Data'!G163))="","",OFFSET('Sanitation Data'!$G$28,0,10*ROW('Sanitation Data'!G163)))</f>
        <v/>
      </c>
      <c r="DA169" s="271" t="str">
        <f ca="true">+IF(OFFSET('Sanitation Data'!$G$29,0,10*ROW('Sanitation Data'!G163))="","",OFFSET('Sanitation Data'!$G$29,0,10*ROW('Sanitation Data'!G163)))</f>
        <v/>
      </c>
      <c r="DB169" s="271" t="str">
        <f ca="true">+IF(OFFSET('Sanitation Data'!$G$30,0,10*ROW('Sanitation Data'!G163))="","",OFFSET('Sanitation Data'!$G$30,0,10*ROW('Sanitation Data'!G163)))</f>
        <v/>
      </c>
      <c r="DC169" s="271" t="str">
        <f ca="true">+IF(OFFSET('Sanitation Data'!$G$31,0,10*ROW('Sanitation Data'!G163))="","",OFFSET('Sanitation Data'!$G$31,0,10*ROW('Sanitation Data'!G163)))</f>
        <v/>
      </c>
      <c r="DD169" s="271" t="str">
        <f ca="true">+IF(OFFSET('Sanitation Data'!$G$32,0,10*ROW('Sanitation Data'!G163))="","",OFFSET('Sanitation Data'!$G$32,0,10*ROW('Sanitation Data'!G163)))</f>
        <v/>
      </c>
      <c r="DE169" s="271" t="str">
        <f ca="true">+IF(OFFSET('Sanitation Data'!$H$28,0,10*ROW('Sanitation Data'!H163))="","",OFFSET('Sanitation Data'!$H$28,0,10*ROW('Sanitation Data'!H163)))</f>
        <v/>
      </c>
      <c r="DF169" s="271" t="str">
        <f ca="true">+IF(OFFSET('Sanitation Data'!$H$29,0,10*ROW('Sanitation Data'!H163))="","",OFFSET('Sanitation Data'!$H$29,0,10*ROW('Sanitation Data'!H163)))</f>
        <v/>
      </c>
      <c r="DG169" s="271" t="str">
        <f ca="true">+IF(OFFSET('Sanitation Data'!$H$30,0,10*ROW('Sanitation Data'!H163))="","",OFFSET('Sanitation Data'!$H$30,0,10*ROW('Sanitation Data'!H163)))</f>
        <v/>
      </c>
      <c r="DH169" s="271" t="str">
        <f ca="true">+IF(OFFSET('Sanitation Data'!$H$31,0,10*ROW('Sanitation Data'!H163))="","",OFFSET('Sanitation Data'!$H$31,0,10*ROW('Sanitation Data'!H163)))</f>
        <v/>
      </c>
      <c r="DI169" s="271" t="str">
        <f ca="true">+IF(OFFSET('Sanitation Data'!$H$32,0,10*ROW('Sanitation Data'!H163))="","",OFFSET('Sanitation Data'!$H$32,0,10*ROW('Sanitation Data'!H163)))</f>
        <v/>
      </c>
      <c r="DJ169" s="271" t="str">
        <f ca="true">+IF(OFFSET('Sanitation Data'!$I$28,0,10*ROW('Sanitation Data'!I163))="","",OFFSET('Sanitation Data'!$I$28,0,10*ROW('Sanitation Data'!I163)))</f>
        <v/>
      </c>
      <c r="DK169" s="271" t="str">
        <f ca="true">+IF(OFFSET('Sanitation Data'!$I$29,0,10*ROW('Sanitation Data'!I163))="","",OFFSET('Sanitation Data'!$I$29,0,10*ROW('Sanitation Data'!I163)))</f>
        <v/>
      </c>
      <c r="DL169" s="271" t="str">
        <f ca="true">+IF(OFFSET('Sanitation Data'!$I$30,0,10*ROW('Sanitation Data'!I163))="","",OFFSET('Sanitation Data'!$I$30,0,10*ROW('Sanitation Data'!I163)))</f>
        <v/>
      </c>
      <c r="DM169" s="271" t="str">
        <f ca="true">+IF(OFFSET('Sanitation Data'!$I$31,0,10*ROW('Sanitation Data'!I163))="","",OFFSET('Sanitation Data'!$I$31,0,10*ROW('Sanitation Data'!I163)))</f>
        <v/>
      </c>
      <c r="DN169" s="271" t="str">
        <f ca="true">+IF(OFFSET('Sanitation Data'!$I$32,0,10*ROW('Sanitation Data'!I163))="","",OFFSET('Sanitation Data'!$I$32,0,10*ROW('Sanitation Data'!I163)))</f>
        <v/>
      </c>
      <c r="DO169" s="271" t="str">
        <f ca="true">+IF(OFFSET('Hygiene Data'!$D$11,0,10*ROW('Hygiene Data'!D163))="","",OFFSET('Hygiene Data'!$D$11,0,10*ROW('Hygiene Data'!D163)))</f>
        <v/>
      </c>
      <c r="DP169" s="271" t="str">
        <f ca="true">+IF(OFFSET('Hygiene Data'!$D$12,0,10*ROW('Hygiene Data'!D163))="","",OFFSET('Hygiene Data'!$D$12,0,10*ROW('Hygiene Data'!D163)))</f>
        <v/>
      </c>
      <c r="DQ169" s="271" t="str">
        <f ca="true">+IF(OFFSET('Hygiene Data'!$D$13,0,10*ROW('Hygiene Data'!D163))="","",OFFSET('Hygiene Data'!$D$13,0,10*ROW('Hygiene Data'!D163)))</f>
        <v/>
      </c>
      <c r="DR169" s="271" t="str">
        <f ca="true">+IF(OFFSET('Hygiene Data'!$E$11,0,10*ROW('Hygiene Data'!E163))="","",OFFSET('Hygiene Data'!$E$11,0,10*ROW('Hygiene Data'!E163)))</f>
        <v/>
      </c>
      <c r="DS169" s="271" t="str">
        <f ca="true">+IF(OFFSET('Hygiene Data'!$E$12,0,10*ROW('Hygiene Data'!E163))="","",OFFSET('Hygiene Data'!$E$12,0,10*ROW('Hygiene Data'!E163)))</f>
        <v/>
      </c>
      <c r="DT169" s="271" t="str">
        <f ca="true">+IF(OFFSET('Hygiene Data'!$E$13,0,10*ROW('Hygiene Data'!E163))="","",OFFSET('Hygiene Data'!$E$13,0,10*ROW('Hygiene Data'!E163)))</f>
        <v/>
      </c>
      <c r="DU169" s="271" t="str">
        <f ca="true">+IF(OFFSET('Hygiene Data'!$F$11,0,10*ROW('Hygiene Data'!F163))="","",OFFSET('Hygiene Data'!$F$11,0,10*ROW('Hygiene Data'!F163)))</f>
        <v/>
      </c>
      <c r="DV169" s="271" t="str">
        <f ca="true">+IF(OFFSET('Hygiene Data'!$F$12,0,10*ROW('Hygiene Data'!F163))="","",OFFSET('Hygiene Data'!$F$12,0,10*ROW('Hygiene Data'!F163)))</f>
        <v/>
      </c>
      <c r="DW169" s="271" t="str">
        <f ca="true">+IF(OFFSET('Hygiene Data'!$F$13,0,10*ROW('Hygiene Data'!F163))="","",OFFSET('Hygiene Data'!$F$13,0,10*ROW('Hygiene Data'!F163)))</f>
        <v/>
      </c>
      <c r="DX169" s="271" t="str">
        <f ca="true">+IF(OFFSET('Hygiene Data'!$G$11,0,10*ROW('Hygiene Data'!G163))="","",OFFSET('Hygiene Data'!$G$11,0,10*ROW('Hygiene Data'!G163)))</f>
        <v/>
      </c>
      <c r="DY169" s="271" t="str">
        <f ca="true">+IF(OFFSET('Hygiene Data'!$G$12,0,10*ROW('Hygiene Data'!G163))="","",OFFSET('Hygiene Data'!$G$12,0,10*ROW('Hygiene Data'!G163)))</f>
        <v/>
      </c>
      <c r="DZ169" s="271" t="str">
        <f ca="true">+IF(OFFSET('Hygiene Data'!$G$13,0,10*ROW('Hygiene Data'!G163))="","",OFFSET('Hygiene Data'!$G$13,0,10*ROW('Hygiene Data'!G163)))</f>
        <v/>
      </c>
      <c r="EA169" s="271" t="str">
        <f ca="true">+IF(OFFSET('Hygiene Data'!$H$11,0,10*ROW('Hygiene Data'!H163))="","",OFFSET('Hygiene Data'!$H$11,0,10*ROW('Hygiene Data'!H163)))</f>
        <v/>
      </c>
      <c r="EB169" s="271" t="str">
        <f ca="true">+IF(OFFSET('Hygiene Data'!$H$12,0,10*ROW('Hygiene Data'!H163))="","",OFFSET('Hygiene Data'!$H$12,0,10*ROW('Hygiene Data'!H163)))</f>
        <v/>
      </c>
      <c r="EC169" s="271" t="str">
        <f ca="true">+IF(OFFSET('Hygiene Data'!$H$13,0,10*ROW('Hygiene Data'!H163))="","",OFFSET('Hygiene Data'!$H$13,0,10*ROW('Hygiene Data'!H163)))</f>
        <v/>
      </c>
      <c r="ED169" s="271" t="str">
        <f ca="true">+IF(OFFSET('Hygiene Data'!$I$11,0,10*ROW('Hygiene Data'!I163))="","",OFFSET('Hygiene Data'!$I$11,0,10*ROW('Hygiene Data'!I163)))</f>
        <v/>
      </c>
      <c r="EE169" s="271" t="str">
        <f ca="true">+IF(OFFSET('Hygiene Data'!$I$12,0,10*ROW('Hygiene Data'!I163))="","",OFFSET('Hygiene Data'!$I$12,0,10*ROW('Hygiene Data'!I163)))</f>
        <v/>
      </c>
      <c r="EF169" s="271" t="str">
        <f ca="true">+IF(OFFSET('Hygiene Data'!$I$13,0,10*ROW('Hygiene Data'!I163))="","",OFFSET('Hygiene Data'!$I$13,0,10*ROW('Hygiene Data'!I163)))</f>
        <v/>
      </c>
    </row>
    <row xmlns:x14ac="http://schemas.microsoft.com/office/spreadsheetml/2009/9/ac" r="170" x14ac:dyDescent="0.2">
      <c r="A170" s="34" t="str">
        <f ca="true">+IF(OFFSET('Water Data'!$B$2,0,10*ROW('Water Data'!E164))="","",OFFSET('Water Data'!$B$2,0,10*ROW('Water Data'!E164)))</f>
        <v/>
      </c>
      <c r="B170" s="34" t="str">
        <f ca="true">+IF(OFFSET('Water Data'!$C$2,0,10*ROW('Water Data'!F164))="","",OFFSET('Water Data'!$C$2,0,10*ROW('Water Data'!F164)))</f>
        <v/>
      </c>
      <c r="C170" s="327" t="str">
        <f t="shared" ca="true" si="2"/>
        <v/>
      </c>
      <c r="D170" s="87"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7"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7"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7"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7"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7"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7"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7"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7"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7"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7"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7"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7"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7"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7"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7"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7"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7"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8"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8"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8"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8"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8"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8"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8"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8"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8"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8"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8"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8"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8"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8"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8"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8"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8"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8"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8"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8"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8"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8"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8"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8"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8"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8"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8"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8"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8"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8"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9"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9"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9"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9"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9"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9"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9"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9"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9"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9"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9"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9"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9"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9"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9"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9"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9"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9"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1"/>
      <c r="BS170" s="271" t="str">
        <f ca="true">+IF(OFFSET('Water Data'!$D$27,0,10*ROW('Water Data'!D164))="","",OFFSET('Water Data'!$D$27,0,10*ROW('Water Data'!D164)))</f>
        <v/>
      </c>
      <c r="BT170" s="271" t="str">
        <f ca="true">+IF(OFFSET('Water Data'!$D$28,0,10*ROW('Water Data'!D164))="","",OFFSET('Water Data'!$D$28,0,10*ROW('Water Data'!D164)))</f>
        <v/>
      </c>
      <c r="BU170" s="271" t="str">
        <f ca="true">+IF(OFFSET('Water Data'!$D$29,0,10*ROW('Water Data'!D164))="","",OFFSET('Water Data'!$D$29,0,10*ROW('Water Data'!D164)))</f>
        <v/>
      </c>
      <c r="BV170" s="271" t="str">
        <f ca="true">+IF(OFFSET('Water Data'!$E$27,0,10*ROW('Water Data'!E164))="","",OFFSET('Water Data'!$E$27,0,10*ROW('Water Data'!E164)))</f>
        <v/>
      </c>
      <c r="BW170" s="271" t="str">
        <f ca="true">+IF(OFFSET('Water Data'!$E$28,0,10*ROW('Water Data'!E164))="","",OFFSET('Water Data'!$E$28,0,10*ROW('Water Data'!E164)))</f>
        <v/>
      </c>
      <c r="BX170" s="271" t="str">
        <f ca="true">+IF(OFFSET('Water Data'!$E$29,0,10*ROW('Water Data'!E164))="","",OFFSET('Water Data'!$E$29,0,10*ROW('Water Data'!E164)))</f>
        <v/>
      </c>
      <c r="BY170" s="271" t="str">
        <f ca="true">+IF(OFFSET('Water Data'!$F$27,0,10*ROW('Water Data'!F164))="","",OFFSET('Water Data'!$F$27,0,10*ROW('Water Data'!F164)))</f>
        <v/>
      </c>
      <c r="BZ170" s="271" t="str">
        <f ca="true">+IF(OFFSET('Water Data'!$F$28,0,10*ROW('Water Data'!F164))="","",OFFSET('Water Data'!$F$28,0,10*ROW('Water Data'!F164)))</f>
        <v/>
      </c>
      <c r="CA170" s="271" t="str">
        <f ca="true">+IF(OFFSET('Water Data'!$F$29,0,10*ROW('Water Data'!F164))="","",OFFSET('Water Data'!$F$29,0,10*ROW('Water Data'!F164)))</f>
        <v/>
      </c>
      <c r="CB170" s="271" t="str">
        <f ca="true">+IF(OFFSET('Water Data'!$G$27,0,10*ROW('Water Data'!G164))="","",OFFSET('Water Data'!$G$27,0,10*ROW('Water Data'!G164)))</f>
        <v/>
      </c>
      <c r="CC170" s="271" t="str">
        <f ca="true">+IF(OFFSET('Water Data'!$G$28,0,10*ROW('Water Data'!G164))="","",OFFSET('Water Data'!$G$28,0,10*ROW('Water Data'!G164)))</f>
        <v/>
      </c>
      <c r="CD170" s="271" t="str">
        <f ca="true">+IF(OFFSET('Water Data'!$G$29,0,10*ROW('Water Data'!G164))="","",OFFSET('Water Data'!$G$29,0,10*ROW('Water Data'!G164)))</f>
        <v/>
      </c>
      <c r="CE170" s="271" t="str">
        <f ca="true">+IF(OFFSET('Water Data'!$H$27,0,10*ROW('Water Data'!H164))="","",OFFSET('Water Data'!$H$27,0,10*ROW('Water Data'!H164)))</f>
        <v/>
      </c>
      <c r="CF170" s="271" t="str">
        <f ca="true">+IF(OFFSET('Water Data'!$H$28,0,10*ROW('Water Data'!H164))="","",OFFSET('Water Data'!$H$28,0,10*ROW('Water Data'!H164)))</f>
        <v/>
      </c>
      <c r="CG170" s="271" t="str">
        <f ca="true">+IF(OFFSET('Water Data'!$H$29,0,10*ROW('Water Data'!H164))="","",OFFSET('Water Data'!$H$29,0,10*ROW('Water Data'!H164)))</f>
        <v/>
      </c>
      <c r="CH170" s="271" t="str">
        <f ca="true">+IF(OFFSET('Water Data'!$I$27,0,10*ROW('Water Data'!I164))="","",OFFSET('Water Data'!$I$27,0,10*ROW('Water Data'!I164)))</f>
        <v/>
      </c>
      <c r="CI170" s="271" t="str">
        <f ca="true">+IF(OFFSET('Water Data'!$I$28,0,10*ROW('Water Data'!I164))="","",OFFSET('Water Data'!$I$28,0,10*ROW('Water Data'!I164)))</f>
        <v/>
      </c>
      <c r="CJ170" s="271" t="str">
        <f ca="true">+IF(OFFSET('Water Data'!$I$29,0,10*ROW('Water Data'!I164))="","",OFFSET('Water Data'!$I$29,0,10*ROW('Water Data'!I164)))</f>
        <v/>
      </c>
      <c r="CK170" s="271" t="str">
        <f ca="true">+IF(OFFSET('Sanitation Data'!$D$28,0,10*ROW('Sanitation Data'!D164))="","",OFFSET('Sanitation Data'!$D$28,0,10*ROW('Sanitation Data'!D164)))</f>
        <v/>
      </c>
      <c r="CL170" s="271" t="str">
        <f ca="true">+IF(OFFSET('Sanitation Data'!$D$29,0,10*ROW('Sanitation Data'!D164))="","",OFFSET('Sanitation Data'!$D$29,0,10*ROW('Sanitation Data'!D164)))</f>
        <v/>
      </c>
      <c r="CM170" s="271" t="str">
        <f ca="true">+IF(OFFSET('Sanitation Data'!$D$30,0,10*ROW('Sanitation Data'!D164))="","",OFFSET('Sanitation Data'!$D$30,0,10*ROW('Sanitation Data'!D164)))</f>
        <v/>
      </c>
      <c r="CN170" s="271" t="str">
        <f ca="true">+IF(OFFSET('Sanitation Data'!$D$31,0,10*ROW('Sanitation Data'!D164))="","",OFFSET('Sanitation Data'!$D$31,0,10*ROW('Sanitation Data'!D164)))</f>
        <v/>
      </c>
      <c r="CO170" s="271" t="str">
        <f ca="true">+IF(OFFSET('Sanitation Data'!$D$32,0,10*ROW('Sanitation Data'!D164))="","",OFFSET('Sanitation Data'!$D$32,0,10*ROW('Sanitation Data'!D164)))</f>
        <v/>
      </c>
      <c r="CP170" s="271" t="str">
        <f ca="true">+IF(OFFSET('Sanitation Data'!$E$28,0,10*ROW('Sanitation Data'!E164))="","",OFFSET('Sanitation Data'!$E$28,0,10*ROW('Sanitation Data'!E164)))</f>
        <v/>
      </c>
      <c r="CQ170" s="271" t="str">
        <f ca="true">+IF(OFFSET('Sanitation Data'!$E$29,0,10*ROW('Sanitation Data'!E164))="","",OFFSET('Sanitation Data'!$E$29,0,10*ROW('Sanitation Data'!E164)))</f>
        <v/>
      </c>
      <c r="CR170" s="271" t="str">
        <f ca="true">+IF(OFFSET('Sanitation Data'!$E$30,0,10*ROW('Sanitation Data'!E164))="","",OFFSET('Sanitation Data'!$E$30,0,10*ROW('Sanitation Data'!E164)))</f>
        <v/>
      </c>
      <c r="CS170" s="271" t="str">
        <f ca="true">+IF(OFFSET('Sanitation Data'!$E$31,0,10*ROW('Sanitation Data'!E164))="","",OFFSET('Sanitation Data'!$E$31,0,10*ROW('Sanitation Data'!E164)))</f>
        <v/>
      </c>
      <c r="CT170" s="271" t="str">
        <f ca="true">+IF(OFFSET('Sanitation Data'!$E$32,0,10*ROW('Sanitation Data'!E164))="","",OFFSET('Sanitation Data'!$E$32,0,10*ROW('Sanitation Data'!E164)))</f>
        <v/>
      </c>
      <c r="CU170" s="271" t="str">
        <f ca="true">+IF(OFFSET('Sanitation Data'!$F$28,0,10*ROW('Sanitation Data'!F164))="","",OFFSET('Sanitation Data'!$F$28,0,10*ROW('Sanitation Data'!F164)))</f>
        <v/>
      </c>
      <c r="CV170" s="271" t="str">
        <f ca="true">+IF(OFFSET('Sanitation Data'!$F$29,0,10*ROW('Sanitation Data'!F164))="","",OFFSET('Sanitation Data'!$F$29,0,10*ROW('Sanitation Data'!F164)))</f>
        <v/>
      </c>
      <c r="CW170" s="271" t="str">
        <f ca="true">+IF(OFFSET('Sanitation Data'!$F$30,0,10*ROW('Sanitation Data'!F164))="","",OFFSET('Sanitation Data'!$F$30,0,10*ROW('Sanitation Data'!F164)))</f>
        <v/>
      </c>
      <c r="CX170" s="271" t="str">
        <f ca="true">+IF(OFFSET('Sanitation Data'!$F$31,0,10*ROW('Sanitation Data'!F164))="","",OFFSET('Sanitation Data'!$F$31,0,10*ROW('Sanitation Data'!F164)))</f>
        <v/>
      </c>
      <c r="CY170" s="271" t="str">
        <f ca="true">+IF(OFFSET('Sanitation Data'!$F$32,0,10*ROW('Sanitation Data'!F164))="","",OFFSET('Sanitation Data'!$F$32,0,10*ROW('Sanitation Data'!F164)))</f>
        <v/>
      </c>
      <c r="CZ170" s="271" t="str">
        <f ca="true">+IF(OFFSET('Sanitation Data'!$G$28,0,10*ROW('Sanitation Data'!G164))="","",OFFSET('Sanitation Data'!$G$28,0,10*ROW('Sanitation Data'!G164)))</f>
        <v/>
      </c>
      <c r="DA170" s="271" t="str">
        <f ca="true">+IF(OFFSET('Sanitation Data'!$G$29,0,10*ROW('Sanitation Data'!G164))="","",OFFSET('Sanitation Data'!$G$29,0,10*ROW('Sanitation Data'!G164)))</f>
        <v/>
      </c>
      <c r="DB170" s="271" t="str">
        <f ca="true">+IF(OFFSET('Sanitation Data'!$G$30,0,10*ROW('Sanitation Data'!G164))="","",OFFSET('Sanitation Data'!$G$30,0,10*ROW('Sanitation Data'!G164)))</f>
        <v/>
      </c>
      <c r="DC170" s="271" t="str">
        <f ca="true">+IF(OFFSET('Sanitation Data'!$G$31,0,10*ROW('Sanitation Data'!G164))="","",OFFSET('Sanitation Data'!$G$31,0,10*ROW('Sanitation Data'!G164)))</f>
        <v/>
      </c>
      <c r="DD170" s="271" t="str">
        <f ca="true">+IF(OFFSET('Sanitation Data'!$G$32,0,10*ROW('Sanitation Data'!G164))="","",OFFSET('Sanitation Data'!$G$32,0,10*ROW('Sanitation Data'!G164)))</f>
        <v/>
      </c>
      <c r="DE170" s="271" t="str">
        <f ca="true">+IF(OFFSET('Sanitation Data'!$H$28,0,10*ROW('Sanitation Data'!H164))="","",OFFSET('Sanitation Data'!$H$28,0,10*ROW('Sanitation Data'!H164)))</f>
        <v/>
      </c>
      <c r="DF170" s="271" t="str">
        <f ca="true">+IF(OFFSET('Sanitation Data'!$H$29,0,10*ROW('Sanitation Data'!H164))="","",OFFSET('Sanitation Data'!$H$29,0,10*ROW('Sanitation Data'!H164)))</f>
        <v/>
      </c>
      <c r="DG170" s="271" t="str">
        <f ca="true">+IF(OFFSET('Sanitation Data'!$H$30,0,10*ROW('Sanitation Data'!H164))="","",OFFSET('Sanitation Data'!$H$30,0,10*ROW('Sanitation Data'!H164)))</f>
        <v/>
      </c>
      <c r="DH170" s="271" t="str">
        <f ca="true">+IF(OFFSET('Sanitation Data'!$H$31,0,10*ROW('Sanitation Data'!H164))="","",OFFSET('Sanitation Data'!$H$31,0,10*ROW('Sanitation Data'!H164)))</f>
        <v/>
      </c>
      <c r="DI170" s="271" t="str">
        <f ca="true">+IF(OFFSET('Sanitation Data'!$H$32,0,10*ROW('Sanitation Data'!H164))="","",OFFSET('Sanitation Data'!$H$32,0,10*ROW('Sanitation Data'!H164)))</f>
        <v/>
      </c>
      <c r="DJ170" s="271" t="str">
        <f ca="true">+IF(OFFSET('Sanitation Data'!$I$28,0,10*ROW('Sanitation Data'!I164))="","",OFFSET('Sanitation Data'!$I$28,0,10*ROW('Sanitation Data'!I164)))</f>
        <v/>
      </c>
      <c r="DK170" s="271" t="str">
        <f ca="true">+IF(OFFSET('Sanitation Data'!$I$29,0,10*ROW('Sanitation Data'!I164))="","",OFFSET('Sanitation Data'!$I$29,0,10*ROW('Sanitation Data'!I164)))</f>
        <v/>
      </c>
      <c r="DL170" s="271" t="str">
        <f ca="true">+IF(OFFSET('Sanitation Data'!$I$30,0,10*ROW('Sanitation Data'!I164))="","",OFFSET('Sanitation Data'!$I$30,0,10*ROW('Sanitation Data'!I164)))</f>
        <v/>
      </c>
      <c r="DM170" s="271" t="str">
        <f ca="true">+IF(OFFSET('Sanitation Data'!$I$31,0,10*ROW('Sanitation Data'!I164))="","",OFFSET('Sanitation Data'!$I$31,0,10*ROW('Sanitation Data'!I164)))</f>
        <v/>
      </c>
      <c r="DN170" s="271" t="str">
        <f ca="true">+IF(OFFSET('Sanitation Data'!$I$32,0,10*ROW('Sanitation Data'!I164))="","",OFFSET('Sanitation Data'!$I$32,0,10*ROW('Sanitation Data'!I164)))</f>
        <v/>
      </c>
      <c r="DO170" s="271" t="str">
        <f ca="true">+IF(OFFSET('Hygiene Data'!$D$11,0,10*ROW('Hygiene Data'!D164))="","",OFFSET('Hygiene Data'!$D$11,0,10*ROW('Hygiene Data'!D164)))</f>
        <v/>
      </c>
      <c r="DP170" s="271" t="str">
        <f ca="true">+IF(OFFSET('Hygiene Data'!$D$12,0,10*ROW('Hygiene Data'!D164))="","",OFFSET('Hygiene Data'!$D$12,0,10*ROW('Hygiene Data'!D164)))</f>
        <v/>
      </c>
      <c r="DQ170" s="271" t="str">
        <f ca="true">+IF(OFFSET('Hygiene Data'!$D$13,0,10*ROW('Hygiene Data'!D164))="","",OFFSET('Hygiene Data'!$D$13,0,10*ROW('Hygiene Data'!D164)))</f>
        <v/>
      </c>
      <c r="DR170" s="271" t="str">
        <f ca="true">+IF(OFFSET('Hygiene Data'!$E$11,0,10*ROW('Hygiene Data'!E164))="","",OFFSET('Hygiene Data'!$E$11,0,10*ROW('Hygiene Data'!E164)))</f>
        <v/>
      </c>
      <c r="DS170" s="271" t="str">
        <f ca="true">+IF(OFFSET('Hygiene Data'!$E$12,0,10*ROW('Hygiene Data'!E164))="","",OFFSET('Hygiene Data'!$E$12,0,10*ROW('Hygiene Data'!E164)))</f>
        <v/>
      </c>
      <c r="DT170" s="271" t="str">
        <f ca="true">+IF(OFFSET('Hygiene Data'!$E$13,0,10*ROW('Hygiene Data'!E164))="","",OFFSET('Hygiene Data'!$E$13,0,10*ROW('Hygiene Data'!E164)))</f>
        <v/>
      </c>
      <c r="DU170" s="271" t="str">
        <f ca="true">+IF(OFFSET('Hygiene Data'!$F$11,0,10*ROW('Hygiene Data'!F164))="","",OFFSET('Hygiene Data'!$F$11,0,10*ROW('Hygiene Data'!F164)))</f>
        <v/>
      </c>
      <c r="DV170" s="271" t="str">
        <f ca="true">+IF(OFFSET('Hygiene Data'!$F$12,0,10*ROW('Hygiene Data'!F164))="","",OFFSET('Hygiene Data'!$F$12,0,10*ROW('Hygiene Data'!F164)))</f>
        <v/>
      </c>
      <c r="DW170" s="271" t="str">
        <f ca="true">+IF(OFFSET('Hygiene Data'!$F$13,0,10*ROW('Hygiene Data'!F164))="","",OFFSET('Hygiene Data'!$F$13,0,10*ROW('Hygiene Data'!F164)))</f>
        <v/>
      </c>
      <c r="DX170" s="271" t="str">
        <f ca="true">+IF(OFFSET('Hygiene Data'!$G$11,0,10*ROW('Hygiene Data'!G164))="","",OFFSET('Hygiene Data'!$G$11,0,10*ROW('Hygiene Data'!G164)))</f>
        <v/>
      </c>
      <c r="DY170" s="271" t="str">
        <f ca="true">+IF(OFFSET('Hygiene Data'!$G$12,0,10*ROW('Hygiene Data'!G164))="","",OFFSET('Hygiene Data'!$G$12,0,10*ROW('Hygiene Data'!G164)))</f>
        <v/>
      </c>
      <c r="DZ170" s="271" t="str">
        <f ca="true">+IF(OFFSET('Hygiene Data'!$G$13,0,10*ROW('Hygiene Data'!G164))="","",OFFSET('Hygiene Data'!$G$13,0,10*ROW('Hygiene Data'!G164)))</f>
        <v/>
      </c>
      <c r="EA170" s="271" t="str">
        <f ca="true">+IF(OFFSET('Hygiene Data'!$H$11,0,10*ROW('Hygiene Data'!H164))="","",OFFSET('Hygiene Data'!$H$11,0,10*ROW('Hygiene Data'!H164)))</f>
        <v/>
      </c>
      <c r="EB170" s="271" t="str">
        <f ca="true">+IF(OFFSET('Hygiene Data'!$H$12,0,10*ROW('Hygiene Data'!H164))="","",OFFSET('Hygiene Data'!$H$12,0,10*ROW('Hygiene Data'!H164)))</f>
        <v/>
      </c>
      <c r="EC170" s="271" t="str">
        <f ca="true">+IF(OFFSET('Hygiene Data'!$H$13,0,10*ROW('Hygiene Data'!H164))="","",OFFSET('Hygiene Data'!$H$13,0,10*ROW('Hygiene Data'!H164)))</f>
        <v/>
      </c>
      <c r="ED170" s="271" t="str">
        <f ca="true">+IF(OFFSET('Hygiene Data'!$I$11,0,10*ROW('Hygiene Data'!I164))="","",OFFSET('Hygiene Data'!$I$11,0,10*ROW('Hygiene Data'!I164)))</f>
        <v/>
      </c>
      <c r="EE170" s="271" t="str">
        <f ca="true">+IF(OFFSET('Hygiene Data'!$I$12,0,10*ROW('Hygiene Data'!I164))="","",OFFSET('Hygiene Data'!$I$12,0,10*ROW('Hygiene Data'!I164)))</f>
        <v/>
      </c>
      <c r="EF170" s="271" t="str">
        <f ca="true">+IF(OFFSET('Hygiene Data'!$I$13,0,10*ROW('Hygiene Data'!I164))="","",OFFSET('Hygiene Data'!$I$13,0,10*ROW('Hygiene Data'!I164)))</f>
        <v/>
      </c>
    </row>
    <row xmlns:x14ac="http://schemas.microsoft.com/office/spreadsheetml/2009/9/ac" r="171" x14ac:dyDescent="0.2">
      <c r="A171" s="34" t="str">
        <f ca="true">+IF(OFFSET('Water Data'!$B$2,0,10*ROW('Water Data'!E165))="","",OFFSET('Water Data'!$B$2,0,10*ROW('Water Data'!E165)))</f>
        <v/>
      </c>
      <c r="B171" s="34" t="str">
        <f ca="true">+IF(OFFSET('Water Data'!$C$2,0,10*ROW('Water Data'!F165))="","",OFFSET('Water Data'!$C$2,0,10*ROW('Water Data'!F165)))</f>
        <v/>
      </c>
      <c r="C171" s="327" t="str">
        <f t="shared" ca="true" si="2"/>
        <v/>
      </c>
      <c r="D171" s="87"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7"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7"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7"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7"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7"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7"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7"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7"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7"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7"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7"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7"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7"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7"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7"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7"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7"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8"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8"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8"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8"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8"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8"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8"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8"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8"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8"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8"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8"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8"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8"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8"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8"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8"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8"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8"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8"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8"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8"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8"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8"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8"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8"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8"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8"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8"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8"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9"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9"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9"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9"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9"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9"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9"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9"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9"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9"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9"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9"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9"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9"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9"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9"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9"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9"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1"/>
      <c r="BS171" s="271" t="str">
        <f ca="true">+IF(OFFSET('Water Data'!$D$27,0,10*ROW('Water Data'!D165))="","",OFFSET('Water Data'!$D$27,0,10*ROW('Water Data'!D165)))</f>
        <v/>
      </c>
      <c r="BT171" s="271" t="str">
        <f ca="true">+IF(OFFSET('Water Data'!$D$28,0,10*ROW('Water Data'!D165))="","",OFFSET('Water Data'!$D$28,0,10*ROW('Water Data'!D165)))</f>
        <v/>
      </c>
      <c r="BU171" s="271" t="str">
        <f ca="true">+IF(OFFSET('Water Data'!$D$29,0,10*ROW('Water Data'!D165))="","",OFFSET('Water Data'!$D$29,0,10*ROW('Water Data'!D165)))</f>
        <v/>
      </c>
      <c r="BV171" s="271" t="str">
        <f ca="true">+IF(OFFSET('Water Data'!$E$27,0,10*ROW('Water Data'!E165))="","",OFFSET('Water Data'!$E$27,0,10*ROW('Water Data'!E165)))</f>
        <v/>
      </c>
      <c r="BW171" s="271" t="str">
        <f ca="true">+IF(OFFSET('Water Data'!$E$28,0,10*ROW('Water Data'!E165))="","",OFFSET('Water Data'!$E$28,0,10*ROW('Water Data'!E165)))</f>
        <v/>
      </c>
      <c r="BX171" s="271" t="str">
        <f ca="true">+IF(OFFSET('Water Data'!$E$29,0,10*ROW('Water Data'!E165))="","",OFFSET('Water Data'!$E$29,0,10*ROW('Water Data'!E165)))</f>
        <v/>
      </c>
      <c r="BY171" s="271" t="str">
        <f ca="true">+IF(OFFSET('Water Data'!$F$27,0,10*ROW('Water Data'!F165))="","",OFFSET('Water Data'!$F$27,0,10*ROW('Water Data'!F165)))</f>
        <v/>
      </c>
      <c r="BZ171" s="271" t="str">
        <f ca="true">+IF(OFFSET('Water Data'!$F$28,0,10*ROW('Water Data'!F165))="","",OFFSET('Water Data'!$F$28,0,10*ROW('Water Data'!F165)))</f>
        <v/>
      </c>
      <c r="CA171" s="271" t="str">
        <f ca="true">+IF(OFFSET('Water Data'!$F$29,0,10*ROW('Water Data'!F165))="","",OFFSET('Water Data'!$F$29,0,10*ROW('Water Data'!F165)))</f>
        <v/>
      </c>
      <c r="CB171" s="271" t="str">
        <f ca="true">+IF(OFFSET('Water Data'!$G$27,0,10*ROW('Water Data'!G165))="","",OFFSET('Water Data'!$G$27,0,10*ROW('Water Data'!G165)))</f>
        <v/>
      </c>
      <c r="CC171" s="271" t="str">
        <f ca="true">+IF(OFFSET('Water Data'!$G$28,0,10*ROW('Water Data'!G165))="","",OFFSET('Water Data'!$G$28,0,10*ROW('Water Data'!G165)))</f>
        <v/>
      </c>
      <c r="CD171" s="271" t="str">
        <f ca="true">+IF(OFFSET('Water Data'!$G$29,0,10*ROW('Water Data'!G165))="","",OFFSET('Water Data'!$G$29,0,10*ROW('Water Data'!G165)))</f>
        <v/>
      </c>
      <c r="CE171" s="271" t="str">
        <f ca="true">+IF(OFFSET('Water Data'!$H$27,0,10*ROW('Water Data'!H165))="","",OFFSET('Water Data'!$H$27,0,10*ROW('Water Data'!H165)))</f>
        <v/>
      </c>
      <c r="CF171" s="271" t="str">
        <f ca="true">+IF(OFFSET('Water Data'!$H$28,0,10*ROW('Water Data'!H165))="","",OFFSET('Water Data'!$H$28,0,10*ROW('Water Data'!H165)))</f>
        <v/>
      </c>
      <c r="CG171" s="271" t="str">
        <f ca="true">+IF(OFFSET('Water Data'!$H$29,0,10*ROW('Water Data'!H165))="","",OFFSET('Water Data'!$H$29,0,10*ROW('Water Data'!H165)))</f>
        <v/>
      </c>
      <c r="CH171" s="271" t="str">
        <f ca="true">+IF(OFFSET('Water Data'!$I$27,0,10*ROW('Water Data'!I165))="","",OFFSET('Water Data'!$I$27,0,10*ROW('Water Data'!I165)))</f>
        <v/>
      </c>
      <c r="CI171" s="271" t="str">
        <f ca="true">+IF(OFFSET('Water Data'!$I$28,0,10*ROW('Water Data'!I165))="","",OFFSET('Water Data'!$I$28,0,10*ROW('Water Data'!I165)))</f>
        <v/>
      </c>
      <c r="CJ171" s="271" t="str">
        <f ca="true">+IF(OFFSET('Water Data'!$I$29,0,10*ROW('Water Data'!I165))="","",OFFSET('Water Data'!$I$29,0,10*ROW('Water Data'!I165)))</f>
        <v/>
      </c>
      <c r="CK171" s="271" t="str">
        <f ca="true">+IF(OFFSET('Sanitation Data'!$D$28,0,10*ROW('Sanitation Data'!D165))="","",OFFSET('Sanitation Data'!$D$28,0,10*ROW('Sanitation Data'!D165)))</f>
        <v/>
      </c>
      <c r="CL171" s="271" t="str">
        <f ca="true">+IF(OFFSET('Sanitation Data'!$D$29,0,10*ROW('Sanitation Data'!D165))="","",OFFSET('Sanitation Data'!$D$29,0,10*ROW('Sanitation Data'!D165)))</f>
        <v/>
      </c>
      <c r="CM171" s="271" t="str">
        <f ca="true">+IF(OFFSET('Sanitation Data'!$D$30,0,10*ROW('Sanitation Data'!D165))="","",OFFSET('Sanitation Data'!$D$30,0,10*ROW('Sanitation Data'!D165)))</f>
        <v/>
      </c>
      <c r="CN171" s="271" t="str">
        <f ca="true">+IF(OFFSET('Sanitation Data'!$D$31,0,10*ROW('Sanitation Data'!D165))="","",OFFSET('Sanitation Data'!$D$31,0,10*ROW('Sanitation Data'!D165)))</f>
        <v/>
      </c>
      <c r="CO171" s="271" t="str">
        <f ca="true">+IF(OFFSET('Sanitation Data'!$D$32,0,10*ROW('Sanitation Data'!D165))="","",OFFSET('Sanitation Data'!$D$32,0,10*ROW('Sanitation Data'!D165)))</f>
        <v/>
      </c>
      <c r="CP171" s="271" t="str">
        <f ca="true">+IF(OFFSET('Sanitation Data'!$E$28,0,10*ROW('Sanitation Data'!E165))="","",OFFSET('Sanitation Data'!$E$28,0,10*ROW('Sanitation Data'!E165)))</f>
        <v/>
      </c>
      <c r="CQ171" s="271" t="str">
        <f ca="true">+IF(OFFSET('Sanitation Data'!$E$29,0,10*ROW('Sanitation Data'!E165))="","",OFFSET('Sanitation Data'!$E$29,0,10*ROW('Sanitation Data'!E165)))</f>
        <v/>
      </c>
      <c r="CR171" s="271" t="str">
        <f ca="true">+IF(OFFSET('Sanitation Data'!$E$30,0,10*ROW('Sanitation Data'!E165))="","",OFFSET('Sanitation Data'!$E$30,0,10*ROW('Sanitation Data'!E165)))</f>
        <v/>
      </c>
      <c r="CS171" s="271" t="str">
        <f ca="true">+IF(OFFSET('Sanitation Data'!$E$31,0,10*ROW('Sanitation Data'!E165))="","",OFFSET('Sanitation Data'!$E$31,0,10*ROW('Sanitation Data'!E165)))</f>
        <v/>
      </c>
      <c r="CT171" s="271" t="str">
        <f ca="true">+IF(OFFSET('Sanitation Data'!$E$32,0,10*ROW('Sanitation Data'!E165))="","",OFFSET('Sanitation Data'!$E$32,0,10*ROW('Sanitation Data'!E165)))</f>
        <v/>
      </c>
      <c r="CU171" s="271" t="str">
        <f ca="true">+IF(OFFSET('Sanitation Data'!$F$28,0,10*ROW('Sanitation Data'!F165))="","",OFFSET('Sanitation Data'!$F$28,0,10*ROW('Sanitation Data'!F165)))</f>
        <v/>
      </c>
      <c r="CV171" s="271" t="str">
        <f ca="true">+IF(OFFSET('Sanitation Data'!$F$29,0,10*ROW('Sanitation Data'!F165))="","",OFFSET('Sanitation Data'!$F$29,0,10*ROW('Sanitation Data'!F165)))</f>
        <v/>
      </c>
      <c r="CW171" s="271" t="str">
        <f ca="true">+IF(OFFSET('Sanitation Data'!$F$30,0,10*ROW('Sanitation Data'!F165))="","",OFFSET('Sanitation Data'!$F$30,0,10*ROW('Sanitation Data'!F165)))</f>
        <v/>
      </c>
      <c r="CX171" s="271" t="str">
        <f ca="true">+IF(OFFSET('Sanitation Data'!$F$31,0,10*ROW('Sanitation Data'!F165))="","",OFFSET('Sanitation Data'!$F$31,0,10*ROW('Sanitation Data'!F165)))</f>
        <v/>
      </c>
      <c r="CY171" s="271" t="str">
        <f ca="true">+IF(OFFSET('Sanitation Data'!$F$32,0,10*ROW('Sanitation Data'!F165))="","",OFFSET('Sanitation Data'!$F$32,0,10*ROW('Sanitation Data'!F165)))</f>
        <v/>
      </c>
      <c r="CZ171" s="271" t="str">
        <f ca="true">+IF(OFFSET('Sanitation Data'!$G$28,0,10*ROW('Sanitation Data'!G165))="","",OFFSET('Sanitation Data'!$G$28,0,10*ROW('Sanitation Data'!G165)))</f>
        <v/>
      </c>
      <c r="DA171" s="271" t="str">
        <f ca="true">+IF(OFFSET('Sanitation Data'!$G$29,0,10*ROW('Sanitation Data'!G165))="","",OFFSET('Sanitation Data'!$G$29,0,10*ROW('Sanitation Data'!G165)))</f>
        <v/>
      </c>
      <c r="DB171" s="271" t="str">
        <f ca="true">+IF(OFFSET('Sanitation Data'!$G$30,0,10*ROW('Sanitation Data'!G165))="","",OFFSET('Sanitation Data'!$G$30,0,10*ROW('Sanitation Data'!G165)))</f>
        <v/>
      </c>
      <c r="DC171" s="271" t="str">
        <f ca="true">+IF(OFFSET('Sanitation Data'!$G$31,0,10*ROW('Sanitation Data'!G165))="","",OFFSET('Sanitation Data'!$G$31,0,10*ROW('Sanitation Data'!G165)))</f>
        <v/>
      </c>
      <c r="DD171" s="271" t="str">
        <f ca="true">+IF(OFFSET('Sanitation Data'!$G$32,0,10*ROW('Sanitation Data'!G165))="","",OFFSET('Sanitation Data'!$G$32,0,10*ROW('Sanitation Data'!G165)))</f>
        <v/>
      </c>
      <c r="DE171" s="271" t="str">
        <f ca="true">+IF(OFFSET('Sanitation Data'!$H$28,0,10*ROW('Sanitation Data'!H165))="","",OFFSET('Sanitation Data'!$H$28,0,10*ROW('Sanitation Data'!H165)))</f>
        <v/>
      </c>
      <c r="DF171" s="271" t="str">
        <f ca="true">+IF(OFFSET('Sanitation Data'!$H$29,0,10*ROW('Sanitation Data'!H165))="","",OFFSET('Sanitation Data'!$H$29,0,10*ROW('Sanitation Data'!H165)))</f>
        <v/>
      </c>
      <c r="DG171" s="271" t="str">
        <f ca="true">+IF(OFFSET('Sanitation Data'!$H$30,0,10*ROW('Sanitation Data'!H165))="","",OFFSET('Sanitation Data'!$H$30,0,10*ROW('Sanitation Data'!H165)))</f>
        <v/>
      </c>
      <c r="DH171" s="271" t="str">
        <f ca="true">+IF(OFFSET('Sanitation Data'!$H$31,0,10*ROW('Sanitation Data'!H165))="","",OFFSET('Sanitation Data'!$H$31,0,10*ROW('Sanitation Data'!H165)))</f>
        <v/>
      </c>
      <c r="DI171" s="271" t="str">
        <f ca="true">+IF(OFFSET('Sanitation Data'!$H$32,0,10*ROW('Sanitation Data'!H165))="","",OFFSET('Sanitation Data'!$H$32,0,10*ROW('Sanitation Data'!H165)))</f>
        <v/>
      </c>
      <c r="DJ171" s="271" t="str">
        <f ca="true">+IF(OFFSET('Sanitation Data'!$I$28,0,10*ROW('Sanitation Data'!I165))="","",OFFSET('Sanitation Data'!$I$28,0,10*ROW('Sanitation Data'!I165)))</f>
        <v/>
      </c>
      <c r="DK171" s="271" t="str">
        <f ca="true">+IF(OFFSET('Sanitation Data'!$I$29,0,10*ROW('Sanitation Data'!I165))="","",OFFSET('Sanitation Data'!$I$29,0,10*ROW('Sanitation Data'!I165)))</f>
        <v/>
      </c>
      <c r="DL171" s="271" t="str">
        <f ca="true">+IF(OFFSET('Sanitation Data'!$I$30,0,10*ROW('Sanitation Data'!I165))="","",OFFSET('Sanitation Data'!$I$30,0,10*ROW('Sanitation Data'!I165)))</f>
        <v/>
      </c>
      <c r="DM171" s="271" t="str">
        <f ca="true">+IF(OFFSET('Sanitation Data'!$I$31,0,10*ROW('Sanitation Data'!I165))="","",OFFSET('Sanitation Data'!$I$31,0,10*ROW('Sanitation Data'!I165)))</f>
        <v/>
      </c>
      <c r="DN171" s="271" t="str">
        <f ca="true">+IF(OFFSET('Sanitation Data'!$I$32,0,10*ROW('Sanitation Data'!I165))="","",OFFSET('Sanitation Data'!$I$32,0,10*ROW('Sanitation Data'!I165)))</f>
        <v/>
      </c>
      <c r="DO171" s="271" t="str">
        <f ca="true">+IF(OFFSET('Hygiene Data'!$D$11,0,10*ROW('Hygiene Data'!D165))="","",OFFSET('Hygiene Data'!$D$11,0,10*ROW('Hygiene Data'!D165)))</f>
        <v/>
      </c>
      <c r="DP171" s="271" t="str">
        <f ca="true">+IF(OFFSET('Hygiene Data'!$D$12,0,10*ROW('Hygiene Data'!D165))="","",OFFSET('Hygiene Data'!$D$12,0,10*ROW('Hygiene Data'!D165)))</f>
        <v/>
      </c>
      <c r="DQ171" s="271" t="str">
        <f ca="true">+IF(OFFSET('Hygiene Data'!$D$13,0,10*ROW('Hygiene Data'!D165))="","",OFFSET('Hygiene Data'!$D$13,0,10*ROW('Hygiene Data'!D165)))</f>
        <v/>
      </c>
      <c r="DR171" s="271" t="str">
        <f ca="true">+IF(OFFSET('Hygiene Data'!$E$11,0,10*ROW('Hygiene Data'!E165))="","",OFFSET('Hygiene Data'!$E$11,0,10*ROW('Hygiene Data'!E165)))</f>
        <v/>
      </c>
      <c r="DS171" s="271" t="str">
        <f ca="true">+IF(OFFSET('Hygiene Data'!$E$12,0,10*ROW('Hygiene Data'!E165))="","",OFFSET('Hygiene Data'!$E$12,0,10*ROW('Hygiene Data'!E165)))</f>
        <v/>
      </c>
      <c r="DT171" s="271" t="str">
        <f ca="true">+IF(OFFSET('Hygiene Data'!$E$13,0,10*ROW('Hygiene Data'!E165))="","",OFFSET('Hygiene Data'!$E$13,0,10*ROW('Hygiene Data'!E165)))</f>
        <v/>
      </c>
      <c r="DU171" s="271" t="str">
        <f ca="true">+IF(OFFSET('Hygiene Data'!$F$11,0,10*ROW('Hygiene Data'!F165))="","",OFFSET('Hygiene Data'!$F$11,0,10*ROW('Hygiene Data'!F165)))</f>
        <v/>
      </c>
      <c r="DV171" s="271" t="str">
        <f ca="true">+IF(OFFSET('Hygiene Data'!$F$12,0,10*ROW('Hygiene Data'!F165))="","",OFFSET('Hygiene Data'!$F$12,0,10*ROW('Hygiene Data'!F165)))</f>
        <v/>
      </c>
      <c r="DW171" s="271" t="str">
        <f ca="true">+IF(OFFSET('Hygiene Data'!$F$13,0,10*ROW('Hygiene Data'!F165))="","",OFFSET('Hygiene Data'!$F$13,0,10*ROW('Hygiene Data'!F165)))</f>
        <v/>
      </c>
      <c r="DX171" s="271" t="str">
        <f ca="true">+IF(OFFSET('Hygiene Data'!$G$11,0,10*ROW('Hygiene Data'!G165))="","",OFFSET('Hygiene Data'!$G$11,0,10*ROW('Hygiene Data'!G165)))</f>
        <v/>
      </c>
      <c r="DY171" s="271" t="str">
        <f ca="true">+IF(OFFSET('Hygiene Data'!$G$12,0,10*ROW('Hygiene Data'!G165))="","",OFFSET('Hygiene Data'!$G$12,0,10*ROW('Hygiene Data'!G165)))</f>
        <v/>
      </c>
      <c r="DZ171" s="271" t="str">
        <f ca="true">+IF(OFFSET('Hygiene Data'!$G$13,0,10*ROW('Hygiene Data'!G165))="","",OFFSET('Hygiene Data'!$G$13,0,10*ROW('Hygiene Data'!G165)))</f>
        <v/>
      </c>
      <c r="EA171" s="271" t="str">
        <f ca="true">+IF(OFFSET('Hygiene Data'!$H$11,0,10*ROW('Hygiene Data'!H165))="","",OFFSET('Hygiene Data'!$H$11,0,10*ROW('Hygiene Data'!H165)))</f>
        <v/>
      </c>
      <c r="EB171" s="271" t="str">
        <f ca="true">+IF(OFFSET('Hygiene Data'!$H$12,0,10*ROW('Hygiene Data'!H165))="","",OFFSET('Hygiene Data'!$H$12,0,10*ROW('Hygiene Data'!H165)))</f>
        <v/>
      </c>
      <c r="EC171" s="271" t="str">
        <f ca="true">+IF(OFFSET('Hygiene Data'!$H$13,0,10*ROW('Hygiene Data'!H165))="","",OFFSET('Hygiene Data'!$H$13,0,10*ROW('Hygiene Data'!H165)))</f>
        <v/>
      </c>
      <c r="ED171" s="271" t="str">
        <f ca="true">+IF(OFFSET('Hygiene Data'!$I$11,0,10*ROW('Hygiene Data'!I165))="","",OFFSET('Hygiene Data'!$I$11,0,10*ROW('Hygiene Data'!I165)))</f>
        <v/>
      </c>
      <c r="EE171" s="271" t="str">
        <f ca="true">+IF(OFFSET('Hygiene Data'!$I$12,0,10*ROW('Hygiene Data'!I165))="","",OFFSET('Hygiene Data'!$I$12,0,10*ROW('Hygiene Data'!I165)))</f>
        <v/>
      </c>
      <c r="EF171" s="271" t="str">
        <f ca="true">+IF(OFFSET('Hygiene Data'!$I$13,0,10*ROW('Hygiene Data'!I165))="","",OFFSET('Hygiene Data'!$I$13,0,10*ROW('Hygiene Data'!I165)))</f>
        <v/>
      </c>
    </row>
    <row xmlns:x14ac="http://schemas.microsoft.com/office/spreadsheetml/2009/9/ac" r="172" x14ac:dyDescent="0.2">
      <c r="A172" s="34" t="str">
        <f ca="true">+IF(OFFSET('Water Data'!$B$2,0,10*ROW('Water Data'!E166))="","",OFFSET('Water Data'!$B$2,0,10*ROW('Water Data'!E166)))</f>
        <v/>
      </c>
      <c r="B172" s="34" t="str">
        <f ca="true">+IF(OFFSET('Water Data'!$C$2,0,10*ROW('Water Data'!F166))="","",OFFSET('Water Data'!$C$2,0,10*ROW('Water Data'!F166)))</f>
        <v/>
      </c>
      <c r="C172" s="327" t="str">
        <f t="shared" ca="true" si="2"/>
        <v/>
      </c>
      <c r="D172" s="87"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7"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7"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7"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7"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7"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7"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7"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7"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7"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7"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7"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7"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7"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7"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7"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7"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7"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8"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8"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8"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8"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8"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8"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8"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8"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8"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8"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8"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8"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8"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8"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8"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8"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8"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8"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8"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8"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8"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8"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8"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8"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8"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8"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8"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8"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8"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8"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9"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9"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9"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9"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9"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9"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9"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9"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9"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9"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9"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9"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9"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9"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9"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9"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9"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9"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1"/>
      <c r="BS172" s="271" t="str">
        <f ca="true">+IF(OFFSET('Water Data'!$D$27,0,10*ROW('Water Data'!D166))="","",OFFSET('Water Data'!$D$27,0,10*ROW('Water Data'!D166)))</f>
        <v/>
      </c>
      <c r="BT172" s="271" t="str">
        <f ca="true">+IF(OFFSET('Water Data'!$D$28,0,10*ROW('Water Data'!D166))="","",OFFSET('Water Data'!$D$28,0,10*ROW('Water Data'!D166)))</f>
        <v/>
      </c>
      <c r="BU172" s="271" t="str">
        <f ca="true">+IF(OFFSET('Water Data'!$D$29,0,10*ROW('Water Data'!D166))="","",OFFSET('Water Data'!$D$29,0,10*ROW('Water Data'!D166)))</f>
        <v/>
      </c>
      <c r="BV172" s="271" t="str">
        <f ca="true">+IF(OFFSET('Water Data'!$E$27,0,10*ROW('Water Data'!E166))="","",OFFSET('Water Data'!$E$27,0,10*ROW('Water Data'!E166)))</f>
        <v/>
      </c>
      <c r="BW172" s="271" t="str">
        <f ca="true">+IF(OFFSET('Water Data'!$E$28,0,10*ROW('Water Data'!E166))="","",OFFSET('Water Data'!$E$28,0,10*ROW('Water Data'!E166)))</f>
        <v/>
      </c>
      <c r="BX172" s="271" t="str">
        <f ca="true">+IF(OFFSET('Water Data'!$E$29,0,10*ROW('Water Data'!E166))="","",OFFSET('Water Data'!$E$29,0,10*ROW('Water Data'!E166)))</f>
        <v/>
      </c>
      <c r="BY172" s="271" t="str">
        <f ca="true">+IF(OFFSET('Water Data'!$F$27,0,10*ROW('Water Data'!F166))="","",OFFSET('Water Data'!$F$27,0,10*ROW('Water Data'!F166)))</f>
        <v/>
      </c>
      <c r="BZ172" s="271" t="str">
        <f ca="true">+IF(OFFSET('Water Data'!$F$28,0,10*ROW('Water Data'!F166))="","",OFFSET('Water Data'!$F$28,0,10*ROW('Water Data'!F166)))</f>
        <v/>
      </c>
      <c r="CA172" s="271" t="str">
        <f ca="true">+IF(OFFSET('Water Data'!$F$29,0,10*ROW('Water Data'!F166))="","",OFFSET('Water Data'!$F$29,0,10*ROW('Water Data'!F166)))</f>
        <v/>
      </c>
      <c r="CB172" s="271" t="str">
        <f ca="true">+IF(OFFSET('Water Data'!$G$27,0,10*ROW('Water Data'!G166))="","",OFFSET('Water Data'!$G$27,0,10*ROW('Water Data'!G166)))</f>
        <v/>
      </c>
      <c r="CC172" s="271" t="str">
        <f ca="true">+IF(OFFSET('Water Data'!$G$28,0,10*ROW('Water Data'!G166))="","",OFFSET('Water Data'!$G$28,0,10*ROW('Water Data'!G166)))</f>
        <v/>
      </c>
      <c r="CD172" s="271" t="str">
        <f ca="true">+IF(OFFSET('Water Data'!$G$29,0,10*ROW('Water Data'!G166))="","",OFFSET('Water Data'!$G$29,0,10*ROW('Water Data'!G166)))</f>
        <v/>
      </c>
      <c r="CE172" s="271" t="str">
        <f ca="true">+IF(OFFSET('Water Data'!$H$27,0,10*ROW('Water Data'!H166))="","",OFFSET('Water Data'!$H$27,0,10*ROW('Water Data'!H166)))</f>
        <v/>
      </c>
      <c r="CF172" s="271" t="str">
        <f ca="true">+IF(OFFSET('Water Data'!$H$28,0,10*ROW('Water Data'!H166))="","",OFFSET('Water Data'!$H$28,0,10*ROW('Water Data'!H166)))</f>
        <v/>
      </c>
      <c r="CG172" s="271" t="str">
        <f ca="true">+IF(OFFSET('Water Data'!$H$29,0,10*ROW('Water Data'!H166))="","",OFFSET('Water Data'!$H$29,0,10*ROW('Water Data'!H166)))</f>
        <v/>
      </c>
      <c r="CH172" s="271" t="str">
        <f ca="true">+IF(OFFSET('Water Data'!$I$27,0,10*ROW('Water Data'!I166))="","",OFFSET('Water Data'!$I$27,0,10*ROW('Water Data'!I166)))</f>
        <v/>
      </c>
      <c r="CI172" s="271" t="str">
        <f ca="true">+IF(OFFSET('Water Data'!$I$28,0,10*ROW('Water Data'!I166))="","",OFFSET('Water Data'!$I$28,0,10*ROW('Water Data'!I166)))</f>
        <v/>
      </c>
      <c r="CJ172" s="271" t="str">
        <f ca="true">+IF(OFFSET('Water Data'!$I$29,0,10*ROW('Water Data'!I166))="","",OFFSET('Water Data'!$I$29,0,10*ROW('Water Data'!I166)))</f>
        <v/>
      </c>
      <c r="CK172" s="271" t="str">
        <f ca="true">+IF(OFFSET('Sanitation Data'!$D$28,0,10*ROW('Sanitation Data'!D166))="","",OFFSET('Sanitation Data'!$D$28,0,10*ROW('Sanitation Data'!D166)))</f>
        <v/>
      </c>
      <c r="CL172" s="271" t="str">
        <f ca="true">+IF(OFFSET('Sanitation Data'!$D$29,0,10*ROW('Sanitation Data'!D166))="","",OFFSET('Sanitation Data'!$D$29,0,10*ROW('Sanitation Data'!D166)))</f>
        <v/>
      </c>
      <c r="CM172" s="271" t="str">
        <f ca="true">+IF(OFFSET('Sanitation Data'!$D$30,0,10*ROW('Sanitation Data'!D166))="","",OFFSET('Sanitation Data'!$D$30,0,10*ROW('Sanitation Data'!D166)))</f>
        <v/>
      </c>
      <c r="CN172" s="271" t="str">
        <f ca="true">+IF(OFFSET('Sanitation Data'!$D$31,0,10*ROW('Sanitation Data'!D166))="","",OFFSET('Sanitation Data'!$D$31,0,10*ROW('Sanitation Data'!D166)))</f>
        <v/>
      </c>
      <c r="CO172" s="271" t="str">
        <f ca="true">+IF(OFFSET('Sanitation Data'!$D$32,0,10*ROW('Sanitation Data'!D166))="","",OFFSET('Sanitation Data'!$D$32,0,10*ROW('Sanitation Data'!D166)))</f>
        <v/>
      </c>
      <c r="CP172" s="271" t="str">
        <f ca="true">+IF(OFFSET('Sanitation Data'!$E$28,0,10*ROW('Sanitation Data'!E166))="","",OFFSET('Sanitation Data'!$E$28,0,10*ROW('Sanitation Data'!E166)))</f>
        <v/>
      </c>
      <c r="CQ172" s="271" t="str">
        <f ca="true">+IF(OFFSET('Sanitation Data'!$E$29,0,10*ROW('Sanitation Data'!E166))="","",OFFSET('Sanitation Data'!$E$29,0,10*ROW('Sanitation Data'!E166)))</f>
        <v/>
      </c>
      <c r="CR172" s="271" t="str">
        <f ca="true">+IF(OFFSET('Sanitation Data'!$E$30,0,10*ROW('Sanitation Data'!E166))="","",OFFSET('Sanitation Data'!$E$30,0,10*ROW('Sanitation Data'!E166)))</f>
        <v/>
      </c>
      <c r="CS172" s="271" t="str">
        <f ca="true">+IF(OFFSET('Sanitation Data'!$E$31,0,10*ROW('Sanitation Data'!E166))="","",OFFSET('Sanitation Data'!$E$31,0,10*ROW('Sanitation Data'!E166)))</f>
        <v/>
      </c>
      <c r="CT172" s="271" t="str">
        <f ca="true">+IF(OFFSET('Sanitation Data'!$E$32,0,10*ROW('Sanitation Data'!E166))="","",OFFSET('Sanitation Data'!$E$32,0,10*ROW('Sanitation Data'!E166)))</f>
        <v/>
      </c>
      <c r="CU172" s="271" t="str">
        <f ca="true">+IF(OFFSET('Sanitation Data'!$F$28,0,10*ROW('Sanitation Data'!F166))="","",OFFSET('Sanitation Data'!$F$28,0,10*ROW('Sanitation Data'!F166)))</f>
        <v/>
      </c>
      <c r="CV172" s="271" t="str">
        <f ca="true">+IF(OFFSET('Sanitation Data'!$F$29,0,10*ROW('Sanitation Data'!F166))="","",OFFSET('Sanitation Data'!$F$29,0,10*ROW('Sanitation Data'!F166)))</f>
        <v/>
      </c>
      <c r="CW172" s="271" t="str">
        <f ca="true">+IF(OFFSET('Sanitation Data'!$F$30,0,10*ROW('Sanitation Data'!F166))="","",OFFSET('Sanitation Data'!$F$30,0,10*ROW('Sanitation Data'!F166)))</f>
        <v/>
      </c>
      <c r="CX172" s="271" t="str">
        <f ca="true">+IF(OFFSET('Sanitation Data'!$F$31,0,10*ROW('Sanitation Data'!F166))="","",OFFSET('Sanitation Data'!$F$31,0,10*ROW('Sanitation Data'!F166)))</f>
        <v/>
      </c>
      <c r="CY172" s="271" t="str">
        <f ca="true">+IF(OFFSET('Sanitation Data'!$F$32,0,10*ROW('Sanitation Data'!F166))="","",OFFSET('Sanitation Data'!$F$32,0,10*ROW('Sanitation Data'!F166)))</f>
        <v/>
      </c>
      <c r="CZ172" s="271" t="str">
        <f ca="true">+IF(OFFSET('Sanitation Data'!$G$28,0,10*ROW('Sanitation Data'!G166))="","",OFFSET('Sanitation Data'!$G$28,0,10*ROW('Sanitation Data'!G166)))</f>
        <v/>
      </c>
      <c r="DA172" s="271" t="str">
        <f ca="true">+IF(OFFSET('Sanitation Data'!$G$29,0,10*ROW('Sanitation Data'!G166))="","",OFFSET('Sanitation Data'!$G$29,0,10*ROW('Sanitation Data'!G166)))</f>
        <v/>
      </c>
      <c r="DB172" s="271" t="str">
        <f ca="true">+IF(OFFSET('Sanitation Data'!$G$30,0,10*ROW('Sanitation Data'!G166))="","",OFFSET('Sanitation Data'!$G$30,0,10*ROW('Sanitation Data'!G166)))</f>
        <v/>
      </c>
      <c r="DC172" s="271" t="str">
        <f ca="true">+IF(OFFSET('Sanitation Data'!$G$31,0,10*ROW('Sanitation Data'!G166))="","",OFFSET('Sanitation Data'!$G$31,0,10*ROW('Sanitation Data'!G166)))</f>
        <v/>
      </c>
      <c r="DD172" s="271" t="str">
        <f ca="true">+IF(OFFSET('Sanitation Data'!$G$32,0,10*ROW('Sanitation Data'!G166))="","",OFFSET('Sanitation Data'!$G$32,0,10*ROW('Sanitation Data'!G166)))</f>
        <v/>
      </c>
      <c r="DE172" s="271" t="str">
        <f ca="true">+IF(OFFSET('Sanitation Data'!$H$28,0,10*ROW('Sanitation Data'!H166))="","",OFFSET('Sanitation Data'!$H$28,0,10*ROW('Sanitation Data'!H166)))</f>
        <v/>
      </c>
      <c r="DF172" s="271" t="str">
        <f ca="true">+IF(OFFSET('Sanitation Data'!$H$29,0,10*ROW('Sanitation Data'!H166))="","",OFFSET('Sanitation Data'!$H$29,0,10*ROW('Sanitation Data'!H166)))</f>
        <v/>
      </c>
      <c r="DG172" s="271" t="str">
        <f ca="true">+IF(OFFSET('Sanitation Data'!$H$30,0,10*ROW('Sanitation Data'!H166))="","",OFFSET('Sanitation Data'!$H$30,0,10*ROW('Sanitation Data'!H166)))</f>
        <v/>
      </c>
      <c r="DH172" s="271" t="str">
        <f ca="true">+IF(OFFSET('Sanitation Data'!$H$31,0,10*ROW('Sanitation Data'!H166))="","",OFFSET('Sanitation Data'!$H$31,0,10*ROW('Sanitation Data'!H166)))</f>
        <v/>
      </c>
      <c r="DI172" s="271" t="str">
        <f ca="true">+IF(OFFSET('Sanitation Data'!$H$32,0,10*ROW('Sanitation Data'!H166))="","",OFFSET('Sanitation Data'!$H$32,0,10*ROW('Sanitation Data'!H166)))</f>
        <v/>
      </c>
      <c r="DJ172" s="271" t="str">
        <f ca="true">+IF(OFFSET('Sanitation Data'!$I$28,0,10*ROW('Sanitation Data'!I166))="","",OFFSET('Sanitation Data'!$I$28,0,10*ROW('Sanitation Data'!I166)))</f>
        <v/>
      </c>
      <c r="DK172" s="271" t="str">
        <f ca="true">+IF(OFFSET('Sanitation Data'!$I$29,0,10*ROW('Sanitation Data'!I166))="","",OFFSET('Sanitation Data'!$I$29,0,10*ROW('Sanitation Data'!I166)))</f>
        <v/>
      </c>
      <c r="DL172" s="271" t="str">
        <f ca="true">+IF(OFFSET('Sanitation Data'!$I$30,0,10*ROW('Sanitation Data'!I166))="","",OFFSET('Sanitation Data'!$I$30,0,10*ROW('Sanitation Data'!I166)))</f>
        <v/>
      </c>
      <c r="DM172" s="271" t="str">
        <f ca="true">+IF(OFFSET('Sanitation Data'!$I$31,0,10*ROW('Sanitation Data'!I166))="","",OFFSET('Sanitation Data'!$I$31,0,10*ROW('Sanitation Data'!I166)))</f>
        <v/>
      </c>
      <c r="DN172" s="271" t="str">
        <f ca="true">+IF(OFFSET('Sanitation Data'!$I$32,0,10*ROW('Sanitation Data'!I166))="","",OFFSET('Sanitation Data'!$I$32,0,10*ROW('Sanitation Data'!I166)))</f>
        <v/>
      </c>
      <c r="DO172" s="271" t="str">
        <f ca="true">+IF(OFFSET('Hygiene Data'!$D$11,0,10*ROW('Hygiene Data'!D166))="","",OFFSET('Hygiene Data'!$D$11,0,10*ROW('Hygiene Data'!D166)))</f>
        <v/>
      </c>
      <c r="DP172" s="271" t="str">
        <f ca="true">+IF(OFFSET('Hygiene Data'!$D$12,0,10*ROW('Hygiene Data'!D166))="","",OFFSET('Hygiene Data'!$D$12,0,10*ROW('Hygiene Data'!D166)))</f>
        <v/>
      </c>
      <c r="DQ172" s="271" t="str">
        <f ca="true">+IF(OFFSET('Hygiene Data'!$D$13,0,10*ROW('Hygiene Data'!D166))="","",OFFSET('Hygiene Data'!$D$13,0,10*ROW('Hygiene Data'!D166)))</f>
        <v/>
      </c>
      <c r="DR172" s="271" t="str">
        <f ca="true">+IF(OFFSET('Hygiene Data'!$E$11,0,10*ROW('Hygiene Data'!E166))="","",OFFSET('Hygiene Data'!$E$11,0,10*ROW('Hygiene Data'!E166)))</f>
        <v/>
      </c>
      <c r="DS172" s="271" t="str">
        <f ca="true">+IF(OFFSET('Hygiene Data'!$E$12,0,10*ROW('Hygiene Data'!E166))="","",OFFSET('Hygiene Data'!$E$12,0,10*ROW('Hygiene Data'!E166)))</f>
        <v/>
      </c>
      <c r="DT172" s="271" t="str">
        <f ca="true">+IF(OFFSET('Hygiene Data'!$E$13,0,10*ROW('Hygiene Data'!E166))="","",OFFSET('Hygiene Data'!$E$13,0,10*ROW('Hygiene Data'!E166)))</f>
        <v/>
      </c>
      <c r="DU172" s="271" t="str">
        <f ca="true">+IF(OFFSET('Hygiene Data'!$F$11,0,10*ROW('Hygiene Data'!F166))="","",OFFSET('Hygiene Data'!$F$11,0,10*ROW('Hygiene Data'!F166)))</f>
        <v/>
      </c>
      <c r="DV172" s="271" t="str">
        <f ca="true">+IF(OFFSET('Hygiene Data'!$F$12,0,10*ROW('Hygiene Data'!F166))="","",OFFSET('Hygiene Data'!$F$12,0,10*ROW('Hygiene Data'!F166)))</f>
        <v/>
      </c>
      <c r="DW172" s="271" t="str">
        <f ca="true">+IF(OFFSET('Hygiene Data'!$F$13,0,10*ROW('Hygiene Data'!F166))="","",OFFSET('Hygiene Data'!$F$13,0,10*ROW('Hygiene Data'!F166)))</f>
        <v/>
      </c>
      <c r="DX172" s="271" t="str">
        <f ca="true">+IF(OFFSET('Hygiene Data'!$G$11,0,10*ROW('Hygiene Data'!G166))="","",OFFSET('Hygiene Data'!$G$11,0,10*ROW('Hygiene Data'!G166)))</f>
        <v/>
      </c>
      <c r="DY172" s="271" t="str">
        <f ca="true">+IF(OFFSET('Hygiene Data'!$G$12,0,10*ROW('Hygiene Data'!G166))="","",OFFSET('Hygiene Data'!$G$12,0,10*ROW('Hygiene Data'!G166)))</f>
        <v/>
      </c>
      <c r="DZ172" s="271" t="str">
        <f ca="true">+IF(OFFSET('Hygiene Data'!$G$13,0,10*ROW('Hygiene Data'!G166))="","",OFFSET('Hygiene Data'!$G$13,0,10*ROW('Hygiene Data'!G166)))</f>
        <v/>
      </c>
      <c r="EA172" s="271" t="str">
        <f ca="true">+IF(OFFSET('Hygiene Data'!$H$11,0,10*ROW('Hygiene Data'!H166))="","",OFFSET('Hygiene Data'!$H$11,0,10*ROW('Hygiene Data'!H166)))</f>
        <v/>
      </c>
      <c r="EB172" s="271" t="str">
        <f ca="true">+IF(OFFSET('Hygiene Data'!$H$12,0,10*ROW('Hygiene Data'!H166))="","",OFFSET('Hygiene Data'!$H$12,0,10*ROW('Hygiene Data'!H166)))</f>
        <v/>
      </c>
      <c r="EC172" s="271" t="str">
        <f ca="true">+IF(OFFSET('Hygiene Data'!$H$13,0,10*ROW('Hygiene Data'!H166))="","",OFFSET('Hygiene Data'!$H$13,0,10*ROW('Hygiene Data'!H166)))</f>
        <v/>
      </c>
      <c r="ED172" s="271" t="str">
        <f ca="true">+IF(OFFSET('Hygiene Data'!$I$11,0,10*ROW('Hygiene Data'!I166))="","",OFFSET('Hygiene Data'!$I$11,0,10*ROW('Hygiene Data'!I166)))</f>
        <v/>
      </c>
      <c r="EE172" s="271" t="str">
        <f ca="true">+IF(OFFSET('Hygiene Data'!$I$12,0,10*ROW('Hygiene Data'!I166))="","",OFFSET('Hygiene Data'!$I$12,0,10*ROW('Hygiene Data'!I166)))</f>
        <v/>
      </c>
      <c r="EF172" s="271" t="str">
        <f ca="true">+IF(OFFSET('Hygiene Data'!$I$13,0,10*ROW('Hygiene Data'!I166))="","",OFFSET('Hygiene Data'!$I$13,0,10*ROW('Hygiene Data'!I166)))</f>
        <v/>
      </c>
    </row>
    <row xmlns:x14ac="http://schemas.microsoft.com/office/spreadsheetml/2009/9/ac" r="173" x14ac:dyDescent="0.2">
      <c r="A173" s="34" t="str">
        <f ca="true">+IF(OFFSET('Water Data'!$B$2,0,10*ROW('Water Data'!E167))="","",OFFSET('Water Data'!$B$2,0,10*ROW('Water Data'!E167)))</f>
        <v/>
      </c>
      <c r="B173" s="34" t="str">
        <f ca="true">+IF(OFFSET('Water Data'!$C$2,0,10*ROW('Water Data'!F167))="","",OFFSET('Water Data'!$C$2,0,10*ROW('Water Data'!F167)))</f>
        <v/>
      </c>
      <c r="C173" s="327" t="str">
        <f t="shared" ca="true" si="2"/>
        <v/>
      </c>
      <c r="D173" s="87"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7"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7"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7"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7"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7"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7"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7"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7"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7"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7"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7"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7"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7"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7"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7"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7"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7"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8"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8"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8"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8"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8"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8"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8"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8"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8"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8"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8"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8"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8"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8"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8"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8"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8"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8"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8"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8"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8"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8"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8"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8"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8"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8"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8"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8"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8"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8"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9"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9"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9"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9"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9"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9"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9"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9"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9"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9"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9"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9"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9"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9"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9"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9"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9"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9"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1"/>
      <c r="BS173" s="271" t="str">
        <f ca="true">+IF(OFFSET('Water Data'!$D$27,0,10*ROW('Water Data'!D167))="","",OFFSET('Water Data'!$D$27,0,10*ROW('Water Data'!D167)))</f>
        <v/>
      </c>
      <c r="BT173" s="271" t="str">
        <f ca="true">+IF(OFFSET('Water Data'!$D$28,0,10*ROW('Water Data'!D167))="","",OFFSET('Water Data'!$D$28,0,10*ROW('Water Data'!D167)))</f>
        <v/>
      </c>
      <c r="BU173" s="271" t="str">
        <f ca="true">+IF(OFFSET('Water Data'!$D$29,0,10*ROW('Water Data'!D167))="","",OFFSET('Water Data'!$D$29,0,10*ROW('Water Data'!D167)))</f>
        <v/>
      </c>
      <c r="BV173" s="271" t="str">
        <f ca="true">+IF(OFFSET('Water Data'!$E$27,0,10*ROW('Water Data'!E167))="","",OFFSET('Water Data'!$E$27,0,10*ROW('Water Data'!E167)))</f>
        <v/>
      </c>
      <c r="BW173" s="271" t="str">
        <f ca="true">+IF(OFFSET('Water Data'!$E$28,0,10*ROW('Water Data'!E167))="","",OFFSET('Water Data'!$E$28,0,10*ROW('Water Data'!E167)))</f>
        <v/>
      </c>
      <c r="BX173" s="271" t="str">
        <f ca="true">+IF(OFFSET('Water Data'!$E$29,0,10*ROW('Water Data'!E167))="","",OFFSET('Water Data'!$E$29,0,10*ROW('Water Data'!E167)))</f>
        <v/>
      </c>
      <c r="BY173" s="271" t="str">
        <f ca="true">+IF(OFFSET('Water Data'!$F$27,0,10*ROW('Water Data'!F167))="","",OFFSET('Water Data'!$F$27,0,10*ROW('Water Data'!F167)))</f>
        <v/>
      </c>
      <c r="BZ173" s="271" t="str">
        <f ca="true">+IF(OFFSET('Water Data'!$F$28,0,10*ROW('Water Data'!F167))="","",OFFSET('Water Data'!$F$28,0,10*ROW('Water Data'!F167)))</f>
        <v/>
      </c>
      <c r="CA173" s="271" t="str">
        <f ca="true">+IF(OFFSET('Water Data'!$F$29,0,10*ROW('Water Data'!F167))="","",OFFSET('Water Data'!$F$29,0,10*ROW('Water Data'!F167)))</f>
        <v/>
      </c>
      <c r="CB173" s="271" t="str">
        <f ca="true">+IF(OFFSET('Water Data'!$G$27,0,10*ROW('Water Data'!G167))="","",OFFSET('Water Data'!$G$27,0,10*ROW('Water Data'!G167)))</f>
        <v/>
      </c>
      <c r="CC173" s="271" t="str">
        <f ca="true">+IF(OFFSET('Water Data'!$G$28,0,10*ROW('Water Data'!G167))="","",OFFSET('Water Data'!$G$28,0,10*ROW('Water Data'!G167)))</f>
        <v/>
      </c>
      <c r="CD173" s="271" t="str">
        <f ca="true">+IF(OFFSET('Water Data'!$G$29,0,10*ROW('Water Data'!G167))="","",OFFSET('Water Data'!$G$29,0,10*ROW('Water Data'!G167)))</f>
        <v/>
      </c>
      <c r="CE173" s="271" t="str">
        <f ca="true">+IF(OFFSET('Water Data'!$H$27,0,10*ROW('Water Data'!H167))="","",OFFSET('Water Data'!$H$27,0,10*ROW('Water Data'!H167)))</f>
        <v/>
      </c>
      <c r="CF173" s="271" t="str">
        <f ca="true">+IF(OFFSET('Water Data'!$H$28,0,10*ROW('Water Data'!H167))="","",OFFSET('Water Data'!$H$28,0,10*ROW('Water Data'!H167)))</f>
        <v/>
      </c>
      <c r="CG173" s="271" t="str">
        <f ca="true">+IF(OFFSET('Water Data'!$H$29,0,10*ROW('Water Data'!H167))="","",OFFSET('Water Data'!$H$29,0,10*ROW('Water Data'!H167)))</f>
        <v/>
      </c>
      <c r="CH173" s="271" t="str">
        <f ca="true">+IF(OFFSET('Water Data'!$I$27,0,10*ROW('Water Data'!I167))="","",OFFSET('Water Data'!$I$27,0,10*ROW('Water Data'!I167)))</f>
        <v/>
      </c>
      <c r="CI173" s="271" t="str">
        <f ca="true">+IF(OFFSET('Water Data'!$I$28,0,10*ROW('Water Data'!I167))="","",OFFSET('Water Data'!$I$28,0,10*ROW('Water Data'!I167)))</f>
        <v/>
      </c>
      <c r="CJ173" s="271" t="str">
        <f ca="true">+IF(OFFSET('Water Data'!$I$29,0,10*ROW('Water Data'!I167))="","",OFFSET('Water Data'!$I$29,0,10*ROW('Water Data'!I167)))</f>
        <v/>
      </c>
      <c r="CK173" s="271" t="str">
        <f ca="true">+IF(OFFSET('Sanitation Data'!$D$28,0,10*ROW('Sanitation Data'!D167))="","",OFFSET('Sanitation Data'!$D$28,0,10*ROW('Sanitation Data'!D167)))</f>
        <v/>
      </c>
      <c r="CL173" s="271" t="str">
        <f ca="true">+IF(OFFSET('Sanitation Data'!$D$29,0,10*ROW('Sanitation Data'!D167))="","",OFFSET('Sanitation Data'!$D$29,0,10*ROW('Sanitation Data'!D167)))</f>
        <v/>
      </c>
      <c r="CM173" s="271" t="str">
        <f ca="true">+IF(OFFSET('Sanitation Data'!$D$30,0,10*ROW('Sanitation Data'!D167))="","",OFFSET('Sanitation Data'!$D$30,0,10*ROW('Sanitation Data'!D167)))</f>
        <v/>
      </c>
      <c r="CN173" s="271" t="str">
        <f ca="true">+IF(OFFSET('Sanitation Data'!$D$31,0,10*ROW('Sanitation Data'!D167))="","",OFFSET('Sanitation Data'!$D$31,0,10*ROW('Sanitation Data'!D167)))</f>
        <v/>
      </c>
      <c r="CO173" s="271" t="str">
        <f ca="true">+IF(OFFSET('Sanitation Data'!$D$32,0,10*ROW('Sanitation Data'!D167))="","",OFFSET('Sanitation Data'!$D$32,0,10*ROW('Sanitation Data'!D167)))</f>
        <v/>
      </c>
      <c r="CP173" s="271" t="str">
        <f ca="true">+IF(OFFSET('Sanitation Data'!$E$28,0,10*ROW('Sanitation Data'!E167))="","",OFFSET('Sanitation Data'!$E$28,0,10*ROW('Sanitation Data'!E167)))</f>
        <v/>
      </c>
      <c r="CQ173" s="271" t="str">
        <f ca="true">+IF(OFFSET('Sanitation Data'!$E$29,0,10*ROW('Sanitation Data'!E167))="","",OFFSET('Sanitation Data'!$E$29,0,10*ROW('Sanitation Data'!E167)))</f>
        <v/>
      </c>
      <c r="CR173" s="271" t="str">
        <f ca="true">+IF(OFFSET('Sanitation Data'!$E$30,0,10*ROW('Sanitation Data'!E167))="","",OFFSET('Sanitation Data'!$E$30,0,10*ROW('Sanitation Data'!E167)))</f>
        <v/>
      </c>
      <c r="CS173" s="271" t="str">
        <f ca="true">+IF(OFFSET('Sanitation Data'!$E$31,0,10*ROW('Sanitation Data'!E167))="","",OFFSET('Sanitation Data'!$E$31,0,10*ROW('Sanitation Data'!E167)))</f>
        <v/>
      </c>
      <c r="CT173" s="271" t="str">
        <f ca="true">+IF(OFFSET('Sanitation Data'!$E$32,0,10*ROW('Sanitation Data'!E167))="","",OFFSET('Sanitation Data'!$E$32,0,10*ROW('Sanitation Data'!E167)))</f>
        <v/>
      </c>
      <c r="CU173" s="271" t="str">
        <f ca="true">+IF(OFFSET('Sanitation Data'!$F$28,0,10*ROW('Sanitation Data'!F167))="","",OFFSET('Sanitation Data'!$F$28,0,10*ROW('Sanitation Data'!F167)))</f>
        <v/>
      </c>
      <c r="CV173" s="271" t="str">
        <f ca="true">+IF(OFFSET('Sanitation Data'!$F$29,0,10*ROW('Sanitation Data'!F167))="","",OFFSET('Sanitation Data'!$F$29,0,10*ROW('Sanitation Data'!F167)))</f>
        <v/>
      </c>
      <c r="CW173" s="271" t="str">
        <f ca="true">+IF(OFFSET('Sanitation Data'!$F$30,0,10*ROW('Sanitation Data'!F167))="","",OFFSET('Sanitation Data'!$F$30,0,10*ROW('Sanitation Data'!F167)))</f>
        <v/>
      </c>
      <c r="CX173" s="271" t="str">
        <f ca="true">+IF(OFFSET('Sanitation Data'!$F$31,0,10*ROW('Sanitation Data'!F167))="","",OFFSET('Sanitation Data'!$F$31,0,10*ROW('Sanitation Data'!F167)))</f>
        <v/>
      </c>
      <c r="CY173" s="271" t="str">
        <f ca="true">+IF(OFFSET('Sanitation Data'!$F$32,0,10*ROW('Sanitation Data'!F167))="","",OFFSET('Sanitation Data'!$F$32,0,10*ROW('Sanitation Data'!F167)))</f>
        <v/>
      </c>
      <c r="CZ173" s="271" t="str">
        <f ca="true">+IF(OFFSET('Sanitation Data'!$G$28,0,10*ROW('Sanitation Data'!G167))="","",OFFSET('Sanitation Data'!$G$28,0,10*ROW('Sanitation Data'!G167)))</f>
        <v/>
      </c>
      <c r="DA173" s="271" t="str">
        <f ca="true">+IF(OFFSET('Sanitation Data'!$G$29,0,10*ROW('Sanitation Data'!G167))="","",OFFSET('Sanitation Data'!$G$29,0,10*ROW('Sanitation Data'!G167)))</f>
        <v/>
      </c>
      <c r="DB173" s="271" t="str">
        <f ca="true">+IF(OFFSET('Sanitation Data'!$G$30,0,10*ROW('Sanitation Data'!G167))="","",OFFSET('Sanitation Data'!$G$30,0,10*ROW('Sanitation Data'!G167)))</f>
        <v/>
      </c>
      <c r="DC173" s="271" t="str">
        <f ca="true">+IF(OFFSET('Sanitation Data'!$G$31,0,10*ROW('Sanitation Data'!G167))="","",OFFSET('Sanitation Data'!$G$31,0,10*ROW('Sanitation Data'!G167)))</f>
        <v/>
      </c>
      <c r="DD173" s="271" t="str">
        <f ca="true">+IF(OFFSET('Sanitation Data'!$G$32,0,10*ROW('Sanitation Data'!G167))="","",OFFSET('Sanitation Data'!$G$32,0,10*ROW('Sanitation Data'!G167)))</f>
        <v/>
      </c>
      <c r="DE173" s="271" t="str">
        <f ca="true">+IF(OFFSET('Sanitation Data'!$H$28,0,10*ROW('Sanitation Data'!H167))="","",OFFSET('Sanitation Data'!$H$28,0,10*ROW('Sanitation Data'!H167)))</f>
        <v/>
      </c>
      <c r="DF173" s="271" t="str">
        <f ca="true">+IF(OFFSET('Sanitation Data'!$H$29,0,10*ROW('Sanitation Data'!H167))="","",OFFSET('Sanitation Data'!$H$29,0,10*ROW('Sanitation Data'!H167)))</f>
        <v/>
      </c>
      <c r="DG173" s="271" t="str">
        <f ca="true">+IF(OFFSET('Sanitation Data'!$H$30,0,10*ROW('Sanitation Data'!H167))="","",OFFSET('Sanitation Data'!$H$30,0,10*ROW('Sanitation Data'!H167)))</f>
        <v/>
      </c>
      <c r="DH173" s="271" t="str">
        <f ca="true">+IF(OFFSET('Sanitation Data'!$H$31,0,10*ROW('Sanitation Data'!H167))="","",OFFSET('Sanitation Data'!$H$31,0,10*ROW('Sanitation Data'!H167)))</f>
        <v/>
      </c>
      <c r="DI173" s="271" t="str">
        <f ca="true">+IF(OFFSET('Sanitation Data'!$H$32,0,10*ROW('Sanitation Data'!H167))="","",OFFSET('Sanitation Data'!$H$32,0,10*ROW('Sanitation Data'!H167)))</f>
        <v/>
      </c>
      <c r="DJ173" s="271" t="str">
        <f ca="true">+IF(OFFSET('Sanitation Data'!$I$28,0,10*ROW('Sanitation Data'!I167))="","",OFFSET('Sanitation Data'!$I$28,0,10*ROW('Sanitation Data'!I167)))</f>
        <v/>
      </c>
      <c r="DK173" s="271" t="str">
        <f ca="true">+IF(OFFSET('Sanitation Data'!$I$29,0,10*ROW('Sanitation Data'!I167))="","",OFFSET('Sanitation Data'!$I$29,0,10*ROW('Sanitation Data'!I167)))</f>
        <v/>
      </c>
      <c r="DL173" s="271" t="str">
        <f ca="true">+IF(OFFSET('Sanitation Data'!$I$30,0,10*ROW('Sanitation Data'!I167))="","",OFFSET('Sanitation Data'!$I$30,0,10*ROW('Sanitation Data'!I167)))</f>
        <v/>
      </c>
      <c r="DM173" s="271" t="str">
        <f ca="true">+IF(OFFSET('Sanitation Data'!$I$31,0,10*ROW('Sanitation Data'!I167))="","",OFFSET('Sanitation Data'!$I$31,0,10*ROW('Sanitation Data'!I167)))</f>
        <v/>
      </c>
      <c r="DN173" s="271" t="str">
        <f ca="true">+IF(OFFSET('Sanitation Data'!$I$32,0,10*ROW('Sanitation Data'!I167))="","",OFFSET('Sanitation Data'!$I$32,0,10*ROW('Sanitation Data'!I167)))</f>
        <v/>
      </c>
      <c r="DO173" s="271" t="str">
        <f ca="true">+IF(OFFSET('Hygiene Data'!$D$11,0,10*ROW('Hygiene Data'!D167))="","",OFFSET('Hygiene Data'!$D$11,0,10*ROW('Hygiene Data'!D167)))</f>
        <v/>
      </c>
      <c r="DP173" s="271" t="str">
        <f ca="true">+IF(OFFSET('Hygiene Data'!$D$12,0,10*ROW('Hygiene Data'!D167))="","",OFFSET('Hygiene Data'!$D$12,0,10*ROW('Hygiene Data'!D167)))</f>
        <v/>
      </c>
      <c r="DQ173" s="271" t="str">
        <f ca="true">+IF(OFFSET('Hygiene Data'!$D$13,0,10*ROW('Hygiene Data'!D167))="","",OFFSET('Hygiene Data'!$D$13,0,10*ROW('Hygiene Data'!D167)))</f>
        <v/>
      </c>
      <c r="DR173" s="271" t="str">
        <f ca="true">+IF(OFFSET('Hygiene Data'!$E$11,0,10*ROW('Hygiene Data'!E167))="","",OFFSET('Hygiene Data'!$E$11,0,10*ROW('Hygiene Data'!E167)))</f>
        <v/>
      </c>
      <c r="DS173" s="271" t="str">
        <f ca="true">+IF(OFFSET('Hygiene Data'!$E$12,0,10*ROW('Hygiene Data'!E167))="","",OFFSET('Hygiene Data'!$E$12,0,10*ROW('Hygiene Data'!E167)))</f>
        <v/>
      </c>
      <c r="DT173" s="271" t="str">
        <f ca="true">+IF(OFFSET('Hygiene Data'!$E$13,0,10*ROW('Hygiene Data'!E167))="","",OFFSET('Hygiene Data'!$E$13,0,10*ROW('Hygiene Data'!E167)))</f>
        <v/>
      </c>
      <c r="DU173" s="271" t="str">
        <f ca="true">+IF(OFFSET('Hygiene Data'!$F$11,0,10*ROW('Hygiene Data'!F167))="","",OFFSET('Hygiene Data'!$F$11,0,10*ROW('Hygiene Data'!F167)))</f>
        <v/>
      </c>
      <c r="DV173" s="271" t="str">
        <f ca="true">+IF(OFFSET('Hygiene Data'!$F$12,0,10*ROW('Hygiene Data'!F167))="","",OFFSET('Hygiene Data'!$F$12,0,10*ROW('Hygiene Data'!F167)))</f>
        <v/>
      </c>
      <c r="DW173" s="271" t="str">
        <f ca="true">+IF(OFFSET('Hygiene Data'!$F$13,0,10*ROW('Hygiene Data'!F167))="","",OFFSET('Hygiene Data'!$F$13,0,10*ROW('Hygiene Data'!F167)))</f>
        <v/>
      </c>
      <c r="DX173" s="271" t="str">
        <f ca="true">+IF(OFFSET('Hygiene Data'!$G$11,0,10*ROW('Hygiene Data'!G167))="","",OFFSET('Hygiene Data'!$G$11,0,10*ROW('Hygiene Data'!G167)))</f>
        <v/>
      </c>
      <c r="DY173" s="271" t="str">
        <f ca="true">+IF(OFFSET('Hygiene Data'!$G$12,0,10*ROW('Hygiene Data'!G167))="","",OFFSET('Hygiene Data'!$G$12,0,10*ROW('Hygiene Data'!G167)))</f>
        <v/>
      </c>
      <c r="DZ173" s="271" t="str">
        <f ca="true">+IF(OFFSET('Hygiene Data'!$G$13,0,10*ROW('Hygiene Data'!G167))="","",OFFSET('Hygiene Data'!$G$13,0,10*ROW('Hygiene Data'!G167)))</f>
        <v/>
      </c>
      <c r="EA173" s="271" t="str">
        <f ca="true">+IF(OFFSET('Hygiene Data'!$H$11,0,10*ROW('Hygiene Data'!H167))="","",OFFSET('Hygiene Data'!$H$11,0,10*ROW('Hygiene Data'!H167)))</f>
        <v/>
      </c>
      <c r="EB173" s="271" t="str">
        <f ca="true">+IF(OFFSET('Hygiene Data'!$H$12,0,10*ROW('Hygiene Data'!H167))="","",OFFSET('Hygiene Data'!$H$12,0,10*ROW('Hygiene Data'!H167)))</f>
        <v/>
      </c>
      <c r="EC173" s="271" t="str">
        <f ca="true">+IF(OFFSET('Hygiene Data'!$H$13,0,10*ROW('Hygiene Data'!H167))="","",OFFSET('Hygiene Data'!$H$13,0,10*ROW('Hygiene Data'!H167)))</f>
        <v/>
      </c>
      <c r="ED173" s="271" t="str">
        <f ca="true">+IF(OFFSET('Hygiene Data'!$I$11,0,10*ROW('Hygiene Data'!I167))="","",OFFSET('Hygiene Data'!$I$11,0,10*ROW('Hygiene Data'!I167)))</f>
        <v/>
      </c>
      <c r="EE173" s="271" t="str">
        <f ca="true">+IF(OFFSET('Hygiene Data'!$I$12,0,10*ROW('Hygiene Data'!I167))="","",OFFSET('Hygiene Data'!$I$12,0,10*ROW('Hygiene Data'!I167)))</f>
        <v/>
      </c>
      <c r="EF173" s="271" t="str">
        <f ca="true">+IF(OFFSET('Hygiene Data'!$I$13,0,10*ROW('Hygiene Data'!I167))="","",OFFSET('Hygiene Data'!$I$13,0,10*ROW('Hygiene Data'!I167)))</f>
        <v/>
      </c>
    </row>
    <row xmlns:x14ac="http://schemas.microsoft.com/office/spreadsheetml/2009/9/ac" r="174" x14ac:dyDescent="0.2">
      <c r="A174" s="34" t="str">
        <f ca="true">+IF(OFFSET('Water Data'!$B$2,0,10*ROW('Water Data'!E168))="","",OFFSET('Water Data'!$B$2,0,10*ROW('Water Data'!E168)))</f>
        <v/>
      </c>
      <c r="B174" s="34" t="str">
        <f ca="true">+IF(OFFSET('Water Data'!$C$2,0,10*ROW('Water Data'!F168))="","",OFFSET('Water Data'!$C$2,0,10*ROW('Water Data'!F168)))</f>
        <v/>
      </c>
      <c r="C174" s="327" t="str">
        <f t="shared" ca="true" si="2"/>
        <v/>
      </c>
      <c r="D174" s="87"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7"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7"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7"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7"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7"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7"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7"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7"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7"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7"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7"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7"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7"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7"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7"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7"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7"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8"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8"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8"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8"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8"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8"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8"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8"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8"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8"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8"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8"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8"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8"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8"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8"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8"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8"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8"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8"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8"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8"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8"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8"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8"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8"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8"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8"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8"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8"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9"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9"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9"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9"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9"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9"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9"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9"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9"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9"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9"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9"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9"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9"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9"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9"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9"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9"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1"/>
      <c r="BS174" s="271" t="str">
        <f ca="true">+IF(OFFSET('Water Data'!$D$27,0,10*ROW('Water Data'!D168))="","",OFFSET('Water Data'!$D$27,0,10*ROW('Water Data'!D168)))</f>
        <v/>
      </c>
      <c r="BT174" s="271" t="str">
        <f ca="true">+IF(OFFSET('Water Data'!$D$28,0,10*ROW('Water Data'!D168))="","",OFFSET('Water Data'!$D$28,0,10*ROW('Water Data'!D168)))</f>
        <v/>
      </c>
      <c r="BU174" s="271" t="str">
        <f ca="true">+IF(OFFSET('Water Data'!$D$29,0,10*ROW('Water Data'!D168))="","",OFFSET('Water Data'!$D$29,0,10*ROW('Water Data'!D168)))</f>
        <v/>
      </c>
      <c r="BV174" s="271" t="str">
        <f ca="true">+IF(OFFSET('Water Data'!$E$27,0,10*ROW('Water Data'!E168))="","",OFFSET('Water Data'!$E$27,0,10*ROW('Water Data'!E168)))</f>
        <v/>
      </c>
      <c r="BW174" s="271" t="str">
        <f ca="true">+IF(OFFSET('Water Data'!$E$28,0,10*ROW('Water Data'!E168))="","",OFFSET('Water Data'!$E$28,0,10*ROW('Water Data'!E168)))</f>
        <v/>
      </c>
      <c r="BX174" s="271" t="str">
        <f ca="true">+IF(OFFSET('Water Data'!$E$29,0,10*ROW('Water Data'!E168))="","",OFFSET('Water Data'!$E$29,0,10*ROW('Water Data'!E168)))</f>
        <v/>
      </c>
      <c r="BY174" s="271" t="str">
        <f ca="true">+IF(OFFSET('Water Data'!$F$27,0,10*ROW('Water Data'!F168))="","",OFFSET('Water Data'!$F$27,0,10*ROW('Water Data'!F168)))</f>
        <v/>
      </c>
      <c r="BZ174" s="271" t="str">
        <f ca="true">+IF(OFFSET('Water Data'!$F$28,0,10*ROW('Water Data'!F168))="","",OFFSET('Water Data'!$F$28,0,10*ROW('Water Data'!F168)))</f>
        <v/>
      </c>
      <c r="CA174" s="271" t="str">
        <f ca="true">+IF(OFFSET('Water Data'!$F$29,0,10*ROW('Water Data'!F168))="","",OFFSET('Water Data'!$F$29,0,10*ROW('Water Data'!F168)))</f>
        <v/>
      </c>
      <c r="CB174" s="271" t="str">
        <f ca="true">+IF(OFFSET('Water Data'!$G$27,0,10*ROW('Water Data'!G168))="","",OFFSET('Water Data'!$G$27,0,10*ROW('Water Data'!G168)))</f>
        <v/>
      </c>
      <c r="CC174" s="271" t="str">
        <f ca="true">+IF(OFFSET('Water Data'!$G$28,0,10*ROW('Water Data'!G168))="","",OFFSET('Water Data'!$G$28,0,10*ROW('Water Data'!G168)))</f>
        <v/>
      </c>
      <c r="CD174" s="271" t="str">
        <f ca="true">+IF(OFFSET('Water Data'!$G$29,0,10*ROW('Water Data'!G168))="","",OFFSET('Water Data'!$G$29,0,10*ROW('Water Data'!G168)))</f>
        <v/>
      </c>
      <c r="CE174" s="271" t="str">
        <f ca="true">+IF(OFFSET('Water Data'!$H$27,0,10*ROW('Water Data'!H168))="","",OFFSET('Water Data'!$H$27,0,10*ROW('Water Data'!H168)))</f>
        <v/>
      </c>
      <c r="CF174" s="271" t="str">
        <f ca="true">+IF(OFFSET('Water Data'!$H$28,0,10*ROW('Water Data'!H168))="","",OFFSET('Water Data'!$H$28,0,10*ROW('Water Data'!H168)))</f>
        <v/>
      </c>
      <c r="CG174" s="271" t="str">
        <f ca="true">+IF(OFFSET('Water Data'!$H$29,0,10*ROW('Water Data'!H168))="","",OFFSET('Water Data'!$H$29,0,10*ROW('Water Data'!H168)))</f>
        <v/>
      </c>
      <c r="CH174" s="271" t="str">
        <f ca="true">+IF(OFFSET('Water Data'!$I$27,0,10*ROW('Water Data'!I168))="","",OFFSET('Water Data'!$I$27,0,10*ROW('Water Data'!I168)))</f>
        <v/>
      </c>
      <c r="CI174" s="271" t="str">
        <f ca="true">+IF(OFFSET('Water Data'!$I$28,0,10*ROW('Water Data'!I168))="","",OFFSET('Water Data'!$I$28,0,10*ROW('Water Data'!I168)))</f>
        <v/>
      </c>
      <c r="CJ174" s="271" t="str">
        <f ca="true">+IF(OFFSET('Water Data'!$I$29,0,10*ROW('Water Data'!I168))="","",OFFSET('Water Data'!$I$29,0,10*ROW('Water Data'!I168)))</f>
        <v/>
      </c>
      <c r="CK174" s="271" t="str">
        <f ca="true">+IF(OFFSET('Sanitation Data'!$D$28,0,10*ROW('Sanitation Data'!D168))="","",OFFSET('Sanitation Data'!$D$28,0,10*ROW('Sanitation Data'!D168)))</f>
        <v/>
      </c>
      <c r="CL174" s="271" t="str">
        <f ca="true">+IF(OFFSET('Sanitation Data'!$D$29,0,10*ROW('Sanitation Data'!D168))="","",OFFSET('Sanitation Data'!$D$29,0,10*ROW('Sanitation Data'!D168)))</f>
        <v/>
      </c>
      <c r="CM174" s="271" t="str">
        <f ca="true">+IF(OFFSET('Sanitation Data'!$D$30,0,10*ROW('Sanitation Data'!D168))="","",OFFSET('Sanitation Data'!$D$30,0,10*ROW('Sanitation Data'!D168)))</f>
        <v/>
      </c>
      <c r="CN174" s="271" t="str">
        <f ca="true">+IF(OFFSET('Sanitation Data'!$D$31,0,10*ROW('Sanitation Data'!D168))="","",OFFSET('Sanitation Data'!$D$31,0,10*ROW('Sanitation Data'!D168)))</f>
        <v/>
      </c>
      <c r="CO174" s="271" t="str">
        <f ca="true">+IF(OFFSET('Sanitation Data'!$D$32,0,10*ROW('Sanitation Data'!D168))="","",OFFSET('Sanitation Data'!$D$32,0,10*ROW('Sanitation Data'!D168)))</f>
        <v/>
      </c>
      <c r="CP174" s="271" t="str">
        <f ca="true">+IF(OFFSET('Sanitation Data'!$E$28,0,10*ROW('Sanitation Data'!E168))="","",OFFSET('Sanitation Data'!$E$28,0,10*ROW('Sanitation Data'!E168)))</f>
        <v/>
      </c>
      <c r="CQ174" s="271" t="str">
        <f ca="true">+IF(OFFSET('Sanitation Data'!$E$29,0,10*ROW('Sanitation Data'!E168))="","",OFFSET('Sanitation Data'!$E$29,0,10*ROW('Sanitation Data'!E168)))</f>
        <v/>
      </c>
      <c r="CR174" s="271" t="str">
        <f ca="true">+IF(OFFSET('Sanitation Data'!$E$30,0,10*ROW('Sanitation Data'!E168))="","",OFFSET('Sanitation Data'!$E$30,0,10*ROW('Sanitation Data'!E168)))</f>
        <v/>
      </c>
      <c r="CS174" s="271" t="str">
        <f ca="true">+IF(OFFSET('Sanitation Data'!$E$31,0,10*ROW('Sanitation Data'!E168))="","",OFFSET('Sanitation Data'!$E$31,0,10*ROW('Sanitation Data'!E168)))</f>
        <v/>
      </c>
      <c r="CT174" s="271" t="str">
        <f ca="true">+IF(OFFSET('Sanitation Data'!$E$32,0,10*ROW('Sanitation Data'!E168))="","",OFFSET('Sanitation Data'!$E$32,0,10*ROW('Sanitation Data'!E168)))</f>
        <v/>
      </c>
      <c r="CU174" s="271" t="str">
        <f ca="true">+IF(OFFSET('Sanitation Data'!$F$28,0,10*ROW('Sanitation Data'!F168))="","",OFFSET('Sanitation Data'!$F$28,0,10*ROW('Sanitation Data'!F168)))</f>
        <v/>
      </c>
      <c r="CV174" s="271" t="str">
        <f ca="true">+IF(OFFSET('Sanitation Data'!$F$29,0,10*ROW('Sanitation Data'!F168))="","",OFFSET('Sanitation Data'!$F$29,0,10*ROW('Sanitation Data'!F168)))</f>
        <v/>
      </c>
      <c r="CW174" s="271" t="str">
        <f ca="true">+IF(OFFSET('Sanitation Data'!$F$30,0,10*ROW('Sanitation Data'!F168))="","",OFFSET('Sanitation Data'!$F$30,0,10*ROW('Sanitation Data'!F168)))</f>
        <v/>
      </c>
      <c r="CX174" s="271" t="str">
        <f ca="true">+IF(OFFSET('Sanitation Data'!$F$31,0,10*ROW('Sanitation Data'!F168))="","",OFFSET('Sanitation Data'!$F$31,0,10*ROW('Sanitation Data'!F168)))</f>
        <v/>
      </c>
      <c r="CY174" s="271" t="str">
        <f ca="true">+IF(OFFSET('Sanitation Data'!$F$32,0,10*ROW('Sanitation Data'!F168))="","",OFFSET('Sanitation Data'!$F$32,0,10*ROW('Sanitation Data'!F168)))</f>
        <v/>
      </c>
      <c r="CZ174" s="271" t="str">
        <f ca="true">+IF(OFFSET('Sanitation Data'!$G$28,0,10*ROW('Sanitation Data'!G168))="","",OFFSET('Sanitation Data'!$G$28,0,10*ROW('Sanitation Data'!G168)))</f>
        <v/>
      </c>
      <c r="DA174" s="271" t="str">
        <f ca="true">+IF(OFFSET('Sanitation Data'!$G$29,0,10*ROW('Sanitation Data'!G168))="","",OFFSET('Sanitation Data'!$G$29,0,10*ROW('Sanitation Data'!G168)))</f>
        <v/>
      </c>
      <c r="DB174" s="271" t="str">
        <f ca="true">+IF(OFFSET('Sanitation Data'!$G$30,0,10*ROW('Sanitation Data'!G168))="","",OFFSET('Sanitation Data'!$G$30,0,10*ROW('Sanitation Data'!G168)))</f>
        <v/>
      </c>
      <c r="DC174" s="271" t="str">
        <f ca="true">+IF(OFFSET('Sanitation Data'!$G$31,0,10*ROW('Sanitation Data'!G168))="","",OFFSET('Sanitation Data'!$G$31,0,10*ROW('Sanitation Data'!G168)))</f>
        <v/>
      </c>
      <c r="DD174" s="271" t="str">
        <f ca="true">+IF(OFFSET('Sanitation Data'!$G$32,0,10*ROW('Sanitation Data'!G168))="","",OFFSET('Sanitation Data'!$G$32,0,10*ROW('Sanitation Data'!G168)))</f>
        <v/>
      </c>
      <c r="DE174" s="271" t="str">
        <f ca="true">+IF(OFFSET('Sanitation Data'!$H$28,0,10*ROW('Sanitation Data'!H168))="","",OFFSET('Sanitation Data'!$H$28,0,10*ROW('Sanitation Data'!H168)))</f>
        <v/>
      </c>
      <c r="DF174" s="271" t="str">
        <f ca="true">+IF(OFFSET('Sanitation Data'!$H$29,0,10*ROW('Sanitation Data'!H168))="","",OFFSET('Sanitation Data'!$H$29,0,10*ROW('Sanitation Data'!H168)))</f>
        <v/>
      </c>
      <c r="DG174" s="271" t="str">
        <f ca="true">+IF(OFFSET('Sanitation Data'!$H$30,0,10*ROW('Sanitation Data'!H168))="","",OFFSET('Sanitation Data'!$H$30,0,10*ROW('Sanitation Data'!H168)))</f>
        <v/>
      </c>
      <c r="DH174" s="271" t="str">
        <f ca="true">+IF(OFFSET('Sanitation Data'!$H$31,0,10*ROW('Sanitation Data'!H168))="","",OFFSET('Sanitation Data'!$H$31,0,10*ROW('Sanitation Data'!H168)))</f>
        <v/>
      </c>
      <c r="DI174" s="271" t="str">
        <f ca="true">+IF(OFFSET('Sanitation Data'!$H$32,0,10*ROW('Sanitation Data'!H168))="","",OFFSET('Sanitation Data'!$H$32,0,10*ROW('Sanitation Data'!H168)))</f>
        <v/>
      </c>
      <c r="DJ174" s="271" t="str">
        <f ca="true">+IF(OFFSET('Sanitation Data'!$I$28,0,10*ROW('Sanitation Data'!I168))="","",OFFSET('Sanitation Data'!$I$28,0,10*ROW('Sanitation Data'!I168)))</f>
        <v/>
      </c>
      <c r="DK174" s="271" t="str">
        <f ca="true">+IF(OFFSET('Sanitation Data'!$I$29,0,10*ROW('Sanitation Data'!I168))="","",OFFSET('Sanitation Data'!$I$29,0,10*ROW('Sanitation Data'!I168)))</f>
        <v/>
      </c>
      <c r="DL174" s="271" t="str">
        <f ca="true">+IF(OFFSET('Sanitation Data'!$I$30,0,10*ROW('Sanitation Data'!I168))="","",OFFSET('Sanitation Data'!$I$30,0,10*ROW('Sanitation Data'!I168)))</f>
        <v/>
      </c>
      <c r="DM174" s="271" t="str">
        <f ca="true">+IF(OFFSET('Sanitation Data'!$I$31,0,10*ROW('Sanitation Data'!I168))="","",OFFSET('Sanitation Data'!$I$31,0,10*ROW('Sanitation Data'!I168)))</f>
        <v/>
      </c>
      <c r="DN174" s="271" t="str">
        <f ca="true">+IF(OFFSET('Sanitation Data'!$I$32,0,10*ROW('Sanitation Data'!I168))="","",OFFSET('Sanitation Data'!$I$32,0,10*ROW('Sanitation Data'!I168)))</f>
        <v/>
      </c>
      <c r="DO174" s="271" t="str">
        <f ca="true">+IF(OFFSET('Hygiene Data'!$D$11,0,10*ROW('Hygiene Data'!D168))="","",OFFSET('Hygiene Data'!$D$11,0,10*ROW('Hygiene Data'!D168)))</f>
        <v/>
      </c>
      <c r="DP174" s="271" t="str">
        <f ca="true">+IF(OFFSET('Hygiene Data'!$D$12,0,10*ROW('Hygiene Data'!D168))="","",OFFSET('Hygiene Data'!$D$12,0,10*ROW('Hygiene Data'!D168)))</f>
        <v/>
      </c>
      <c r="DQ174" s="271" t="str">
        <f ca="true">+IF(OFFSET('Hygiene Data'!$D$13,0,10*ROW('Hygiene Data'!D168))="","",OFFSET('Hygiene Data'!$D$13,0,10*ROW('Hygiene Data'!D168)))</f>
        <v/>
      </c>
      <c r="DR174" s="271" t="str">
        <f ca="true">+IF(OFFSET('Hygiene Data'!$E$11,0,10*ROW('Hygiene Data'!E168))="","",OFFSET('Hygiene Data'!$E$11,0,10*ROW('Hygiene Data'!E168)))</f>
        <v/>
      </c>
      <c r="DS174" s="271" t="str">
        <f ca="true">+IF(OFFSET('Hygiene Data'!$E$12,0,10*ROW('Hygiene Data'!E168))="","",OFFSET('Hygiene Data'!$E$12,0,10*ROW('Hygiene Data'!E168)))</f>
        <v/>
      </c>
      <c r="DT174" s="271" t="str">
        <f ca="true">+IF(OFFSET('Hygiene Data'!$E$13,0,10*ROW('Hygiene Data'!E168))="","",OFFSET('Hygiene Data'!$E$13,0,10*ROW('Hygiene Data'!E168)))</f>
        <v/>
      </c>
      <c r="DU174" s="271" t="str">
        <f ca="true">+IF(OFFSET('Hygiene Data'!$F$11,0,10*ROW('Hygiene Data'!F168))="","",OFFSET('Hygiene Data'!$F$11,0,10*ROW('Hygiene Data'!F168)))</f>
        <v/>
      </c>
      <c r="DV174" s="271" t="str">
        <f ca="true">+IF(OFFSET('Hygiene Data'!$F$12,0,10*ROW('Hygiene Data'!F168))="","",OFFSET('Hygiene Data'!$F$12,0,10*ROW('Hygiene Data'!F168)))</f>
        <v/>
      </c>
      <c r="DW174" s="271" t="str">
        <f ca="true">+IF(OFFSET('Hygiene Data'!$F$13,0,10*ROW('Hygiene Data'!F168))="","",OFFSET('Hygiene Data'!$F$13,0,10*ROW('Hygiene Data'!F168)))</f>
        <v/>
      </c>
      <c r="DX174" s="271" t="str">
        <f ca="true">+IF(OFFSET('Hygiene Data'!$G$11,0,10*ROW('Hygiene Data'!G168))="","",OFFSET('Hygiene Data'!$G$11,0,10*ROW('Hygiene Data'!G168)))</f>
        <v/>
      </c>
      <c r="DY174" s="271" t="str">
        <f ca="true">+IF(OFFSET('Hygiene Data'!$G$12,0,10*ROW('Hygiene Data'!G168))="","",OFFSET('Hygiene Data'!$G$12,0,10*ROW('Hygiene Data'!G168)))</f>
        <v/>
      </c>
      <c r="DZ174" s="271" t="str">
        <f ca="true">+IF(OFFSET('Hygiene Data'!$G$13,0,10*ROW('Hygiene Data'!G168))="","",OFFSET('Hygiene Data'!$G$13,0,10*ROW('Hygiene Data'!G168)))</f>
        <v/>
      </c>
      <c r="EA174" s="271" t="str">
        <f ca="true">+IF(OFFSET('Hygiene Data'!$H$11,0,10*ROW('Hygiene Data'!H168))="","",OFFSET('Hygiene Data'!$H$11,0,10*ROW('Hygiene Data'!H168)))</f>
        <v/>
      </c>
      <c r="EB174" s="271" t="str">
        <f ca="true">+IF(OFFSET('Hygiene Data'!$H$12,0,10*ROW('Hygiene Data'!H168))="","",OFFSET('Hygiene Data'!$H$12,0,10*ROW('Hygiene Data'!H168)))</f>
        <v/>
      </c>
      <c r="EC174" s="271" t="str">
        <f ca="true">+IF(OFFSET('Hygiene Data'!$H$13,0,10*ROW('Hygiene Data'!H168))="","",OFFSET('Hygiene Data'!$H$13,0,10*ROW('Hygiene Data'!H168)))</f>
        <v/>
      </c>
      <c r="ED174" s="271" t="str">
        <f ca="true">+IF(OFFSET('Hygiene Data'!$I$11,0,10*ROW('Hygiene Data'!I168))="","",OFFSET('Hygiene Data'!$I$11,0,10*ROW('Hygiene Data'!I168)))</f>
        <v/>
      </c>
      <c r="EE174" s="271" t="str">
        <f ca="true">+IF(OFFSET('Hygiene Data'!$I$12,0,10*ROW('Hygiene Data'!I168))="","",OFFSET('Hygiene Data'!$I$12,0,10*ROW('Hygiene Data'!I168)))</f>
        <v/>
      </c>
      <c r="EF174" s="271" t="str">
        <f ca="true">+IF(OFFSET('Hygiene Data'!$I$13,0,10*ROW('Hygiene Data'!I168))="","",OFFSET('Hygiene Data'!$I$13,0,10*ROW('Hygiene Data'!I168)))</f>
        <v/>
      </c>
    </row>
    <row xmlns:x14ac="http://schemas.microsoft.com/office/spreadsheetml/2009/9/ac" r="175" x14ac:dyDescent="0.2">
      <c r="A175" s="34" t="str">
        <f ca="true">+IF(OFFSET('Water Data'!$B$2,0,10*ROW('Water Data'!E169))="","",OFFSET('Water Data'!$B$2,0,10*ROW('Water Data'!E169)))</f>
        <v/>
      </c>
      <c r="B175" s="34" t="str">
        <f ca="true">+IF(OFFSET('Water Data'!$C$2,0,10*ROW('Water Data'!F169))="","",OFFSET('Water Data'!$C$2,0,10*ROW('Water Data'!F169)))</f>
        <v/>
      </c>
      <c r="C175" s="327" t="str">
        <f t="shared" ca="true" si="2"/>
        <v/>
      </c>
      <c r="D175" s="87"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7"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7"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7"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7"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7"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7"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7"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7"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7"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7"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7"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7"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7"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7"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7"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7"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7"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8"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8"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8"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8"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8"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8"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8"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8"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8"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8"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8"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8"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8"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8"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8"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8"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8"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8"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8"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8"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8"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8"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8"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8"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8"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8"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8"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8"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8"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8"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9"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9"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9"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9"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9"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9"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9"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9"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9"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9"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9"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9"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9"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9"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9"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9"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9"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9"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1"/>
      <c r="BS175" s="271" t="str">
        <f ca="true">+IF(OFFSET('Water Data'!$D$27,0,10*ROW('Water Data'!D169))="","",OFFSET('Water Data'!$D$27,0,10*ROW('Water Data'!D169)))</f>
        <v/>
      </c>
      <c r="BT175" s="271" t="str">
        <f ca="true">+IF(OFFSET('Water Data'!$D$28,0,10*ROW('Water Data'!D169))="","",OFFSET('Water Data'!$D$28,0,10*ROW('Water Data'!D169)))</f>
        <v/>
      </c>
      <c r="BU175" s="271" t="str">
        <f ca="true">+IF(OFFSET('Water Data'!$D$29,0,10*ROW('Water Data'!D169))="","",OFFSET('Water Data'!$D$29,0,10*ROW('Water Data'!D169)))</f>
        <v/>
      </c>
      <c r="BV175" s="271" t="str">
        <f ca="true">+IF(OFFSET('Water Data'!$E$27,0,10*ROW('Water Data'!E169))="","",OFFSET('Water Data'!$E$27,0,10*ROW('Water Data'!E169)))</f>
        <v/>
      </c>
      <c r="BW175" s="271" t="str">
        <f ca="true">+IF(OFFSET('Water Data'!$E$28,0,10*ROW('Water Data'!E169))="","",OFFSET('Water Data'!$E$28,0,10*ROW('Water Data'!E169)))</f>
        <v/>
      </c>
      <c r="BX175" s="271" t="str">
        <f ca="true">+IF(OFFSET('Water Data'!$E$29,0,10*ROW('Water Data'!E169))="","",OFFSET('Water Data'!$E$29,0,10*ROW('Water Data'!E169)))</f>
        <v/>
      </c>
      <c r="BY175" s="271" t="str">
        <f ca="true">+IF(OFFSET('Water Data'!$F$27,0,10*ROW('Water Data'!F169))="","",OFFSET('Water Data'!$F$27,0,10*ROW('Water Data'!F169)))</f>
        <v/>
      </c>
      <c r="BZ175" s="271" t="str">
        <f ca="true">+IF(OFFSET('Water Data'!$F$28,0,10*ROW('Water Data'!F169))="","",OFFSET('Water Data'!$F$28,0,10*ROW('Water Data'!F169)))</f>
        <v/>
      </c>
      <c r="CA175" s="271" t="str">
        <f ca="true">+IF(OFFSET('Water Data'!$F$29,0,10*ROW('Water Data'!F169))="","",OFFSET('Water Data'!$F$29,0,10*ROW('Water Data'!F169)))</f>
        <v/>
      </c>
      <c r="CB175" s="271" t="str">
        <f ca="true">+IF(OFFSET('Water Data'!$G$27,0,10*ROW('Water Data'!G169))="","",OFFSET('Water Data'!$G$27,0,10*ROW('Water Data'!G169)))</f>
        <v/>
      </c>
      <c r="CC175" s="271" t="str">
        <f ca="true">+IF(OFFSET('Water Data'!$G$28,0,10*ROW('Water Data'!G169))="","",OFFSET('Water Data'!$G$28,0,10*ROW('Water Data'!G169)))</f>
        <v/>
      </c>
      <c r="CD175" s="271" t="str">
        <f ca="true">+IF(OFFSET('Water Data'!$G$29,0,10*ROW('Water Data'!G169))="","",OFFSET('Water Data'!$G$29,0,10*ROW('Water Data'!G169)))</f>
        <v/>
      </c>
      <c r="CE175" s="271" t="str">
        <f ca="true">+IF(OFFSET('Water Data'!$H$27,0,10*ROW('Water Data'!H169))="","",OFFSET('Water Data'!$H$27,0,10*ROW('Water Data'!H169)))</f>
        <v/>
      </c>
      <c r="CF175" s="271" t="str">
        <f ca="true">+IF(OFFSET('Water Data'!$H$28,0,10*ROW('Water Data'!H169))="","",OFFSET('Water Data'!$H$28,0,10*ROW('Water Data'!H169)))</f>
        <v/>
      </c>
      <c r="CG175" s="271" t="str">
        <f ca="true">+IF(OFFSET('Water Data'!$H$29,0,10*ROW('Water Data'!H169))="","",OFFSET('Water Data'!$H$29,0,10*ROW('Water Data'!H169)))</f>
        <v/>
      </c>
      <c r="CH175" s="271" t="str">
        <f ca="true">+IF(OFFSET('Water Data'!$I$27,0,10*ROW('Water Data'!I169))="","",OFFSET('Water Data'!$I$27,0,10*ROW('Water Data'!I169)))</f>
        <v/>
      </c>
      <c r="CI175" s="271" t="str">
        <f ca="true">+IF(OFFSET('Water Data'!$I$28,0,10*ROW('Water Data'!I169))="","",OFFSET('Water Data'!$I$28,0,10*ROW('Water Data'!I169)))</f>
        <v/>
      </c>
      <c r="CJ175" s="271" t="str">
        <f ca="true">+IF(OFFSET('Water Data'!$I$29,0,10*ROW('Water Data'!I169))="","",OFFSET('Water Data'!$I$29,0,10*ROW('Water Data'!I169)))</f>
        <v/>
      </c>
      <c r="CK175" s="271" t="str">
        <f ca="true">+IF(OFFSET('Sanitation Data'!$D$28,0,10*ROW('Sanitation Data'!D169))="","",OFFSET('Sanitation Data'!$D$28,0,10*ROW('Sanitation Data'!D169)))</f>
        <v/>
      </c>
      <c r="CL175" s="271" t="str">
        <f ca="true">+IF(OFFSET('Sanitation Data'!$D$29,0,10*ROW('Sanitation Data'!D169))="","",OFFSET('Sanitation Data'!$D$29,0,10*ROW('Sanitation Data'!D169)))</f>
        <v/>
      </c>
      <c r="CM175" s="271" t="str">
        <f ca="true">+IF(OFFSET('Sanitation Data'!$D$30,0,10*ROW('Sanitation Data'!D169))="","",OFFSET('Sanitation Data'!$D$30,0,10*ROW('Sanitation Data'!D169)))</f>
        <v/>
      </c>
      <c r="CN175" s="271" t="str">
        <f ca="true">+IF(OFFSET('Sanitation Data'!$D$31,0,10*ROW('Sanitation Data'!D169))="","",OFFSET('Sanitation Data'!$D$31,0,10*ROW('Sanitation Data'!D169)))</f>
        <v/>
      </c>
      <c r="CO175" s="271" t="str">
        <f ca="true">+IF(OFFSET('Sanitation Data'!$D$32,0,10*ROW('Sanitation Data'!D169))="","",OFFSET('Sanitation Data'!$D$32,0,10*ROW('Sanitation Data'!D169)))</f>
        <v/>
      </c>
      <c r="CP175" s="271" t="str">
        <f ca="true">+IF(OFFSET('Sanitation Data'!$E$28,0,10*ROW('Sanitation Data'!E169))="","",OFFSET('Sanitation Data'!$E$28,0,10*ROW('Sanitation Data'!E169)))</f>
        <v/>
      </c>
      <c r="CQ175" s="271" t="str">
        <f ca="true">+IF(OFFSET('Sanitation Data'!$E$29,0,10*ROW('Sanitation Data'!E169))="","",OFFSET('Sanitation Data'!$E$29,0,10*ROW('Sanitation Data'!E169)))</f>
        <v/>
      </c>
      <c r="CR175" s="271" t="str">
        <f ca="true">+IF(OFFSET('Sanitation Data'!$E$30,0,10*ROW('Sanitation Data'!E169))="","",OFFSET('Sanitation Data'!$E$30,0,10*ROW('Sanitation Data'!E169)))</f>
        <v/>
      </c>
      <c r="CS175" s="271" t="str">
        <f ca="true">+IF(OFFSET('Sanitation Data'!$E$31,0,10*ROW('Sanitation Data'!E169))="","",OFFSET('Sanitation Data'!$E$31,0,10*ROW('Sanitation Data'!E169)))</f>
        <v/>
      </c>
      <c r="CT175" s="271" t="str">
        <f ca="true">+IF(OFFSET('Sanitation Data'!$E$32,0,10*ROW('Sanitation Data'!E169))="","",OFFSET('Sanitation Data'!$E$32,0,10*ROW('Sanitation Data'!E169)))</f>
        <v/>
      </c>
      <c r="CU175" s="271" t="str">
        <f ca="true">+IF(OFFSET('Sanitation Data'!$F$28,0,10*ROW('Sanitation Data'!F169))="","",OFFSET('Sanitation Data'!$F$28,0,10*ROW('Sanitation Data'!F169)))</f>
        <v/>
      </c>
      <c r="CV175" s="271" t="str">
        <f ca="true">+IF(OFFSET('Sanitation Data'!$F$29,0,10*ROW('Sanitation Data'!F169))="","",OFFSET('Sanitation Data'!$F$29,0,10*ROW('Sanitation Data'!F169)))</f>
        <v/>
      </c>
      <c r="CW175" s="271" t="str">
        <f ca="true">+IF(OFFSET('Sanitation Data'!$F$30,0,10*ROW('Sanitation Data'!F169))="","",OFFSET('Sanitation Data'!$F$30,0,10*ROW('Sanitation Data'!F169)))</f>
        <v/>
      </c>
      <c r="CX175" s="271" t="str">
        <f ca="true">+IF(OFFSET('Sanitation Data'!$F$31,0,10*ROW('Sanitation Data'!F169))="","",OFFSET('Sanitation Data'!$F$31,0,10*ROW('Sanitation Data'!F169)))</f>
        <v/>
      </c>
      <c r="CY175" s="271" t="str">
        <f ca="true">+IF(OFFSET('Sanitation Data'!$F$32,0,10*ROW('Sanitation Data'!F169))="","",OFFSET('Sanitation Data'!$F$32,0,10*ROW('Sanitation Data'!F169)))</f>
        <v/>
      </c>
      <c r="CZ175" s="271" t="str">
        <f ca="true">+IF(OFFSET('Sanitation Data'!$G$28,0,10*ROW('Sanitation Data'!G169))="","",OFFSET('Sanitation Data'!$G$28,0,10*ROW('Sanitation Data'!G169)))</f>
        <v/>
      </c>
      <c r="DA175" s="271" t="str">
        <f ca="true">+IF(OFFSET('Sanitation Data'!$G$29,0,10*ROW('Sanitation Data'!G169))="","",OFFSET('Sanitation Data'!$G$29,0,10*ROW('Sanitation Data'!G169)))</f>
        <v/>
      </c>
      <c r="DB175" s="271" t="str">
        <f ca="true">+IF(OFFSET('Sanitation Data'!$G$30,0,10*ROW('Sanitation Data'!G169))="","",OFFSET('Sanitation Data'!$G$30,0,10*ROW('Sanitation Data'!G169)))</f>
        <v/>
      </c>
      <c r="DC175" s="271" t="str">
        <f ca="true">+IF(OFFSET('Sanitation Data'!$G$31,0,10*ROW('Sanitation Data'!G169))="","",OFFSET('Sanitation Data'!$G$31,0,10*ROW('Sanitation Data'!G169)))</f>
        <v/>
      </c>
      <c r="DD175" s="271" t="str">
        <f ca="true">+IF(OFFSET('Sanitation Data'!$G$32,0,10*ROW('Sanitation Data'!G169))="","",OFFSET('Sanitation Data'!$G$32,0,10*ROW('Sanitation Data'!G169)))</f>
        <v/>
      </c>
      <c r="DE175" s="271" t="str">
        <f ca="true">+IF(OFFSET('Sanitation Data'!$H$28,0,10*ROW('Sanitation Data'!H169))="","",OFFSET('Sanitation Data'!$H$28,0,10*ROW('Sanitation Data'!H169)))</f>
        <v/>
      </c>
      <c r="DF175" s="271" t="str">
        <f ca="true">+IF(OFFSET('Sanitation Data'!$H$29,0,10*ROW('Sanitation Data'!H169))="","",OFFSET('Sanitation Data'!$H$29,0,10*ROW('Sanitation Data'!H169)))</f>
        <v/>
      </c>
      <c r="DG175" s="271" t="str">
        <f ca="true">+IF(OFFSET('Sanitation Data'!$H$30,0,10*ROW('Sanitation Data'!H169))="","",OFFSET('Sanitation Data'!$H$30,0,10*ROW('Sanitation Data'!H169)))</f>
        <v/>
      </c>
      <c r="DH175" s="271" t="str">
        <f ca="true">+IF(OFFSET('Sanitation Data'!$H$31,0,10*ROW('Sanitation Data'!H169))="","",OFFSET('Sanitation Data'!$H$31,0,10*ROW('Sanitation Data'!H169)))</f>
        <v/>
      </c>
      <c r="DI175" s="271" t="str">
        <f ca="true">+IF(OFFSET('Sanitation Data'!$H$32,0,10*ROW('Sanitation Data'!H169))="","",OFFSET('Sanitation Data'!$H$32,0,10*ROW('Sanitation Data'!H169)))</f>
        <v/>
      </c>
      <c r="DJ175" s="271" t="str">
        <f ca="true">+IF(OFFSET('Sanitation Data'!$I$28,0,10*ROW('Sanitation Data'!I169))="","",OFFSET('Sanitation Data'!$I$28,0,10*ROW('Sanitation Data'!I169)))</f>
        <v/>
      </c>
      <c r="DK175" s="271" t="str">
        <f ca="true">+IF(OFFSET('Sanitation Data'!$I$29,0,10*ROW('Sanitation Data'!I169))="","",OFFSET('Sanitation Data'!$I$29,0,10*ROW('Sanitation Data'!I169)))</f>
        <v/>
      </c>
      <c r="DL175" s="271" t="str">
        <f ca="true">+IF(OFFSET('Sanitation Data'!$I$30,0,10*ROW('Sanitation Data'!I169))="","",OFFSET('Sanitation Data'!$I$30,0,10*ROW('Sanitation Data'!I169)))</f>
        <v/>
      </c>
      <c r="DM175" s="271" t="str">
        <f ca="true">+IF(OFFSET('Sanitation Data'!$I$31,0,10*ROW('Sanitation Data'!I169))="","",OFFSET('Sanitation Data'!$I$31,0,10*ROW('Sanitation Data'!I169)))</f>
        <v/>
      </c>
      <c r="DN175" s="271" t="str">
        <f ca="true">+IF(OFFSET('Sanitation Data'!$I$32,0,10*ROW('Sanitation Data'!I169))="","",OFFSET('Sanitation Data'!$I$32,0,10*ROW('Sanitation Data'!I169)))</f>
        <v/>
      </c>
      <c r="DO175" s="271" t="str">
        <f ca="true">+IF(OFFSET('Hygiene Data'!$D$11,0,10*ROW('Hygiene Data'!D169))="","",OFFSET('Hygiene Data'!$D$11,0,10*ROW('Hygiene Data'!D169)))</f>
        <v/>
      </c>
      <c r="DP175" s="271" t="str">
        <f ca="true">+IF(OFFSET('Hygiene Data'!$D$12,0,10*ROW('Hygiene Data'!D169))="","",OFFSET('Hygiene Data'!$D$12,0,10*ROW('Hygiene Data'!D169)))</f>
        <v/>
      </c>
      <c r="DQ175" s="271" t="str">
        <f ca="true">+IF(OFFSET('Hygiene Data'!$D$13,0,10*ROW('Hygiene Data'!D169))="","",OFFSET('Hygiene Data'!$D$13,0,10*ROW('Hygiene Data'!D169)))</f>
        <v/>
      </c>
      <c r="DR175" s="271" t="str">
        <f ca="true">+IF(OFFSET('Hygiene Data'!$E$11,0,10*ROW('Hygiene Data'!E169))="","",OFFSET('Hygiene Data'!$E$11,0,10*ROW('Hygiene Data'!E169)))</f>
        <v/>
      </c>
      <c r="DS175" s="271" t="str">
        <f ca="true">+IF(OFFSET('Hygiene Data'!$E$12,0,10*ROW('Hygiene Data'!E169))="","",OFFSET('Hygiene Data'!$E$12,0,10*ROW('Hygiene Data'!E169)))</f>
        <v/>
      </c>
      <c r="DT175" s="271" t="str">
        <f ca="true">+IF(OFFSET('Hygiene Data'!$E$13,0,10*ROW('Hygiene Data'!E169))="","",OFFSET('Hygiene Data'!$E$13,0,10*ROW('Hygiene Data'!E169)))</f>
        <v/>
      </c>
      <c r="DU175" s="271" t="str">
        <f ca="true">+IF(OFFSET('Hygiene Data'!$F$11,0,10*ROW('Hygiene Data'!F169))="","",OFFSET('Hygiene Data'!$F$11,0,10*ROW('Hygiene Data'!F169)))</f>
        <v/>
      </c>
      <c r="DV175" s="271" t="str">
        <f ca="true">+IF(OFFSET('Hygiene Data'!$F$12,0,10*ROW('Hygiene Data'!F169))="","",OFFSET('Hygiene Data'!$F$12,0,10*ROW('Hygiene Data'!F169)))</f>
        <v/>
      </c>
      <c r="DW175" s="271" t="str">
        <f ca="true">+IF(OFFSET('Hygiene Data'!$F$13,0,10*ROW('Hygiene Data'!F169))="","",OFFSET('Hygiene Data'!$F$13,0,10*ROW('Hygiene Data'!F169)))</f>
        <v/>
      </c>
      <c r="DX175" s="271" t="str">
        <f ca="true">+IF(OFFSET('Hygiene Data'!$G$11,0,10*ROW('Hygiene Data'!G169))="","",OFFSET('Hygiene Data'!$G$11,0,10*ROW('Hygiene Data'!G169)))</f>
        <v/>
      </c>
      <c r="DY175" s="271" t="str">
        <f ca="true">+IF(OFFSET('Hygiene Data'!$G$12,0,10*ROW('Hygiene Data'!G169))="","",OFFSET('Hygiene Data'!$G$12,0,10*ROW('Hygiene Data'!G169)))</f>
        <v/>
      </c>
      <c r="DZ175" s="271" t="str">
        <f ca="true">+IF(OFFSET('Hygiene Data'!$G$13,0,10*ROW('Hygiene Data'!G169))="","",OFFSET('Hygiene Data'!$G$13,0,10*ROW('Hygiene Data'!G169)))</f>
        <v/>
      </c>
      <c r="EA175" s="271" t="str">
        <f ca="true">+IF(OFFSET('Hygiene Data'!$H$11,0,10*ROW('Hygiene Data'!H169))="","",OFFSET('Hygiene Data'!$H$11,0,10*ROW('Hygiene Data'!H169)))</f>
        <v/>
      </c>
      <c r="EB175" s="271" t="str">
        <f ca="true">+IF(OFFSET('Hygiene Data'!$H$12,0,10*ROW('Hygiene Data'!H169))="","",OFFSET('Hygiene Data'!$H$12,0,10*ROW('Hygiene Data'!H169)))</f>
        <v/>
      </c>
      <c r="EC175" s="271" t="str">
        <f ca="true">+IF(OFFSET('Hygiene Data'!$H$13,0,10*ROW('Hygiene Data'!H169))="","",OFFSET('Hygiene Data'!$H$13,0,10*ROW('Hygiene Data'!H169)))</f>
        <v/>
      </c>
      <c r="ED175" s="271" t="str">
        <f ca="true">+IF(OFFSET('Hygiene Data'!$I$11,0,10*ROW('Hygiene Data'!I169))="","",OFFSET('Hygiene Data'!$I$11,0,10*ROW('Hygiene Data'!I169)))</f>
        <v/>
      </c>
      <c r="EE175" s="271" t="str">
        <f ca="true">+IF(OFFSET('Hygiene Data'!$I$12,0,10*ROW('Hygiene Data'!I169))="","",OFFSET('Hygiene Data'!$I$12,0,10*ROW('Hygiene Data'!I169)))</f>
        <v/>
      </c>
      <c r="EF175" s="271" t="str">
        <f ca="true">+IF(OFFSET('Hygiene Data'!$I$13,0,10*ROW('Hygiene Data'!I169))="","",OFFSET('Hygiene Data'!$I$13,0,10*ROW('Hygiene Data'!I169)))</f>
        <v/>
      </c>
    </row>
    <row xmlns:x14ac="http://schemas.microsoft.com/office/spreadsheetml/2009/9/ac" r="176" x14ac:dyDescent="0.2">
      <c r="A176" s="34" t="str">
        <f ca="true">+IF(OFFSET('Water Data'!$B$2,0,10*ROW('Water Data'!E170))="","",OFFSET('Water Data'!$B$2,0,10*ROW('Water Data'!E170)))</f>
        <v/>
      </c>
      <c r="B176" s="34" t="str">
        <f ca="true">+IF(OFFSET('Water Data'!$C$2,0,10*ROW('Water Data'!F170))="","",OFFSET('Water Data'!$C$2,0,10*ROW('Water Data'!F170)))</f>
        <v/>
      </c>
      <c r="C176" s="327" t="str">
        <f t="shared" ca="true" si="2"/>
        <v/>
      </c>
      <c r="D176" s="87"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7"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7"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7"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7"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7"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7"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7"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7"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7"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7"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7"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7"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7"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7"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7"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7"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7"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8"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8"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8"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8"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8"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8"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8"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8"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8"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8"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8"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8"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8"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8"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8"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8"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8"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8"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8"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8"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8"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8"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8"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8"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8"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8"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8"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8"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8"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8"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9"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9"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9"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9"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9"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9"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9"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9"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9"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9"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9"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9"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9"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9"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9"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9"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9"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9"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1"/>
      <c r="BS176" s="271" t="str">
        <f ca="true">+IF(OFFSET('Water Data'!$D$27,0,10*ROW('Water Data'!D170))="","",OFFSET('Water Data'!$D$27,0,10*ROW('Water Data'!D170)))</f>
        <v/>
      </c>
      <c r="BT176" s="271" t="str">
        <f ca="true">+IF(OFFSET('Water Data'!$D$28,0,10*ROW('Water Data'!D170))="","",OFFSET('Water Data'!$D$28,0,10*ROW('Water Data'!D170)))</f>
        <v/>
      </c>
      <c r="BU176" s="271" t="str">
        <f ca="true">+IF(OFFSET('Water Data'!$D$29,0,10*ROW('Water Data'!D170))="","",OFFSET('Water Data'!$D$29,0,10*ROW('Water Data'!D170)))</f>
        <v/>
      </c>
      <c r="BV176" s="271" t="str">
        <f ca="true">+IF(OFFSET('Water Data'!$E$27,0,10*ROW('Water Data'!E170))="","",OFFSET('Water Data'!$E$27,0,10*ROW('Water Data'!E170)))</f>
        <v/>
      </c>
      <c r="BW176" s="271" t="str">
        <f ca="true">+IF(OFFSET('Water Data'!$E$28,0,10*ROW('Water Data'!E170))="","",OFFSET('Water Data'!$E$28,0,10*ROW('Water Data'!E170)))</f>
        <v/>
      </c>
      <c r="BX176" s="271" t="str">
        <f ca="true">+IF(OFFSET('Water Data'!$E$29,0,10*ROW('Water Data'!E170))="","",OFFSET('Water Data'!$E$29,0,10*ROW('Water Data'!E170)))</f>
        <v/>
      </c>
      <c r="BY176" s="271" t="str">
        <f ca="true">+IF(OFFSET('Water Data'!$F$27,0,10*ROW('Water Data'!F170))="","",OFFSET('Water Data'!$F$27,0,10*ROW('Water Data'!F170)))</f>
        <v/>
      </c>
      <c r="BZ176" s="271" t="str">
        <f ca="true">+IF(OFFSET('Water Data'!$F$28,0,10*ROW('Water Data'!F170))="","",OFFSET('Water Data'!$F$28,0,10*ROW('Water Data'!F170)))</f>
        <v/>
      </c>
      <c r="CA176" s="271" t="str">
        <f ca="true">+IF(OFFSET('Water Data'!$F$29,0,10*ROW('Water Data'!F170))="","",OFFSET('Water Data'!$F$29,0,10*ROW('Water Data'!F170)))</f>
        <v/>
      </c>
      <c r="CB176" s="271" t="str">
        <f ca="true">+IF(OFFSET('Water Data'!$G$27,0,10*ROW('Water Data'!G170))="","",OFFSET('Water Data'!$G$27,0,10*ROW('Water Data'!G170)))</f>
        <v/>
      </c>
      <c r="CC176" s="271" t="str">
        <f ca="true">+IF(OFFSET('Water Data'!$G$28,0,10*ROW('Water Data'!G170))="","",OFFSET('Water Data'!$G$28,0,10*ROW('Water Data'!G170)))</f>
        <v/>
      </c>
      <c r="CD176" s="271" t="str">
        <f ca="true">+IF(OFFSET('Water Data'!$G$29,0,10*ROW('Water Data'!G170))="","",OFFSET('Water Data'!$G$29,0,10*ROW('Water Data'!G170)))</f>
        <v/>
      </c>
      <c r="CE176" s="271" t="str">
        <f ca="true">+IF(OFFSET('Water Data'!$H$27,0,10*ROW('Water Data'!H170))="","",OFFSET('Water Data'!$H$27,0,10*ROW('Water Data'!H170)))</f>
        <v/>
      </c>
      <c r="CF176" s="271" t="str">
        <f ca="true">+IF(OFFSET('Water Data'!$H$28,0,10*ROW('Water Data'!H170))="","",OFFSET('Water Data'!$H$28,0,10*ROW('Water Data'!H170)))</f>
        <v/>
      </c>
      <c r="CG176" s="271" t="str">
        <f ca="true">+IF(OFFSET('Water Data'!$H$29,0,10*ROW('Water Data'!H170))="","",OFFSET('Water Data'!$H$29,0,10*ROW('Water Data'!H170)))</f>
        <v/>
      </c>
      <c r="CH176" s="271" t="str">
        <f ca="true">+IF(OFFSET('Water Data'!$I$27,0,10*ROW('Water Data'!I170))="","",OFFSET('Water Data'!$I$27,0,10*ROW('Water Data'!I170)))</f>
        <v/>
      </c>
      <c r="CI176" s="271" t="str">
        <f ca="true">+IF(OFFSET('Water Data'!$I$28,0,10*ROW('Water Data'!I170))="","",OFFSET('Water Data'!$I$28,0,10*ROW('Water Data'!I170)))</f>
        <v/>
      </c>
      <c r="CJ176" s="271" t="str">
        <f ca="true">+IF(OFFSET('Water Data'!$I$29,0,10*ROW('Water Data'!I170))="","",OFFSET('Water Data'!$I$29,0,10*ROW('Water Data'!I170)))</f>
        <v/>
      </c>
      <c r="CK176" s="271" t="str">
        <f ca="true">+IF(OFFSET('Sanitation Data'!$D$28,0,10*ROW('Sanitation Data'!D170))="","",OFFSET('Sanitation Data'!$D$28,0,10*ROW('Sanitation Data'!D170)))</f>
        <v/>
      </c>
      <c r="CL176" s="271" t="str">
        <f ca="true">+IF(OFFSET('Sanitation Data'!$D$29,0,10*ROW('Sanitation Data'!D170))="","",OFFSET('Sanitation Data'!$D$29,0,10*ROW('Sanitation Data'!D170)))</f>
        <v/>
      </c>
      <c r="CM176" s="271" t="str">
        <f ca="true">+IF(OFFSET('Sanitation Data'!$D$30,0,10*ROW('Sanitation Data'!D170))="","",OFFSET('Sanitation Data'!$D$30,0,10*ROW('Sanitation Data'!D170)))</f>
        <v/>
      </c>
      <c r="CN176" s="271" t="str">
        <f ca="true">+IF(OFFSET('Sanitation Data'!$D$31,0,10*ROW('Sanitation Data'!D170))="","",OFFSET('Sanitation Data'!$D$31,0,10*ROW('Sanitation Data'!D170)))</f>
        <v/>
      </c>
      <c r="CO176" s="271" t="str">
        <f ca="true">+IF(OFFSET('Sanitation Data'!$D$32,0,10*ROW('Sanitation Data'!D170))="","",OFFSET('Sanitation Data'!$D$32,0,10*ROW('Sanitation Data'!D170)))</f>
        <v/>
      </c>
      <c r="CP176" s="271" t="str">
        <f ca="true">+IF(OFFSET('Sanitation Data'!$E$28,0,10*ROW('Sanitation Data'!E170))="","",OFFSET('Sanitation Data'!$E$28,0,10*ROW('Sanitation Data'!E170)))</f>
        <v/>
      </c>
      <c r="CQ176" s="271" t="str">
        <f ca="true">+IF(OFFSET('Sanitation Data'!$E$29,0,10*ROW('Sanitation Data'!E170))="","",OFFSET('Sanitation Data'!$E$29,0,10*ROW('Sanitation Data'!E170)))</f>
        <v/>
      </c>
      <c r="CR176" s="271" t="str">
        <f ca="true">+IF(OFFSET('Sanitation Data'!$E$30,0,10*ROW('Sanitation Data'!E170))="","",OFFSET('Sanitation Data'!$E$30,0,10*ROW('Sanitation Data'!E170)))</f>
        <v/>
      </c>
      <c r="CS176" s="271" t="str">
        <f ca="true">+IF(OFFSET('Sanitation Data'!$E$31,0,10*ROW('Sanitation Data'!E170))="","",OFFSET('Sanitation Data'!$E$31,0,10*ROW('Sanitation Data'!E170)))</f>
        <v/>
      </c>
      <c r="CT176" s="271" t="str">
        <f ca="true">+IF(OFFSET('Sanitation Data'!$E$32,0,10*ROW('Sanitation Data'!E170))="","",OFFSET('Sanitation Data'!$E$32,0,10*ROW('Sanitation Data'!E170)))</f>
        <v/>
      </c>
      <c r="CU176" s="271" t="str">
        <f ca="true">+IF(OFFSET('Sanitation Data'!$F$28,0,10*ROW('Sanitation Data'!F170))="","",OFFSET('Sanitation Data'!$F$28,0,10*ROW('Sanitation Data'!F170)))</f>
        <v/>
      </c>
      <c r="CV176" s="271" t="str">
        <f ca="true">+IF(OFFSET('Sanitation Data'!$F$29,0,10*ROW('Sanitation Data'!F170))="","",OFFSET('Sanitation Data'!$F$29,0,10*ROW('Sanitation Data'!F170)))</f>
        <v/>
      </c>
      <c r="CW176" s="271" t="str">
        <f ca="true">+IF(OFFSET('Sanitation Data'!$F$30,0,10*ROW('Sanitation Data'!F170))="","",OFFSET('Sanitation Data'!$F$30,0,10*ROW('Sanitation Data'!F170)))</f>
        <v/>
      </c>
      <c r="CX176" s="271" t="str">
        <f ca="true">+IF(OFFSET('Sanitation Data'!$F$31,0,10*ROW('Sanitation Data'!F170))="","",OFFSET('Sanitation Data'!$F$31,0,10*ROW('Sanitation Data'!F170)))</f>
        <v/>
      </c>
      <c r="CY176" s="271" t="str">
        <f ca="true">+IF(OFFSET('Sanitation Data'!$F$32,0,10*ROW('Sanitation Data'!F170))="","",OFFSET('Sanitation Data'!$F$32,0,10*ROW('Sanitation Data'!F170)))</f>
        <v/>
      </c>
      <c r="CZ176" s="271" t="str">
        <f ca="true">+IF(OFFSET('Sanitation Data'!$G$28,0,10*ROW('Sanitation Data'!G170))="","",OFFSET('Sanitation Data'!$G$28,0,10*ROW('Sanitation Data'!G170)))</f>
        <v/>
      </c>
      <c r="DA176" s="271" t="str">
        <f ca="true">+IF(OFFSET('Sanitation Data'!$G$29,0,10*ROW('Sanitation Data'!G170))="","",OFFSET('Sanitation Data'!$G$29,0,10*ROW('Sanitation Data'!G170)))</f>
        <v/>
      </c>
      <c r="DB176" s="271" t="str">
        <f ca="true">+IF(OFFSET('Sanitation Data'!$G$30,0,10*ROW('Sanitation Data'!G170))="","",OFFSET('Sanitation Data'!$G$30,0,10*ROW('Sanitation Data'!G170)))</f>
        <v/>
      </c>
      <c r="DC176" s="271" t="str">
        <f ca="true">+IF(OFFSET('Sanitation Data'!$G$31,0,10*ROW('Sanitation Data'!G170))="","",OFFSET('Sanitation Data'!$G$31,0,10*ROW('Sanitation Data'!G170)))</f>
        <v/>
      </c>
      <c r="DD176" s="271" t="str">
        <f ca="true">+IF(OFFSET('Sanitation Data'!$G$32,0,10*ROW('Sanitation Data'!G170))="","",OFFSET('Sanitation Data'!$G$32,0,10*ROW('Sanitation Data'!G170)))</f>
        <v/>
      </c>
      <c r="DE176" s="271" t="str">
        <f ca="true">+IF(OFFSET('Sanitation Data'!$H$28,0,10*ROW('Sanitation Data'!H170))="","",OFFSET('Sanitation Data'!$H$28,0,10*ROW('Sanitation Data'!H170)))</f>
        <v/>
      </c>
      <c r="DF176" s="271" t="str">
        <f ca="true">+IF(OFFSET('Sanitation Data'!$H$29,0,10*ROW('Sanitation Data'!H170))="","",OFFSET('Sanitation Data'!$H$29,0,10*ROW('Sanitation Data'!H170)))</f>
        <v/>
      </c>
      <c r="DG176" s="271" t="str">
        <f ca="true">+IF(OFFSET('Sanitation Data'!$H$30,0,10*ROW('Sanitation Data'!H170))="","",OFFSET('Sanitation Data'!$H$30,0,10*ROW('Sanitation Data'!H170)))</f>
        <v/>
      </c>
      <c r="DH176" s="271" t="str">
        <f ca="true">+IF(OFFSET('Sanitation Data'!$H$31,0,10*ROW('Sanitation Data'!H170))="","",OFFSET('Sanitation Data'!$H$31,0,10*ROW('Sanitation Data'!H170)))</f>
        <v/>
      </c>
      <c r="DI176" s="271" t="str">
        <f ca="true">+IF(OFFSET('Sanitation Data'!$H$32,0,10*ROW('Sanitation Data'!H170))="","",OFFSET('Sanitation Data'!$H$32,0,10*ROW('Sanitation Data'!H170)))</f>
        <v/>
      </c>
      <c r="DJ176" s="271" t="str">
        <f ca="true">+IF(OFFSET('Sanitation Data'!$I$28,0,10*ROW('Sanitation Data'!I170))="","",OFFSET('Sanitation Data'!$I$28,0,10*ROW('Sanitation Data'!I170)))</f>
        <v/>
      </c>
      <c r="DK176" s="271" t="str">
        <f ca="true">+IF(OFFSET('Sanitation Data'!$I$29,0,10*ROW('Sanitation Data'!I170))="","",OFFSET('Sanitation Data'!$I$29,0,10*ROW('Sanitation Data'!I170)))</f>
        <v/>
      </c>
      <c r="DL176" s="271" t="str">
        <f ca="true">+IF(OFFSET('Sanitation Data'!$I$30,0,10*ROW('Sanitation Data'!I170))="","",OFFSET('Sanitation Data'!$I$30,0,10*ROW('Sanitation Data'!I170)))</f>
        <v/>
      </c>
      <c r="DM176" s="271" t="str">
        <f ca="true">+IF(OFFSET('Sanitation Data'!$I$31,0,10*ROW('Sanitation Data'!I170))="","",OFFSET('Sanitation Data'!$I$31,0,10*ROW('Sanitation Data'!I170)))</f>
        <v/>
      </c>
      <c r="DN176" s="271" t="str">
        <f ca="true">+IF(OFFSET('Sanitation Data'!$I$32,0,10*ROW('Sanitation Data'!I170))="","",OFFSET('Sanitation Data'!$I$32,0,10*ROW('Sanitation Data'!I170)))</f>
        <v/>
      </c>
      <c r="DO176" s="271" t="str">
        <f ca="true">+IF(OFFSET('Hygiene Data'!$D$11,0,10*ROW('Hygiene Data'!D170))="","",OFFSET('Hygiene Data'!$D$11,0,10*ROW('Hygiene Data'!D170)))</f>
        <v/>
      </c>
      <c r="DP176" s="271" t="str">
        <f ca="true">+IF(OFFSET('Hygiene Data'!$D$12,0,10*ROW('Hygiene Data'!D170))="","",OFFSET('Hygiene Data'!$D$12,0,10*ROW('Hygiene Data'!D170)))</f>
        <v/>
      </c>
      <c r="DQ176" s="271" t="str">
        <f ca="true">+IF(OFFSET('Hygiene Data'!$D$13,0,10*ROW('Hygiene Data'!D170))="","",OFFSET('Hygiene Data'!$D$13,0,10*ROW('Hygiene Data'!D170)))</f>
        <v/>
      </c>
      <c r="DR176" s="271" t="str">
        <f ca="true">+IF(OFFSET('Hygiene Data'!$E$11,0,10*ROW('Hygiene Data'!E170))="","",OFFSET('Hygiene Data'!$E$11,0,10*ROW('Hygiene Data'!E170)))</f>
        <v/>
      </c>
      <c r="DS176" s="271" t="str">
        <f ca="true">+IF(OFFSET('Hygiene Data'!$E$12,0,10*ROW('Hygiene Data'!E170))="","",OFFSET('Hygiene Data'!$E$12,0,10*ROW('Hygiene Data'!E170)))</f>
        <v/>
      </c>
      <c r="DT176" s="271" t="str">
        <f ca="true">+IF(OFFSET('Hygiene Data'!$E$13,0,10*ROW('Hygiene Data'!E170))="","",OFFSET('Hygiene Data'!$E$13,0,10*ROW('Hygiene Data'!E170)))</f>
        <v/>
      </c>
      <c r="DU176" s="271" t="str">
        <f ca="true">+IF(OFFSET('Hygiene Data'!$F$11,0,10*ROW('Hygiene Data'!F170))="","",OFFSET('Hygiene Data'!$F$11,0,10*ROW('Hygiene Data'!F170)))</f>
        <v/>
      </c>
      <c r="DV176" s="271" t="str">
        <f ca="true">+IF(OFFSET('Hygiene Data'!$F$12,0,10*ROW('Hygiene Data'!F170))="","",OFFSET('Hygiene Data'!$F$12,0,10*ROW('Hygiene Data'!F170)))</f>
        <v/>
      </c>
      <c r="DW176" s="271" t="str">
        <f ca="true">+IF(OFFSET('Hygiene Data'!$F$13,0,10*ROW('Hygiene Data'!F170))="","",OFFSET('Hygiene Data'!$F$13,0,10*ROW('Hygiene Data'!F170)))</f>
        <v/>
      </c>
      <c r="DX176" s="271" t="str">
        <f ca="true">+IF(OFFSET('Hygiene Data'!$G$11,0,10*ROW('Hygiene Data'!G170))="","",OFFSET('Hygiene Data'!$G$11,0,10*ROW('Hygiene Data'!G170)))</f>
        <v/>
      </c>
      <c r="DY176" s="271" t="str">
        <f ca="true">+IF(OFFSET('Hygiene Data'!$G$12,0,10*ROW('Hygiene Data'!G170))="","",OFFSET('Hygiene Data'!$G$12,0,10*ROW('Hygiene Data'!G170)))</f>
        <v/>
      </c>
      <c r="DZ176" s="271" t="str">
        <f ca="true">+IF(OFFSET('Hygiene Data'!$G$13,0,10*ROW('Hygiene Data'!G170))="","",OFFSET('Hygiene Data'!$G$13,0,10*ROW('Hygiene Data'!G170)))</f>
        <v/>
      </c>
      <c r="EA176" s="271" t="str">
        <f ca="true">+IF(OFFSET('Hygiene Data'!$H$11,0,10*ROW('Hygiene Data'!H170))="","",OFFSET('Hygiene Data'!$H$11,0,10*ROW('Hygiene Data'!H170)))</f>
        <v/>
      </c>
      <c r="EB176" s="271" t="str">
        <f ca="true">+IF(OFFSET('Hygiene Data'!$H$12,0,10*ROW('Hygiene Data'!H170))="","",OFFSET('Hygiene Data'!$H$12,0,10*ROW('Hygiene Data'!H170)))</f>
        <v/>
      </c>
      <c r="EC176" s="271" t="str">
        <f ca="true">+IF(OFFSET('Hygiene Data'!$H$13,0,10*ROW('Hygiene Data'!H170))="","",OFFSET('Hygiene Data'!$H$13,0,10*ROW('Hygiene Data'!H170)))</f>
        <v/>
      </c>
      <c r="ED176" s="271" t="str">
        <f ca="true">+IF(OFFSET('Hygiene Data'!$I$11,0,10*ROW('Hygiene Data'!I170))="","",OFFSET('Hygiene Data'!$I$11,0,10*ROW('Hygiene Data'!I170)))</f>
        <v/>
      </c>
      <c r="EE176" s="271" t="str">
        <f ca="true">+IF(OFFSET('Hygiene Data'!$I$12,0,10*ROW('Hygiene Data'!I170))="","",OFFSET('Hygiene Data'!$I$12,0,10*ROW('Hygiene Data'!I170)))</f>
        <v/>
      </c>
      <c r="EF176" s="271" t="str">
        <f ca="true">+IF(OFFSET('Hygiene Data'!$I$13,0,10*ROW('Hygiene Data'!I170))="","",OFFSET('Hygiene Data'!$I$13,0,10*ROW('Hygiene Data'!I170)))</f>
        <v/>
      </c>
    </row>
    <row xmlns:x14ac="http://schemas.microsoft.com/office/spreadsheetml/2009/9/ac" r="177" x14ac:dyDescent="0.2">
      <c r="A177" s="34" t="str">
        <f ca="true">+IF(OFFSET('Water Data'!$B$2,0,10*ROW('Water Data'!E171))="","",OFFSET('Water Data'!$B$2,0,10*ROW('Water Data'!E171)))</f>
        <v/>
      </c>
      <c r="B177" s="34" t="str">
        <f ca="true">+IF(OFFSET('Water Data'!$C$2,0,10*ROW('Water Data'!F171))="","",OFFSET('Water Data'!$C$2,0,10*ROW('Water Data'!F171)))</f>
        <v/>
      </c>
      <c r="C177" s="327" t="str">
        <f t="shared" ca="true" si="2"/>
        <v/>
      </c>
      <c r="D177" s="87"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7"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7"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7"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7"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7"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7"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7"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7"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7"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7"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7"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7"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7"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7"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7"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7"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7"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8"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8"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8"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8"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8"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8"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8"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8"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8"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8"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8"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8"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8"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8"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8"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8"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8"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8"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8"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8"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8"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8"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8"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8"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8"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8"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8"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8"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8"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8"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9"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9"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9"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9"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9"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9"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9"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9"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9"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9"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9"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9"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9"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9"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9"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9"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9"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9"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1"/>
      <c r="BS177" s="271" t="str">
        <f ca="true">+IF(OFFSET('Water Data'!$D$27,0,10*ROW('Water Data'!D171))="","",OFFSET('Water Data'!$D$27,0,10*ROW('Water Data'!D171)))</f>
        <v/>
      </c>
      <c r="BT177" s="271" t="str">
        <f ca="true">+IF(OFFSET('Water Data'!$D$28,0,10*ROW('Water Data'!D171))="","",OFFSET('Water Data'!$D$28,0,10*ROW('Water Data'!D171)))</f>
        <v/>
      </c>
      <c r="BU177" s="271" t="str">
        <f ca="true">+IF(OFFSET('Water Data'!$D$29,0,10*ROW('Water Data'!D171))="","",OFFSET('Water Data'!$D$29,0,10*ROW('Water Data'!D171)))</f>
        <v/>
      </c>
      <c r="BV177" s="271" t="str">
        <f ca="true">+IF(OFFSET('Water Data'!$E$27,0,10*ROW('Water Data'!E171))="","",OFFSET('Water Data'!$E$27,0,10*ROW('Water Data'!E171)))</f>
        <v/>
      </c>
      <c r="BW177" s="271" t="str">
        <f ca="true">+IF(OFFSET('Water Data'!$E$28,0,10*ROW('Water Data'!E171))="","",OFFSET('Water Data'!$E$28,0,10*ROW('Water Data'!E171)))</f>
        <v/>
      </c>
      <c r="BX177" s="271" t="str">
        <f ca="true">+IF(OFFSET('Water Data'!$E$29,0,10*ROW('Water Data'!E171))="","",OFFSET('Water Data'!$E$29,0,10*ROW('Water Data'!E171)))</f>
        <v/>
      </c>
      <c r="BY177" s="271" t="str">
        <f ca="true">+IF(OFFSET('Water Data'!$F$27,0,10*ROW('Water Data'!F171))="","",OFFSET('Water Data'!$F$27,0,10*ROW('Water Data'!F171)))</f>
        <v/>
      </c>
      <c r="BZ177" s="271" t="str">
        <f ca="true">+IF(OFFSET('Water Data'!$F$28,0,10*ROW('Water Data'!F171))="","",OFFSET('Water Data'!$F$28,0,10*ROW('Water Data'!F171)))</f>
        <v/>
      </c>
      <c r="CA177" s="271" t="str">
        <f ca="true">+IF(OFFSET('Water Data'!$F$29,0,10*ROW('Water Data'!F171))="","",OFFSET('Water Data'!$F$29,0,10*ROW('Water Data'!F171)))</f>
        <v/>
      </c>
      <c r="CB177" s="271" t="str">
        <f ca="true">+IF(OFFSET('Water Data'!$G$27,0,10*ROW('Water Data'!G171))="","",OFFSET('Water Data'!$G$27,0,10*ROW('Water Data'!G171)))</f>
        <v/>
      </c>
      <c r="CC177" s="271" t="str">
        <f ca="true">+IF(OFFSET('Water Data'!$G$28,0,10*ROW('Water Data'!G171))="","",OFFSET('Water Data'!$G$28,0,10*ROW('Water Data'!G171)))</f>
        <v/>
      </c>
      <c r="CD177" s="271" t="str">
        <f ca="true">+IF(OFFSET('Water Data'!$G$29,0,10*ROW('Water Data'!G171))="","",OFFSET('Water Data'!$G$29,0,10*ROW('Water Data'!G171)))</f>
        <v/>
      </c>
      <c r="CE177" s="271" t="str">
        <f ca="true">+IF(OFFSET('Water Data'!$H$27,0,10*ROW('Water Data'!H171))="","",OFFSET('Water Data'!$H$27,0,10*ROW('Water Data'!H171)))</f>
        <v/>
      </c>
      <c r="CF177" s="271" t="str">
        <f ca="true">+IF(OFFSET('Water Data'!$H$28,0,10*ROW('Water Data'!H171))="","",OFFSET('Water Data'!$H$28,0,10*ROW('Water Data'!H171)))</f>
        <v/>
      </c>
      <c r="CG177" s="271" t="str">
        <f ca="true">+IF(OFFSET('Water Data'!$H$29,0,10*ROW('Water Data'!H171))="","",OFFSET('Water Data'!$H$29,0,10*ROW('Water Data'!H171)))</f>
        <v/>
      </c>
      <c r="CH177" s="271" t="str">
        <f ca="true">+IF(OFFSET('Water Data'!$I$27,0,10*ROW('Water Data'!I171))="","",OFFSET('Water Data'!$I$27,0,10*ROW('Water Data'!I171)))</f>
        <v/>
      </c>
      <c r="CI177" s="271" t="str">
        <f ca="true">+IF(OFFSET('Water Data'!$I$28,0,10*ROW('Water Data'!I171))="","",OFFSET('Water Data'!$I$28,0,10*ROW('Water Data'!I171)))</f>
        <v/>
      </c>
      <c r="CJ177" s="271" t="str">
        <f ca="true">+IF(OFFSET('Water Data'!$I$29,0,10*ROW('Water Data'!I171))="","",OFFSET('Water Data'!$I$29,0,10*ROW('Water Data'!I171)))</f>
        <v/>
      </c>
      <c r="CK177" s="271" t="str">
        <f ca="true">+IF(OFFSET('Sanitation Data'!$D$28,0,10*ROW('Sanitation Data'!D171))="","",OFFSET('Sanitation Data'!$D$28,0,10*ROW('Sanitation Data'!D171)))</f>
        <v/>
      </c>
      <c r="CL177" s="271" t="str">
        <f ca="true">+IF(OFFSET('Sanitation Data'!$D$29,0,10*ROW('Sanitation Data'!D171))="","",OFFSET('Sanitation Data'!$D$29,0,10*ROW('Sanitation Data'!D171)))</f>
        <v/>
      </c>
      <c r="CM177" s="271" t="str">
        <f ca="true">+IF(OFFSET('Sanitation Data'!$D$30,0,10*ROW('Sanitation Data'!D171))="","",OFFSET('Sanitation Data'!$D$30,0,10*ROW('Sanitation Data'!D171)))</f>
        <v/>
      </c>
      <c r="CN177" s="271" t="str">
        <f ca="true">+IF(OFFSET('Sanitation Data'!$D$31,0,10*ROW('Sanitation Data'!D171))="","",OFFSET('Sanitation Data'!$D$31,0,10*ROW('Sanitation Data'!D171)))</f>
        <v/>
      </c>
      <c r="CO177" s="271" t="str">
        <f ca="true">+IF(OFFSET('Sanitation Data'!$D$32,0,10*ROW('Sanitation Data'!D171))="","",OFFSET('Sanitation Data'!$D$32,0,10*ROW('Sanitation Data'!D171)))</f>
        <v/>
      </c>
      <c r="CP177" s="271" t="str">
        <f ca="true">+IF(OFFSET('Sanitation Data'!$E$28,0,10*ROW('Sanitation Data'!E171))="","",OFFSET('Sanitation Data'!$E$28,0,10*ROW('Sanitation Data'!E171)))</f>
        <v/>
      </c>
      <c r="CQ177" s="271" t="str">
        <f ca="true">+IF(OFFSET('Sanitation Data'!$E$29,0,10*ROW('Sanitation Data'!E171))="","",OFFSET('Sanitation Data'!$E$29,0,10*ROW('Sanitation Data'!E171)))</f>
        <v/>
      </c>
      <c r="CR177" s="271" t="str">
        <f ca="true">+IF(OFFSET('Sanitation Data'!$E$30,0,10*ROW('Sanitation Data'!E171))="","",OFFSET('Sanitation Data'!$E$30,0,10*ROW('Sanitation Data'!E171)))</f>
        <v/>
      </c>
      <c r="CS177" s="271" t="str">
        <f ca="true">+IF(OFFSET('Sanitation Data'!$E$31,0,10*ROW('Sanitation Data'!E171))="","",OFFSET('Sanitation Data'!$E$31,0,10*ROW('Sanitation Data'!E171)))</f>
        <v/>
      </c>
      <c r="CT177" s="271" t="str">
        <f ca="true">+IF(OFFSET('Sanitation Data'!$E$32,0,10*ROW('Sanitation Data'!E171))="","",OFFSET('Sanitation Data'!$E$32,0,10*ROW('Sanitation Data'!E171)))</f>
        <v/>
      </c>
      <c r="CU177" s="271" t="str">
        <f ca="true">+IF(OFFSET('Sanitation Data'!$F$28,0,10*ROW('Sanitation Data'!F171))="","",OFFSET('Sanitation Data'!$F$28,0,10*ROW('Sanitation Data'!F171)))</f>
        <v/>
      </c>
      <c r="CV177" s="271" t="str">
        <f ca="true">+IF(OFFSET('Sanitation Data'!$F$29,0,10*ROW('Sanitation Data'!F171))="","",OFFSET('Sanitation Data'!$F$29,0,10*ROW('Sanitation Data'!F171)))</f>
        <v/>
      </c>
      <c r="CW177" s="271" t="str">
        <f ca="true">+IF(OFFSET('Sanitation Data'!$F$30,0,10*ROW('Sanitation Data'!F171))="","",OFFSET('Sanitation Data'!$F$30,0,10*ROW('Sanitation Data'!F171)))</f>
        <v/>
      </c>
      <c r="CX177" s="271" t="str">
        <f ca="true">+IF(OFFSET('Sanitation Data'!$F$31,0,10*ROW('Sanitation Data'!F171))="","",OFFSET('Sanitation Data'!$F$31,0,10*ROW('Sanitation Data'!F171)))</f>
        <v/>
      </c>
      <c r="CY177" s="271" t="str">
        <f ca="true">+IF(OFFSET('Sanitation Data'!$F$32,0,10*ROW('Sanitation Data'!F171))="","",OFFSET('Sanitation Data'!$F$32,0,10*ROW('Sanitation Data'!F171)))</f>
        <v/>
      </c>
      <c r="CZ177" s="271" t="str">
        <f ca="true">+IF(OFFSET('Sanitation Data'!$G$28,0,10*ROW('Sanitation Data'!G171))="","",OFFSET('Sanitation Data'!$G$28,0,10*ROW('Sanitation Data'!G171)))</f>
        <v/>
      </c>
      <c r="DA177" s="271" t="str">
        <f ca="true">+IF(OFFSET('Sanitation Data'!$G$29,0,10*ROW('Sanitation Data'!G171))="","",OFFSET('Sanitation Data'!$G$29,0,10*ROW('Sanitation Data'!G171)))</f>
        <v/>
      </c>
      <c r="DB177" s="271" t="str">
        <f ca="true">+IF(OFFSET('Sanitation Data'!$G$30,0,10*ROW('Sanitation Data'!G171))="","",OFFSET('Sanitation Data'!$G$30,0,10*ROW('Sanitation Data'!G171)))</f>
        <v/>
      </c>
      <c r="DC177" s="271" t="str">
        <f ca="true">+IF(OFFSET('Sanitation Data'!$G$31,0,10*ROW('Sanitation Data'!G171))="","",OFFSET('Sanitation Data'!$G$31,0,10*ROW('Sanitation Data'!G171)))</f>
        <v/>
      </c>
      <c r="DD177" s="271" t="str">
        <f ca="true">+IF(OFFSET('Sanitation Data'!$G$32,0,10*ROW('Sanitation Data'!G171))="","",OFFSET('Sanitation Data'!$G$32,0,10*ROW('Sanitation Data'!G171)))</f>
        <v/>
      </c>
      <c r="DE177" s="271" t="str">
        <f ca="true">+IF(OFFSET('Sanitation Data'!$H$28,0,10*ROW('Sanitation Data'!H171))="","",OFFSET('Sanitation Data'!$H$28,0,10*ROW('Sanitation Data'!H171)))</f>
        <v/>
      </c>
      <c r="DF177" s="271" t="str">
        <f ca="true">+IF(OFFSET('Sanitation Data'!$H$29,0,10*ROW('Sanitation Data'!H171))="","",OFFSET('Sanitation Data'!$H$29,0,10*ROW('Sanitation Data'!H171)))</f>
        <v/>
      </c>
      <c r="DG177" s="271" t="str">
        <f ca="true">+IF(OFFSET('Sanitation Data'!$H$30,0,10*ROW('Sanitation Data'!H171))="","",OFFSET('Sanitation Data'!$H$30,0,10*ROW('Sanitation Data'!H171)))</f>
        <v/>
      </c>
      <c r="DH177" s="271" t="str">
        <f ca="true">+IF(OFFSET('Sanitation Data'!$H$31,0,10*ROW('Sanitation Data'!H171))="","",OFFSET('Sanitation Data'!$H$31,0,10*ROW('Sanitation Data'!H171)))</f>
        <v/>
      </c>
      <c r="DI177" s="271" t="str">
        <f ca="true">+IF(OFFSET('Sanitation Data'!$H$32,0,10*ROW('Sanitation Data'!H171))="","",OFFSET('Sanitation Data'!$H$32,0,10*ROW('Sanitation Data'!H171)))</f>
        <v/>
      </c>
      <c r="DJ177" s="271" t="str">
        <f ca="true">+IF(OFFSET('Sanitation Data'!$I$28,0,10*ROW('Sanitation Data'!I171))="","",OFFSET('Sanitation Data'!$I$28,0,10*ROW('Sanitation Data'!I171)))</f>
        <v/>
      </c>
      <c r="DK177" s="271" t="str">
        <f ca="true">+IF(OFFSET('Sanitation Data'!$I$29,0,10*ROW('Sanitation Data'!I171))="","",OFFSET('Sanitation Data'!$I$29,0,10*ROW('Sanitation Data'!I171)))</f>
        <v/>
      </c>
      <c r="DL177" s="271" t="str">
        <f ca="true">+IF(OFFSET('Sanitation Data'!$I$30,0,10*ROW('Sanitation Data'!I171))="","",OFFSET('Sanitation Data'!$I$30,0,10*ROW('Sanitation Data'!I171)))</f>
        <v/>
      </c>
      <c r="DM177" s="271" t="str">
        <f ca="true">+IF(OFFSET('Sanitation Data'!$I$31,0,10*ROW('Sanitation Data'!I171))="","",OFFSET('Sanitation Data'!$I$31,0,10*ROW('Sanitation Data'!I171)))</f>
        <v/>
      </c>
      <c r="DN177" s="271" t="str">
        <f ca="true">+IF(OFFSET('Sanitation Data'!$I$32,0,10*ROW('Sanitation Data'!I171))="","",OFFSET('Sanitation Data'!$I$32,0,10*ROW('Sanitation Data'!I171)))</f>
        <v/>
      </c>
      <c r="DO177" s="271" t="str">
        <f ca="true">+IF(OFFSET('Hygiene Data'!$D$11,0,10*ROW('Hygiene Data'!D171))="","",OFFSET('Hygiene Data'!$D$11,0,10*ROW('Hygiene Data'!D171)))</f>
        <v/>
      </c>
      <c r="DP177" s="271" t="str">
        <f ca="true">+IF(OFFSET('Hygiene Data'!$D$12,0,10*ROW('Hygiene Data'!D171))="","",OFFSET('Hygiene Data'!$D$12,0,10*ROW('Hygiene Data'!D171)))</f>
        <v/>
      </c>
      <c r="DQ177" s="271" t="str">
        <f ca="true">+IF(OFFSET('Hygiene Data'!$D$13,0,10*ROW('Hygiene Data'!D171))="","",OFFSET('Hygiene Data'!$D$13,0,10*ROW('Hygiene Data'!D171)))</f>
        <v/>
      </c>
      <c r="DR177" s="271" t="str">
        <f ca="true">+IF(OFFSET('Hygiene Data'!$E$11,0,10*ROW('Hygiene Data'!E171))="","",OFFSET('Hygiene Data'!$E$11,0,10*ROW('Hygiene Data'!E171)))</f>
        <v/>
      </c>
      <c r="DS177" s="271" t="str">
        <f ca="true">+IF(OFFSET('Hygiene Data'!$E$12,0,10*ROW('Hygiene Data'!E171))="","",OFFSET('Hygiene Data'!$E$12,0,10*ROW('Hygiene Data'!E171)))</f>
        <v/>
      </c>
      <c r="DT177" s="271" t="str">
        <f ca="true">+IF(OFFSET('Hygiene Data'!$E$13,0,10*ROW('Hygiene Data'!E171))="","",OFFSET('Hygiene Data'!$E$13,0,10*ROW('Hygiene Data'!E171)))</f>
        <v/>
      </c>
      <c r="DU177" s="271" t="str">
        <f ca="true">+IF(OFFSET('Hygiene Data'!$F$11,0,10*ROW('Hygiene Data'!F171))="","",OFFSET('Hygiene Data'!$F$11,0,10*ROW('Hygiene Data'!F171)))</f>
        <v/>
      </c>
      <c r="DV177" s="271" t="str">
        <f ca="true">+IF(OFFSET('Hygiene Data'!$F$12,0,10*ROW('Hygiene Data'!F171))="","",OFFSET('Hygiene Data'!$F$12,0,10*ROW('Hygiene Data'!F171)))</f>
        <v/>
      </c>
      <c r="DW177" s="271" t="str">
        <f ca="true">+IF(OFFSET('Hygiene Data'!$F$13,0,10*ROW('Hygiene Data'!F171))="","",OFFSET('Hygiene Data'!$F$13,0,10*ROW('Hygiene Data'!F171)))</f>
        <v/>
      </c>
      <c r="DX177" s="271" t="str">
        <f ca="true">+IF(OFFSET('Hygiene Data'!$G$11,0,10*ROW('Hygiene Data'!G171))="","",OFFSET('Hygiene Data'!$G$11,0,10*ROW('Hygiene Data'!G171)))</f>
        <v/>
      </c>
      <c r="DY177" s="271" t="str">
        <f ca="true">+IF(OFFSET('Hygiene Data'!$G$12,0,10*ROW('Hygiene Data'!G171))="","",OFFSET('Hygiene Data'!$G$12,0,10*ROW('Hygiene Data'!G171)))</f>
        <v/>
      </c>
      <c r="DZ177" s="271" t="str">
        <f ca="true">+IF(OFFSET('Hygiene Data'!$G$13,0,10*ROW('Hygiene Data'!G171))="","",OFFSET('Hygiene Data'!$G$13,0,10*ROW('Hygiene Data'!G171)))</f>
        <v/>
      </c>
      <c r="EA177" s="271" t="str">
        <f ca="true">+IF(OFFSET('Hygiene Data'!$H$11,0,10*ROW('Hygiene Data'!H171))="","",OFFSET('Hygiene Data'!$H$11,0,10*ROW('Hygiene Data'!H171)))</f>
        <v/>
      </c>
      <c r="EB177" s="271" t="str">
        <f ca="true">+IF(OFFSET('Hygiene Data'!$H$12,0,10*ROW('Hygiene Data'!H171))="","",OFFSET('Hygiene Data'!$H$12,0,10*ROW('Hygiene Data'!H171)))</f>
        <v/>
      </c>
      <c r="EC177" s="271" t="str">
        <f ca="true">+IF(OFFSET('Hygiene Data'!$H$13,0,10*ROW('Hygiene Data'!H171))="","",OFFSET('Hygiene Data'!$H$13,0,10*ROW('Hygiene Data'!H171)))</f>
        <v/>
      </c>
      <c r="ED177" s="271" t="str">
        <f ca="true">+IF(OFFSET('Hygiene Data'!$I$11,0,10*ROW('Hygiene Data'!I171))="","",OFFSET('Hygiene Data'!$I$11,0,10*ROW('Hygiene Data'!I171)))</f>
        <v/>
      </c>
      <c r="EE177" s="271" t="str">
        <f ca="true">+IF(OFFSET('Hygiene Data'!$I$12,0,10*ROW('Hygiene Data'!I171))="","",OFFSET('Hygiene Data'!$I$12,0,10*ROW('Hygiene Data'!I171)))</f>
        <v/>
      </c>
      <c r="EF177" s="271" t="str">
        <f ca="true">+IF(OFFSET('Hygiene Data'!$I$13,0,10*ROW('Hygiene Data'!I171))="","",OFFSET('Hygiene Data'!$I$13,0,10*ROW('Hygiene Data'!I171)))</f>
        <v/>
      </c>
    </row>
    <row xmlns:x14ac="http://schemas.microsoft.com/office/spreadsheetml/2009/9/ac" r="178" x14ac:dyDescent="0.2">
      <c r="A178" s="34" t="str">
        <f ca="true">+IF(OFFSET('Water Data'!$B$2,0,10*ROW('Water Data'!E172))="","",OFFSET('Water Data'!$B$2,0,10*ROW('Water Data'!E172)))</f>
        <v/>
      </c>
      <c r="B178" s="34" t="str">
        <f ca="true">+IF(OFFSET('Water Data'!$C$2,0,10*ROW('Water Data'!F172))="","",OFFSET('Water Data'!$C$2,0,10*ROW('Water Data'!F172)))</f>
        <v/>
      </c>
      <c r="C178" s="327" t="str">
        <f t="shared" ca="true" si="2"/>
        <v/>
      </c>
      <c r="D178" s="87"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7"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7"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7"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7"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7"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7"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7"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7"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7"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7"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7"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7"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7"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7"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7"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7"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7"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8"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8"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8"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8"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8"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8"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8"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8"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8"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8"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8"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8"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8"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8"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8"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8"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8"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8"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8"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8"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8"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8"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8"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8"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8"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8"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8"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8"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8"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8"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9"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9"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9"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9"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9"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9"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9"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9"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9"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9"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9"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9"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9"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9"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9"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9"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9"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9"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1"/>
      <c r="BS178" s="271" t="str">
        <f ca="true">+IF(OFFSET('Water Data'!$D$27,0,10*ROW('Water Data'!D172))="","",OFFSET('Water Data'!$D$27,0,10*ROW('Water Data'!D172)))</f>
        <v/>
      </c>
      <c r="BT178" s="271" t="str">
        <f ca="true">+IF(OFFSET('Water Data'!$D$28,0,10*ROW('Water Data'!D172))="","",OFFSET('Water Data'!$D$28,0,10*ROW('Water Data'!D172)))</f>
        <v/>
      </c>
      <c r="BU178" s="271" t="str">
        <f ca="true">+IF(OFFSET('Water Data'!$D$29,0,10*ROW('Water Data'!D172))="","",OFFSET('Water Data'!$D$29,0,10*ROW('Water Data'!D172)))</f>
        <v/>
      </c>
      <c r="BV178" s="271" t="str">
        <f ca="true">+IF(OFFSET('Water Data'!$E$27,0,10*ROW('Water Data'!E172))="","",OFFSET('Water Data'!$E$27,0,10*ROW('Water Data'!E172)))</f>
        <v/>
      </c>
      <c r="BW178" s="271" t="str">
        <f ca="true">+IF(OFFSET('Water Data'!$E$28,0,10*ROW('Water Data'!E172))="","",OFFSET('Water Data'!$E$28,0,10*ROW('Water Data'!E172)))</f>
        <v/>
      </c>
      <c r="BX178" s="271" t="str">
        <f ca="true">+IF(OFFSET('Water Data'!$E$29,0,10*ROW('Water Data'!E172))="","",OFFSET('Water Data'!$E$29,0,10*ROW('Water Data'!E172)))</f>
        <v/>
      </c>
      <c r="BY178" s="271" t="str">
        <f ca="true">+IF(OFFSET('Water Data'!$F$27,0,10*ROW('Water Data'!F172))="","",OFFSET('Water Data'!$F$27,0,10*ROW('Water Data'!F172)))</f>
        <v/>
      </c>
      <c r="BZ178" s="271" t="str">
        <f ca="true">+IF(OFFSET('Water Data'!$F$28,0,10*ROW('Water Data'!F172))="","",OFFSET('Water Data'!$F$28,0,10*ROW('Water Data'!F172)))</f>
        <v/>
      </c>
      <c r="CA178" s="271" t="str">
        <f ca="true">+IF(OFFSET('Water Data'!$F$29,0,10*ROW('Water Data'!F172))="","",OFFSET('Water Data'!$F$29,0,10*ROW('Water Data'!F172)))</f>
        <v/>
      </c>
      <c r="CB178" s="271" t="str">
        <f ca="true">+IF(OFFSET('Water Data'!$G$27,0,10*ROW('Water Data'!G172))="","",OFFSET('Water Data'!$G$27,0,10*ROW('Water Data'!G172)))</f>
        <v/>
      </c>
      <c r="CC178" s="271" t="str">
        <f ca="true">+IF(OFFSET('Water Data'!$G$28,0,10*ROW('Water Data'!G172))="","",OFFSET('Water Data'!$G$28,0,10*ROW('Water Data'!G172)))</f>
        <v/>
      </c>
      <c r="CD178" s="271" t="str">
        <f ca="true">+IF(OFFSET('Water Data'!$G$29,0,10*ROW('Water Data'!G172))="","",OFFSET('Water Data'!$G$29,0,10*ROW('Water Data'!G172)))</f>
        <v/>
      </c>
      <c r="CE178" s="271" t="str">
        <f ca="true">+IF(OFFSET('Water Data'!$H$27,0,10*ROW('Water Data'!H172))="","",OFFSET('Water Data'!$H$27,0,10*ROW('Water Data'!H172)))</f>
        <v/>
      </c>
      <c r="CF178" s="271" t="str">
        <f ca="true">+IF(OFFSET('Water Data'!$H$28,0,10*ROW('Water Data'!H172))="","",OFFSET('Water Data'!$H$28,0,10*ROW('Water Data'!H172)))</f>
        <v/>
      </c>
      <c r="CG178" s="271" t="str">
        <f ca="true">+IF(OFFSET('Water Data'!$H$29,0,10*ROW('Water Data'!H172))="","",OFFSET('Water Data'!$H$29,0,10*ROW('Water Data'!H172)))</f>
        <v/>
      </c>
      <c r="CH178" s="271" t="str">
        <f ca="true">+IF(OFFSET('Water Data'!$I$27,0,10*ROW('Water Data'!I172))="","",OFFSET('Water Data'!$I$27,0,10*ROW('Water Data'!I172)))</f>
        <v/>
      </c>
      <c r="CI178" s="271" t="str">
        <f ca="true">+IF(OFFSET('Water Data'!$I$28,0,10*ROW('Water Data'!I172))="","",OFFSET('Water Data'!$I$28,0,10*ROW('Water Data'!I172)))</f>
        <v/>
      </c>
      <c r="CJ178" s="271" t="str">
        <f ca="true">+IF(OFFSET('Water Data'!$I$29,0,10*ROW('Water Data'!I172))="","",OFFSET('Water Data'!$I$29,0,10*ROW('Water Data'!I172)))</f>
        <v/>
      </c>
      <c r="CK178" s="271" t="str">
        <f ca="true">+IF(OFFSET('Sanitation Data'!$D$28,0,10*ROW('Sanitation Data'!D172))="","",OFFSET('Sanitation Data'!$D$28,0,10*ROW('Sanitation Data'!D172)))</f>
        <v/>
      </c>
      <c r="CL178" s="271" t="str">
        <f ca="true">+IF(OFFSET('Sanitation Data'!$D$29,0,10*ROW('Sanitation Data'!D172))="","",OFFSET('Sanitation Data'!$D$29,0,10*ROW('Sanitation Data'!D172)))</f>
        <v/>
      </c>
      <c r="CM178" s="271" t="str">
        <f ca="true">+IF(OFFSET('Sanitation Data'!$D$30,0,10*ROW('Sanitation Data'!D172))="","",OFFSET('Sanitation Data'!$D$30,0,10*ROW('Sanitation Data'!D172)))</f>
        <v/>
      </c>
      <c r="CN178" s="271" t="str">
        <f ca="true">+IF(OFFSET('Sanitation Data'!$D$31,0,10*ROW('Sanitation Data'!D172))="","",OFFSET('Sanitation Data'!$D$31,0,10*ROW('Sanitation Data'!D172)))</f>
        <v/>
      </c>
      <c r="CO178" s="271" t="str">
        <f ca="true">+IF(OFFSET('Sanitation Data'!$D$32,0,10*ROW('Sanitation Data'!D172))="","",OFFSET('Sanitation Data'!$D$32,0,10*ROW('Sanitation Data'!D172)))</f>
        <v/>
      </c>
      <c r="CP178" s="271" t="str">
        <f ca="true">+IF(OFFSET('Sanitation Data'!$E$28,0,10*ROW('Sanitation Data'!E172))="","",OFFSET('Sanitation Data'!$E$28,0,10*ROW('Sanitation Data'!E172)))</f>
        <v/>
      </c>
      <c r="CQ178" s="271" t="str">
        <f ca="true">+IF(OFFSET('Sanitation Data'!$E$29,0,10*ROW('Sanitation Data'!E172))="","",OFFSET('Sanitation Data'!$E$29,0,10*ROW('Sanitation Data'!E172)))</f>
        <v/>
      </c>
      <c r="CR178" s="271" t="str">
        <f ca="true">+IF(OFFSET('Sanitation Data'!$E$30,0,10*ROW('Sanitation Data'!E172))="","",OFFSET('Sanitation Data'!$E$30,0,10*ROW('Sanitation Data'!E172)))</f>
        <v/>
      </c>
      <c r="CS178" s="271" t="str">
        <f ca="true">+IF(OFFSET('Sanitation Data'!$E$31,0,10*ROW('Sanitation Data'!E172))="","",OFFSET('Sanitation Data'!$E$31,0,10*ROW('Sanitation Data'!E172)))</f>
        <v/>
      </c>
      <c r="CT178" s="271" t="str">
        <f ca="true">+IF(OFFSET('Sanitation Data'!$E$32,0,10*ROW('Sanitation Data'!E172))="","",OFFSET('Sanitation Data'!$E$32,0,10*ROW('Sanitation Data'!E172)))</f>
        <v/>
      </c>
      <c r="CU178" s="271" t="str">
        <f ca="true">+IF(OFFSET('Sanitation Data'!$F$28,0,10*ROW('Sanitation Data'!F172))="","",OFFSET('Sanitation Data'!$F$28,0,10*ROW('Sanitation Data'!F172)))</f>
        <v/>
      </c>
      <c r="CV178" s="271" t="str">
        <f ca="true">+IF(OFFSET('Sanitation Data'!$F$29,0,10*ROW('Sanitation Data'!F172))="","",OFFSET('Sanitation Data'!$F$29,0,10*ROW('Sanitation Data'!F172)))</f>
        <v/>
      </c>
      <c r="CW178" s="271" t="str">
        <f ca="true">+IF(OFFSET('Sanitation Data'!$F$30,0,10*ROW('Sanitation Data'!F172))="","",OFFSET('Sanitation Data'!$F$30,0,10*ROW('Sanitation Data'!F172)))</f>
        <v/>
      </c>
      <c r="CX178" s="271" t="str">
        <f ca="true">+IF(OFFSET('Sanitation Data'!$F$31,0,10*ROW('Sanitation Data'!F172))="","",OFFSET('Sanitation Data'!$F$31,0,10*ROW('Sanitation Data'!F172)))</f>
        <v/>
      </c>
      <c r="CY178" s="271" t="str">
        <f ca="true">+IF(OFFSET('Sanitation Data'!$F$32,0,10*ROW('Sanitation Data'!F172))="","",OFFSET('Sanitation Data'!$F$32,0,10*ROW('Sanitation Data'!F172)))</f>
        <v/>
      </c>
      <c r="CZ178" s="271" t="str">
        <f ca="true">+IF(OFFSET('Sanitation Data'!$G$28,0,10*ROW('Sanitation Data'!G172))="","",OFFSET('Sanitation Data'!$G$28,0,10*ROW('Sanitation Data'!G172)))</f>
        <v/>
      </c>
      <c r="DA178" s="271" t="str">
        <f ca="true">+IF(OFFSET('Sanitation Data'!$G$29,0,10*ROW('Sanitation Data'!G172))="","",OFFSET('Sanitation Data'!$G$29,0,10*ROW('Sanitation Data'!G172)))</f>
        <v/>
      </c>
      <c r="DB178" s="271" t="str">
        <f ca="true">+IF(OFFSET('Sanitation Data'!$G$30,0,10*ROW('Sanitation Data'!G172))="","",OFFSET('Sanitation Data'!$G$30,0,10*ROW('Sanitation Data'!G172)))</f>
        <v/>
      </c>
      <c r="DC178" s="271" t="str">
        <f ca="true">+IF(OFFSET('Sanitation Data'!$G$31,0,10*ROW('Sanitation Data'!G172))="","",OFFSET('Sanitation Data'!$G$31,0,10*ROW('Sanitation Data'!G172)))</f>
        <v/>
      </c>
      <c r="DD178" s="271" t="str">
        <f ca="true">+IF(OFFSET('Sanitation Data'!$G$32,0,10*ROW('Sanitation Data'!G172))="","",OFFSET('Sanitation Data'!$G$32,0,10*ROW('Sanitation Data'!G172)))</f>
        <v/>
      </c>
      <c r="DE178" s="271" t="str">
        <f ca="true">+IF(OFFSET('Sanitation Data'!$H$28,0,10*ROW('Sanitation Data'!H172))="","",OFFSET('Sanitation Data'!$H$28,0,10*ROW('Sanitation Data'!H172)))</f>
        <v/>
      </c>
      <c r="DF178" s="271" t="str">
        <f ca="true">+IF(OFFSET('Sanitation Data'!$H$29,0,10*ROW('Sanitation Data'!H172))="","",OFFSET('Sanitation Data'!$H$29,0,10*ROW('Sanitation Data'!H172)))</f>
        <v/>
      </c>
      <c r="DG178" s="271" t="str">
        <f ca="true">+IF(OFFSET('Sanitation Data'!$H$30,0,10*ROW('Sanitation Data'!H172))="","",OFFSET('Sanitation Data'!$H$30,0,10*ROW('Sanitation Data'!H172)))</f>
        <v/>
      </c>
      <c r="DH178" s="271" t="str">
        <f ca="true">+IF(OFFSET('Sanitation Data'!$H$31,0,10*ROW('Sanitation Data'!H172))="","",OFFSET('Sanitation Data'!$H$31,0,10*ROW('Sanitation Data'!H172)))</f>
        <v/>
      </c>
      <c r="DI178" s="271" t="str">
        <f ca="true">+IF(OFFSET('Sanitation Data'!$H$32,0,10*ROW('Sanitation Data'!H172))="","",OFFSET('Sanitation Data'!$H$32,0,10*ROW('Sanitation Data'!H172)))</f>
        <v/>
      </c>
      <c r="DJ178" s="271" t="str">
        <f ca="true">+IF(OFFSET('Sanitation Data'!$I$28,0,10*ROW('Sanitation Data'!I172))="","",OFFSET('Sanitation Data'!$I$28,0,10*ROW('Sanitation Data'!I172)))</f>
        <v/>
      </c>
      <c r="DK178" s="271" t="str">
        <f ca="true">+IF(OFFSET('Sanitation Data'!$I$29,0,10*ROW('Sanitation Data'!I172))="","",OFFSET('Sanitation Data'!$I$29,0,10*ROW('Sanitation Data'!I172)))</f>
        <v/>
      </c>
      <c r="DL178" s="271" t="str">
        <f ca="true">+IF(OFFSET('Sanitation Data'!$I$30,0,10*ROW('Sanitation Data'!I172))="","",OFFSET('Sanitation Data'!$I$30,0,10*ROW('Sanitation Data'!I172)))</f>
        <v/>
      </c>
      <c r="DM178" s="271" t="str">
        <f ca="true">+IF(OFFSET('Sanitation Data'!$I$31,0,10*ROW('Sanitation Data'!I172))="","",OFFSET('Sanitation Data'!$I$31,0,10*ROW('Sanitation Data'!I172)))</f>
        <v/>
      </c>
      <c r="DN178" s="271" t="str">
        <f ca="true">+IF(OFFSET('Sanitation Data'!$I$32,0,10*ROW('Sanitation Data'!I172))="","",OFFSET('Sanitation Data'!$I$32,0,10*ROW('Sanitation Data'!I172)))</f>
        <v/>
      </c>
      <c r="DO178" s="271" t="str">
        <f ca="true">+IF(OFFSET('Hygiene Data'!$D$11,0,10*ROW('Hygiene Data'!D172))="","",OFFSET('Hygiene Data'!$D$11,0,10*ROW('Hygiene Data'!D172)))</f>
        <v/>
      </c>
      <c r="DP178" s="271" t="str">
        <f ca="true">+IF(OFFSET('Hygiene Data'!$D$12,0,10*ROW('Hygiene Data'!D172))="","",OFFSET('Hygiene Data'!$D$12,0,10*ROW('Hygiene Data'!D172)))</f>
        <v/>
      </c>
      <c r="DQ178" s="271" t="str">
        <f ca="true">+IF(OFFSET('Hygiene Data'!$D$13,0,10*ROW('Hygiene Data'!D172))="","",OFFSET('Hygiene Data'!$D$13,0,10*ROW('Hygiene Data'!D172)))</f>
        <v/>
      </c>
      <c r="DR178" s="271" t="str">
        <f ca="true">+IF(OFFSET('Hygiene Data'!$E$11,0,10*ROW('Hygiene Data'!E172))="","",OFFSET('Hygiene Data'!$E$11,0,10*ROW('Hygiene Data'!E172)))</f>
        <v/>
      </c>
      <c r="DS178" s="271" t="str">
        <f ca="true">+IF(OFFSET('Hygiene Data'!$E$12,0,10*ROW('Hygiene Data'!E172))="","",OFFSET('Hygiene Data'!$E$12,0,10*ROW('Hygiene Data'!E172)))</f>
        <v/>
      </c>
      <c r="DT178" s="271" t="str">
        <f ca="true">+IF(OFFSET('Hygiene Data'!$E$13,0,10*ROW('Hygiene Data'!E172))="","",OFFSET('Hygiene Data'!$E$13,0,10*ROW('Hygiene Data'!E172)))</f>
        <v/>
      </c>
      <c r="DU178" s="271" t="str">
        <f ca="true">+IF(OFFSET('Hygiene Data'!$F$11,0,10*ROW('Hygiene Data'!F172))="","",OFFSET('Hygiene Data'!$F$11,0,10*ROW('Hygiene Data'!F172)))</f>
        <v/>
      </c>
      <c r="DV178" s="271" t="str">
        <f ca="true">+IF(OFFSET('Hygiene Data'!$F$12,0,10*ROW('Hygiene Data'!F172))="","",OFFSET('Hygiene Data'!$F$12,0,10*ROW('Hygiene Data'!F172)))</f>
        <v/>
      </c>
      <c r="DW178" s="271" t="str">
        <f ca="true">+IF(OFFSET('Hygiene Data'!$F$13,0,10*ROW('Hygiene Data'!F172))="","",OFFSET('Hygiene Data'!$F$13,0,10*ROW('Hygiene Data'!F172)))</f>
        <v/>
      </c>
      <c r="DX178" s="271" t="str">
        <f ca="true">+IF(OFFSET('Hygiene Data'!$G$11,0,10*ROW('Hygiene Data'!G172))="","",OFFSET('Hygiene Data'!$G$11,0,10*ROW('Hygiene Data'!G172)))</f>
        <v/>
      </c>
      <c r="DY178" s="271" t="str">
        <f ca="true">+IF(OFFSET('Hygiene Data'!$G$12,0,10*ROW('Hygiene Data'!G172))="","",OFFSET('Hygiene Data'!$G$12,0,10*ROW('Hygiene Data'!G172)))</f>
        <v/>
      </c>
      <c r="DZ178" s="271" t="str">
        <f ca="true">+IF(OFFSET('Hygiene Data'!$G$13,0,10*ROW('Hygiene Data'!G172))="","",OFFSET('Hygiene Data'!$G$13,0,10*ROW('Hygiene Data'!G172)))</f>
        <v/>
      </c>
      <c r="EA178" s="271" t="str">
        <f ca="true">+IF(OFFSET('Hygiene Data'!$H$11,0,10*ROW('Hygiene Data'!H172))="","",OFFSET('Hygiene Data'!$H$11,0,10*ROW('Hygiene Data'!H172)))</f>
        <v/>
      </c>
      <c r="EB178" s="271" t="str">
        <f ca="true">+IF(OFFSET('Hygiene Data'!$H$12,0,10*ROW('Hygiene Data'!H172))="","",OFFSET('Hygiene Data'!$H$12,0,10*ROW('Hygiene Data'!H172)))</f>
        <v/>
      </c>
      <c r="EC178" s="271" t="str">
        <f ca="true">+IF(OFFSET('Hygiene Data'!$H$13,0,10*ROW('Hygiene Data'!H172))="","",OFFSET('Hygiene Data'!$H$13,0,10*ROW('Hygiene Data'!H172)))</f>
        <v/>
      </c>
      <c r="ED178" s="271" t="str">
        <f ca="true">+IF(OFFSET('Hygiene Data'!$I$11,0,10*ROW('Hygiene Data'!I172))="","",OFFSET('Hygiene Data'!$I$11,0,10*ROW('Hygiene Data'!I172)))</f>
        <v/>
      </c>
      <c r="EE178" s="271" t="str">
        <f ca="true">+IF(OFFSET('Hygiene Data'!$I$12,0,10*ROW('Hygiene Data'!I172))="","",OFFSET('Hygiene Data'!$I$12,0,10*ROW('Hygiene Data'!I172)))</f>
        <v/>
      </c>
      <c r="EF178" s="271" t="str">
        <f ca="true">+IF(OFFSET('Hygiene Data'!$I$13,0,10*ROW('Hygiene Data'!I172))="","",OFFSET('Hygiene Data'!$I$13,0,10*ROW('Hygiene Data'!I172)))</f>
        <v/>
      </c>
    </row>
    <row xmlns:x14ac="http://schemas.microsoft.com/office/spreadsheetml/2009/9/ac" r="179" x14ac:dyDescent="0.2">
      <c r="A179" s="34" t="str">
        <f ca="true">+IF(OFFSET('Water Data'!$B$2,0,10*ROW('Water Data'!E173))="","",OFFSET('Water Data'!$B$2,0,10*ROW('Water Data'!E173)))</f>
        <v/>
      </c>
      <c r="B179" s="34" t="str">
        <f ca="true">+IF(OFFSET('Water Data'!$C$2,0,10*ROW('Water Data'!F173))="","",OFFSET('Water Data'!$C$2,0,10*ROW('Water Data'!F173)))</f>
        <v/>
      </c>
      <c r="C179" s="327" t="str">
        <f t="shared" ca="true" si="2"/>
        <v/>
      </c>
      <c r="D179" s="87"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7"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7"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7"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7"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7"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7"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7"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7"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7"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7"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7"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7"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7"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7"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7"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7"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7"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8"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8"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8"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8"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8"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8"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8"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8"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8"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8"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8"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8"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8"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8"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8"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8"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8"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8"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8"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8"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8"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8"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8"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8"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8"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8"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8"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8"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8"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8"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9"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9"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9"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9"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9"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9"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9"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9"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9"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9"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9"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9"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9"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9"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9"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9"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9"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9"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1"/>
      <c r="BS179" s="271" t="str">
        <f ca="true">+IF(OFFSET('Water Data'!$D$27,0,10*ROW('Water Data'!D173))="","",OFFSET('Water Data'!$D$27,0,10*ROW('Water Data'!D173)))</f>
        <v/>
      </c>
      <c r="BT179" s="271" t="str">
        <f ca="true">+IF(OFFSET('Water Data'!$D$28,0,10*ROW('Water Data'!D173))="","",OFFSET('Water Data'!$D$28,0,10*ROW('Water Data'!D173)))</f>
        <v/>
      </c>
      <c r="BU179" s="271" t="str">
        <f ca="true">+IF(OFFSET('Water Data'!$D$29,0,10*ROW('Water Data'!D173))="","",OFFSET('Water Data'!$D$29,0,10*ROW('Water Data'!D173)))</f>
        <v/>
      </c>
      <c r="BV179" s="271" t="str">
        <f ca="true">+IF(OFFSET('Water Data'!$E$27,0,10*ROW('Water Data'!E173))="","",OFFSET('Water Data'!$E$27,0,10*ROW('Water Data'!E173)))</f>
        <v/>
      </c>
      <c r="BW179" s="271" t="str">
        <f ca="true">+IF(OFFSET('Water Data'!$E$28,0,10*ROW('Water Data'!E173))="","",OFFSET('Water Data'!$E$28,0,10*ROW('Water Data'!E173)))</f>
        <v/>
      </c>
      <c r="BX179" s="271" t="str">
        <f ca="true">+IF(OFFSET('Water Data'!$E$29,0,10*ROW('Water Data'!E173))="","",OFFSET('Water Data'!$E$29,0,10*ROW('Water Data'!E173)))</f>
        <v/>
      </c>
      <c r="BY179" s="271" t="str">
        <f ca="true">+IF(OFFSET('Water Data'!$F$27,0,10*ROW('Water Data'!F173))="","",OFFSET('Water Data'!$F$27,0,10*ROW('Water Data'!F173)))</f>
        <v/>
      </c>
      <c r="BZ179" s="271" t="str">
        <f ca="true">+IF(OFFSET('Water Data'!$F$28,0,10*ROW('Water Data'!F173))="","",OFFSET('Water Data'!$F$28,0,10*ROW('Water Data'!F173)))</f>
        <v/>
      </c>
      <c r="CA179" s="271" t="str">
        <f ca="true">+IF(OFFSET('Water Data'!$F$29,0,10*ROW('Water Data'!F173))="","",OFFSET('Water Data'!$F$29,0,10*ROW('Water Data'!F173)))</f>
        <v/>
      </c>
      <c r="CB179" s="271" t="str">
        <f ca="true">+IF(OFFSET('Water Data'!$G$27,0,10*ROW('Water Data'!G173))="","",OFFSET('Water Data'!$G$27,0,10*ROW('Water Data'!G173)))</f>
        <v/>
      </c>
      <c r="CC179" s="271" t="str">
        <f ca="true">+IF(OFFSET('Water Data'!$G$28,0,10*ROW('Water Data'!G173))="","",OFFSET('Water Data'!$G$28,0,10*ROW('Water Data'!G173)))</f>
        <v/>
      </c>
      <c r="CD179" s="271" t="str">
        <f ca="true">+IF(OFFSET('Water Data'!$G$29,0,10*ROW('Water Data'!G173))="","",OFFSET('Water Data'!$G$29,0,10*ROW('Water Data'!G173)))</f>
        <v/>
      </c>
      <c r="CE179" s="271" t="str">
        <f ca="true">+IF(OFFSET('Water Data'!$H$27,0,10*ROW('Water Data'!H173))="","",OFFSET('Water Data'!$H$27,0,10*ROW('Water Data'!H173)))</f>
        <v/>
      </c>
      <c r="CF179" s="271" t="str">
        <f ca="true">+IF(OFFSET('Water Data'!$H$28,0,10*ROW('Water Data'!H173))="","",OFFSET('Water Data'!$H$28,0,10*ROW('Water Data'!H173)))</f>
        <v/>
      </c>
      <c r="CG179" s="271" t="str">
        <f ca="true">+IF(OFFSET('Water Data'!$H$29,0,10*ROW('Water Data'!H173))="","",OFFSET('Water Data'!$H$29,0,10*ROW('Water Data'!H173)))</f>
        <v/>
      </c>
      <c r="CH179" s="271" t="str">
        <f ca="true">+IF(OFFSET('Water Data'!$I$27,0,10*ROW('Water Data'!I173))="","",OFFSET('Water Data'!$I$27,0,10*ROW('Water Data'!I173)))</f>
        <v/>
      </c>
      <c r="CI179" s="271" t="str">
        <f ca="true">+IF(OFFSET('Water Data'!$I$28,0,10*ROW('Water Data'!I173))="","",OFFSET('Water Data'!$I$28,0,10*ROW('Water Data'!I173)))</f>
        <v/>
      </c>
      <c r="CJ179" s="271" t="str">
        <f ca="true">+IF(OFFSET('Water Data'!$I$29,0,10*ROW('Water Data'!I173))="","",OFFSET('Water Data'!$I$29,0,10*ROW('Water Data'!I173)))</f>
        <v/>
      </c>
      <c r="CK179" s="271" t="str">
        <f ca="true">+IF(OFFSET('Sanitation Data'!$D$28,0,10*ROW('Sanitation Data'!D173))="","",OFFSET('Sanitation Data'!$D$28,0,10*ROW('Sanitation Data'!D173)))</f>
        <v/>
      </c>
      <c r="CL179" s="271" t="str">
        <f ca="true">+IF(OFFSET('Sanitation Data'!$D$29,0,10*ROW('Sanitation Data'!D173))="","",OFFSET('Sanitation Data'!$D$29,0,10*ROW('Sanitation Data'!D173)))</f>
        <v/>
      </c>
      <c r="CM179" s="271" t="str">
        <f ca="true">+IF(OFFSET('Sanitation Data'!$D$30,0,10*ROW('Sanitation Data'!D173))="","",OFFSET('Sanitation Data'!$D$30,0,10*ROW('Sanitation Data'!D173)))</f>
        <v/>
      </c>
      <c r="CN179" s="271" t="str">
        <f ca="true">+IF(OFFSET('Sanitation Data'!$D$31,0,10*ROW('Sanitation Data'!D173))="","",OFFSET('Sanitation Data'!$D$31,0,10*ROW('Sanitation Data'!D173)))</f>
        <v/>
      </c>
      <c r="CO179" s="271" t="str">
        <f ca="true">+IF(OFFSET('Sanitation Data'!$D$32,0,10*ROW('Sanitation Data'!D173))="","",OFFSET('Sanitation Data'!$D$32,0,10*ROW('Sanitation Data'!D173)))</f>
        <v/>
      </c>
      <c r="CP179" s="271" t="str">
        <f ca="true">+IF(OFFSET('Sanitation Data'!$E$28,0,10*ROW('Sanitation Data'!E173))="","",OFFSET('Sanitation Data'!$E$28,0,10*ROW('Sanitation Data'!E173)))</f>
        <v/>
      </c>
      <c r="CQ179" s="271" t="str">
        <f ca="true">+IF(OFFSET('Sanitation Data'!$E$29,0,10*ROW('Sanitation Data'!E173))="","",OFFSET('Sanitation Data'!$E$29,0,10*ROW('Sanitation Data'!E173)))</f>
        <v/>
      </c>
      <c r="CR179" s="271" t="str">
        <f ca="true">+IF(OFFSET('Sanitation Data'!$E$30,0,10*ROW('Sanitation Data'!E173))="","",OFFSET('Sanitation Data'!$E$30,0,10*ROW('Sanitation Data'!E173)))</f>
        <v/>
      </c>
      <c r="CS179" s="271" t="str">
        <f ca="true">+IF(OFFSET('Sanitation Data'!$E$31,0,10*ROW('Sanitation Data'!E173))="","",OFFSET('Sanitation Data'!$E$31,0,10*ROW('Sanitation Data'!E173)))</f>
        <v/>
      </c>
      <c r="CT179" s="271" t="str">
        <f ca="true">+IF(OFFSET('Sanitation Data'!$E$32,0,10*ROW('Sanitation Data'!E173))="","",OFFSET('Sanitation Data'!$E$32,0,10*ROW('Sanitation Data'!E173)))</f>
        <v/>
      </c>
      <c r="CU179" s="271" t="str">
        <f ca="true">+IF(OFFSET('Sanitation Data'!$F$28,0,10*ROW('Sanitation Data'!F173))="","",OFFSET('Sanitation Data'!$F$28,0,10*ROW('Sanitation Data'!F173)))</f>
        <v/>
      </c>
      <c r="CV179" s="271" t="str">
        <f ca="true">+IF(OFFSET('Sanitation Data'!$F$29,0,10*ROW('Sanitation Data'!F173))="","",OFFSET('Sanitation Data'!$F$29,0,10*ROW('Sanitation Data'!F173)))</f>
        <v/>
      </c>
      <c r="CW179" s="271" t="str">
        <f ca="true">+IF(OFFSET('Sanitation Data'!$F$30,0,10*ROW('Sanitation Data'!F173))="","",OFFSET('Sanitation Data'!$F$30,0,10*ROW('Sanitation Data'!F173)))</f>
        <v/>
      </c>
      <c r="CX179" s="271" t="str">
        <f ca="true">+IF(OFFSET('Sanitation Data'!$F$31,0,10*ROW('Sanitation Data'!F173))="","",OFFSET('Sanitation Data'!$F$31,0,10*ROW('Sanitation Data'!F173)))</f>
        <v/>
      </c>
      <c r="CY179" s="271" t="str">
        <f ca="true">+IF(OFFSET('Sanitation Data'!$F$32,0,10*ROW('Sanitation Data'!F173))="","",OFFSET('Sanitation Data'!$F$32,0,10*ROW('Sanitation Data'!F173)))</f>
        <v/>
      </c>
      <c r="CZ179" s="271" t="str">
        <f ca="true">+IF(OFFSET('Sanitation Data'!$G$28,0,10*ROW('Sanitation Data'!G173))="","",OFFSET('Sanitation Data'!$G$28,0,10*ROW('Sanitation Data'!G173)))</f>
        <v/>
      </c>
      <c r="DA179" s="271" t="str">
        <f ca="true">+IF(OFFSET('Sanitation Data'!$G$29,0,10*ROW('Sanitation Data'!G173))="","",OFFSET('Sanitation Data'!$G$29,0,10*ROW('Sanitation Data'!G173)))</f>
        <v/>
      </c>
      <c r="DB179" s="271" t="str">
        <f ca="true">+IF(OFFSET('Sanitation Data'!$G$30,0,10*ROW('Sanitation Data'!G173))="","",OFFSET('Sanitation Data'!$G$30,0,10*ROW('Sanitation Data'!G173)))</f>
        <v/>
      </c>
      <c r="DC179" s="271" t="str">
        <f ca="true">+IF(OFFSET('Sanitation Data'!$G$31,0,10*ROW('Sanitation Data'!G173))="","",OFFSET('Sanitation Data'!$G$31,0,10*ROW('Sanitation Data'!G173)))</f>
        <v/>
      </c>
      <c r="DD179" s="271" t="str">
        <f ca="true">+IF(OFFSET('Sanitation Data'!$G$32,0,10*ROW('Sanitation Data'!G173))="","",OFFSET('Sanitation Data'!$G$32,0,10*ROW('Sanitation Data'!G173)))</f>
        <v/>
      </c>
      <c r="DE179" s="271" t="str">
        <f ca="true">+IF(OFFSET('Sanitation Data'!$H$28,0,10*ROW('Sanitation Data'!H173))="","",OFFSET('Sanitation Data'!$H$28,0,10*ROW('Sanitation Data'!H173)))</f>
        <v/>
      </c>
      <c r="DF179" s="271" t="str">
        <f ca="true">+IF(OFFSET('Sanitation Data'!$H$29,0,10*ROW('Sanitation Data'!H173))="","",OFFSET('Sanitation Data'!$H$29,0,10*ROW('Sanitation Data'!H173)))</f>
        <v/>
      </c>
      <c r="DG179" s="271" t="str">
        <f ca="true">+IF(OFFSET('Sanitation Data'!$H$30,0,10*ROW('Sanitation Data'!H173))="","",OFFSET('Sanitation Data'!$H$30,0,10*ROW('Sanitation Data'!H173)))</f>
        <v/>
      </c>
      <c r="DH179" s="271" t="str">
        <f ca="true">+IF(OFFSET('Sanitation Data'!$H$31,0,10*ROW('Sanitation Data'!H173))="","",OFFSET('Sanitation Data'!$H$31,0,10*ROW('Sanitation Data'!H173)))</f>
        <v/>
      </c>
      <c r="DI179" s="271" t="str">
        <f ca="true">+IF(OFFSET('Sanitation Data'!$H$32,0,10*ROW('Sanitation Data'!H173))="","",OFFSET('Sanitation Data'!$H$32,0,10*ROW('Sanitation Data'!H173)))</f>
        <v/>
      </c>
      <c r="DJ179" s="271" t="str">
        <f ca="true">+IF(OFFSET('Sanitation Data'!$I$28,0,10*ROW('Sanitation Data'!I173))="","",OFFSET('Sanitation Data'!$I$28,0,10*ROW('Sanitation Data'!I173)))</f>
        <v/>
      </c>
      <c r="DK179" s="271" t="str">
        <f ca="true">+IF(OFFSET('Sanitation Data'!$I$29,0,10*ROW('Sanitation Data'!I173))="","",OFFSET('Sanitation Data'!$I$29,0,10*ROW('Sanitation Data'!I173)))</f>
        <v/>
      </c>
      <c r="DL179" s="271" t="str">
        <f ca="true">+IF(OFFSET('Sanitation Data'!$I$30,0,10*ROW('Sanitation Data'!I173))="","",OFFSET('Sanitation Data'!$I$30,0,10*ROW('Sanitation Data'!I173)))</f>
        <v/>
      </c>
      <c r="DM179" s="271" t="str">
        <f ca="true">+IF(OFFSET('Sanitation Data'!$I$31,0,10*ROW('Sanitation Data'!I173))="","",OFFSET('Sanitation Data'!$I$31,0,10*ROW('Sanitation Data'!I173)))</f>
        <v/>
      </c>
      <c r="DN179" s="271" t="str">
        <f ca="true">+IF(OFFSET('Sanitation Data'!$I$32,0,10*ROW('Sanitation Data'!I173))="","",OFFSET('Sanitation Data'!$I$32,0,10*ROW('Sanitation Data'!I173)))</f>
        <v/>
      </c>
      <c r="DO179" s="271" t="str">
        <f ca="true">+IF(OFFSET('Hygiene Data'!$D$11,0,10*ROW('Hygiene Data'!D173))="","",OFFSET('Hygiene Data'!$D$11,0,10*ROW('Hygiene Data'!D173)))</f>
        <v/>
      </c>
      <c r="DP179" s="271" t="str">
        <f ca="true">+IF(OFFSET('Hygiene Data'!$D$12,0,10*ROW('Hygiene Data'!D173))="","",OFFSET('Hygiene Data'!$D$12,0,10*ROW('Hygiene Data'!D173)))</f>
        <v/>
      </c>
      <c r="DQ179" s="271" t="str">
        <f ca="true">+IF(OFFSET('Hygiene Data'!$D$13,0,10*ROW('Hygiene Data'!D173))="","",OFFSET('Hygiene Data'!$D$13,0,10*ROW('Hygiene Data'!D173)))</f>
        <v/>
      </c>
      <c r="DR179" s="271" t="str">
        <f ca="true">+IF(OFFSET('Hygiene Data'!$E$11,0,10*ROW('Hygiene Data'!E173))="","",OFFSET('Hygiene Data'!$E$11,0,10*ROW('Hygiene Data'!E173)))</f>
        <v/>
      </c>
      <c r="DS179" s="271" t="str">
        <f ca="true">+IF(OFFSET('Hygiene Data'!$E$12,0,10*ROW('Hygiene Data'!E173))="","",OFFSET('Hygiene Data'!$E$12,0,10*ROW('Hygiene Data'!E173)))</f>
        <v/>
      </c>
      <c r="DT179" s="271" t="str">
        <f ca="true">+IF(OFFSET('Hygiene Data'!$E$13,0,10*ROW('Hygiene Data'!E173))="","",OFFSET('Hygiene Data'!$E$13,0,10*ROW('Hygiene Data'!E173)))</f>
        <v/>
      </c>
      <c r="DU179" s="271" t="str">
        <f ca="true">+IF(OFFSET('Hygiene Data'!$F$11,0,10*ROW('Hygiene Data'!F173))="","",OFFSET('Hygiene Data'!$F$11,0,10*ROW('Hygiene Data'!F173)))</f>
        <v/>
      </c>
      <c r="DV179" s="271" t="str">
        <f ca="true">+IF(OFFSET('Hygiene Data'!$F$12,0,10*ROW('Hygiene Data'!F173))="","",OFFSET('Hygiene Data'!$F$12,0,10*ROW('Hygiene Data'!F173)))</f>
        <v/>
      </c>
      <c r="DW179" s="271" t="str">
        <f ca="true">+IF(OFFSET('Hygiene Data'!$F$13,0,10*ROW('Hygiene Data'!F173))="","",OFFSET('Hygiene Data'!$F$13,0,10*ROW('Hygiene Data'!F173)))</f>
        <v/>
      </c>
      <c r="DX179" s="271" t="str">
        <f ca="true">+IF(OFFSET('Hygiene Data'!$G$11,0,10*ROW('Hygiene Data'!G173))="","",OFFSET('Hygiene Data'!$G$11,0,10*ROW('Hygiene Data'!G173)))</f>
        <v/>
      </c>
      <c r="DY179" s="271" t="str">
        <f ca="true">+IF(OFFSET('Hygiene Data'!$G$12,0,10*ROW('Hygiene Data'!G173))="","",OFFSET('Hygiene Data'!$G$12,0,10*ROW('Hygiene Data'!G173)))</f>
        <v/>
      </c>
      <c r="DZ179" s="271" t="str">
        <f ca="true">+IF(OFFSET('Hygiene Data'!$G$13,0,10*ROW('Hygiene Data'!G173))="","",OFFSET('Hygiene Data'!$G$13,0,10*ROW('Hygiene Data'!G173)))</f>
        <v/>
      </c>
      <c r="EA179" s="271" t="str">
        <f ca="true">+IF(OFFSET('Hygiene Data'!$H$11,0,10*ROW('Hygiene Data'!H173))="","",OFFSET('Hygiene Data'!$H$11,0,10*ROW('Hygiene Data'!H173)))</f>
        <v/>
      </c>
      <c r="EB179" s="271" t="str">
        <f ca="true">+IF(OFFSET('Hygiene Data'!$H$12,0,10*ROW('Hygiene Data'!H173))="","",OFFSET('Hygiene Data'!$H$12,0,10*ROW('Hygiene Data'!H173)))</f>
        <v/>
      </c>
      <c r="EC179" s="271" t="str">
        <f ca="true">+IF(OFFSET('Hygiene Data'!$H$13,0,10*ROW('Hygiene Data'!H173))="","",OFFSET('Hygiene Data'!$H$13,0,10*ROW('Hygiene Data'!H173)))</f>
        <v/>
      </c>
      <c r="ED179" s="271" t="str">
        <f ca="true">+IF(OFFSET('Hygiene Data'!$I$11,0,10*ROW('Hygiene Data'!I173))="","",OFFSET('Hygiene Data'!$I$11,0,10*ROW('Hygiene Data'!I173)))</f>
        <v/>
      </c>
      <c r="EE179" s="271" t="str">
        <f ca="true">+IF(OFFSET('Hygiene Data'!$I$12,0,10*ROW('Hygiene Data'!I173))="","",OFFSET('Hygiene Data'!$I$12,0,10*ROW('Hygiene Data'!I173)))</f>
        <v/>
      </c>
      <c r="EF179" s="271" t="str">
        <f ca="true">+IF(OFFSET('Hygiene Data'!$I$13,0,10*ROW('Hygiene Data'!I173))="","",OFFSET('Hygiene Data'!$I$13,0,10*ROW('Hygiene Data'!I173)))</f>
        <v/>
      </c>
    </row>
    <row xmlns:x14ac="http://schemas.microsoft.com/office/spreadsheetml/2009/9/ac" r="180" x14ac:dyDescent="0.2">
      <c r="A180" s="34" t="str">
        <f ca="true">+IF(OFFSET('Water Data'!$B$2,0,10*ROW('Water Data'!E174))="","",OFFSET('Water Data'!$B$2,0,10*ROW('Water Data'!E174)))</f>
        <v/>
      </c>
      <c r="B180" s="34" t="str">
        <f ca="true">+IF(OFFSET('Water Data'!$C$2,0,10*ROW('Water Data'!F174))="","",OFFSET('Water Data'!$C$2,0,10*ROW('Water Data'!F174)))</f>
        <v/>
      </c>
      <c r="C180" s="327" t="str">
        <f t="shared" ca="true" si="2"/>
        <v/>
      </c>
      <c r="D180" s="87"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7"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7"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7"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7"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7"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7"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7"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7"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7"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7"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7"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7"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7"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7"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7"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7"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7"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8"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8"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8"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8"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8"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8"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8"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8"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8"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8"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8"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8"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8"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8"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8"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8"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8"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8"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8"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8"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8"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8"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8"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8"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8"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8"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8"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8"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8"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8"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9"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9"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9"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9"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9"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9"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9"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9"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9"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9"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9"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9"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9"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9"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9"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9"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9"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9"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1"/>
      <c r="BS180" s="271" t="str">
        <f ca="true">+IF(OFFSET('Water Data'!$D$27,0,10*ROW('Water Data'!D174))="","",OFFSET('Water Data'!$D$27,0,10*ROW('Water Data'!D174)))</f>
        <v/>
      </c>
      <c r="BT180" s="271" t="str">
        <f ca="true">+IF(OFFSET('Water Data'!$D$28,0,10*ROW('Water Data'!D174))="","",OFFSET('Water Data'!$D$28,0,10*ROW('Water Data'!D174)))</f>
        <v/>
      </c>
      <c r="BU180" s="271" t="str">
        <f ca="true">+IF(OFFSET('Water Data'!$D$29,0,10*ROW('Water Data'!D174))="","",OFFSET('Water Data'!$D$29,0,10*ROW('Water Data'!D174)))</f>
        <v/>
      </c>
      <c r="BV180" s="271" t="str">
        <f ca="true">+IF(OFFSET('Water Data'!$E$27,0,10*ROW('Water Data'!E174))="","",OFFSET('Water Data'!$E$27,0,10*ROW('Water Data'!E174)))</f>
        <v/>
      </c>
      <c r="BW180" s="271" t="str">
        <f ca="true">+IF(OFFSET('Water Data'!$E$28,0,10*ROW('Water Data'!E174))="","",OFFSET('Water Data'!$E$28,0,10*ROW('Water Data'!E174)))</f>
        <v/>
      </c>
      <c r="BX180" s="271" t="str">
        <f ca="true">+IF(OFFSET('Water Data'!$E$29,0,10*ROW('Water Data'!E174))="","",OFFSET('Water Data'!$E$29,0,10*ROW('Water Data'!E174)))</f>
        <v/>
      </c>
      <c r="BY180" s="271" t="str">
        <f ca="true">+IF(OFFSET('Water Data'!$F$27,0,10*ROW('Water Data'!F174))="","",OFFSET('Water Data'!$F$27,0,10*ROW('Water Data'!F174)))</f>
        <v/>
      </c>
      <c r="BZ180" s="271" t="str">
        <f ca="true">+IF(OFFSET('Water Data'!$F$28,0,10*ROW('Water Data'!F174))="","",OFFSET('Water Data'!$F$28,0,10*ROW('Water Data'!F174)))</f>
        <v/>
      </c>
      <c r="CA180" s="271" t="str">
        <f ca="true">+IF(OFFSET('Water Data'!$F$29,0,10*ROW('Water Data'!F174))="","",OFFSET('Water Data'!$F$29,0,10*ROW('Water Data'!F174)))</f>
        <v/>
      </c>
      <c r="CB180" s="271" t="str">
        <f ca="true">+IF(OFFSET('Water Data'!$G$27,0,10*ROW('Water Data'!G174))="","",OFFSET('Water Data'!$G$27,0,10*ROW('Water Data'!G174)))</f>
        <v/>
      </c>
      <c r="CC180" s="271" t="str">
        <f ca="true">+IF(OFFSET('Water Data'!$G$28,0,10*ROW('Water Data'!G174))="","",OFFSET('Water Data'!$G$28,0,10*ROW('Water Data'!G174)))</f>
        <v/>
      </c>
      <c r="CD180" s="271" t="str">
        <f ca="true">+IF(OFFSET('Water Data'!$G$29,0,10*ROW('Water Data'!G174))="","",OFFSET('Water Data'!$G$29,0,10*ROW('Water Data'!G174)))</f>
        <v/>
      </c>
      <c r="CE180" s="271" t="str">
        <f ca="true">+IF(OFFSET('Water Data'!$H$27,0,10*ROW('Water Data'!H174))="","",OFFSET('Water Data'!$H$27,0,10*ROW('Water Data'!H174)))</f>
        <v/>
      </c>
      <c r="CF180" s="271" t="str">
        <f ca="true">+IF(OFFSET('Water Data'!$H$28,0,10*ROW('Water Data'!H174))="","",OFFSET('Water Data'!$H$28,0,10*ROW('Water Data'!H174)))</f>
        <v/>
      </c>
      <c r="CG180" s="271" t="str">
        <f ca="true">+IF(OFFSET('Water Data'!$H$29,0,10*ROW('Water Data'!H174))="","",OFFSET('Water Data'!$H$29,0,10*ROW('Water Data'!H174)))</f>
        <v/>
      </c>
      <c r="CH180" s="271" t="str">
        <f ca="true">+IF(OFFSET('Water Data'!$I$27,0,10*ROW('Water Data'!I174))="","",OFFSET('Water Data'!$I$27,0,10*ROW('Water Data'!I174)))</f>
        <v/>
      </c>
      <c r="CI180" s="271" t="str">
        <f ca="true">+IF(OFFSET('Water Data'!$I$28,0,10*ROW('Water Data'!I174))="","",OFFSET('Water Data'!$I$28,0,10*ROW('Water Data'!I174)))</f>
        <v/>
      </c>
      <c r="CJ180" s="271" t="str">
        <f ca="true">+IF(OFFSET('Water Data'!$I$29,0,10*ROW('Water Data'!I174))="","",OFFSET('Water Data'!$I$29,0,10*ROW('Water Data'!I174)))</f>
        <v/>
      </c>
      <c r="CK180" s="271" t="str">
        <f ca="true">+IF(OFFSET('Sanitation Data'!$D$28,0,10*ROW('Sanitation Data'!D174))="","",OFFSET('Sanitation Data'!$D$28,0,10*ROW('Sanitation Data'!D174)))</f>
        <v/>
      </c>
      <c r="CL180" s="271" t="str">
        <f ca="true">+IF(OFFSET('Sanitation Data'!$D$29,0,10*ROW('Sanitation Data'!D174))="","",OFFSET('Sanitation Data'!$D$29,0,10*ROW('Sanitation Data'!D174)))</f>
        <v/>
      </c>
      <c r="CM180" s="271" t="str">
        <f ca="true">+IF(OFFSET('Sanitation Data'!$D$30,0,10*ROW('Sanitation Data'!D174))="","",OFFSET('Sanitation Data'!$D$30,0,10*ROW('Sanitation Data'!D174)))</f>
        <v/>
      </c>
      <c r="CN180" s="271" t="str">
        <f ca="true">+IF(OFFSET('Sanitation Data'!$D$31,0,10*ROW('Sanitation Data'!D174))="","",OFFSET('Sanitation Data'!$D$31,0,10*ROW('Sanitation Data'!D174)))</f>
        <v/>
      </c>
      <c r="CO180" s="271" t="str">
        <f ca="true">+IF(OFFSET('Sanitation Data'!$D$32,0,10*ROW('Sanitation Data'!D174))="","",OFFSET('Sanitation Data'!$D$32,0,10*ROW('Sanitation Data'!D174)))</f>
        <v/>
      </c>
      <c r="CP180" s="271" t="str">
        <f ca="true">+IF(OFFSET('Sanitation Data'!$E$28,0,10*ROW('Sanitation Data'!E174))="","",OFFSET('Sanitation Data'!$E$28,0,10*ROW('Sanitation Data'!E174)))</f>
        <v/>
      </c>
      <c r="CQ180" s="271" t="str">
        <f ca="true">+IF(OFFSET('Sanitation Data'!$E$29,0,10*ROW('Sanitation Data'!E174))="","",OFFSET('Sanitation Data'!$E$29,0,10*ROW('Sanitation Data'!E174)))</f>
        <v/>
      </c>
      <c r="CR180" s="271" t="str">
        <f ca="true">+IF(OFFSET('Sanitation Data'!$E$30,0,10*ROW('Sanitation Data'!E174))="","",OFFSET('Sanitation Data'!$E$30,0,10*ROW('Sanitation Data'!E174)))</f>
        <v/>
      </c>
      <c r="CS180" s="271" t="str">
        <f ca="true">+IF(OFFSET('Sanitation Data'!$E$31,0,10*ROW('Sanitation Data'!E174))="","",OFFSET('Sanitation Data'!$E$31,0,10*ROW('Sanitation Data'!E174)))</f>
        <v/>
      </c>
      <c r="CT180" s="271" t="str">
        <f ca="true">+IF(OFFSET('Sanitation Data'!$E$32,0,10*ROW('Sanitation Data'!E174))="","",OFFSET('Sanitation Data'!$E$32,0,10*ROW('Sanitation Data'!E174)))</f>
        <v/>
      </c>
      <c r="CU180" s="271" t="str">
        <f ca="true">+IF(OFFSET('Sanitation Data'!$F$28,0,10*ROW('Sanitation Data'!F174))="","",OFFSET('Sanitation Data'!$F$28,0,10*ROW('Sanitation Data'!F174)))</f>
        <v/>
      </c>
      <c r="CV180" s="271" t="str">
        <f ca="true">+IF(OFFSET('Sanitation Data'!$F$29,0,10*ROW('Sanitation Data'!F174))="","",OFFSET('Sanitation Data'!$F$29,0,10*ROW('Sanitation Data'!F174)))</f>
        <v/>
      </c>
      <c r="CW180" s="271" t="str">
        <f ca="true">+IF(OFFSET('Sanitation Data'!$F$30,0,10*ROW('Sanitation Data'!F174))="","",OFFSET('Sanitation Data'!$F$30,0,10*ROW('Sanitation Data'!F174)))</f>
        <v/>
      </c>
      <c r="CX180" s="271" t="str">
        <f ca="true">+IF(OFFSET('Sanitation Data'!$F$31,0,10*ROW('Sanitation Data'!F174))="","",OFFSET('Sanitation Data'!$F$31,0,10*ROW('Sanitation Data'!F174)))</f>
        <v/>
      </c>
      <c r="CY180" s="271" t="str">
        <f ca="true">+IF(OFFSET('Sanitation Data'!$F$32,0,10*ROW('Sanitation Data'!F174))="","",OFFSET('Sanitation Data'!$F$32,0,10*ROW('Sanitation Data'!F174)))</f>
        <v/>
      </c>
      <c r="CZ180" s="271" t="str">
        <f ca="true">+IF(OFFSET('Sanitation Data'!$G$28,0,10*ROW('Sanitation Data'!G174))="","",OFFSET('Sanitation Data'!$G$28,0,10*ROW('Sanitation Data'!G174)))</f>
        <v/>
      </c>
      <c r="DA180" s="271" t="str">
        <f ca="true">+IF(OFFSET('Sanitation Data'!$G$29,0,10*ROW('Sanitation Data'!G174))="","",OFFSET('Sanitation Data'!$G$29,0,10*ROW('Sanitation Data'!G174)))</f>
        <v/>
      </c>
      <c r="DB180" s="271" t="str">
        <f ca="true">+IF(OFFSET('Sanitation Data'!$G$30,0,10*ROW('Sanitation Data'!G174))="","",OFFSET('Sanitation Data'!$G$30,0,10*ROW('Sanitation Data'!G174)))</f>
        <v/>
      </c>
      <c r="DC180" s="271" t="str">
        <f ca="true">+IF(OFFSET('Sanitation Data'!$G$31,0,10*ROW('Sanitation Data'!G174))="","",OFFSET('Sanitation Data'!$G$31,0,10*ROW('Sanitation Data'!G174)))</f>
        <v/>
      </c>
      <c r="DD180" s="271" t="str">
        <f ca="true">+IF(OFFSET('Sanitation Data'!$G$32,0,10*ROW('Sanitation Data'!G174))="","",OFFSET('Sanitation Data'!$G$32,0,10*ROW('Sanitation Data'!G174)))</f>
        <v/>
      </c>
      <c r="DE180" s="271" t="str">
        <f ca="true">+IF(OFFSET('Sanitation Data'!$H$28,0,10*ROW('Sanitation Data'!H174))="","",OFFSET('Sanitation Data'!$H$28,0,10*ROW('Sanitation Data'!H174)))</f>
        <v/>
      </c>
      <c r="DF180" s="271" t="str">
        <f ca="true">+IF(OFFSET('Sanitation Data'!$H$29,0,10*ROW('Sanitation Data'!H174))="","",OFFSET('Sanitation Data'!$H$29,0,10*ROW('Sanitation Data'!H174)))</f>
        <v/>
      </c>
      <c r="DG180" s="271" t="str">
        <f ca="true">+IF(OFFSET('Sanitation Data'!$H$30,0,10*ROW('Sanitation Data'!H174))="","",OFFSET('Sanitation Data'!$H$30,0,10*ROW('Sanitation Data'!H174)))</f>
        <v/>
      </c>
      <c r="DH180" s="271" t="str">
        <f ca="true">+IF(OFFSET('Sanitation Data'!$H$31,0,10*ROW('Sanitation Data'!H174))="","",OFFSET('Sanitation Data'!$H$31,0,10*ROW('Sanitation Data'!H174)))</f>
        <v/>
      </c>
      <c r="DI180" s="271" t="str">
        <f ca="true">+IF(OFFSET('Sanitation Data'!$H$32,0,10*ROW('Sanitation Data'!H174))="","",OFFSET('Sanitation Data'!$H$32,0,10*ROW('Sanitation Data'!H174)))</f>
        <v/>
      </c>
      <c r="DJ180" s="271" t="str">
        <f ca="true">+IF(OFFSET('Sanitation Data'!$I$28,0,10*ROW('Sanitation Data'!I174))="","",OFFSET('Sanitation Data'!$I$28,0,10*ROW('Sanitation Data'!I174)))</f>
        <v/>
      </c>
      <c r="DK180" s="271" t="str">
        <f ca="true">+IF(OFFSET('Sanitation Data'!$I$29,0,10*ROW('Sanitation Data'!I174))="","",OFFSET('Sanitation Data'!$I$29,0,10*ROW('Sanitation Data'!I174)))</f>
        <v/>
      </c>
      <c r="DL180" s="271" t="str">
        <f ca="true">+IF(OFFSET('Sanitation Data'!$I$30,0,10*ROW('Sanitation Data'!I174))="","",OFFSET('Sanitation Data'!$I$30,0,10*ROW('Sanitation Data'!I174)))</f>
        <v/>
      </c>
      <c r="DM180" s="271" t="str">
        <f ca="true">+IF(OFFSET('Sanitation Data'!$I$31,0,10*ROW('Sanitation Data'!I174))="","",OFFSET('Sanitation Data'!$I$31,0,10*ROW('Sanitation Data'!I174)))</f>
        <v/>
      </c>
      <c r="DN180" s="271" t="str">
        <f ca="true">+IF(OFFSET('Sanitation Data'!$I$32,0,10*ROW('Sanitation Data'!I174))="","",OFFSET('Sanitation Data'!$I$32,0,10*ROW('Sanitation Data'!I174)))</f>
        <v/>
      </c>
      <c r="DO180" s="271" t="str">
        <f ca="true">+IF(OFFSET('Hygiene Data'!$D$11,0,10*ROW('Hygiene Data'!D174))="","",OFFSET('Hygiene Data'!$D$11,0,10*ROW('Hygiene Data'!D174)))</f>
        <v/>
      </c>
      <c r="DP180" s="271" t="str">
        <f ca="true">+IF(OFFSET('Hygiene Data'!$D$12,0,10*ROW('Hygiene Data'!D174))="","",OFFSET('Hygiene Data'!$D$12,0,10*ROW('Hygiene Data'!D174)))</f>
        <v/>
      </c>
      <c r="DQ180" s="271" t="str">
        <f ca="true">+IF(OFFSET('Hygiene Data'!$D$13,0,10*ROW('Hygiene Data'!D174))="","",OFFSET('Hygiene Data'!$D$13,0,10*ROW('Hygiene Data'!D174)))</f>
        <v/>
      </c>
      <c r="DR180" s="271" t="str">
        <f ca="true">+IF(OFFSET('Hygiene Data'!$E$11,0,10*ROW('Hygiene Data'!E174))="","",OFFSET('Hygiene Data'!$E$11,0,10*ROW('Hygiene Data'!E174)))</f>
        <v/>
      </c>
      <c r="DS180" s="271" t="str">
        <f ca="true">+IF(OFFSET('Hygiene Data'!$E$12,0,10*ROW('Hygiene Data'!E174))="","",OFFSET('Hygiene Data'!$E$12,0,10*ROW('Hygiene Data'!E174)))</f>
        <v/>
      </c>
      <c r="DT180" s="271" t="str">
        <f ca="true">+IF(OFFSET('Hygiene Data'!$E$13,0,10*ROW('Hygiene Data'!E174))="","",OFFSET('Hygiene Data'!$E$13,0,10*ROW('Hygiene Data'!E174)))</f>
        <v/>
      </c>
      <c r="DU180" s="271" t="str">
        <f ca="true">+IF(OFFSET('Hygiene Data'!$F$11,0,10*ROW('Hygiene Data'!F174))="","",OFFSET('Hygiene Data'!$F$11,0,10*ROW('Hygiene Data'!F174)))</f>
        <v/>
      </c>
      <c r="DV180" s="271" t="str">
        <f ca="true">+IF(OFFSET('Hygiene Data'!$F$12,0,10*ROW('Hygiene Data'!F174))="","",OFFSET('Hygiene Data'!$F$12,0,10*ROW('Hygiene Data'!F174)))</f>
        <v/>
      </c>
      <c r="DW180" s="271" t="str">
        <f ca="true">+IF(OFFSET('Hygiene Data'!$F$13,0,10*ROW('Hygiene Data'!F174))="","",OFFSET('Hygiene Data'!$F$13,0,10*ROW('Hygiene Data'!F174)))</f>
        <v/>
      </c>
      <c r="DX180" s="271" t="str">
        <f ca="true">+IF(OFFSET('Hygiene Data'!$G$11,0,10*ROW('Hygiene Data'!G174))="","",OFFSET('Hygiene Data'!$G$11,0,10*ROW('Hygiene Data'!G174)))</f>
        <v/>
      </c>
      <c r="DY180" s="271" t="str">
        <f ca="true">+IF(OFFSET('Hygiene Data'!$G$12,0,10*ROW('Hygiene Data'!G174))="","",OFFSET('Hygiene Data'!$G$12,0,10*ROW('Hygiene Data'!G174)))</f>
        <v/>
      </c>
      <c r="DZ180" s="271" t="str">
        <f ca="true">+IF(OFFSET('Hygiene Data'!$G$13,0,10*ROW('Hygiene Data'!G174))="","",OFFSET('Hygiene Data'!$G$13,0,10*ROW('Hygiene Data'!G174)))</f>
        <v/>
      </c>
      <c r="EA180" s="271" t="str">
        <f ca="true">+IF(OFFSET('Hygiene Data'!$H$11,0,10*ROW('Hygiene Data'!H174))="","",OFFSET('Hygiene Data'!$H$11,0,10*ROW('Hygiene Data'!H174)))</f>
        <v/>
      </c>
      <c r="EB180" s="271" t="str">
        <f ca="true">+IF(OFFSET('Hygiene Data'!$H$12,0,10*ROW('Hygiene Data'!H174))="","",OFFSET('Hygiene Data'!$H$12,0,10*ROW('Hygiene Data'!H174)))</f>
        <v/>
      </c>
      <c r="EC180" s="271" t="str">
        <f ca="true">+IF(OFFSET('Hygiene Data'!$H$13,0,10*ROW('Hygiene Data'!H174))="","",OFFSET('Hygiene Data'!$H$13,0,10*ROW('Hygiene Data'!H174)))</f>
        <v/>
      </c>
      <c r="ED180" s="271" t="str">
        <f ca="true">+IF(OFFSET('Hygiene Data'!$I$11,0,10*ROW('Hygiene Data'!I174))="","",OFFSET('Hygiene Data'!$I$11,0,10*ROW('Hygiene Data'!I174)))</f>
        <v/>
      </c>
      <c r="EE180" s="271" t="str">
        <f ca="true">+IF(OFFSET('Hygiene Data'!$I$12,0,10*ROW('Hygiene Data'!I174))="","",OFFSET('Hygiene Data'!$I$12,0,10*ROW('Hygiene Data'!I174)))</f>
        <v/>
      </c>
      <c r="EF180" s="271" t="str">
        <f ca="true">+IF(OFFSET('Hygiene Data'!$I$13,0,10*ROW('Hygiene Data'!I174))="","",OFFSET('Hygiene Data'!$I$13,0,10*ROW('Hygiene Data'!I174)))</f>
        <v/>
      </c>
    </row>
    <row xmlns:x14ac="http://schemas.microsoft.com/office/spreadsheetml/2009/9/ac" r="181" x14ac:dyDescent="0.2">
      <c r="A181" s="34" t="str">
        <f ca="true">+IF(OFFSET('Water Data'!$B$2,0,10*ROW('Water Data'!E175))="","",OFFSET('Water Data'!$B$2,0,10*ROW('Water Data'!E175)))</f>
        <v/>
      </c>
      <c r="B181" s="34" t="str">
        <f ca="true">+IF(OFFSET('Water Data'!$C$2,0,10*ROW('Water Data'!F175))="","",OFFSET('Water Data'!$C$2,0,10*ROW('Water Data'!F175)))</f>
        <v/>
      </c>
      <c r="C181" s="327" t="str">
        <f t="shared" ca="true" si="2"/>
        <v/>
      </c>
      <c r="D181" s="87"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7"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7"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7"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7"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7"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7"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7"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7"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7"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7"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7"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7"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7"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7"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7"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7"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7"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8"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8"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8"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8"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8"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8"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8"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8"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8"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8"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8"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8"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8"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8"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8"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8"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8"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8"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8"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8"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8"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8"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8"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8"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8"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8"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8"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8"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8"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8"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9"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9"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9"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9"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9"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9"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9"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9"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9"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9"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9"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9"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9"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9"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9"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9"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9"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9"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1"/>
      <c r="BS181" s="271" t="str">
        <f ca="true">+IF(OFFSET('Water Data'!$D$27,0,10*ROW('Water Data'!D175))="","",OFFSET('Water Data'!$D$27,0,10*ROW('Water Data'!D175)))</f>
        <v/>
      </c>
      <c r="BT181" s="271" t="str">
        <f ca="true">+IF(OFFSET('Water Data'!$D$28,0,10*ROW('Water Data'!D175))="","",OFFSET('Water Data'!$D$28,0,10*ROW('Water Data'!D175)))</f>
        <v/>
      </c>
      <c r="BU181" s="271" t="str">
        <f ca="true">+IF(OFFSET('Water Data'!$D$29,0,10*ROW('Water Data'!D175))="","",OFFSET('Water Data'!$D$29,0,10*ROW('Water Data'!D175)))</f>
        <v/>
      </c>
      <c r="BV181" s="271" t="str">
        <f ca="true">+IF(OFFSET('Water Data'!$E$27,0,10*ROW('Water Data'!E175))="","",OFFSET('Water Data'!$E$27,0,10*ROW('Water Data'!E175)))</f>
        <v/>
      </c>
      <c r="BW181" s="271" t="str">
        <f ca="true">+IF(OFFSET('Water Data'!$E$28,0,10*ROW('Water Data'!E175))="","",OFFSET('Water Data'!$E$28,0,10*ROW('Water Data'!E175)))</f>
        <v/>
      </c>
      <c r="BX181" s="271" t="str">
        <f ca="true">+IF(OFFSET('Water Data'!$E$29,0,10*ROW('Water Data'!E175))="","",OFFSET('Water Data'!$E$29,0,10*ROW('Water Data'!E175)))</f>
        <v/>
      </c>
      <c r="BY181" s="271" t="str">
        <f ca="true">+IF(OFFSET('Water Data'!$F$27,0,10*ROW('Water Data'!F175))="","",OFFSET('Water Data'!$F$27,0,10*ROW('Water Data'!F175)))</f>
        <v/>
      </c>
      <c r="BZ181" s="271" t="str">
        <f ca="true">+IF(OFFSET('Water Data'!$F$28,0,10*ROW('Water Data'!F175))="","",OFFSET('Water Data'!$F$28,0,10*ROW('Water Data'!F175)))</f>
        <v/>
      </c>
      <c r="CA181" s="271" t="str">
        <f ca="true">+IF(OFFSET('Water Data'!$F$29,0,10*ROW('Water Data'!F175))="","",OFFSET('Water Data'!$F$29,0,10*ROW('Water Data'!F175)))</f>
        <v/>
      </c>
      <c r="CB181" s="271" t="str">
        <f ca="true">+IF(OFFSET('Water Data'!$G$27,0,10*ROW('Water Data'!G175))="","",OFFSET('Water Data'!$G$27,0,10*ROW('Water Data'!G175)))</f>
        <v/>
      </c>
      <c r="CC181" s="271" t="str">
        <f ca="true">+IF(OFFSET('Water Data'!$G$28,0,10*ROW('Water Data'!G175))="","",OFFSET('Water Data'!$G$28,0,10*ROW('Water Data'!G175)))</f>
        <v/>
      </c>
      <c r="CD181" s="271" t="str">
        <f ca="true">+IF(OFFSET('Water Data'!$G$29,0,10*ROW('Water Data'!G175))="","",OFFSET('Water Data'!$G$29,0,10*ROW('Water Data'!G175)))</f>
        <v/>
      </c>
      <c r="CE181" s="271" t="str">
        <f ca="true">+IF(OFFSET('Water Data'!$H$27,0,10*ROW('Water Data'!H175))="","",OFFSET('Water Data'!$H$27,0,10*ROW('Water Data'!H175)))</f>
        <v/>
      </c>
      <c r="CF181" s="271" t="str">
        <f ca="true">+IF(OFFSET('Water Data'!$H$28,0,10*ROW('Water Data'!H175))="","",OFFSET('Water Data'!$H$28,0,10*ROW('Water Data'!H175)))</f>
        <v/>
      </c>
      <c r="CG181" s="271" t="str">
        <f ca="true">+IF(OFFSET('Water Data'!$H$29,0,10*ROW('Water Data'!H175))="","",OFFSET('Water Data'!$H$29,0,10*ROW('Water Data'!H175)))</f>
        <v/>
      </c>
      <c r="CH181" s="271" t="str">
        <f ca="true">+IF(OFFSET('Water Data'!$I$27,0,10*ROW('Water Data'!I175))="","",OFFSET('Water Data'!$I$27,0,10*ROW('Water Data'!I175)))</f>
        <v/>
      </c>
      <c r="CI181" s="271" t="str">
        <f ca="true">+IF(OFFSET('Water Data'!$I$28,0,10*ROW('Water Data'!I175))="","",OFFSET('Water Data'!$I$28,0,10*ROW('Water Data'!I175)))</f>
        <v/>
      </c>
      <c r="CJ181" s="271" t="str">
        <f ca="true">+IF(OFFSET('Water Data'!$I$29,0,10*ROW('Water Data'!I175))="","",OFFSET('Water Data'!$I$29,0,10*ROW('Water Data'!I175)))</f>
        <v/>
      </c>
      <c r="CK181" s="271" t="str">
        <f ca="true">+IF(OFFSET('Sanitation Data'!$D$28,0,10*ROW('Sanitation Data'!D175))="","",OFFSET('Sanitation Data'!$D$28,0,10*ROW('Sanitation Data'!D175)))</f>
        <v/>
      </c>
      <c r="CL181" s="271" t="str">
        <f ca="true">+IF(OFFSET('Sanitation Data'!$D$29,0,10*ROW('Sanitation Data'!D175))="","",OFFSET('Sanitation Data'!$D$29,0,10*ROW('Sanitation Data'!D175)))</f>
        <v/>
      </c>
      <c r="CM181" s="271" t="str">
        <f ca="true">+IF(OFFSET('Sanitation Data'!$D$30,0,10*ROW('Sanitation Data'!D175))="","",OFFSET('Sanitation Data'!$D$30,0,10*ROW('Sanitation Data'!D175)))</f>
        <v/>
      </c>
      <c r="CN181" s="271" t="str">
        <f ca="true">+IF(OFFSET('Sanitation Data'!$D$31,0,10*ROW('Sanitation Data'!D175))="","",OFFSET('Sanitation Data'!$D$31,0,10*ROW('Sanitation Data'!D175)))</f>
        <v/>
      </c>
      <c r="CO181" s="271" t="str">
        <f ca="true">+IF(OFFSET('Sanitation Data'!$D$32,0,10*ROW('Sanitation Data'!D175))="","",OFFSET('Sanitation Data'!$D$32,0,10*ROW('Sanitation Data'!D175)))</f>
        <v/>
      </c>
      <c r="CP181" s="271" t="str">
        <f ca="true">+IF(OFFSET('Sanitation Data'!$E$28,0,10*ROW('Sanitation Data'!E175))="","",OFFSET('Sanitation Data'!$E$28,0,10*ROW('Sanitation Data'!E175)))</f>
        <v/>
      </c>
      <c r="CQ181" s="271" t="str">
        <f ca="true">+IF(OFFSET('Sanitation Data'!$E$29,0,10*ROW('Sanitation Data'!E175))="","",OFFSET('Sanitation Data'!$E$29,0,10*ROW('Sanitation Data'!E175)))</f>
        <v/>
      </c>
      <c r="CR181" s="271" t="str">
        <f ca="true">+IF(OFFSET('Sanitation Data'!$E$30,0,10*ROW('Sanitation Data'!E175))="","",OFFSET('Sanitation Data'!$E$30,0,10*ROW('Sanitation Data'!E175)))</f>
        <v/>
      </c>
      <c r="CS181" s="271" t="str">
        <f ca="true">+IF(OFFSET('Sanitation Data'!$E$31,0,10*ROW('Sanitation Data'!E175))="","",OFFSET('Sanitation Data'!$E$31,0,10*ROW('Sanitation Data'!E175)))</f>
        <v/>
      </c>
      <c r="CT181" s="271" t="str">
        <f ca="true">+IF(OFFSET('Sanitation Data'!$E$32,0,10*ROW('Sanitation Data'!E175))="","",OFFSET('Sanitation Data'!$E$32,0,10*ROW('Sanitation Data'!E175)))</f>
        <v/>
      </c>
      <c r="CU181" s="271" t="str">
        <f ca="true">+IF(OFFSET('Sanitation Data'!$F$28,0,10*ROW('Sanitation Data'!F175))="","",OFFSET('Sanitation Data'!$F$28,0,10*ROW('Sanitation Data'!F175)))</f>
        <v/>
      </c>
      <c r="CV181" s="271" t="str">
        <f ca="true">+IF(OFFSET('Sanitation Data'!$F$29,0,10*ROW('Sanitation Data'!F175))="","",OFFSET('Sanitation Data'!$F$29,0,10*ROW('Sanitation Data'!F175)))</f>
        <v/>
      </c>
      <c r="CW181" s="271" t="str">
        <f ca="true">+IF(OFFSET('Sanitation Data'!$F$30,0,10*ROW('Sanitation Data'!F175))="","",OFFSET('Sanitation Data'!$F$30,0,10*ROW('Sanitation Data'!F175)))</f>
        <v/>
      </c>
      <c r="CX181" s="271" t="str">
        <f ca="true">+IF(OFFSET('Sanitation Data'!$F$31,0,10*ROW('Sanitation Data'!F175))="","",OFFSET('Sanitation Data'!$F$31,0,10*ROW('Sanitation Data'!F175)))</f>
        <v/>
      </c>
      <c r="CY181" s="271" t="str">
        <f ca="true">+IF(OFFSET('Sanitation Data'!$F$32,0,10*ROW('Sanitation Data'!F175))="","",OFFSET('Sanitation Data'!$F$32,0,10*ROW('Sanitation Data'!F175)))</f>
        <v/>
      </c>
      <c r="CZ181" s="271" t="str">
        <f ca="true">+IF(OFFSET('Sanitation Data'!$G$28,0,10*ROW('Sanitation Data'!G175))="","",OFFSET('Sanitation Data'!$G$28,0,10*ROW('Sanitation Data'!G175)))</f>
        <v/>
      </c>
      <c r="DA181" s="271" t="str">
        <f ca="true">+IF(OFFSET('Sanitation Data'!$G$29,0,10*ROW('Sanitation Data'!G175))="","",OFFSET('Sanitation Data'!$G$29,0,10*ROW('Sanitation Data'!G175)))</f>
        <v/>
      </c>
      <c r="DB181" s="271" t="str">
        <f ca="true">+IF(OFFSET('Sanitation Data'!$G$30,0,10*ROW('Sanitation Data'!G175))="","",OFFSET('Sanitation Data'!$G$30,0,10*ROW('Sanitation Data'!G175)))</f>
        <v/>
      </c>
      <c r="DC181" s="271" t="str">
        <f ca="true">+IF(OFFSET('Sanitation Data'!$G$31,0,10*ROW('Sanitation Data'!G175))="","",OFFSET('Sanitation Data'!$G$31,0,10*ROW('Sanitation Data'!G175)))</f>
        <v/>
      </c>
      <c r="DD181" s="271" t="str">
        <f ca="true">+IF(OFFSET('Sanitation Data'!$G$32,0,10*ROW('Sanitation Data'!G175))="","",OFFSET('Sanitation Data'!$G$32,0,10*ROW('Sanitation Data'!G175)))</f>
        <v/>
      </c>
      <c r="DE181" s="271" t="str">
        <f ca="true">+IF(OFFSET('Sanitation Data'!$H$28,0,10*ROW('Sanitation Data'!H175))="","",OFFSET('Sanitation Data'!$H$28,0,10*ROW('Sanitation Data'!H175)))</f>
        <v/>
      </c>
      <c r="DF181" s="271" t="str">
        <f ca="true">+IF(OFFSET('Sanitation Data'!$H$29,0,10*ROW('Sanitation Data'!H175))="","",OFFSET('Sanitation Data'!$H$29,0,10*ROW('Sanitation Data'!H175)))</f>
        <v/>
      </c>
      <c r="DG181" s="271" t="str">
        <f ca="true">+IF(OFFSET('Sanitation Data'!$H$30,0,10*ROW('Sanitation Data'!H175))="","",OFFSET('Sanitation Data'!$H$30,0,10*ROW('Sanitation Data'!H175)))</f>
        <v/>
      </c>
      <c r="DH181" s="271" t="str">
        <f ca="true">+IF(OFFSET('Sanitation Data'!$H$31,0,10*ROW('Sanitation Data'!H175))="","",OFFSET('Sanitation Data'!$H$31,0,10*ROW('Sanitation Data'!H175)))</f>
        <v/>
      </c>
      <c r="DI181" s="271" t="str">
        <f ca="true">+IF(OFFSET('Sanitation Data'!$H$32,0,10*ROW('Sanitation Data'!H175))="","",OFFSET('Sanitation Data'!$H$32,0,10*ROW('Sanitation Data'!H175)))</f>
        <v/>
      </c>
      <c r="DJ181" s="271" t="str">
        <f ca="true">+IF(OFFSET('Sanitation Data'!$I$28,0,10*ROW('Sanitation Data'!I175))="","",OFFSET('Sanitation Data'!$I$28,0,10*ROW('Sanitation Data'!I175)))</f>
        <v/>
      </c>
      <c r="DK181" s="271" t="str">
        <f ca="true">+IF(OFFSET('Sanitation Data'!$I$29,0,10*ROW('Sanitation Data'!I175))="","",OFFSET('Sanitation Data'!$I$29,0,10*ROW('Sanitation Data'!I175)))</f>
        <v/>
      </c>
      <c r="DL181" s="271" t="str">
        <f ca="true">+IF(OFFSET('Sanitation Data'!$I$30,0,10*ROW('Sanitation Data'!I175))="","",OFFSET('Sanitation Data'!$I$30,0,10*ROW('Sanitation Data'!I175)))</f>
        <v/>
      </c>
      <c r="DM181" s="271" t="str">
        <f ca="true">+IF(OFFSET('Sanitation Data'!$I$31,0,10*ROW('Sanitation Data'!I175))="","",OFFSET('Sanitation Data'!$I$31,0,10*ROW('Sanitation Data'!I175)))</f>
        <v/>
      </c>
      <c r="DN181" s="271" t="str">
        <f ca="true">+IF(OFFSET('Sanitation Data'!$I$32,0,10*ROW('Sanitation Data'!I175))="","",OFFSET('Sanitation Data'!$I$32,0,10*ROW('Sanitation Data'!I175)))</f>
        <v/>
      </c>
      <c r="DO181" s="271" t="str">
        <f ca="true">+IF(OFFSET('Hygiene Data'!$D$11,0,10*ROW('Hygiene Data'!D175))="","",OFFSET('Hygiene Data'!$D$11,0,10*ROW('Hygiene Data'!D175)))</f>
        <v/>
      </c>
      <c r="DP181" s="271" t="str">
        <f ca="true">+IF(OFFSET('Hygiene Data'!$D$12,0,10*ROW('Hygiene Data'!D175))="","",OFFSET('Hygiene Data'!$D$12,0,10*ROW('Hygiene Data'!D175)))</f>
        <v/>
      </c>
      <c r="DQ181" s="271" t="str">
        <f ca="true">+IF(OFFSET('Hygiene Data'!$D$13,0,10*ROW('Hygiene Data'!D175))="","",OFFSET('Hygiene Data'!$D$13,0,10*ROW('Hygiene Data'!D175)))</f>
        <v/>
      </c>
      <c r="DR181" s="271" t="str">
        <f ca="true">+IF(OFFSET('Hygiene Data'!$E$11,0,10*ROW('Hygiene Data'!E175))="","",OFFSET('Hygiene Data'!$E$11,0,10*ROW('Hygiene Data'!E175)))</f>
        <v/>
      </c>
      <c r="DS181" s="271" t="str">
        <f ca="true">+IF(OFFSET('Hygiene Data'!$E$12,0,10*ROW('Hygiene Data'!E175))="","",OFFSET('Hygiene Data'!$E$12,0,10*ROW('Hygiene Data'!E175)))</f>
        <v/>
      </c>
      <c r="DT181" s="271" t="str">
        <f ca="true">+IF(OFFSET('Hygiene Data'!$E$13,0,10*ROW('Hygiene Data'!E175))="","",OFFSET('Hygiene Data'!$E$13,0,10*ROW('Hygiene Data'!E175)))</f>
        <v/>
      </c>
      <c r="DU181" s="271" t="str">
        <f ca="true">+IF(OFFSET('Hygiene Data'!$F$11,0,10*ROW('Hygiene Data'!F175))="","",OFFSET('Hygiene Data'!$F$11,0,10*ROW('Hygiene Data'!F175)))</f>
        <v/>
      </c>
      <c r="DV181" s="271" t="str">
        <f ca="true">+IF(OFFSET('Hygiene Data'!$F$12,0,10*ROW('Hygiene Data'!F175))="","",OFFSET('Hygiene Data'!$F$12,0,10*ROW('Hygiene Data'!F175)))</f>
        <v/>
      </c>
      <c r="DW181" s="271" t="str">
        <f ca="true">+IF(OFFSET('Hygiene Data'!$F$13,0,10*ROW('Hygiene Data'!F175))="","",OFFSET('Hygiene Data'!$F$13,0,10*ROW('Hygiene Data'!F175)))</f>
        <v/>
      </c>
      <c r="DX181" s="271" t="str">
        <f ca="true">+IF(OFFSET('Hygiene Data'!$G$11,0,10*ROW('Hygiene Data'!G175))="","",OFFSET('Hygiene Data'!$G$11,0,10*ROW('Hygiene Data'!G175)))</f>
        <v/>
      </c>
      <c r="DY181" s="271" t="str">
        <f ca="true">+IF(OFFSET('Hygiene Data'!$G$12,0,10*ROW('Hygiene Data'!G175))="","",OFFSET('Hygiene Data'!$G$12,0,10*ROW('Hygiene Data'!G175)))</f>
        <v/>
      </c>
      <c r="DZ181" s="271" t="str">
        <f ca="true">+IF(OFFSET('Hygiene Data'!$G$13,0,10*ROW('Hygiene Data'!G175))="","",OFFSET('Hygiene Data'!$G$13,0,10*ROW('Hygiene Data'!G175)))</f>
        <v/>
      </c>
      <c r="EA181" s="271" t="str">
        <f ca="true">+IF(OFFSET('Hygiene Data'!$H$11,0,10*ROW('Hygiene Data'!H175))="","",OFFSET('Hygiene Data'!$H$11,0,10*ROW('Hygiene Data'!H175)))</f>
        <v/>
      </c>
      <c r="EB181" s="271" t="str">
        <f ca="true">+IF(OFFSET('Hygiene Data'!$H$12,0,10*ROW('Hygiene Data'!H175))="","",OFFSET('Hygiene Data'!$H$12,0,10*ROW('Hygiene Data'!H175)))</f>
        <v/>
      </c>
      <c r="EC181" s="271" t="str">
        <f ca="true">+IF(OFFSET('Hygiene Data'!$H$13,0,10*ROW('Hygiene Data'!H175))="","",OFFSET('Hygiene Data'!$H$13,0,10*ROW('Hygiene Data'!H175)))</f>
        <v/>
      </c>
      <c r="ED181" s="271" t="str">
        <f ca="true">+IF(OFFSET('Hygiene Data'!$I$11,0,10*ROW('Hygiene Data'!I175))="","",OFFSET('Hygiene Data'!$I$11,0,10*ROW('Hygiene Data'!I175)))</f>
        <v/>
      </c>
      <c r="EE181" s="271" t="str">
        <f ca="true">+IF(OFFSET('Hygiene Data'!$I$12,0,10*ROW('Hygiene Data'!I175))="","",OFFSET('Hygiene Data'!$I$12,0,10*ROW('Hygiene Data'!I175)))</f>
        <v/>
      </c>
      <c r="EF181" s="271" t="str">
        <f ca="true">+IF(OFFSET('Hygiene Data'!$I$13,0,10*ROW('Hygiene Data'!I175))="","",OFFSET('Hygiene Data'!$I$13,0,10*ROW('Hygiene Data'!I175)))</f>
        <v/>
      </c>
    </row>
    <row xmlns:x14ac="http://schemas.microsoft.com/office/spreadsheetml/2009/9/ac" r="182" x14ac:dyDescent="0.2">
      <c r="A182" s="34" t="str">
        <f ca="true">+IF(OFFSET('Water Data'!$B$2,0,10*ROW('Water Data'!E176))="","",OFFSET('Water Data'!$B$2,0,10*ROW('Water Data'!E176)))</f>
        <v/>
      </c>
      <c r="B182" s="34" t="str">
        <f ca="true">+IF(OFFSET('Water Data'!$C$2,0,10*ROW('Water Data'!F176))="","",OFFSET('Water Data'!$C$2,0,10*ROW('Water Data'!F176)))</f>
        <v/>
      </c>
      <c r="C182" s="327" t="str">
        <f t="shared" ca="true" si="2"/>
        <v/>
      </c>
      <c r="D182" s="87"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7"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7"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7"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7"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7"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7"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7"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7"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7"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7"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7"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7"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7"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7"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7"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7"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7"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8"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8"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8"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8"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8"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8"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8"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8"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8"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8"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8"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8"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8"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8"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8"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8"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8"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8"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8"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8"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8"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8"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8"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8"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8"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8"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8"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8"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8"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8"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9"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9"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9"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9"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9"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9"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9"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9"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9"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9"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9"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9"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9"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9"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9"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9"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9"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9"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1"/>
      <c r="BS182" s="271" t="str">
        <f ca="true">+IF(OFFSET('Water Data'!$D$27,0,10*ROW('Water Data'!D176))="","",OFFSET('Water Data'!$D$27,0,10*ROW('Water Data'!D176)))</f>
        <v/>
      </c>
      <c r="BT182" s="271" t="str">
        <f ca="true">+IF(OFFSET('Water Data'!$D$28,0,10*ROW('Water Data'!D176))="","",OFFSET('Water Data'!$D$28,0,10*ROW('Water Data'!D176)))</f>
        <v/>
      </c>
      <c r="BU182" s="271" t="str">
        <f ca="true">+IF(OFFSET('Water Data'!$D$29,0,10*ROW('Water Data'!D176))="","",OFFSET('Water Data'!$D$29,0,10*ROW('Water Data'!D176)))</f>
        <v/>
      </c>
      <c r="BV182" s="271" t="str">
        <f ca="true">+IF(OFFSET('Water Data'!$E$27,0,10*ROW('Water Data'!E176))="","",OFFSET('Water Data'!$E$27,0,10*ROW('Water Data'!E176)))</f>
        <v/>
      </c>
      <c r="BW182" s="271" t="str">
        <f ca="true">+IF(OFFSET('Water Data'!$E$28,0,10*ROW('Water Data'!E176))="","",OFFSET('Water Data'!$E$28,0,10*ROW('Water Data'!E176)))</f>
        <v/>
      </c>
      <c r="BX182" s="271" t="str">
        <f ca="true">+IF(OFFSET('Water Data'!$E$29,0,10*ROW('Water Data'!E176))="","",OFFSET('Water Data'!$E$29,0,10*ROW('Water Data'!E176)))</f>
        <v/>
      </c>
      <c r="BY182" s="271" t="str">
        <f ca="true">+IF(OFFSET('Water Data'!$F$27,0,10*ROW('Water Data'!F176))="","",OFFSET('Water Data'!$F$27,0,10*ROW('Water Data'!F176)))</f>
        <v/>
      </c>
      <c r="BZ182" s="271" t="str">
        <f ca="true">+IF(OFFSET('Water Data'!$F$28,0,10*ROW('Water Data'!F176))="","",OFFSET('Water Data'!$F$28,0,10*ROW('Water Data'!F176)))</f>
        <v/>
      </c>
      <c r="CA182" s="271" t="str">
        <f ca="true">+IF(OFFSET('Water Data'!$F$29,0,10*ROW('Water Data'!F176))="","",OFFSET('Water Data'!$F$29,0,10*ROW('Water Data'!F176)))</f>
        <v/>
      </c>
      <c r="CB182" s="271" t="str">
        <f ca="true">+IF(OFFSET('Water Data'!$G$27,0,10*ROW('Water Data'!G176))="","",OFFSET('Water Data'!$G$27,0,10*ROW('Water Data'!G176)))</f>
        <v/>
      </c>
      <c r="CC182" s="271" t="str">
        <f ca="true">+IF(OFFSET('Water Data'!$G$28,0,10*ROW('Water Data'!G176))="","",OFFSET('Water Data'!$G$28,0,10*ROW('Water Data'!G176)))</f>
        <v/>
      </c>
      <c r="CD182" s="271" t="str">
        <f ca="true">+IF(OFFSET('Water Data'!$G$29,0,10*ROW('Water Data'!G176))="","",OFFSET('Water Data'!$G$29,0,10*ROW('Water Data'!G176)))</f>
        <v/>
      </c>
      <c r="CE182" s="271" t="str">
        <f ca="true">+IF(OFFSET('Water Data'!$H$27,0,10*ROW('Water Data'!H176))="","",OFFSET('Water Data'!$H$27,0,10*ROW('Water Data'!H176)))</f>
        <v/>
      </c>
      <c r="CF182" s="271" t="str">
        <f ca="true">+IF(OFFSET('Water Data'!$H$28,0,10*ROW('Water Data'!H176))="","",OFFSET('Water Data'!$H$28,0,10*ROW('Water Data'!H176)))</f>
        <v/>
      </c>
      <c r="CG182" s="271" t="str">
        <f ca="true">+IF(OFFSET('Water Data'!$H$29,0,10*ROW('Water Data'!H176))="","",OFFSET('Water Data'!$H$29,0,10*ROW('Water Data'!H176)))</f>
        <v/>
      </c>
      <c r="CH182" s="271" t="str">
        <f ca="true">+IF(OFFSET('Water Data'!$I$27,0,10*ROW('Water Data'!I176))="","",OFFSET('Water Data'!$I$27,0,10*ROW('Water Data'!I176)))</f>
        <v/>
      </c>
      <c r="CI182" s="271" t="str">
        <f ca="true">+IF(OFFSET('Water Data'!$I$28,0,10*ROW('Water Data'!I176))="","",OFFSET('Water Data'!$I$28,0,10*ROW('Water Data'!I176)))</f>
        <v/>
      </c>
      <c r="CJ182" s="271" t="str">
        <f ca="true">+IF(OFFSET('Water Data'!$I$29,0,10*ROW('Water Data'!I176))="","",OFFSET('Water Data'!$I$29,0,10*ROW('Water Data'!I176)))</f>
        <v/>
      </c>
      <c r="CK182" s="271" t="str">
        <f ca="true">+IF(OFFSET('Sanitation Data'!$D$28,0,10*ROW('Sanitation Data'!D176))="","",OFFSET('Sanitation Data'!$D$28,0,10*ROW('Sanitation Data'!D176)))</f>
        <v/>
      </c>
      <c r="CL182" s="271" t="str">
        <f ca="true">+IF(OFFSET('Sanitation Data'!$D$29,0,10*ROW('Sanitation Data'!D176))="","",OFFSET('Sanitation Data'!$D$29,0,10*ROW('Sanitation Data'!D176)))</f>
        <v/>
      </c>
      <c r="CM182" s="271" t="str">
        <f ca="true">+IF(OFFSET('Sanitation Data'!$D$30,0,10*ROW('Sanitation Data'!D176))="","",OFFSET('Sanitation Data'!$D$30,0,10*ROW('Sanitation Data'!D176)))</f>
        <v/>
      </c>
      <c r="CN182" s="271" t="str">
        <f ca="true">+IF(OFFSET('Sanitation Data'!$D$31,0,10*ROW('Sanitation Data'!D176))="","",OFFSET('Sanitation Data'!$D$31,0,10*ROW('Sanitation Data'!D176)))</f>
        <v/>
      </c>
      <c r="CO182" s="271" t="str">
        <f ca="true">+IF(OFFSET('Sanitation Data'!$D$32,0,10*ROW('Sanitation Data'!D176))="","",OFFSET('Sanitation Data'!$D$32,0,10*ROW('Sanitation Data'!D176)))</f>
        <v/>
      </c>
      <c r="CP182" s="271" t="str">
        <f ca="true">+IF(OFFSET('Sanitation Data'!$E$28,0,10*ROW('Sanitation Data'!E176))="","",OFFSET('Sanitation Data'!$E$28,0,10*ROW('Sanitation Data'!E176)))</f>
        <v/>
      </c>
      <c r="CQ182" s="271" t="str">
        <f ca="true">+IF(OFFSET('Sanitation Data'!$E$29,0,10*ROW('Sanitation Data'!E176))="","",OFFSET('Sanitation Data'!$E$29,0,10*ROW('Sanitation Data'!E176)))</f>
        <v/>
      </c>
      <c r="CR182" s="271" t="str">
        <f ca="true">+IF(OFFSET('Sanitation Data'!$E$30,0,10*ROW('Sanitation Data'!E176))="","",OFFSET('Sanitation Data'!$E$30,0,10*ROW('Sanitation Data'!E176)))</f>
        <v/>
      </c>
      <c r="CS182" s="271" t="str">
        <f ca="true">+IF(OFFSET('Sanitation Data'!$E$31,0,10*ROW('Sanitation Data'!E176))="","",OFFSET('Sanitation Data'!$E$31,0,10*ROW('Sanitation Data'!E176)))</f>
        <v/>
      </c>
      <c r="CT182" s="271" t="str">
        <f ca="true">+IF(OFFSET('Sanitation Data'!$E$32,0,10*ROW('Sanitation Data'!E176))="","",OFFSET('Sanitation Data'!$E$32,0,10*ROW('Sanitation Data'!E176)))</f>
        <v/>
      </c>
      <c r="CU182" s="271" t="str">
        <f ca="true">+IF(OFFSET('Sanitation Data'!$F$28,0,10*ROW('Sanitation Data'!F176))="","",OFFSET('Sanitation Data'!$F$28,0,10*ROW('Sanitation Data'!F176)))</f>
        <v/>
      </c>
      <c r="CV182" s="271" t="str">
        <f ca="true">+IF(OFFSET('Sanitation Data'!$F$29,0,10*ROW('Sanitation Data'!F176))="","",OFFSET('Sanitation Data'!$F$29,0,10*ROW('Sanitation Data'!F176)))</f>
        <v/>
      </c>
      <c r="CW182" s="271" t="str">
        <f ca="true">+IF(OFFSET('Sanitation Data'!$F$30,0,10*ROW('Sanitation Data'!F176))="","",OFFSET('Sanitation Data'!$F$30,0,10*ROW('Sanitation Data'!F176)))</f>
        <v/>
      </c>
      <c r="CX182" s="271" t="str">
        <f ca="true">+IF(OFFSET('Sanitation Data'!$F$31,0,10*ROW('Sanitation Data'!F176))="","",OFFSET('Sanitation Data'!$F$31,0,10*ROW('Sanitation Data'!F176)))</f>
        <v/>
      </c>
      <c r="CY182" s="271" t="str">
        <f ca="true">+IF(OFFSET('Sanitation Data'!$F$32,0,10*ROW('Sanitation Data'!F176))="","",OFFSET('Sanitation Data'!$F$32,0,10*ROW('Sanitation Data'!F176)))</f>
        <v/>
      </c>
      <c r="CZ182" s="271" t="str">
        <f ca="true">+IF(OFFSET('Sanitation Data'!$G$28,0,10*ROW('Sanitation Data'!G176))="","",OFFSET('Sanitation Data'!$G$28,0,10*ROW('Sanitation Data'!G176)))</f>
        <v/>
      </c>
      <c r="DA182" s="271" t="str">
        <f ca="true">+IF(OFFSET('Sanitation Data'!$G$29,0,10*ROW('Sanitation Data'!G176))="","",OFFSET('Sanitation Data'!$G$29,0,10*ROW('Sanitation Data'!G176)))</f>
        <v/>
      </c>
      <c r="DB182" s="271" t="str">
        <f ca="true">+IF(OFFSET('Sanitation Data'!$G$30,0,10*ROW('Sanitation Data'!G176))="","",OFFSET('Sanitation Data'!$G$30,0,10*ROW('Sanitation Data'!G176)))</f>
        <v/>
      </c>
      <c r="DC182" s="271" t="str">
        <f ca="true">+IF(OFFSET('Sanitation Data'!$G$31,0,10*ROW('Sanitation Data'!G176))="","",OFFSET('Sanitation Data'!$G$31,0,10*ROW('Sanitation Data'!G176)))</f>
        <v/>
      </c>
      <c r="DD182" s="271" t="str">
        <f ca="true">+IF(OFFSET('Sanitation Data'!$G$32,0,10*ROW('Sanitation Data'!G176))="","",OFFSET('Sanitation Data'!$G$32,0,10*ROW('Sanitation Data'!G176)))</f>
        <v/>
      </c>
      <c r="DE182" s="271" t="str">
        <f ca="true">+IF(OFFSET('Sanitation Data'!$H$28,0,10*ROW('Sanitation Data'!H176))="","",OFFSET('Sanitation Data'!$H$28,0,10*ROW('Sanitation Data'!H176)))</f>
        <v/>
      </c>
      <c r="DF182" s="271" t="str">
        <f ca="true">+IF(OFFSET('Sanitation Data'!$H$29,0,10*ROW('Sanitation Data'!H176))="","",OFFSET('Sanitation Data'!$H$29,0,10*ROW('Sanitation Data'!H176)))</f>
        <v/>
      </c>
      <c r="DG182" s="271" t="str">
        <f ca="true">+IF(OFFSET('Sanitation Data'!$H$30,0,10*ROW('Sanitation Data'!H176))="","",OFFSET('Sanitation Data'!$H$30,0,10*ROW('Sanitation Data'!H176)))</f>
        <v/>
      </c>
      <c r="DH182" s="271" t="str">
        <f ca="true">+IF(OFFSET('Sanitation Data'!$H$31,0,10*ROW('Sanitation Data'!H176))="","",OFFSET('Sanitation Data'!$H$31,0,10*ROW('Sanitation Data'!H176)))</f>
        <v/>
      </c>
      <c r="DI182" s="271" t="str">
        <f ca="true">+IF(OFFSET('Sanitation Data'!$H$32,0,10*ROW('Sanitation Data'!H176))="","",OFFSET('Sanitation Data'!$H$32,0,10*ROW('Sanitation Data'!H176)))</f>
        <v/>
      </c>
      <c r="DJ182" s="271" t="str">
        <f ca="true">+IF(OFFSET('Sanitation Data'!$I$28,0,10*ROW('Sanitation Data'!I176))="","",OFFSET('Sanitation Data'!$I$28,0,10*ROW('Sanitation Data'!I176)))</f>
        <v/>
      </c>
      <c r="DK182" s="271" t="str">
        <f ca="true">+IF(OFFSET('Sanitation Data'!$I$29,0,10*ROW('Sanitation Data'!I176))="","",OFFSET('Sanitation Data'!$I$29,0,10*ROW('Sanitation Data'!I176)))</f>
        <v/>
      </c>
      <c r="DL182" s="271" t="str">
        <f ca="true">+IF(OFFSET('Sanitation Data'!$I$30,0,10*ROW('Sanitation Data'!I176))="","",OFFSET('Sanitation Data'!$I$30,0,10*ROW('Sanitation Data'!I176)))</f>
        <v/>
      </c>
      <c r="DM182" s="271" t="str">
        <f ca="true">+IF(OFFSET('Sanitation Data'!$I$31,0,10*ROW('Sanitation Data'!I176))="","",OFFSET('Sanitation Data'!$I$31,0,10*ROW('Sanitation Data'!I176)))</f>
        <v/>
      </c>
      <c r="DN182" s="271" t="str">
        <f ca="true">+IF(OFFSET('Sanitation Data'!$I$32,0,10*ROW('Sanitation Data'!I176))="","",OFFSET('Sanitation Data'!$I$32,0,10*ROW('Sanitation Data'!I176)))</f>
        <v/>
      </c>
      <c r="DO182" s="271" t="str">
        <f ca="true">+IF(OFFSET('Hygiene Data'!$D$11,0,10*ROW('Hygiene Data'!D176))="","",OFFSET('Hygiene Data'!$D$11,0,10*ROW('Hygiene Data'!D176)))</f>
        <v/>
      </c>
      <c r="DP182" s="271" t="str">
        <f ca="true">+IF(OFFSET('Hygiene Data'!$D$12,0,10*ROW('Hygiene Data'!D176))="","",OFFSET('Hygiene Data'!$D$12,0,10*ROW('Hygiene Data'!D176)))</f>
        <v/>
      </c>
      <c r="DQ182" s="271" t="str">
        <f ca="true">+IF(OFFSET('Hygiene Data'!$D$13,0,10*ROW('Hygiene Data'!D176))="","",OFFSET('Hygiene Data'!$D$13,0,10*ROW('Hygiene Data'!D176)))</f>
        <v/>
      </c>
      <c r="DR182" s="271" t="str">
        <f ca="true">+IF(OFFSET('Hygiene Data'!$E$11,0,10*ROW('Hygiene Data'!E176))="","",OFFSET('Hygiene Data'!$E$11,0,10*ROW('Hygiene Data'!E176)))</f>
        <v/>
      </c>
      <c r="DS182" s="271" t="str">
        <f ca="true">+IF(OFFSET('Hygiene Data'!$E$12,0,10*ROW('Hygiene Data'!E176))="","",OFFSET('Hygiene Data'!$E$12,0,10*ROW('Hygiene Data'!E176)))</f>
        <v/>
      </c>
      <c r="DT182" s="271" t="str">
        <f ca="true">+IF(OFFSET('Hygiene Data'!$E$13,0,10*ROW('Hygiene Data'!E176))="","",OFFSET('Hygiene Data'!$E$13,0,10*ROW('Hygiene Data'!E176)))</f>
        <v/>
      </c>
      <c r="DU182" s="271" t="str">
        <f ca="true">+IF(OFFSET('Hygiene Data'!$F$11,0,10*ROW('Hygiene Data'!F176))="","",OFFSET('Hygiene Data'!$F$11,0,10*ROW('Hygiene Data'!F176)))</f>
        <v/>
      </c>
      <c r="DV182" s="271" t="str">
        <f ca="true">+IF(OFFSET('Hygiene Data'!$F$12,0,10*ROW('Hygiene Data'!F176))="","",OFFSET('Hygiene Data'!$F$12,0,10*ROW('Hygiene Data'!F176)))</f>
        <v/>
      </c>
      <c r="DW182" s="271" t="str">
        <f ca="true">+IF(OFFSET('Hygiene Data'!$F$13,0,10*ROW('Hygiene Data'!F176))="","",OFFSET('Hygiene Data'!$F$13,0,10*ROW('Hygiene Data'!F176)))</f>
        <v/>
      </c>
      <c r="DX182" s="271" t="str">
        <f ca="true">+IF(OFFSET('Hygiene Data'!$G$11,0,10*ROW('Hygiene Data'!G176))="","",OFFSET('Hygiene Data'!$G$11,0,10*ROW('Hygiene Data'!G176)))</f>
        <v/>
      </c>
      <c r="DY182" s="271" t="str">
        <f ca="true">+IF(OFFSET('Hygiene Data'!$G$12,0,10*ROW('Hygiene Data'!G176))="","",OFFSET('Hygiene Data'!$G$12,0,10*ROW('Hygiene Data'!G176)))</f>
        <v/>
      </c>
      <c r="DZ182" s="271" t="str">
        <f ca="true">+IF(OFFSET('Hygiene Data'!$G$13,0,10*ROW('Hygiene Data'!G176))="","",OFFSET('Hygiene Data'!$G$13,0,10*ROW('Hygiene Data'!G176)))</f>
        <v/>
      </c>
      <c r="EA182" s="271" t="str">
        <f ca="true">+IF(OFFSET('Hygiene Data'!$H$11,0,10*ROW('Hygiene Data'!H176))="","",OFFSET('Hygiene Data'!$H$11,0,10*ROW('Hygiene Data'!H176)))</f>
        <v/>
      </c>
      <c r="EB182" s="271" t="str">
        <f ca="true">+IF(OFFSET('Hygiene Data'!$H$12,0,10*ROW('Hygiene Data'!H176))="","",OFFSET('Hygiene Data'!$H$12,0,10*ROW('Hygiene Data'!H176)))</f>
        <v/>
      </c>
      <c r="EC182" s="271" t="str">
        <f ca="true">+IF(OFFSET('Hygiene Data'!$H$13,0,10*ROW('Hygiene Data'!H176))="","",OFFSET('Hygiene Data'!$H$13,0,10*ROW('Hygiene Data'!H176)))</f>
        <v/>
      </c>
      <c r="ED182" s="271" t="str">
        <f ca="true">+IF(OFFSET('Hygiene Data'!$I$11,0,10*ROW('Hygiene Data'!I176))="","",OFFSET('Hygiene Data'!$I$11,0,10*ROW('Hygiene Data'!I176)))</f>
        <v/>
      </c>
      <c r="EE182" s="271" t="str">
        <f ca="true">+IF(OFFSET('Hygiene Data'!$I$12,0,10*ROW('Hygiene Data'!I176))="","",OFFSET('Hygiene Data'!$I$12,0,10*ROW('Hygiene Data'!I176)))</f>
        <v/>
      </c>
      <c r="EF182" s="271" t="str">
        <f ca="true">+IF(OFFSET('Hygiene Data'!$I$13,0,10*ROW('Hygiene Data'!I176))="","",OFFSET('Hygiene Data'!$I$13,0,10*ROW('Hygiene Data'!I176)))</f>
        <v/>
      </c>
    </row>
    <row xmlns:x14ac="http://schemas.microsoft.com/office/spreadsheetml/2009/9/ac" r="183" x14ac:dyDescent="0.2">
      <c r="A183" s="34" t="str">
        <f ca="true">+IF(OFFSET('Water Data'!$B$2,0,10*ROW('Water Data'!E177))="","",OFFSET('Water Data'!$B$2,0,10*ROW('Water Data'!E177)))</f>
        <v/>
      </c>
      <c r="B183" s="34" t="str">
        <f ca="true">+IF(OFFSET('Water Data'!$C$2,0,10*ROW('Water Data'!F177))="","",OFFSET('Water Data'!$C$2,0,10*ROW('Water Data'!F177)))</f>
        <v/>
      </c>
      <c r="C183" s="327" t="str">
        <f t="shared" ca="true" si="2"/>
        <v/>
      </c>
      <c r="D183" s="87"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7"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7"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7"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7"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7"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7"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7"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7"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7"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7"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7"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7"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7"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7"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7"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7"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7"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8"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8"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8"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8"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8"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8"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8"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8"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8"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8"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8"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8"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8"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8"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8"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8"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8"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8"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8"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8"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8"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8"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8"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8"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8"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8"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8"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8"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8"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8"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9"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9"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9"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9"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9"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9"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9"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9"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9"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9"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9"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9"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9"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9"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9"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9"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9"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9"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1"/>
      <c r="BS183" s="271" t="str">
        <f ca="true">+IF(OFFSET('Water Data'!$D$27,0,10*ROW('Water Data'!D177))="","",OFFSET('Water Data'!$D$27,0,10*ROW('Water Data'!D177)))</f>
        <v/>
      </c>
      <c r="BT183" s="271" t="str">
        <f ca="true">+IF(OFFSET('Water Data'!$D$28,0,10*ROW('Water Data'!D177))="","",OFFSET('Water Data'!$D$28,0,10*ROW('Water Data'!D177)))</f>
        <v/>
      </c>
      <c r="BU183" s="271" t="str">
        <f ca="true">+IF(OFFSET('Water Data'!$D$29,0,10*ROW('Water Data'!D177))="","",OFFSET('Water Data'!$D$29,0,10*ROW('Water Data'!D177)))</f>
        <v/>
      </c>
      <c r="BV183" s="271" t="str">
        <f ca="true">+IF(OFFSET('Water Data'!$E$27,0,10*ROW('Water Data'!E177))="","",OFFSET('Water Data'!$E$27,0,10*ROW('Water Data'!E177)))</f>
        <v/>
      </c>
      <c r="BW183" s="271" t="str">
        <f ca="true">+IF(OFFSET('Water Data'!$E$28,0,10*ROW('Water Data'!E177))="","",OFFSET('Water Data'!$E$28,0,10*ROW('Water Data'!E177)))</f>
        <v/>
      </c>
      <c r="BX183" s="271" t="str">
        <f ca="true">+IF(OFFSET('Water Data'!$E$29,0,10*ROW('Water Data'!E177))="","",OFFSET('Water Data'!$E$29,0,10*ROW('Water Data'!E177)))</f>
        <v/>
      </c>
      <c r="BY183" s="271" t="str">
        <f ca="true">+IF(OFFSET('Water Data'!$F$27,0,10*ROW('Water Data'!F177))="","",OFFSET('Water Data'!$F$27,0,10*ROW('Water Data'!F177)))</f>
        <v/>
      </c>
      <c r="BZ183" s="271" t="str">
        <f ca="true">+IF(OFFSET('Water Data'!$F$28,0,10*ROW('Water Data'!F177))="","",OFFSET('Water Data'!$F$28,0,10*ROW('Water Data'!F177)))</f>
        <v/>
      </c>
      <c r="CA183" s="271" t="str">
        <f ca="true">+IF(OFFSET('Water Data'!$F$29,0,10*ROW('Water Data'!F177))="","",OFFSET('Water Data'!$F$29,0,10*ROW('Water Data'!F177)))</f>
        <v/>
      </c>
      <c r="CB183" s="271" t="str">
        <f ca="true">+IF(OFFSET('Water Data'!$G$27,0,10*ROW('Water Data'!G177))="","",OFFSET('Water Data'!$G$27,0,10*ROW('Water Data'!G177)))</f>
        <v/>
      </c>
      <c r="CC183" s="271" t="str">
        <f ca="true">+IF(OFFSET('Water Data'!$G$28,0,10*ROW('Water Data'!G177))="","",OFFSET('Water Data'!$G$28,0,10*ROW('Water Data'!G177)))</f>
        <v/>
      </c>
      <c r="CD183" s="271" t="str">
        <f ca="true">+IF(OFFSET('Water Data'!$G$29,0,10*ROW('Water Data'!G177))="","",OFFSET('Water Data'!$G$29,0,10*ROW('Water Data'!G177)))</f>
        <v/>
      </c>
      <c r="CE183" s="271" t="str">
        <f ca="true">+IF(OFFSET('Water Data'!$H$27,0,10*ROW('Water Data'!H177))="","",OFFSET('Water Data'!$H$27,0,10*ROW('Water Data'!H177)))</f>
        <v/>
      </c>
      <c r="CF183" s="271" t="str">
        <f ca="true">+IF(OFFSET('Water Data'!$H$28,0,10*ROW('Water Data'!H177))="","",OFFSET('Water Data'!$H$28,0,10*ROW('Water Data'!H177)))</f>
        <v/>
      </c>
      <c r="CG183" s="271" t="str">
        <f ca="true">+IF(OFFSET('Water Data'!$H$29,0,10*ROW('Water Data'!H177))="","",OFFSET('Water Data'!$H$29,0,10*ROW('Water Data'!H177)))</f>
        <v/>
      </c>
      <c r="CH183" s="271" t="str">
        <f ca="true">+IF(OFFSET('Water Data'!$I$27,0,10*ROW('Water Data'!I177))="","",OFFSET('Water Data'!$I$27,0,10*ROW('Water Data'!I177)))</f>
        <v/>
      </c>
      <c r="CI183" s="271" t="str">
        <f ca="true">+IF(OFFSET('Water Data'!$I$28,0,10*ROW('Water Data'!I177))="","",OFFSET('Water Data'!$I$28,0,10*ROW('Water Data'!I177)))</f>
        <v/>
      </c>
      <c r="CJ183" s="271" t="str">
        <f ca="true">+IF(OFFSET('Water Data'!$I$29,0,10*ROW('Water Data'!I177))="","",OFFSET('Water Data'!$I$29,0,10*ROW('Water Data'!I177)))</f>
        <v/>
      </c>
      <c r="CK183" s="271" t="str">
        <f ca="true">+IF(OFFSET('Sanitation Data'!$D$28,0,10*ROW('Sanitation Data'!D177))="","",OFFSET('Sanitation Data'!$D$28,0,10*ROW('Sanitation Data'!D177)))</f>
        <v/>
      </c>
      <c r="CL183" s="271" t="str">
        <f ca="true">+IF(OFFSET('Sanitation Data'!$D$29,0,10*ROW('Sanitation Data'!D177))="","",OFFSET('Sanitation Data'!$D$29,0,10*ROW('Sanitation Data'!D177)))</f>
        <v/>
      </c>
      <c r="CM183" s="271" t="str">
        <f ca="true">+IF(OFFSET('Sanitation Data'!$D$30,0,10*ROW('Sanitation Data'!D177))="","",OFFSET('Sanitation Data'!$D$30,0,10*ROW('Sanitation Data'!D177)))</f>
        <v/>
      </c>
      <c r="CN183" s="271" t="str">
        <f ca="true">+IF(OFFSET('Sanitation Data'!$D$31,0,10*ROW('Sanitation Data'!D177))="","",OFFSET('Sanitation Data'!$D$31,0,10*ROW('Sanitation Data'!D177)))</f>
        <v/>
      </c>
      <c r="CO183" s="271" t="str">
        <f ca="true">+IF(OFFSET('Sanitation Data'!$D$32,0,10*ROW('Sanitation Data'!D177))="","",OFFSET('Sanitation Data'!$D$32,0,10*ROW('Sanitation Data'!D177)))</f>
        <v/>
      </c>
      <c r="CP183" s="271" t="str">
        <f ca="true">+IF(OFFSET('Sanitation Data'!$E$28,0,10*ROW('Sanitation Data'!E177))="","",OFFSET('Sanitation Data'!$E$28,0,10*ROW('Sanitation Data'!E177)))</f>
        <v/>
      </c>
      <c r="CQ183" s="271" t="str">
        <f ca="true">+IF(OFFSET('Sanitation Data'!$E$29,0,10*ROW('Sanitation Data'!E177))="","",OFFSET('Sanitation Data'!$E$29,0,10*ROW('Sanitation Data'!E177)))</f>
        <v/>
      </c>
      <c r="CR183" s="271" t="str">
        <f ca="true">+IF(OFFSET('Sanitation Data'!$E$30,0,10*ROW('Sanitation Data'!E177))="","",OFFSET('Sanitation Data'!$E$30,0,10*ROW('Sanitation Data'!E177)))</f>
        <v/>
      </c>
      <c r="CS183" s="271" t="str">
        <f ca="true">+IF(OFFSET('Sanitation Data'!$E$31,0,10*ROW('Sanitation Data'!E177))="","",OFFSET('Sanitation Data'!$E$31,0,10*ROW('Sanitation Data'!E177)))</f>
        <v/>
      </c>
      <c r="CT183" s="271" t="str">
        <f ca="true">+IF(OFFSET('Sanitation Data'!$E$32,0,10*ROW('Sanitation Data'!E177))="","",OFFSET('Sanitation Data'!$E$32,0,10*ROW('Sanitation Data'!E177)))</f>
        <v/>
      </c>
      <c r="CU183" s="271" t="str">
        <f ca="true">+IF(OFFSET('Sanitation Data'!$F$28,0,10*ROW('Sanitation Data'!F177))="","",OFFSET('Sanitation Data'!$F$28,0,10*ROW('Sanitation Data'!F177)))</f>
        <v/>
      </c>
      <c r="CV183" s="271" t="str">
        <f ca="true">+IF(OFFSET('Sanitation Data'!$F$29,0,10*ROW('Sanitation Data'!F177))="","",OFFSET('Sanitation Data'!$F$29,0,10*ROW('Sanitation Data'!F177)))</f>
        <v/>
      </c>
      <c r="CW183" s="271" t="str">
        <f ca="true">+IF(OFFSET('Sanitation Data'!$F$30,0,10*ROW('Sanitation Data'!F177))="","",OFFSET('Sanitation Data'!$F$30,0,10*ROW('Sanitation Data'!F177)))</f>
        <v/>
      </c>
      <c r="CX183" s="271" t="str">
        <f ca="true">+IF(OFFSET('Sanitation Data'!$F$31,0,10*ROW('Sanitation Data'!F177))="","",OFFSET('Sanitation Data'!$F$31,0,10*ROW('Sanitation Data'!F177)))</f>
        <v/>
      </c>
      <c r="CY183" s="271" t="str">
        <f ca="true">+IF(OFFSET('Sanitation Data'!$F$32,0,10*ROW('Sanitation Data'!F177))="","",OFFSET('Sanitation Data'!$F$32,0,10*ROW('Sanitation Data'!F177)))</f>
        <v/>
      </c>
      <c r="CZ183" s="271" t="str">
        <f ca="true">+IF(OFFSET('Sanitation Data'!$G$28,0,10*ROW('Sanitation Data'!G177))="","",OFFSET('Sanitation Data'!$G$28,0,10*ROW('Sanitation Data'!G177)))</f>
        <v/>
      </c>
      <c r="DA183" s="271" t="str">
        <f ca="true">+IF(OFFSET('Sanitation Data'!$G$29,0,10*ROW('Sanitation Data'!G177))="","",OFFSET('Sanitation Data'!$G$29,0,10*ROW('Sanitation Data'!G177)))</f>
        <v/>
      </c>
      <c r="DB183" s="271" t="str">
        <f ca="true">+IF(OFFSET('Sanitation Data'!$G$30,0,10*ROW('Sanitation Data'!G177))="","",OFFSET('Sanitation Data'!$G$30,0,10*ROW('Sanitation Data'!G177)))</f>
        <v/>
      </c>
      <c r="DC183" s="271" t="str">
        <f ca="true">+IF(OFFSET('Sanitation Data'!$G$31,0,10*ROW('Sanitation Data'!G177))="","",OFFSET('Sanitation Data'!$G$31,0,10*ROW('Sanitation Data'!G177)))</f>
        <v/>
      </c>
      <c r="DD183" s="271" t="str">
        <f ca="true">+IF(OFFSET('Sanitation Data'!$G$32,0,10*ROW('Sanitation Data'!G177))="","",OFFSET('Sanitation Data'!$G$32,0,10*ROW('Sanitation Data'!G177)))</f>
        <v/>
      </c>
      <c r="DE183" s="271" t="str">
        <f ca="true">+IF(OFFSET('Sanitation Data'!$H$28,0,10*ROW('Sanitation Data'!H177))="","",OFFSET('Sanitation Data'!$H$28,0,10*ROW('Sanitation Data'!H177)))</f>
        <v/>
      </c>
      <c r="DF183" s="271" t="str">
        <f ca="true">+IF(OFFSET('Sanitation Data'!$H$29,0,10*ROW('Sanitation Data'!H177))="","",OFFSET('Sanitation Data'!$H$29,0,10*ROW('Sanitation Data'!H177)))</f>
        <v/>
      </c>
      <c r="DG183" s="271" t="str">
        <f ca="true">+IF(OFFSET('Sanitation Data'!$H$30,0,10*ROW('Sanitation Data'!H177))="","",OFFSET('Sanitation Data'!$H$30,0,10*ROW('Sanitation Data'!H177)))</f>
        <v/>
      </c>
      <c r="DH183" s="271" t="str">
        <f ca="true">+IF(OFFSET('Sanitation Data'!$H$31,0,10*ROW('Sanitation Data'!H177))="","",OFFSET('Sanitation Data'!$H$31,0,10*ROW('Sanitation Data'!H177)))</f>
        <v/>
      </c>
      <c r="DI183" s="271" t="str">
        <f ca="true">+IF(OFFSET('Sanitation Data'!$H$32,0,10*ROW('Sanitation Data'!H177))="","",OFFSET('Sanitation Data'!$H$32,0,10*ROW('Sanitation Data'!H177)))</f>
        <v/>
      </c>
      <c r="DJ183" s="271" t="str">
        <f ca="true">+IF(OFFSET('Sanitation Data'!$I$28,0,10*ROW('Sanitation Data'!I177))="","",OFFSET('Sanitation Data'!$I$28,0,10*ROW('Sanitation Data'!I177)))</f>
        <v/>
      </c>
      <c r="DK183" s="271" t="str">
        <f ca="true">+IF(OFFSET('Sanitation Data'!$I$29,0,10*ROW('Sanitation Data'!I177))="","",OFFSET('Sanitation Data'!$I$29,0,10*ROW('Sanitation Data'!I177)))</f>
        <v/>
      </c>
      <c r="DL183" s="271" t="str">
        <f ca="true">+IF(OFFSET('Sanitation Data'!$I$30,0,10*ROW('Sanitation Data'!I177))="","",OFFSET('Sanitation Data'!$I$30,0,10*ROW('Sanitation Data'!I177)))</f>
        <v/>
      </c>
      <c r="DM183" s="271" t="str">
        <f ca="true">+IF(OFFSET('Sanitation Data'!$I$31,0,10*ROW('Sanitation Data'!I177))="","",OFFSET('Sanitation Data'!$I$31,0,10*ROW('Sanitation Data'!I177)))</f>
        <v/>
      </c>
      <c r="DN183" s="271" t="str">
        <f ca="true">+IF(OFFSET('Sanitation Data'!$I$32,0,10*ROW('Sanitation Data'!I177))="","",OFFSET('Sanitation Data'!$I$32,0,10*ROW('Sanitation Data'!I177)))</f>
        <v/>
      </c>
      <c r="DO183" s="271" t="str">
        <f ca="true">+IF(OFFSET('Hygiene Data'!$D$11,0,10*ROW('Hygiene Data'!D177))="","",OFFSET('Hygiene Data'!$D$11,0,10*ROW('Hygiene Data'!D177)))</f>
        <v/>
      </c>
      <c r="DP183" s="271" t="str">
        <f ca="true">+IF(OFFSET('Hygiene Data'!$D$12,0,10*ROW('Hygiene Data'!D177))="","",OFFSET('Hygiene Data'!$D$12,0,10*ROW('Hygiene Data'!D177)))</f>
        <v/>
      </c>
      <c r="DQ183" s="271" t="str">
        <f ca="true">+IF(OFFSET('Hygiene Data'!$D$13,0,10*ROW('Hygiene Data'!D177))="","",OFFSET('Hygiene Data'!$D$13,0,10*ROW('Hygiene Data'!D177)))</f>
        <v/>
      </c>
      <c r="DR183" s="271" t="str">
        <f ca="true">+IF(OFFSET('Hygiene Data'!$E$11,0,10*ROW('Hygiene Data'!E177))="","",OFFSET('Hygiene Data'!$E$11,0,10*ROW('Hygiene Data'!E177)))</f>
        <v/>
      </c>
      <c r="DS183" s="271" t="str">
        <f ca="true">+IF(OFFSET('Hygiene Data'!$E$12,0,10*ROW('Hygiene Data'!E177))="","",OFFSET('Hygiene Data'!$E$12,0,10*ROW('Hygiene Data'!E177)))</f>
        <v/>
      </c>
      <c r="DT183" s="271" t="str">
        <f ca="true">+IF(OFFSET('Hygiene Data'!$E$13,0,10*ROW('Hygiene Data'!E177))="","",OFFSET('Hygiene Data'!$E$13,0,10*ROW('Hygiene Data'!E177)))</f>
        <v/>
      </c>
      <c r="DU183" s="271" t="str">
        <f ca="true">+IF(OFFSET('Hygiene Data'!$F$11,0,10*ROW('Hygiene Data'!F177))="","",OFFSET('Hygiene Data'!$F$11,0,10*ROW('Hygiene Data'!F177)))</f>
        <v/>
      </c>
      <c r="DV183" s="271" t="str">
        <f ca="true">+IF(OFFSET('Hygiene Data'!$F$12,0,10*ROW('Hygiene Data'!F177))="","",OFFSET('Hygiene Data'!$F$12,0,10*ROW('Hygiene Data'!F177)))</f>
        <v/>
      </c>
      <c r="DW183" s="271" t="str">
        <f ca="true">+IF(OFFSET('Hygiene Data'!$F$13,0,10*ROW('Hygiene Data'!F177))="","",OFFSET('Hygiene Data'!$F$13,0,10*ROW('Hygiene Data'!F177)))</f>
        <v/>
      </c>
      <c r="DX183" s="271" t="str">
        <f ca="true">+IF(OFFSET('Hygiene Data'!$G$11,0,10*ROW('Hygiene Data'!G177))="","",OFFSET('Hygiene Data'!$G$11,0,10*ROW('Hygiene Data'!G177)))</f>
        <v/>
      </c>
      <c r="DY183" s="271" t="str">
        <f ca="true">+IF(OFFSET('Hygiene Data'!$G$12,0,10*ROW('Hygiene Data'!G177))="","",OFFSET('Hygiene Data'!$G$12,0,10*ROW('Hygiene Data'!G177)))</f>
        <v/>
      </c>
      <c r="DZ183" s="271" t="str">
        <f ca="true">+IF(OFFSET('Hygiene Data'!$G$13,0,10*ROW('Hygiene Data'!G177))="","",OFFSET('Hygiene Data'!$G$13,0,10*ROW('Hygiene Data'!G177)))</f>
        <v/>
      </c>
      <c r="EA183" s="271" t="str">
        <f ca="true">+IF(OFFSET('Hygiene Data'!$H$11,0,10*ROW('Hygiene Data'!H177))="","",OFFSET('Hygiene Data'!$H$11,0,10*ROW('Hygiene Data'!H177)))</f>
        <v/>
      </c>
      <c r="EB183" s="271" t="str">
        <f ca="true">+IF(OFFSET('Hygiene Data'!$H$12,0,10*ROW('Hygiene Data'!H177))="","",OFFSET('Hygiene Data'!$H$12,0,10*ROW('Hygiene Data'!H177)))</f>
        <v/>
      </c>
      <c r="EC183" s="271" t="str">
        <f ca="true">+IF(OFFSET('Hygiene Data'!$H$13,0,10*ROW('Hygiene Data'!H177))="","",OFFSET('Hygiene Data'!$H$13,0,10*ROW('Hygiene Data'!H177)))</f>
        <v/>
      </c>
      <c r="ED183" s="271" t="str">
        <f ca="true">+IF(OFFSET('Hygiene Data'!$I$11,0,10*ROW('Hygiene Data'!I177))="","",OFFSET('Hygiene Data'!$I$11,0,10*ROW('Hygiene Data'!I177)))</f>
        <v/>
      </c>
      <c r="EE183" s="271" t="str">
        <f ca="true">+IF(OFFSET('Hygiene Data'!$I$12,0,10*ROW('Hygiene Data'!I177))="","",OFFSET('Hygiene Data'!$I$12,0,10*ROW('Hygiene Data'!I177)))</f>
        <v/>
      </c>
      <c r="EF183" s="271" t="str">
        <f ca="true">+IF(OFFSET('Hygiene Data'!$I$13,0,10*ROW('Hygiene Data'!I177))="","",OFFSET('Hygiene Data'!$I$13,0,10*ROW('Hygiene Data'!I177)))</f>
        <v/>
      </c>
    </row>
    <row xmlns:x14ac="http://schemas.microsoft.com/office/spreadsheetml/2009/9/ac" r="184" x14ac:dyDescent="0.2">
      <c r="A184" s="34" t="str">
        <f ca="true">+IF(OFFSET('Water Data'!$B$2,0,10*ROW('Water Data'!E178))="","",OFFSET('Water Data'!$B$2,0,10*ROW('Water Data'!E178)))</f>
        <v/>
      </c>
      <c r="B184" s="34" t="str">
        <f ca="true">+IF(OFFSET('Water Data'!$C$2,0,10*ROW('Water Data'!F178))="","",OFFSET('Water Data'!$C$2,0,10*ROW('Water Data'!F178)))</f>
        <v/>
      </c>
      <c r="C184" s="327" t="str">
        <f t="shared" ca="true" si="2"/>
        <v/>
      </c>
      <c r="D184" s="87"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7"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7"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7"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7"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7"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7"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7"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7"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7"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7"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7"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7"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7"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7"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7"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7"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7"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8"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8"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8"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8"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8"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8"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8"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8"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8"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8"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8"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8"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8"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8"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8"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8"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8"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8"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8"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8"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8"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8"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8"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8"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8"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8"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8"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8"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8"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8"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9"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9"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9"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9"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9"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9"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9"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9"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9"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9"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9"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9"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9"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9"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9"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9"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9"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9"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1"/>
      <c r="BS184" s="271" t="str">
        <f ca="true">+IF(OFFSET('Water Data'!$D$27,0,10*ROW('Water Data'!D178))="","",OFFSET('Water Data'!$D$27,0,10*ROW('Water Data'!D178)))</f>
        <v/>
      </c>
      <c r="BT184" s="271" t="str">
        <f ca="true">+IF(OFFSET('Water Data'!$D$28,0,10*ROW('Water Data'!D178))="","",OFFSET('Water Data'!$D$28,0,10*ROW('Water Data'!D178)))</f>
        <v/>
      </c>
      <c r="BU184" s="271" t="str">
        <f ca="true">+IF(OFFSET('Water Data'!$D$29,0,10*ROW('Water Data'!D178))="","",OFFSET('Water Data'!$D$29,0,10*ROW('Water Data'!D178)))</f>
        <v/>
      </c>
      <c r="BV184" s="271" t="str">
        <f ca="true">+IF(OFFSET('Water Data'!$E$27,0,10*ROW('Water Data'!E178))="","",OFFSET('Water Data'!$E$27,0,10*ROW('Water Data'!E178)))</f>
        <v/>
      </c>
      <c r="BW184" s="271" t="str">
        <f ca="true">+IF(OFFSET('Water Data'!$E$28,0,10*ROW('Water Data'!E178))="","",OFFSET('Water Data'!$E$28,0,10*ROW('Water Data'!E178)))</f>
        <v/>
      </c>
      <c r="BX184" s="271" t="str">
        <f ca="true">+IF(OFFSET('Water Data'!$E$29,0,10*ROW('Water Data'!E178))="","",OFFSET('Water Data'!$E$29,0,10*ROW('Water Data'!E178)))</f>
        <v/>
      </c>
      <c r="BY184" s="271" t="str">
        <f ca="true">+IF(OFFSET('Water Data'!$F$27,0,10*ROW('Water Data'!F178))="","",OFFSET('Water Data'!$F$27,0,10*ROW('Water Data'!F178)))</f>
        <v/>
      </c>
      <c r="BZ184" s="271" t="str">
        <f ca="true">+IF(OFFSET('Water Data'!$F$28,0,10*ROW('Water Data'!F178))="","",OFFSET('Water Data'!$F$28,0,10*ROW('Water Data'!F178)))</f>
        <v/>
      </c>
      <c r="CA184" s="271" t="str">
        <f ca="true">+IF(OFFSET('Water Data'!$F$29,0,10*ROW('Water Data'!F178))="","",OFFSET('Water Data'!$F$29,0,10*ROW('Water Data'!F178)))</f>
        <v/>
      </c>
      <c r="CB184" s="271" t="str">
        <f ca="true">+IF(OFFSET('Water Data'!$G$27,0,10*ROW('Water Data'!G178))="","",OFFSET('Water Data'!$G$27,0,10*ROW('Water Data'!G178)))</f>
        <v/>
      </c>
      <c r="CC184" s="271" t="str">
        <f ca="true">+IF(OFFSET('Water Data'!$G$28,0,10*ROW('Water Data'!G178))="","",OFFSET('Water Data'!$G$28,0,10*ROW('Water Data'!G178)))</f>
        <v/>
      </c>
      <c r="CD184" s="271" t="str">
        <f ca="true">+IF(OFFSET('Water Data'!$G$29,0,10*ROW('Water Data'!G178))="","",OFFSET('Water Data'!$G$29,0,10*ROW('Water Data'!G178)))</f>
        <v/>
      </c>
      <c r="CE184" s="271" t="str">
        <f ca="true">+IF(OFFSET('Water Data'!$H$27,0,10*ROW('Water Data'!H178))="","",OFFSET('Water Data'!$H$27,0,10*ROW('Water Data'!H178)))</f>
        <v/>
      </c>
      <c r="CF184" s="271" t="str">
        <f ca="true">+IF(OFFSET('Water Data'!$H$28,0,10*ROW('Water Data'!H178))="","",OFFSET('Water Data'!$H$28,0,10*ROW('Water Data'!H178)))</f>
        <v/>
      </c>
      <c r="CG184" s="271" t="str">
        <f ca="true">+IF(OFFSET('Water Data'!$H$29,0,10*ROW('Water Data'!H178))="","",OFFSET('Water Data'!$H$29,0,10*ROW('Water Data'!H178)))</f>
        <v/>
      </c>
      <c r="CH184" s="271" t="str">
        <f ca="true">+IF(OFFSET('Water Data'!$I$27,0,10*ROW('Water Data'!I178))="","",OFFSET('Water Data'!$I$27,0,10*ROW('Water Data'!I178)))</f>
        <v/>
      </c>
      <c r="CI184" s="271" t="str">
        <f ca="true">+IF(OFFSET('Water Data'!$I$28,0,10*ROW('Water Data'!I178))="","",OFFSET('Water Data'!$I$28,0,10*ROW('Water Data'!I178)))</f>
        <v/>
      </c>
      <c r="CJ184" s="271" t="str">
        <f ca="true">+IF(OFFSET('Water Data'!$I$29,0,10*ROW('Water Data'!I178))="","",OFFSET('Water Data'!$I$29,0,10*ROW('Water Data'!I178)))</f>
        <v/>
      </c>
      <c r="CK184" s="271" t="str">
        <f ca="true">+IF(OFFSET('Sanitation Data'!$D$28,0,10*ROW('Sanitation Data'!D178))="","",OFFSET('Sanitation Data'!$D$28,0,10*ROW('Sanitation Data'!D178)))</f>
        <v/>
      </c>
      <c r="CL184" s="271" t="str">
        <f ca="true">+IF(OFFSET('Sanitation Data'!$D$29,0,10*ROW('Sanitation Data'!D178))="","",OFFSET('Sanitation Data'!$D$29,0,10*ROW('Sanitation Data'!D178)))</f>
        <v/>
      </c>
      <c r="CM184" s="271" t="str">
        <f ca="true">+IF(OFFSET('Sanitation Data'!$D$30,0,10*ROW('Sanitation Data'!D178))="","",OFFSET('Sanitation Data'!$D$30,0,10*ROW('Sanitation Data'!D178)))</f>
        <v/>
      </c>
      <c r="CN184" s="271" t="str">
        <f ca="true">+IF(OFFSET('Sanitation Data'!$D$31,0,10*ROW('Sanitation Data'!D178))="","",OFFSET('Sanitation Data'!$D$31,0,10*ROW('Sanitation Data'!D178)))</f>
        <v/>
      </c>
      <c r="CO184" s="271" t="str">
        <f ca="true">+IF(OFFSET('Sanitation Data'!$D$32,0,10*ROW('Sanitation Data'!D178))="","",OFFSET('Sanitation Data'!$D$32,0,10*ROW('Sanitation Data'!D178)))</f>
        <v/>
      </c>
      <c r="CP184" s="271" t="str">
        <f ca="true">+IF(OFFSET('Sanitation Data'!$E$28,0,10*ROW('Sanitation Data'!E178))="","",OFFSET('Sanitation Data'!$E$28,0,10*ROW('Sanitation Data'!E178)))</f>
        <v/>
      </c>
      <c r="CQ184" s="271" t="str">
        <f ca="true">+IF(OFFSET('Sanitation Data'!$E$29,0,10*ROW('Sanitation Data'!E178))="","",OFFSET('Sanitation Data'!$E$29,0,10*ROW('Sanitation Data'!E178)))</f>
        <v/>
      </c>
      <c r="CR184" s="271" t="str">
        <f ca="true">+IF(OFFSET('Sanitation Data'!$E$30,0,10*ROW('Sanitation Data'!E178))="","",OFFSET('Sanitation Data'!$E$30,0,10*ROW('Sanitation Data'!E178)))</f>
        <v/>
      </c>
      <c r="CS184" s="271" t="str">
        <f ca="true">+IF(OFFSET('Sanitation Data'!$E$31,0,10*ROW('Sanitation Data'!E178))="","",OFFSET('Sanitation Data'!$E$31,0,10*ROW('Sanitation Data'!E178)))</f>
        <v/>
      </c>
      <c r="CT184" s="271" t="str">
        <f ca="true">+IF(OFFSET('Sanitation Data'!$E$32,0,10*ROW('Sanitation Data'!E178))="","",OFFSET('Sanitation Data'!$E$32,0,10*ROW('Sanitation Data'!E178)))</f>
        <v/>
      </c>
      <c r="CU184" s="271" t="str">
        <f ca="true">+IF(OFFSET('Sanitation Data'!$F$28,0,10*ROW('Sanitation Data'!F178))="","",OFFSET('Sanitation Data'!$F$28,0,10*ROW('Sanitation Data'!F178)))</f>
        <v/>
      </c>
      <c r="CV184" s="271" t="str">
        <f ca="true">+IF(OFFSET('Sanitation Data'!$F$29,0,10*ROW('Sanitation Data'!F178))="","",OFFSET('Sanitation Data'!$F$29,0,10*ROW('Sanitation Data'!F178)))</f>
        <v/>
      </c>
      <c r="CW184" s="271" t="str">
        <f ca="true">+IF(OFFSET('Sanitation Data'!$F$30,0,10*ROW('Sanitation Data'!F178))="","",OFFSET('Sanitation Data'!$F$30,0,10*ROW('Sanitation Data'!F178)))</f>
        <v/>
      </c>
      <c r="CX184" s="271" t="str">
        <f ca="true">+IF(OFFSET('Sanitation Data'!$F$31,0,10*ROW('Sanitation Data'!F178))="","",OFFSET('Sanitation Data'!$F$31,0,10*ROW('Sanitation Data'!F178)))</f>
        <v/>
      </c>
      <c r="CY184" s="271" t="str">
        <f ca="true">+IF(OFFSET('Sanitation Data'!$F$32,0,10*ROW('Sanitation Data'!F178))="","",OFFSET('Sanitation Data'!$F$32,0,10*ROW('Sanitation Data'!F178)))</f>
        <v/>
      </c>
      <c r="CZ184" s="271" t="str">
        <f ca="true">+IF(OFFSET('Sanitation Data'!$G$28,0,10*ROW('Sanitation Data'!G178))="","",OFFSET('Sanitation Data'!$G$28,0,10*ROW('Sanitation Data'!G178)))</f>
        <v/>
      </c>
      <c r="DA184" s="271" t="str">
        <f ca="true">+IF(OFFSET('Sanitation Data'!$G$29,0,10*ROW('Sanitation Data'!G178))="","",OFFSET('Sanitation Data'!$G$29,0,10*ROW('Sanitation Data'!G178)))</f>
        <v/>
      </c>
      <c r="DB184" s="271" t="str">
        <f ca="true">+IF(OFFSET('Sanitation Data'!$G$30,0,10*ROW('Sanitation Data'!G178))="","",OFFSET('Sanitation Data'!$G$30,0,10*ROW('Sanitation Data'!G178)))</f>
        <v/>
      </c>
      <c r="DC184" s="271" t="str">
        <f ca="true">+IF(OFFSET('Sanitation Data'!$G$31,0,10*ROW('Sanitation Data'!G178))="","",OFFSET('Sanitation Data'!$G$31,0,10*ROW('Sanitation Data'!G178)))</f>
        <v/>
      </c>
      <c r="DD184" s="271" t="str">
        <f ca="true">+IF(OFFSET('Sanitation Data'!$G$32,0,10*ROW('Sanitation Data'!G178))="","",OFFSET('Sanitation Data'!$G$32,0,10*ROW('Sanitation Data'!G178)))</f>
        <v/>
      </c>
      <c r="DE184" s="271" t="str">
        <f ca="true">+IF(OFFSET('Sanitation Data'!$H$28,0,10*ROW('Sanitation Data'!H178))="","",OFFSET('Sanitation Data'!$H$28,0,10*ROW('Sanitation Data'!H178)))</f>
        <v/>
      </c>
      <c r="DF184" s="271" t="str">
        <f ca="true">+IF(OFFSET('Sanitation Data'!$H$29,0,10*ROW('Sanitation Data'!H178))="","",OFFSET('Sanitation Data'!$H$29,0,10*ROW('Sanitation Data'!H178)))</f>
        <v/>
      </c>
      <c r="DG184" s="271" t="str">
        <f ca="true">+IF(OFFSET('Sanitation Data'!$H$30,0,10*ROW('Sanitation Data'!H178))="","",OFFSET('Sanitation Data'!$H$30,0,10*ROW('Sanitation Data'!H178)))</f>
        <v/>
      </c>
      <c r="DH184" s="271" t="str">
        <f ca="true">+IF(OFFSET('Sanitation Data'!$H$31,0,10*ROW('Sanitation Data'!H178))="","",OFFSET('Sanitation Data'!$H$31,0,10*ROW('Sanitation Data'!H178)))</f>
        <v/>
      </c>
      <c r="DI184" s="271" t="str">
        <f ca="true">+IF(OFFSET('Sanitation Data'!$H$32,0,10*ROW('Sanitation Data'!H178))="","",OFFSET('Sanitation Data'!$H$32,0,10*ROW('Sanitation Data'!H178)))</f>
        <v/>
      </c>
      <c r="DJ184" s="271" t="str">
        <f ca="true">+IF(OFFSET('Sanitation Data'!$I$28,0,10*ROW('Sanitation Data'!I178))="","",OFFSET('Sanitation Data'!$I$28,0,10*ROW('Sanitation Data'!I178)))</f>
        <v/>
      </c>
      <c r="DK184" s="271" t="str">
        <f ca="true">+IF(OFFSET('Sanitation Data'!$I$29,0,10*ROW('Sanitation Data'!I178))="","",OFFSET('Sanitation Data'!$I$29,0,10*ROW('Sanitation Data'!I178)))</f>
        <v/>
      </c>
      <c r="DL184" s="271" t="str">
        <f ca="true">+IF(OFFSET('Sanitation Data'!$I$30,0,10*ROW('Sanitation Data'!I178))="","",OFFSET('Sanitation Data'!$I$30,0,10*ROW('Sanitation Data'!I178)))</f>
        <v/>
      </c>
      <c r="DM184" s="271" t="str">
        <f ca="true">+IF(OFFSET('Sanitation Data'!$I$31,0,10*ROW('Sanitation Data'!I178))="","",OFFSET('Sanitation Data'!$I$31,0,10*ROW('Sanitation Data'!I178)))</f>
        <v/>
      </c>
      <c r="DN184" s="271" t="str">
        <f ca="true">+IF(OFFSET('Sanitation Data'!$I$32,0,10*ROW('Sanitation Data'!I178))="","",OFFSET('Sanitation Data'!$I$32,0,10*ROW('Sanitation Data'!I178)))</f>
        <v/>
      </c>
      <c r="DO184" s="271" t="str">
        <f ca="true">+IF(OFFSET('Hygiene Data'!$D$11,0,10*ROW('Hygiene Data'!D178))="","",OFFSET('Hygiene Data'!$D$11,0,10*ROW('Hygiene Data'!D178)))</f>
        <v/>
      </c>
      <c r="DP184" s="271" t="str">
        <f ca="true">+IF(OFFSET('Hygiene Data'!$D$12,0,10*ROW('Hygiene Data'!D178))="","",OFFSET('Hygiene Data'!$D$12,0,10*ROW('Hygiene Data'!D178)))</f>
        <v/>
      </c>
      <c r="DQ184" s="271" t="str">
        <f ca="true">+IF(OFFSET('Hygiene Data'!$D$13,0,10*ROW('Hygiene Data'!D178))="","",OFFSET('Hygiene Data'!$D$13,0,10*ROW('Hygiene Data'!D178)))</f>
        <v/>
      </c>
      <c r="DR184" s="271" t="str">
        <f ca="true">+IF(OFFSET('Hygiene Data'!$E$11,0,10*ROW('Hygiene Data'!E178))="","",OFFSET('Hygiene Data'!$E$11,0,10*ROW('Hygiene Data'!E178)))</f>
        <v/>
      </c>
      <c r="DS184" s="271" t="str">
        <f ca="true">+IF(OFFSET('Hygiene Data'!$E$12,0,10*ROW('Hygiene Data'!E178))="","",OFFSET('Hygiene Data'!$E$12,0,10*ROW('Hygiene Data'!E178)))</f>
        <v/>
      </c>
      <c r="DT184" s="271" t="str">
        <f ca="true">+IF(OFFSET('Hygiene Data'!$E$13,0,10*ROW('Hygiene Data'!E178))="","",OFFSET('Hygiene Data'!$E$13,0,10*ROW('Hygiene Data'!E178)))</f>
        <v/>
      </c>
      <c r="DU184" s="271" t="str">
        <f ca="true">+IF(OFFSET('Hygiene Data'!$F$11,0,10*ROW('Hygiene Data'!F178))="","",OFFSET('Hygiene Data'!$F$11,0,10*ROW('Hygiene Data'!F178)))</f>
        <v/>
      </c>
      <c r="DV184" s="271" t="str">
        <f ca="true">+IF(OFFSET('Hygiene Data'!$F$12,0,10*ROW('Hygiene Data'!F178))="","",OFFSET('Hygiene Data'!$F$12,0,10*ROW('Hygiene Data'!F178)))</f>
        <v/>
      </c>
      <c r="DW184" s="271" t="str">
        <f ca="true">+IF(OFFSET('Hygiene Data'!$F$13,0,10*ROW('Hygiene Data'!F178))="","",OFFSET('Hygiene Data'!$F$13,0,10*ROW('Hygiene Data'!F178)))</f>
        <v/>
      </c>
      <c r="DX184" s="271" t="str">
        <f ca="true">+IF(OFFSET('Hygiene Data'!$G$11,0,10*ROW('Hygiene Data'!G178))="","",OFFSET('Hygiene Data'!$G$11,0,10*ROW('Hygiene Data'!G178)))</f>
        <v/>
      </c>
      <c r="DY184" s="271" t="str">
        <f ca="true">+IF(OFFSET('Hygiene Data'!$G$12,0,10*ROW('Hygiene Data'!G178))="","",OFFSET('Hygiene Data'!$G$12,0,10*ROW('Hygiene Data'!G178)))</f>
        <v/>
      </c>
      <c r="DZ184" s="271" t="str">
        <f ca="true">+IF(OFFSET('Hygiene Data'!$G$13,0,10*ROW('Hygiene Data'!G178))="","",OFFSET('Hygiene Data'!$G$13,0,10*ROW('Hygiene Data'!G178)))</f>
        <v/>
      </c>
      <c r="EA184" s="271" t="str">
        <f ca="true">+IF(OFFSET('Hygiene Data'!$H$11,0,10*ROW('Hygiene Data'!H178))="","",OFFSET('Hygiene Data'!$H$11,0,10*ROW('Hygiene Data'!H178)))</f>
        <v/>
      </c>
      <c r="EB184" s="271" t="str">
        <f ca="true">+IF(OFFSET('Hygiene Data'!$H$12,0,10*ROW('Hygiene Data'!H178))="","",OFFSET('Hygiene Data'!$H$12,0,10*ROW('Hygiene Data'!H178)))</f>
        <v/>
      </c>
      <c r="EC184" s="271" t="str">
        <f ca="true">+IF(OFFSET('Hygiene Data'!$H$13,0,10*ROW('Hygiene Data'!H178))="","",OFFSET('Hygiene Data'!$H$13,0,10*ROW('Hygiene Data'!H178)))</f>
        <v/>
      </c>
      <c r="ED184" s="271" t="str">
        <f ca="true">+IF(OFFSET('Hygiene Data'!$I$11,0,10*ROW('Hygiene Data'!I178))="","",OFFSET('Hygiene Data'!$I$11,0,10*ROW('Hygiene Data'!I178)))</f>
        <v/>
      </c>
      <c r="EE184" s="271" t="str">
        <f ca="true">+IF(OFFSET('Hygiene Data'!$I$12,0,10*ROW('Hygiene Data'!I178))="","",OFFSET('Hygiene Data'!$I$12,0,10*ROW('Hygiene Data'!I178)))</f>
        <v/>
      </c>
      <c r="EF184" s="271" t="str">
        <f ca="true">+IF(OFFSET('Hygiene Data'!$I$13,0,10*ROW('Hygiene Data'!I178))="","",OFFSET('Hygiene Data'!$I$13,0,10*ROW('Hygiene Data'!I178)))</f>
        <v/>
      </c>
    </row>
    <row xmlns:x14ac="http://schemas.microsoft.com/office/spreadsheetml/2009/9/ac" r="185" x14ac:dyDescent="0.2">
      <c r="A185" s="34" t="str">
        <f ca="true">+IF(OFFSET('Water Data'!$B$2,0,10*ROW('Water Data'!E179))="","",OFFSET('Water Data'!$B$2,0,10*ROW('Water Data'!E179)))</f>
        <v/>
      </c>
      <c r="B185" s="34" t="str">
        <f ca="true">+IF(OFFSET('Water Data'!$C$2,0,10*ROW('Water Data'!F179))="","",OFFSET('Water Data'!$C$2,0,10*ROW('Water Data'!F179)))</f>
        <v/>
      </c>
      <c r="C185" s="327" t="str">
        <f t="shared" ca="true" si="2"/>
        <v/>
      </c>
      <c r="D185" s="87"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7"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7"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7"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7"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7"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7"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7"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7"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7"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7"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7"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7"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7"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7"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7"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7"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7"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8"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8"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8"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8"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8"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8"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8"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8"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8"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8"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8"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8"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8"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8"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8"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8"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8"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8"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8"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8"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8"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8"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8"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8"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8"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8"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8"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8"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8"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8"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9"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9"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9"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9"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9"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9"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9"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9"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9"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9"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9"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9"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9"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9"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9"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9"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9"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9"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1"/>
      <c r="BS185" s="271" t="str">
        <f ca="true">+IF(OFFSET('Water Data'!$D$27,0,10*ROW('Water Data'!D179))="","",OFFSET('Water Data'!$D$27,0,10*ROW('Water Data'!D179)))</f>
        <v/>
      </c>
      <c r="BT185" s="271" t="str">
        <f ca="true">+IF(OFFSET('Water Data'!$D$28,0,10*ROW('Water Data'!D179))="","",OFFSET('Water Data'!$D$28,0,10*ROW('Water Data'!D179)))</f>
        <v/>
      </c>
      <c r="BU185" s="271" t="str">
        <f ca="true">+IF(OFFSET('Water Data'!$D$29,0,10*ROW('Water Data'!D179))="","",OFFSET('Water Data'!$D$29,0,10*ROW('Water Data'!D179)))</f>
        <v/>
      </c>
      <c r="BV185" s="271" t="str">
        <f ca="true">+IF(OFFSET('Water Data'!$E$27,0,10*ROW('Water Data'!E179))="","",OFFSET('Water Data'!$E$27,0,10*ROW('Water Data'!E179)))</f>
        <v/>
      </c>
      <c r="BW185" s="271" t="str">
        <f ca="true">+IF(OFFSET('Water Data'!$E$28,0,10*ROW('Water Data'!E179))="","",OFFSET('Water Data'!$E$28,0,10*ROW('Water Data'!E179)))</f>
        <v/>
      </c>
      <c r="BX185" s="271" t="str">
        <f ca="true">+IF(OFFSET('Water Data'!$E$29,0,10*ROW('Water Data'!E179))="","",OFFSET('Water Data'!$E$29,0,10*ROW('Water Data'!E179)))</f>
        <v/>
      </c>
      <c r="BY185" s="271" t="str">
        <f ca="true">+IF(OFFSET('Water Data'!$F$27,0,10*ROW('Water Data'!F179))="","",OFFSET('Water Data'!$F$27,0,10*ROW('Water Data'!F179)))</f>
        <v/>
      </c>
      <c r="BZ185" s="271" t="str">
        <f ca="true">+IF(OFFSET('Water Data'!$F$28,0,10*ROW('Water Data'!F179))="","",OFFSET('Water Data'!$F$28,0,10*ROW('Water Data'!F179)))</f>
        <v/>
      </c>
      <c r="CA185" s="271" t="str">
        <f ca="true">+IF(OFFSET('Water Data'!$F$29,0,10*ROW('Water Data'!F179))="","",OFFSET('Water Data'!$F$29,0,10*ROW('Water Data'!F179)))</f>
        <v/>
      </c>
      <c r="CB185" s="271" t="str">
        <f ca="true">+IF(OFFSET('Water Data'!$G$27,0,10*ROW('Water Data'!G179))="","",OFFSET('Water Data'!$G$27,0,10*ROW('Water Data'!G179)))</f>
        <v/>
      </c>
      <c r="CC185" s="271" t="str">
        <f ca="true">+IF(OFFSET('Water Data'!$G$28,0,10*ROW('Water Data'!G179))="","",OFFSET('Water Data'!$G$28,0,10*ROW('Water Data'!G179)))</f>
        <v/>
      </c>
      <c r="CD185" s="271" t="str">
        <f ca="true">+IF(OFFSET('Water Data'!$G$29,0,10*ROW('Water Data'!G179))="","",OFFSET('Water Data'!$G$29,0,10*ROW('Water Data'!G179)))</f>
        <v/>
      </c>
      <c r="CE185" s="271" t="str">
        <f ca="true">+IF(OFFSET('Water Data'!$H$27,0,10*ROW('Water Data'!H179))="","",OFFSET('Water Data'!$H$27,0,10*ROW('Water Data'!H179)))</f>
        <v/>
      </c>
      <c r="CF185" s="271" t="str">
        <f ca="true">+IF(OFFSET('Water Data'!$H$28,0,10*ROW('Water Data'!H179))="","",OFFSET('Water Data'!$H$28,0,10*ROW('Water Data'!H179)))</f>
        <v/>
      </c>
      <c r="CG185" s="271" t="str">
        <f ca="true">+IF(OFFSET('Water Data'!$H$29,0,10*ROW('Water Data'!H179))="","",OFFSET('Water Data'!$H$29,0,10*ROW('Water Data'!H179)))</f>
        <v/>
      </c>
      <c r="CH185" s="271" t="str">
        <f ca="true">+IF(OFFSET('Water Data'!$I$27,0,10*ROW('Water Data'!I179))="","",OFFSET('Water Data'!$I$27,0,10*ROW('Water Data'!I179)))</f>
        <v/>
      </c>
      <c r="CI185" s="271" t="str">
        <f ca="true">+IF(OFFSET('Water Data'!$I$28,0,10*ROW('Water Data'!I179))="","",OFFSET('Water Data'!$I$28,0,10*ROW('Water Data'!I179)))</f>
        <v/>
      </c>
      <c r="CJ185" s="271" t="str">
        <f ca="true">+IF(OFFSET('Water Data'!$I$29,0,10*ROW('Water Data'!I179))="","",OFFSET('Water Data'!$I$29,0,10*ROW('Water Data'!I179)))</f>
        <v/>
      </c>
      <c r="CK185" s="271" t="str">
        <f ca="true">+IF(OFFSET('Sanitation Data'!$D$28,0,10*ROW('Sanitation Data'!D179))="","",OFFSET('Sanitation Data'!$D$28,0,10*ROW('Sanitation Data'!D179)))</f>
        <v/>
      </c>
      <c r="CL185" s="271" t="str">
        <f ca="true">+IF(OFFSET('Sanitation Data'!$D$29,0,10*ROW('Sanitation Data'!D179))="","",OFFSET('Sanitation Data'!$D$29,0,10*ROW('Sanitation Data'!D179)))</f>
        <v/>
      </c>
      <c r="CM185" s="271" t="str">
        <f ca="true">+IF(OFFSET('Sanitation Data'!$D$30,0,10*ROW('Sanitation Data'!D179))="","",OFFSET('Sanitation Data'!$D$30,0,10*ROW('Sanitation Data'!D179)))</f>
        <v/>
      </c>
      <c r="CN185" s="271" t="str">
        <f ca="true">+IF(OFFSET('Sanitation Data'!$D$31,0,10*ROW('Sanitation Data'!D179))="","",OFFSET('Sanitation Data'!$D$31,0,10*ROW('Sanitation Data'!D179)))</f>
        <v/>
      </c>
      <c r="CO185" s="271" t="str">
        <f ca="true">+IF(OFFSET('Sanitation Data'!$D$32,0,10*ROW('Sanitation Data'!D179))="","",OFFSET('Sanitation Data'!$D$32,0,10*ROW('Sanitation Data'!D179)))</f>
        <v/>
      </c>
      <c r="CP185" s="271" t="str">
        <f ca="true">+IF(OFFSET('Sanitation Data'!$E$28,0,10*ROW('Sanitation Data'!E179))="","",OFFSET('Sanitation Data'!$E$28,0,10*ROW('Sanitation Data'!E179)))</f>
        <v/>
      </c>
      <c r="CQ185" s="271" t="str">
        <f ca="true">+IF(OFFSET('Sanitation Data'!$E$29,0,10*ROW('Sanitation Data'!E179))="","",OFFSET('Sanitation Data'!$E$29,0,10*ROW('Sanitation Data'!E179)))</f>
        <v/>
      </c>
      <c r="CR185" s="271" t="str">
        <f ca="true">+IF(OFFSET('Sanitation Data'!$E$30,0,10*ROW('Sanitation Data'!E179))="","",OFFSET('Sanitation Data'!$E$30,0,10*ROW('Sanitation Data'!E179)))</f>
        <v/>
      </c>
      <c r="CS185" s="271" t="str">
        <f ca="true">+IF(OFFSET('Sanitation Data'!$E$31,0,10*ROW('Sanitation Data'!E179))="","",OFFSET('Sanitation Data'!$E$31,0,10*ROW('Sanitation Data'!E179)))</f>
        <v/>
      </c>
      <c r="CT185" s="271" t="str">
        <f ca="true">+IF(OFFSET('Sanitation Data'!$E$32,0,10*ROW('Sanitation Data'!E179))="","",OFFSET('Sanitation Data'!$E$32,0,10*ROW('Sanitation Data'!E179)))</f>
        <v/>
      </c>
      <c r="CU185" s="271" t="str">
        <f ca="true">+IF(OFFSET('Sanitation Data'!$F$28,0,10*ROW('Sanitation Data'!F179))="","",OFFSET('Sanitation Data'!$F$28,0,10*ROW('Sanitation Data'!F179)))</f>
        <v/>
      </c>
      <c r="CV185" s="271" t="str">
        <f ca="true">+IF(OFFSET('Sanitation Data'!$F$29,0,10*ROW('Sanitation Data'!F179))="","",OFFSET('Sanitation Data'!$F$29,0,10*ROW('Sanitation Data'!F179)))</f>
        <v/>
      </c>
      <c r="CW185" s="271" t="str">
        <f ca="true">+IF(OFFSET('Sanitation Data'!$F$30,0,10*ROW('Sanitation Data'!F179))="","",OFFSET('Sanitation Data'!$F$30,0,10*ROW('Sanitation Data'!F179)))</f>
        <v/>
      </c>
      <c r="CX185" s="271" t="str">
        <f ca="true">+IF(OFFSET('Sanitation Data'!$F$31,0,10*ROW('Sanitation Data'!F179))="","",OFFSET('Sanitation Data'!$F$31,0,10*ROW('Sanitation Data'!F179)))</f>
        <v/>
      </c>
      <c r="CY185" s="271" t="str">
        <f ca="true">+IF(OFFSET('Sanitation Data'!$F$32,0,10*ROW('Sanitation Data'!F179))="","",OFFSET('Sanitation Data'!$F$32,0,10*ROW('Sanitation Data'!F179)))</f>
        <v/>
      </c>
      <c r="CZ185" s="271" t="str">
        <f ca="true">+IF(OFFSET('Sanitation Data'!$G$28,0,10*ROW('Sanitation Data'!G179))="","",OFFSET('Sanitation Data'!$G$28,0,10*ROW('Sanitation Data'!G179)))</f>
        <v/>
      </c>
      <c r="DA185" s="271" t="str">
        <f ca="true">+IF(OFFSET('Sanitation Data'!$G$29,0,10*ROW('Sanitation Data'!G179))="","",OFFSET('Sanitation Data'!$G$29,0,10*ROW('Sanitation Data'!G179)))</f>
        <v/>
      </c>
      <c r="DB185" s="271" t="str">
        <f ca="true">+IF(OFFSET('Sanitation Data'!$G$30,0,10*ROW('Sanitation Data'!G179))="","",OFFSET('Sanitation Data'!$G$30,0,10*ROW('Sanitation Data'!G179)))</f>
        <v/>
      </c>
      <c r="DC185" s="271" t="str">
        <f ca="true">+IF(OFFSET('Sanitation Data'!$G$31,0,10*ROW('Sanitation Data'!G179))="","",OFFSET('Sanitation Data'!$G$31,0,10*ROW('Sanitation Data'!G179)))</f>
        <v/>
      </c>
      <c r="DD185" s="271" t="str">
        <f ca="true">+IF(OFFSET('Sanitation Data'!$G$32,0,10*ROW('Sanitation Data'!G179))="","",OFFSET('Sanitation Data'!$G$32,0,10*ROW('Sanitation Data'!G179)))</f>
        <v/>
      </c>
      <c r="DE185" s="271" t="str">
        <f ca="true">+IF(OFFSET('Sanitation Data'!$H$28,0,10*ROW('Sanitation Data'!H179))="","",OFFSET('Sanitation Data'!$H$28,0,10*ROW('Sanitation Data'!H179)))</f>
        <v/>
      </c>
      <c r="DF185" s="271" t="str">
        <f ca="true">+IF(OFFSET('Sanitation Data'!$H$29,0,10*ROW('Sanitation Data'!H179))="","",OFFSET('Sanitation Data'!$H$29,0,10*ROW('Sanitation Data'!H179)))</f>
        <v/>
      </c>
      <c r="DG185" s="271" t="str">
        <f ca="true">+IF(OFFSET('Sanitation Data'!$H$30,0,10*ROW('Sanitation Data'!H179))="","",OFFSET('Sanitation Data'!$H$30,0,10*ROW('Sanitation Data'!H179)))</f>
        <v/>
      </c>
      <c r="DH185" s="271" t="str">
        <f ca="true">+IF(OFFSET('Sanitation Data'!$H$31,0,10*ROW('Sanitation Data'!H179))="","",OFFSET('Sanitation Data'!$H$31,0,10*ROW('Sanitation Data'!H179)))</f>
        <v/>
      </c>
      <c r="DI185" s="271" t="str">
        <f ca="true">+IF(OFFSET('Sanitation Data'!$H$32,0,10*ROW('Sanitation Data'!H179))="","",OFFSET('Sanitation Data'!$H$32,0,10*ROW('Sanitation Data'!H179)))</f>
        <v/>
      </c>
      <c r="DJ185" s="271" t="str">
        <f ca="true">+IF(OFFSET('Sanitation Data'!$I$28,0,10*ROW('Sanitation Data'!I179))="","",OFFSET('Sanitation Data'!$I$28,0,10*ROW('Sanitation Data'!I179)))</f>
        <v/>
      </c>
      <c r="DK185" s="271" t="str">
        <f ca="true">+IF(OFFSET('Sanitation Data'!$I$29,0,10*ROW('Sanitation Data'!I179))="","",OFFSET('Sanitation Data'!$I$29,0,10*ROW('Sanitation Data'!I179)))</f>
        <v/>
      </c>
      <c r="DL185" s="271" t="str">
        <f ca="true">+IF(OFFSET('Sanitation Data'!$I$30,0,10*ROW('Sanitation Data'!I179))="","",OFFSET('Sanitation Data'!$I$30,0,10*ROW('Sanitation Data'!I179)))</f>
        <v/>
      </c>
      <c r="DM185" s="271" t="str">
        <f ca="true">+IF(OFFSET('Sanitation Data'!$I$31,0,10*ROW('Sanitation Data'!I179))="","",OFFSET('Sanitation Data'!$I$31,0,10*ROW('Sanitation Data'!I179)))</f>
        <v/>
      </c>
      <c r="DN185" s="271" t="str">
        <f ca="true">+IF(OFFSET('Sanitation Data'!$I$32,0,10*ROW('Sanitation Data'!I179))="","",OFFSET('Sanitation Data'!$I$32,0,10*ROW('Sanitation Data'!I179)))</f>
        <v/>
      </c>
      <c r="DO185" s="271" t="str">
        <f ca="true">+IF(OFFSET('Hygiene Data'!$D$11,0,10*ROW('Hygiene Data'!D179))="","",OFFSET('Hygiene Data'!$D$11,0,10*ROW('Hygiene Data'!D179)))</f>
        <v/>
      </c>
      <c r="DP185" s="271" t="str">
        <f ca="true">+IF(OFFSET('Hygiene Data'!$D$12,0,10*ROW('Hygiene Data'!D179))="","",OFFSET('Hygiene Data'!$D$12,0,10*ROW('Hygiene Data'!D179)))</f>
        <v/>
      </c>
      <c r="DQ185" s="271" t="str">
        <f ca="true">+IF(OFFSET('Hygiene Data'!$D$13,0,10*ROW('Hygiene Data'!D179))="","",OFFSET('Hygiene Data'!$D$13,0,10*ROW('Hygiene Data'!D179)))</f>
        <v/>
      </c>
      <c r="DR185" s="271" t="str">
        <f ca="true">+IF(OFFSET('Hygiene Data'!$E$11,0,10*ROW('Hygiene Data'!E179))="","",OFFSET('Hygiene Data'!$E$11,0,10*ROW('Hygiene Data'!E179)))</f>
        <v/>
      </c>
      <c r="DS185" s="271" t="str">
        <f ca="true">+IF(OFFSET('Hygiene Data'!$E$12,0,10*ROW('Hygiene Data'!E179))="","",OFFSET('Hygiene Data'!$E$12,0,10*ROW('Hygiene Data'!E179)))</f>
        <v/>
      </c>
      <c r="DT185" s="271" t="str">
        <f ca="true">+IF(OFFSET('Hygiene Data'!$E$13,0,10*ROW('Hygiene Data'!E179))="","",OFFSET('Hygiene Data'!$E$13,0,10*ROW('Hygiene Data'!E179)))</f>
        <v/>
      </c>
      <c r="DU185" s="271" t="str">
        <f ca="true">+IF(OFFSET('Hygiene Data'!$F$11,0,10*ROW('Hygiene Data'!F179))="","",OFFSET('Hygiene Data'!$F$11,0,10*ROW('Hygiene Data'!F179)))</f>
        <v/>
      </c>
      <c r="DV185" s="271" t="str">
        <f ca="true">+IF(OFFSET('Hygiene Data'!$F$12,0,10*ROW('Hygiene Data'!F179))="","",OFFSET('Hygiene Data'!$F$12,0,10*ROW('Hygiene Data'!F179)))</f>
        <v/>
      </c>
      <c r="DW185" s="271" t="str">
        <f ca="true">+IF(OFFSET('Hygiene Data'!$F$13,0,10*ROW('Hygiene Data'!F179))="","",OFFSET('Hygiene Data'!$F$13,0,10*ROW('Hygiene Data'!F179)))</f>
        <v/>
      </c>
      <c r="DX185" s="271" t="str">
        <f ca="true">+IF(OFFSET('Hygiene Data'!$G$11,0,10*ROW('Hygiene Data'!G179))="","",OFFSET('Hygiene Data'!$G$11,0,10*ROW('Hygiene Data'!G179)))</f>
        <v/>
      </c>
      <c r="DY185" s="271" t="str">
        <f ca="true">+IF(OFFSET('Hygiene Data'!$G$12,0,10*ROW('Hygiene Data'!G179))="","",OFFSET('Hygiene Data'!$G$12,0,10*ROW('Hygiene Data'!G179)))</f>
        <v/>
      </c>
      <c r="DZ185" s="271" t="str">
        <f ca="true">+IF(OFFSET('Hygiene Data'!$G$13,0,10*ROW('Hygiene Data'!G179))="","",OFFSET('Hygiene Data'!$G$13,0,10*ROW('Hygiene Data'!G179)))</f>
        <v/>
      </c>
      <c r="EA185" s="271" t="str">
        <f ca="true">+IF(OFFSET('Hygiene Data'!$H$11,0,10*ROW('Hygiene Data'!H179))="","",OFFSET('Hygiene Data'!$H$11,0,10*ROW('Hygiene Data'!H179)))</f>
        <v/>
      </c>
      <c r="EB185" s="271" t="str">
        <f ca="true">+IF(OFFSET('Hygiene Data'!$H$12,0,10*ROW('Hygiene Data'!H179))="","",OFFSET('Hygiene Data'!$H$12,0,10*ROW('Hygiene Data'!H179)))</f>
        <v/>
      </c>
      <c r="EC185" s="271" t="str">
        <f ca="true">+IF(OFFSET('Hygiene Data'!$H$13,0,10*ROW('Hygiene Data'!H179))="","",OFFSET('Hygiene Data'!$H$13,0,10*ROW('Hygiene Data'!H179)))</f>
        <v/>
      </c>
      <c r="ED185" s="271" t="str">
        <f ca="true">+IF(OFFSET('Hygiene Data'!$I$11,0,10*ROW('Hygiene Data'!I179))="","",OFFSET('Hygiene Data'!$I$11,0,10*ROW('Hygiene Data'!I179)))</f>
        <v/>
      </c>
      <c r="EE185" s="271" t="str">
        <f ca="true">+IF(OFFSET('Hygiene Data'!$I$12,0,10*ROW('Hygiene Data'!I179))="","",OFFSET('Hygiene Data'!$I$12,0,10*ROW('Hygiene Data'!I179)))</f>
        <v/>
      </c>
      <c r="EF185" s="271" t="str">
        <f ca="true">+IF(OFFSET('Hygiene Data'!$I$13,0,10*ROW('Hygiene Data'!I179))="","",OFFSET('Hygiene Data'!$I$13,0,10*ROW('Hygiene Data'!I179)))</f>
        <v/>
      </c>
    </row>
    <row xmlns:x14ac="http://schemas.microsoft.com/office/spreadsheetml/2009/9/ac" r="186" x14ac:dyDescent="0.2">
      <c r="A186" s="34" t="str">
        <f ca="true">+IF(OFFSET('Water Data'!$B$2,0,10*ROW('Water Data'!E180))="","",OFFSET('Water Data'!$B$2,0,10*ROW('Water Data'!E180)))</f>
        <v/>
      </c>
      <c r="B186" s="34" t="str">
        <f ca="true">+IF(OFFSET('Water Data'!$C$2,0,10*ROW('Water Data'!F180))="","",OFFSET('Water Data'!$C$2,0,10*ROW('Water Data'!F180)))</f>
        <v/>
      </c>
      <c r="C186" s="327" t="str">
        <f t="shared" ca="true" si="2"/>
        <v/>
      </c>
      <c r="D186" s="87"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7"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7"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7"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7"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7"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7"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7"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7"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7"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7"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7"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7"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7"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7"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7"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7"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7"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8"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8"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8"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8"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8"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8"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8"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8"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8"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8"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8"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8"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8"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8"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8"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8"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8"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8"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8"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8"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8"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8"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8"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8"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8"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8"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8"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8"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8"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8"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9"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9"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9"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9"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9"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9"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9"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9"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9"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9"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9"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9"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9"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9"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9"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9"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9"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9"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1"/>
      <c r="BS186" s="271" t="str">
        <f ca="true">+IF(OFFSET('Water Data'!$D$27,0,10*ROW('Water Data'!D180))="","",OFFSET('Water Data'!$D$27,0,10*ROW('Water Data'!D180)))</f>
        <v/>
      </c>
      <c r="BT186" s="271" t="str">
        <f ca="true">+IF(OFFSET('Water Data'!$D$28,0,10*ROW('Water Data'!D180))="","",OFFSET('Water Data'!$D$28,0,10*ROW('Water Data'!D180)))</f>
        <v/>
      </c>
      <c r="BU186" s="271" t="str">
        <f ca="true">+IF(OFFSET('Water Data'!$D$29,0,10*ROW('Water Data'!D180))="","",OFFSET('Water Data'!$D$29,0,10*ROW('Water Data'!D180)))</f>
        <v/>
      </c>
      <c r="BV186" s="271" t="str">
        <f ca="true">+IF(OFFSET('Water Data'!$E$27,0,10*ROW('Water Data'!E180))="","",OFFSET('Water Data'!$E$27,0,10*ROW('Water Data'!E180)))</f>
        <v/>
      </c>
      <c r="BW186" s="271" t="str">
        <f ca="true">+IF(OFFSET('Water Data'!$E$28,0,10*ROW('Water Data'!E180))="","",OFFSET('Water Data'!$E$28,0,10*ROW('Water Data'!E180)))</f>
        <v/>
      </c>
      <c r="BX186" s="271" t="str">
        <f ca="true">+IF(OFFSET('Water Data'!$E$29,0,10*ROW('Water Data'!E180))="","",OFFSET('Water Data'!$E$29,0,10*ROW('Water Data'!E180)))</f>
        <v/>
      </c>
      <c r="BY186" s="271" t="str">
        <f ca="true">+IF(OFFSET('Water Data'!$F$27,0,10*ROW('Water Data'!F180))="","",OFFSET('Water Data'!$F$27,0,10*ROW('Water Data'!F180)))</f>
        <v/>
      </c>
      <c r="BZ186" s="271" t="str">
        <f ca="true">+IF(OFFSET('Water Data'!$F$28,0,10*ROW('Water Data'!F180))="","",OFFSET('Water Data'!$F$28,0,10*ROW('Water Data'!F180)))</f>
        <v/>
      </c>
      <c r="CA186" s="271" t="str">
        <f ca="true">+IF(OFFSET('Water Data'!$F$29,0,10*ROW('Water Data'!F180))="","",OFFSET('Water Data'!$F$29,0,10*ROW('Water Data'!F180)))</f>
        <v/>
      </c>
      <c r="CB186" s="271" t="str">
        <f ca="true">+IF(OFFSET('Water Data'!$G$27,0,10*ROW('Water Data'!G180))="","",OFFSET('Water Data'!$G$27,0,10*ROW('Water Data'!G180)))</f>
        <v/>
      </c>
      <c r="CC186" s="271" t="str">
        <f ca="true">+IF(OFFSET('Water Data'!$G$28,0,10*ROW('Water Data'!G180))="","",OFFSET('Water Data'!$G$28,0,10*ROW('Water Data'!G180)))</f>
        <v/>
      </c>
      <c r="CD186" s="271" t="str">
        <f ca="true">+IF(OFFSET('Water Data'!$G$29,0,10*ROW('Water Data'!G180))="","",OFFSET('Water Data'!$G$29,0,10*ROW('Water Data'!G180)))</f>
        <v/>
      </c>
      <c r="CE186" s="271" t="str">
        <f ca="true">+IF(OFFSET('Water Data'!$H$27,0,10*ROW('Water Data'!H180))="","",OFFSET('Water Data'!$H$27,0,10*ROW('Water Data'!H180)))</f>
        <v/>
      </c>
      <c r="CF186" s="271" t="str">
        <f ca="true">+IF(OFFSET('Water Data'!$H$28,0,10*ROW('Water Data'!H180))="","",OFFSET('Water Data'!$H$28,0,10*ROW('Water Data'!H180)))</f>
        <v/>
      </c>
      <c r="CG186" s="271" t="str">
        <f ca="true">+IF(OFFSET('Water Data'!$H$29,0,10*ROW('Water Data'!H180))="","",OFFSET('Water Data'!$H$29,0,10*ROW('Water Data'!H180)))</f>
        <v/>
      </c>
      <c r="CH186" s="271" t="str">
        <f ca="true">+IF(OFFSET('Water Data'!$I$27,0,10*ROW('Water Data'!I180))="","",OFFSET('Water Data'!$I$27,0,10*ROW('Water Data'!I180)))</f>
        <v/>
      </c>
      <c r="CI186" s="271" t="str">
        <f ca="true">+IF(OFFSET('Water Data'!$I$28,0,10*ROW('Water Data'!I180))="","",OFFSET('Water Data'!$I$28,0,10*ROW('Water Data'!I180)))</f>
        <v/>
      </c>
      <c r="CJ186" s="271" t="str">
        <f ca="true">+IF(OFFSET('Water Data'!$I$29,0,10*ROW('Water Data'!I180))="","",OFFSET('Water Data'!$I$29,0,10*ROW('Water Data'!I180)))</f>
        <v/>
      </c>
      <c r="CK186" s="271" t="str">
        <f ca="true">+IF(OFFSET('Sanitation Data'!$D$28,0,10*ROW('Sanitation Data'!D180))="","",OFFSET('Sanitation Data'!$D$28,0,10*ROW('Sanitation Data'!D180)))</f>
        <v/>
      </c>
      <c r="CL186" s="271" t="str">
        <f ca="true">+IF(OFFSET('Sanitation Data'!$D$29,0,10*ROW('Sanitation Data'!D180))="","",OFFSET('Sanitation Data'!$D$29,0,10*ROW('Sanitation Data'!D180)))</f>
        <v/>
      </c>
      <c r="CM186" s="271" t="str">
        <f ca="true">+IF(OFFSET('Sanitation Data'!$D$30,0,10*ROW('Sanitation Data'!D180))="","",OFFSET('Sanitation Data'!$D$30,0,10*ROW('Sanitation Data'!D180)))</f>
        <v/>
      </c>
      <c r="CN186" s="271" t="str">
        <f ca="true">+IF(OFFSET('Sanitation Data'!$D$31,0,10*ROW('Sanitation Data'!D180))="","",OFFSET('Sanitation Data'!$D$31,0,10*ROW('Sanitation Data'!D180)))</f>
        <v/>
      </c>
      <c r="CO186" s="271" t="str">
        <f ca="true">+IF(OFFSET('Sanitation Data'!$D$32,0,10*ROW('Sanitation Data'!D180))="","",OFFSET('Sanitation Data'!$D$32,0,10*ROW('Sanitation Data'!D180)))</f>
        <v/>
      </c>
      <c r="CP186" s="271" t="str">
        <f ca="true">+IF(OFFSET('Sanitation Data'!$E$28,0,10*ROW('Sanitation Data'!E180))="","",OFFSET('Sanitation Data'!$E$28,0,10*ROW('Sanitation Data'!E180)))</f>
        <v/>
      </c>
      <c r="CQ186" s="271" t="str">
        <f ca="true">+IF(OFFSET('Sanitation Data'!$E$29,0,10*ROW('Sanitation Data'!E180))="","",OFFSET('Sanitation Data'!$E$29,0,10*ROW('Sanitation Data'!E180)))</f>
        <v/>
      </c>
      <c r="CR186" s="271" t="str">
        <f ca="true">+IF(OFFSET('Sanitation Data'!$E$30,0,10*ROW('Sanitation Data'!E180))="","",OFFSET('Sanitation Data'!$E$30,0,10*ROW('Sanitation Data'!E180)))</f>
        <v/>
      </c>
      <c r="CS186" s="271" t="str">
        <f ca="true">+IF(OFFSET('Sanitation Data'!$E$31,0,10*ROW('Sanitation Data'!E180))="","",OFFSET('Sanitation Data'!$E$31,0,10*ROW('Sanitation Data'!E180)))</f>
        <v/>
      </c>
      <c r="CT186" s="271" t="str">
        <f ca="true">+IF(OFFSET('Sanitation Data'!$E$32,0,10*ROW('Sanitation Data'!E180))="","",OFFSET('Sanitation Data'!$E$32,0,10*ROW('Sanitation Data'!E180)))</f>
        <v/>
      </c>
      <c r="CU186" s="271" t="str">
        <f ca="true">+IF(OFFSET('Sanitation Data'!$F$28,0,10*ROW('Sanitation Data'!F180))="","",OFFSET('Sanitation Data'!$F$28,0,10*ROW('Sanitation Data'!F180)))</f>
        <v/>
      </c>
      <c r="CV186" s="271" t="str">
        <f ca="true">+IF(OFFSET('Sanitation Data'!$F$29,0,10*ROW('Sanitation Data'!F180))="","",OFFSET('Sanitation Data'!$F$29,0,10*ROW('Sanitation Data'!F180)))</f>
        <v/>
      </c>
      <c r="CW186" s="271" t="str">
        <f ca="true">+IF(OFFSET('Sanitation Data'!$F$30,0,10*ROW('Sanitation Data'!F180))="","",OFFSET('Sanitation Data'!$F$30,0,10*ROW('Sanitation Data'!F180)))</f>
        <v/>
      </c>
      <c r="CX186" s="271" t="str">
        <f ca="true">+IF(OFFSET('Sanitation Data'!$F$31,0,10*ROW('Sanitation Data'!F180))="","",OFFSET('Sanitation Data'!$F$31,0,10*ROW('Sanitation Data'!F180)))</f>
        <v/>
      </c>
      <c r="CY186" s="271" t="str">
        <f ca="true">+IF(OFFSET('Sanitation Data'!$F$32,0,10*ROW('Sanitation Data'!F180))="","",OFFSET('Sanitation Data'!$F$32,0,10*ROW('Sanitation Data'!F180)))</f>
        <v/>
      </c>
      <c r="CZ186" s="271" t="str">
        <f ca="true">+IF(OFFSET('Sanitation Data'!$G$28,0,10*ROW('Sanitation Data'!G180))="","",OFFSET('Sanitation Data'!$G$28,0,10*ROW('Sanitation Data'!G180)))</f>
        <v/>
      </c>
      <c r="DA186" s="271" t="str">
        <f ca="true">+IF(OFFSET('Sanitation Data'!$G$29,0,10*ROW('Sanitation Data'!G180))="","",OFFSET('Sanitation Data'!$G$29,0,10*ROW('Sanitation Data'!G180)))</f>
        <v/>
      </c>
      <c r="DB186" s="271" t="str">
        <f ca="true">+IF(OFFSET('Sanitation Data'!$G$30,0,10*ROW('Sanitation Data'!G180))="","",OFFSET('Sanitation Data'!$G$30,0,10*ROW('Sanitation Data'!G180)))</f>
        <v/>
      </c>
      <c r="DC186" s="271" t="str">
        <f ca="true">+IF(OFFSET('Sanitation Data'!$G$31,0,10*ROW('Sanitation Data'!G180))="","",OFFSET('Sanitation Data'!$G$31,0,10*ROW('Sanitation Data'!G180)))</f>
        <v/>
      </c>
      <c r="DD186" s="271" t="str">
        <f ca="true">+IF(OFFSET('Sanitation Data'!$G$32,0,10*ROW('Sanitation Data'!G180))="","",OFFSET('Sanitation Data'!$G$32,0,10*ROW('Sanitation Data'!G180)))</f>
        <v/>
      </c>
      <c r="DE186" s="271" t="str">
        <f ca="true">+IF(OFFSET('Sanitation Data'!$H$28,0,10*ROW('Sanitation Data'!H180))="","",OFFSET('Sanitation Data'!$H$28,0,10*ROW('Sanitation Data'!H180)))</f>
        <v/>
      </c>
      <c r="DF186" s="271" t="str">
        <f ca="true">+IF(OFFSET('Sanitation Data'!$H$29,0,10*ROW('Sanitation Data'!H180))="","",OFFSET('Sanitation Data'!$H$29,0,10*ROW('Sanitation Data'!H180)))</f>
        <v/>
      </c>
      <c r="DG186" s="271" t="str">
        <f ca="true">+IF(OFFSET('Sanitation Data'!$H$30,0,10*ROW('Sanitation Data'!H180))="","",OFFSET('Sanitation Data'!$H$30,0,10*ROW('Sanitation Data'!H180)))</f>
        <v/>
      </c>
      <c r="DH186" s="271" t="str">
        <f ca="true">+IF(OFFSET('Sanitation Data'!$H$31,0,10*ROW('Sanitation Data'!H180))="","",OFFSET('Sanitation Data'!$H$31,0,10*ROW('Sanitation Data'!H180)))</f>
        <v/>
      </c>
      <c r="DI186" s="271" t="str">
        <f ca="true">+IF(OFFSET('Sanitation Data'!$H$32,0,10*ROW('Sanitation Data'!H180))="","",OFFSET('Sanitation Data'!$H$32,0,10*ROW('Sanitation Data'!H180)))</f>
        <v/>
      </c>
      <c r="DJ186" s="271" t="str">
        <f ca="true">+IF(OFFSET('Sanitation Data'!$I$28,0,10*ROW('Sanitation Data'!I180))="","",OFFSET('Sanitation Data'!$I$28,0,10*ROW('Sanitation Data'!I180)))</f>
        <v/>
      </c>
      <c r="DK186" s="271" t="str">
        <f ca="true">+IF(OFFSET('Sanitation Data'!$I$29,0,10*ROW('Sanitation Data'!I180))="","",OFFSET('Sanitation Data'!$I$29,0,10*ROW('Sanitation Data'!I180)))</f>
        <v/>
      </c>
      <c r="DL186" s="271" t="str">
        <f ca="true">+IF(OFFSET('Sanitation Data'!$I$30,0,10*ROW('Sanitation Data'!I180))="","",OFFSET('Sanitation Data'!$I$30,0,10*ROW('Sanitation Data'!I180)))</f>
        <v/>
      </c>
      <c r="DM186" s="271" t="str">
        <f ca="true">+IF(OFFSET('Sanitation Data'!$I$31,0,10*ROW('Sanitation Data'!I180))="","",OFFSET('Sanitation Data'!$I$31,0,10*ROW('Sanitation Data'!I180)))</f>
        <v/>
      </c>
      <c r="DN186" s="271" t="str">
        <f ca="true">+IF(OFFSET('Sanitation Data'!$I$32,0,10*ROW('Sanitation Data'!I180))="","",OFFSET('Sanitation Data'!$I$32,0,10*ROW('Sanitation Data'!I180)))</f>
        <v/>
      </c>
      <c r="DO186" s="271" t="str">
        <f ca="true">+IF(OFFSET('Hygiene Data'!$D$11,0,10*ROW('Hygiene Data'!D180))="","",OFFSET('Hygiene Data'!$D$11,0,10*ROW('Hygiene Data'!D180)))</f>
        <v/>
      </c>
      <c r="DP186" s="271" t="str">
        <f ca="true">+IF(OFFSET('Hygiene Data'!$D$12,0,10*ROW('Hygiene Data'!D180))="","",OFFSET('Hygiene Data'!$D$12,0,10*ROW('Hygiene Data'!D180)))</f>
        <v/>
      </c>
      <c r="DQ186" s="271" t="str">
        <f ca="true">+IF(OFFSET('Hygiene Data'!$D$13,0,10*ROW('Hygiene Data'!D180))="","",OFFSET('Hygiene Data'!$D$13,0,10*ROW('Hygiene Data'!D180)))</f>
        <v/>
      </c>
      <c r="DR186" s="271" t="str">
        <f ca="true">+IF(OFFSET('Hygiene Data'!$E$11,0,10*ROW('Hygiene Data'!E180))="","",OFFSET('Hygiene Data'!$E$11,0,10*ROW('Hygiene Data'!E180)))</f>
        <v/>
      </c>
      <c r="DS186" s="271" t="str">
        <f ca="true">+IF(OFFSET('Hygiene Data'!$E$12,0,10*ROW('Hygiene Data'!E180))="","",OFFSET('Hygiene Data'!$E$12,0,10*ROW('Hygiene Data'!E180)))</f>
        <v/>
      </c>
      <c r="DT186" s="271" t="str">
        <f ca="true">+IF(OFFSET('Hygiene Data'!$E$13,0,10*ROW('Hygiene Data'!E180))="","",OFFSET('Hygiene Data'!$E$13,0,10*ROW('Hygiene Data'!E180)))</f>
        <v/>
      </c>
      <c r="DU186" s="271" t="str">
        <f ca="true">+IF(OFFSET('Hygiene Data'!$F$11,0,10*ROW('Hygiene Data'!F180))="","",OFFSET('Hygiene Data'!$F$11,0,10*ROW('Hygiene Data'!F180)))</f>
        <v/>
      </c>
      <c r="DV186" s="271" t="str">
        <f ca="true">+IF(OFFSET('Hygiene Data'!$F$12,0,10*ROW('Hygiene Data'!F180))="","",OFFSET('Hygiene Data'!$F$12,0,10*ROW('Hygiene Data'!F180)))</f>
        <v/>
      </c>
      <c r="DW186" s="271" t="str">
        <f ca="true">+IF(OFFSET('Hygiene Data'!$F$13,0,10*ROW('Hygiene Data'!F180))="","",OFFSET('Hygiene Data'!$F$13,0,10*ROW('Hygiene Data'!F180)))</f>
        <v/>
      </c>
      <c r="DX186" s="271" t="str">
        <f ca="true">+IF(OFFSET('Hygiene Data'!$G$11,0,10*ROW('Hygiene Data'!G180))="","",OFFSET('Hygiene Data'!$G$11,0,10*ROW('Hygiene Data'!G180)))</f>
        <v/>
      </c>
      <c r="DY186" s="271" t="str">
        <f ca="true">+IF(OFFSET('Hygiene Data'!$G$12,0,10*ROW('Hygiene Data'!G180))="","",OFFSET('Hygiene Data'!$G$12,0,10*ROW('Hygiene Data'!G180)))</f>
        <v/>
      </c>
      <c r="DZ186" s="271" t="str">
        <f ca="true">+IF(OFFSET('Hygiene Data'!$G$13,0,10*ROW('Hygiene Data'!G180))="","",OFFSET('Hygiene Data'!$G$13,0,10*ROW('Hygiene Data'!G180)))</f>
        <v/>
      </c>
      <c r="EA186" s="271" t="str">
        <f ca="true">+IF(OFFSET('Hygiene Data'!$H$11,0,10*ROW('Hygiene Data'!H180))="","",OFFSET('Hygiene Data'!$H$11,0,10*ROW('Hygiene Data'!H180)))</f>
        <v/>
      </c>
      <c r="EB186" s="271" t="str">
        <f ca="true">+IF(OFFSET('Hygiene Data'!$H$12,0,10*ROW('Hygiene Data'!H180))="","",OFFSET('Hygiene Data'!$H$12,0,10*ROW('Hygiene Data'!H180)))</f>
        <v/>
      </c>
      <c r="EC186" s="271" t="str">
        <f ca="true">+IF(OFFSET('Hygiene Data'!$H$13,0,10*ROW('Hygiene Data'!H180))="","",OFFSET('Hygiene Data'!$H$13,0,10*ROW('Hygiene Data'!H180)))</f>
        <v/>
      </c>
      <c r="ED186" s="271" t="str">
        <f ca="true">+IF(OFFSET('Hygiene Data'!$I$11,0,10*ROW('Hygiene Data'!I180))="","",OFFSET('Hygiene Data'!$I$11,0,10*ROW('Hygiene Data'!I180)))</f>
        <v/>
      </c>
      <c r="EE186" s="271" t="str">
        <f ca="true">+IF(OFFSET('Hygiene Data'!$I$12,0,10*ROW('Hygiene Data'!I180))="","",OFFSET('Hygiene Data'!$I$12,0,10*ROW('Hygiene Data'!I180)))</f>
        <v/>
      </c>
      <c r="EF186" s="271" t="str">
        <f ca="true">+IF(OFFSET('Hygiene Data'!$I$13,0,10*ROW('Hygiene Data'!I180))="","",OFFSET('Hygiene Data'!$I$13,0,10*ROW('Hygiene Data'!I180)))</f>
        <v/>
      </c>
    </row>
    <row xmlns:x14ac="http://schemas.microsoft.com/office/spreadsheetml/2009/9/ac" r="187" x14ac:dyDescent="0.2">
      <c r="A187" s="34" t="str">
        <f ca="true">+IF(OFFSET('Water Data'!$B$2,0,10*ROW('Water Data'!E181))="","",OFFSET('Water Data'!$B$2,0,10*ROW('Water Data'!E181)))</f>
        <v/>
      </c>
      <c r="B187" s="34" t="str">
        <f ca="true">+IF(OFFSET('Water Data'!$C$2,0,10*ROW('Water Data'!F181))="","",OFFSET('Water Data'!$C$2,0,10*ROW('Water Data'!F181)))</f>
        <v/>
      </c>
      <c r="C187" s="327" t="str">
        <f t="shared" ca="true" si="2"/>
        <v/>
      </c>
      <c r="D187" s="87"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7"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7"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7"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7"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7"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7"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7"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7"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7"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7"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7"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7"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7"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7"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7"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7"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7"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8"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8"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8"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8"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8"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8"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8"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8"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8"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8"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8"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8"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8"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8"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8"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8"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8"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8"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8"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8"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8"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8"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8"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8"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8"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8"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8"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8"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8"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8"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9"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9"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9"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9"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9"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9"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9"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9"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9"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9"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9"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9"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9"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9"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9"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9"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9"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9"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1"/>
      <c r="BS187" s="271" t="str">
        <f ca="true">+IF(OFFSET('Water Data'!$D$27,0,10*ROW('Water Data'!D181))="","",OFFSET('Water Data'!$D$27,0,10*ROW('Water Data'!D181)))</f>
        <v/>
      </c>
      <c r="BT187" s="271" t="str">
        <f ca="true">+IF(OFFSET('Water Data'!$D$28,0,10*ROW('Water Data'!D181))="","",OFFSET('Water Data'!$D$28,0,10*ROW('Water Data'!D181)))</f>
        <v/>
      </c>
      <c r="BU187" s="271" t="str">
        <f ca="true">+IF(OFFSET('Water Data'!$D$29,0,10*ROW('Water Data'!D181))="","",OFFSET('Water Data'!$D$29,0,10*ROW('Water Data'!D181)))</f>
        <v/>
      </c>
      <c r="BV187" s="271" t="str">
        <f ca="true">+IF(OFFSET('Water Data'!$E$27,0,10*ROW('Water Data'!E181))="","",OFFSET('Water Data'!$E$27,0,10*ROW('Water Data'!E181)))</f>
        <v/>
      </c>
      <c r="BW187" s="271" t="str">
        <f ca="true">+IF(OFFSET('Water Data'!$E$28,0,10*ROW('Water Data'!E181))="","",OFFSET('Water Data'!$E$28,0,10*ROW('Water Data'!E181)))</f>
        <v/>
      </c>
      <c r="BX187" s="271" t="str">
        <f ca="true">+IF(OFFSET('Water Data'!$E$29,0,10*ROW('Water Data'!E181))="","",OFFSET('Water Data'!$E$29,0,10*ROW('Water Data'!E181)))</f>
        <v/>
      </c>
      <c r="BY187" s="271" t="str">
        <f ca="true">+IF(OFFSET('Water Data'!$F$27,0,10*ROW('Water Data'!F181))="","",OFFSET('Water Data'!$F$27,0,10*ROW('Water Data'!F181)))</f>
        <v/>
      </c>
      <c r="BZ187" s="271" t="str">
        <f ca="true">+IF(OFFSET('Water Data'!$F$28,0,10*ROW('Water Data'!F181))="","",OFFSET('Water Data'!$F$28,0,10*ROW('Water Data'!F181)))</f>
        <v/>
      </c>
      <c r="CA187" s="271" t="str">
        <f ca="true">+IF(OFFSET('Water Data'!$F$29,0,10*ROW('Water Data'!F181))="","",OFFSET('Water Data'!$F$29,0,10*ROW('Water Data'!F181)))</f>
        <v/>
      </c>
      <c r="CB187" s="271" t="str">
        <f ca="true">+IF(OFFSET('Water Data'!$G$27,0,10*ROW('Water Data'!G181))="","",OFFSET('Water Data'!$G$27,0,10*ROW('Water Data'!G181)))</f>
        <v/>
      </c>
      <c r="CC187" s="271" t="str">
        <f ca="true">+IF(OFFSET('Water Data'!$G$28,0,10*ROW('Water Data'!G181))="","",OFFSET('Water Data'!$G$28,0,10*ROW('Water Data'!G181)))</f>
        <v/>
      </c>
      <c r="CD187" s="271" t="str">
        <f ca="true">+IF(OFFSET('Water Data'!$G$29,0,10*ROW('Water Data'!G181))="","",OFFSET('Water Data'!$G$29,0,10*ROW('Water Data'!G181)))</f>
        <v/>
      </c>
      <c r="CE187" s="271" t="str">
        <f ca="true">+IF(OFFSET('Water Data'!$H$27,0,10*ROW('Water Data'!H181))="","",OFFSET('Water Data'!$H$27,0,10*ROW('Water Data'!H181)))</f>
        <v/>
      </c>
      <c r="CF187" s="271" t="str">
        <f ca="true">+IF(OFFSET('Water Data'!$H$28,0,10*ROW('Water Data'!H181))="","",OFFSET('Water Data'!$H$28,0,10*ROW('Water Data'!H181)))</f>
        <v/>
      </c>
      <c r="CG187" s="271" t="str">
        <f ca="true">+IF(OFFSET('Water Data'!$H$29,0,10*ROW('Water Data'!H181))="","",OFFSET('Water Data'!$H$29,0,10*ROW('Water Data'!H181)))</f>
        <v/>
      </c>
      <c r="CH187" s="271" t="str">
        <f ca="true">+IF(OFFSET('Water Data'!$I$27,0,10*ROW('Water Data'!I181))="","",OFFSET('Water Data'!$I$27,0,10*ROW('Water Data'!I181)))</f>
        <v/>
      </c>
      <c r="CI187" s="271" t="str">
        <f ca="true">+IF(OFFSET('Water Data'!$I$28,0,10*ROW('Water Data'!I181))="","",OFFSET('Water Data'!$I$28,0,10*ROW('Water Data'!I181)))</f>
        <v/>
      </c>
      <c r="CJ187" s="271" t="str">
        <f ca="true">+IF(OFFSET('Water Data'!$I$29,0,10*ROW('Water Data'!I181))="","",OFFSET('Water Data'!$I$29,0,10*ROW('Water Data'!I181)))</f>
        <v/>
      </c>
      <c r="CK187" s="271" t="str">
        <f ca="true">+IF(OFFSET('Sanitation Data'!$D$28,0,10*ROW('Sanitation Data'!D181))="","",OFFSET('Sanitation Data'!$D$28,0,10*ROW('Sanitation Data'!D181)))</f>
        <v/>
      </c>
      <c r="CL187" s="271" t="str">
        <f ca="true">+IF(OFFSET('Sanitation Data'!$D$29,0,10*ROW('Sanitation Data'!D181))="","",OFFSET('Sanitation Data'!$D$29,0,10*ROW('Sanitation Data'!D181)))</f>
        <v/>
      </c>
      <c r="CM187" s="271" t="str">
        <f ca="true">+IF(OFFSET('Sanitation Data'!$D$30,0,10*ROW('Sanitation Data'!D181))="","",OFFSET('Sanitation Data'!$D$30,0,10*ROW('Sanitation Data'!D181)))</f>
        <v/>
      </c>
      <c r="CN187" s="271" t="str">
        <f ca="true">+IF(OFFSET('Sanitation Data'!$D$31,0,10*ROW('Sanitation Data'!D181))="","",OFFSET('Sanitation Data'!$D$31,0,10*ROW('Sanitation Data'!D181)))</f>
        <v/>
      </c>
      <c r="CO187" s="271" t="str">
        <f ca="true">+IF(OFFSET('Sanitation Data'!$D$32,0,10*ROW('Sanitation Data'!D181))="","",OFFSET('Sanitation Data'!$D$32,0,10*ROW('Sanitation Data'!D181)))</f>
        <v/>
      </c>
      <c r="CP187" s="271" t="str">
        <f ca="true">+IF(OFFSET('Sanitation Data'!$E$28,0,10*ROW('Sanitation Data'!E181))="","",OFFSET('Sanitation Data'!$E$28,0,10*ROW('Sanitation Data'!E181)))</f>
        <v/>
      </c>
      <c r="CQ187" s="271" t="str">
        <f ca="true">+IF(OFFSET('Sanitation Data'!$E$29,0,10*ROW('Sanitation Data'!E181))="","",OFFSET('Sanitation Data'!$E$29,0,10*ROW('Sanitation Data'!E181)))</f>
        <v/>
      </c>
      <c r="CR187" s="271" t="str">
        <f ca="true">+IF(OFFSET('Sanitation Data'!$E$30,0,10*ROW('Sanitation Data'!E181))="","",OFFSET('Sanitation Data'!$E$30,0,10*ROW('Sanitation Data'!E181)))</f>
        <v/>
      </c>
      <c r="CS187" s="271" t="str">
        <f ca="true">+IF(OFFSET('Sanitation Data'!$E$31,0,10*ROW('Sanitation Data'!E181))="","",OFFSET('Sanitation Data'!$E$31,0,10*ROW('Sanitation Data'!E181)))</f>
        <v/>
      </c>
      <c r="CT187" s="271" t="str">
        <f ca="true">+IF(OFFSET('Sanitation Data'!$E$32,0,10*ROW('Sanitation Data'!E181))="","",OFFSET('Sanitation Data'!$E$32,0,10*ROW('Sanitation Data'!E181)))</f>
        <v/>
      </c>
      <c r="CU187" s="271" t="str">
        <f ca="true">+IF(OFFSET('Sanitation Data'!$F$28,0,10*ROW('Sanitation Data'!F181))="","",OFFSET('Sanitation Data'!$F$28,0,10*ROW('Sanitation Data'!F181)))</f>
        <v/>
      </c>
      <c r="CV187" s="271" t="str">
        <f ca="true">+IF(OFFSET('Sanitation Data'!$F$29,0,10*ROW('Sanitation Data'!F181))="","",OFFSET('Sanitation Data'!$F$29,0,10*ROW('Sanitation Data'!F181)))</f>
        <v/>
      </c>
      <c r="CW187" s="271" t="str">
        <f ca="true">+IF(OFFSET('Sanitation Data'!$F$30,0,10*ROW('Sanitation Data'!F181))="","",OFFSET('Sanitation Data'!$F$30,0,10*ROW('Sanitation Data'!F181)))</f>
        <v/>
      </c>
      <c r="CX187" s="271" t="str">
        <f ca="true">+IF(OFFSET('Sanitation Data'!$F$31,0,10*ROW('Sanitation Data'!F181))="","",OFFSET('Sanitation Data'!$F$31,0,10*ROW('Sanitation Data'!F181)))</f>
        <v/>
      </c>
      <c r="CY187" s="271" t="str">
        <f ca="true">+IF(OFFSET('Sanitation Data'!$F$32,0,10*ROW('Sanitation Data'!F181))="","",OFFSET('Sanitation Data'!$F$32,0,10*ROW('Sanitation Data'!F181)))</f>
        <v/>
      </c>
      <c r="CZ187" s="271" t="str">
        <f ca="true">+IF(OFFSET('Sanitation Data'!$G$28,0,10*ROW('Sanitation Data'!G181))="","",OFFSET('Sanitation Data'!$G$28,0,10*ROW('Sanitation Data'!G181)))</f>
        <v/>
      </c>
      <c r="DA187" s="271" t="str">
        <f ca="true">+IF(OFFSET('Sanitation Data'!$G$29,0,10*ROW('Sanitation Data'!G181))="","",OFFSET('Sanitation Data'!$G$29,0,10*ROW('Sanitation Data'!G181)))</f>
        <v/>
      </c>
      <c r="DB187" s="271" t="str">
        <f ca="true">+IF(OFFSET('Sanitation Data'!$G$30,0,10*ROW('Sanitation Data'!G181))="","",OFFSET('Sanitation Data'!$G$30,0,10*ROW('Sanitation Data'!G181)))</f>
        <v/>
      </c>
      <c r="DC187" s="271" t="str">
        <f ca="true">+IF(OFFSET('Sanitation Data'!$G$31,0,10*ROW('Sanitation Data'!G181))="","",OFFSET('Sanitation Data'!$G$31,0,10*ROW('Sanitation Data'!G181)))</f>
        <v/>
      </c>
      <c r="DD187" s="271" t="str">
        <f ca="true">+IF(OFFSET('Sanitation Data'!$G$32,0,10*ROW('Sanitation Data'!G181))="","",OFFSET('Sanitation Data'!$G$32,0,10*ROW('Sanitation Data'!G181)))</f>
        <v/>
      </c>
      <c r="DE187" s="271" t="str">
        <f ca="true">+IF(OFFSET('Sanitation Data'!$H$28,0,10*ROW('Sanitation Data'!H181))="","",OFFSET('Sanitation Data'!$H$28,0,10*ROW('Sanitation Data'!H181)))</f>
        <v/>
      </c>
      <c r="DF187" s="271" t="str">
        <f ca="true">+IF(OFFSET('Sanitation Data'!$H$29,0,10*ROW('Sanitation Data'!H181))="","",OFFSET('Sanitation Data'!$H$29,0,10*ROW('Sanitation Data'!H181)))</f>
        <v/>
      </c>
      <c r="DG187" s="271" t="str">
        <f ca="true">+IF(OFFSET('Sanitation Data'!$H$30,0,10*ROW('Sanitation Data'!H181))="","",OFFSET('Sanitation Data'!$H$30,0,10*ROW('Sanitation Data'!H181)))</f>
        <v/>
      </c>
      <c r="DH187" s="271" t="str">
        <f ca="true">+IF(OFFSET('Sanitation Data'!$H$31,0,10*ROW('Sanitation Data'!H181))="","",OFFSET('Sanitation Data'!$H$31,0,10*ROW('Sanitation Data'!H181)))</f>
        <v/>
      </c>
      <c r="DI187" s="271" t="str">
        <f ca="true">+IF(OFFSET('Sanitation Data'!$H$32,0,10*ROW('Sanitation Data'!H181))="","",OFFSET('Sanitation Data'!$H$32,0,10*ROW('Sanitation Data'!H181)))</f>
        <v/>
      </c>
      <c r="DJ187" s="271" t="str">
        <f ca="true">+IF(OFFSET('Sanitation Data'!$I$28,0,10*ROW('Sanitation Data'!I181))="","",OFFSET('Sanitation Data'!$I$28,0,10*ROW('Sanitation Data'!I181)))</f>
        <v/>
      </c>
      <c r="DK187" s="271" t="str">
        <f ca="true">+IF(OFFSET('Sanitation Data'!$I$29,0,10*ROW('Sanitation Data'!I181))="","",OFFSET('Sanitation Data'!$I$29,0,10*ROW('Sanitation Data'!I181)))</f>
        <v/>
      </c>
      <c r="DL187" s="271" t="str">
        <f ca="true">+IF(OFFSET('Sanitation Data'!$I$30,0,10*ROW('Sanitation Data'!I181))="","",OFFSET('Sanitation Data'!$I$30,0,10*ROW('Sanitation Data'!I181)))</f>
        <v/>
      </c>
      <c r="DM187" s="271" t="str">
        <f ca="true">+IF(OFFSET('Sanitation Data'!$I$31,0,10*ROW('Sanitation Data'!I181))="","",OFFSET('Sanitation Data'!$I$31,0,10*ROW('Sanitation Data'!I181)))</f>
        <v/>
      </c>
      <c r="DN187" s="271" t="str">
        <f ca="true">+IF(OFFSET('Sanitation Data'!$I$32,0,10*ROW('Sanitation Data'!I181))="","",OFFSET('Sanitation Data'!$I$32,0,10*ROW('Sanitation Data'!I181)))</f>
        <v/>
      </c>
      <c r="DO187" s="271" t="str">
        <f ca="true">+IF(OFFSET('Hygiene Data'!$D$11,0,10*ROW('Hygiene Data'!D181))="","",OFFSET('Hygiene Data'!$D$11,0,10*ROW('Hygiene Data'!D181)))</f>
        <v/>
      </c>
      <c r="DP187" s="271" t="str">
        <f ca="true">+IF(OFFSET('Hygiene Data'!$D$12,0,10*ROW('Hygiene Data'!D181))="","",OFFSET('Hygiene Data'!$D$12,0,10*ROW('Hygiene Data'!D181)))</f>
        <v/>
      </c>
      <c r="DQ187" s="271" t="str">
        <f ca="true">+IF(OFFSET('Hygiene Data'!$D$13,0,10*ROW('Hygiene Data'!D181))="","",OFFSET('Hygiene Data'!$D$13,0,10*ROW('Hygiene Data'!D181)))</f>
        <v/>
      </c>
      <c r="DR187" s="271" t="str">
        <f ca="true">+IF(OFFSET('Hygiene Data'!$E$11,0,10*ROW('Hygiene Data'!E181))="","",OFFSET('Hygiene Data'!$E$11,0,10*ROW('Hygiene Data'!E181)))</f>
        <v/>
      </c>
      <c r="DS187" s="271" t="str">
        <f ca="true">+IF(OFFSET('Hygiene Data'!$E$12,0,10*ROW('Hygiene Data'!E181))="","",OFFSET('Hygiene Data'!$E$12,0,10*ROW('Hygiene Data'!E181)))</f>
        <v/>
      </c>
      <c r="DT187" s="271" t="str">
        <f ca="true">+IF(OFFSET('Hygiene Data'!$E$13,0,10*ROW('Hygiene Data'!E181))="","",OFFSET('Hygiene Data'!$E$13,0,10*ROW('Hygiene Data'!E181)))</f>
        <v/>
      </c>
      <c r="DU187" s="271" t="str">
        <f ca="true">+IF(OFFSET('Hygiene Data'!$F$11,0,10*ROW('Hygiene Data'!F181))="","",OFFSET('Hygiene Data'!$F$11,0,10*ROW('Hygiene Data'!F181)))</f>
        <v/>
      </c>
      <c r="DV187" s="271" t="str">
        <f ca="true">+IF(OFFSET('Hygiene Data'!$F$12,0,10*ROW('Hygiene Data'!F181))="","",OFFSET('Hygiene Data'!$F$12,0,10*ROW('Hygiene Data'!F181)))</f>
        <v/>
      </c>
      <c r="DW187" s="271" t="str">
        <f ca="true">+IF(OFFSET('Hygiene Data'!$F$13,0,10*ROW('Hygiene Data'!F181))="","",OFFSET('Hygiene Data'!$F$13,0,10*ROW('Hygiene Data'!F181)))</f>
        <v/>
      </c>
      <c r="DX187" s="271" t="str">
        <f ca="true">+IF(OFFSET('Hygiene Data'!$G$11,0,10*ROW('Hygiene Data'!G181))="","",OFFSET('Hygiene Data'!$G$11,0,10*ROW('Hygiene Data'!G181)))</f>
        <v/>
      </c>
      <c r="DY187" s="271" t="str">
        <f ca="true">+IF(OFFSET('Hygiene Data'!$G$12,0,10*ROW('Hygiene Data'!G181))="","",OFFSET('Hygiene Data'!$G$12,0,10*ROW('Hygiene Data'!G181)))</f>
        <v/>
      </c>
      <c r="DZ187" s="271" t="str">
        <f ca="true">+IF(OFFSET('Hygiene Data'!$G$13,0,10*ROW('Hygiene Data'!G181))="","",OFFSET('Hygiene Data'!$G$13,0,10*ROW('Hygiene Data'!G181)))</f>
        <v/>
      </c>
      <c r="EA187" s="271" t="str">
        <f ca="true">+IF(OFFSET('Hygiene Data'!$H$11,0,10*ROW('Hygiene Data'!H181))="","",OFFSET('Hygiene Data'!$H$11,0,10*ROW('Hygiene Data'!H181)))</f>
        <v/>
      </c>
      <c r="EB187" s="271" t="str">
        <f ca="true">+IF(OFFSET('Hygiene Data'!$H$12,0,10*ROW('Hygiene Data'!H181))="","",OFFSET('Hygiene Data'!$H$12,0,10*ROW('Hygiene Data'!H181)))</f>
        <v/>
      </c>
      <c r="EC187" s="271" t="str">
        <f ca="true">+IF(OFFSET('Hygiene Data'!$H$13,0,10*ROW('Hygiene Data'!H181))="","",OFFSET('Hygiene Data'!$H$13,0,10*ROW('Hygiene Data'!H181)))</f>
        <v/>
      </c>
      <c r="ED187" s="271" t="str">
        <f ca="true">+IF(OFFSET('Hygiene Data'!$I$11,0,10*ROW('Hygiene Data'!I181))="","",OFFSET('Hygiene Data'!$I$11,0,10*ROW('Hygiene Data'!I181)))</f>
        <v/>
      </c>
      <c r="EE187" s="271" t="str">
        <f ca="true">+IF(OFFSET('Hygiene Data'!$I$12,0,10*ROW('Hygiene Data'!I181))="","",OFFSET('Hygiene Data'!$I$12,0,10*ROW('Hygiene Data'!I181)))</f>
        <v/>
      </c>
      <c r="EF187" s="271" t="str">
        <f ca="true">+IF(OFFSET('Hygiene Data'!$I$13,0,10*ROW('Hygiene Data'!I181))="","",OFFSET('Hygiene Data'!$I$13,0,10*ROW('Hygiene Data'!I181)))</f>
        <v/>
      </c>
    </row>
    <row xmlns:x14ac="http://schemas.microsoft.com/office/spreadsheetml/2009/9/ac" r="188" x14ac:dyDescent="0.2">
      <c r="A188" s="34" t="str">
        <f ca="true">+IF(OFFSET('Water Data'!$B$2,0,10*ROW('Water Data'!E182))="","",OFFSET('Water Data'!$B$2,0,10*ROW('Water Data'!E182)))</f>
        <v/>
      </c>
      <c r="B188" s="34" t="str">
        <f ca="true">+IF(OFFSET('Water Data'!$C$2,0,10*ROW('Water Data'!F182))="","",OFFSET('Water Data'!$C$2,0,10*ROW('Water Data'!F182)))</f>
        <v/>
      </c>
      <c r="C188" s="327" t="str">
        <f t="shared" ca="true" si="2"/>
        <v/>
      </c>
      <c r="D188" s="87"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7"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7"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7"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7"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7"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7"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7"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7"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7"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7"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7"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7"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7"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7"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7"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7"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7"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8"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8"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8"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8"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8"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8"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8"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8"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8"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8"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8"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8"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8"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8"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8"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8"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8"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8"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8"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8"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8"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8"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8"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8"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8"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8"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8"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8"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8"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8"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9"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9"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9"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9"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9"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9"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9"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9"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9"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9"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9"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9"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9"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9"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9"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9"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9"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9"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1"/>
      <c r="BS188" s="271" t="str">
        <f ca="true">+IF(OFFSET('Water Data'!$D$27,0,10*ROW('Water Data'!D182))="","",OFFSET('Water Data'!$D$27,0,10*ROW('Water Data'!D182)))</f>
        <v/>
      </c>
      <c r="BT188" s="271" t="str">
        <f ca="true">+IF(OFFSET('Water Data'!$D$28,0,10*ROW('Water Data'!D182))="","",OFFSET('Water Data'!$D$28,0,10*ROW('Water Data'!D182)))</f>
        <v/>
      </c>
      <c r="BU188" s="271" t="str">
        <f ca="true">+IF(OFFSET('Water Data'!$D$29,0,10*ROW('Water Data'!D182))="","",OFFSET('Water Data'!$D$29,0,10*ROW('Water Data'!D182)))</f>
        <v/>
      </c>
      <c r="BV188" s="271" t="str">
        <f ca="true">+IF(OFFSET('Water Data'!$E$27,0,10*ROW('Water Data'!E182))="","",OFFSET('Water Data'!$E$27,0,10*ROW('Water Data'!E182)))</f>
        <v/>
      </c>
      <c r="BW188" s="271" t="str">
        <f ca="true">+IF(OFFSET('Water Data'!$E$28,0,10*ROW('Water Data'!E182))="","",OFFSET('Water Data'!$E$28,0,10*ROW('Water Data'!E182)))</f>
        <v/>
      </c>
      <c r="BX188" s="271" t="str">
        <f ca="true">+IF(OFFSET('Water Data'!$E$29,0,10*ROW('Water Data'!E182))="","",OFFSET('Water Data'!$E$29,0,10*ROW('Water Data'!E182)))</f>
        <v/>
      </c>
      <c r="BY188" s="271" t="str">
        <f ca="true">+IF(OFFSET('Water Data'!$F$27,0,10*ROW('Water Data'!F182))="","",OFFSET('Water Data'!$F$27,0,10*ROW('Water Data'!F182)))</f>
        <v/>
      </c>
      <c r="BZ188" s="271" t="str">
        <f ca="true">+IF(OFFSET('Water Data'!$F$28,0,10*ROW('Water Data'!F182))="","",OFFSET('Water Data'!$F$28,0,10*ROW('Water Data'!F182)))</f>
        <v/>
      </c>
      <c r="CA188" s="271" t="str">
        <f ca="true">+IF(OFFSET('Water Data'!$F$29,0,10*ROW('Water Data'!F182))="","",OFFSET('Water Data'!$F$29,0,10*ROW('Water Data'!F182)))</f>
        <v/>
      </c>
      <c r="CB188" s="271" t="str">
        <f ca="true">+IF(OFFSET('Water Data'!$G$27,0,10*ROW('Water Data'!G182))="","",OFFSET('Water Data'!$G$27,0,10*ROW('Water Data'!G182)))</f>
        <v/>
      </c>
      <c r="CC188" s="271" t="str">
        <f ca="true">+IF(OFFSET('Water Data'!$G$28,0,10*ROW('Water Data'!G182))="","",OFFSET('Water Data'!$G$28,0,10*ROW('Water Data'!G182)))</f>
        <v/>
      </c>
      <c r="CD188" s="271" t="str">
        <f ca="true">+IF(OFFSET('Water Data'!$G$29,0,10*ROW('Water Data'!G182))="","",OFFSET('Water Data'!$G$29,0,10*ROW('Water Data'!G182)))</f>
        <v/>
      </c>
      <c r="CE188" s="271" t="str">
        <f ca="true">+IF(OFFSET('Water Data'!$H$27,0,10*ROW('Water Data'!H182))="","",OFFSET('Water Data'!$H$27,0,10*ROW('Water Data'!H182)))</f>
        <v/>
      </c>
      <c r="CF188" s="271" t="str">
        <f ca="true">+IF(OFFSET('Water Data'!$H$28,0,10*ROW('Water Data'!H182))="","",OFFSET('Water Data'!$H$28,0,10*ROW('Water Data'!H182)))</f>
        <v/>
      </c>
      <c r="CG188" s="271" t="str">
        <f ca="true">+IF(OFFSET('Water Data'!$H$29,0,10*ROW('Water Data'!H182))="","",OFFSET('Water Data'!$H$29,0,10*ROW('Water Data'!H182)))</f>
        <v/>
      </c>
      <c r="CH188" s="271" t="str">
        <f ca="true">+IF(OFFSET('Water Data'!$I$27,0,10*ROW('Water Data'!I182))="","",OFFSET('Water Data'!$I$27,0,10*ROW('Water Data'!I182)))</f>
        <v/>
      </c>
      <c r="CI188" s="271" t="str">
        <f ca="true">+IF(OFFSET('Water Data'!$I$28,0,10*ROW('Water Data'!I182))="","",OFFSET('Water Data'!$I$28,0,10*ROW('Water Data'!I182)))</f>
        <v/>
      </c>
      <c r="CJ188" s="271" t="str">
        <f ca="true">+IF(OFFSET('Water Data'!$I$29,0,10*ROW('Water Data'!I182))="","",OFFSET('Water Data'!$I$29,0,10*ROW('Water Data'!I182)))</f>
        <v/>
      </c>
      <c r="CK188" s="271" t="str">
        <f ca="true">+IF(OFFSET('Sanitation Data'!$D$28,0,10*ROW('Sanitation Data'!D182))="","",OFFSET('Sanitation Data'!$D$28,0,10*ROW('Sanitation Data'!D182)))</f>
        <v/>
      </c>
      <c r="CL188" s="271" t="str">
        <f ca="true">+IF(OFFSET('Sanitation Data'!$D$29,0,10*ROW('Sanitation Data'!D182))="","",OFFSET('Sanitation Data'!$D$29,0,10*ROW('Sanitation Data'!D182)))</f>
        <v/>
      </c>
      <c r="CM188" s="271" t="str">
        <f ca="true">+IF(OFFSET('Sanitation Data'!$D$30,0,10*ROW('Sanitation Data'!D182))="","",OFFSET('Sanitation Data'!$D$30,0,10*ROW('Sanitation Data'!D182)))</f>
        <v/>
      </c>
      <c r="CN188" s="271" t="str">
        <f ca="true">+IF(OFFSET('Sanitation Data'!$D$31,0,10*ROW('Sanitation Data'!D182))="","",OFFSET('Sanitation Data'!$D$31,0,10*ROW('Sanitation Data'!D182)))</f>
        <v/>
      </c>
      <c r="CO188" s="271" t="str">
        <f ca="true">+IF(OFFSET('Sanitation Data'!$D$32,0,10*ROW('Sanitation Data'!D182))="","",OFFSET('Sanitation Data'!$D$32,0,10*ROW('Sanitation Data'!D182)))</f>
        <v/>
      </c>
      <c r="CP188" s="271" t="str">
        <f ca="true">+IF(OFFSET('Sanitation Data'!$E$28,0,10*ROW('Sanitation Data'!E182))="","",OFFSET('Sanitation Data'!$E$28,0,10*ROW('Sanitation Data'!E182)))</f>
        <v/>
      </c>
      <c r="CQ188" s="271" t="str">
        <f ca="true">+IF(OFFSET('Sanitation Data'!$E$29,0,10*ROW('Sanitation Data'!E182))="","",OFFSET('Sanitation Data'!$E$29,0,10*ROW('Sanitation Data'!E182)))</f>
        <v/>
      </c>
      <c r="CR188" s="271" t="str">
        <f ca="true">+IF(OFFSET('Sanitation Data'!$E$30,0,10*ROW('Sanitation Data'!E182))="","",OFFSET('Sanitation Data'!$E$30,0,10*ROW('Sanitation Data'!E182)))</f>
        <v/>
      </c>
      <c r="CS188" s="271" t="str">
        <f ca="true">+IF(OFFSET('Sanitation Data'!$E$31,0,10*ROW('Sanitation Data'!E182))="","",OFFSET('Sanitation Data'!$E$31,0,10*ROW('Sanitation Data'!E182)))</f>
        <v/>
      </c>
      <c r="CT188" s="271" t="str">
        <f ca="true">+IF(OFFSET('Sanitation Data'!$E$32,0,10*ROW('Sanitation Data'!E182))="","",OFFSET('Sanitation Data'!$E$32,0,10*ROW('Sanitation Data'!E182)))</f>
        <v/>
      </c>
      <c r="CU188" s="271" t="str">
        <f ca="true">+IF(OFFSET('Sanitation Data'!$F$28,0,10*ROW('Sanitation Data'!F182))="","",OFFSET('Sanitation Data'!$F$28,0,10*ROW('Sanitation Data'!F182)))</f>
        <v/>
      </c>
      <c r="CV188" s="271" t="str">
        <f ca="true">+IF(OFFSET('Sanitation Data'!$F$29,0,10*ROW('Sanitation Data'!F182))="","",OFFSET('Sanitation Data'!$F$29,0,10*ROW('Sanitation Data'!F182)))</f>
        <v/>
      </c>
      <c r="CW188" s="271" t="str">
        <f ca="true">+IF(OFFSET('Sanitation Data'!$F$30,0,10*ROW('Sanitation Data'!F182))="","",OFFSET('Sanitation Data'!$F$30,0,10*ROW('Sanitation Data'!F182)))</f>
        <v/>
      </c>
      <c r="CX188" s="271" t="str">
        <f ca="true">+IF(OFFSET('Sanitation Data'!$F$31,0,10*ROW('Sanitation Data'!F182))="","",OFFSET('Sanitation Data'!$F$31,0,10*ROW('Sanitation Data'!F182)))</f>
        <v/>
      </c>
      <c r="CY188" s="271" t="str">
        <f ca="true">+IF(OFFSET('Sanitation Data'!$F$32,0,10*ROW('Sanitation Data'!F182))="","",OFFSET('Sanitation Data'!$F$32,0,10*ROW('Sanitation Data'!F182)))</f>
        <v/>
      </c>
      <c r="CZ188" s="271" t="str">
        <f ca="true">+IF(OFFSET('Sanitation Data'!$G$28,0,10*ROW('Sanitation Data'!G182))="","",OFFSET('Sanitation Data'!$G$28,0,10*ROW('Sanitation Data'!G182)))</f>
        <v/>
      </c>
      <c r="DA188" s="271" t="str">
        <f ca="true">+IF(OFFSET('Sanitation Data'!$G$29,0,10*ROW('Sanitation Data'!G182))="","",OFFSET('Sanitation Data'!$G$29,0,10*ROW('Sanitation Data'!G182)))</f>
        <v/>
      </c>
      <c r="DB188" s="271" t="str">
        <f ca="true">+IF(OFFSET('Sanitation Data'!$G$30,0,10*ROW('Sanitation Data'!G182))="","",OFFSET('Sanitation Data'!$G$30,0,10*ROW('Sanitation Data'!G182)))</f>
        <v/>
      </c>
      <c r="DC188" s="271" t="str">
        <f ca="true">+IF(OFFSET('Sanitation Data'!$G$31,0,10*ROW('Sanitation Data'!G182))="","",OFFSET('Sanitation Data'!$G$31,0,10*ROW('Sanitation Data'!G182)))</f>
        <v/>
      </c>
      <c r="DD188" s="271" t="str">
        <f ca="true">+IF(OFFSET('Sanitation Data'!$G$32,0,10*ROW('Sanitation Data'!G182))="","",OFFSET('Sanitation Data'!$G$32,0,10*ROW('Sanitation Data'!G182)))</f>
        <v/>
      </c>
      <c r="DE188" s="271" t="str">
        <f ca="true">+IF(OFFSET('Sanitation Data'!$H$28,0,10*ROW('Sanitation Data'!H182))="","",OFFSET('Sanitation Data'!$H$28,0,10*ROW('Sanitation Data'!H182)))</f>
        <v/>
      </c>
      <c r="DF188" s="271" t="str">
        <f ca="true">+IF(OFFSET('Sanitation Data'!$H$29,0,10*ROW('Sanitation Data'!H182))="","",OFFSET('Sanitation Data'!$H$29,0,10*ROW('Sanitation Data'!H182)))</f>
        <v/>
      </c>
      <c r="DG188" s="271" t="str">
        <f ca="true">+IF(OFFSET('Sanitation Data'!$H$30,0,10*ROW('Sanitation Data'!H182))="","",OFFSET('Sanitation Data'!$H$30,0,10*ROW('Sanitation Data'!H182)))</f>
        <v/>
      </c>
      <c r="DH188" s="271" t="str">
        <f ca="true">+IF(OFFSET('Sanitation Data'!$H$31,0,10*ROW('Sanitation Data'!H182))="","",OFFSET('Sanitation Data'!$H$31,0,10*ROW('Sanitation Data'!H182)))</f>
        <v/>
      </c>
      <c r="DI188" s="271" t="str">
        <f ca="true">+IF(OFFSET('Sanitation Data'!$H$32,0,10*ROW('Sanitation Data'!H182))="","",OFFSET('Sanitation Data'!$H$32,0,10*ROW('Sanitation Data'!H182)))</f>
        <v/>
      </c>
      <c r="DJ188" s="271" t="str">
        <f ca="true">+IF(OFFSET('Sanitation Data'!$I$28,0,10*ROW('Sanitation Data'!I182))="","",OFFSET('Sanitation Data'!$I$28,0,10*ROW('Sanitation Data'!I182)))</f>
        <v/>
      </c>
      <c r="DK188" s="271" t="str">
        <f ca="true">+IF(OFFSET('Sanitation Data'!$I$29,0,10*ROW('Sanitation Data'!I182))="","",OFFSET('Sanitation Data'!$I$29,0,10*ROW('Sanitation Data'!I182)))</f>
        <v/>
      </c>
      <c r="DL188" s="271" t="str">
        <f ca="true">+IF(OFFSET('Sanitation Data'!$I$30,0,10*ROW('Sanitation Data'!I182))="","",OFFSET('Sanitation Data'!$I$30,0,10*ROW('Sanitation Data'!I182)))</f>
        <v/>
      </c>
      <c r="DM188" s="271" t="str">
        <f ca="true">+IF(OFFSET('Sanitation Data'!$I$31,0,10*ROW('Sanitation Data'!I182))="","",OFFSET('Sanitation Data'!$I$31,0,10*ROW('Sanitation Data'!I182)))</f>
        <v/>
      </c>
      <c r="DN188" s="271" t="str">
        <f ca="true">+IF(OFFSET('Sanitation Data'!$I$32,0,10*ROW('Sanitation Data'!I182))="","",OFFSET('Sanitation Data'!$I$32,0,10*ROW('Sanitation Data'!I182)))</f>
        <v/>
      </c>
      <c r="DO188" s="271" t="str">
        <f ca="true">+IF(OFFSET('Hygiene Data'!$D$11,0,10*ROW('Hygiene Data'!D182))="","",OFFSET('Hygiene Data'!$D$11,0,10*ROW('Hygiene Data'!D182)))</f>
        <v/>
      </c>
      <c r="DP188" s="271" t="str">
        <f ca="true">+IF(OFFSET('Hygiene Data'!$D$12,0,10*ROW('Hygiene Data'!D182))="","",OFFSET('Hygiene Data'!$D$12,0,10*ROW('Hygiene Data'!D182)))</f>
        <v/>
      </c>
      <c r="DQ188" s="271" t="str">
        <f ca="true">+IF(OFFSET('Hygiene Data'!$D$13,0,10*ROW('Hygiene Data'!D182))="","",OFFSET('Hygiene Data'!$D$13,0,10*ROW('Hygiene Data'!D182)))</f>
        <v/>
      </c>
      <c r="DR188" s="271" t="str">
        <f ca="true">+IF(OFFSET('Hygiene Data'!$E$11,0,10*ROW('Hygiene Data'!E182))="","",OFFSET('Hygiene Data'!$E$11,0,10*ROW('Hygiene Data'!E182)))</f>
        <v/>
      </c>
      <c r="DS188" s="271" t="str">
        <f ca="true">+IF(OFFSET('Hygiene Data'!$E$12,0,10*ROW('Hygiene Data'!E182))="","",OFFSET('Hygiene Data'!$E$12,0,10*ROW('Hygiene Data'!E182)))</f>
        <v/>
      </c>
      <c r="DT188" s="271" t="str">
        <f ca="true">+IF(OFFSET('Hygiene Data'!$E$13,0,10*ROW('Hygiene Data'!E182))="","",OFFSET('Hygiene Data'!$E$13,0,10*ROW('Hygiene Data'!E182)))</f>
        <v/>
      </c>
      <c r="DU188" s="271" t="str">
        <f ca="true">+IF(OFFSET('Hygiene Data'!$F$11,0,10*ROW('Hygiene Data'!F182))="","",OFFSET('Hygiene Data'!$F$11,0,10*ROW('Hygiene Data'!F182)))</f>
        <v/>
      </c>
      <c r="DV188" s="271" t="str">
        <f ca="true">+IF(OFFSET('Hygiene Data'!$F$12,0,10*ROW('Hygiene Data'!F182))="","",OFFSET('Hygiene Data'!$F$12,0,10*ROW('Hygiene Data'!F182)))</f>
        <v/>
      </c>
      <c r="DW188" s="271" t="str">
        <f ca="true">+IF(OFFSET('Hygiene Data'!$F$13,0,10*ROW('Hygiene Data'!F182))="","",OFFSET('Hygiene Data'!$F$13,0,10*ROW('Hygiene Data'!F182)))</f>
        <v/>
      </c>
      <c r="DX188" s="271" t="str">
        <f ca="true">+IF(OFFSET('Hygiene Data'!$G$11,0,10*ROW('Hygiene Data'!G182))="","",OFFSET('Hygiene Data'!$G$11,0,10*ROW('Hygiene Data'!G182)))</f>
        <v/>
      </c>
      <c r="DY188" s="271" t="str">
        <f ca="true">+IF(OFFSET('Hygiene Data'!$G$12,0,10*ROW('Hygiene Data'!G182))="","",OFFSET('Hygiene Data'!$G$12,0,10*ROW('Hygiene Data'!G182)))</f>
        <v/>
      </c>
      <c r="DZ188" s="271" t="str">
        <f ca="true">+IF(OFFSET('Hygiene Data'!$G$13,0,10*ROW('Hygiene Data'!G182))="","",OFFSET('Hygiene Data'!$G$13,0,10*ROW('Hygiene Data'!G182)))</f>
        <v/>
      </c>
      <c r="EA188" s="271" t="str">
        <f ca="true">+IF(OFFSET('Hygiene Data'!$H$11,0,10*ROW('Hygiene Data'!H182))="","",OFFSET('Hygiene Data'!$H$11,0,10*ROW('Hygiene Data'!H182)))</f>
        <v/>
      </c>
      <c r="EB188" s="271" t="str">
        <f ca="true">+IF(OFFSET('Hygiene Data'!$H$12,0,10*ROW('Hygiene Data'!H182))="","",OFFSET('Hygiene Data'!$H$12,0,10*ROW('Hygiene Data'!H182)))</f>
        <v/>
      </c>
      <c r="EC188" s="271" t="str">
        <f ca="true">+IF(OFFSET('Hygiene Data'!$H$13,0,10*ROW('Hygiene Data'!H182))="","",OFFSET('Hygiene Data'!$H$13,0,10*ROW('Hygiene Data'!H182)))</f>
        <v/>
      </c>
      <c r="ED188" s="271" t="str">
        <f ca="true">+IF(OFFSET('Hygiene Data'!$I$11,0,10*ROW('Hygiene Data'!I182))="","",OFFSET('Hygiene Data'!$I$11,0,10*ROW('Hygiene Data'!I182)))</f>
        <v/>
      </c>
      <c r="EE188" s="271" t="str">
        <f ca="true">+IF(OFFSET('Hygiene Data'!$I$12,0,10*ROW('Hygiene Data'!I182))="","",OFFSET('Hygiene Data'!$I$12,0,10*ROW('Hygiene Data'!I182)))</f>
        <v/>
      </c>
      <c r="EF188" s="271" t="str">
        <f ca="true">+IF(OFFSET('Hygiene Data'!$I$13,0,10*ROW('Hygiene Data'!I182))="","",OFFSET('Hygiene Data'!$I$13,0,10*ROW('Hygiene Data'!I182)))</f>
        <v/>
      </c>
    </row>
    <row xmlns:x14ac="http://schemas.microsoft.com/office/spreadsheetml/2009/9/ac" r="189" x14ac:dyDescent="0.2">
      <c r="A189" s="34" t="str">
        <f ca="true">+IF(OFFSET('Water Data'!$B$2,0,10*ROW('Water Data'!E183))="","",OFFSET('Water Data'!$B$2,0,10*ROW('Water Data'!E183)))</f>
        <v/>
      </c>
      <c r="B189" s="34" t="str">
        <f ca="true">+IF(OFFSET('Water Data'!$C$2,0,10*ROW('Water Data'!F183))="","",OFFSET('Water Data'!$C$2,0,10*ROW('Water Data'!F183)))</f>
        <v/>
      </c>
      <c r="C189" s="327" t="str">
        <f t="shared" ca="true" si="2"/>
        <v/>
      </c>
      <c r="D189" s="87"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7"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7"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7"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7"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7"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7"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7"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7"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7"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7"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7"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7"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7"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7"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7"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7"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7"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8"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8"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8"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8"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8"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8"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8"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8"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8"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8"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8"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8"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8"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8"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8"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8"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8"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8"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8"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8"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8"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8"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8"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8"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8"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8"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8"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8"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8"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8"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9"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9"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9"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9"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9"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9"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9"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9"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9"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9"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9"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9"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9"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9"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9"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9"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9"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9"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1"/>
      <c r="BS189" s="271" t="str">
        <f ca="true">+IF(OFFSET('Water Data'!$D$27,0,10*ROW('Water Data'!D183))="","",OFFSET('Water Data'!$D$27,0,10*ROW('Water Data'!D183)))</f>
        <v/>
      </c>
      <c r="BT189" s="271" t="str">
        <f ca="true">+IF(OFFSET('Water Data'!$D$28,0,10*ROW('Water Data'!D183))="","",OFFSET('Water Data'!$D$28,0,10*ROW('Water Data'!D183)))</f>
        <v/>
      </c>
      <c r="BU189" s="271" t="str">
        <f ca="true">+IF(OFFSET('Water Data'!$D$29,0,10*ROW('Water Data'!D183))="","",OFFSET('Water Data'!$D$29,0,10*ROW('Water Data'!D183)))</f>
        <v/>
      </c>
      <c r="BV189" s="271" t="str">
        <f ca="true">+IF(OFFSET('Water Data'!$E$27,0,10*ROW('Water Data'!E183))="","",OFFSET('Water Data'!$E$27,0,10*ROW('Water Data'!E183)))</f>
        <v/>
      </c>
      <c r="BW189" s="271" t="str">
        <f ca="true">+IF(OFFSET('Water Data'!$E$28,0,10*ROW('Water Data'!E183))="","",OFFSET('Water Data'!$E$28,0,10*ROW('Water Data'!E183)))</f>
        <v/>
      </c>
      <c r="BX189" s="271" t="str">
        <f ca="true">+IF(OFFSET('Water Data'!$E$29,0,10*ROW('Water Data'!E183))="","",OFFSET('Water Data'!$E$29,0,10*ROW('Water Data'!E183)))</f>
        <v/>
      </c>
      <c r="BY189" s="271" t="str">
        <f ca="true">+IF(OFFSET('Water Data'!$F$27,0,10*ROW('Water Data'!F183))="","",OFFSET('Water Data'!$F$27,0,10*ROW('Water Data'!F183)))</f>
        <v/>
      </c>
      <c r="BZ189" s="271" t="str">
        <f ca="true">+IF(OFFSET('Water Data'!$F$28,0,10*ROW('Water Data'!F183))="","",OFFSET('Water Data'!$F$28,0,10*ROW('Water Data'!F183)))</f>
        <v/>
      </c>
      <c r="CA189" s="271" t="str">
        <f ca="true">+IF(OFFSET('Water Data'!$F$29,0,10*ROW('Water Data'!F183))="","",OFFSET('Water Data'!$F$29,0,10*ROW('Water Data'!F183)))</f>
        <v/>
      </c>
      <c r="CB189" s="271" t="str">
        <f ca="true">+IF(OFFSET('Water Data'!$G$27,0,10*ROW('Water Data'!G183))="","",OFFSET('Water Data'!$G$27,0,10*ROW('Water Data'!G183)))</f>
        <v/>
      </c>
      <c r="CC189" s="271" t="str">
        <f ca="true">+IF(OFFSET('Water Data'!$G$28,0,10*ROW('Water Data'!G183))="","",OFFSET('Water Data'!$G$28,0,10*ROW('Water Data'!G183)))</f>
        <v/>
      </c>
      <c r="CD189" s="271" t="str">
        <f ca="true">+IF(OFFSET('Water Data'!$G$29,0,10*ROW('Water Data'!G183))="","",OFFSET('Water Data'!$G$29,0,10*ROW('Water Data'!G183)))</f>
        <v/>
      </c>
      <c r="CE189" s="271" t="str">
        <f ca="true">+IF(OFFSET('Water Data'!$H$27,0,10*ROW('Water Data'!H183))="","",OFFSET('Water Data'!$H$27,0,10*ROW('Water Data'!H183)))</f>
        <v/>
      </c>
      <c r="CF189" s="271" t="str">
        <f ca="true">+IF(OFFSET('Water Data'!$H$28,0,10*ROW('Water Data'!H183))="","",OFFSET('Water Data'!$H$28,0,10*ROW('Water Data'!H183)))</f>
        <v/>
      </c>
      <c r="CG189" s="271" t="str">
        <f ca="true">+IF(OFFSET('Water Data'!$H$29,0,10*ROW('Water Data'!H183))="","",OFFSET('Water Data'!$H$29,0,10*ROW('Water Data'!H183)))</f>
        <v/>
      </c>
      <c r="CH189" s="271" t="str">
        <f ca="true">+IF(OFFSET('Water Data'!$I$27,0,10*ROW('Water Data'!I183))="","",OFFSET('Water Data'!$I$27,0,10*ROW('Water Data'!I183)))</f>
        <v/>
      </c>
      <c r="CI189" s="271" t="str">
        <f ca="true">+IF(OFFSET('Water Data'!$I$28,0,10*ROW('Water Data'!I183))="","",OFFSET('Water Data'!$I$28,0,10*ROW('Water Data'!I183)))</f>
        <v/>
      </c>
      <c r="CJ189" s="271" t="str">
        <f ca="true">+IF(OFFSET('Water Data'!$I$29,0,10*ROW('Water Data'!I183))="","",OFFSET('Water Data'!$I$29,0,10*ROW('Water Data'!I183)))</f>
        <v/>
      </c>
      <c r="CK189" s="271" t="str">
        <f ca="true">+IF(OFFSET('Sanitation Data'!$D$28,0,10*ROW('Sanitation Data'!D183))="","",OFFSET('Sanitation Data'!$D$28,0,10*ROW('Sanitation Data'!D183)))</f>
        <v/>
      </c>
      <c r="CL189" s="271" t="str">
        <f ca="true">+IF(OFFSET('Sanitation Data'!$D$29,0,10*ROW('Sanitation Data'!D183))="","",OFFSET('Sanitation Data'!$D$29,0,10*ROW('Sanitation Data'!D183)))</f>
        <v/>
      </c>
      <c r="CM189" s="271" t="str">
        <f ca="true">+IF(OFFSET('Sanitation Data'!$D$30,0,10*ROW('Sanitation Data'!D183))="","",OFFSET('Sanitation Data'!$D$30,0,10*ROW('Sanitation Data'!D183)))</f>
        <v/>
      </c>
      <c r="CN189" s="271" t="str">
        <f ca="true">+IF(OFFSET('Sanitation Data'!$D$31,0,10*ROW('Sanitation Data'!D183))="","",OFFSET('Sanitation Data'!$D$31,0,10*ROW('Sanitation Data'!D183)))</f>
        <v/>
      </c>
      <c r="CO189" s="271" t="str">
        <f ca="true">+IF(OFFSET('Sanitation Data'!$D$32,0,10*ROW('Sanitation Data'!D183))="","",OFFSET('Sanitation Data'!$D$32,0,10*ROW('Sanitation Data'!D183)))</f>
        <v/>
      </c>
      <c r="CP189" s="271" t="str">
        <f ca="true">+IF(OFFSET('Sanitation Data'!$E$28,0,10*ROW('Sanitation Data'!E183))="","",OFFSET('Sanitation Data'!$E$28,0,10*ROW('Sanitation Data'!E183)))</f>
        <v/>
      </c>
      <c r="CQ189" s="271" t="str">
        <f ca="true">+IF(OFFSET('Sanitation Data'!$E$29,0,10*ROW('Sanitation Data'!E183))="","",OFFSET('Sanitation Data'!$E$29,0,10*ROW('Sanitation Data'!E183)))</f>
        <v/>
      </c>
      <c r="CR189" s="271" t="str">
        <f ca="true">+IF(OFFSET('Sanitation Data'!$E$30,0,10*ROW('Sanitation Data'!E183))="","",OFFSET('Sanitation Data'!$E$30,0,10*ROW('Sanitation Data'!E183)))</f>
        <v/>
      </c>
      <c r="CS189" s="271" t="str">
        <f ca="true">+IF(OFFSET('Sanitation Data'!$E$31,0,10*ROW('Sanitation Data'!E183))="","",OFFSET('Sanitation Data'!$E$31,0,10*ROW('Sanitation Data'!E183)))</f>
        <v/>
      </c>
      <c r="CT189" s="271" t="str">
        <f ca="true">+IF(OFFSET('Sanitation Data'!$E$32,0,10*ROW('Sanitation Data'!E183))="","",OFFSET('Sanitation Data'!$E$32,0,10*ROW('Sanitation Data'!E183)))</f>
        <v/>
      </c>
      <c r="CU189" s="271" t="str">
        <f ca="true">+IF(OFFSET('Sanitation Data'!$F$28,0,10*ROW('Sanitation Data'!F183))="","",OFFSET('Sanitation Data'!$F$28,0,10*ROW('Sanitation Data'!F183)))</f>
        <v/>
      </c>
      <c r="CV189" s="271" t="str">
        <f ca="true">+IF(OFFSET('Sanitation Data'!$F$29,0,10*ROW('Sanitation Data'!F183))="","",OFFSET('Sanitation Data'!$F$29,0,10*ROW('Sanitation Data'!F183)))</f>
        <v/>
      </c>
      <c r="CW189" s="271" t="str">
        <f ca="true">+IF(OFFSET('Sanitation Data'!$F$30,0,10*ROW('Sanitation Data'!F183))="","",OFFSET('Sanitation Data'!$F$30,0,10*ROW('Sanitation Data'!F183)))</f>
        <v/>
      </c>
      <c r="CX189" s="271" t="str">
        <f ca="true">+IF(OFFSET('Sanitation Data'!$F$31,0,10*ROW('Sanitation Data'!F183))="","",OFFSET('Sanitation Data'!$F$31,0,10*ROW('Sanitation Data'!F183)))</f>
        <v/>
      </c>
      <c r="CY189" s="271" t="str">
        <f ca="true">+IF(OFFSET('Sanitation Data'!$F$32,0,10*ROW('Sanitation Data'!F183))="","",OFFSET('Sanitation Data'!$F$32,0,10*ROW('Sanitation Data'!F183)))</f>
        <v/>
      </c>
      <c r="CZ189" s="271" t="str">
        <f ca="true">+IF(OFFSET('Sanitation Data'!$G$28,0,10*ROW('Sanitation Data'!G183))="","",OFFSET('Sanitation Data'!$G$28,0,10*ROW('Sanitation Data'!G183)))</f>
        <v/>
      </c>
      <c r="DA189" s="271" t="str">
        <f ca="true">+IF(OFFSET('Sanitation Data'!$G$29,0,10*ROW('Sanitation Data'!G183))="","",OFFSET('Sanitation Data'!$G$29,0,10*ROW('Sanitation Data'!G183)))</f>
        <v/>
      </c>
      <c r="DB189" s="271" t="str">
        <f ca="true">+IF(OFFSET('Sanitation Data'!$G$30,0,10*ROW('Sanitation Data'!G183))="","",OFFSET('Sanitation Data'!$G$30,0,10*ROW('Sanitation Data'!G183)))</f>
        <v/>
      </c>
      <c r="DC189" s="271" t="str">
        <f ca="true">+IF(OFFSET('Sanitation Data'!$G$31,0,10*ROW('Sanitation Data'!G183))="","",OFFSET('Sanitation Data'!$G$31,0,10*ROW('Sanitation Data'!G183)))</f>
        <v/>
      </c>
      <c r="DD189" s="271" t="str">
        <f ca="true">+IF(OFFSET('Sanitation Data'!$G$32,0,10*ROW('Sanitation Data'!G183))="","",OFFSET('Sanitation Data'!$G$32,0,10*ROW('Sanitation Data'!G183)))</f>
        <v/>
      </c>
      <c r="DE189" s="271" t="str">
        <f ca="true">+IF(OFFSET('Sanitation Data'!$H$28,0,10*ROW('Sanitation Data'!H183))="","",OFFSET('Sanitation Data'!$H$28,0,10*ROW('Sanitation Data'!H183)))</f>
        <v/>
      </c>
      <c r="DF189" s="271" t="str">
        <f ca="true">+IF(OFFSET('Sanitation Data'!$H$29,0,10*ROW('Sanitation Data'!H183))="","",OFFSET('Sanitation Data'!$H$29,0,10*ROW('Sanitation Data'!H183)))</f>
        <v/>
      </c>
      <c r="DG189" s="271" t="str">
        <f ca="true">+IF(OFFSET('Sanitation Data'!$H$30,0,10*ROW('Sanitation Data'!H183))="","",OFFSET('Sanitation Data'!$H$30,0,10*ROW('Sanitation Data'!H183)))</f>
        <v/>
      </c>
      <c r="DH189" s="271" t="str">
        <f ca="true">+IF(OFFSET('Sanitation Data'!$H$31,0,10*ROW('Sanitation Data'!H183))="","",OFFSET('Sanitation Data'!$H$31,0,10*ROW('Sanitation Data'!H183)))</f>
        <v/>
      </c>
      <c r="DI189" s="271" t="str">
        <f ca="true">+IF(OFFSET('Sanitation Data'!$H$32,0,10*ROW('Sanitation Data'!H183))="","",OFFSET('Sanitation Data'!$H$32,0,10*ROW('Sanitation Data'!H183)))</f>
        <v/>
      </c>
      <c r="DJ189" s="271" t="str">
        <f ca="true">+IF(OFFSET('Sanitation Data'!$I$28,0,10*ROW('Sanitation Data'!I183))="","",OFFSET('Sanitation Data'!$I$28,0,10*ROW('Sanitation Data'!I183)))</f>
        <v/>
      </c>
      <c r="DK189" s="271" t="str">
        <f ca="true">+IF(OFFSET('Sanitation Data'!$I$29,0,10*ROW('Sanitation Data'!I183))="","",OFFSET('Sanitation Data'!$I$29,0,10*ROW('Sanitation Data'!I183)))</f>
        <v/>
      </c>
      <c r="DL189" s="271" t="str">
        <f ca="true">+IF(OFFSET('Sanitation Data'!$I$30,0,10*ROW('Sanitation Data'!I183))="","",OFFSET('Sanitation Data'!$I$30,0,10*ROW('Sanitation Data'!I183)))</f>
        <v/>
      </c>
      <c r="DM189" s="271" t="str">
        <f ca="true">+IF(OFFSET('Sanitation Data'!$I$31,0,10*ROW('Sanitation Data'!I183))="","",OFFSET('Sanitation Data'!$I$31,0,10*ROW('Sanitation Data'!I183)))</f>
        <v/>
      </c>
      <c r="DN189" s="271" t="str">
        <f ca="true">+IF(OFFSET('Sanitation Data'!$I$32,0,10*ROW('Sanitation Data'!I183))="","",OFFSET('Sanitation Data'!$I$32,0,10*ROW('Sanitation Data'!I183)))</f>
        <v/>
      </c>
      <c r="DO189" s="271" t="str">
        <f ca="true">+IF(OFFSET('Hygiene Data'!$D$11,0,10*ROW('Hygiene Data'!D183))="","",OFFSET('Hygiene Data'!$D$11,0,10*ROW('Hygiene Data'!D183)))</f>
        <v/>
      </c>
      <c r="DP189" s="271" t="str">
        <f ca="true">+IF(OFFSET('Hygiene Data'!$D$12,0,10*ROW('Hygiene Data'!D183))="","",OFFSET('Hygiene Data'!$D$12,0,10*ROW('Hygiene Data'!D183)))</f>
        <v/>
      </c>
      <c r="DQ189" s="271" t="str">
        <f ca="true">+IF(OFFSET('Hygiene Data'!$D$13,0,10*ROW('Hygiene Data'!D183))="","",OFFSET('Hygiene Data'!$D$13,0,10*ROW('Hygiene Data'!D183)))</f>
        <v/>
      </c>
      <c r="DR189" s="271" t="str">
        <f ca="true">+IF(OFFSET('Hygiene Data'!$E$11,0,10*ROW('Hygiene Data'!E183))="","",OFFSET('Hygiene Data'!$E$11,0,10*ROW('Hygiene Data'!E183)))</f>
        <v/>
      </c>
      <c r="DS189" s="271" t="str">
        <f ca="true">+IF(OFFSET('Hygiene Data'!$E$12,0,10*ROW('Hygiene Data'!E183))="","",OFFSET('Hygiene Data'!$E$12,0,10*ROW('Hygiene Data'!E183)))</f>
        <v/>
      </c>
      <c r="DT189" s="271" t="str">
        <f ca="true">+IF(OFFSET('Hygiene Data'!$E$13,0,10*ROW('Hygiene Data'!E183))="","",OFFSET('Hygiene Data'!$E$13,0,10*ROW('Hygiene Data'!E183)))</f>
        <v/>
      </c>
      <c r="DU189" s="271" t="str">
        <f ca="true">+IF(OFFSET('Hygiene Data'!$F$11,0,10*ROW('Hygiene Data'!F183))="","",OFFSET('Hygiene Data'!$F$11,0,10*ROW('Hygiene Data'!F183)))</f>
        <v/>
      </c>
      <c r="DV189" s="271" t="str">
        <f ca="true">+IF(OFFSET('Hygiene Data'!$F$12,0,10*ROW('Hygiene Data'!F183))="","",OFFSET('Hygiene Data'!$F$12,0,10*ROW('Hygiene Data'!F183)))</f>
        <v/>
      </c>
      <c r="DW189" s="271" t="str">
        <f ca="true">+IF(OFFSET('Hygiene Data'!$F$13,0,10*ROW('Hygiene Data'!F183))="","",OFFSET('Hygiene Data'!$F$13,0,10*ROW('Hygiene Data'!F183)))</f>
        <v/>
      </c>
      <c r="DX189" s="271" t="str">
        <f ca="true">+IF(OFFSET('Hygiene Data'!$G$11,0,10*ROW('Hygiene Data'!G183))="","",OFFSET('Hygiene Data'!$G$11,0,10*ROW('Hygiene Data'!G183)))</f>
        <v/>
      </c>
      <c r="DY189" s="271" t="str">
        <f ca="true">+IF(OFFSET('Hygiene Data'!$G$12,0,10*ROW('Hygiene Data'!G183))="","",OFFSET('Hygiene Data'!$G$12,0,10*ROW('Hygiene Data'!G183)))</f>
        <v/>
      </c>
      <c r="DZ189" s="271" t="str">
        <f ca="true">+IF(OFFSET('Hygiene Data'!$G$13,0,10*ROW('Hygiene Data'!G183))="","",OFFSET('Hygiene Data'!$G$13,0,10*ROW('Hygiene Data'!G183)))</f>
        <v/>
      </c>
      <c r="EA189" s="271" t="str">
        <f ca="true">+IF(OFFSET('Hygiene Data'!$H$11,0,10*ROW('Hygiene Data'!H183))="","",OFFSET('Hygiene Data'!$H$11,0,10*ROW('Hygiene Data'!H183)))</f>
        <v/>
      </c>
      <c r="EB189" s="271" t="str">
        <f ca="true">+IF(OFFSET('Hygiene Data'!$H$12,0,10*ROW('Hygiene Data'!H183))="","",OFFSET('Hygiene Data'!$H$12,0,10*ROW('Hygiene Data'!H183)))</f>
        <v/>
      </c>
      <c r="EC189" s="271" t="str">
        <f ca="true">+IF(OFFSET('Hygiene Data'!$H$13,0,10*ROW('Hygiene Data'!H183))="","",OFFSET('Hygiene Data'!$H$13,0,10*ROW('Hygiene Data'!H183)))</f>
        <v/>
      </c>
      <c r="ED189" s="271" t="str">
        <f ca="true">+IF(OFFSET('Hygiene Data'!$I$11,0,10*ROW('Hygiene Data'!I183))="","",OFFSET('Hygiene Data'!$I$11,0,10*ROW('Hygiene Data'!I183)))</f>
        <v/>
      </c>
      <c r="EE189" s="271" t="str">
        <f ca="true">+IF(OFFSET('Hygiene Data'!$I$12,0,10*ROW('Hygiene Data'!I183))="","",OFFSET('Hygiene Data'!$I$12,0,10*ROW('Hygiene Data'!I183)))</f>
        <v/>
      </c>
      <c r="EF189" s="271" t="str">
        <f ca="true">+IF(OFFSET('Hygiene Data'!$I$13,0,10*ROW('Hygiene Data'!I183))="","",OFFSET('Hygiene Data'!$I$13,0,10*ROW('Hygiene Data'!I183)))</f>
        <v/>
      </c>
    </row>
    <row xmlns:x14ac="http://schemas.microsoft.com/office/spreadsheetml/2009/9/ac" r="190" x14ac:dyDescent="0.2">
      <c r="A190" s="34" t="str">
        <f ca="true">+IF(OFFSET('Water Data'!$B$2,0,10*ROW('Water Data'!E184))="","",OFFSET('Water Data'!$B$2,0,10*ROW('Water Data'!E184)))</f>
        <v/>
      </c>
      <c r="B190" s="34" t="str">
        <f ca="true">+IF(OFFSET('Water Data'!$C$2,0,10*ROW('Water Data'!F184))="","",OFFSET('Water Data'!$C$2,0,10*ROW('Water Data'!F184)))</f>
        <v/>
      </c>
      <c r="C190" s="327" t="str">
        <f t="shared" ca="true" si="2"/>
        <v/>
      </c>
      <c r="D190" s="87"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7"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7"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7"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7"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7"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7"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7"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7"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7"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7"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7"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7"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7"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7"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7"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7"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7"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8"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8"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8"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8"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8"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8"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8"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8"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8"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8"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8"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8"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8"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8"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8"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8"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8"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8"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8"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8"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8"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8"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8"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8"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8"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8"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8"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8"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8"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8"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9"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9"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9"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9"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9"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9"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9"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9"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9"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9"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9"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9"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9"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9"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9"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9"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9"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9"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1"/>
      <c r="BS190" s="271" t="str">
        <f ca="true">+IF(OFFSET('Water Data'!$D$27,0,10*ROW('Water Data'!D184))="","",OFFSET('Water Data'!$D$27,0,10*ROW('Water Data'!D184)))</f>
        <v/>
      </c>
      <c r="BT190" s="271" t="str">
        <f ca="true">+IF(OFFSET('Water Data'!$D$28,0,10*ROW('Water Data'!D184))="","",OFFSET('Water Data'!$D$28,0,10*ROW('Water Data'!D184)))</f>
        <v/>
      </c>
      <c r="BU190" s="271" t="str">
        <f ca="true">+IF(OFFSET('Water Data'!$D$29,0,10*ROW('Water Data'!D184))="","",OFFSET('Water Data'!$D$29,0,10*ROW('Water Data'!D184)))</f>
        <v/>
      </c>
      <c r="BV190" s="271" t="str">
        <f ca="true">+IF(OFFSET('Water Data'!$E$27,0,10*ROW('Water Data'!E184))="","",OFFSET('Water Data'!$E$27,0,10*ROW('Water Data'!E184)))</f>
        <v/>
      </c>
      <c r="BW190" s="271" t="str">
        <f ca="true">+IF(OFFSET('Water Data'!$E$28,0,10*ROW('Water Data'!E184))="","",OFFSET('Water Data'!$E$28,0,10*ROW('Water Data'!E184)))</f>
        <v/>
      </c>
      <c r="BX190" s="271" t="str">
        <f ca="true">+IF(OFFSET('Water Data'!$E$29,0,10*ROW('Water Data'!E184))="","",OFFSET('Water Data'!$E$29,0,10*ROW('Water Data'!E184)))</f>
        <v/>
      </c>
      <c r="BY190" s="271" t="str">
        <f ca="true">+IF(OFFSET('Water Data'!$F$27,0,10*ROW('Water Data'!F184))="","",OFFSET('Water Data'!$F$27,0,10*ROW('Water Data'!F184)))</f>
        <v/>
      </c>
      <c r="BZ190" s="271" t="str">
        <f ca="true">+IF(OFFSET('Water Data'!$F$28,0,10*ROW('Water Data'!F184))="","",OFFSET('Water Data'!$F$28,0,10*ROW('Water Data'!F184)))</f>
        <v/>
      </c>
      <c r="CA190" s="271" t="str">
        <f ca="true">+IF(OFFSET('Water Data'!$F$29,0,10*ROW('Water Data'!F184))="","",OFFSET('Water Data'!$F$29,0,10*ROW('Water Data'!F184)))</f>
        <v/>
      </c>
      <c r="CB190" s="271" t="str">
        <f ca="true">+IF(OFFSET('Water Data'!$G$27,0,10*ROW('Water Data'!G184))="","",OFFSET('Water Data'!$G$27,0,10*ROW('Water Data'!G184)))</f>
        <v/>
      </c>
      <c r="CC190" s="271" t="str">
        <f ca="true">+IF(OFFSET('Water Data'!$G$28,0,10*ROW('Water Data'!G184))="","",OFFSET('Water Data'!$G$28,0,10*ROW('Water Data'!G184)))</f>
        <v/>
      </c>
      <c r="CD190" s="271" t="str">
        <f ca="true">+IF(OFFSET('Water Data'!$G$29,0,10*ROW('Water Data'!G184))="","",OFFSET('Water Data'!$G$29,0,10*ROW('Water Data'!G184)))</f>
        <v/>
      </c>
      <c r="CE190" s="271" t="str">
        <f ca="true">+IF(OFFSET('Water Data'!$H$27,0,10*ROW('Water Data'!H184))="","",OFFSET('Water Data'!$H$27,0,10*ROW('Water Data'!H184)))</f>
        <v/>
      </c>
      <c r="CF190" s="271" t="str">
        <f ca="true">+IF(OFFSET('Water Data'!$H$28,0,10*ROW('Water Data'!H184))="","",OFFSET('Water Data'!$H$28,0,10*ROW('Water Data'!H184)))</f>
        <v/>
      </c>
      <c r="CG190" s="271" t="str">
        <f ca="true">+IF(OFFSET('Water Data'!$H$29,0,10*ROW('Water Data'!H184))="","",OFFSET('Water Data'!$H$29,0,10*ROW('Water Data'!H184)))</f>
        <v/>
      </c>
      <c r="CH190" s="271" t="str">
        <f ca="true">+IF(OFFSET('Water Data'!$I$27,0,10*ROW('Water Data'!I184))="","",OFFSET('Water Data'!$I$27,0,10*ROW('Water Data'!I184)))</f>
        <v/>
      </c>
      <c r="CI190" s="271" t="str">
        <f ca="true">+IF(OFFSET('Water Data'!$I$28,0,10*ROW('Water Data'!I184))="","",OFFSET('Water Data'!$I$28,0,10*ROW('Water Data'!I184)))</f>
        <v/>
      </c>
      <c r="CJ190" s="271" t="str">
        <f ca="true">+IF(OFFSET('Water Data'!$I$29,0,10*ROW('Water Data'!I184))="","",OFFSET('Water Data'!$I$29,0,10*ROW('Water Data'!I184)))</f>
        <v/>
      </c>
      <c r="CK190" s="271" t="str">
        <f ca="true">+IF(OFFSET('Sanitation Data'!$D$28,0,10*ROW('Sanitation Data'!D184))="","",OFFSET('Sanitation Data'!$D$28,0,10*ROW('Sanitation Data'!D184)))</f>
        <v/>
      </c>
      <c r="CL190" s="271" t="str">
        <f ca="true">+IF(OFFSET('Sanitation Data'!$D$29,0,10*ROW('Sanitation Data'!D184))="","",OFFSET('Sanitation Data'!$D$29,0,10*ROW('Sanitation Data'!D184)))</f>
        <v/>
      </c>
      <c r="CM190" s="271" t="str">
        <f ca="true">+IF(OFFSET('Sanitation Data'!$D$30,0,10*ROW('Sanitation Data'!D184))="","",OFFSET('Sanitation Data'!$D$30,0,10*ROW('Sanitation Data'!D184)))</f>
        <v/>
      </c>
      <c r="CN190" s="271" t="str">
        <f ca="true">+IF(OFFSET('Sanitation Data'!$D$31,0,10*ROW('Sanitation Data'!D184))="","",OFFSET('Sanitation Data'!$D$31,0,10*ROW('Sanitation Data'!D184)))</f>
        <v/>
      </c>
      <c r="CO190" s="271" t="str">
        <f ca="true">+IF(OFFSET('Sanitation Data'!$D$32,0,10*ROW('Sanitation Data'!D184))="","",OFFSET('Sanitation Data'!$D$32,0,10*ROW('Sanitation Data'!D184)))</f>
        <v/>
      </c>
      <c r="CP190" s="271" t="str">
        <f ca="true">+IF(OFFSET('Sanitation Data'!$E$28,0,10*ROW('Sanitation Data'!E184))="","",OFFSET('Sanitation Data'!$E$28,0,10*ROW('Sanitation Data'!E184)))</f>
        <v/>
      </c>
      <c r="CQ190" s="271" t="str">
        <f ca="true">+IF(OFFSET('Sanitation Data'!$E$29,0,10*ROW('Sanitation Data'!E184))="","",OFFSET('Sanitation Data'!$E$29,0,10*ROW('Sanitation Data'!E184)))</f>
        <v/>
      </c>
      <c r="CR190" s="271" t="str">
        <f ca="true">+IF(OFFSET('Sanitation Data'!$E$30,0,10*ROW('Sanitation Data'!E184))="","",OFFSET('Sanitation Data'!$E$30,0,10*ROW('Sanitation Data'!E184)))</f>
        <v/>
      </c>
      <c r="CS190" s="271" t="str">
        <f ca="true">+IF(OFFSET('Sanitation Data'!$E$31,0,10*ROW('Sanitation Data'!E184))="","",OFFSET('Sanitation Data'!$E$31,0,10*ROW('Sanitation Data'!E184)))</f>
        <v/>
      </c>
      <c r="CT190" s="271" t="str">
        <f ca="true">+IF(OFFSET('Sanitation Data'!$E$32,0,10*ROW('Sanitation Data'!E184))="","",OFFSET('Sanitation Data'!$E$32,0,10*ROW('Sanitation Data'!E184)))</f>
        <v/>
      </c>
      <c r="CU190" s="271" t="str">
        <f ca="true">+IF(OFFSET('Sanitation Data'!$F$28,0,10*ROW('Sanitation Data'!F184))="","",OFFSET('Sanitation Data'!$F$28,0,10*ROW('Sanitation Data'!F184)))</f>
        <v/>
      </c>
      <c r="CV190" s="271" t="str">
        <f ca="true">+IF(OFFSET('Sanitation Data'!$F$29,0,10*ROW('Sanitation Data'!F184))="","",OFFSET('Sanitation Data'!$F$29,0,10*ROW('Sanitation Data'!F184)))</f>
        <v/>
      </c>
      <c r="CW190" s="271" t="str">
        <f ca="true">+IF(OFFSET('Sanitation Data'!$F$30,0,10*ROW('Sanitation Data'!F184))="","",OFFSET('Sanitation Data'!$F$30,0,10*ROW('Sanitation Data'!F184)))</f>
        <v/>
      </c>
      <c r="CX190" s="271" t="str">
        <f ca="true">+IF(OFFSET('Sanitation Data'!$F$31,0,10*ROW('Sanitation Data'!F184))="","",OFFSET('Sanitation Data'!$F$31,0,10*ROW('Sanitation Data'!F184)))</f>
        <v/>
      </c>
      <c r="CY190" s="271" t="str">
        <f ca="true">+IF(OFFSET('Sanitation Data'!$F$32,0,10*ROW('Sanitation Data'!F184))="","",OFFSET('Sanitation Data'!$F$32,0,10*ROW('Sanitation Data'!F184)))</f>
        <v/>
      </c>
      <c r="CZ190" s="271" t="str">
        <f ca="true">+IF(OFFSET('Sanitation Data'!$G$28,0,10*ROW('Sanitation Data'!G184))="","",OFFSET('Sanitation Data'!$G$28,0,10*ROW('Sanitation Data'!G184)))</f>
        <v/>
      </c>
      <c r="DA190" s="271" t="str">
        <f ca="true">+IF(OFFSET('Sanitation Data'!$G$29,0,10*ROW('Sanitation Data'!G184))="","",OFFSET('Sanitation Data'!$G$29,0,10*ROW('Sanitation Data'!G184)))</f>
        <v/>
      </c>
      <c r="DB190" s="271" t="str">
        <f ca="true">+IF(OFFSET('Sanitation Data'!$G$30,0,10*ROW('Sanitation Data'!G184))="","",OFFSET('Sanitation Data'!$G$30,0,10*ROW('Sanitation Data'!G184)))</f>
        <v/>
      </c>
      <c r="DC190" s="271" t="str">
        <f ca="true">+IF(OFFSET('Sanitation Data'!$G$31,0,10*ROW('Sanitation Data'!G184))="","",OFFSET('Sanitation Data'!$G$31,0,10*ROW('Sanitation Data'!G184)))</f>
        <v/>
      </c>
      <c r="DD190" s="271" t="str">
        <f ca="true">+IF(OFFSET('Sanitation Data'!$G$32,0,10*ROW('Sanitation Data'!G184))="","",OFFSET('Sanitation Data'!$G$32,0,10*ROW('Sanitation Data'!G184)))</f>
        <v/>
      </c>
      <c r="DE190" s="271" t="str">
        <f ca="true">+IF(OFFSET('Sanitation Data'!$H$28,0,10*ROW('Sanitation Data'!H184))="","",OFFSET('Sanitation Data'!$H$28,0,10*ROW('Sanitation Data'!H184)))</f>
        <v/>
      </c>
      <c r="DF190" s="271" t="str">
        <f ca="true">+IF(OFFSET('Sanitation Data'!$H$29,0,10*ROW('Sanitation Data'!H184))="","",OFFSET('Sanitation Data'!$H$29,0,10*ROW('Sanitation Data'!H184)))</f>
        <v/>
      </c>
      <c r="DG190" s="271" t="str">
        <f ca="true">+IF(OFFSET('Sanitation Data'!$H$30,0,10*ROW('Sanitation Data'!H184))="","",OFFSET('Sanitation Data'!$H$30,0,10*ROW('Sanitation Data'!H184)))</f>
        <v/>
      </c>
      <c r="DH190" s="271" t="str">
        <f ca="true">+IF(OFFSET('Sanitation Data'!$H$31,0,10*ROW('Sanitation Data'!H184))="","",OFFSET('Sanitation Data'!$H$31,0,10*ROW('Sanitation Data'!H184)))</f>
        <v/>
      </c>
      <c r="DI190" s="271" t="str">
        <f ca="true">+IF(OFFSET('Sanitation Data'!$H$32,0,10*ROW('Sanitation Data'!H184))="","",OFFSET('Sanitation Data'!$H$32,0,10*ROW('Sanitation Data'!H184)))</f>
        <v/>
      </c>
      <c r="DJ190" s="271" t="str">
        <f ca="true">+IF(OFFSET('Sanitation Data'!$I$28,0,10*ROW('Sanitation Data'!I184))="","",OFFSET('Sanitation Data'!$I$28,0,10*ROW('Sanitation Data'!I184)))</f>
        <v/>
      </c>
      <c r="DK190" s="271" t="str">
        <f ca="true">+IF(OFFSET('Sanitation Data'!$I$29,0,10*ROW('Sanitation Data'!I184))="","",OFFSET('Sanitation Data'!$I$29,0,10*ROW('Sanitation Data'!I184)))</f>
        <v/>
      </c>
      <c r="DL190" s="271" t="str">
        <f ca="true">+IF(OFFSET('Sanitation Data'!$I$30,0,10*ROW('Sanitation Data'!I184))="","",OFFSET('Sanitation Data'!$I$30,0,10*ROW('Sanitation Data'!I184)))</f>
        <v/>
      </c>
      <c r="DM190" s="271" t="str">
        <f ca="true">+IF(OFFSET('Sanitation Data'!$I$31,0,10*ROW('Sanitation Data'!I184))="","",OFFSET('Sanitation Data'!$I$31,0,10*ROW('Sanitation Data'!I184)))</f>
        <v/>
      </c>
      <c r="DN190" s="271" t="str">
        <f ca="true">+IF(OFFSET('Sanitation Data'!$I$32,0,10*ROW('Sanitation Data'!I184))="","",OFFSET('Sanitation Data'!$I$32,0,10*ROW('Sanitation Data'!I184)))</f>
        <v/>
      </c>
      <c r="DO190" s="271" t="str">
        <f ca="true">+IF(OFFSET('Hygiene Data'!$D$11,0,10*ROW('Hygiene Data'!D184))="","",OFFSET('Hygiene Data'!$D$11,0,10*ROW('Hygiene Data'!D184)))</f>
        <v/>
      </c>
      <c r="DP190" s="271" t="str">
        <f ca="true">+IF(OFFSET('Hygiene Data'!$D$12,0,10*ROW('Hygiene Data'!D184))="","",OFFSET('Hygiene Data'!$D$12,0,10*ROW('Hygiene Data'!D184)))</f>
        <v/>
      </c>
      <c r="DQ190" s="271" t="str">
        <f ca="true">+IF(OFFSET('Hygiene Data'!$D$13,0,10*ROW('Hygiene Data'!D184))="","",OFFSET('Hygiene Data'!$D$13,0,10*ROW('Hygiene Data'!D184)))</f>
        <v/>
      </c>
      <c r="DR190" s="271" t="str">
        <f ca="true">+IF(OFFSET('Hygiene Data'!$E$11,0,10*ROW('Hygiene Data'!E184))="","",OFFSET('Hygiene Data'!$E$11,0,10*ROW('Hygiene Data'!E184)))</f>
        <v/>
      </c>
      <c r="DS190" s="271" t="str">
        <f ca="true">+IF(OFFSET('Hygiene Data'!$E$12,0,10*ROW('Hygiene Data'!E184))="","",OFFSET('Hygiene Data'!$E$12,0,10*ROW('Hygiene Data'!E184)))</f>
        <v/>
      </c>
      <c r="DT190" s="271" t="str">
        <f ca="true">+IF(OFFSET('Hygiene Data'!$E$13,0,10*ROW('Hygiene Data'!E184))="","",OFFSET('Hygiene Data'!$E$13,0,10*ROW('Hygiene Data'!E184)))</f>
        <v/>
      </c>
      <c r="DU190" s="271" t="str">
        <f ca="true">+IF(OFFSET('Hygiene Data'!$F$11,0,10*ROW('Hygiene Data'!F184))="","",OFFSET('Hygiene Data'!$F$11,0,10*ROW('Hygiene Data'!F184)))</f>
        <v/>
      </c>
      <c r="DV190" s="271" t="str">
        <f ca="true">+IF(OFFSET('Hygiene Data'!$F$12,0,10*ROW('Hygiene Data'!F184))="","",OFFSET('Hygiene Data'!$F$12,0,10*ROW('Hygiene Data'!F184)))</f>
        <v/>
      </c>
      <c r="DW190" s="271" t="str">
        <f ca="true">+IF(OFFSET('Hygiene Data'!$F$13,0,10*ROW('Hygiene Data'!F184))="","",OFFSET('Hygiene Data'!$F$13,0,10*ROW('Hygiene Data'!F184)))</f>
        <v/>
      </c>
      <c r="DX190" s="271" t="str">
        <f ca="true">+IF(OFFSET('Hygiene Data'!$G$11,0,10*ROW('Hygiene Data'!G184))="","",OFFSET('Hygiene Data'!$G$11,0,10*ROW('Hygiene Data'!G184)))</f>
        <v/>
      </c>
      <c r="DY190" s="271" t="str">
        <f ca="true">+IF(OFFSET('Hygiene Data'!$G$12,0,10*ROW('Hygiene Data'!G184))="","",OFFSET('Hygiene Data'!$G$12,0,10*ROW('Hygiene Data'!G184)))</f>
        <v/>
      </c>
      <c r="DZ190" s="271" t="str">
        <f ca="true">+IF(OFFSET('Hygiene Data'!$G$13,0,10*ROW('Hygiene Data'!G184))="","",OFFSET('Hygiene Data'!$G$13,0,10*ROW('Hygiene Data'!G184)))</f>
        <v/>
      </c>
      <c r="EA190" s="271" t="str">
        <f ca="true">+IF(OFFSET('Hygiene Data'!$H$11,0,10*ROW('Hygiene Data'!H184))="","",OFFSET('Hygiene Data'!$H$11,0,10*ROW('Hygiene Data'!H184)))</f>
        <v/>
      </c>
      <c r="EB190" s="271" t="str">
        <f ca="true">+IF(OFFSET('Hygiene Data'!$H$12,0,10*ROW('Hygiene Data'!H184))="","",OFFSET('Hygiene Data'!$H$12,0,10*ROW('Hygiene Data'!H184)))</f>
        <v/>
      </c>
      <c r="EC190" s="271" t="str">
        <f ca="true">+IF(OFFSET('Hygiene Data'!$H$13,0,10*ROW('Hygiene Data'!H184))="","",OFFSET('Hygiene Data'!$H$13,0,10*ROW('Hygiene Data'!H184)))</f>
        <v/>
      </c>
      <c r="ED190" s="271" t="str">
        <f ca="true">+IF(OFFSET('Hygiene Data'!$I$11,0,10*ROW('Hygiene Data'!I184))="","",OFFSET('Hygiene Data'!$I$11,0,10*ROW('Hygiene Data'!I184)))</f>
        <v/>
      </c>
      <c r="EE190" s="271" t="str">
        <f ca="true">+IF(OFFSET('Hygiene Data'!$I$12,0,10*ROW('Hygiene Data'!I184))="","",OFFSET('Hygiene Data'!$I$12,0,10*ROW('Hygiene Data'!I184)))</f>
        <v/>
      </c>
      <c r="EF190" s="271" t="str">
        <f ca="true">+IF(OFFSET('Hygiene Data'!$I$13,0,10*ROW('Hygiene Data'!I184))="","",OFFSET('Hygiene Data'!$I$13,0,10*ROW('Hygiene Data'!I184)))</f>
        <v/>
      </c>
    </row>
    <row xmlns:x14ac="http://schemas.microsoft.com/office/spreadsheetml/2009/9/ac" r="191" x14ac:dyDescent="0.2">
      <c r="A191" s="34" t="str">
        <f ca="true">+IF(OFFSET('Water Data'!$B$2,0,10*ROW('Water Data'!E185))="","",OFFSET('Water Data'!$B$2,0,10*ROW('Water Data'!E185)))</f>
        <v/>
      </c>
      <c r="B191" s="34" t="str">
        <f ca="true">+IF(OFFSET('Water Data'!$C$2,0,10*ROW('Water Data'!F185))="","",OFFSET('Water Data'!$C$2,0,10*ROW('Water Data'!F185)))</f>
        <v/>
      </c>
      <c r="C191" s="327" t="str">
        <f t="shared" ca="true" si="2"/>
        <v/>
      </c>
      <c r="D191" s="87"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7"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7"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7"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7"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7"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7"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7"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7"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7"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7"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7"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7"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7"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7"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7"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7"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7"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8"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8"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8"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8"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8"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8"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8"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8"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8"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8"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8"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8"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8"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8"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8"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8"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8"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8"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8"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8"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8"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8"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8"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8"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8"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8"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8"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8"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8"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8"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9"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9"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9"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9"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9"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9"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9"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9"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9"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9"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9"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9"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9"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9"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9"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9"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9"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9"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1"/>
      <c r="BS191" s="271" t="str">
        <f ca="true">+IF(OFFSET('Water Data'!$D$27,0,10*ROW('Water Data'!D185))="","",OFFSET('Water Data'!$D$27,0,10*ROW('Water Data'!D185)))</f>
        <v/>
      </c>
      <c r="BT191" s="271" t="str">
        <f ca="true">+IF(OFFSET('Water Data'!$D$28,0,10*ROW('Water Data'!D185))="","",OFFSET('Water Data'!$D$28,0,10*ROW('Water Data'!D185)))</f>
        <v/>
      </c>
      <c r="BU191" s="271" t="str">
        <f ca="true">+IF(OFFSET('Water Data'!$D$29,0,10*ROW('Water Data'!D185))="","",OFFSET('Water Data'!$D$29,0,10*ROW('Water Data'!D185)))</f>
        <v/>
      </c>
      <c r="BV191" s="271" t="str">
        <f ca="true">+IF(OFFSET('Water Data'!$E$27,0,10*ROW('Water Data'!E185))="","",OFFSET('Water Data'!$E$27,0,10*ROW('Water Data'!E185)))</f>
        <v/>
      </c>
      <c r="BW191" s="271" t="str">
        <f ca="true">+IF(OFFSET('Water Data'!$E$28,0,10*ROW('Water Data'!E185))="","",OFFSET('Water Data'!$E$28,0,10*ROW('Water Data'!E185)))</f>
        <v/>
      </c>
      <c r="BX191" s="271" t="str">
        <f ca="true">+IF(OFFSET('Water Data'!$E$29,0,10*ROW('Water Data'!E185))="","",OFFSET('Water Data'!$E$29,0,10*ROW('Water Data'!E185)))</f>
        <v/>
      </c>
      <c r="BY191" s="271" t="str">
        <f ca="true">+IF(OFFSET('Water Data'!$F$27,0,10*ROW('Water Data'!F185))="","",OFFSET('Water Data'!$F$27,0,10*ROW('Water Data'!F185)))</f>
        <v/>
      </c>
      <c r="BZ191" s="271" t="str">
        <f ca="true">+IF(OFFSET('Water Data'!$F$28,0,10*ROW('Water Data'!F185))="","",OFFSET('Water Data'!$F$28,0,10*ROW('Water Data'!F185)))</f>
        <v/>
      </c>
      <c r="CA191" s="271" t="str">
        <f ca="true">+IF(OFFSET('Water Data'!$F$29,0,10*ROW('Water Data'!F185))="","",OFFSET('Water Data'!$F$29,0,10*ROW('Water Data'!F185)))</f>
        <v/>
      </c>
      <c r="CB191" s="271" t="str">
        <f ca="true">+IF(OFFSET('Water Data'!$G$27,0,10*ROW('Water Data'!G185))="","",OFFSET('Water Data'!$G$27,0,10*ROW('Water Data'!G185)))</f>
        <v/>
      </c>
      <c r="CC191" s="271" t="str">
        <f ca="true">+IF(OFFSET('Water Data'!$G$28,0,10*ROW('Water Data'!G185))="","",OFFSET('Water Data'!$G$28,0,10*ROW('Water Data'!G185)))</f>
        <v/>
      </c>
      <c r="CD191" s="271" t="str">
        <f ca="true">+IF(OFFSET('Water Data'!$G$29,0,10*ROW('Water Data'!G185))="","",OFFSET('Water Data'!$G$29,0,10*ROW('Water Data'!G185)))</f>
        <v/>
      </c>
      <c r="CE191" s="271" t="str">
        <f ca="true">+IF(OFFSET('Water Data'!$H$27,0,10*ROW('Water Data'!H185))="","",OFFSET('Water Data'!$H$27,0,10*ROW('Water Data'!H185)))</f>
        <v/>
      </c>
      <c r="CF191" s="271" t="str">
        <f ca="true">+IF(OFFSET('Water Data'!$H$28,0,10*ROW('Water Data'!H185))="","",OFFSET('Water Data'!$H$28,0,10*ROW('Water Data'!H185)))</f>
        <v/>
      </c>
      <c r="CG191" s="271" t="str">
        <f ca="true">+IF(OFFSET('Water Data'!$H$29,0,10*ROW('Water Data'!H185))="","",OFFSET('Water Data'!$H$29,0,10*ROW('Water Data'!H185)))</f>
        <v/>
      </c>
      <c r="CH191" s="271" t="str">
        <f ca="true">+IF(OFFSET('Water Data'!$I$27,0,10*ROW('Water Data'!I185))="","",OFFSET('Water Data'!$I$27,0,10*ROW('Water Data'!I185)))</f>
        <v/>
      </c>
      <c r="CI191" s="271" t="str">
        <f ca="true">+IF(OFFSET('Water Data'!$I$28,0,10*ROW('Water Data'!I185))="","",OFFSET('Water Data'!$I$28,0,10*ROW('Water Data'!I185)))</f>
        <v/>
      </c>
      <c r="CJ191" s="271" t="str">
        <f ca="true">+IF(OFFSET('Water Data'!$I$29,0,10*ROW('Water Data'!I185))="","",OFFSET('Water Data'!$I$29,0,10*ROW('Water Data'!I185)))</f>
        <v/>
      </c>
      <c r="CK191" s="271" t="str">
        <f ca="true">+IF(OFFSET('Sanitation Data'!$D$28,0,10*ROW('Sanitation Data'!D185))="","",OFFSET('Sanitation Data'!$D$28,0,10*ROW('Sanitation Data'!D185)))</f>
        <v/>
      </c>
      <c r="CL191" s="271" t="str">
        <f ca="true">+IF(OFFSET('Sanitation Data'!$D$29,0,10*ROW('Sanitation Data'!D185))="","",OFFSET('Sanitation Data'!$D$29,0,10*ROW('Sanitation Data'!D185)))</f>
        <v/>
      </c>
      <c r="CM191" s="271" t="str">
        <f ca="true">+IF(OFFSET('Sanitation Data'!$D$30,0,10*ROW('Sanitation Data'!D185))="","",OFFSET('Sanitation Data'!$D$30,0,10*ROW('Sanitation Data'!D185)))</f>
        <v/>
      </c>
      <c r="CN191" s="271" t="str">
        <f ca="true">+IF(OFFSET('Sanitation Data'!$D$31,0,10*ROW('Sanitation Data'!D185))="","",OFFSET('Sanitation Data'!$D$31,0,10*ROW('Sanitation Data'!D185)))</f>
        <v/>
      </c>
      <c r="CO191" s="271" t="str">
        <f ca="true">+IF(OFFSET('Sanitation Data'!$D$32,0,10*ROW('Sanitation Data'!D185))="","",OFFSET('Sanitation Data'!$D$32,0,10*ROW('Sanitation Data'!D185)))</f>
        <v/>
      </c>
      <c r="CP191" s="271" t="str">
        <f ca="true">+IF(OFFSET('Sanitation Data'!$E$28,0,10*ROW('Sanitation Data'!E185))="","",OFFSET('Sanitation Data'!$E$28,0,10*ROW('Sanitation Data'!E185)))</f>
        <v/>
      </c>
      <c r="CQ191" s="271" t="str">
        <f ca="true">+IF(OFFSET('Sanitation Data'!$E$29,0,10*ROW('Sanitation Data'!E185))="","",OFFSET('Sanitation Data'!$E$29,0,10*ROW('Sanitation Data'!E185)))</f>
        <v/>
      </c>
      <c r="CR191" s="271" t="str">
        <f ca="true">+IF(OFFSET('Sanitation Data'!$E$30,0,10*ROW('Sanitation Data'!E185))="","",OFFSET('Sanitation Data'!$E$30,0,10*ROW('Sanitation Data'!E185)))</f>
        <v/>
      </c>
      <c r="CS191" s="271" t="str">
        <f ca="true">+IF(OFFSET('Sanitation Data'!$E$31,0,10*ROW('Sanitation Data'!E185))="","",OFFSET('Sanitation Data'!$E$31,0,10*ROW('Sanitation Data'!E185)))</f>
        <v/>
      </c>
      <c r="CT191" s="271" t="str">
        <f ca="true">+IF(OFFSET('Sanitation Data'!$E$32,0,10*ROW('Sanitation Data'!E185))="","",OFFSET('Sanitation Data'!$E$32,0,10*ROW('Sanitation Data'!E185)))</f>
        <v/>
      </c>
      <c r="CU191" s="271" t="str">
        <f ca="true">+IF(OFFSET('Sanitation Data'!$F$28,0,10*ROW('Sanitation Data'!F185))="","",OFFSET('Sanitation Data'!$F$28,0,10*ROW('Sanitation Data'!F185)))</f>
        <v/>
      </c>
      <c r="CV191" s="271" t="str">
        <f ca="true">+IF(OFFSET('Sanitation Data'!$F$29,0,10*ROW('Sanitation Data'!F185))="","",OFFSET('Sanitation Data'!$F$29,0,10*ROW('Sanitation Data'!F185)))</f>
        <v/>
      </c>
      <c r="CW191" s="271" t="str">
        <f ca="true">+IF(OFFSET('Sanitation Data'!$F$30,0,10*ROW('Sanitation Data'!F185))="","",OFFSET('Sanitation Data'!$F$30,0,10*ROW('Sanitation Data'!F185)))</f>
        <v/>
      </c>
      <c r="CX191" s="271" t="str">
        <f ca="true">+IF(OFFSET('Sanitation Data'!$F$31,0,10*ROW('Sanitation Data'!F185))="","",OFFSET('Sanitation Data'!$F$31,0,10*ROW('Sanitation Data'!F185)))</f>
        <v/>
      </c>
      <c r="CY191" s="271" t="str">
        <f ca="true">+IF(OFFSET('Sanitation Data'!$F$32,0,10*ROW('Sanitation Data'!F185))="","",OFFSET('Sanitation Data'!$F$32,0,10*ROW('Sanitation Data'!F185)))</f>
        <v/>
      </c>
      <c r="CZ191" s="271" t="str">
        <f ca="true">+IF(OFFSET('Sanitation Data'!$G$28,0,10*ROW('Sanitation Data'!G185))="","",OFFSET('Sanitation Data'!$G$28,0,10*ROW('Sanitation Data'!G185)))</f>
        <v/>
      </c>
      <c r="DA191" s="271" t="str">
        <f ca="true">+IF(OFFSET('Sanitation Data'!$G$29,0,10*ROW('Sanitation Data'!G185))="","",OFFSET('Sanitation Data'!$G$29,0,10*ROW('Sanitation Data'!G185)))</f>
        <v/>
      </c>
      <c r="DB191" s="271" t="str">
        <f ca="true">+IF(OFFSET('Sanitation Data'!$G$30,0,10*ROW('Sanitation Data'!G185))="","",OFFSET('Sanitation Data'!$G$30,0,10*ROW('Sanitation Data'!G185)))</f>
        <v/>
      </c>
      <c r="DC191" s="271" t="str">
        <f ca="true">+IF(OFFSET('Sanitation Data'!$G$31,0,10*ROW('Sanitation Data'!G185))="","",OFFSET('Sanitation Data'!$G$31,0,10*ROW('Sanitation Data'!G185)))</f>
        <v/>
      </c>
      <c r="DD191" s="271" t="str">
        <f ca="true">+IF(OFFSET('Sanitation Data'!$G$32,0,10*ROW('Sanitation Data'!G185))="","",OFFSET('Sanitation Data'!$G$32,0,10*ROW('Sanitation Data'!G185)))</f>
        <v/>
      </c>
      <c r="DE191" s="271" t="str">
        <f ca="true">+IF(OFFSET('Sanitation Data'!$H$28,0,10*ROW('Sanitation Data'!H185))="","",OFFSET('Sanitation Data'!$H$28,0,10*ROW('Sanitation Data'!H185)))</f>
        <v/>
      </c>
      <c r="DF191" s="271" t="str">
        <f ca="true">+IF(OFFSET('Sanitation Data'!$H$29,0,10*ROW('Sanitation Data'!H185))="","",OFFSET('Sanitation Data'!$H$29,0,10*ROW('Sanitation Data'!H185)))</f>
        <v/>
      </c>
      <c r="DG191" s="271" t="str">
        <f ca="true">+IF(OFFSET('Sanitation Data'!$H$30,0,10*ROW('Sanitation Data'!H185))="","",OFFSET('Sanitation Data'!$H$30,0,10*ROW('Sanitation Data'!H185)))</f>
        <v/>
      </c>
      <c r="DH191" s="271" t="str">
        <f ca="true">+IF(OFFSET('Sanitation Data'!$H$31,0,10*ROW('Sanitation Data'!H185))="","",OFFSET('Sanitation Data'!$H$31,0,10*ROW('Sanitation Data'!H185)))</f>
        <v/>
      </c>
      <c r="DI191" s="271" t="str">
        <f ca="true">+IF(OFFSET('Sanitation Data'!$H$32,0,10*ROW('Sanitation Data'!H185))="","",OFFSET('Sanitation Data'!$H$32,0,10*ROW('Sanitation Data'!H185)))</f>
        <v/>
      </c>
      <c r="DJ191" s="271" t="str">
        <f ca="true">+IF(OFFSET('Sanitation Data'!$I$28,0,10*ROW('Sanitation Data'!I185))="","",OFFSET('Sanitation Data'!$I$28,0,10*ROW('Sanitation Data'!I185)))</f>
        <v/>
      </c>
      <c r="DK191" s="271" t="str">
        <f ca="true">+IF(OFFSET('Sanitation Data'!$I$29,0,10*ROW('Sanitation Data'!I185))="","",OFFSET('Sanitation Data'!$I$29,0,10*ROW('Sanitation Data'!I185)))</f>
        <v/>
      </c>
      <c r="DL191" s="271" t="str">
        <f ca="true">+IF(OFFSET('Sanitation Data'!$I$30,0,10*ROW('Sanitation Data'!I185))="","",OFFSET('Sanitation Data'!$I$30,0,10*ROW('Sanitation Data'!I185)))</f>
        <v/>
      </c>
      <c r="DM191" s="271" t="str">
        <f ca="true">+IF(OFFSET('Sanitation Data'!$I$31,0,10*ROW('Sanitation Data'!I185))="","",OFFSET('Sanitation Data'!$I$31,0,10*ROW('Sanitation Data'!I185)))</f>
        <v/>
      </c>
      <c r="DN191" s="271" t="str">
        <f ca="true">+IF(OFFSET('Sanitation Data'!$I$32,0,10*ROW('Sanitation Data'!I185))="","",OFFSET('Sanitation Data'!$I$32,0,10*ROW('Sanitation Data'!I185)))</f>
        <v/>
      </c>
      <c r="DO191" s="271" t="str">
        <f ca="true">+IF(OFFSET('Hygiene Data'!$D$11,0,10*ROW('Hygiene Data'!D185))="","",OFFSET('Hygiene Data'!$D$11,0,10*ROW('Hygiene Data'!D185)))</f>
        <v/>
      </c>
      <c r="DP191" s="271" t="str">
        <f ca="true">+IF(OFFSET('Hygiene Data'!$D$12,0,10*ROW('Hygiene Data'!D185))="","",OFFSET('Hygiene Data'!$D$12,0,10*ROW('Hygiene Data'!D185)))</f>
        <v/>
      </c>
      <c r="DQ191" s="271" t="str">
        <f ca="true">+IF(OFFSET('Hygiene Data'!$D$13,0,10*ROW('Hygiene Data'!D185))="","",OFFSET('Hygiene Data'!$D$13,0,10*ROW('Hygiene Data'!D185)))</f>
        <v/>
      </c>
      <c r="DR191" s="271" t="str">
        <f ca="true">+IF(OFFSET('Hygiene Data'!$E$11,0,10*ROW('Hygiene Data'!E185))="","",OFFSET('Hygiene Data'!$E$11,0,10*ROW('Hygiene Data'!E185)))</f>
        <v/>
      </c>
      <c r="DS191" s="271" t="str">
        <f ca="true">+IF(OFFSET('Hygiene Data'!$E$12,0,10*ROW('Hygiene Data'!E185))="","",OFFSET('Hygiene Data'!$E$12,0,10*ROW('Hygiene Data'!E185)))</f>
        <v/>
      </c>
      <c r="DT191" s="271" t="str">
        <f ca="true">+IF(OFFSET('Hygiene Data'!$E$13,0,10*ROW('Hygiene Data'!E185))="","",OFFSET('Hygiene Data'!$E$13,0,10*ROW('Hygiene Data'!E185)))</f>
        <v/>
      </c>
      <c r="DU191" s="271" t="str">
        <f ca="true">+IF(OFFSET('Hygiene Data'!$F$11,0,10*ROW('Hygiene Data'!F185))="","",OFFSET('Hygiene Data'!$F$11,0,10*ROW('Hygiene Data'!F185)))</f>
        <v/>
      </c>
      <c r="DV191" s="271" t="str">
        <f ca="true">+IF(OFFSET('Hygiene Data'!$F$12,0,10*ROW('Hygiene Data'!F185))="","",OFFSET('Hygiene Data'!$F$12,0,10*ROW('Hygiene Data'!F185)))</f>
        <v/>
      </c>
      <c r="DW191" s="271" t="str">
        <f ca="true">+IF(OFFSET('Hygiene Data'!$F$13,0,10*ROW('Hygiene Data'!F185))="","",OFFSET('Hygiene Data'!$F$13,0,10*ROW('Hygiene Data'!F185)))</f>
        <v/>
      </c>
      <c r="DX191" s="271" t="str">
        <f ca="true">+IF(OFFSET('Hygiene Data'!$G$11,0,10*ROW('Hygiene Data'!G185))="","",OFFSET('Hygiene Data'!$G$11,0,10*ROW('Hygiene Data'!G185)))</f>
        <v/>
      </c>
      <c r="DY191" s="271" t="str">
        <f ca="true">+IF(OFFSET('Hygiene Data'!$G$12,0,10*ROW('Hygiene Data'!G185))="","",OFFSET('Hygiene Data'!$G$12,0,10*ROW('Hygiene Data'!G185)))</f>
        <v/>
      </c>
      <c r="DZ191" s="271" t="str">
        <f ca="true">+IF(OFFSET('Hygiene Data'!$G$13,0,10*ROW('Hygiene Data'!G185))="","",OFFSET('Hygiene Data'!$G$13,0,10*ROW('Hygiene Data'!G185)))</f>
        <v/>
      </c>
      <c r="EA191" s="271" t="str">
        <f ca="true">+IF(OFFSET('Hygiene Data'!$H$11,0,10*ROW('Hygiene Data'!H185))="","",OFFSET('Hygiene Data'!$H$11,0,10*ROW('Hygiene Data'!H185)))</f>
        <v/>
      </c>
      <c r="EB191" s="271" t="str">
        <f ca="true">+IF(OFFSET('Hygiene Data'!$H$12,0,10*ROW('Hygiene Data'!H185))="","",OFFSET('Hygiene Data'!$H$12,0,10*ROW('Hygiene Data'!H185)))</f>
        <v/>
      </c>
      <c r="EC191" s="271" t="str">
        <f ca="true">+IF(OFFSET('Hygiene Data'!$H$13,0,10*ROW('Hygiene Data'!H185))="","",OFFSET('Hygiene Data'!$H$13,0,10*ROW('Hygiene Data'!H185)))</f>
        <v/>
      </c>
      <c r="ED191" s="271" t="str">
        <f ca="true">+IF(OFFSET('Hygiene Data'!$I$11,0,10*ROW('Hygiene Data'!I185))="","",OFFSET('Hygiene Data'!$I$11,0,10*ROW('Hygiene Data'!I185)))</f>
        <v/>
      </c>
      <c r="EE191" s="271" t="str">
        <f ca="true">+IF(OFFSET('Hygiene Data'!$I$12,0,10*ROW('Hygiene Data'!I185))="","",OFFSET('Hygiene Data'!$I$12,0,10*ROW('Hygiene Data'!I185)))</f>
        <v/>
      </c>
      <c r="EF191" s="271" t="str">
        <f ca="true">+IF(OFFSET('Hygiene Data'!$I$13,0,10*ROW('Hygiene Data'!I185))="","",OFFSET('Hygiene Data'!$I$13,0,10*ROW('Hygiene Data'!I185)))</f>
        <v/>
      </c>
    </row>
    <row xmlns:x14ac="http://schemas.microsoft.com/office/spreadsheetml/2009/9/ac" r="192" x14ac:dyDescent="0.2">
      <c r="A192" s="34" t="str">
        <f ca="true">+IF(OFFSET('Water Data'!$B$2,0,10*ROW('Water Data'!E186))="","",OFFSET('Water Data'!$B$2,0,10*ROW('Water Data'!E186)))</f>
        <v/>
      </c>
      <c r="B192" s="34" t="str">
        <f ca="true">+IF(OFFSET('Water Data'!$C$2,0,10*ROW('Water Data'!F186))="","",OFFSET('Water Data'!$C$2,0,10*ROW('Water Data'!F186)))</f>
        <v/>
      </c>
      <c r="C192" s="327" t="str">
        <f t="shared" ca="true" si="2"/>
        <v/>
      </c>
      <c r="D192" s="87"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7"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7"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7"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7"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7"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7"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7"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7"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7"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7"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7"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7"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7"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7"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7"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7"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7"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8"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8"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8"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8"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8"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8"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8"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8"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8"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8"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8"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8"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8"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8"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8"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8"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8"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8"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8"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8"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8"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8"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8"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8"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8"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8"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8"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8"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8"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8"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9"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9"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9"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9"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9"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9"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9"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9"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9"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9"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9"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9"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9"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9"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9"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9"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9"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9"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1"/>
      <c r="BS192" s="271" t="str">
        <f ca="true">+IF(OFFSET('Water Data'!$D$27,0,10*ROW('Water Data'!D186))="","",OFFSET('Water Data'!$D$27,0,10*ROW('Water Data'!D186)))</f>
        <v/>
      </c>
      <c r="BT192" s="271" t="str">
        <f ca="true">+IF(OFFSET('Water Data'!$D$28,0,10*ROW('Water Data'!D186))="","",OFFSET('Water Data'!$D$28,0,10*ROW('Water Data'!D186)))</f>
        <v/>
      </c>
      <c r="BU192" s="271" t="str">
        <f ca="true">+IF(OFFSET('Water Data'!$D$29,0,10*ROW('Water Data'!D186))="","",OFFSET('Water Data'!$D$29,0,10*ROW('Water Data'!D186)))</f>
        <v/>
      </c>
      <c r="BV192" s="271" t="str">
        <f ca="true">+IF(OFFSET('Water Data'!$E$27,0,10*ROW('Water Data'!E186))="","",OFFSET('Water Data'!$E$27,0,10*ROW('Water Data'!E186)))</f>
        <v/>
      </c>
      <c r="BW192" s="271" t="str">
        <f ca="true">+IF(OFFSET('Water Data'!$E$28,0,10*ROW('Water Data'!E186))="","",OFFSET('Water Data'!$E$28,0,10*ROW('Water Data'!E186)))</f>
        <v/>
      </c>
      <c r="BX192" s="271" t="str">
        <f ca="true">+IF(OFFSET('Water Data'!$E$29,0,10*ROW('Water Data'!E186))="","",OFFSET('Water Data'!$E$29,0,10*ROW('Water Data'!E186)))</f>
        <v/>
      </c>
      <c r="BY192" s="271" t="str">
        <f ca="true">+IF(OFFSET('Water Data'!$F$27,0,10*ROW('Water Data'!F186))="","",OFFSET('Water Data'!$F$27,0,10*ROW('Water Data'!F186)))</f>
        <v/>
      </c>
      <c r="BZ192" s="271" t="str">
        <f ca="true">+IF(OFFSET('Water Data'!$F$28,0,10*ROW('Water Data'!F186))="","",OFFSET('Water Data'!$F$28,0,10*ROW('Water Data'!F186)))</f>
        <v/>
      </c>
      <c r="CA192" s="271" t="str">
        <f ca="true">+IF(OFFSET('Water Data'!$F$29,0,10*ROW('Water Data'!F186))="","",OFFSET('Water Data'!$F$29,0,10*ROW('Water Data'!F186)))</f>
        <v/>
      </c>
      <c r="CB192" s="271" t="str">
        <f ca="true">+IF(OFFSET('Water Data'!$G$27,0,10*ROW('Water Data'!G186))="","",OFFSET('Water Data'!$G$27,0,10*ROW('Water Data'!G186)))</f>
        <v/>
      </c>
      <c r="CC192" s="271" t="str">
        <f ca="true">+IF(OFFSET('Water Data'!$G$28,0,10*ROW('Water Data'!G186))="","",OFFSET('Water Data'!$G$28,0,10*ROW('Water Data'!G186)))</f>
        <v/>
      </c>
      <c r="CD192" s="271" t="str">
        <f ca="true">+IF(OFFSET('Water Data'!$G$29,0,10*ROW('Water Data'!G186))="","",OFFSET('Water Data'!$G$29,0,10*ROW('Water Data'!G186)))</f>
        <v/>
      </c>
      <c r="CE192" s="271" t="str">
        <f ca="true">+IF(OFFSET('Water Data'!$H$27,0,10*ROW('Water Data'!H186))="","",OFFSET('Water Data'!$H$27,0,10*ROW('Water Data'!H186)))</f>
        <v/>
      </c>
      <c r="CF192" s="271" t="str">
        <f ca="true">+IF(OFFSET('Water Data'!$H$28,0,10*ROW('Water Data'!H186))="","",OFFSET('Water Data'!$H$28,0,10*ROW('Water Data'!H186)))</f>
        <v/>
      </c>
      <c r="CG192" s="271" t="str">
        <f ca="true">+IF(OFFSET('Water Data'!$H$29,0,10*ROW('Water Data'!H186))="","",OFFSET('Water Data'!$H$29,0,10*ROW('Water Data'!H186)))</f>
        <v/>
      </c>
      <c r="CH192" s="271" t="str">
        <f ca="true">+IF(OFFSET('Water Data'!$I$27,0,10*ROW('Water Data'!I186))="","",OFFSET('Water Data'!$I$27,0,10*ROW('Water Data'!I186)))</f>
        <v/>
      </c>
      <c r="CI192" s="271" t="str">
        <f ca="true">+IF(OFFSET('Water Data'!$I$28,0,10*ROW('Water Data'!I186))="","",OFFSET('Water Data'!$I$28,0,10*ROW('Water Data'!I186)))</f>
        <v/>
      </c>
      <c r="CJ192" s="271" t="str">
        <f ca="true">+IF(OFFSET('Water Data'!$I$29,0,10*ROW('Water Data'!I186))="","",OFFSET('Water Data'!$I$29,0,10*ROW('Water Data'!I186)))</f>
        <v/>
      </c>
      <c r="CK192" s="271" t="str">
        <f ca="true">+IF(OFFSET('Sanitation Data'!$D$28,0,10*ROW('Sanitation Data'!D186))="","",OFFSET('Sanitation Data'!$D$28,0,10*ROW('Sanitation Data'!D186)))</f>
        <v/>
      </c>
      <c r="CL192" s="271" t="str">
        <f ca="true">+IF(OFFSET('Sanitation Data'!$D$29,0,10*ROW('Sanitation Data'!D186))="","",OFFSET('Sanitation Data'!$D$29,0,10*ROW('Sanitation Data'!D186)))</f>
        <v/>
      </c>
      <c r="CM192" s="271" t="str">
        <f ca="true">+IF(OFFSET('Sanitation Data'!$D$30,0,10*ROW('Sanitation Data'!D186))="","",OFFSET('Sanitation Data'!$D$30,0,10*ROW('Sanitation Data'!D186)))</f>
        <v/>
      </c>
      <c r="CN192" s="271" t="str">
        <f ca="true">+IF(OFFSET('Sanitation Data'!$D$31,0,10*ROW('Sanitation Data'!D186))="","",OFFSET('Sanitation Data'!$D$31,0,10*ROW('Sanitation Data'!D186)))</f>
        <v/>
      </c>
      <c r="CO192" s="271" t="str">
        <f ca="true">+IF(OFFSET('Sanitation Data'!$D$32,0,10*ROW('Sanitation Data'!D186))="","",OFFSET('Sanitation Data'!$D$32,0,10*ROW('Sanitation Data'!D186)))</f>
        <v/>
      </c>
      <c r="CP192" s="271" t="str">
        <f ca="true">+IF(OFFSET('Sanitation Data'!$E$28,0,10*ROW('Sanitation Data'!E186))="","",OFFSET('Sanitation Data'!$E$28,0,10*ROW('Sanitation Data'!E186)))</f>
        <v/>
      </c>
      <c r="CQ192" s="271" t="str">
        <f ca="true">+IF(OFFSET('Sanitation Data'!$E$29,0,10*ROW('Sanitation Data'!E186))="","",OFFSET('Sanitation Data'!$E$29,0,10*ROW('Sanitation Data'!E186)))</f>
        <v/>
      </c>
      <c r="CR192" s="271" t="str">
        <f ca="true">+IF(OFFSET('Sanitation Data'!$E$30,0,10*ROW('Sanitation Data'!E186))="","",OFFSET('Sanitation Data'!$E$30,0,10*ROW('Sanitation Data'!E186)))</f>
        <v/>
      </c>
      <c r="CS192" s="271" t="str">
        <f ca="true">+IF(OFFSET('Sanitation Data'!$E$31,0,10*ROW('Sanitation Data'!E186))="","",OFFSET('Sanitation Data'!$E$31,0,10*ROW('Sanitation Data'!E186)))</f>
        <v/>
      </c>
      <c r="CT192" s="271" t="str">
        <f ca="true">+IF(OFFSET('Sanitation Data'!$E$32,0,10*ROW('Sanitation Data'!E186))="","",OFFSET('Sanitation Data'!$E$32,0,10*ROW('Sanitation Data'!E186)))</f>
        <v/>
      </c>
      <c r="CU192" s="271" t="str">
        <f ca="true">+IF(OFFSET('Sanitation Data'!$F$28,0,10*ROW('Sanitation Data'!F186))="","",OFFSET('Sanitation Data'!$F$28,0,10*ROW('Sanitation Data'!F186)))</f>
        <v/>
      </c>
      <c r="CV192" s="271" t="str">
        <f ca="true">+IF(OFFSET('Sanitation Data'!$F$29,0,10*ROW('Sanitation Data'!F186))="","",OFFSET('Sanitation Data'!$F$29,0,10*ROW('Sanitation Data'!F186)))</f>
        <v/>
      </c>
      <c r="CW192" s="271" t="str">
        <f ca="true">+IF(OFFSET('Sanitation Data'!$F$30,0,10*ROW('Sanitation Data'!F186))="","",OFFSET('Sanitation Data'!$F$30,0,10*ROW('Sanitation Data'!F186)))</f>
        <v/>
      </c>
      <c r="CX192" s="271" t="str">
        <f ca="true">+IF(OFFSET('Sanitation Data'!$F$31,0,10*ROW('Sanitation Data'!F186))="","",OFFSET('Sanitation Data'!$F$31,0,10*ROW('Sanitation Data'!F186)))</f>
        <v/>
      </c>
      <c r="CY192" s="271" t="str">
        <f ca="true">+IF(OFFSET('Sanitation Data'!$F$32,0,10*ROW('Sanitation Data'!F186))="","",OFFSET('Sanitation Data'!$F$32,0,10*ROW('Sanitation Data'!F186)))</f>
        <v/>
      </c>
      <c r="CZ192" s="271" t="str">
        <f ca="true">+IF(OFFSET('Sanitation Data'!$G$28,0,10*ROW('Sanitation Data'!G186))="","",OFFSET('Sanitation Data'!$G$28,0,10*ROW('Sanitation Data'!G186)))</f>
        <v/>
      </c>
      <c r="DA192" s="271" t="str">
        <f ca="true">+IF(OFFSET('Sanitation Data'!$G$29,0,10*ROW('Sanitation Data'!G186))="","",OFFSET('Sanitation Data'!$G$29,0,10*ROW('Sanitation Data'!G186)))</f>
        <v/>
      </c>
      <c r="DB192" s="271" t="str">
        <f ca="true">+IF(OFFSET('Sanitation Data'!$G$30,0,10*ROW('Sanitation Data'!G186))="","",OFFSET('Sanitation Data'!$G$30,0,10*ROW('Sanitation Data'!G186)))</f>
        <v/>
      </c>
      <c r="DC192" s="271" t="str">
        <f ca="true">+IF(OFFSET('Sanitation Data'!$G$31,0,10*ROW('Sanitation Data'!G186))="","",OFFSET('Sanitation Data'!$G$31,0,10*ROW('Sanitation Data'!G186)))</f>
        <v/>
      </c>
      <c r="DD192" s="271" t="str">
        <f ca="true">+IF(OFFSET('Sanitation Data'!$G$32,0,10*ROW('Sanitation Data'!G186))="","",OFFSET('Sanitation Data'!$G$32,0,10*ROW('Sanitation Data'!G186)))</f>
        <v/>
      </c>
      <c r="DE192" s="271" t="str">
        <f ca="true">+IF(OFFSET('Sanitation Data'!$H$28,0,10*ROW('Sanitation Data'!H186))="","",OFFSET('Sanitation Data'!$H$28,0,10*ROW('Sanitation Data'!H186)))</f>
        <v/>
      </c>
      <c r="DF192" s="271" t="str">
        <f ca="true">+IF(OFFSET('Sanitation Data'!$H$29,0,10*ROW('Sanitation Data'!H186))="","",OFFSET('Sanitation Data'!$H$29,0,10*ROW('Sanitation Data'!H186)))</f>
        <v/>
      </c>
      <c r="DG192" s="271" t="str">
        <f ca="true">+IF(OFFSET('Sanitation Data'!$H$30,0,10*ROW('Sanitation Data'!H186))="","",OFFSET('Sanitation Data'!$H$30,0,10*ROW('Sanitation Data'!H186)))</f>
        <v/>
      </c>
      <c r="DH192" s="271" t="str">
        <f ca="true">+IF(OFFSET('Sanitation Data'!$H$31,0,10*ROW('Sanitation Data'!H186))="","",OFFSET('Sanitation Data'!$H$31,0,10*ROW('Sanitation Data'!H186)))</f>
        <v/>
      </c>
      <c r="DI192" s="271" t="str">
        <f ca="true">+IF(OFFSET('Sanitation Data'!$H$32,0,10*ROW('Sanitation Data'!H186))="","",OFFSET('Sanitation Data'!$H$32,0,10*ROW('Sanitation Data'!H186)))</f>
        <v/>
      </c>
      <c r="DJ192" s="271" t="str">
        <f ca="true">+IF(OFFSET('Sanitation Data'!$I$28,0,10*ROW('Sanitation Data'!I186))="","",OFFSET('Sanitation Data'!$I$28,0,10*ROW('Sanitation Data'!I186)))</f>
        <v/>
      </c>
      <c r="DK192" s="271" t="str">
        <f ca="true">+IF(OFFSET('Sanitation Data'!$I$29,0,10*ROW('Sanitation Data'!I186))="","",OFFSET('Sanitation Data'!$I$29,0,10*ROW('Sanitation Data'!I186)))</f>
        <v/>
      </c>
      <c r="DL192" s="271" t="str">
        <f ca="true">+IF(OFFSET('Sanitation Data'!$I$30,0,10*ROW('Sanitation Data'!I186))="","",OFFSET('Sanitation Data'!$I$30,0,10*ROW('Sanitation Data'!I186)))</f>
        <v/>
      </c>
      <c r="DM192" s="271" t="str">
        <f ca="true">+IF(OFFSET('Sanitation Data'!$I$31,0,10*ROW('Sanitation Data'!I186))="","",OFFSET('Sanitation Data'!$I$31,0,10*ROW('Sanitation Data'!I186)))</f>
        <v/>
      </c>
      <c r="DN192" s="271" t="str">
        <f ca="true">+IF(OFFSET('Sanitation Data'!$I$32,0,10*ROW('Sanitation Data'!I186))="","",OFFSET('Sanitation Data'!$I$32,0,10*ROW('Sanitation Data'!I186)))</f>
        <v/>
      </c>
      <c r="DO192" s="271" t="str">
        <f ca="true">+IF(OFFSET('Hygiene Data'!$D$11,0,10*ROW('Hygiene Data'!D186))="","",OFFSET('Hygiene Data'!$D$11,0,10*ROW('Hygiene Data'!D186)))</f>
        <v/>
      </c>
      <c r="DP192" s="271" t="str">
        <f ca="true">+IF(OFFSET('Hygiene Data'!$D$12,0,10*ROW('Hygiene Data'!D186))="","",OFFSET('Hygiene Data'!$D$12,0,10*ROW('Hygiene Data'!D186)))</f>
        <v/>
      </c>
      <c r="DQ192" s="271" t="str">
        <f ca="true">+IF(OFFSET('Hygiene Data'!$D$13,0,10*ROW('Hygiene Data'!D186))="","",OFFSET('Hygiene Data'!$D$13,0,10*ROW('Hygiene Data'!D186)))</f>
        <v/>
      </c>
      <c r="DR192" s="271" t="str">
        <f ca="true">+IF(OFFSET('Hygiene Data'!$E$11,0,10*ROW('Hygiene Data'!E186))="","",OFFSET('Hygiene Data'!$E$11,0,10*ROW('Hygiene Data'!E186)))</f>
        <v/>
      </c>
      <c r="DS192" s="271" t="str">
        <f ca="true">+IF(OFFSET('Hygiene Data'!$E$12,0,10*ROW('Hygiene Data'!E186))="","",OFFSET('Hygiene Data'!$E$12,0,10*ROW('Hygiene Data'!E186)))</f>
        <v/>
      </c>
      <c r="DT192" s="271" t="str">
        <f ca="true">+IF(OFFSET('Hygiene Data'!$E$13,0,10*ROW('Hygiene Data'!E186))="","",OFFSET('Hygiene Data'!$E$13,0,10*ROW('Hygiene Data'!E186)))</f>
        <v/>
      </c>
      <c r="DU192" s="271" t="str">
        <f ca="true">+IF(OFFSET('Hygiene Data'!$F$11,0,10*ROW('Hygiene Data'!F186))="","",OFFSET('Hygiene Data'!$F$11,0,10*ROW('Hygiene Data'!F186)))</f>
        <v/>
      </c>
      <c r="DV192" s="271" t="str">
        <f ca="true">+IF(OFFSET('Hygiene Data'!$F$12,0,10*ROW('Hygiene Data'!F186))="","",OFFSET('Hygiene Data'!$F$12,0,10*ROW('Hygiene Data'!F186)))</f>
        <v/>
      </c>
      <c r="DW192" s="271" t="str">
        <f ca="true">+IF(OFFSET('Hygiene Data'!$F$13,0,10*ROW('Hygiene Data'!F186))="","",OFFSET('Hygiene Data'!$F$13,0,10*ROW('Hygiene Data'!F186)))</f>
        <v/>
      </c>
      <c r="DX192" s="271" t="str">
        <f ca="true">+IF(OFFSET('Hygiene Data'!$G$11,0,10*ROW('Hygiene Data'!G186))="","",OFFSET('Hygiene Data'!$G$11,0,10*ROW('Hygiene Data'!G186)))</f>
        <v/>
      </c>
      <c r="DY192" s="271" t="str">
        <f ca="true">+IF(OFFSET('Hygiene Data'!$G$12,0,10*ROW('Hygiene Data'!G186))="","",OFFSET('Hygiene Data'!$G$12,0,10*ROW('Hygiene Data'!G186)))</f>
        <v/>
      </c>
      <c r="DZ192" s="271" t="str">
        <f ca="true">+IF(OFFSET('Hygiene Data'!$G$13,0,10*ROW('Hygiene Data'!G186))="","",OFFSET('Hygiene Data'!$G$13,0,10*ROW('Hygiene Data'!G186)))</f>
        <v/>
      </c>
      <c r="EA192" s="271" t="str">
        <f ca="true">+IF(OFFSET('Hygiene Data'!$H$11,0,10*ROW('Hygiene Data'!H186))="","",OFFSET('Hygiene Data'!$H$11,0,10*ROW('Hygiene Data'!H186)))</f>
        <v/>
      </c>
      <c r="EB192" s="271" t="str">
        <f ca="true">+IF(OFFSET('Hygiene Data'!$H$12,0,10*ROW('Hygiene Data'!H186))="","",OFFSET('Hygiene Data'!$H$12,0,10*ROW('Hygiene Data'!H186)))</f>
        <v/>
      </c>
      <c r="EC192" s="271" t="str">
        <f ca="true">+IF(OFFSET('Hygiene Data'!$H$13,0,10*ROW('Hygiene Data'!H186))="","",OFFSET('Hygiene Data'!$H$13,0,10*ROW('Hygiene Data'!H186)))</f>
        <v/>
      </c>
      <c r="ED192" s="271" t="str">
        <f ca="true">+IF(OFFSET('Hygiene Data'!$I$11,0,10*ROW('Hygiene Data'!I186))="","",OFFSET('Hygiene Data'!$I$11,0,10*ROW('Hygiene Data'!I186)))</f>
        <v/>
      </c>
      <c r="EE192" s="271" t="str">
        <f ca="true">+IF(OFFSET('Hygiene Data'!$I$12,0,10*ROW('Hygiene Data'!I186))="","",OFFSET('Hygiene Data'!$I$12,0,10*ROW('Hygiene Data'!I186)))</f>
        <v/>
      </c>
      <c r="EF192" s="271" t="str">
        <f ca="true">+IF(OFFSET('Hygiene Data'!$I$13,0,10*ROW('Hygiene Data'!I186))="","",OFFSET('Hygiene Data'!$I$13,0,10*ROW('Hygiene Data'!I186)))</f>
        <v/>
      </c>
    </row>
    <row xmlns:x14ac="http://schemas.microsoft.com/office/spreadsheetml/2009/9/ac" r="193" x14ac:dyDescent="0.2">
      <c r="A193" s="34" t="str">
        <f ca="true">+IF(OFFSET('Water Data'!$B$2,0,10*ROW('Water Data'!E187))="","",OFFSET('Water Data'!$B$2,0,10*ROW('Water Data'!E187)))</f>
        <v/>
      </c>
      <c r="B193" s="34" t="str">
        <f ca="true">+IF(OFFSET('Water Data'!$C$2,0,10*ROW('Water Data'!F187))="","",OFFSET('Water Data'!$C$2,0,10*ROW('Water Data'!F187)))</f>
        <v/>
      </c>
      <c r="C193" s="327" t="str">
        <f t="shared" ca="true" si="2"/>
        <v/>
      </c>
      <c r="D193" s="87"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7"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7"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7"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7"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7"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7"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7"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7"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7"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7"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7"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7"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7"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7"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7"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7"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7"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8"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8"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8"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8"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8"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8"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8"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8"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8"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8"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8"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8"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8"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8"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8"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8"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8"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8"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8"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8"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8"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8"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8"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8"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8"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8"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8"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8"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8"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8"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9"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9"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9"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9"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9"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9"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9"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9"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9"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9"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9"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9"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9"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9"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9"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9"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9"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9"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1"/>
      <c r="BS193" s="271" t="str">
        <f ca="true">+IF(OFFSET('Water Data'!$D$27,0,10*ROW('Water Data'!D187))="","",OFFSET('Water Data'!$D$27,0,10*ROW('Water Data'!D187)))</f>
        <v/>
      </c>
      <c r="BT193" s="271" t="str">
        <f ca="true">+IF(OFFSET('Water Data'!$D$28,0,10*ROW('Water Data'!D187))="","",OFFSET('Water Data'!$D$28,0,10*ROW('Water Data'!D187)))</f>
        <v/>
      </c>
      <c r="BU193" s="271" t="str">
        <f ca="true">+IF(OFFSET('Water Data'!$D$29,0,10*ROW('Water Data'!D187))="","",OFFSET('Water Data'!$D$29,0,10*ROW('Water Data'!D187)))</f>
        <v/>
      </c>
      <c r="BV193" s="271" t="str">
        <f ca="true">+IF(OFFSET('Water Data'!$E$27,0,10*ROW('Water Data'!E187))="","",OFFSET('Water Data'!$E$27,0,10*ROW('Water Data'!E187)))</f>
        <v/>
      </c>
      <c r="BW193" s="271" t="str">
        <f ca="true">+IF(OFFSET('Water Data'!$E$28,0,10*ROW('Water Data'!E187))="","",OFFSET('Water Data'!$E$28,0,10*ROW('Water Data'!E187)))</f>
        <v/>
      </c>
      <c r="BX193" s="271" t="str">
        <f ca="true">+IF(OFFSET('Water Data'!$E$29,0,10*ROW('Water Data'!E187))="","",OFFSET('Water Data'!$E$29,0,10*ROW('Water Data'!E187)))</f>
        <v/>
      </c>
      <c r="BY193" s="271" t="str">
        <f ca="true">+IF(OFFSET('Water Data'!$F$27,0,10*ROW('Water Data'!F187))="","",OFFSET('Water Data'!$F$27,0,10*ROW('Water Data'!F187)))</f>
        <v/>
      </c>
      <c r="BZ193" s="271" t="str">
        <f ca="true">+IF(OFFSET('Water Data'!$F$28,0,10*ROW('Water Data'!F187))="","",OFFSET('Water Data'!$F$28,0,10*ROW('Water Data'!F187)))</f>
        <v/>
      </c>
      <c r="CA193" s="271" t="str">
        <f ca="true">+IF(OFFSET('Water Data'!$F$29,0,10*ROW('Water Data'!F187))="","",OFFSET('Water Data'!$F$29,0,10*ROW('Water Data'!F187)))</f>
        <v/>
      </c>
      <c r="CB193" s="271" t="str">
        <f ca="true">+IF(OFFSET('Water Data'!$G$27,0,10*ROW('Water Data'!G187))="","",OFFSET('Water Data'!$G$27,0,10*ROW('Water Data'!G187)))</f>
        <v/>
      </c>
      <c r="CC193" s="271" t="str">
        <f ca="true">+IF(OFFSET('Water Data'!$G$28,0,10*ROW('Water Data'!G187))="","",OFFSET('Water Data'!$G$28,0,10*ROW('Water Data'!G187)))</f>
        <v/>
      </c>
      <c r="CD193" s="271" t="str">
        <f ca="true">+IF(OFFSET('Water Data'!$G$29,0,10*ROW('Water Data'!G187))="","",OFFSET('Water Data'!$G$29,0,10*ROW('Water Data'!G187)))</f>
        <v/>
      </c>
      <c r="CE193" s="271" t="str">
        <f ca="true">+IF(OFFSET('Water Data'!$H$27,0,10*ROW('Water Data'!H187))="","",OFFSET('Water Data'!$H$27,0,10*ROW('Water Data'!H187)))</f>
        <v/>
      </c>
      <c r="CF193" s="271" t="str">
        <f ca="true">+IF(OFFSET('Water Data'!$H$28,0,10*ROW('Water Data'!H187))="","",OFFSET('Water Data'!$H$28,0,10*ROW('Water Data'!H187)))</f>
        <v/>
      </c>
      <c r="CG193" s="271" t="str">
        <f ca="true">+IF(OFFSET('Water Data'!$H$29,0,10*ROW('Water Data'!H187))="","",OFFSET('Water Data'!$H$29,0,10*ROW('Water Data'!H187)))</f>
        <v/>
      </c>
      <c r="CH193" s="271" t="str">
        <f ca="true">+IF(OFFSET('Water Data'!$I$27,0,10*ROW('Water Data'!I187))="","",OFFSET('Water Data'!$I$27,0,10*ROW('Water Data'!I187)))</f>
        <v/>
      </c>
      <c r="CI193" s="271" t="str">
        <f ca="true">+IF(OFFSET('Water Data'!$I$28,0,10*ROW('Water Data'!I187))="","",OFFSET('Water Data'!$I$28,0,10*ROW('Water Data'!I187)))</f>
        <v/>
      </c>
      <c r="CJ193" s="271" t="str">
        <f ca="true">+IF(OFFSET('Water Data'!$I$29,0,10*ROW('Water Data'!I187))="","",OFFSET('Water Data'!$I$29,0,10*ROW('Water Data'!I187)))</f>
        <v/>
      </c>
      <c r="CK193" s="271" t="str">
        <f ca="true">+IF(OFFSET('Sanitation Data'!$D$28,0,10*ROW('Sanitation Data'!D187))="","",OFFSET('Sanitation Data'!$D$28,0,10*ROW('Sanitation Data'!D187)))</f>
        <v/>
      </c>
      <c r="CL193" s="271" t="str">
        <f ca="true">+IF(OFFSET('Sanitation Data'!$D$29,0,10*ROW('Sanitation Data'!D187))="","",OFFSET('Sanitation Data'!$D$29,0,10*ROW('Sanitation Data'!D187)))</f>
        <v/>
      </c>
      <c r="CM193" s="271" t="str">
        <f ca="true">+IF(OFFSET('Sanitation Data'!$D$30,0,10*ROW('Sanitation Data'!D187))="","",OFFSET('Sanitation Data'!$D$30,0,10*ROW('Sanitation Data'!D187)))</f>
        <v/>
      </c>
      <c r="CN193" s="271" t="str">
        <f ca="true">+IF(OFFSET('Sanitation Data'!$D$31,0,10*ROW('Sanitation Data'!D187))="","",OFFSET('Sanitation Data'!$D$31,0,10*ROW('Sanitation Data'!D187)))</f>
        <v/>
      </c>
      <c r="CO193" s="271" t="str">
        <f ca="true">+IF(OFFSET('Sanitation Data'!$D$32,0,10*ROW('Sanitation Data'!D187))="","",OFFSET('Sanitation Data'!$D$32,0,10*ROW('Sanitation Data'!D187)))</f>
        <v/>
      </c>
      <c r="CP193" s="271" t="str">
        <f ca="true">+IF(OFFSET('Sanitation Data'!$E$28,0,10*ROW('Sanitation Data'!E187))="","",OFFSET('Sanitation Data'!$E$28,0,10*ROW('Sanitation Data'!E187)))</f>
        <v/>
      </c>
      <c r="CQ193" s="271" t="str">
        <f ca="true">+IF(OFFSET('Sanitation Data'!$E$29,0,10*ROW('Sanitation Data'!E187))="","",OFFSET('Sanitation Data'!$E$29,0,10*ROW('Sanitation Data'!E187)))</f>
        <v/>
      </c>
      <c r="CR193" s="271" t="str">
        <f ca="true">+IF(OFFSET('Sanitation Data'!$E$30,0,10*ROW('Sanitation Data'!E187))="","",OFFSET('Sanitation Data'!$E$30,0,10*ROW('Sanitation Data'!E187)))</f>
        <v/>
      </c>
      <c r="CS193" s="271" t="str">
        <f ca="true">+IF(OFFSET('Sanitation Data'!$E$31,0,10*ROW('Sanitation Data'!E187))="","",OFFSET('Sanitation Data'!$E$31,0,10*ROW('Sanitation Data'!E187)))</f>
        <v/>
      </c>
      <c r="CT193" s="271" t="str">
        <f ca="true">+IF(OFFSET('Sanitation Data'!$E$32,0,10*ROW('Sanitation Data'!E187))="","",OFFSET('Sanitation Data'!$E$32,0,10*ROW('Sanitation Data'!E187)))</f>
        <v/>
      </c>
      <c r="CU193" s="271" t="str">
        <f ca="true">+IF(OFFSET('Sanitation Data'!$F$28,0,10*ROW('Sanitation Data'!F187))="","",OFFSET('Sanitation Data'!$F$28,0,10*ROW('Sanitation Data'!F187)))</f>
        <v/>
      </c>
      <c r="CV193" s="271" t="str">
        <f ca="true">+IF(OFFSET('Sanitation Data'!$F$29,0,10*ROW('Sanitation Data'!F187))="","",OFFSET('Sanitation Data'!$F$29,0,10*ROW('Sanitation Data'!F187)))</f>
        <v/>
      </c>
      <c r="CW193" s="271" t="str">
        <f ca="true">+IF(OFFSET('Sanitation Data'!$F$30,0,10*ROW('Sanitation Data'!F187))="","",OFFSET('Sanitation Data'!$F$30,0,10*ROW('Sanitation Data'!F187)))</f>
        <v/>
      </c>
      <c r="CX193" s="271" t="str">
        <f ca="true">+IF(OFFSET('Sanitation Data'!$F$31,0,10*ROW('Sanitation Data'!F187))="","",OFFSET('Sanitation Data'!$F$31,0,10*ROW('Sanitation Data'!F187)))</f>
        <v/>
      </c>
      <c r="CY193" s="271" t="str">
        <f ca="true">+IF(OFFSET('Sanitation Data'!$F$32,0,10*ROW('Sanitation Data'!F187))="","",OFFSET('Sanitation Data'!$F$32,0,10*ROW('Sanitation Data'!F187)))</f>
        <v/>
      </c>
      <c r="CZ193" s="271" t="str">
        <f ca="true">+IF(OFFSET('Sanitation Data'!$G$28,0,10*ROW('Sanitation Data'!G187))="","",OFFSET('Sanitation Data'!$G$28,0,10*ROW('Sanitation Data'!G187)))</f>
        <v/>
      </c>
      <c r="DA193" s="271" t="str">
        <f ca="true">+IF(OFFSET('Sanitation Data'!$G$29,0,10*ROW('Sanitation Data'!G187))="","",OFFSET('Sanitation Data'!$G$29,0,10*ROW('Sanitation Data'!G187)))</f>
        <v/>
      </c>
      <c r="DB193" s="271" t="str">
        <f ca="true">+IF(OFFSET('Sanitation Data'!$G$30,0,10*ROW('Sanitation Data'!G187))="","",OFFSET('Sanitation Data'!$G$30,0,10*ROW('Sanitation Data'!G187)))</f>
        <v/>
      </c>
      <c r="DC193" s="271" t="str">
        <f ca="true">+IF(OFFSET('Sanitation Data'!$G$31,0,10*ROW('Sanitation Data'!G187))="","",OFFSET('Sanitation Data'!$G$31,0,10*ROW('Sanitation Data'!G187)))</f>
        <v/>
      </c>
      <c r="DD193" s="271" t="str">
        <f ca="true">+IF(OFFSET('Sanitation Data'!$G$32,0,10*ROW('Sanitation Data'!G187))="","",OFFSET('Sanitation Data'!$G$32,0,10*ROW('Sanitation Data'!G187)))</f>
        <v/>
      </c>
      <c r="DE193" s="271" t="str">
        <f ca="true">+IF(OFFSET('Sanitation Data'!$H$28,0,10*ROW('Sanitation Data'!H187))="","",OFFSET('Sanitation Data'!$H$28,0,10*ROW('Sanitation Data'!H187)))</f>
        <v/>
      </c>
      <c r="DF193" s="271" t="str">
        <f ca="true">+IF(OFFSET('Sanitation Data'!$H$29,0,10*ROW('Sanitation Data'!H187))="","",OFFSET('Sanitation Data'!$H$29,0,10*ROW('Sanitation Data'!H187)))</f>
        <v/>
      </c>
      <c r="DG193" s="271" t="str">
        <f ca="true">+IF(OFFSET('Sanitation Data'!$H$30,0,10*ROW('Sanitation Data'!H187))="","",OFFSET('Sanitation Data'!$H$30,0,10*ROW('Sanitation Data'!H187)))</f>
        <v/>
      </c>
      <c r="DH193" s="271" t="str">
        <f ca="true">+IF(OFFSET('Sanitation Data'!$H$31,0,10*ROW('Sanitation Data'!H187))="","",OFFSET('Sanitation Data'!$H$31,0,10*ROW('Sanitation Data'!H187)))</f>
        <v/>
      </c>
      <c r="DI193" s="271" t="str">
        <f ca="true">+IF(OFFSET('Sanitation Data'!$H$32,0,10*ROW('Sanitation Data'!H187))="","",OFFSET('Sanitation Data'!$H$32,0,10*ROW('Sanitation Data'!H187)))</f>
        <v/>
      </c>
      <c r="DJ193" s="271" t="str">
        <f ca="true">+IF(OFFSET('Sanitation Data'!$I$28,0,10*ROW('Sanitation Data'!I187))="","",OFFSET('Sanitation Data'!$I$28,0,10*ROW('Sanitation Data'!I187)))</f>
        <v/>
      </c>
      <c r="DK193" s="271" t="str">
        <f ca="true">+IF(OFFSET('Sanitation Data'!$I$29,0,10*ROW('Sanitation Data'!I187))="","",OFFSET('Sanitation Data'!$I$29,0,10*ROW('Sanitation Data'!I187)))</f>
        <v/>
      </c>
      <c r="DL193" s="271" t="str">
        <f ca="true">+IF(OFFSET('Sanitation Data'!$I$30,0,10*ROW('Sanitation Data'!I187))="","",OFFSET('Sanitation Data'!$I$30,0,10*ROW('Sanitation Data'!I187)))</f>
        <v/>
      </c>
      <c r="DM193" s="271" t="str">
        <f ca="true">+IF(OFFSET('Sanitation Data'!$I$31,0,10*ROW('Sanitation Data'!I187))="","",OFFSET('Sanitation Data'!$I$31,0,10*ROW('Sanitation Data'!I187)))</f>
        <v/>
      </c>
      <c r="DN193" s="271" t="str">
        <f ca="true">+IF(OFFSET('Sanitation Data'!$I$32,0,10*ROW('Sanitation Data'!I187))="","",OFFSET('Sanitation Data'!$I$32,0,10*ROW('Sanitation Data'!I187)))</f>
        <v/>
      </c>
      <c r="DO193" s="271" t="str">
        <f ca="true">+IF(OFFSET('Hygiene Data'!$D$11,0,10*ROW('Hygiene Data'!D187))="","",OFFSET('Hygiene Data'!$D$11,0,10*ROW('Hygiene Data'!D187)))</f>
        <v/>
      </c>
      <c r="DP193" s="271" t="str">
        <f ca="true">+IF(OFFSET('Hygiene Data'!$D$12,0,10*ROW('Hygiene Data'!D187))="","",OFFSET('Hygiene Data'!$D$12,0,10*ROW('Hygiene Data'!D187)))</f>
        <v/>
      </c>
      <c r="DQ193" s="271" t="str">
        <f ca="true">+IF(OFFSET('Hygiene Data'!$D$13,0,10*ROW('Hygiene Data'!D187))="","",OFFSET('Hygiene Data'!$D$13,0,10*ROW('Hygiene Data'!D187)))</f>
        <v/>
      </c>
      <c r="DR193" s="271" t="str">
        <f ca="true">+IF(OFFSET('Hygiene Data'!$E$11,0,10*ROW('Hygiene Data'!E187))="","",OFFSET('Hygiene Data'!$E$11,0,10*ROW('Hygiene Data'!E187)))</f>
        <v/>
      </c>
      <c r="DS193" s="271" t="str">
        <f ca="true">+IF(OFFSET('Hygiene Data'!$E$12,0,10*ROW('Hygiene Data'!E187))="","",OFFSET('Hygiene Data'!$E$12,0,10*ROW('Hygiene Data'!E187)))</f>
        <v/>
      </c>
      <c r="DT193" s="271" t="str">
        <f ca="true">+IF(OFFSET('Hygiene Data'!$E$13,0,10*ROW('Hygiene Data'!E187))="","",OFFSET('Hygiene Data'!$E$13,0,10*ROW('Hygiene Data'!E187)))</f>
        <v/>
      </c>
      <c r="DU193" s="271" t="str">
        <f ca="true">+IF(OFFSET('Hygiene Data'!$F$11,0,10*ROW('Hygiene Data'!F187))="","",OFFSET('Hygiene Data'!$F$11,0,10*ROW('Hygiene Data'!F187)))</f>
        <v/>
      </c>
      <c r="DV193" s="271" t="str">
        <f ca="true">+IF(OFFSET('Hygiene Data'!$F$12,0,10*ROW('Hygiene Data'!F187))="","",OFFSET('Hygiene Data'!$F$12,0,10*ROW('Hygiene Data'!F187)))</f>
        <v/>
      </c>
      <c r="DW193" s="271" t="str">
        <f ca="true">+IF(OFFSET('Hygiene Data'!$F$13,0,10*ROW('Hygiene Data'!F187))="","",OFFSET('Hygiene Data'!$F$13,0,10*ROW('Hygiene Data'!F187)))</f>
        <v/>
      </c>
      <c r="DX193" s="271" t="str">
        <f ca="true">+IF(OFFSET('Hygiene Data'!$G$11,0,10*ROW('Hygiene Data'!G187))="","",OFFSET('Hygiene Data'!$G$11,0,10*ROW('Hygiene Data'!G187)))</f>
        <v/>
      </c>
      <c r="DY193" s="271" t="str">
        <f ca="true">+IF(OFFSET('Hygiene Data'!$G$12,0,10*ROW('Hygiene Data'!G187))="","",OFFSET('Hygiene Data'!$G$12,0,10*ROW('Hygiene Data'!G187)))</f>
        <v/>
      </c>
      <c r="DZ193" s="271" t="str">
        <f ca="true">+IF(OFFSET('Hygiene Data'!$G$13,0,10*ROW('Hygiene Data'!G187))="","",OFFSET('Hygiene Data'!$G$13,0,10*ROW('Hygiene Data'!G187)))</f>
        <v/>
      </c>
      <c r="EA193" s="271" t="str">
        <f ca="true">+IF(OFFSET('Hygiene Data'!$H$11,0,10*ROW('Hygiene Data'!H187))="","",OFFSET('Hygiene Data'!$H$11,0,10*ROW('Hygiene Data'!H187)))</f>
        <v/>
      </c>
      <c r="EB193" s="271" t="str">
        <f ca="true">+IF(OFFSET('Hygiene Data'!$H$12,0,10*ROW('Hygiene Data'!H187))="","",OFFSET('Hygiene Data'!$H$12,0,10*ROW('Hygiene Data'!H187)))</f>
        <v/>
      </c>
      <c r="EC193" s="271" t="str">
        <f ca="true">+IF(OFFSET('Hygiene Data'!$H$13,0,10*ROW('Hygiene Data'!H187))="","",OFFSET('Hygiene Data'!$H$13,0,10*ROW('Hygiene Data'!H187)))</f>
        <v/>
      </c>
      <c r="ED193" s="271" t="str">
        <f ca="true">+IF(OFFSET('Hygiene Data'!$I$11,0,10*ROW('Hygiene Data'!I187))="","",OFFSET('Hygiene Data'!$I$11,0,10*ROW('Hygiene Data'!I187)))</f>
        <v/>
      </c>
      <c r="EE193" s="271" t="str">
        <f ca="true">+IF(OFFSET('Hygiene Data'!$I$12,0,10*ROW('Hygiene Data'!I187))="","",OFFSET('Hygiene Data'!$I$12,0,10*ROW('Hygiene Data'!I187)))</f>
        <v/>
      </c>
      <c r="EF193" s="271" t="str">
        <f ca="true">+IF(OFFSET('Hygiene Data'!$I$13,0,10*ROW('Hygiene Data'!I187))="","",OFFSET('Hygiene Data'!$I$13,0,10*ROW('Hygiene Data'!I187)))</f>
        <v/>
      </c>
    </row>
    <row xmlns:x14ac="http://schemas.microsoft.com/office/spreadsheetml/2009/9/ac" r="194" x14ac:dyDescent="0.2">
      <c r="A194" s="34" t="str">
        <f ca="true">+IF(OFFSET('Water Data'!$B$2,0,10*ROW('Water Data'!E188))="","",OFFSET('Water Data'!$B$2,0,10*ROW('Water Data'!E188)))</f>
        <v/>
      </c>
      <c r="B194" s="34" t="str">
        <f ca="true">+IF(OFFSET('Water Data'!$C$2,0,10*ROW('Water Data'!F188))="","",OFFSET('Water Data'!$C$2,0,10*ROW('Water Data'!F188)))</f>
        <v/>
      </c>
      <c r="C194" s="327" t="str">
        <f t="shared" ca="true" si="2"/>
        <v/>
      </c>
      <c r="D194" s="87"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7"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7"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7"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7"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7"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7"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7"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7"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7"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7"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7"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7"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7"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7"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7"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7"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7"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8"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8"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8"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8"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8"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8"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8"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8"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8"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8"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8"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8"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8"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8"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8"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8"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8"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8"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8"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8"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8"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8"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8"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8"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8"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8"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8"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8"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8"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8"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9"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9"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9"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9"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9"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9"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9"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9"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9"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9"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9"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9"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9"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9"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9"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9"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9"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9"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1"/>
      <c r="BS194" s="271" t="str">
        <f ca="true">+IF(OFFSET('Water Data'!$D$27,0,10*ROW('Water Data'!D188))="","",OFFSET('Water Data'!$D$27,0,10*ROW('Water Data'!D188)))</f>
        <v/>
      </c>
      <c r="BT194" s="271" t="str">
        <f ca="true">+IF(OFFSET('Water Data'!$D$28,0,10*ROW('Water Data'!D188))="","",OFFSET('Water Data'!$D$28,0,10*ROW('Water Data'!D188)))</f>
        <v/>
      </c>
      <c r="BU194" s="271" t="str">
        <f ca="true">+IF(OFFSET('Water Data'!$D$29,0,10*ROW('Water Data'!D188))="","",OFFSET('Water Data'!$D$29,0,10*ROW('Water Data'!D188)))</f>
        <v/>
      </c>
      <c r="BV194" s="271" t="str">
        <f ca="true">+IF(OFFSET('Water Data'!$E$27,0,10*ROW('Water Data'!E188))="","",OFFSET('Water Data'!$E$27,0,10*ROW('Water Data'!E188)))</f>
        <v/>
      </c>
      <c r="BW194" s="271" t="str">
        <f ca="true">+IF(OFFSET('Water Data'!$E$28,0,10*ROW('Water Data'!E188))="","",OFFSET('Water Data'!$E$28,0,10*ROW('Water Data'!E188)))</f>
        <v/>
      </c>
      <c r="BX194" s="271" t="str">
        <f ca="true">+IF(OFFSET('Water Data'!$E$29,0,10*ROW('Water Data'!E188))="","",OFFSET('Water Data'!$E$29,0,10*ROW('Water Data'!E188)))</f>
        <v/>
      </c>
      <c r="BY194" s="271" t="str">
        <f ca="true">+IF(OFFSET('Water Data'!$F$27,0,10*ROW('Water Data'!F188))="","",OFFSET('Water Data'!$F$27,0,10*ROW('Water Data'!F188)))</f>
        <v/>
      </c>
      <c r="BZ194" s="271" t="str">
        <f ca="true">+IF(OFFSET('Water Data'!$F$28,0,10*ROW('Water Data'!F188))="","",OFFSET('Water Data'!$F$28,0,10*ROW('Water Data'!F188)))</f>
        <v/>
      </c>
      <c r="CA194" s="271" t="str">
        <f ca="true">+IF(OFFSET('Water Data'!$F$29,0,10*ROW('Water Data'!F188))="","",OFFSET('Water Data'!$F$29,0,10*ROW('Water Data'!F188)))</f>
        <v/>
      </c>
      <c r="CB194" s="271" t="str">
        <f ca="true">+IF(OFFSET('Water Data'!$G$27,0,10*ROW('Water Data'!G188))="","",OFFSET('Water Data'!$G$27,0,10*ROW('Water Data'!G188)))</f>
        <v/>
      </c>
      <c r="CC194" s="271" t="str">
        <f ca="true">+IF(OFFSET('Water Data'!$G$28,0,10*ROW('Water Data'!G188))="","",OFFSET('Water Data'!$G$28,0,10*ROW('Water Data'!G188)))</f>
        <v/>
      </c>
      <c r="CD194" s="271" t="str">
        <f ca="true">+IF(OFFSET('Water Data'!$G$29,0,10*ROW('Water Data'!G188))="","",OFFSET('Water Data'!$G$29,0,10*ROW('Water Data'!G188)))</f>
        <v/>
      </c>
      <c r="CE194" s="271" t="str">
        <f ca="true">+IF(OFFSET('Water Data'!$H$27,0,10*ROW('Water Data'!H188))="","",OFFSET('Water Data'!$H$27,0,10*ROW('Water Data'!H188)))</f>
        <v/>
      </c>
      <c r="CF194" s="271" t="str">
        <f ca="true">+IF(OFFSET('Water Data'!$H$28,0,10*ROW('Water Data'!H188))="","",OFFSET('Water Data'!$H$28,0,10*ROW('Water Data'!H188)))</f>
        <v/>
      </c>
      <c r="CG194" s="271" t="str">
        <f ca="true">+IF(OFFSET('Water Data'!$H$29,0,10*ROW('Water Data'!H188))="","",OFFSET('Water Data'!$H$29,0,10*ROW('Water Data'!H188)))</f>
        <v/>
      </c>
      <c r="CH194" s="271" t="str">
        <f ca="true">+IF(OFFSET('Water Data'!$I$27,0,10*ROW('Water Data'!I188))="","",OFFSET('Water Data'!$I$27,0,10*ROW('Water Data'!I188)))</f>
        <v/>
      </c>
      <c r="CI194" s="271" t="str">
        <f ca="true">+IF(OFFSET('Water Data'!$I$28,0,10*ROW('Water Data'!I188))="","",OFFSET('Water Data'!$I$28,0,10*ROW('Water Data'!I188)))</f>
        <v/>
      </c>
      <c r="CJ194" s="271" t="str">
        <f ca="true">+IF(OFFSET('Water Data'!$I$29,0,10*ROW('Water Data'!I188))="","",OFFSET('Water Data'!$I$29,0,10*ROW('Water Data'!I188)))</f>
        <v/>
      </c>
      <c r="CK194" s="271" t="str">
        <f ca="true">+IF(OFFSET('Sanitation Data'!$D$28,0,10*ROW('Sanitation Data'!D188))="","",OFFSET('Sanitation Data'!$D$28,0,10*ROW('Sanitation Data'!D188)))</f>
        <v/>
      </c>
      <c r="CL194" s="271" t="str">
        <f ca="true">+IF(OFFSET('Sanitation Data'!$D$29,0,10*ROW('Sanitation Data'!D188))="","",OFFSET('Sanitation Data'!$D$29,0,10*ROW('Sanitation Data'!D188)))</f>
        <v/>
      </c>
      <c r="CM194" s="271" t="str">
        <f ca="true">+IF(OFFSET('Sanitation Data'!$D$30,0,10*ROW('Sanitation Data'!D188))="","",OFFSET('Sanitation Data'!$D$30,0,10*ROW('Sanitation Data'!D188)))</f>
        <v/>
      </c>
      <c r="CN194" s="271" t="str">
        <f ca="true">+IF(OFFSET('Sanitation Data'!$D$31,0,10*ROW('Sanitation Data'!D188))="","",OFFSET('Sanitation Data'!$D$31,0,10*ROW('Sanitation Data'!D188)))</f>
        <v/>
      </c>
      <c r="CO194" s="271" t="str">
        <f ca="true">+IF(OFFSET('Sanitation Data'!$D$32,0,10*ROW('Sanitation Data'!D188))="","",OFFSET('Sanitation Data'!$D$32,0,10*ROW('Sanitation Data'!D188)))</f>
        <v/>
      </c>
      <c r="CP194" s="271" t="str">
        <f ca="true">+IF(OFFSET('Sanitation Data'!$E$28,0,10*ROW('Sanitation Data'!E188))="","",OFFSET('Sanitation Data'!$E$28,0,10*ROW('Sanitation Data'!E188)))</f>
        <v/>
      </c>
      <c r="CQ194" s="271" t="str">
        <f ca="true">+IF(OFFSET('Sanitation Data'!$E$29,0,10*ROW('Sanitation Data'!E188))="","",OFFSET('Sanitation Data'!$E$29,0,10*ROW('Sanitation Data'!E188)))</f>
        <v/>
      </c>
      <c r="CR194" s="271" t="str">
        <f ca="true">+IF(OFFSET('Sanitation Data'!$E$30,0,10*ROW('Sanitation Data'!E188))="","",OFFSET('Sanitation Data'!$E$30,0,10*ROW('Sanitation Data'!E188)))</f>
        <v/>
      </c>
      <c r="CS194" s="271" t="str">
        <f ca="true">+IF(OFFSET('Sanitation Data'!$E$31,0,10*ROW('Sanitation Data'!E188))="","",OFFSET('Sanitation Data'!$E$31,0,10*ROW('Sanitation Data'!E188)))</f>
        <v/>
      </c>
      <c r="CT194" s="271" t="str">
        <f ca="true">+IF(OFFSET('Sanitation Data'!$E$32,0,10*ROW('Sanitation Data'!E188))="","",OFFSET('Sanitation Data'!$E$32,0,10*ROW('Sanitation Data'!E188)))</f>
        <v/>
      </c>
      <c r="CU194" s="271" t="str">
        <f ca="true">+IF(OFFSET('Sanitation Data'!$F$28,0,10*ROW('Sanitation Data'!F188))="","",OFFSET('Sanitation Data'!$F$28,0,10*ROW('Sanitation Data'!F188)))</f>
        <v/>
      </c>
      <c r="CV194" s="271" t="str">
        <f ca="true">+IF(OFFSET('Sanitation Data'!$F$29,0,10*ROW('Sanitation Data'!F188))="","",OFFSET('Sanitation Data'!$F$29,0,10*ROW('Sanitation Data'!F188)))</f>
        <v/>
      </c>
      <c r="CW194" s="271" t="str">
        <f ca="true">+IF(OFFSET('Sanitation Data'!$F$30,0,10*ROW('Sanitation Data'!F188))="","",OFFSET('Sanitation Data'!$F$30,0,10*ROW('Sanitation Data'!F188)))</f>
        <v/>
      </c>
      <c r="CX194" s="271" t="str">
        <f ca="true">+IF(OFFSET('Sanitation Data'!$F$31,0,10*ROW('Sanitation Data'!F188))="","",OFFSET('Sanitation Data'!$F$31,0,10*ROW('Sanitation Data'!F188)))</f>
        <v/>
      </c>
      <c r="CY194" s="271" t="str">
        <f ca="true">+IF(OFFSET('Sanitation Data'!$F$32,0,10*ROW('Sanitation Data'!F188))="","",OFFSET('Sanitation Data'!$F$32,0,10*ROW('Sanitation Data'!F188)))</f>
        <v/>
      </c>
      <c r="CZ194" s="271" t="str">
        <f ca="true">+IF(OFFSET('Sanitation Data'!$G$28,0,10*ROW('Sanitation Data'!G188))="","",OFFSET('Sanitation Data'!$G$28,0,10*ROW('Sanitation Data'!G188)))</f>
        <v/>
      </c>
      <c r="DA194" s="271" t="str">
        <f ca="true">+IF(OFFSET('Sanitation Data'!$G$29,0,10*ROW('Sanitation Data'!G188))="","",OFFSET('Sanitation Data'!$G$29,0,10*ROW('Sanitation Data'!G188)))</f>
        <v/>
      </c>
      <c r="DB194" s="271" t="str">
        <f ca="true">+IF(OFFSET('Sanitation Data'!$G$30,0,10*ROW('Sanitation Data'!G188))="","",OFFSET('Sanitation Data'!$G$30,0,10*ROW('Sanitation Data'!G188)))</f>
        <v/>
      </c>
      <c r="DC194" s="271" t="str">
        <f ca="true">+IF(OFFSET('Sanitation Data'!$G$31,0,10*ROW('Sanitation Data'!G188))="","",OFFSET('Sanitation Data'!$G$31,0,10*ROW('Sanitation Data'!G188)))</f>
        <v/>
      </c>
      <c r="DD194" s="271" t="str">
        <f ca="true">+IF(OFFSET('Sanitation Data'!$G$32,0,10*ROW('Sanitation Data'!G188))="","",OFFSET('Sanitation Data'!$G$32,0,10*ROW('Sanitation Data'!G188)))</f>
        <v/>
      </c>
      <c r="DE194" s="271" t="str">
        <f ca="true">+IF(OFFSET('Sanitation Data'!$H$28,0,10*ROW('Sanitation Data'!H188))="","",OFFSET('Sanitation Data'!$H$28,0,10*ROW('Sanitation Data'!H188)))</f>
        <v/>
      </c>
      <c r="DF194" s="271" t="str">
        <f ca="true">+IF(OFFSET('Sanitation Data'!$H$29,0,10*ROW('Sanitation Data'!H188))="","",OFFSET('Sanitation Data'!$H$29,0,10*ROW('Sanitation Data'!H188)))</f>
        <v/>
      </c>
      <c r="DG194" s="271" t="str">
        <f ca="true">+IF(OFFSET('Sanitation Data'!$H$30,0,10*ROW('Sanitation Data'!H188))="","",OFFSET('Sanitation Data'!$H$30,0,10*ROW('Sanitation Data'!H188)))</f>
        <v/>
      </c>
      <c r="DH194" s="271" t="str">
        <f ca="true">+IF(OFFSET('Sanitation Data'!$H$31,0,10*ROW('Sanitation Data'!H188))="","",OFFSET('Sanitation Data'!$H$31,0,10*ROW('Sanitation Data'!H188)))</f>
        <v/>
      </c>
      <c r="DI194" s="271" t="str">
        <f ca="true">+IF(OFFSET('Sanitation Data'!$H$32,0,10*ROW('Sanitation Data'!H188))="","",OFFSET('Sanitation Data'!$H$32,0,10*ROW('Sanitation Data'!H188)))</f>
        <v/>
      </c>
      <c r="DJ194" s="271" t="str">
        <f ca="true">+IF(OFFSET('Sanitation Data'!$I$28,0,10*ROW('Sanitation Data'!I188))="","",OFFSET('Sanitation Data'!$I$28,0,10*ROW('Sanitation Data'!I188)))</f>
        <v/>
      </c>
      <c r="DK194" s="271" t="str">
        <f ca="true">+IF(OFFSET('Sanitation Data'!$I$29,0,10*ROW('Sanitation Data'!I188))="","",OFFSET('Sanitation Data'!$I$29,0,10*ROW('Sanitation Data'!I188)))</f>
        <v/>
      </c>
      <c r="DL194" s="271" t="str">
        <f ca="true">+IF(OFFSET('Sanitation Data'!$I$30,0,10*ROW('Sanitation Data'!I188))="","",OFFSET('Sanitation Data'!$I$30,0,10*ROW('Sanitation Data'!I188)))</f>
        <v/>
      </c>
      <c r="DM194" s="271" t="str">
        <f ca="true">+IF(OFFSET('Sanitation Data'!$I$31,0,10*ROW('Sanitation Data'!I188))="","",OFFSET('Sanitation Data'!$I$31,0,10*ROW('Sanitation Data'!I188)))</f>
        <v/>
      </c>
      <c r="DN194" s="271" t="str">
        <f ca="true">+IF(OFFSET('Sanitation Data'!$I$32,0,10*ROW('Sanitation Data'!I188))="","",OFFSET('Sanitation Data'!$I$32,0,10*ROW('Sanitation Data'!I188)))</f>
        <v/>
      </c>
      <c r="DO194" s="271" t="str">
        <f ca="true">+IF(OFFSET('Hygiene Data'!$D$11,0,10*ROW('Hygiene Data'!D188))="","",OFFSET('Hygiene Data'!$D$11,0,10*ROW('Hygiene Data'!D188)))</f>
        <v/>
      </c>
      <c r="DP194" s="271" t="str">
        <f ca="true">+IF(OFFSET('Hygiene Data'!$D$12,0,10*ROW('Hygiene Data'!D188))="","",OFFSET('Hygiene Data'!$D$12,0,10*ROW('Hygiene Data'!D188)))</f>
        <v/>
      </c>
      <c r="DQ194" s="271" t="str">
        <f ca="true">+IF(OFFSET('Hygiene Data'!$D$13,0,10*ROW('Hygiene Data'!D188))="","",OFFSET('Hygiene Data'!$D$13,0,10*ROW('Hygiene Data'!D188)))</f>
        <v/>
      </c>
      <c r="DR194" s="271" t="str">
        <f ca="true">+IF(OFFSET('Hygiene Data'!$E$11,0,10*ROW('Hygiene Data'!E188))="","",OFFSET('Hygiene Data'!$E$11,0,10*ROW('Hygiene Data'!E188)))</f>
        <v/>
      </c>
      <c r="DS194" s="271" t="str">
        <f ca="true">+IF(OFFSET('Hygiene Data'!$E$12,0,10*ROW('Hygiene Data'!E188))="","",OFFSET('Hygiene Data'!$E$12,0,10*ROW('Hygiene Data'!E188)))</f>
        <v/>
      </c>
      <c r="DT194" s="271" t="str">
        <f ca="true">+IF(OFFSET('Hygiene Data'!$E$13,0,10*ROW('Hygiene Data'!E188))="","",OFFSET('Hygiene Data'!$E$13,0,10*ROW('Hygiene Data'!E188)))</f>
        <v/>
      </c>
      <c r="DU194" s="271" t="str">
        <f ca="true">+IF(OFFSET('Hygiene Data'!$F$11,0,10*ROW('Hygiene Data'!F188))="","",OFFSET('Hygiene Data'!$F$11,0,10*ROW('Hygiene Data'!F188)))</f>
        <v/>
      </c>
      <c r="DV194" s="271" t="str">
        <f ca="true">+IF(OFFSET('Hygiene Data'!$F$12,0,10*ROW('Hygiene Data'!F188))="","",OFFSET('Hygiene Data'!$F$12,0,10*ROW('Hygiene Data'!F188)))</f>
        <v/>
      </c>
      <c r="DW194" s="271" t="str">
        <f ca="true">+IF(OFFSET('Hygiene Data'!$F$13,0,10*ROW('Hygiene Data'!F188))="","",OFFSET('Hygiene Data'!$F$13,0,10*ROW('Hygiene Data'!F188)))</f>
        <v/>
      </c>
      <c r="DX194" s="271" t="str">
        <f ca="true">+IF(OFFSET('Hygiene Data'!$G$11,0,10*ROW('Hygiene Data'!G188))="","",OFFSET('Hygiene Data'!$G$11,0,10*ROW('Hygiene Data'!G188)))</f>
        <v/>
      </c>
      <c r="DY194" s="271" t="str">
        <f ca="true">+IF(OFFSET('Hygiene Data'!$G$12,0,10*ROW('Hygiene Data'!G188))="","",OFFSET('Hygiene Data'!$G$12,0,10*ROW('Hygiene Data'!G188)))</f>
        <v/>
      </c>
      <c r="DZ194" s="271" t="str">
        <f ca="true">+IF(OFFSET('Hygiene Data'!$G$13,0,10*ROW('Hygiene Data'!G188))="","",OFFSET('Hygiene Data'!$G$13,0,10*ROW('Hygiene Data'!G188)))</f>
        <v/>
      </c>
      <c r="EA194" s="271" t="str">
        <f ca="true">+IF(OFFSET('Hygiene Data'!$H$11,0,10*ROW('Hygiene Data'!H188))="","",OFFSET('Hygiene Data'!$H$11,0,10*ROW('Hygiene Data'!H188)))</f>
        <v/>
      </c>
      <c r="EB194" s="271" t="str">
        <f ca="true">+IF(OFFSET('Hygiene Data'!$H$12,0,10*ROW('Hygiene Data'!H188))="","",OFFSET('Hygiene Data'!$H$12,0,10*ROW('Hygiene Data'!H188)))</f>
        <v/>
      </c>
      <c r="EC194" s="271" t="str">
        <f ca="true">+IF(OFFSET('Hygiene Data'!$H$13,0,10*ROW('Hygiene Data'!H188))="","",OFFSET('Hygiene Data'!$H$13,0,10*ROW('Hygiene Data'!H188)))</f>
        <v/>
      </c>
      <c r="ED194" s="271" t="str">
        <f ca="true">+IF(OFFSET('Hygiene Data'!$I$11,0,10*ROW('Hygiene Data'!I188))="","",OFFSET('Hygiene Data'!$I$11,0,10*ROW('Hygiene Data'!I188)))</f>
        <v/>
      </c>
      <c r="EE194" s="271" t="str">
        <f ca="true">+IF(OFFSET('Hygiene Data'!$I$12,0,10*ROW('Hygiene Data'!I188))="","",OFFSET('Hygiene Data'!$I$12,0,10*ROW('Hygiene Data'!I188)))</f>
        <v/>
      </c>
      <c r="EF194" s="271" t="str">
        <f ca="true">+IF(OFFSET('Hygiene Data'!$I$13,0,10*ROW('Hygiene Data'!I188))="","",OFFSET('Hygiene Data'!$I$13,0,10*ROW('Hygiene Data'!I188)))</f>
        <v/>
      </c>
    </row>
    <row xmlns:x14ac="http://schemas.microsoft.com/office/spreadsheetml/2009/9/ac" r="195" x14ac:dyDescent="0.2">
      <c r="A195" s="34" t="str">
        <f ca="true">+IF(OFFSET('Water Data'!$B$2,0,10*ROW('Water Data'!E189))="","",OFFSET('Water Data'!$B$2,0,10*ROW('Water Data'!E189)))</f>
        <v/>
      </c>
      <c r="B195" s="34" t="str">
        <f ca="true">+IF(OFFSET('Water Data'!$C$2,0,10*ROW('Water Data'!F189))="","",OFFSET('Water Data'!$C$2,0,10*ROW('Water Data'!F189)))</f>
        <v/>
      </c>
      <c r="C195" s="327" t="str">
        <f t="shared" ca="true" si="2"/>
        <v/>
      </c>
      <c r="D195" s="87"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7"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7"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7"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7"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7"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7"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7"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7"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7"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7"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7"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7"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7"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7"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7"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7"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7"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8"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8"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8"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8"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8"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8"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8"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8"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8"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8"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8"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8"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8"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8"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8"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8"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8"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8"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8"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8"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8"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8"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8"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8"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8"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8"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8"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8"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8"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8"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9"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9"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9"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9"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9"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9"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9"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9"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9"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9"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9"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9"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9"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9"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9"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9"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9"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9"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1"/>
      <c r="BS195" s="271" t="str">
        <f ca="true">+IF(OFFSET('Water Data'!$D$27,0,10*ROW('Water Data'!D189))="","",OFFSET('Water Data'!$D$27,0,10*ROW('Water Data'!D189)))</f>
        <v/>
      </c>
      <c r="BT195" s="271" t="str">
        <f ca="true">+IF(OFFSET('Water Data'!$D$28,0,10*ROW('Water Data'!D189))="","",OFFSET('Water Data'!$D$28,0,10*ROW('Water Data'!D189)))</f>
        <v/>
      </c>
      <c r="BU195" s="271" t="str">
        <f ca="true">+IF(OFFSET('Water Data'!$D$29,0,10*ROW('Water Data'!D189))="","",OFFSET('Water Data'!$D$29,0,10*ROW('Water Data'!D189)))</f>
        <v/>
      </c>
      <c r="BV195" s="271" t="str">
        <f ca="true">+IF(OFFSET('Water Data'!$E$27,0,10*ROW('Water Data'!E189))="","",OFFSET('Water Data'!$E$27,0,10*ROW('Water Data'!E189)))</f>
        <v/>
      </c>
      <c r="BW195" s="271" t="str">
        <f ca="true">+IF(OFFSET('Water Data'!$E$28,0,10*ROW('Water Data'!E189))="","",OFFSET('Water Data'!$E$28,0,10*ROW('Water Data'!E189)))</f>
        <v/>
      </c>
      <c r="BX195" s="271" t="str">
        <f ca="true">+IF(OFFSET('Water Data'!$E$29,0,10*ROW('Water Data'!E189))="","",OFFSET('Water Data'!$E$29,0,10*ROW('Water Data'!E189)))</f>
        <v/>
      </c>
      <c r="BY195" s="271" t="str">
        <f ca="true">+IF(OFFSET('Water Data'!$F$27,0,10*ROW('Water Data'!F189))="","",OFFSET('Water Data'!$F$27,0,10*ROW('Water Data'!F189)))</f>
        <v/>
      </c>
      <c r="BZ195" s="271" t="str">
        <f ca="true">+IF(OFFSET('Water Data'!$F$28,0,10*ROW('Water Data'!F189))="","",OFFSET('Water Data'!$F$28,0,10*ROW('Water Data'!F189)))</f>
        <v/>
      </c>
      <c r="CA195" s="271" t="str">
        <f ca="true">+IF(OFFSET('Water Data'!$F$29,0,10*ROW('Water Data'!F189))="","",OFFSET('Water Data'!$F$29,0,10*ROW('Water Data'!F189)))</f>
        <v/>
      </c>
      <c r="CB195" s="271" t="str">
        <f ca="true">+IF(OFFSET('Water Data'!$G$27,0,10*ROW('Water Data'!G189))="","",OFFSET('Water Data'!$G$27,0,10*ROW('Water Data'!G189)))</f>
        <v/>
      </c>
      <c r="CC195" s="271" t="str">
        <f ca="true">+IF(OFFSET('Water Data'!$G$28,0,10*ROW('Water Data'!G189))="","",OFFSET('Water Data'!$G$28,0,10*ROW('Water Data'!G189)))</f>
        <v/>
      </c>
      <c r="CD195" s="271" t="str">
        <f ca="true">+IF(OFFSET('Water Data'!$G$29,0,10*ROW('Water Data'!G189))="","",OFFSET('Water Data'!$G$29,0,10*ROW('Water Data'!G189)))</f>
        <v/>
      </c>
      <c r="CE195" s="271" t="str">
        <f ca="true">+IF(OFFSET('Water Data'!$H$27,0,10*ROW('Water Data'!H189))="","",OFFSET('Water Data'!$H$27,0,10*ROW('Water Data'!H189)))</f>
        <v/>
      </c>
      <c r="CF195" s="271" t="str">
        <f ca="true">+IF(OFFSET('Water Data'!$H$28,0,10*ROW('Water Data'!H189))="","",OFFSET('Water Data'!$H$28,0,10*ROW('Water Data'!H189)))</f>
        <v/>
      </c>
      <c r="CG195" s="271" t="str">
        <f ca="true">+IF(OFFSET('Water Data'!$H$29,0,10*ROW('Water Data'!H189))="","",OFFSET('Water Data'!$H$29,0,10*ROW('Water Data'!H189)))</f>
        <v/>
      </c>
      <c r="CH195" s="271" t="str">
        <f ca="true">+IF(OFFSET('Water Data'!$I$27,0,10*ROW('Water Data'!I189))="","",OFFSET('Water Data'!$I$27,0,10*ROW('Water Data'!I189)))</f>
        <v/>
      </c>
      <c r="CI195" s="271" t="str">
        <f ca="true">+IF(OFFSET('Water Data'!$I$28,0,10*ROW('Water Data'!I189))="","",OFFSET('Water Data'!$I$28,0,10*ROW('Water Data'!I189)))</f>
        <v/>
      </c>
      <c r="CJ195" s="271" t="str">
        <f ca="true">+IF(OFFSET('Water Data'!$I$29,0,10*ROW('Water Data'!I189))="","",OFFSET('Water Data'!$I$29,0,10*ROW('Water Data'!I189)))</f>
        <v/>
      </c>
      <c r="CK195" s="271" t="str">
        <f ca="true">+IF(OFFSET('Sanitation Data'!$D$28,0,10*ROW('Sanitation Data'!D189))="","",OFFSET('Sanitation Data'!$D$28,0,10*ROW('Sanitation Data'!D189)))</f>
        <v/>
      </c>
      <c r="CL195" s="271" t="str">
        <f ca="true">+IF(OFFSET('Sanitation Data'!$D$29,0,10*ROW('Sanitation Data'!D189))="","",OFFSET('Sanitation Data'!$D$29,0,10*ROW('Sanitation Data'!D189)))</f>
        <v/>
      </c>
      <c r="CM195" s="271" t="str">
        <f ca="true">+IF(OFFSET('Sanitation Data'!$D$30,0,10*ROW('Sanitation Data'!D189))="","",OFFSET('Sanitation Data'!$D$30,0,10*ROW('Sanitation Data'!D189)))</f>
        <v/>
      </c>
      <c r="CN195" s="271" t="str">
        <f ca="true">+IF(OFFSET('Sanitation Data'!$D$31,0,10*ROW('Sanitation Data'!D189))="","",OFFSET('Sanitation Data'!$D$31,0,10*ROW('Sanitation Data'!D189)))</f>
        <v/>
      </c>
      <c r="CO195" s="271" t="str">
        <f ca="true">+IF(OFFSET('Sanitation Data'!$D$32,0,10*ROW('Sanitation Data'!D189))="","",OFFSET('Sanitation Data'!$D$32,0,10*ROW('Sanitation Data'!D189)))</f>
        <v/>
      </c>
      <c r="CP195" s="271" t="str">
        <f ca="true">+IF(OFFSET('Sanitation Data'!$E$28,0,10*ROW('Sanitation Data'!E189))="","",OFFSET('Sanitation Data'!$E$28,0,10*ROW('Sanitation Data'!E189)))</f>
        <v/>
      </c>
      <c r="CQ195" s="271" t="str">
        <f ca="true">+IF(OFFSET('Sanitation Data'!$E$29,0,10*ROW('Sanitation Data'!E189))="","",OFFSET('Sanitation Data'!$E$29,0,10*ROW('Sanitation Data'!E189)))</f>
        <v/>
      </c>
      <c r="CR195" s="271" t="str">
        <f ca="true">+IF(OFFSET('Sanitation Data'!$E$30,0,10*ROW('Sanitation Data'!E189))="","",OFFSET('Sanitation Data'!$E$30,0,10*ROW('Sanitation Data'!E189)))</f>
        <v/>
      </c>
      <c r="CS195" s="271" t="str">
        <f ca="true">+IF(OFFSET('Sanitation Data'!$E$31,0,10*ROW('Sanitation Data'!E189))="","",OFFSET('Sanitation Data'!$E$31,0,10*ROW('Sanitation Data'!E189)))</f>
        <v/>
      </c>
      <c r="CT195" s="271" t="str">
        <f ca="true">+IF(OFFSET('Sanitation Data'!$E$32,0,10*ROW('Sanitation Data'!E189))="","",OFFSET('Sanitation Data'!$E$32,0,10*ROW('Sanitation Data'!E189)))</f>
        <v/>
      </c>
      <c r="CU195" s="271" t="str">
        <f ca="true">+IF(OFFSET('Sanitation Data'!$F$28,0,10*ROW('Sanitation Data'!F189))="","",OFFSET('Sanitation Data'!$F$28,0,10*ROW('Sanitation Data'!F189)))</f>
        <v/>
      </c>
      <c r="CV195" s="271" t="str">
        <f ca="true">+IF(OFFSET('Sanitation Data'!$F$29,0,10*ROW('Sanitation Data'!F189))="","",OFFSET('Sanitation Data'!$F$29,0,10*ROW('Sanitation Data'!F189)))</f>
        <v/>
      </c>
      <c r="CW195" s="271" t="str">
        <f ca="true">+IF(OFFSET('Sanitation Data'!$F$30,0,10*ROW('Sanitation Data'!F189))="","",OFFSET('Sanitation Data'!$F$30,0,10*ROW('Sanitation Data'!F189)))</f>
        <v/>
      </c>
      <c r="CX195" s="271" t="str">
        <f ca="true">+IF(OFFSET('Sanitation Data'!$F$31,0,10*ROW('Sanitation Data'!F189))="","",OFFSET('Sanitation Data'!$F$31,0,10*ROW('Sanitation Data'!F189)))</f>
        <v/>
      </c>
      <c r="CY195" s="271" t="str">
        <f ca="true">+IF(OFFSET('Sanitation Data'!$F$32,0,10*ROW('Sanitation Data'!F189))="","",OFFSET('Sanitation Data'!$F$32,0,10*ROW('Sanitation Data'!F189)))</f>
        <v/>
      </c>
      <c r="CZ195" s="271" t="str">
        <f ca="true">+IF(OFFSET('Sanitation Data'!$G$28,0,10*ROW('Sanitation Data'!G189))="","",OFFSET('Sanitation Data'!$G$28,0,10*ROW('Sanitation Data'!G189)))</f>
        <v/>
      </c>
      <c r="DA195" s="271" t="str">
        <f ca="true">+IF(OFFSET('Sanitation Data'!$G$29,0,10*ROW('Sanitation Data'!G189))="","",OFFSET('Sanitation Data'!$G$29,0,10*ROW('Sanitation Data'!G189)))</f>
        <v/>
      </c>
      <c r="DB195" s="271" t="str">
        <f ca="true">+IF(OFFSET('Sanitation Data'!$G$30,0,10*ROW('Sanitation Data'!G189))="","",OFFSET('Sanitation Data'!$G$30,0,10*ROW('Sanitation Data'!G189)))</f>
        <v/>
      </c>
      <c r="DC195" s="271" t="str">
        <f ca="true">+IF(OFFSET('Sanitation Data'!$G$31,0,10*ROW('Sanitation Data'!G189))="","",OFFSET('Sanitation Data'!$G$31,0,10*ROW('Sanitation Data'!G189)))</f>
        <v/>
      </c>
      <c r="DD195" s="271" t="str">
        <f ca="true">+IF(OFFSET('Sanitation Data'!$G$32,0,10*ROW('Sanitation Data'!G189))="","",OFFSET('Sanitation Data'!$G$32,0,10*ROW('Sanitation Data'!G189)))</f>
        <v/>
      </c>
      <c r="DE195" s="271" t="str">
        <f ca="true">+IF(OFFSET('Sanitation Data'!$H$28,0,10*ROW('Sanitation Data'!H189))="","",OFFSET('Sanitation Data'!$H$28,0,10*ROW('Sanitation Data'!H189)))</f>
        <v/>
      </c>
      <c r="DF195" s="271" t="str">
        <f ca="true">+IF(OFFSET('Sanitation Data'!$H$29,0,10*ROW('Sanitation Data'!H189))="","",OFFSET('Sanitation Data'!$H$29,0,10*ROW('Sanitation Data'!H189)))</f>
        <v/>
      </c>
      <c r="DG195" s="271" t="str">
        <f ca="true">+IF(OFFSET('Sanitation Data'!$H$30,0,10*ROW('Sanitation Data'!H189))="","",OFFSET('Sanitation Data'!$H$30,0,10*ROW('Sanitation Data'!H189)))</f>
        <v/>
      </c>
      <c r="DH195" s="271" t="str">
        <f ca="true">+IF(OFFSET('Sanitation Data'!$H$31,0,10*ROW('Sanitation Data'!H189))="","",OFFSET('Sanitation Data'!$H$31,0,10*ROW('Sanitation Data'!H189)))</f>
        <v/>
      </c>
      <c r="DI195" s="271" t="str">
        <f ca="true">+IF(OFFSET('Sanitation Data'!$H$32,0,10*ROW('Sanitation Data'!H189))="","",OFFSET('Sanitation Data'!$H$32,0,10*ROW('Sanitation Data'!H189)))</f>
        <v/>
      </c>
      <c r="DJ195" s="271" t="str">
        <f ca="true">+IF(OFFSET('Sanitation Data'!$I$28,0,10*ROW('Sanitation Data'!I189))="","",OFFSET('Sanitation Data'!$I$28,0,10*ROW('Sanitation Data'!I189)))</f>
        <v/>
      </c>
      <c r="DK195" s="271" t="str">
        <f ca="true">+IF(OFFSET('Sanitation Data'!$I$29,0,10*ROW('Sanitation Data'!I189))="","",OFFSET('Sanitation Data'!$I$29,0,10*ROW('Sanitation Data'!I189)))</f>
        <v/>
      </c>
      <c r="DL195" s="271" t="str">
        <f ca="true">+IF(OFFSET('Sanitation Data'!$I$30,0,10*ROW('Sanitation Data'!I189))="","",OFFSET('Sanitation Data'!$I$30,0,10*ROW('Sanitation Data'!I189)))</f>
        <v/>
      </c>
      <c r="DM195" s="271" t="str">
        <f ca="true">+IF(OFFSET('Sanitation Data'!$I$31,0,10*ROW('Sanitation Data'!I189))="","",OFFSET('Sanitation Data'!$I$31,0,10*ROW('Sanitation Data'!I189)))</f>
        <v/>
      </c>
      <c r="DN195" s="271" t="str">
        <f ca="true">+IF(OFFSET('Sanitation Data'!$I$32,0,10*ROW('Sanitation Data'!I189))="","",OFFSET('Sanitation Data'!$I$32,0,10*ROW('Sanitation Data'!I189)))</f>
        <v/>
      </c>
      <c r="DO195" s="271" t="str">
        <f ca="true">+IF(OFFSET('Hygiene Data'!$D$11,0,10*ROW('Hygiene Data'!D189))="","",OFFSET('Hygiene Data'!$D$11,0,10*ROW('Hygiene Data'!D189)))</f>
        <v/>
      </c>
      <c r="DP195" s="271" t="str">
        <f ca="true">+IF(OFFSET('Hygiene Data'!$D$12,0,10*ROW('Hygiene Data'!D189))="","",OFFSET('Hygiene Data'!$D$12,0,10*ROW('Hygiene Data'!D189)))</f>
        <v/>
      </c>
      <c r="DQ195" s="271" t="str">
        <f ca="true">+IF(OFFSET('Hygiene Data'!$D$13,0,10*ROW('Hygiene Data'!D189))="","",OFFSET('Hygiene Data'!$D$13,0,10*ROW('Hygiene Data'!D189)))</f>
        <v/>
      </c>
      <c r="DR195" s="271" t="str">
        <f ca="true">+IF(OFFSET('Hygiene Data'!$E$11,0,10*ROW('Hygiene Data'!E189))="","",OFFSET('Hygiene Data'!$E$11,0,10*ROW('Hygiene Data'!E189)))</f>
        <v/>
      </c>
      <c r="DS195" s="271" t="str">
        <f ca="true">+IF(OFFSET('Hygiene Data'!$E$12,0,10*ROW('Hygiene Data'!E189))="","",OFFSET('Hygiene Data'!$E$12,0,10*ROW('Hygiene Data'!E189)))</f>
        <v/>
      </c>
      <c r="DT195" s="271" t="str">
        <f ca="true">+IF(OFFSET('Hygiene Data'!$E$13,0,10*ROW('Hygiene Data'!E189))="","",OFFSET('Hygiene Data'!$E$13,0,10*ROW('Hygiene Data'!E189)))</f>
        <v/>
      </c>
      <c r="DU195" s="271" t="str">
        <f ca="true">+IF(OFFSET('Hygiene Data'!$F$11,0,10*ROW('Hygiene Data'!F189))="","",OFFSET('Hygiene Data'!$F$11,0,10*ROW('Hygiene Data'!F189)))</f>
        <v/>
      </c>
      <c r="DV195" s="271" t="str">
        <f ca="true">+IF(OFFSET('Hygiene Data'!$F$12,0,10*ROW('Hygiene Data'!F189))="","",OFFSET('Hygiene Data'!$F$12,0,10*ROW('Hygiene Data'!F189)))</f>
        <v/>
      </c>
      <c r="DW195" s="271" t="str">
        <f ca="true">+IF(OFFSET('Hygiene Data'!$F$13,0,10*ROW('Hygiene Data'!F189))="","",OFFSET('Hygiene Data'!$F$13,0,10*ROW('Hygiene Data'!F189)))</f>
        <v/>
      </c>
      <c r="DX195" s="271" t="str">
        <f ca="true">+IF(OFFSET('Hygiene Data'!$G$11,0,10*ROW('Hygiene Data'!G189))="","",OFFSET('Hygiene Data'!$G$11,0,10*ROW('Hygiene Data'!G189)))</f>
        <v/>
      </c>
      <c r="DY195" s="271" t="str">
        <f ca="true">+IF(OFFSET('Hygiene Data'!$G$12,0,10*ROW('Hygiene Data'!G189))="","",OFFSET('Hygiene Data'!$G$12,0,10*ROW('Hygiene Data'!G189)))</f>
        <v/>
      </c>
      <c r="DZ195" s="271" t="str">
        <f ca="true">+IF(OFFSET('Hygiene Data'!$G$13,0,10*ROW('Hygiene Data'!G189))="","",OFFSET('Hygiene Data'!$G$13,0,10*ROW('Hygiene Data'!G189)))</f>
        <v/>
      </c>
      <c r="EA195" s="271" t="str">
        <f ca="true">+IF(OFFSET('Hygiene Data'!$H$11,0,10*ROW('Hygiene Data'!H189))="","",OFFSET('Hygiene Data'!$H$11,0,10*ROW('Hygiene Data'!H189)))</f>
        <v/>
      </c>
      <c r="EB195" s="271" t="str">
        <f ca="true">+IF(OFFSET('Hygiene Data'!$H$12,0,10*ROW('Hygiene Data'!H189))="","",OFFSET('Hygiene Data'!$H$12,0,10*ROW('Hygiene Data'!H189)))</f>
        <v/>
      </c>
      <c r="EC195" s="271" t="str">
        <f ca="true">+IF(OFFSET('Hygiene Data'!$H$13,0,10*ROW('Hygiene Data'!H189))="","",OFFSET('Hygiene Data'!$H$13,0,10*ROW('Hygiene Data'!H189)))</f>
        <v/>
      </c>
      <c r="ED195" s="271" t="str">
        <f ca="true">+IF(OFFSET('Hygiene Data'!$I$11,0,10*ROW('Hygiene Data'!I189))="","",OFFSET('Hygiene Data'!$I$11,0,10*ROW('Hygiene Data'!I189)))</f>
        <v/>
      </c>
      <c r="EE195" s="271" t="str">
        <f ca="true">+IF(OFFSET('Hygiene Data'!$I$12,0,10*ROW('Hygiene Data'!I189))="","",OFFSET('Hygiene Data'!$I$12,0,10*ROW('Hygiene Data'!I189)))</f>
        <v/>
      </c>
      <c r="EF195" s="271" t="str">
        <f ca="true">+IF(OFFSET('Hygiene Data'!$I$13,0,10*ROW('Hygiene Data'!I189))="","",OFFSET('Hygiene Data'!$I$13,0,10*ROW('Hygiene Data'!I189)))</f>
        <v/>
      </c>
    </row>
    <row xmlns:x14ac="http://schemas.microsoft.com/office/spreadsheetml/2009/9/ac" r="196" x14ac:dyDescent="0.2">
      <c r="A196" s="34" t="str">
        <f ca="true">+IF(OFFSET('Water Data'!$B$2,0,10*ROW('Water Data'!E190))="","",OFFSET('Water Data'!$B$2,0,10*ROW('Water Data'!E190)))</f>
        <v/>
      </c>
      <c r="B196" s="34" t="str">
        <f ca="true">+IF(OFFSET('Water Data'!$C$2,0,10*ROW('Water Data'!F190))="","",OFFSET('Water Data'!$C$2,0,10*ROW('Water Data'!F190)))</f>
        <v/>
      </c>
      <c r="C196" s="327" t="str">
        <f t="shared" ca="true" si="2"/>
        <v/>
      </c>
      <c r="D196" s="87"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7"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7"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7"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7"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7"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7"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7"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7"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7"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7"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7"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7"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7"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7"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7"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7"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7"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8"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8"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8"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8"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8"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8"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8"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8"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8"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8"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8"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8"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8"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8"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8"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8"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8"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8"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8"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8"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8"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8"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8"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8"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8"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8"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8"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8"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8"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8"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9"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9"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9"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9"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9"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9"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9"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9"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9"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9"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9"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9"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9"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9"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9"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9"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9"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9"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1"/>
      <c r="BS196" s="271" t="str">
        <f ca="true">+IF(OFFSET('Water Data'!$D$27,0,10*ROW('Water Data'!D190))="","",OFFSET('Water Data'!$D$27,0,10*ROW('Water Data'!D190)))</f>
        <v/>
      </c>
      <c r="BT196" s="271" t="str">
        <f ca="true">+IF(OFFSET('Water Data'!$D$28,0,10*ROW('Water Data'!D190))="","",OFFSET('Water Data'!$D$28,0,10*ROW('Water Data'!D190)))</f>
        <v/>
      </c>
      <c r="BU196" s="271" t="str">
        <f ca="true">+IF(OFFSET('Water Data'!$D$29,0,10*ROW('Water Data'!D190))="","",OFFSET('Water Data'!$D$29,0,10*ROW('Water Data'!D190)))</f>
        <v/>
      </c>
      <c r="BV196" s="271" t="str">
        <f ca="true">+IF(OFFSET('Water Data'!$E$27,0,10*ROW('Water Data'!E190))="","",OFFSET('Water Data'!$E$27,0,10*ROW('Water Data'!E190)))</f>
        <v/>
      </c>
      <c r="BW196" s="271" t="str">
        <f ca="true">+IF(OFFSET('Water Data'!$E$28,0,10*ROW('Water Data'!E190))="","",OFFSET('Water Data'!$E$28,0,10*ROW('Water Data'!E190)))</f>
        <v/>
      </c>
      <c r="BX196" s="271" t="str">
        <f ca="true">+IF(OFFSET('Water Data'!$E$29,0,10*ROW('Water Data'!E190))="","",OFFSET('Water Data'!$E$29,0,10*ROW('Water Data'!E190)))</f>
        <v/>
      </c>
      <c r="BY196" s="271" t="str">
        <f ca="true">+IF(OFFSET('Water Data'!$F$27,0,10*ROW('Water Data'!F190))="","",OFFSET('Water Data'!$F$27,0,10*ROW('Water Data'!F190)))</f>
        <v/>
      </c>
      <c r="BZ196" s="271" t="str">
        <f ca="true">+IF(OFFSET('Water Data'!$F$28,0,10*ROW('Water Data'!F190))="","",OFFSET('Water Data'!$F$28,0,10*ROW('Water Data'!F190)))</f>
        <v/>
      </c>
      <c r="CA196" s="271" t="str">
        <f ca="true">+IF(OFFSET('Water Data'!$F$29,0,10*ROW('Water Data'!F190))="","",OFFSET('Water Data'!$F$29,0,10*ROW('Water Data'!F190)))</f>
        <v/>
      </c>
      <c r="CB196" s="271" t="str">
        <f ca="true">+IF(OFFSET('Water Data'!$G$27,0,10*ROW('Water Data'!G190))="","",OFFSET('Water Data'!$G$27,0,10*ROW('Water Data'!G190)))</f>
        <v/>
      </c>
      <c r="CC196" s="271" t="str">
        <f ca="true">+IF(OFFSET('Water Data'!$G$28,0,10*ROW('Water Data'!G190))="","",OFFSET('Water Data'!$G$28,0,10*ROW('Water Data'!G190)))</f>
        <v/>
      </c>
      <c r="CD196" s="271" t="str">
        <f ca="true">+IF(OFFSET('Water Data'!$G$29,0,10*ROW('Water Data'!G190))="","",OFFSET('Water Data'!$G$29,0,10*ROW('Water Data'!G190)))</f>
        <v/>
      </c>
      <c r="CE196" s="271" t="str">
        <f ca="true">+IF(OFFSET('Water Data'!$H$27,0,10*ROW('Water Data'!H190))="","",OFFSET('Water Data'!$H$27,0,10*ROW('Water Data'!H190)))</f>
        <v/>
      </c>
      <c r="CF196" s="271" t="str">
        <f ca="true">+IF(OFFSET('Water Data'!$H$28,0,10*ROW('Water Data'!H190))="","",OFFSET('Water Data'!$H$28,0,10*ROW('Water Data'!H190)))</f>
        <v/>
      </c>
      <c r="CG196" s="271" t="str">
        <f ca="true">+IF(OFFSET('Water Data'!$H$29,0,10*ROW('Water Data'!H190))="","",OFFSET('Water Data'!$H$29,0,10*ROW('Water Data'!H190)))</f>
        <v/>
      </c>
      <c r="CH196" s="271" t="str">
        <f ca="true">+IF(OFFSET('Water Data'!$I$27,0,10*ROW('Water Data'!I190))="","",OFFSET('Water Data'!$I$27,0,10*ROW('Water Data'!I190)))</f>
        <v/>
      </c>
      <c r="CI196" s="271" t="str">
        <f ca="true">+IF(OFFSET('Water Data'!$I$28,0,10*ROW('Water Data'!I190))="","",OFFSET('Water Data'!$I$28,0,10*ROW('Water Data'!I190)))</f>
        <v/>
      </c>
      <c r="CJ196" s="271" t="str">
        <f ca="true">+IF(OFFSET('Water Data'!$I$29,0,10*ROW('Water Data'!I190))="","",OFFSET('Water Data'!$I$29,0,10*ROW('Water Data'!I190)))</f>
        <v/>
      </c>
      <c r="CK196" s="271" t="str">
        <f ca="true">+IF(OFFSET('Sanitation Data'!$D$28,0,10*ROW('Sanitation Data'!D190))="","",OFFSET('Sanitation Data'!$D$28,0,10*ROW('Sanitation Data'!D190)))</f>
        <v/>
      </c>
      <c r="CL196" s="271" t="str">
        <f ca="true">+IF(OFFSET('Sanitation Data'!$D$29,0,10*ROW('Sanitation Data'!D190))="","",OFFSET('Sanitation Data'!$D$29,0,10*ROW('Sanitation Data'!D190)))</f>
        <v/>
      </c>
      <c r="CM196" s="271" t="str">
        <f ca="true">+IF(OFFSET('Sanitation Data'!$D$30,0,10*ROW('Sanitation Data'!D190))="","",OFFSET('Sanitation Data'!$D$30,0,10*ROW('Sanitation Data'!D190)))</f>
        <v/>
      </c>
      <c r="CN196" s="271" t="str">
        <f ca="true">+IF(OFFSET('Sanitation Data'!$D$31,0,10*ROW('Sanitation Data'!D190))="","",OFFSET('Sanitation Data'!$D$31,0,10*ROW('Sanitation Data'!D190)))</f>
        <v/>
      </c>
      <c r="CO196" s="271" t="str">
        <f ca="true">+IF(OFFSET('Sanitation Data'!$D$32,0,10*ROW('Sanitation Data'!D190))="","",OFFSET('Sanitation Data'!$D$32,0,10*ROW('Sanitation Data'!D190)))</f>
        <v/>
      </c>
      <c r="CP196" s="271" t="str">
        <f ca="true">+IF(OFFSET('Sanitation Data'!$E$28,0,10*ROW('Sanitation Data'!E190))="","",OFFSET('Sanitation Data'!$E$28,0,10*ROW('Sanitation Data'!E190)))</f>
        <v/>
      </c>
      <c r="CQ196" s="271" t="str">
        <f ca="true">+IF(OFFSET('Sanitation Data'!$E$29,0,10*ROW('Sanitation Data'!E190))="","",OFFSET('Sanitation Data'!$E$29,0,10*ROW('Sanitation Data'!E190)))</f>
        <v/>
      </c>
      <c r="CR196" s="271" t="str">
        <f ca="true">+IF(OFFSET('Sanitation Data'!$E$30,0,10*ROW('Sanitation Data'!E190))="","",OFFSET('Sanitation Data'!$E$30,0,10*ROW('Sanitation Data'!E190)))</f>
        <v/>
      </c>
      <c r="CS196" s="271" t="str">
        <f ca="true">+IF(OFFSET('Sanitation Data'!$E$31,0,10*ROW('Sanitation Data'!E190))="","",OFFSET('Sanitation Data'!$E$31,0,10*ROW('Sanitation Data'!E190)))</f>
        <v/>
      </c>
      <c r="CT196" s="271" t="str">
        <f ca="true">+IF(OFFSET('Sanitation Data'!$E$32,0,10*ROW('Sanitation Data'!E190))="","",OFFSET('Sanitation Data'!$E$32,0,10*ROW('Sanitation Data'!E190)))</f>
        <v/>
      </c>
      <c r="CU196" s="271" t="str">
        <f ca="true">+IF(OFFSET('Sanitation Data'!$F$28,0,10*ROW('Sanitation Data'!F190))="","",OFFSET('Sanitation Data'!$F$28,0,10*ROW('Sanitation Data'!F190)))</f>
        <v/>
      </c>
      <c r="CV196" s="271" t="str">
        <f ca="true">+IF(OFFSET('Sanitation Data'!$F$29,0,10*ROW('Sanitation Data'!F190))="","",OFFSET('Sanitation Data'!$F$29,0,10*ROW('Sanitation Data'!F190)))</f>
        <v/>
      </c>
      <c r="CW196" s="271" t="str">
        <f ca="true">+IF(OFFSET('Sanitation Data'!$F$30,0,10*ROW('Sanitation Data'!F190))="","",OFFSET('Sanitation Data'!$F$30,0,10*ROW('Sanitation Data'!F190)))</f>
        <v/>
      </c>
      <c r="CX196" s="271" t="str">
        <f ca="true">+IF(OFFSET('Sanitation Data'!$F$31,0,10*ROW('Sanitation Data'!F190))="","",OFFSET('Sanitation Data'!$F$31,0,10*ROW('Sanitation Data'!F190)))</f>
        <v/>
      </c>
      <c r="CY196" s="271" t="str">
        <f ca="true">+IF(OFFSET('Sanitation Data'!$F$32,0,10*ROW('Sanitation Data'!F190))="","",OFFSET('Sanitation Data'!$F$32,0,10*ROW('Sanitation Data'!F190)))</f>
        <v/>
      </c>
      <c r="CZ196" s="271" t="str">
        <f ca="true">+IF(OFFSET('Sanitation Data'!$G$28,0,10*ROW('Sanitation Data'!G190))="","",OFFSET('Sanitation Data'!$G$28,0,10*ROW('Sanitation Data'!G190)))</f>
        <v/>
      </c>
      <c r="DA196" s="271" t="str">
        <f ca="true">+IF(OFFSET('Sanitation Data'!$G$29,0,10*ROW('Sanitation Data'!G190))="","",OFFSET('Sanitation Data'!$G$29,0,10*ROW('Sanitation Data'!G190)))</f>
        <v/>
      </c>
      <c r="DB196" s="271" t="str">
        <f ca="true">+IF(OFFSET('Sanitation Data'!$G$30,0,10*ROW('Sanitation Data'!G190))="","",OFFSET('Sanitation Data'!$G$30,0,10*ROW('Sanitation Data'!G190)))</f>
        <v/>
      </c>
      <c r="DC196" s="271" t="str">
        <f ca="true">+IF(OFFSET('Sanitation Data'!$G$31,0,10*ROW('Sanitation Data'!G190))="","",OFFSET('Sanitation Data'!$G$31,0,10*ROW('Sanitation Data'!G190)))</f>
        <v/>
      </c>
      <c r="DD196" s="271" t="str">
        <f ca="true">+IF(OFFSET('Sanitation Data'!$G$32,0,10*ROW('Sanitation Data'!G190))="","",OFFSET('Sanitation Data'!$G$32,0,10*ROW('Sanitation Data'!G190)))</f>
        <v/>
      </c>
      <c r="DE196" s="271" t="str">
        <f ca="true">+IF(OFFSET('Sanitation Data'!$H$28,0,10*ROW('Sanitation Data'!H190))="","",OFFSET('Sanitation Data'!$H$28,0,10*ROW('Sanitation Data'!H190)))</f>
        <v/>
      </c>
      <c r="DF196" s="271" t="str">
        <f ca="true">+IF(OFFSET('Sanitation Data'!$H$29,0,10*ROW('Sanitation Data'!H190))="","",OFFSET('Sanitation Data'!$H$29,0,10*ROW('Sanitation Data'!H190)))</f>
        <v/>
      </c>
      <c r="DG196" s="271" t="str">
        <f ca="true">+IF(OFFSET('Sanitation Data'!$H$30,0,10*ROW('Sanitation Data'!H190))="","",OFFSET('Sanitation Data'!$H$30,0,10*ROW('Sanitation Data'!H190)))</f>
        <v/>
      </c>
      <c r="DH196" s="271" t="str">
        <f ca="true">+IF(OFFSET('Sanitation Data'!$H$31,0,10*ROW('Sanitation Data'!H190))="","",OFFSET('Sanitation Data'!$H$31,0,10*ROW('Sanitation Data'!H190)))</f>
        <v/>
      </c>
      <c r="DI196" s="271" t="str">
        <f ca="true">+IF(OFFSET('Sanitation Data'!$H$32,0,10*ROW('Sanitation Data'!H190))="","",OFFSET('Sanitation Data'!$H$32,0,10*ROW('Sanitation Data'!H190)))</f>
        <v/>
      </c>
      <c r="DJ196" s="271" t="str">
        <f ca="true">+IF(OFFSET('Sanitation Data'!$I$28,0,10*ROW('Sanitation Data'!I190))="","",OFFSET('Sanitation Data'!$I$28,0,10*ROW('Sanitation Data'!I190)))</f>
        <v/>
      </c>
      <c r="DK196" s="271" t="str">
        <f ca="true">+IF(OFFSET('Sanitation Data'!$I$29,0,10*ROW('Sanitation Data'!I190))="","",OFFSET('Sanitation Data'!$I$29,0,10*ROW('Sanitation Data'!I190)))</f>
        <v/>
      </c>
      <c r="DL196" s="271" t="str">
        <f ca="true">+IF(OFFSET('Sanitation Data'!$I$30,0,10*ROW('Sanitation Data'!I190))="","",OFFSET('Sanitation Data'!$I$30,0,10*ROW('Sanitation Data'!I190)))</f>
        <v/>
      </c>
      <c r="DM196" s="271" t="str">
        <f ca="true">+IF(OFFSET('Sanitation Data'!$I$31,0,10*ROW('Sanitation Data'!I190))="","",OFFSET('Sanitation Data'!$I$31,0,10*ROW('Sanitation Data'!I190)))</f>
        <v/>
      </c>
      <c r="DN196" s="271" t="str">
        <f ca="true">+IF(OFFSET('Sanitation Data'!$I$32,0,10*ROW('Sanitation Data'!I190))="","",OFFSET('Sanitation Data'!$I$32,0,10*ROW('Sanitation Data'!I190)))</f>
        <v/>
      </c>
      <c r="DO196" s="271" t="str">
        <f ca="true">+IF(OFFSET('Hygiene Data'!$D$11,0,10*ROW('Hygiene Data'!D190))="","",OFFSET('Hygiene Data'!$D$11,0,10*ROW('Hygiene Data'!D190)))</f>
        <v/>
      </c>
      <c r="DP196" s="271" t="str">
        <f ca="true">+IF(OFFSET('Hygiene Data'!$D$12,0,10*ROW('Hygiene Data'!D190))="","",OFFSET('Hygiene Data'!$D$12,0,10*ROW('Hygiene Data'!D190)))</f>
        <v/>
      </c>
      <c r="DQ196" s="271" t="str">
        <f ca="true">+IF(OFFSET('Hygiene Data'!$D$13,0,10*ROW('Hygiene Data'!D190))="","",OFFSET('Hygiene Data'!$D$13,0,10*ROW('Hygiene Data'!D190)))</f>
        <v/>
      </c>
      <c r="DR196" s="271" t="str">
        <f ca="true">+IF(OFFSET('Hygiene Data'!$E$11,0,10*ROW('Hygiene Data'!E190))="","",OFFSET('Hygiene Data'!$E$11,0,10*ROW('Hygiene Data'!E190)))</f>
        <v/>
      </c>
      <c r="DS196" s="271" t="str">
        <f ca="true">+IF(OFFSET('Hygiene Data'!$E$12,0,10*ROW('Hygiene Data'!E190))="","",OFFSET('Hygiene Data'!$E$12,0,10*ROW('Hygiene Data'!E190)))</f>
        <v/>
      </c>
      <c r="DT196" s="271" t="str">
        <f ca="true">+IF(OFFSET('Hygiene Data'!$E$13,0,10*ROW('Hygiene Data'!E190))="","",OFFSET('Hygiene Data'!$E$13,0,10*ROW('Hygiene Data'!E190)))</f>
        <v/>
      </c>
      <c r="DU196" s="271" t="str">
        <f ca="true">+IF(OFFSET('Hygiene Data'!$F$11,0,10*ROW('Hygiene Data'!F190))="","",OFFSET('Hygiene Data'!$F$11,0,10*ROW('Hygiene Data'!F190)))</f>
        <v/>
      </c>
      <c r="DV196" s="271" t="str">
        <f ca="true">+IF(OFFSET('Hygiene Data'!$F$12,0,10*ROW('Hygiene Data'!F190))="","",OFFSET('Hygiene Data'!$F$12,0,10*ROW('Hygiene Data'!F190)))</f>
        <v/>
      </c>
      <c r="DW196" s="271" t="str">
        <f ca="true">+IF(OFFSET('Hygiene Data'!$F$13,0,10*ROW('Hygiene Data'!F190))="","",OFFSET('Hygiene Data'!$F$13,0,10*ROW('Hygiene Data'!F190)))</f>
        <v/>
      </c>
      <c r="DX196" s="271" t="str">
        <f ca="true">+IF(OFFSET('Hygiene Data'!$G$11,0,10*ROW('Hygiene Data'!G190))="","",OFFSET('Hygiene Data'!$G$11,0,10*ROW('Hygiene Data'!G190)))</f>
        <v/>
      </c>
      <c r="DY196" s="271" t="str">
        <f ca="true">+IF(OFFSET('Hygiene Data'!$G$12,0,10*ROW('Hygiene Data'!G190))="","",OFFSET('Hygiene Data'!$G$12,0,10*ROW('Hygiene Data'!G190)))</f>
        <v/>
      </c>
      <c r="DZ196" s="271" t="str">
        <f ca="true">+IF(OFFSET('Hygiene Data'!$G$13,0,10*ROW('Hygiene Data'!G190))="","",OFFSET('Hygiene Data'!$G$13,0,10*ROW('Hygiene Data'!G190)))</f>
        <v/>
      </c>
      <c r="EA196" s="271" t="str">
        <f ca="true">+IF(OFFSET('Hygiene Data'!$H$11,0,10*ROW('Hygiene Data'!H190))="","",OFFSET('Hygiene Data'!$H$11,0,10*ROW('Hygiene Data'!H190)))</f>
        <v/>
      </c>
      <c r="EB196" s="271" t="str">
        <f ca="true">+IF(OFFSET('Hygiene Data'!$H$12,0,10*ROW('Hygiene Data'!H190))="","",OFFSET('Hygiene Data'!$H$12,0,10*ROW('Hygiene Data'!H190)))</f>
        <v/>
      </c>
      <c r="EC196" s="271" t="str">
        <f ca="true">+IF(OFFSET('Hygiene Data'!$H$13,0,10*ROW('Hygiene Data'!H190))="","",OFFSET('Hygiene Data'!$H$13,0,10*ROW('Hygiene Data'!H190)))</f>
        <v/>
      </c>
      <c r="ED196" s="271" t="str">
        <f ca="true">+IF(OFFSET('Hygiene Data'!$I$11,0,10*ROW('Hygiene Data'!I190))="","",OFFSET('Hygiene Data'!$I$11,0,10*ROW('Hygiene Data'!I190)))</f>
        <v/>
      </c>
      <c r="EE196" s="271" t="str">
        <f ca="true">+IF(OFFSET('Hygiene Data'!$I$12,0,10*ROW('Hygiene Data'!I190))="","",OFFSET('Hygiene Data'!$I$12,0,10*ROW('Hygiene Data'!I190)))</f>
        <v/>
      </c>
      <c r="EF196" s="271" t="str">
        <f ca="true">+IF(OFFSET('Hygiene Data'!$I$13,0,10*ROW('Hygiene Data'!I190))="","",OFFSET('Hygiene Data'!$I$13,0,10*ROW('Hygiene Data'!I190)))</f>
        <v/>
      </c>
    </row>
    <row xmlns:x14ac="http://schemas.microsoft.com/office/spreadsheetml/2009/9/ac" r="197" x14ac:dyDescent="0.2">
      <c r="A197" s="34" t="str">
        <f ca="true">+IF(OFFSET('Water Data'!$B$2,0,10*ROW('Water Data'!E191))="","",OFFSET('Water Data'!$B$2,0,10*ROW('Water Data'!E191)))</f>
        <v/>
      </c>
      <c r="B197" s="34" t="str">
        <f ca="true">+IF(OFFSET('Water Data'!$C$2,0,10*ROW('Water Data'!F191))="","",OFFSET('Water Data'!$C$2,0,10*ROW('Water Data'!F191)))</f>
        <v/>
      </c>
      <c r="C197" s="327" t="str">
        <f t="shared" ca="true" si="2"/>
        <v/>
      </c>
      <c r="D197" s="87"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7"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7"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7"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7"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7"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7"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7"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7"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7"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7"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7"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7"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7"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7"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7"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7"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7"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8"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8"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8"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8"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8"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8"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8"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8"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8"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8"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8"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8"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8"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8"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8"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8"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8"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8"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8"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8"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8"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8"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8"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8"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8"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8"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8"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8"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8"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8"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9"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9"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9"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9"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9"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9"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9"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9"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9"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9"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9"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9"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9"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9"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9"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9"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9"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9"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1"/>
      <c r="BS197" s="271" t="str">
        <f ca="true">+IF(OFFSET('Water Data'!$D$27,0,10*ROW('Water Data'!D191))="","",OFFSET('Water Data'!$D$27,0,10*ROW('Water Data'!D191)))</f>
        <v/>
      </c>
      <c r="BT197" s="271" t="str">
        <f ca="true">+IF(OFFSET('Water Data'!$D$28,0,10*ROW('Water Data'!D191))="","",OFFSET('Water Data'!$D$28,0,10*ROW('Water Data'!D191)))</f>
        <v/>
      </c>
      <c r="BU197" s="271" t="str">
        <f ca="true">+IF(OFFSET('Water Data'!$D$29,0,10*ROW('Water Data'!D191))="","",OFFSET('Water Data'!$D$29,0,10*ROW('Water Data'!D191)))</f>
        <v/>
      </c>
      <c r="BV197" s="271" t="str">
        <f ca="true">+IF(OFFSET('Water Data'!$E$27,0,10*ROW('Water Data'!E191))="","",OFFSET('Water Data'!$E$27,0,10*ROW('Water Data'!E191)))</f>
        <v/>
      </c>
      <c r="BW197" s="271" t="str">
        <f ca="true">+IF(OFFSET('Water Data'!$E$28,0,10*ROW('Water Data'!E191))="","",OFFSET('Water Data'!$E$28,0,10*ROW('Water Data'!E191)))</f>
        <v/>
      </c>
      <c r="BX197" s="271" t="str">
        <f ca="true">+IF(OFFSET('Water Data'!$E$29,0,10*ROW('Water Data'!E191))="","",OFFSET('Water Data'!$E$29,0,10*ROW('Water Data'!E191)))</f>
        <v/>
      </c>
      <c r="BY197" s="271" t="str">
        <f ca="true">+IF(OFFSET('Water Data'!$F$27,0,10*ROW('Water Data'!F191))="","",OFFSET('Water Data'!$F$27,0,10*ROW('Water Data'!F191)))</f>
        <v/>
      </c>
      <c r="BZ197" s="271" t="str">
        <f ca="true">+IF(OFFSET('Water Data'!$F$28,0,10*ROW('Water Data'!F191))="","",OFFSET('Water Data'!$F$28,0,10*ROW('Water Data'!F191)))</f>
        <v/>
      </c>
      <c r="CA197" s="271" t="str">
        <f ca="true">+IF(OFFSET('Water Data'!$F$29,0,10*ROW('Water Data'!F191))="","",OFFSET('Water Data'!$F$29,0,10*ROW('Water Data'!F191)))</f>
        <v/>
      </c>
      <c r="CB197" s="271" t="str">
        <f ca="true">+IF(OFFSET('Water Data'!$G$27,0,10*ROW('Water Data'!G191))="","",OFFSET('Water Data'!$G$27,0,10*ROW('Water Data'!G191)))</f>
        <v/>
      </c>
      <c r="CC197" s="271" t="str">
        <f ca="true">+IF(OFFSET('Water Data'!$G$28,0,10*ROW('Water Data'!G191))="","",OFFSET('Water Data'!$G$28,0,10*ROW('Water Data'!G191)))</f>
        <v/>
      </c>
      <c r="CD197" s="271" t="str">
        <f ca="true">+IF(OFFSET('Water Data'!$G$29,0,10*ROW('Water Data'!G191))="","",OFFSET('Water Data'!$G$29,0,10*ROW('Water Data'!G191)))</f>
        <v/>
      </c>
      <c r="CE197" s="271" t="str">
        <f ca="true">+IF(OFFSET('Water Data'!$H$27,0,10*ROW('Water Data'!H191))="","",OFFSET('Water Data'!$H$27,0,10*ROW('Water Data'!H191)))</f>
        <v/>
      </c>
      <c r="CF197" s="271" t="str">
        <f ca="true">+IF(OFFSET('Water Data'!$H$28,0,10*ROW('Water Data'!H191))="","",OFFSET('Water Data'!$H$28,0,10*ROW('Water Data'!H191)))</f>
        <v/>
      </c>
      <c r="CG197" s="271" t="str">
        <f ca="true">+IF(OFFSET('Water Data'!$H$29,0,10*ROW('Water Data'!H191))="","",OFFSET('Water Data'!$H$29,0,10*ROW('Water Data'!H191)))</f>
        <v/>
      </c>
      <c r="CH197" s="271" t="str">
        <f ca="true">+IF(OFFSET('Water Data'!$I$27,0,10*ROW('Water Data'!I191))="","",OFFSET('Water Data'!$I$27,0,10*ROW('Water Data'!I191)))</f>
        <v/>
      </c>
      <c r="CI197" s="271" t="str">
        <f ca="true">+IF(OFFSET('Water Data'!$I$28,0,10*ROW('Water Data'!I191))="","",OFFSET('Water Data'!$I$28,0,10*ROW('Water Data'!I191)))</f>
        <v/>
      </c>
      <c r="CJ197" s="271" t="str">
        <f ca="true">+IF(OFFSET('Water Data'!$I$29,0,10*ROW('Water Data'!I191))="","",OFFSET('Water Data'!$I$29,0,10*ROW('Water Data'!I191)))</f>
        <v/>
      </c>
      <c r="CK197" s="271" t="str">
        <f ca="true">+IF(OFFSET('Sanitation Data'!$D$28,0,10*ROW('Sanitation Data'!D191))="","",OFFSET('Sanitation Data'!$D$28,0,10*ROW('Sanitation Data'!D191)))</f>
        <v/>
      </c>
      <c r="CL197" s="271" t="str">
        <f ca="true">+IF(OFFSET('Sanitation Data'!$D$29,0,10*ROW('Sanitation Data'!D191))="","",OFFSET('Sanitation Data'!$D$29,0,10*ROW('Sanitation Data'!D191)))</f>
        <v/>
      </c>
      <c r="CM197" s="271" t="str">
        <f ca="true">+IF(OFFSET('Sanitation Data'!$D$30,0,10*ROW('Sanitation Data'!D191))="","",OFFSET('Sanitation Data'!$D$30,0,10*ROW('Sanitation Data'!D191)))</f>
        <v/>
      </c>
      <c r="CN197" s="271" t="str">
        <f ca="true">+IF(OFFSET('Sanitation Data'!$D$31,0,10*ROW('Sanitation Data'!D191))="","",OFFSET('Sanitation Data'!$D$31,0,10*ROW('Sanitation Data'!D191)))</f>
        <v/>
      </c>
      <c r="CO197" s="271" t="str">
        <f ca="true">+IF(OFFSET('Sanitation Data'!$D$32,0,10*ROW('Sanitation Data'!D191))="","",OFFSET('Sanitation Data'!$D$32,0,10*ROW('Sanitation Data'!D191)))</f>
        <v/>
      </c>
      <c r="CP197" s="271" t="str">
        <f ca="true">+IF(OFFSET('Sanitation Data'!$E$28,0,10*ROW('Sanitation Data'!E191))="","",OFFSET('Sanitation Data'!$E$28,0,10*ROW('Sanitation Data'!E191)))</f>
        <v/>
      </c>
      <c r="CQ197" s="271" t="str">
        <f ca="true">+IF(OFFSET('Sanitation Data'!$E$29,0,10*ROW('Sanitation Data'!E191))="","",OFFSET('Sanitation Data'!$E$29,0,10*ROW('Sanitation Data'!E191)))</f>
        <v/>
      </c>
      <c r="CR197" s="271" t="str">
        <f ca="true">+IF(OFFSET('Sanitation Data'!$E$30,0,10*ROW('Sanitation Data'!E191))="","",OFFSET('Sanitation Data'!$E$30,0,10*ROW('Sanitation Data'!E191)))</f>
        <v/>
      </c>
      <c r="CS197" s="271" t="str">
        <f ca="true">+IF(OFFSET('Sanitation Data'!$E$31,0,10*ROW('Sanitation Data'!E191))="","",OFFSET('Sanitation Data'!$E$31,0,10*ROW('Sanitation Data'!E191)))</f>
        <v/>
      </c>
      <c r="CT197" s="271" t="str">
        <f ca="true">+IF(OFFSET('Sanitation Data'!$E$32,0,10*ROW('Sanitation Data'!E191))="","",OFFSET('Sanitation Data'!$E$32,0,10*ROW('Sanitation Data'!E191)))</f>
        <v/>
      </c>
      <c r="CU197" s="271" t="str">
        <f ca="true">+IF(OFFSET('Sanitation Data'!$F$28,0,10*ROW('Sanitation Data'!F191))="","",OFFSET('Sanitation Data'!$F$28,0,10*ROW('Sanitation Data'!F191)))</f>
        <v/>
      </c>
      <c r="CV197" s="271" t="str">
        <f ca="true">+IF(OFFSET('Sanitation Data'!$F$29,0,10*ROW('Sanitation Data'!F191))="","",OFFSET('Sanitation Data'!$F$29,0,10*ROW('Sanitation Data'!F191)))</f>
        <v/>
      </c>
      <c r="CW197" s="271" t="str">
        <f ca="true">+IF(OFFSET('Sanitation Data'!$F$30,0,10*ROW('Sanitation Data'!F191))="","",OFFSET('Sanitation Data'!$F$30,0,10*ROW('Sanitation Data'!F191)))</f>
        <v/>
      </c>
      <c r="CX197" s="271" t="str">
        <f ca="true">+IF(OFFSET('Sanitation Data'!$F$31,0,10*ROW('Sanitation Data'!F191))="","",OFFSET('Sanitation Data'!$F$31,0,10*ROW('Sanitation Data'!F191)))</f>
        <v/>
      </c>
      <c r="CY197" s="271" t="str">
        <f ca="true">+IF(OFFSET('Sanitation Data'!$F$32,0,10*ROW('Sanitation Data'!F191))="","",OFFSET('Sanitation Data'!$F$32,0,10*ROW('Sanitation Data'!F191)))</f>
        <v/>
      </c>
      <c r="CZ197" s="271" t="str">
        <f ca="true">+IF(OFFSET('Sanitation Data'!$G$28,0,10*ROW('Sanitation Data'!G191))="","",OFFSET('Sanitation Data'!$G$28,0,10*ROW('Sanitation Data'!G191)))</f>
        <v/>
      </c>
      <c r="DA197" s="271" t="str">
        <f ca="true">+IF(OFFSET('Sanitation Data'!$G$29,0,10*ROW('Sanitation Data'!G191))="","",OFFSET('Sanitation Data'!$G$29,0,10*ROW('Sanitation Data'!G191)))</f>
        <v/>
      </c>
      <c r="DB197" s="271" t="str">
        <f ca="true">+IF(OFFSET('Sanitation Data'!$G$30,0,10*ROW('Sanitation Data'!G191))="","",OFFSET('Sanitation Data'!$G$30,0,10*ROW('Sanitation Data'!G191)))</f>
        <v/>
      </c>
      <c r="DC197" s="271" t="str">
        <f ca="true">+IF(OFFSET('Sanitation Data'!$G$31,0,10*ROW('Sanitation Data'!G191))="","",OFFSET('Sanitation Data'!$G$31,0,10*ROW('Sanitation Data'!G191)))</f>
        <v/>
      </c>
      <c r="DD197" s="271" t="str">
        <f ca="true">+IF(OFFSET('Sanitation Data'!$G$32,0,10*ROW('Sanitation Data'!G191))="","",OFFSET('Sanitation Data'!$G$32,0,10*ROW('Sanitation Data'!G191)))</f>
        <v/>
      </c>
      <c r="DE197" s="271" t="str">
        <f ca="true">+IF(OFFSET('Sanitation Data'!$H$28,0,10*ROW('Sanitation Data'!H191))="","",OFFSET('Sanitation Data'!$H$28,0,10*ROW('Sanitation Data'!H191)))</f>
        <v/>
      </c>
      <c r="DF197" s="271" t="str">
        <f ca="true">+IF(OFFSET('Sanitation Data'!$H$29,0,10*ROW('Sanitation Data'!H191))="","",OFFSET('Sanitation Data'!$H$29,0,10*ROW('Sanitation Data'!H191)))</f>
        <v/>
      </c>
      <c r="DG197" s="271" t="str">
        <f ca="true">+IF(OFFSET('Sanitation Data'!$H$30,0,10*ROW('Sanitation Data'!H191))="","",OFFSET('Sanitation Data'!$H$30,0,10*ROW('Sanitation Data'!H191)))</f>
        <v/>
      </c>
      <c r="DH197" s="271" t="str">
        <f ca="true">+IF(OFFSET('Sanitation Data'!$H$31,0,10*ROW('Sanitation Data'!H191))="","",OFFSET('Sanitation Data'!$H$31,0,10*ROW('Sanitation Data'!H191)))</f>
        <v/>
      </c>
      <c r="DI197" s="271" t="str">
        <f ca="true">+IF(OFFSET('Sanitation Data'!$H$32,0,10*ROW('Sanitation Data'!H191))="","",OFFSET('Sanitation Data'!$H$32,0,10*ROW('Sanitation Data'!H191)))</f>
        <v/>
      </c>
      <c r="DJ197" s="271" t="str">
        <f ca="true">+IF(OFFSET('Sanitation Data'!$I$28,0,10*ROW('Sanitation Data'!I191))="","",OFFSET('Sanitation Data'!$I$28,0,10*ROW('Sanitation Data'!I191)))</f>
        <v/>
      </c>
      <c r="DK197" s="271" t="str">
        <f ca="true">+IF(OFFSET('Sanitation Data'!$I$29,0,10*ROW('Sanitation Data'!I191))="","",OFFSET('Sanitation Data'!$I$29,0,10*ROW('Sanitation Data'!I191)))</f>
        <v/>
      </c>
      <c r="DL197" s="271" t="str">
        <f ca="true">+IF(OFFSET('Sanitation Data'!$I$30,0,10*ROW('Sanitation Data'!I191))="","",OFFSET('Sanitation Data'!$I$30,0,10*ROW('Sanitation Data'!I191)))</f>
        <v/>
      </c>
      <c r="DM197" s="271" t="str">
        <f ca="true">+IF(OFFSET('Sanitation Data'!$I$31,0,10*ROW('Sanitation Data'!I191))="","",OFFSET('Sanitation Data'!$I$31,0,10*ROW('Sanitation Data'!I191)))</f>
        <v/>
      </c>
      <c r="DN197" s="271" t="str">
        <f ca="true">+IF(OFFSET('Sanitation Data'!$I$32,0,10*ROW('Sanitation Data'!I191))="","",OFFSET('Sanitation Data'!$I$32,0,10*ROW('Sanitation Data'!I191)))</f>
        <v/>
      </c>
      <c r="DO197" s="271" t="str">
        <f ca="true">+IF(OFFSET('Hygiene Data'!$D$11,0,10*ROW('Hygiene Data'!D191))="","",OFFSET('Hygiene Data'!$D$11,0,10*ROW('Hygiene Data'!D191)))</f>
        <v/>
      </c>
      <c r="DP197" s="271" t="str">
        <f ca="true">+IF(OFFSET('Hygiene Data'!$D$12,0,10*ROW('Hygiene Data'!D191))="","",OFFSET('Hygiene Data'!$D$12,0,10*ROW('Hygiene Data'!D191)))</f>
        <v/>
      </c>
      <c r="DQ197" s="271" t="str">
        <f ca="true">+IF(OFFSET('Hygiene Data'!$D$13,0,10*ROW('Hygiene Data'!D191))="","",OFFSET('Hygiene Data'!$D$13,0,10*ROW('Hygiene Data'!D191)))</f>
        <v/>
      </c>
      <c r="DR197" s="271" t="str">
        <f ca="true">+IF(OFFSET('Hygiene Data'!$E$11,0,10*ROW('Hygiene Data'!E191))="","",OFFSET('Hygiene Data'!$E$11,0,10*ROW('Hygiene Data'!E191)))</f>
        <v/>
      </c>
      <c r="DS197" s="271" t="str">
        <f ca="true">+IF(OFFSET('Hygiene Data'!$E$12,0,10*ROW('Hygiene Data'!E191))="","",OFFSET('Hygiene Data'!$E$12,0,10*ROW('Hygiene Data'!E191)))</f>
        <v/>
      </c>
      <c r="DT197" s="271" t="str">
        <f ca="true">+IF(OFFSET('Hygiene Data'!$E$13,0,10*ROW('Hygiene Data'!E191))="","",OFFSET('Hygiene Data'!$E$13,0,10*ROW('Hygiene Data'!E191)))</f>
        <v/>
      </c>
      <c r="DU197" s="271" t="str">
        <f ca="true">+IF(OFFSET('Hygiene Data'!$F$11,0,10*ROW('Hygiene Data'!F191))="","",OFFSET('Hygiene Data'!$F$11,0,10*ROW('Hygiene Data'!F191)))</f>
        <v/>
      </c>
      <c r="DV197" s="271" t="str">
        <f ca="true">+IF(OFFSET('Hygiene Data'!$F$12,0,10*ROW('Hygiene Data'!F191))="","",OFFSET('Hygiene Data'!$F$12,0,10*ROW('Hygiene Data'!F191)))</f>
        <v/>
      </c>
      <c r="DW197" s="271" t="str">
        <f ca="true">+IF(OFFSET('Hygiene Data'!$F$13,0,10*ROW('Hygiene Data'!F191))="","",OFFSET('Hygiene Data'!$F$13,0,10*ROW('Hygiene Data'!F191)))</f>
        <v/>
      </c>
      <c r="DX197" s="271" t="str">
        <f ca="true">+IF(OFFSET('Hygiene Data'!$G$11,0,10*ROW('Hygiene Data'!G191))="","",OFFSET('Hygiene Data'!$G$11,0,10*ROW('Hygiene Data'!G191)))</f>
        <v/>
      </c>
      <c r="DY197" s="271" t="str">
        <f ca="true">+IF(OFFSET('Hygiene Data'!$G$12,0,10*ROW('Hygiene Data'!G191))="","",OFFSET('Hygiene Data'!$G$12,0,10*ROW('Hygiene Data'!G191)))</f>
        <v/>
      </c>
      <c r="DZ197" s="271" t="str">
        <f ca="true">+IF(OFFSET('Hygiene Data'!$G$13,0,10*ROW('Hygiene Data'!G191))="","",OFFSET('Hygiene Data'!$G$13,0,10*ROW('Hygiene Data'!G191)))</f>
        <v/>
      </c>
      <c r="EA197" s="271" t="str">
        <f ca="true">+IF(OFFSET('Hygiene Data'!$H$11,0,10*ROW('Hygiene Data'!H191))="","",OFFSET('Hygiene Data'!$H$11,0,10*ROW('Hygiene Data'!H191)))</f>
        <v/>
      </c>
      <c r="EB197" s="271" t="str">
        <f ca="true">+IF(OFFSET('Hygiene Data'!$H$12,0,10*ROW('Hygiene Data'!H191))="","",OFFSET('Hygiene Data'!$H$12,0,10*ROW('Hygiene Data'!H191)))</f>
        <v/>
      </c>
      <c r="EC197" s="271" t="str">
        <f ca="true">+IF(OFFSET('Hygiene Data'!$H$13,0,10*ROW('Hygiene Data'!H191))="","",OFFSET('Hygiene Data'!$H$13,0,10*ROW('Hygiene Data'!H191)))</f>
        <v/>
      </c>
      <c r="ED197" s="271" t="str">
        <f ca="true">+IF(OFFSET('Hygiene Data'!$I$11,0,10*ROW('Hygiene Data'!I191))="","",OFFSET('Hygiene Data'!$I$11,0,10*ROW('Hygiene Data'!I191)))</f>
        <v/>
      </c>
      <c r="EE197" s="271" t="str">
        <f ca="true">+IF(OFFSET('Hygiene Data'!$I$12,0,10*ROW('Hygiene Data'!I191))="","",OFFSET('Hygiene Data'!$I$12,0,10*ROW('Hygiene Data'!I191)))</f>
        <v/>
      </c>
      <c r="EF197" s="271" t="str">
        <f ca="true">+IF(OFFSET('Hygiene Data'!$I$13,0,10*ROW('Hygiene Data'!I191))="","",OFFSET('Hygiene Data'!$I$13,0,10*ROW('Hygiene Data'!I191)))</f>
        <v/>
      </c>
    </row>
    <row xmlns:x14ac="http://schemas.microsoft.com/office/spreadsheetml/2009/9/ac" r="198" x14ac:dyDescent="0.2">
      <c r="A198" s="34" t="str">
        <f ca="true">+IF(OFFSET('Water Data'!$B$2,0,10*ROW('Water Data'!E192))="","",OFFSET('Water Data'!$B$2,0,10*ROW('Water Data'!E192)))</f>
        <v/>
      </c>
      <c r="B198" s="34" t="str">
        <f ca="true">+IF(OFFSET('Water Data'!$C$2,0,10*ROW('Water Data'!F192))="","",OFFSET('Water Data'!$C$2,0,10*ROW('Water Data'!F192)))</f>
        <v/>
      </c>
      <c r="C198" s="327" t="str">
        <f t="shared" ca="true" si="2"/>
        <v/>
      </c>
      <c r="D198" s="87"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7"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7"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7"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7"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7"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7"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7"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7"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7"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7"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7"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7"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7"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7"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7"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7"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7"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8"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8"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8"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8"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8"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8"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8"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8"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8"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8"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8"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8"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8"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8"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8"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8"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8"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8"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8"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8"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8"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8"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8"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8"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8"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8"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8"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8"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8"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8"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9"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9"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9"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9"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9"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9"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9"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9"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9"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9"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9"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9"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9"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9"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9"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9"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9"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9"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1"/>
      <c r="BS198" s="271" t="str">
        <f ca="true">+IF(OFFSET('Water Data'!$D$27,0,10*ROW('Water Data'!D192))="","",OFFSET('Water Data'!$D$27,0,10*ROW('Water Data'!D192)))</f>
        <v/>
      </c>
      <c r="BT198" s="271" t="str">
        <f ca="true">+IF(OFFSET('Water Data'!$D$28,0,10*ROW('Water Data'!D192))="","",OFFSET('Water Data'!$D$28,0,10*ROW('Water Data'!D192)))</f>
        <v/>
      </c>
      <c r="BU198" s="271" t="str">
        <f ca="true">+IF(OFFSET('Water Data'!$D$29,0,10*ROW('Water Data'!D192))="","",OFFSET('Water Data'!$D$29,0,10*ROW('Water Data'!D192)))</f>
        <v/>
      </c>
      <c r="BV198" s="271" t="str">
        <f ca="true">+IF(OFFSET('Water Data'!$E$27,0,10*ROW('Water Data'!E192))="","",OFFSET('Water Data'!$E$27,0,10*ROW('Water Data'!E192)))</f>
        <v/>
      </c>
      <c r="BW198" s="271" t="str">
        <f ca="true">+IF(OFFSET('Water Data'!$E$28,0,10*ROW('Water Data'!E192))="","",OFFSET('Water Data'!$E$28,0,10*ROW('Water Data'!E192)))</f>
        <v/>
      </c>
      <c r="BX198" s="271" t="str">
        <f ca="true">+IF(OFFSET('Water Data'!$E$29,0,10*ROW('Water Data'!E192))="","",OFFSET('Water Data'!$E$29,0,10*ROW('Water Data'!E192)))</f>
        <v/>
      </c>
      <c r="BY198" s="271" t="str">
        <f ca="true">+IF(OFFSET('Water Data'!$F$27,0,10*ROW('Water Data'!F192))="","",OFFSET('Water Data'!$F$27,0,10*ROW('Water Data'!F192)))</f>
        <v/>
      </c>
      <c r="BZ198" s="271" t="str">
        <f ca="true">+IF(OFFSET('Water Data'!$F$28,0,10*ROW('Water Data'!F192))="","",OFFSET('Water Data'!$F$28,0,10*ROW('Water Data'!F192)))</f>
        <v/>
      </c>
      <c r="CA198" s="271" t="str">
        <f ca="true">+IF(OFFSET('Water Data'!$F$29,0,10*ROW('Water Data'!F192))="","",OFFSET('Water Data'!$F$29,0,10*ROW('Water Data'!F192)))</f>
        <v/>
      </c>
      <c r="CB198" s="271" t="str">
        <f ca="true">+IF(OFFSET('Water Data'!$G$27,0,10*ROW('Water Data'!G192))="","",OFFSET('Water Data'!$G$27,0,10*ROW('Water Data'!G192)))</f>
        <v/>
      </c>
      <c r="CC198" s="271" t="str">
        <f ca="true">+IF(OFFSET('Water Data'!$G$28,0,10*ROW('Water Data'!G192))="","",OFFSET('Water Data'!$G$28,0,10*ROW('Water Data'!G192)))</f>
        <v/>
      </c>
      <c r="CD198" s="271" t="str">
        <f ca="true">+IF(OFFSET('Water Data'!$G$29,0,10*ROW('Water Data'!G192))="","",OFFSET('Water Data'!$G$29,0,10*ROW('Water Data'!G192)))</f>
        <v/>
      </c>
      <c r="CE198" s="271" t="str">
        <f ca="true">+IF(OFFSET('Water Data'!$H$27,0,10*ROW('Water Data'!H192))="","",OFFSET('Water Data'!$H$27,0,10*ROW('Water Data'!H192)))</f>
        <v/>
      </c>
      <c r="CF198" s="271" t="str">
        <f ca="true">+IF(OFFSET('Water Data'!$H$28,0,10*ROW('Water Data'!H192))="","",OFFSET('Water Data'!$H$28,0,10*ROW('Water Data'!H192)))</f>
        <v/>
      </c>
      <c r="CG198" s="271" t="str">
        <f ca="true">+IF(OFFSET('Water Data'!$H$29,0,10*ROW('Water Data'!H192))="","",OFFSET('Water Data'!$H$29,0,10*ROW('Water Data'!H192)))</f>
        <v/>
      </c>
      <c r="CH198" s="271" t="str">
        <f ca="true">+IF(OFFSET('Water Data'!$I$27,0,10*ROW('Water Data'!I192))="","",OFFSET('Water Data'!$I$27,0,10*ROW('Water Data'!I192)))</f>
        <v/>
      </c>
      <c r="CI198" s="271" t="str">
        <f ca="true">+IF(OFFSET('Water Data'!$I$28,0,10*ROW('Water Data'!I192))="","",OFFSET('Water Data'!$I$28,0,10*ROW('Water Data'!I192)))</f>
        <v/>
      </c>
      <c r="CJ198" s="271" t="str">
        <f ca="true">+IF(OFFSET('Water Data'!$I$29,0,10*ROW('Water Data'!I192))="","",OFFSET('Water Data'!$I$29,0,10*ROW('Water Data'!I192)))</f>
        <v/>
      </c>
      <c r="CK198" s="271" t="str">
        <f ca="true">+IF(OFFSET('Sanitation Data'!$D$28,0,10*ROW('Sanitation Data'!D192))="","",OFFSET('Sanitation Data'!$D$28,0,10*ROW('Sanitation Data'!D192)))</f>
        <v/>
      </c>
      <c r="CL198" s="271" t="str">
        <f ca="true">+IF(OFFSET('Sanitation Data'!$D$29,0,10*ROW('Sanitation Data'!D192))="","",OFFSET('Sanitation Data'!$D$29,0,10*ROW('Sanitation Data'!D192)))</f>
        <v/>
      </c>
      <c r="CM198" s="271" t="str">
        <f ca="true">+IF(OFFSET('Sanitation Data'!$D$30,0,10*ROW('Sanitation Data'!D192))="","",OFFSET('Sanitation Data'!$D$30,0,10*ROW('Sanitation Data'!D192)))</f>
        <v/>
      </c>
      <c r="CN198" s="271" t="str">
        <f ca="true">+IF(OFFSET('Sanitation Data'!$D$31,0,10*ROW('Sanitation Data'!D192))="","",OFFSET('Sanitation Data'!$D$31,0,10*ROW('Sanitation Data'!D192)))</f>
        <v/>
      </c>
      <c r="CO198" s="271" t="str">
        <f ca="true">+IF(OFFSET('Sanitation Data'!$D$32,0,10*ROW('Sanitation Data'!D192))="","",OFFSET('Sanitation Data'!$D$32,0,10*ROW('Sanitation Data'!D192)))</f>
        <v/>
      </c>
      <c r="CP198" s="271" t="str">
        <f ca="true">+IF(OFFSET('Sanitation Data'!$E$28,0,10*ROW('Sanitation Data'!E192))="","",OFFSET('Sanitation Data'!$E$28,0,10*ROW('Sanitation Data'!E192)))</f>
        <v/>
      </c>
      <c r="CQ198" s="271" t="str">
        <f ca="true">+IF(OFFSET('Sanitation Data'!$E$29,0,10*ROW('Sanitation Data'!E192))="","",OFFSET('Sanitation Data'!$E$29,0,10*ROW('Sanitation Data'!E192)))</f>
        <v/>
      </c>
      <c r="CR198" s="271" t="str">
        <f ca="true">+IF(OFFSET('Sanitation Data'!$E$30,0,10*ROW('Sanitation Data'!E192))="","",OFFSET('Sanitation Data'!$E$30,0,10*ROW('Sanitation Data'!E192)))</f>
        <v/>
      </c>
      <c r="CS198" s="271" t="str">
        <f ca="true">+IF(OFFSET('Sanitation Data'!$E$31,0,10*ROW('Sanitation Data'!E192))="","",OFFSET('Sanitation Data'!$E$31,0,10*ROW('Sanitation Data'!E192)))</f>
        <v/>
      </c>
      <c r="CT198" s="271" t="str">
        <f ca="true">+IF(OFFSET('Sanitation Data'!$E$32,0,10*ROW('Sanitation Data'!E192))="","",OFFSET('Sanitation Data'!$E$32,0,10*ROW('Sanitation Data'!E192)))</f>
        <v/>
      </c>
      <c r="CU198" s="271" t="str">
        <f ca="true">+IF(OFFSET('Sanitation Data'!$F$28,0,10*ROW('Sanitation Data'!F192))="","",OFFSET('Sanitation Data'!$F$28,0,10*ROW('Sanitation Data'!F192)))</f>
        <v/>
      </c>
      <c r="CV198" s="271" t="str">
        <f ca="true">+IF(OFFSET('Sanitation Data'!$F$29,0,10*ROW('Sanitation Data'!F192))="","",OFFSET('Sanitation Data'!$F$29,0,10*ROW('Sanitation Data'!F192)))</f>
        <v/>
      </c>
      <c r="CW198" s="271" t="str">
        <f ca="true">+IF(OFFSET('Sanitation Data'!$F$30,0,10*ROW('Sanitation Data'!F192))="","",OFFSET('Sanitation Data'!$F$30,0,10*ROW('Sanitation Data'!F192)))</f>
        <v/>
      </c>
      <c r="CX198" s="271" t="str">
        <f ca="true">+IF(OFFSET('Sanitation Data'!$F$31,0,10*ROW('Sanitation Data'!F192))="","",OFFSET('Sanitation Data'!$F$31,0,10*ROW('Sanitation Data'!F192)))</f>
        <v/>
      </c>
      <c r="CY198" s="271" t="str">
        <f ca="true">+IF(OFFSET('Sanitation Data'!$F$32,0,10*ROW('Sanitation Data'!F192))="","",OFFSET('Sanitation Data'!$F$32,0,10*ROW('Sanitation Data'!F192)))</f>
        <v/>
      </c>
      <c r="CZ198" s="271" t="str">
        <f ca="true">+IF(OFFSET('Sanitation Data'!$G$28,0,10*ROW('Sanitation Data'!G192))="","",OFFSET('Sanitation Data'!$G$28,0,10*ROW('Sanitation Data'!G192)))</f>
        <v/>
      </c>
      <c r="DA198" s="271" t="str">
        <f ca="true">+IF(OFFSET('Sanitation Data'!$G$29,0,10*ROW('Sanitation Data'!G192))="","",OFFSET('Sanitation Data'!$G$29,0,10*ROW('Sanitation Data'!G192)))</f>
        <v/>
      </c>
      <c r="DB198" s="271" t="str">
        <f ca="true">+IF(OFFSET('Sanitation Data'!$G$30,0,10*ROW('Sanitation Data'!G192))="","",OFFSET('Sanitation Data'!$G$30,0,10*ROW('Sanitation Data'!G192)))</f>
        <v/>
      </c>
      <c r="DC198" s="271" t="str">
        <f ca="true">+IF(OFFSET('Sanitation Data'!$G$31,0,10*ROW('Sanitation Data'!G192))="","",OFFSET('Sanitation Data'!$G$31,0,10*ROW('Sanitation Data'!G192)))</f>
        <v/>
      </c>
      <c r="DD198" s="271" t="str">
        <f ca="true">+IF(OFFSET('Sanitation Data'!$G$32,0,10*ROW('Sanitation Data'!G192))="","",OFFSET('Sanitation Data'!$G$32,0,10*ROW('Sanitation Data'!G192)))</f>
        <v/>
      </c>
      <c r="DE198" s="271" t="str">
        <f ca="true">+IF(OFFSET('Sanitation Data'!$H$28,0,10*ROW('Sanitation Data'!H192))="","",OFFSET('Sanitation Data'!$H$28,0,10*ROW('Sanitation Data'!H192)))</f>
        <v/>
      </c>
      <c r="DF198" s="271" t="str">
        <f ca="true">+IF(OFFSET('Sanitation Data'!$H$29,0,10*ROW('Sanitation Data'!H192))="","",OFFSET('Sanitation Data'!$H$29,0,10*ROW('Sanitation Data'!H192)))</f>
        <v/>
      </c>
      <c r="DG198" s="271" t="str">
        <f ca="true">+IF(OFFSET('Sanitation Data'!$H$30,0,10*ROW('Sanitation Data'!H192))="","",OFFSET('Sanitation Data'!$H$30,0,10*ROW('Sanitation Data'!H192)))</f>
        <v/>
      </c>
      <c r="DH198" s="271" t="str">
        <f ca="true">+IF(OFFSET('Sanitation Data'!$H$31,0,10*ROW('Sanitation Data'!H192))="","",OFFSET('Sanitation Data'!$H$31,0,10*ROW('Sanitation Data'!H192)))</f>
        <v/>
      </c>
      <c r="DI198" s="271" t="str">
        <f ca="true">+IF(OFFSET('Sanitation Data'!$H$32,0,10*ROW('Sanitation Data'!H192))="","",OFFSET('Sanitation Data'!$H$32,0,10*ROW('Sanitation Data'!H192)))</f>
        <v/>
      </c>
      <c r="DJ198" s="271" t="str">
        <f ca="true">+IF(OFFSET('Sanitation Data'!$I$28,0,10*ROW('Sanitation Data'!I192))="","",OFFSET('Sanitation Data'!$I$28,0,10*ROW('Sanitation Data'!I192)))</f>
        <v/>
      </c>
      <c r="DK198" s="271" t="str">
        <f ca="true">+IF(OFFSET('Sanitation Data'!$I$29,0,10*ROW('Sanitation Data'!I192))="","",OFFSET('Sanitation Data'!$I$29,0,10*ROW('Sanitation Data'!I192)))</f>
        <v/>
      </c>
      <c r="DL198" s="271" t="str">
        <f ca="true">+IF(OFFSET('Sanitation Data'!$I$30,0,10*ROW('Sanitation Data'!I192))="","",OFFSET('Sanitation Data'!$I$30,0,10*ROW('Sanitation Data'!I192)))</f>
        <v/>
      </c>
      <c r="DM198" s="271" t="str">
        <f ca="true">+IF(OFFSET('Sanitation Data'!$I$31,0,10*ROW('Sanitation Data'!I192))="","",OFFSET('Sanitation Data'!$I$31,0,10*ROW('Sanitation Data'!I192)))</f>
        <v/>
      </c>
      <c r="DN198" s="271" t="str">
        <f ca="true">+IF(OFFSET('Sanitation Data'!$I$32,0,10*ROW('Sanitation Data'!I192))="","",OFFSET('Sanitation Data'!$I$32,0,10*ROW('Sanitation Data'!I192)))</f>
        <v/>
      </c>
      <c r="DO198" s="271" t="str">
        <f ca="true">+IF(OFFSET('Hygiene Data'!$D$11,0,10*ROW('Hygiene Data'!D192))="","",OFFSET('Hygiene Data'!$D$11,0,10*ROW('Hygiene Data'!D192)))</f>
        <v/>
      </c>
      <c r="DP198" s="271" t="str">
        <f ca="true">+IF(OFFSET('Hygiene Data'!$D$12,0,10*ROW('Hygiene Data'!D192))="","",OFFSET('Hygiene Data'!$D$12,0,10*ROW('Hygiene Data'!D192)))</f>
        <v/>
      </c>
      <c r="DQ198" s="271" t="str">
        <f ca="true">+IF(OFFSET('Hygiene Data'!$D$13,0,10*ROW('Hygiene Data'!D192))="","",OFFSET('Hygiene Data'!$D$13,0,10*ROW('Hygiene Data'!D192)))</f>
        <v/>
      </c>
      <c r="DR198" s="271" t="str">
        <f ca="true">+IF(OFFSET('Hygiene Data'!$E$11,0,10*ROW('Hygiene Data'!E192))="","",OFFSET('Hygiene Data'!$E$11,0,10*ROW('Hygiene Data'!E192)))</f>
        <v/>
      </c>
      <c r="DS198" s="271" t="str">
        <f ca="true">+IF(OFFSET('Hygiene Data'!$E$12,0,10*ROW('Hygiene Data'!E192))="","",OFFSET('Hygiene Data'!$E$12,0,10*ROW('Hygiene Data'!E192)))</f>
        <v/>
      </c>
      <c r="DT198" s="271" t="str">
        <f ca="true">+IF(OFFSET('Hygiene Data'!$E$13,0,10*ROW('Hygiene Data'!E192))="","",OFFSET('Hygiene Data'!$E$13,0,10*ROW('Hygiene Data'!E192)))</f>
        <v/>
      </c>
      <c r="DU198" s="271" t="str">
        <f ca="true">+IF(OFFSET('Hygiene Data'!$F$11,0,10*ROW('Hygiene Data'!F192))="","",OFFSET('Hygiene Data'!$F$11,0,10*ROW('Hygiene Data'!F192)))</f>
        <v/>
      </c>
      <c r="DV198" s="271" t="str">
        <f ca="true">+IF(OFFSET('Hygiene Data'!$F$12,0,10*ROW('Hygiene Data'!F192))="","",OFFSET('Hygiene Data'!$F$12,0,10*ROW('Hygiene Data'!F192)))</f>
        <v/>
      </c>
      <c r="DW198" s="271" t="str">
        <f ca="true">+IF(OFFSET('Hygiene Data'!$F$13,0,10*ROW('Hygiene Data'!F192))="","",OFFSET('Hygiene Data'!$F$13,0,10*ROW('Hygiene Data'!F192)))</f>
        <v/>
      </c>
      <c r="DX198" s="271" t="str">
        <f ca="true">+IF(OFFSET('Hygiene Data'!$G$11,0,10*ROW('Hygiene Data'!G192))="","",OFFSET('Hygiene Data'!$G$11,0,10*ROW('Hygiene Data'!G192)))</f>
        <v/>
      </c>
      <c r="DY198" s="271" t="str">
        <f ca="true">+IF(OFFSET('Hygiene Data'!$G$12,0,10*ROW('Hygiene Data'!G192))="","",OFFSET('Hygiene Data'!$G$12,0,10*ROW('Hygiene Data'!G192)))</f>
        <v/>
      </c>
      <c r="DZ198" s="271" t="str">
        <f ca="true">+IF(OFFSET('Hygiene Data'!$G$13,0,10*ROW('Hygiene Data'!G192))="","",OFFSET('Hygiene Data'!$G$13,0,10*ROW('Hygiene Data'!G192)))</f>
        <v/>
      </c>
      <c r="EA198" s="271" t="str">
        <f ca="true">+IF(OFFSET('Hygiene Data'!$H$11,0,10*ROW('Hygiene Data'!H192))="","",OFFSET('Hygiene Data'!$H$11,0,10*ROW('Hygiene Data'!H192)))</f>
        <v/>
      </c>
      <c r="EB198" s="271" t="str">
        <f ca="true">+IF(OFFSET('Hygiene Data'!$H$12,0,10*ROW('Hygiene Data'!H192))="","",OFFSET('Hygiene Data'!$H$12,0,10*ROW('Hygiene Data'!H192)))</f>
        <v/>
      </c>
      <c r="EC198" s="271" t="str">
        <f ca="true">+IF(OFFSET('Hygiene Data'!$H$13,0,10*ROW('Hygiene Data'!H192))="","",OFFSET('Hygiene Data'!$H$13,0,10*ROW('Hygiene Data'!H192)))</f>
        <v/>
      </c>
      <c r="ED198" s="271" t="str">
        <f ca="true">+IF(OFFSET('Hygiene Data'!$I$11,0,10*ROW('Hygiene Data'!I192))="","",OFFSET('Hygiene Data'!$I$11,0,10*ROW('Hygiene Data'!I192)))</f>
        <v/>
      </c>
      <c r="EE198" s="271" t="str">
        <f ca="true">+IF(OFFSET('Hygiene Data'!$I$12,0,10*ROW('Hygiene Data'!I192))="","",OFFSET('Hygiene Data'!$I$12,0,10*ROW('Hygiene Data'!I192)))</f>
        <v/>
      </c>
      <c r="EF198" s="271" t="str">
        <f ca="true">+IF(OFFSET('Hygiene Data'!$I$13,0,10*ROW('Hygiene Data'!I192))="","",OFFSET('Hygiene Data'!$I$13,0,10*ROW('Hygiene Data'!I192)))</f>
        <v/>
      </c>
    </row>
    <row xmlns:x14ac="http://schemas.microsoft.com/office/spreadsheetml/2009/9/ac" r="199" x14ac:dyDescent="0.2">
      <c r="A199" s="34" t="str">
        <f ca="true">+IF(OFFSET('Water Data'!$B$2,0,10*ROW('Water Data'!E193))="","",OFFSET('Water Data'!$B$2,0,10*ROW('Water Data'!E193)))</f>
        <v/>
      </c>
      <c r="B199" s="34" t="str">
        <f ca="true">+IF(OFFSET('Water Data'!$C$2,0,10*ROW('Water Data'!F193))="","",OFFSET('Water Data'!$C$2,0,10*ROW('Water Data'!F193)))</f>
        <v/>
      </c>
      <c r="C199" s="327" t="str">
        <f t="shared" ref="C199:C207" ca="true" si="3">+IF(ISNUMBER(VALUE(MID(A199,5,4))), VALUE(MID(A199, 5,4)),"")</f>
        <v/>
      </c>
      <c r="D199" s="87"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7"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7"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7"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7"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7"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7"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7"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7"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7"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7"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7"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7"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7"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7"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7"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7"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7"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8"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8"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8"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8"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8"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8"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8"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8"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8"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8"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8"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8"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8"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8"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8"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8"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8"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8"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8"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8"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8"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8"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8"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8"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8"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8"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8"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8"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8"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8"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9"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9"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9"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9"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9"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9"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9"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9"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9"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9"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9"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9"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9"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9"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9"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9"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9"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9"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1"/>
      <c r="BS199" s="271" t="str">
        <f ca="true">+IF(OFFSET('Water Data'!$D$27,0,10*ROW('Water Data'!D193))="","",OFFSET('Water Data'!$D$27,0,10*ROW('Water Data'!D193)))</f>
        <v/>
      </c>
      <c r="BT199" s="271" t="str">
        <f ca="true">+IF(OFFSET('Water Data'!$D$28,0,10*ROW('Water Data'!D193))="","",OFFSET('Water Data'!$D$28,0,10*ROW('Water Data'!D193)))</f>
        <v/>
      </c>
      <c r="BU199" s="271" t="str">
        <f ca="true">+IF(OFFSET('Water Data'!$D$29,0,10*ROW('Water Data'!D193))="","",OFFSET('Water Data'!$D$29,0,10*ROW('Water Data'!D193)))</f>
        <v/>
      </c>
      <c r="BV199" s="271" t="str">
        <f ca="true">+IF(OFFSET('Water Data'!$E$27,0,10*ROW('Water Data'!E193))="","",OFFSET('Water Data'!$E$27,0,10*ROW('Water Data'!E193)))</f>
        <v/>
      </c>
      <c r="BW199" s="271" t="str">
        <f ca="true">+IF(OFFSET('Water Data'!$E$28,0,10*ROW('Water Data'!E193))="","",OFFSET('Water Data'!$E$28,0,10*ROW('Water Data'!E193)))</f>
        <v/>
      </c>
      <c r="BX199" s="271" t="str">
        <f ca="true">+IF(OFFSET('Water Data'!$E$29,0,10*ROW('Water Data'!E193))="","",OFFSET('Water Data'!$E$29,0,10*ROW('Water Data'!E193)))</f>
        <v/>
      </c>
      <c r="BY199" s="271" t="str">
        <f ca="true">+IF(OFFSET('Water Data'!$F$27,0,10*ROW('Water Data'!F193))="","",OFFSET('Water Data'!$F$27,0,10*ROW('Water Data'!F193)))</f>
        <v/>
      </c>
      <c r="BZ199" s="271" t="str">
        <f ca="true">+IF(OFFSET('Water Data'!$F$28,0,10*ROW('Water Data'!F193))="","",OFFSET('Water Data'!$F$28,0,10*ROW('Water Data'!F193)))</f>
        <v/>
      </c>
      <c r="CA199" s="271" t="str">
        <f ca="true">+IF(OFFSET('Water Data'!$F$29,0,10*ROW('Water Data'!F193))="","",OFFSET('Water Data'!$F$29,0,10*ROW('Water Data'!F193)))</f>
        <v/>
      </c>
      <c r="CB199" s="271" t="str">
        <f ca="true">+IF(OFFSET('Water Data'!$G$27,0,10*ROW('Water Data'!G193))="","",OFFSET('Water Data'!$G$27,0,10*ROW('Water Data'!G193)))</f>
        <v/>
      </c>
      <c r="CC199" s="271" t="str">
        <f ca="true">+IF(OFFSET('Water Data'!$G$28,0,10*ROW('Water Data'!G193))="","",OFFSET('Water Data'!$G$28,0,10*ROW('Water Data'!G193)))</f>
        <v/>
      </c>
      <c r="CD199" s="271" t="str">
        <f ca="true">+IF(OFFSET('Water Data'!$G$29,0,10*ROW('Water Data'!G193))="","",OFFSET('Water Data'!$G$29,0,10*ROW('Water Data'!G193)))</f>
        <v/>
      </c>
      <c r="CE199" s="271" t="str">
        <f ca="true">+IF(OFFSET('Water Data'!$H$27,0,10*ROW('Water Data'!H193))="","",OFFSET('Water Data'!$H$27,0,10*ROW('Water Data'!H193)))</f>
        <v/>
      </c>
      <c r="CF199" s="271" t="str">
        <f ca="true">+IF(OFFSET('Water Data'!$H$28,0,10*ROW('Water Data'!H193))="","",OFFSET('Water Data'!$H$28,0,10*ROW('Water Data'!H193)))</f>
        <v/>
      </c>
      <c r="CG199" s="271" t="str">
        <f ca="true">+IF(OFFSET('Water Data'!$H$29,0,10*ROW('Water Data'!H193))="","",OFFSET('Water Data'!$H$29,0,10*ROW('Water Data'!H193)))</f>
        <v/>
      </c>
      <c r="CH199" s="271" t="str">
        <f ca="true">+IF(OFFSET('Water Data'!$I$27,0,10*ROW('Water Data'!I193))="","",OFFSET('Water Data'!$I$27,0,10*ROW('Water Data'!I193)))</f>
        <v/>
      </c>
      <c r="CI199" s="271" t="str">
        <f ca="true">+IF(OFFSET('Water Data'!$I$28,0,10*ROW('Water Data'!I193))="","",OFFSET('Water Data'!$I$28,0,10*ROW('Water Data'!I193)))</f>
        <v/>
      </c>
      <c r="CJ199" s="271" t="str">
        <f ca="true">+IF(OFFSET('Water Data'!$I$29,0,10*ROW('Water Data'!I193))="","",OFFSET('Water Data'!$I$29,0,10*ROW('Water Data'!I193)))</f>
        <v/>
      </c>
      <c r="CK199" s="271" t="str">
        <f ca="true">+IF(OFFSET('Sanitation Data'!$D$28,0,10*ROW('Sanitation Data'!D193))="","",OFFSET('Sanitation Data'!$D$28,0,10*ROW('Sanitation Data'!D193)))</f>
        <v/>
      </c>
      <c r="CL199" s="271" t="str">
        <f ca="true">+IF(OFFSET('Sanitation Data'!$D$29,0,10*ROW('Sanitation Data'!D193))="","",OFFSET('Sanitation Data'!$D$29,0,10*ROW('Sanitation Data'!D193)))</f>
        <v/>
      </c>
      <c r="CM199" s="271" t="str">
        <f ca="true">+IF(OFFSET('Sanitation Data'!$D$30,0,10*ROW('Sanitation Data'!D193))="","",OFFSET('Sanitation Data'!$D$30,0,10*ROW('Sanitation Data'!D193)))</f>
        <v/>
      </c>
      <c r="CN199" s="271" t="str">
        <f ca="true">+IF(OFFSET('Sanitation Data'!$D$31,0,10*ROW('Sanitation Data'!D193))="","",OFFSET('Sanitation Data'!$D$31,0,10*ROW('Sanitation Data'!D193)))</f>
        <v/>
      </c>
      <c r="CO199" s="271" t="str">
        <f ca="true">+IF(OFFSET('Sanitation Data'!$D$32,0,10*ROW('Sanitation Data'!D193))="","",OFFSET('Sanitation Data'!$D$32,0,10*ROW('Sanitation Data'!D193)))</f>
        <v/>
      </c>
      <c r="CP199" s="271" t="str">
        <f ca="true">+IF(OFFSET('Sanitation Data'!$E$28,0,10*ROW('Sanitation Data'!E193))="","",OFFSET('Sanitation Data'!$E$28,0,10*ROW('Sanitation Data'!E193)))</f>
        <v/>
      </c>
      <c r="CQ199" s="271" t="str">
        <f ca="true">+IF(OFFSET('Sanitation Data'!$E$29,0,10*ROW('Sanitation Data'!E193))="","",OFFSET('Sanitation Data'!$E$29,0,10*ROW('Sanitation Data'!E193)))</f>
        <v/>
      </c>
      <c r="CR199" s="271" t="str">
        <f ca="true">+IF(OFFSET('Sanitation Data'!$E$30,0,10*ROW('Sanitation Data'!E193))="","",OFFSET('Sanitation Data'!$E$30,0,10*ROW('Sanitation Data'!E193)))</f>
        <v/>
      </c>
      <c r="CS199" s="271" t="str">
        <f ca="true">+IF(OFFSET('Sanitation Data'!$E$31,0,10*ROW('Sanitation Data'!E193))="","",OFFSET('Sanitation Data'!$E$31,0,10*ROW('Sanitation Data'!E193)))</f>
        <v/>
      </c>
      <c r="CT199" s="271" t="str">
        <f ca="true">+IF(OFFSET('Sanitation Data'!$E$32,0,10*ROW('Sanitation Data'!E193))="","",OFFSET('Sanitation Data'!$E$32,0,10*ROW('Sanitation Data'!E193)))</f>
        <v/>
      </c>
      <c r="CU199" s="271" t="str">
        <f ca="true">+IF(OFFSET('Sanitation Data'!$F$28,0,10*ROW('Sanitation Data'!F193))="","",OFFSET('Sanitation Data'!$F$28,0,10*ROW('Sanitation Data'!F193)))</f>
        <v/>
      </c>
      <c r="CV199" s="271" t="str">
        <f ca="true">+IF(OFFSET('Sanitation Data'!$F$29,0,10*ROW('Sanitation Data'!F193))="","",OFFSET('Sanitation Data'!$F$29,0,10*ROW('Sanitation Data'!F193)))</f>
        <v/>
      </c>
      <c r="CW199" s="271" t="str">
        <f ca="true">+IF(OFFSET('Sanitation Data'!$F$30,0,10*ROW('Sanitation Data'!F193))="","",OFFSET('Sanitation Data'!$F$30,0,10*ROW('Sanitation Data'!F193)))</f>
        <v/>
      </c>
      <c r="CX199" s="271" t="str">
        <f ca="true">+IF(OFFSET('Sanitation Data'!$F$31,0,10*ROW('Sanitation Data'!F193))="","",OFFSET('Sanitation Data'!$F$31,0,10*ROW('Sanitation Data'!F193)))</f>
        <v/>
      </c>
      <c r="CY199" s="271" t="str">
        <f ca="true">+IF(OFFSET('Sanitation Data'!$F$32,0,10*ROW('Sanitation Data'!F193))="","",OFFSET('Sanitation Data'!$F$32,0,10*ROW('Sanitation Data'!F193)))</f>
        <v/>
      </c>
      <c r="CZ199" s="271" t="str">
        <f ca="true">+IF(OFFSET('Sanitation Data'!$G$28,0,10*ROW('Sanitation Data'!G193))="","",OFFSET('Sanitation Data'!$G$28,0,10*ROW('Sanitation Data'!G193)))</f>
        <v/>
      </c>
      <c r="DA199" s="271" t="str">
        <f ca="true">+IF(OFFSET('Sanitation Data'!$G$29,0,10*ROW('Sanitation Data'!G193))="","",OFFSET('Sanitation Data'!$G$29,0,10*ROW('Sanitation Data'!G193)))</f>
        <v/>
      </c>
      <c r="DB199" s="271" t="str">
        <f ca="true">+IF(OFFSET('Sanitation Data'!$G$30,0,10*ROW('Sanitation Data'!G193))="","",OFFSET('Sanitation Data'!$G$30,0,10*ROW('Sanitation Data'!G193)))</f>
        <v/>
      </c>
      <c r="DC199" s="271" t="str">
        <f ca="true">+IF(OFFSET('Sanitation Data'!$G$31,0,10*ROW('Sanitation Data'!G193))="","",OFFSET('Sanitation Data'!$G$31,0,10*ROW('Sanitation Data'!G193)))</f>
        <v/>
      </c>
      <c r="DD199" s="271" t="str">
        <f ca="true">+IF(OFFSET('Sanitation Data'!$G$32,0,10*ROW('Sanitation Data'!G193))="","",OFFSET('Sanitation Data'!$G$32,0,10*ROW('Sanitation Data'!G193)))</f>
        <v/>
      </c>
      <c r="DE199" s="271" t="str">
        <f ca="true">+IF(OFFSET('Sanitation Data'!$H$28,0,10*ROW('Sanitation Data'!H193))="","",OFFSET('Sanitation Data'!$H$28,0,10*ROW('Sanitation Data'!H193)))</f>
        <v/>
      </c>
      <c r="DF199" s="271" t="str">
        <f ca="true">+IF(OFFSET('Sanitation Data'!$H$29,0,10*ROW('Sanitation Data'!H193))="","",OFFSET('Sanitation Data'!$H$29,0,10*ROW('Sanitation Data'!H193)))</f>
        <v/>
      </c>
      <c r="DG199" s="271" t="str">
        <f ca="true">+IF(OFFSET('Sanitation Data'!$H$30,0,10*ROW('Sanitation Data'!H193))="","",OFFSET('Sanitation Data'!$H$30,0,10*ROW('Sanitation Data'!H193)))</f>
        <v/>
      </c>
      <c r="DH199" s="271" t="str">
        <f ca="true">+IF(OFFSET('Sanitation Data'!$H$31,0,10*ROW('Sanitation Data'!H193))="","",OFFSET('Sanitation Data'!$H$31,0,10*ROW('Sanitation Data'!H193)))</f>
        <v/>
      </c>
      <c r="DI199" s="271" t="str">
        <f ca="true">+IF(OFFSET('Sanitation Data'!$H$32,0,10*ROW('Sanitation Data'!H193))="","",OFFSET('Sanitation Data'!$H$32,0,10*ROW('Sanitation Data'!H193)))</f>
        <v/>
      </c>
      <c r="DJ199" s="271" t="str">
        <f ca="true">+IF(OFFSET('Sanitation Data'!$I$28,0,10*ROW('Sanitation Data'!I193))="","",OFFSET('Sanitation Data'!$I$28,0,10*ROW('Sanitation Data'!I193)))</f>
        <v/>
      </c>
      <c r="DK199" s="271" t="str">
        <f ca="true">+IF(OFFSET('Sanitation Data'!$I$29,0,10*ROW('Sanitation Data'!I193))="","",OFFSET('Sanitation Data'!$I$29,0,10*ROW('Sanitation Data'!I193)))</f>
        <v/>
      </c>
      <c r="DL199" s="271" t="str">
        <f ca="true">+IF(OFFSET('Sanitation Data'!$I$30,0,10*ROW('Sanitation Data'!I193))="","",OFFSET('Sanitation Data'!$I$30,0,10*ROW('Sanitation Data'!I193)))</f>
        <v/>
      </c>
      <c r="DM199" s="271" t="str">
        <f ca="true">+IF(OFFSET('Sanitation Data'!$I$31,0,10*ROW('Sanitation Data'!I193))="","",OFFSET('Sanitation Data'!$I$31,0,10*ROW('Sanitation Data'!I193)))</f>
        <v/>
      </c>
      <c r="DN199" s="271" t="str">
        <f ca="true">+IF(OFFSET('Sanitation Data'!$I$32,0,10*ROW('Sanitation Data'!I193))="","",OFFSET('Sanitation Data'!$I$32,0,10*ROW('Sanitation Data'!I193)))</f>
        <v/>
      </c>
      <c r="DO199" s="271" t="str">
        <f ca="true">+IF(OFFSET('Hygiene Data'!$D$11,0,10*ROW('Hygiene Data'!D193))="","",OFFSET('Hygiene Data'!$D$11,0,10*ROW('Hygiene Data'!D193)))</f>
        <v/>
      </c>
      <c r="DP199" s="271" t="str">
        <f ca="true">+IF(OFFSET('Hygiene Data'!$D$12,0,10*ROW('Hygiene Data'!D193))="","",OFFSET('Hygiene Data'!$D$12,0,10*ROW('Hygiene Data'!D193)))</f>
        <v/>
      </c>
      <c r="DQ199" s="271" t="str">
        <f ca="true">+IF(OFFSET('Hygiene Data'!$D$13,0,10*ROW('Hygiene Data'!D193))="","",OFFSET('Hygiene Data'!$D$13,0,10*ROW('Hygiene Data'!D193)))</f>
        <v/>
      </c>
      <c r="DR199" s="271" t="str">
        <f ca="true">+IF(OFFSET('Hygiene Data'!$E$11,0,10*ROW('Hygiene Data'!E193))="","",OFFSET('Hygiene Data'!$E$11,0,10*ROW('Hygiene Data'!E193)))</f>
        <v/>
      </c>
      <c r="DS199" s="271" t="str">
        <f ca="true">+IF(OFFSET('Hygiene Data'!$E$12,0,10*ROW('Hygiene Data'!E193))="","",OFFSET('Hygiene Data'!$E$12,0,10*ROW('Hygiene Data'!E193)))</f>
        <v/>
      </c>
      <c r="DT199" s="271" t="str">
        <f ca="true">+IF(OFFSET('Hygiene Data'!$E$13,0,10*ROW('Hygiene Data'!E193))="","",OFFSET('Hygiene Data'!$E$13,0,10*ROW('Hygiene Data'!E193)))</f>
        <v/>
      </c>
      <c r="DU199" s="271" t="str">
        <f ca="true">+IF(OFFSET('Hygiene Data'!$F$11,0,10*ROW('Hygiene Data'!F193))="","",OFFSET('Hygiene Data'!$F$11,0,10*ROW('Hygiene Data'!F193)))</f>
        <v/>
      </c>
      <c r="DV199" s="271" t="str">
        <f ca="true">+IF(OFFSET('Hygiene Data'!$F$12,0,10*ROW('Hygiene Data'!F193))="","",OFFSET('Hygiene Data'!$F$12,0,10*ROW('Hygiene Data'!F193)))</f>
        <v/>
      </c>
      <c r="DW199" s="271" t="str">
        <f ca="true">+IF(OFFSET('Hygiene Data'!$F$13,0,10*ROW('Hygiene Data'!F193))="","",OFFSET('Hygiene Data'!$F$13,0,10*ROW('Hygiene Data'!F193)))</f>
        <v/>
      </c>
      <c r="DX199" s="271" t="str">
        <f ca="true">+IF(OFFSET('Hygiene Data'!$G$11,0,10*ROW('Hygiene Data'!G193))="","",OFFSET('Hygiene Data'!$G$11,0,10*ROW('Hygiene Data'!G193)))</f>
        <v/>
      </c>
      <c r="DY199" s="271" t="str">
        <f ca="true">+IF(OFFSET('Hygiene Data'!$G$12,0,10*ROW('Hygiene Data'!G193))="","",OFFSET('Hygiene Data'!$G$12,0,10*ROW('Hygiene Data'!G193)))</f>
        <v/>
      </c>
      <c r="DZ199" s="271" t="str">
        <f ca="true">+IF(OFFSET('Hygiene Data'!$G$13,0,10*ROW('Hygiene Data'!G193))="","",OFFSET('Hygiene Data'!$G$13,0,10*ROW('Hygiene Data'!G193)))</f>
        <v/>
      </c>
      <c r="EA199" s="271" t="str">
        <f ca="true">+IF(OFFSET('Hygiene Data'!$H$11,0,10*ROW('Hygiene Data'!H193))="","",OFFSET('Hygiene Data'!$H$11,0,10*ROW('Hygiene Data'!H193)))</f>
        <v/>
      </c>
      <c r="EB199" s="271" t="str">
        <f ca="true">+IF(OFFSET('Hygiene Data'!$H$12,0,10*ROW('Hygiene Data'!H193))="","",OFFSET('Hygiene Data'!$H$12,0,10*ROW('Hygiene Data'!H193)))</f>
        <v/>
      </c>
      <c r="EC199" s="271" t="str">
        <f ca="true">+IF(OFFSET('Hygiene Data'!$H$13,0,10*ROW('Hygiene Data'!H193))="","",OFFSET('Hygiene Data'!$H$13,0,10*ROW('Hygiene Data'!H193)))</f>
        <v/>
      </c>
      <c r="ED199" s="271" t="str">
        <f ca="true">+IF(OFFSET('Hygiene Data'!$I$11,0,10*ROW('Hygiene Data'!I193))="","",OFFSET('Hygiene Data'!$I$11,0,10*ROW('Hygiene Data'!I193)))</f>
        <v/>
      </c>
      <c r="EE199" s="271" t="str">
        <f ca="true">+IF(OFFSET('Hygiene Data'!$I$12,0,10*ROW('Hygiene Data'!I193))="","",OFFSET('Hygiene Data'!$I$12,0,10*ROW('Hygiene Data'!I193)))</f>
        <v/>
      </c>
      <c r="EF199" s="271" t="str">
        <f ca="true">+IF(OFFSET('Hygiene Data'!$I$13,0,10*ROW('Hygiene Data'!I193))="","",OFFSET('Hygiene Data'!$I$13,0,10*ROW('Hygiene Data'!I193)))</f>
        <v/>
      </c>
    </row>
    <row xmlns:x14ac="http://schemas.microsoft.com/office/spreadsheetml/2009/9/ac" r="200" x14ac:dyDescent="0.2">
      <c r="A200" s="34" t="str">
        <f ca="true">+IF(OFFSET('Water Data'!$B$2,0,10*ROW('Water Data'!E194))="","",OFFSET('Water Data'!$B$2,0,10*ROW('Water Data'!E194)))</f>
        <v/>
      </c>
      <c r="B200" s="34" t="str">
        <f ca="true">+IF(OFFSET('Water Data'!$C$2,0,10*ROW('Water Data'!F194))="","",OFFSET('Water Data'!$C$2,0,10*ROW('Water Data'!F194)))</f>
        <v/>
      </c>
      <c r="C200" s="327" t="str">
        <f t="shared" ca="true" si="3"/>
        <v/>
      </c>
      <c r="D200" s="87"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7"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7"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7"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7"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7"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7"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7"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7"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7"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7"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7"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7"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7"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7"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7"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7"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7"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8"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8"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8"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8"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8"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8"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8"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8"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8"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8"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8"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8"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8"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8"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8"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8"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8"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8"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8"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8"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8"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8"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8"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8"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8"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8"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8"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8"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8"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8"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9"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9"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9"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9"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9"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9"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9"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9"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9"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9"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9"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9"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9"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9"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9"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9"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9"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9"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1"/>
      <c r="BS200" s="271" t="str">
        <f ca="true">+IF(OFFSET('Water Data'!$D$27,0,10*ROW('Water Data'!D194))="","",OFFSET('Water Data'!$D$27,0,10*ROW('Water Data'!D194)))</f>
        <v/>
      </c>
      <c r="BT200" s="271" t="str">
        <f ca="true">+IF(OFFSET('Water Data'!$D$28,0,10*ROW('Water Data'!D194))="","",OFFSET('Water Data'!$D$28,0,10*ROW('Water Data'!D194)))</f>
        <v/>
      </c>
      <c r="BU200" s="271" t="str">
        <f ca="true">+IF(OFFSET('Water Data'!$D$29,0,10*ROW('Water Data'!D194))="","",OFFSET('Water Data'!$D$29,0,10*ROW('Water Data'!D194)))</f>
        <v/>
      </c>
      <c r="BV200" s="271" t="str">
        <f ca="true">+IF(OFFSET('Water Data'!$E$27,0,10*ROW('Water Data'!E194))="","",OFFSET('Water Data'!$E$27,0,10*ROW('Water Data'!E194)))</f>
        <v/>
      </c>
      <c r="BW200" s="271" t="str">
        <f ca="true">+IF(OFFSET('Water Data'!$E$28,0,10*ROW('Water Data'!E194))="","",OFFSET('Water Data'!$E$28,0,10*ROW('Water Data'!E194)))</f>
        <v/>
      </c>
      <c r="BX200" s="271" t="str">
        <f ca="true">+IF(OFFSET('Water Data'!$E$29,0,10*ROW('Water Data'!E194))="","",OFFSET('Water Data'!$E$29,0,10*ROW('Water Data'!E194)))</f>
        <v/>
      </c>
      <c r="BY200" s="271" t="str">
        <f ca="true">+IF(OFFSET('Water Data'!$F$27,0,10*ROW('Water Data'!F194))="","",OFFSET('Water Data'!$F$27,0,10*ROW('Water Data'!F194)))</f>
        <v/>
      </c>
      <c r="BZ200" s="271" t="str">
        <f ca="true">+IF(OFFSET('Water Data'!$F$28,0,10*ROW('Water Data'!F194))="","",OFFSET('Water Data'!$F$28,0,10*ROW('Water Data'!F194)))</f>
        <v/>
      </c>
      <c r="CA200" s="271" t="str">
        <f ca="true">+IF(OFFSET('Water Data'!$F$29,0,10*ROW('Water Data'!F194))="","",OFFSET('Water Data'!$F$29,0,10*ROW('Water Data'!F194)))</f>
        <v/>
      </c>
      <c r="CB200" s="271" t="str">
        <f ca="true">+IF(OFFSET('Water Data'!$G$27,0,10*ROW('Water Data'!G194))="","",OFFSET('Water Data'!$G$27,0,10*ROW('Water Data'!G194)))</f>
        <v/>
      </c>
      <c r="CC200" s="271" t="str">
        <f ca="true">+IF(OFFSET('Water Data'!$G$28,0,10*ROW('Water Data'!G194))="","",OFFSET('Water Data'!$G$28,0,10*ROW('Water Data'!G194)))</f>
        <v/>
      </c>
      <c r="CD200" s="271" t="str">
        <f ca="true">+IF(OFFSET('Water Data'!$G$29,0,10*ROW('Water Data'!G194))="","",OFFSET('Water Data'!$G$29,0,10*ROW('Water Data'!G194)))</f>
        <v/>
      </c>
      <c r="CE200" s="271" t="str">
        <f ca="true">+IF(OFFSET('Water Data'!$H$27,0,10*ROW('Water Data'!H194))="","",OFFSET('Water Data'!$H$27,0,10*ROW('Water Data'!H194)))</f>
        <v/>
      </c>
      <c r="CF200" s="271" t="str">
        <f ca="true">+IF(OFFSET('Water Data'!$H$28,0,10*ROW('Water Data'!H194))="","",OFFSET('Water Data'!$H$28,0,10*ROW('Water Data'!H194)))</f>
        <v/>
      </c>
      <c r="CG200" s="271" t="str">
        <f ca="true">+IF(OFFSET('Water Data'!$H$29,0,10*ROW('Water Data'!H194))="","",OFFSET('Water Data'!$H$29,0,10*ROW('Water Data'!H194)))</f>
        <v/>
      </c>
      <c r="CH200" s="271" t="str">
        <f ca="true">+IF(OFFSET('Water Data'!$I$27,0,10*ROW('Water Data'!I194))="","",OFFSET('Water Data'!$I$27,0,10*ROW('Water Data'!I194)))</f>
        <v/>
      </c>
      <c r="CI200" s="271" t="str">
        <f ca="true">+IF(OFFSET('Water Data'!$I$28,0,10*ROW('Water Data'!I194))="","",OFFSET('Water Data'!$I$28,0,10*ROW('Water Data'!I194)))</f>
        <v/>
      </c>
      <c r="CJ200" s="271" t="str">
        <f ca="true">+IF(OFFSET('Water Data'!$I$29,0,10*ROW('Water Data'!I194))="","",OFFSET('Water Data'!$I$29,0,10*ROW('Water Data'!I194)))</f>
        <v/>
      </c>
      <c r="CK200" s="271" t="str">
        <f ca="true">+IF(OFFSET('Sanitation Data'!$D$28,0,10*ROW('Sanitation Data'!D194))="","",OFFSET('Sanitation Data'!$D$28,0,10*ROW('Sanitation Data'!D194)))</f>
        <v/>
      </c>
      <c r="CL200" s="271" t="str">
        <f ca="true">+IF(OFFSET('Sanitation Data'!$D$29,0,10*ROW('Sanitation Data'!D194))="","",OFFSET('Sanitation Data'!$D$29,0,10*ROW('Sanitation Data'!D194)))</f>
        <v/>
      </c>
      <c r="CM200" s="271" t="str">
        <f ca="true">+IF(OFFSET('Sanitation Data'!$D$30,0,10*ROW('Sanitation Data'!D194))="","",OFFSET('Sanitation Data'!$D$30,0,10*ROW('Sanitation Data'!D194)))</f>
        <v/>
      </c>
      <c r="CN200" s="271" t="str">
        <f ca="true">+IF(OFFSET('Sanitation Data'!$D$31,0,10*ROW('Sanitation Data'!D194))="","",OFFSET('Sanitation Data'!$D$31,0,10*ROW('Sanitation Data'!D194)))</f>
        <v/>
      </c>
      <c r="CO200" s="271" t="str">
        <f ca="true">+IF(OFFSET('Sanitation Data'!$D$32,0,10*ROW('Sanitation Data'!D194))="","",OFFSET('Sanitation Data'!$D$32,0,10*ROW('Sanitation Data'!D194)))</f>
        <v/>
      </c>
      <c r="CP200" s="271" t="str">
        <f ca="true">+IF(OFFSET('Sanitation Data'!$E$28,0,10*ROW('Sanitation Data'!E194))="","",OFFSET('Sanitation Data'!$E$28,0,10*ROW('Sanitation Data'!E194)))</f>
        <v/>
      </c>
      <c r="CQ200" s="271" t="str">
        <f ca="true">+IF(OFFSET('Sanitation Data'!$E$29,0,10*ROW('Sanitation Data'!E194))="","",OFFSET('Sanitation Data'!$E$29,0,10*ROW('Sanitation Data'!E194)))</f>
        <v/>
      </c>
      <c r="CR200" s="271" t="str">
        <f ca="true">+IF(OFFSET('Sanitation Data'!$E$30,0,10*ROW('Sanitation Data'!E194))="","",OFFSET('Sanitation Data'!$E$30,0,10*ROW('Sanitation Data'!E194)))</f>
        <v/>
      </c>
      <c r="CS200" s="271" t="str">
        <f ca="true">+IF(OFFSET('Sanitation Data'!$E$31,0,10*ROW('Sanitation Data'!E194))="","",OFFSET('Sanitation Data'!$E$31,0,10*ROW('Sanitation Data'!E194)))</f>
        <v/>
      </c>
      <c r="CT200" s="271" t="str">
        <f ca="true">+IF(OFFSET('Sanitation Data'!$E$32,0,10*ROW('Sanitation Data'!E194))="","",OFFSET('Sanitation Data'!$E$32,0,10*ROW('Sanitation Data'!E194)))</f>
        <v/>
      </c>
      <c r="CU200" s="271" t="str">
        <f ca="true">+IF(OFFSET('Sanitation Data'!$F$28,0,10*ROW('Sanitation Data'!F194))="","",OFFSET('Sanitation Data'!$F$28,0,10*ROW('Sanitation Data'!F194)))</f>
        <v/>
      </c>
      <c r="CV200" s="271" t="str">
        <f ca="true">+IF(OFFSET('Sanitation Data'!$F$29,0,10*ROW('Sanitation Data'!F194))="","",OFFSET('Sanitation Data'!$F$29,0,10*ROW('Sanitation Data'!F194)))</f>
        <v/>
      </c>
      <c r="CW200" s="271" t="str">
        <f ca="true">+IF(OFFSET('Sanitation Data'!$F$30,0,10*ROW('Sanitation Data'!F194))="","",OFFSET('Sanitation Data'!$F$30,0,10*ROW('Sanitation Data'!F194)))</f>
        <v/>
      </c>
      <c r="CX200" s="271" t="str">
        <f ca="true">+IF(OFFSET('Sanitation Data'!$F$31,0,10*ROW('Sanitation Data'!F194))="","",OFFSET('Sanitation Data'!$F$31,0,10*ROW('Sanitation Data'!F194)))</f>
        <v/>
      </c>
      <c r="CY200" s="271" t="str">
        <f ca="true">+IF(OFFSET('Sanitation Data'!$F$32,0,10*ROW('Sanitation Data'!F194))="","",OFFSET('Sanitation Data'!$F$32,0,10*ROW('Sanitation Data'!F194)))</f>
        <v/>
      </c>
      <c r="CZ200" s="271" t="str">
        <f ca="true">+IF(OFFSET('Sanitation Data'!$G$28,0,10*ROW('Sanitation Data'!G194))="","",OFFSET('Sanitation Data'!$G$28,0,10*ROW('Sanitation Data'!G194)))</f>
        <v/>
      </c>
      <c r="DA200" s="271" t="str">
        <f ca="true">+IF(OFFSET('Sanitation Data'!$G$29,0,10*ROW('Sanitation Data'!G194))="","",OFFSET('Sanitation Data'!$G$29,0,10*ROW('Sanitation Data'!G194)))</f>
        <v/>
      </c>
      <c r="DB200" s="271" t="str">
        <f ca="true">+IF(OFFSET('Sanitation Data'!$G$30,0,10*ROW('Sanitation Data'!G194))="","",OFFSET('Sanitation Data'!$G$30,0,10*ROW('Sanitation Data'!G194)))</f>
        <v/>
      </c>
      <c r="DC200" s="271" t="str">
        <f ca="true">+IF(OFFSET('Sanitation Data'!$G$31,0,10*ROW('Sanitation Data'!G194))="","",OFFSET('Sanitation Data'!$G$31,0,10*ROW('Sanitation Data'!G194)))</f>
        <v/>
      </c>
      <c r="DD200" s="271" t="str">
        <f ca="true">+IF(OFFSET('Sanitation Data'!$G$32,0,10*ROW('Sanitation Data'!G194))="","",OFFSET('Sanitation Data'!$G$32,0,10*ROW('Sanitation Data'!G194)))</f>
        <v/>
      </c>
      <c r="DE200" s="271" t="str">
        <f ca="true">+IF(OFFSET('Sanitation Data'!$H$28,0,10*ROW('Sanitation Data'!H194))="","",OFFSET('Sanitation Data'!$H$28,0,10*ROW('Sanitation Data'!H194)))</f>
        <v/>
      </c>
      <c r="DF200" s="271" t="str">
        <f ca="true">+IF(OFFSET('Sanitation Data'!$H$29,0,10*ROW('Sanitation Data'!H194))="","",OFFSET('Sanitation Data'!$H$29,0,10*ROW('Sanitation Data'!H194)))</f>
        <v/>
      </c>
      <c r="DG200" s="271" t="str">
        <f ca="true">+IF(OFFSET('Sanitation Data'!$H$30,0,10*ROW('Sanitation Data'!H194))="","",OFFSET('Sanitation Data'!$H$30,0,10*ROW('Sanitation Data'!H194)))</f>
        <v/>
      </c>
      <c r="DH200" s="271" t="str">
        <f ca="true">+IF(OFFSET('Sanitation Data'!$H$31,0,10*ROW('Sanitation Data'!H194))="","",OFFSET('Sanitation Data'!$H$31,0,10*ROW('Sanitation Data'!H194)))</f>
        <v/>
      </c>
      <c r="DI200" s="271" t="str">
        <f ca="true">+IF(OFFSET('Sanitation Data'!$H$32,0,10*ROW('Sanitation Data'!H194))="","",OFFSET('Sanitation Data'!$H$32,0,10*ROW('Sanitation Data'!H194)))</f>
        <v/>
      </c>
      <c r="DJ200" s="271" t="str">
        <f ca="true">+IF(OFFSET('Sanitation Data'!$I$28,0,10*ROW('Sanitation Data'!I194))="","",OFFSET('Sanitation Data'!$I$28,0,10*ROW('Sanitation Data'!I194)))</f>
        <v/>
      </c>
      <c r="DK200" s="271" t="str">
        <f ca="true">+IF(OFFSET('Sanitation Data'!$I$29,0,10*ROW('Sanitation Data'!I194))="","",OFFSET('Sanitation Data'!$I$29,0,10*ROW('Sanitation Data'!I194)))</f>
        <v/>
      </c>
      <c r="DL200" s="271" t="str">
        <f ca="true">+IF(OFFSET('Sanitation Data'!$I$30,0,10*ROW('Sanitation Data'!I194))="","",OFFSET('Sanitation Data'!$I$30,0,10*ROW('Sanitation Data'!I194)))</f>
        <v/>
      </c>
      <c r="DM200" s="271" t="str">
        <f ca="true">+IF(OFFSET('Sanitation Data'!$I$31,0,10*ROW('Sanitation Data'!I194))="","",OFFSET('Sanitation Data'!$I$31,0,10*ROW('Sanitation Data'!I194)))</f>
        <v/>
      </c>
      <c r="DN200" s="271" t="str">
        <f ca="true">+IF(OFFSET('Sanitation Data'!$I$32,0,10*ROW('Sanitation Data'!I194))="","",OFFSET('Sanitation Data'!$I$32,0,10*ROW('Sanitation Data'!I194)))</f>
        <v/>
      </c>
      <c r="DO200" s="271" t="str">
        <f ca="true">+IF(OFFSET('Hygiene Data'!$D$11,0,10*ROW('Hygiene Data'!D194))="","",OFFSET('Hygiene Data'!$D$11,0,10*ROW('Hygiene Data'!D194)))</f>
        <v/>
      </c>
      <c r="DP200" s="271" t="str">
        <f ca="true">+IF(OFFSET('Hygiene Data'!$D$12,0,10*ROW('Hygiene Data'!D194))="","",OFFSET('Hygiene Data'!$D$12,0,10*ROW('Hygiene Data'!D194)))</f>
        <v/>
      </c>
      <c r="DQ200" s="271" t="str">
        <f ca="true">+IF(OFFSET('Hygiene Data'!$D$13,0,10*ROW('Hygiene Data'!D194))="","",OFFSET('Hygiene Data'!$D$13,0,10*ROW('Hygiene Data'!D194)))</f>
        <v/>
      </c>
      <c r="DR200" s="271" t="str">
        <f ca="true">+IF(OFFSET('Hygiene Data'!$E$11,0,10*ROW('Hygiene Data'!E194))="","",OFFSET('Hygiene Data'!$E$11,0,10*ROW('Hygiene Data'!E194)))</f>
        <v/>
      </c>
      <c r="DS200" s="271" t="str">
        <f ca="true">+IF(OFFSET('Hygiene Data'!$E$12,0,10*ROW('Hygiene Data'!E194))="","",OFFSET('Hygiene Data'!$E$12,0,10*ROW('Hygiene Data'!E194)))</f>
        <v/>
      </c>
      <c r="DT200" s="271" t="str">
        <f ca="true">+IF(OFFSET('Hygiene Data'!$E$13,0,10*ROW('Hygiene Data'!E194))="","",OFFSET('Hygiene Data'!$E$13,0,10*ROW('Hygiene Data'!E194)))</f>
        <v/>
      </c>
      <c r="DU200" s="271" t="str">
        <f ca="true">+IF(OFFSET('Hygiene Data'!$F$11,0,10*ROW('Hygiene Data'!F194))="","",OFFSET('Hygiene Data'!$F$11,0,10*ROW('Hygiene Data'!F194)))</f>
        <v/>
      </c>
      <c r="DV200" s="271" t="str">
        <f ca="true">+IF(OFFSET('Hygiene Data'!$F$12,0,10*ROW('Hygiene Data'!F194))="","",OFFSET('Hygiene Data'!$F$12,0,10*ROW('Hygiene Data'!F194)))</f>
        <v/>
      </c>
      <c r="DW200" s="271" t="str">
        <f ca="true">+IF(OFFSET('Hygiene Data'!$F$13,0,10*ROW('Hygiene Data'!F194))="","",OFFSET('Hygiene Data'!$F$13,0,10*ROW('Hygiene Data'!F194)))</f>
        <v/>
      </c>
      <c r="DX200" s="271" t="str">
        <f ca="true">+IF(OFFSET('Hygiene Data'!$G$11,0,10*ROW('Hygiene Data'!G194))="","",OFFSET('Hygiene Data'!$G$11,0,10*ROW('Hygiene Data'!G194)))</f>
        <v/>
      </c>
      <c r="DY200" s="271" t="str">
        <f ca="true">+IF(OFFSET('Hygiene Data'!$G$12,0,10*ROW('Hygiene Data'!G194))="","",OFFSET('Hygiene Data'!$G$12,0,10*ROW('Hygiene Data'!G194)))</f>
        <v/>
      </c>
      <c r="DZ200" s="271" t="str">
        <f ca="true">+IF(OFFSET('Hygiene Data'!$G$13,0,10*ROW('Hygiene Data'!G194))="","",OFFSET('Hygiene Data'!$G$13,0,10*ROW('Hygiene Data'!G194)))</f>
        <v/>
      </c>
      <c r="EA200" s="271" t="str">
        <f ca="true">+IF(OFFSET('Hygiene Data'!$H$11,0,10*ROW('Hygiene Data'!H194))="","",OFFSET('Hygiene Data'!$H$11,0,10*ROW('Hygiene Data'!H194)))</f>
        <v/>
      </c>
      <c r="EB200" s="271" t="str">
        <f ca="true">+IF(OFFSET('Hygiene Data'!$H$12,0,10*ROW('Hygiene Data'!H194))="","",OFFSET('Hygiene Data'!$H$12,0,10*ROW('Hygiene Data'!H194)))</f>
        <v/>
      </c>
      <c r="EC200" s="271" t="str">
        <f ca="true">+IF(OFFSET('Hygiene Data'!$H$13,0,10*ROW('Hygiene Data'!H194))="","",OFFSET('Hygiene Data'!$H$13,0,10*ROW('Hygiene Data'!H194)))</f>
        <v/>
      </c>
      <c r="ED200" s="271" t="str">
        <f ca="true">+IF(OFFSET('Hygiene Data'!$I$11,0,10*ROW('Hygiene Data'!I194))="","",OFFSET('Hygiene Data'!$I$11,0,10*ROW('Hygiene Data'!I194)))</f>
        <v/>
      </c>
      <c r="EE200" s="271" t="str">
        <f ca="true">+IF(OFFSET('Hygiene Data'!$I$12,0,10*ROW('Hygiene Data'!I194))="","",OFFSET('Hygiene Data'!$I$12,0,10*ROW('Hygiene Data'!I194)))</f>
        <v/>
      </c>
      <c r="EF200" s="271" t="str">
        <f ca="true">+IF(OFFSET('Hygiene Data'!$I$13,0,10*ROW('Hygiene Data'!I194))="","",OFFSET('Hygiene Data'!$I$13,0,10*ROW('Hygiene Data'!I194)))</f>
        <v/>
      </c>
    </row>
    <row xmlns:x14ac="http://schemas.microsoft.com/office/spreadsheetml/2009/9/ac" r="201" x14ac:dyDescent="0.2">
      <c r="A201" s="34" t="str">
        <f ca="true">+IF(OFFSET('Water Data'!$B$2,0,10*ROW('Water Data'!E195))="","",OFFSET('Water Data'!$B$2,0,10*ROW('Water Data'!E195)))</f>
        <v/>
      </c>
      <c r="B201" s="34" t="str">
        <f ca="true">+IF(OFFSET('Water Data'!$C$2,0,10*ROW('Water Data'!F195))="","",OFFSET('Water Data'!$C$2,0,10*ROW('Water Data'!F195)))</f>
        <v/>
      </c>
      <c r="C201" s="327" t="str">
        <f t="shared" ca="true" si="3"/>
        <v/>
      </c>
      <c r="D201" s="87"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7"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7"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7"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7"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7"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7"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7"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7"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7"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7"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7"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7"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7"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7"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7"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7"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7"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8"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8"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8"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8"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8"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8"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8"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8"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8"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8"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8"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8"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8"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8"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8"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8"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8"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8"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8"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8"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8"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8"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8"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8"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8"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8"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8"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8"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8"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8"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9"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9"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9"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9"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9"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9"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9"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9"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9"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9"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9"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9"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9"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9"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9"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9"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9"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9"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1"/>
      <c r="BS201" s="271" t="str">
        <f ca="true">+IF(OFFSET('Water Data'!$D$27,0,10*ROW('Water Data'!D195))="","",OFFSET('Water Data'!$D$27,0,10*ROW('Water Data'!D195)))</f>
        <v/>
      </c>
      <c r="BT201" s="271" t="str">
        <f ca="true">+IF(OFFSET('Water Data'!$D$28,0,10*ROW('Water Data'!D195))="","",OFFSET('Water Data'!$D$28,0,10*ROW('Water Data'!D195)))</f>
        <v/>
      </c>
      <c r="BU201" s="271" t="str">
        <f ca="true">+IF(OFFSET('Water Data'!$D$29,0,10*ROW('Water Data'!D195))="","",OFFSET('Water Data'!$D$29,0,10*ROW('Water Data'!D195)))</f>
        <v/>
      </c>
      <c r="BV201" s="271" t="str">
        <f ca="true">+IF(OFFSET('Water Data'!$E$27,0,10*ROW('Water Data'!E195))="","",OFFSET('Water Data'!$E$27,0,10*ROW('Water Data'!E195)))</f>
        <v/>
      </c>
      <c r="BW201" s="271" t="str">
        <f ca="true">+IF(OFFSET('Water Data'!$E$28,0,10*ROW('Water Data'!E195))="","",OFFSET('Water Data'!$E$28,0,10*ROW('Water Data'!E195)))</f>
        <v/>
      </c>
      <c r="BX201" s="271" t="str">
        <f ca="true">+IF(OFFSET('Water Data'!$E$29,0,10*ROW('Water Data'!E195))="","",OFFSET('Water Data'!$E$29,0,10*ROW('Water Data'!E195)))</f>
        <v/>
      </c>
      <c r="BY201" s="271" t="str">
        <f ca="true">+IF(OFFSET('Water Data'!$F$27,0,10*ROW('Water Data'!F195))="","",OFFSET('Water Data'!$F$27,0,10*ROW('Water Data'!F195)))</f>
        <v/>
      </c>
      <c r="BZ201" s="271" t="str">
        <f ca="true">+IF(OFFSET('Water Data'!$F$28,0,10*ROW('Water Data'!F195))="","",OFFSET('Water Data'!$F$28,0,10*ROW('Water Data'!F195)))</f>
        <v/>
      </c>
      <c r="CA201" s="271" t="str">
        <f ca="true">+IF(OFFSET('Water Data'!$F$29,0,10*ROW('Water Data'!F195))="","",OFFSET('Water Data'!$F$29,0,10*ROW('Water Data'!F195)))</f>
        <v/>
      </c>
      <c r="CB201" s="271" t="str">
        <f ca="true">+IF(OFFSET('Water Data'!$G$27,0,10*ROW('Water Data'!G195))="","",OFFSET('Water Data'!$G$27,0,10*ROW('Water Data'!G195)))</f>
        <v/>
      </c>
      <c r="CC201" s="271" t="str">
        <f ca="true">+IF(OFFSET('Water Data'!$G$28,0,10*ROW('Water Data'!G195))="","",OFFSET('Water Data'!$G$28,0,10*ROW('Water Data'!G195)))</f>
        <v/>
      </c>
      <c r="CD201" s="271" t="str">
        <f ca="true">+IF(OFFSET('Water Data'!$G$29,0,10*ROW('Water Data'!G195))="","",OFFSET('Water Data'!$G$29,0,10*ROW('Water Data'!G195)))</f>
        <v/>
      </c>
      <c r="CE201" s="271" t="str">
        <f ca="true">+IF(OFFSET('Water Data'!$H$27,0,10*ROW('Water Data'!H195))="","",OFFSET('Water Data'!$H$27,0,10*ROW('Water Data'!H195)))</f>
        <v/>
      </c>
      <c r="CF201" s="271" t="str">
        <f ca="true">+IF(OFFSET('Water Data'!$H$28,0,10*ROW('Water Data'!H195))="","",OFFSET('Water Data'!$H$28,0,10*ROW('Water Data'!H195)))</f>
        <v/>
      </c>
      <c r="CG201" s="271" t="str">
        <f ca="true">+IF(OFFSET('Water Data'!$H$29,0,10*ROW('Water Data'!H195))="","",OFFSET('Water Data'!$H$29,0,10*ROW('Water Data'!H195)))</f>
        <v/>
      </c>
      <c r="CH201" s="271" t="str">
        <f ca="true">+IF(OFFSET('Water Data'!$I$27,0,10*ROW('Water Data'!I195))="","",OFFSET('Water Data'!$I$27,0,10*ROW('Water Data'!I195)))</f>
        <v/>
      </c>
      <c r="CI201" s="271" t="str">
        <f ca="true">+IF(OFFSET('Water Data'!$I$28,0,10*ROW('Water Data'!I195))="","",OFFSET('Water Data'!$I$28,0,10*ROW('Water Data'!I195)))</f>
        <v/>
      </c>
      <c r="CJ201" s="271" t="str">
        <f ca="true">+IF(OFFSET('Water Data'!$I$29,0,10*ROW('Water Data'!I195))="","",OFFSET('Water Data'!$I$29,0,10*ROW('Water Data'!I195)))</f>
        <v/>
      </c>
      <c r="CK201" s="271" t="str">
        <f ca="true">+IF(OFFSET('Sanitation Data'!$D$28,0,10*ROW('Sanitation Data'!D195))="","",OFFSET('Sanitation Data'!$D$28,0,10*ROW('Sanitation Data'!D195)))</f>
        <v/>
      </c>
      <c r="CL201" s="271" t="str">
        <f ca="true">+IF(OFFSET('Sanitation Data'!$D$29,0,10*ROW('Sanitation Data'!D195))="","",OFFSET('Sanitation Data'!$D$29,0,10*ROW('Sanitation Data'!D195)))</f>
        <v/>
      </c>
      <c r="CM201" s="271" t="str">
        <f ca="true">+IF(OFFSET('Sanitation Data'!$D$30,0,10*ROW('Sanitation Data'!D195))="","",OFFSET('Sanitation Data'!$D$30,0,10*ROW('Sanitation Data'!D195)))</f>
        <v/>
      </c>
      <c r="CN201" s="271" t="str">
        <f ca="true">+IF(OFFSET('Sanitation Data'!$D$31,0,10*ROW('Sanitation Data'!D195))="","",OFFSET('Sanitation Data'!$D$31,0,10*ROW('Sanitation Data'!D195)))</f>
        <v/>
      </c>
      <c r="CO201" s="271" t="str">
        <f ca="true">+IF(OFFSET('Sanitation Data'!$D$32,0,10*ROW('Sanitation Data'!D195))="","",OFFSET('Sanitation Data'!$D$32,0,10*ROW('Sanitation Data'!D195)))</f>
        <v/>
      </c>
      <c r="CP201" s="271" t="str">
        <f ca="true">+IF(OFFSET('Sanitation Data'!$E$28,0,10*ROW('Sanitation Data'!E195))="","",OFFSET('Sanitation Data'!$E$28,0,10*ROW('Sanitation Data'!E195)))</f>
        <v/>
      </c>
      <c r="CQ201" s="271" t="str">
        <f ca="true">+IF(OFFSET('Sanitation Data'!$E$29,0,10*ROW('Sanitation Data'!E195))="","",OFFSET('Sanitation Data'!$E$29,0,10*ROW('Sanitation Data'!E195)))</f>
        <v/>
      </c>
      <c r="CR201" s="271" t="str">
        <f ca="true">+IF(OFFSET('Sanitation Data'!$E$30,0,10*ROW('Sanitation Data'!E195))="","",OFFSET('Sanitation Data'!$E$30,0,10*ROW('Sanitation Data'!E195)))</f>
        <v/>
      </c>
      <c r="CS201" s="271" t="str">
        <f ca="true">+IF(OFFSET('Sanitation Data'!$E$31,0,10*ROW('Sanitation Data'!E195))="","",OFFSET('Sanitation Data'!$E$31,0,10*ROW('Sanitation Data'!E195)))</f>
        <v/>
      </c>
      <c r="CT201" s="271" t="str">
        <f ca="true">+IF(OFFSET('Sanitation Data'!$E$32,0,10*ROW('Sanitation Data'!E195))="","",OFFSET('Sanitation Data'!$E$32,0,10*ROW('Sanitation Data'!E195)))</f>
        <v/>
      </c>
      <c r="CU201" s="271" t="str">
        <f ca="true">+IF(OFFSET('Sanitation Data'!$F$28,0,10*ROW('Sanitation Data'!F195))="","",OFFSET('Sanitation Data'!$F$28,0,10*ROW('Sanitation Data'!F195)))</f>
        <v/>
      </c>
      <c r="CV201" s="271" t="str">
        <f ca="true">+IF(OFFSET('Sanitation Data'!$F$29,0,10*ROW('Sanitation Data'!F195))="","",OFFSET('Sanitation Data'!$F$29,0,10*ROW('Sanitation Data'!F195)))</f>
        <v/>
      </c>
      <c r="CW201" s="271" t="str">
        <f ca="true">+IF(OFFSET('Sanitation Data'!$F$30,0,10*ROW('Sanitation Data'!F195))="","",OFFSET('Sanitation Data'!$F$30,0,10*ROW('Sanitation Data'!F195)))</f>
        <v/>
      </c>
      <c r="CX201" s="271" t="str">
        <f ca="true">+IF(OFFSET('Sanitation Data'!$F$31,0,10*ROW('Sanitation Data'!F195))="","",OFFSET('Sanitation Data'!$F$31,0,10*ROW('Sanitation Data'!F195)))</f>
        <v/>
      </c>
      <c r="CY201" s="271" t="str">
        <f ca="true">+IF(OFFSET('Sanitation Data'!$F$32,0,10*ROW('Sanitation Data'!F195))="","",OFFSET('Sanitation Data'!$F$32,0,10*ROW('Sanitation Data'!F195)))</f>
        <v/>
      </c>
      <c r="CZ201" s="271" t="str">
        <f ca="true">+IF(OFFSET('Sanitation Data'!$G$28,0,10*ROW('Sanitation Data'!G195))="","",OFFSET('Sanitation Data'!$G$28,0,10*ROW('Sanitation Data'!G195)))</f>
        <v/>
      </c>
      <c r="DA201" s="271" t="str">
        <f ca="true">+IF(OFFSET('Sanitation Data'!$G$29,0,10*ROW('Sanitation Data'!G195))="","",OFFSET('Sanitation Data'!$G$29,0,10*ROW('Sanitation Data'!G195)))</f>
        <v/>
      </c>
      <c r="DB201" s="271" t="str">
        <f ca="true">+IF(OFFSET('Sanitation Data'!$G$30,0,10*ROW('Sanitation Data'!G195))="","",OFFSET('Sanitation Data'!$G$30,0,10*ROW('Sanitation Data'!G195)))</f>
        <v/>
      </c>
      <c r="DC201" s="271" t="str">
        <f ca="true">+IF(OFFSET('Sanitation Data'!$G$31,0,10*ROW('Sanitation Data'!G195))="","",OFFSET('Sanitation Data'!$G$31,0,10*ROW('Sanitation Data'!G195)))</f>
        <v/>
      </c>
      <c r="DD201" s="271" t="str">
        <f ca="true">+IF(OFFSET('Sanitation Data'!$G$32,0,10*ROW('Sanitation Data'!G195))="","",OFFSET('Sanitation Data'!$G$32,0,10*ROW('Sanitation Data'!G195)))</f>
        <v/>
      </c>
      <c r="DE201" s="271" t="str">
        <f ca="true">+IF(OFFSET('Sanitation Data'!$H$28,0,10*ROW('Sanitation Data'!H195))="","",OFFSET('Sanitation Data'!$H$28,0,10*ROW('Sanitation Data'!H195)))</f>
        <v/>
      </c>
      <c r="DF201" s="271" t="str">
        <f ca="true">+IF(OFFSET('Sanitation Data'!$H$29,0,10*ROW('Sanitation Data'!H195))="","",OFFSET('Sanitation Data'!$H$29,0,10*ROW('Sanitation Data'!H195)))</f>
        <v/>
      </c>
      <c r="DG201" s="271" t="str">
        <f ca="true">+IF(OFFSET('Sanitation Data'!$H$30,0,10*ROW('Sanitation Data'!H195))="","",OFFSET('Sanitation Data'!$H$30,0,10*ROW('Sanitation Data'!H195)))</f>
        <v/>
      </c>
      <c r="DH201" s="271" t="str">
        <f ca="true">+IF(OFFSET('Sanitation Data'!$H$31,0,10*ROW('Sanitation Data'!H195))="","",OFFSET('Sanitation Data'!$H$31,0,10*ROW('Sanitation Data'!H195)))</f>
        <v/>
      </c>
      <c r="DI201" s="271" t="str">
        <f ca="true">+IF(OFFSET('Sanitation Data'!$H$32,0,10*ROW('Sanitation Data'!H195))="","",OFFSET('Sanitation Data'!$H$32,0,10*ROW('Sanitation Data'!H195)))</f>
        <v/>
      </c>
      <c r="DJ201" s="271" t="str">
        <f ca="true">+IF(OFFSET('Sanitation Data'!$I$28,0,10*ROW('Sanitation Data'!I195))="","",OFFSET('Sanitation Data'!$I$28,0,10*ROW('Sanitation Data'!I195)))</f>
        <v/>
      </c>
      <c r="DK201" s="271" t="str">
        <f ca="true">+IF(OFFSET('Sanitation Data'!$I$29,0,10*ROW('Sanitation Data'!I195))="","",OFFSET('Sanitation Data'!$I$29,0,10*ROW('Sanitation Data'!I195)))</f>
        <v/>
      </c>
      <c r="DL201" s="271" t="str">
        <f ca="true">+IF(OFFSET('Sanitation Data'!$I$30,0,10*ROW('Sanitation Data'!I195))="","",OFFSET('Sanitation Data'!$I$30,0,10*ROW('Sanitation Data'!I195)))</f>
        <v/>
      </c>
      <c r="DM201" s="271" t="str">
        <f ca="true">+IF(OFFSET('Sanitation Data'!$I$31,0,10*ROW('Sanitation Data'!I195))="","",OFFSET('Sanitation Data'!$I$31,0,10*ROW('Sanitation Data'!I195)))</f>
        <v/>
      </c>
      <c r="DN201" s="271" t="str">
        <f ca="true">+IF(OFFSET('Sanitation Data'!$I$32,0,10*ROW('Sanitation Data'!I195))="","",OFFSET('Sanitation Data'!$I$32,0,10*ROW('Sanitation Data'!I195)))</f>
        <v/>
      </c>
      <c r="DO201" s="271" t="str">
        <f ca="true">+IF(OFFSET('Hygiene Data'!$D$11,0,10*ROW('Hygiene Data'!D195))="","",OFFSET('Hygiene Data'!$D$11,0,10*ROW('Hygiene Data'!D195)))</f>
        <v/>
      </c>
      <c r="DP201" s="271" t="str">
        <f ca="true">+IF(OFFSET('Hygiene Data'!$D$12,0,10*ROW('Hygiene Data'!D195))="","",OFFSET('Hygiene Data'!$D$12,0,10*ROW('Hygiene Data'!D195)))</f>
        <v/>
      </c>
      <c r="DQ201" s="271" t="str">
        <f ca="true">+IF(OFFSET('Hygiene Data'!$D$13,0,10*ROW('Hygiene Data'!D195))="","",OFFSET('Hygiene Data'!$D$13,0,10*ROW('Hygiene Data'!D195)))</f>
        <v/>
      </c>
      <c r="DR201" s="271" t="str">
        <f ca="true">+IF(OFFSET('Hygiene Data'!$E$11,0,10*ROW('Hygiene Data'!E195))="","",OFFSET('Hygiene Data'!$E$11,0,10*ROW('Hygiene Data'!E195)))</f>
        <v/>
      </c>
      <c r="DS201" s="271" t="str">
        <f ca="true">+IF(OFFSET('Hygiene Data'!$E$12,0,10*ROW('Hygiene Data'!E195))="","",OFFSET('Hygiene Data'!$E$12,0,10*ROW('Hygiene Data'!E195)))</f>
        <v/>
      </c>
      <c r="DT201" s="271" t="str">
        <f ca="true">+IF(OFFSET('Hygiene Data'!$E$13,0,10*ROW('Hygiene Data'!E195))="","",OFFSET('Hygiene Data'!$E$13,0,10*ROW('Hygiene Data'!E195)))</f>
        <v/>
      </c>
      <c r="DU201" s="271" t="str">
        <f ca="true">+IF(OFFSET('Hygiene Data'!$F$11,0,10*ROW('Hygiene Data'!F195))="","",OFFSET('Hygiene Data'!$F$11,0,10*ROW('Hygiene Data'!F195)))</f>
        <v/>
      </c>
      <c r="DV201" s="271" t="str">
        <f ca="true">+IF(OFFSET('Hygiene Data'!$F$12,0,10*ROW('Hygiene Data'!F195))="","",OFFSET('Hygiene Data'!$F$12,0,10*ROW('Hygiene Data'!F195)))</f>
        <v/>
      </c>
      <c r="DW201" s="271" t="str">
        <f ca="true">+IF(OFFSET('Hygiene Data'!$F$13,0,10*ROW('Hygiene Data'!F195))="","",OFFSET('Hygiene Data'!$F$13,0,10*ROW('Hygiene Data'!F195)))</f>
        <v/>
      </c>
      <c r="DX201" s="271" t="str">
        <f ca="true">+IF(OFFSET('Hygiene Data'!$G$11,0,10*ROW('Hygiene Data'!G195))="","",OFFSET('Hygiene Data'!$G$11,0,10*ROW('Hygiene Data'!G195)))</f>
        <v/>
      </c>
      <c r="DY201" s="271" t="str">
        <f ca="true">+IF(OFFSET('Hygiene Data'!$G$12,0,10*ROW('Hygiene Data'!G195))="","",OFFSET('Hygiene Data'!$G$12,0,10*ROW('Hygiene Data'!G195)))</f>
        <v/>
      </c>
      <c r="DZ201" s="271" t="str">
        <f ca="true">+IF(OFFSET('Hygiene Data'!$G$13,0,10*ROW('Hygiene Data'!G195))="","",OFFSET('Hygiene Data'!$G$13,0,10*ROW('Hygiene Data'!G195)))</f>
        <v/>
      </c>
      <c r="EA201" s="271" t="str">
        <f ca="true">+IF(OFFSET('Hygiene Data'!$H$11,0,10*ROW('Hygiene Data'!H195))="","",OFFSET('Hygiene Data'!$H$11,0,10*ROW('Hygiene Data'!H195)))</f>
        <v/>
      </c>
      <c r="EB201" s="271" t="str">
        <f ca="true">+IF(OFFSET('Hygiene Data'!$H$12,0,10*ROW('Hygiene Data'!H195))="","",OFFSET('Hygiene Data'!$H$12,0,10*ROW('Hygiene Data'!H195)))</f>
        <v/>
      </c>
      <c r="EC201" s="271" t="str">
        <f ca="true">+IF(OFFSET('Hygiene Data'!$H$13,0,10*ROW('Hygiene Data'!H195))="","",OFFSET('Hygiene Data'!$H$13,0,10*ROW('Hygiene Data'!H195)))</f>
        <v/>
      </c>
      <c r="ED201" s="271" t="str">
        <f ca="true">+IF(OFFSET('Hygiene Data'!$I$11,0,10*ROW('Hygiene Data'!I195))="","",OFFSET('Hygiene Data'!$I$11,0,10*ROW('Hygiene Data'!I195)))</f>
        <v/>
      </c>
      <c r="EE201" s="271" t="str">
        <f ca="true">+IF(OFFSET('Hygiene Data'!$I$12,0,10*ROW('Hygiene Data'!I195))="","",OFFSET('Hygiene Data'!$I$12,0,10*ROW('Hygiene Data'!I195)))</f>
        <v/>
      </c>
      <c r="EF201" s="271" t="str">
        <f ca="true">+IF(OFFSET('Hygiene Data'!$I$13,0,10*ROW('Hygiene Data'!I195))="","",OFFSET('Hygiene Data'!$I$13,0,10*ROW('Hygiene Data'!I195)))</f>
        <v/>
      </c>
    </row>
    <row xmlns:x14ac="http://schemas.microsoft.com/office/spreadsheetml/2009/9/ac" r="202" x14ac:dyDescent="0.2">
      <c r="A202" s="34" t="str">
        <f ca="true">+IF(OFFSET('Water Data'!$B$2,0,10*ROW('Water Data'!E196))="","",OFFSET('Water Data'!$B$2,0,10*ROW('Water Data'!E196)))</f>
        <v/>
      </c>
      <c r="B202" s="34" t="str">
        <f ca="true">+IF(OFFSET('Water Data'!$C$2,0,10*ROW('Water Data'!F196))="","",OFFSET('Water Data'!$C$2,0,10*ROW('Water Data'!F196)))</f>
        <v/>
      </c>
      <c r="C202" s="327" t="str">
        <f t="shared" ca="true" si="3"/>
        <v/>
      </c>
      <c r="D202" s="87"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7"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7"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7"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7"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7"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7"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7"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7"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7"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7"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7"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7"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7"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7"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7"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7"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7"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8"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8"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8"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8"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8"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8"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8"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8"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8"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8"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8"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8"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8"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8"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8"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8"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8"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8"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8"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8"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8"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8"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8"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8"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8"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8"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8"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8"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8"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8"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9"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9"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9"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9"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9"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9"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9"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9"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9"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9"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9"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9"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9"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9"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9"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9"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9"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9"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1"/>
      <c r="BS202" s="271" t="str">
        <f ca="true">+IF(OFFSET('Water Data'!$D$27,0,10*ROW('Water Data'!D196))="","",OFFSET('Water Data'!$D$27,0,10*ROW('Water Data'!D196)))</f>
        <v/>
      </c>
      <c r="BT202" s="271" t="str">
        <f ca="true">+IF(OFFSET('Water Data'!$D$28,0,10*ROW('Water Data'!D196))="","",OFFSET('Water Data'!$D$28,0,10*ROW('Water Data'!D196)))</f>
        <v/>
      </c>
      <c r="BU202" s="271" t="str">
        <f ca="true">+IF(OFFSET('Water Data'!$D$29,0,10*ROW('Water Data'!D196))="","",OFFSET('Water Data'!$D$29,0,10*ROW('Water Data'!D196)))</f>
        <v/>
      </c>
      <c r="BV202" s="271" t="str">
        <f ca="true">+IF(OFFSET('Water Data'!$E$27,0,10*ROW('Water Data'!E196))="","",OFFSET('Water Data'!$E$27,0,10*ROW('Water Data'!E196)))</f>
        <v/>
      </c>
      <c r="BW202" s="271" t="str">
        <f ca="true">+IF(OFFSET('Water Data'!$E$28,0,10*ROW('Water Data'!E196))="","",OFFSET('Water Data'!$E$28,0,10*ROW('Water Data'!E196)))</f>
        <v/>
      </c>
      <c r="BX202" s="271" t="str">
        <f ca="true">+IF(OFFSET('Water Data'!$E$29,0,10*ROW('Water Data'!E196))="","",OFFSET('Water Data'!$E$29,0,10*ROW('Water Data'!E196)))</f>
        <v/>
      </c>
      <c r="BY202" s="271" t="str">
        <f ca="true">+IF(OFFSET('Water Data'!$F$27,0,10*ROW('Water Data'!F196))="","",OFFSET('Water Data'!$F$27,0,10*ROW('Water Data'!F196)))</f>
        <v/>
      </c>
      <c r="BZ202" s="271" t="str">
        <f ca="true">+IF(OFFSET('Water Data'!$F$28,0,10*ROW('Water Data'!F196))="","",OFFSET('Water Data'!$F$28,0,10*ROW('Water Data'!F196)))</f>
        <v/>
      </c>
      <c r="CA202" s="271" t="str">
        <f ca="true">+IF(OFFSET('Water Data'!$F$29,0,10*ROW('Water Data'!F196))="","",OFFSET('Water Data'!$F$29,0,10*ROW('Water Data'!F196)))</f>
        <v/>
      </c>
      <c r="CB202" s="271" t="str">
        <f ca="true">+IF(OFFSET('Water Data'!$G$27,0,10*ROW('Water Data'!G196))="","",OFFSET('Water Data'!$G$27,0,10*ROW('Water Data'!G196)))</f>
        <v/>
      </c>
      <c r="CC202" s="271" t="str">
        <f ca="true">+IF(OFFSET('Water Data'!$G$28,0,10*ROW('Water Data'!G196))="","",OFFSET('Water Data'!$G$28,0,10*ROW('Water Data'!G196)))</f>
        <v/>
      </c>
      <c r="CD202" s="271" t="str">
        <f ca="true">+IF(OFFSET('Water Data'!$G$29,0,10*ROW('Water Data'!G196))="","",OFFSET('Water Data'!$G$29,0,10*ROW('Water Data'!G196)))</f>
        <v/>
      </c>
      <c r="CE202" s="271" t="str">
        <f ca="true">+IF(OFFSET('Water Data'!$H$27,0,10*ROW('Water Data'!H196))="","",OFFSET('Water Data'!$H$27,0,10*ROW('Water Data'!H196)))</f>
        <v/>
      </c>
      <c r="CF202" s="271" t="str">
        <f ca="true">+IF(OFFSET('Water Data'!$H$28,0,10*ROW('Water Data'!H196))="","",OFFSET('Water Data'!$H$28,0,10*ROW('Water Data'!H196)))</f>
        <v/>
      </c>
      <c r="CG202" s="271" t="str">
        <f ca="true">+IF(OFFSET('Water Data'!$H$29,0,10*ROW('Water Data'!H196))="","",OFFSET('Water Data'!$H$29,0,10*ROW('Water Data'!H196)))</f>
        <v/>
      </c>
      <c r="CH202" s="271" t="str">
        <f ca="true">+IF(OFFSET('Water Data'!$I$27,0,10*ROW('Water Data'!I196))="","",OFFSET('Water Data'!$I$27,0,10*ROW('Water Data'!I196)))</f>
        <v/>
      </c>
      <c r="CI202" s="271" t="str">
        <f ca="true">+IF(OFFSET('Water Data'!$I$28,0,10*ROW('Water Data'!I196))="","",OFFSET('Water Data'!$I$28,0,10*ROW('Water Data'!I196)))</f>
        <v/>
      </c>
      <c r="CJ202" s="271" t="str">
        <f ca="true">+IF(OFFSET('Water Data'!$I$29,0,10*ROW('Water Data'!I196))="","",OFFSET('Water Data'!$I$29,0,10*ROW('Water Data'!I196)))</f>
        <v/>
      </c>
      <c r="CK202" s="271" t="str">
        <f ca="true">+IF(OFFSET('Sanitation Data'!$D$28,0,10*ROW('Sanitation Data'!D196))="","",OFFSET('Sanitation Data'!$D$28,0,10*ROW('Sanitation Data'!D196)))</f>
        <v/>
      </c>
      <c r="CL202" s="271" t="str">
        <f ca="true">+IF(OFFSET('Sanitation Data'!$D$29,0,10*ROW('Sanitation Data'!D196))="","",OFFSET('Sanitation Data'!$D$29,0,10*ROW('Sanitation Data'!D196)))</f>
        <v/>
      </c>
      <c r="CM202" s="271" t="str">
        <f ca="true">+IF(OFFSET('Sanitation Data'!$D$30,0,10*ROW('Sanitation Data'!D196))="","",OFFSET('Sanitation Data'!$D$30,0,10*ROW('Sanitation Data'!D196)))</f>
        <v/>
      </c>
      <c r="CN202" s="271" t="str">
        <f ca="true">+IF(OFFSET('Sanitation Data'!$D$31,0,10*ROW('Sanitation Data'!D196))="","",OFFSET('Sanitation Data'!$D$31,0,10*ROW('Sanitation Data'!D196)))</f>
        <v/>
      </c>
      <c r="CO202" s="271" t="str">
        <f ca="true">+IF(OFFSET('Sanitation Data'!$D$32,0,10*ROW('Sanitation Data'!D196))="","",OFFSET('Sanitation Data'!$D$32,0,10*ROW('Sanitation Data'!D196)))</f>
        <v/>
      </c>
      <c r="CP202" s="271" t="str">
        <f ca="true">+IF(OFFSET('Sanitation Data'!$E$28,0,10*ROW('Sanitation Data'!E196))="","",OFFSET('Sanitation Data'!$E$28,0,10*ROW('Sanitation Data'!E196)))</f>
        <v/>
      </c>
      <c r="CQ202" s="271" t="str">
        <f ca="true">+IF(OFFSET('Sanitation Data'!$E$29,0,10*ROW('Sanitation Data'!E196))="","",OFFSET('Sanitation Data'!$E$29,0,10*ROW('Sanitation Data'!E196)))</f>
        <v/>
      </c>
      <c r="CR202" s="271" t="str">
        <f ca="true">+IF(OFFSET('Sanitation Data'!$E$30,0,10*ROW('Sanitation Data'!E196))="","",OFFSET('Sanitation Data'!$E$30,0,10*ROW('Sanitation Data'!E196)))</f>
        <v/>
      </c>
      <c r="CS202" s="271" t="str">
        <f ca="true">+IF(OFFSET('Sanitation Data'!$E$31,0,10*ROW('Sanitation Data'!E196))="","",OFFSET('Sanitation Data'!$E$31,0,10*ROW('Sanitation Data'!E196)))</f>
        <v/>
      </c>
      <c r="CT202" s="271" t="str">
        <f ca="true">+IF(OFFSET('Sanitation Data'!$E$32,0,10*ROW('Sanitation Data'!E196))="","",OFFSET('Sanitation Data'!$E$32,0,10*ROW('Sanitation Data'!E196)))</f>
        <v/>
      </c>
      <c r="CU202" s="271" t="str">
        <f ca="true">+IF(OFFSET('Sanitation Data'!$F$28,0,10*ROW('Sanitation Data'!F196))="","",OFFSET('Sanitation Data'!$F$28,0,10*ROW('Sanitation Data'!F196)))</f>
        <v/>
      </c>
      <c r="CV202" s="271" t="str">
        <f ca="true">+IF(OFFSET('Sanitation Data'!$F$29,0,10*ROW('Sanitation Data'!F196))="","",OFFSET('Sanitation Data'!$F$29,0,10*ROW('Sanitation Data'!F196)))</f>
        <v/>
      </c>
      <c r="CW202" s="271" t="str">
        <f ca="true">+IF(OFFSET('Sanitation Data'!$F$30,0,10*ROW('Sanitation Data'!F196))="","",OFFSET('Sanitation Data'!$F$30,0,10*ROW('Sanitation Data'!F196)))</f>
        <v/>
      </c>
      <c r="CX202" s="271" t="str">
        <f ca="true">+IF(OFFSET('Sanitation Data'!$F$31,0,10*ROW('Sanitation Data'!F196))="","",OFFSET('Sanitation Data'!$F$31,0,10*ROW('Sanitation Data'!F196)))</f>
        <v/>
      </c>
      <c r="CY202" s="271" t="str">
        <f ca="true">+IF(OFFSET('Sanitation Data'!$F$32,0,10*ROW('Sanitation Data'!F196))="","",OFFSET('Sanitation Data'!$F$32,0,10*ROW('Sanitation Data'!F196)))</f>
        <v/>
      </c>
      <c r="CZ202" s="271" t="str">
        <f ca="true">+IF(OFFSET('Sanitation Data'!$G$28,0,10*ROW('Sanitation Data'!G196))="","",OFFSET('Sanitation Data'!$G$28,0,10*ROW('Sanitation Data'!G196)))</f>
        <v/>
      </c>
      <c r="DA202" s="271" t="str">
        <f ca="true">+IF(OFFSET('Sanitation Data'!$G$29,0,10*ROW('Sanitation Data'!G196))="","",OFFSET('Sanitation Data'!$G$29,0,10*ROW('Sanitation Data'!G196)))</f>
        <v/>
      </c>
      <c r="DB202" s="271" t="str">
        <f ca="true">+IF(OFFSET('Sanitation Data'!$G$30,0,10*ROW('Sanitation Data'!G196))="","",OFFSET('Sanitation Data'!$G$30,0,10*ROW('Sanitation Data'!G196)))</f>
        <v/>
      </c>
      <c r="DC202" s="271" t="str">
        <f ca="true">+IF(OFFSET('Sanitation Data'!$G$31,0,10*ROW('Sanitation Data'!G196))="","",OFFSET('Sanitation Data'!$G$31,0,10*ROW('Sanitation Data'!G196)))</f>
        <v/>
      </c>
      <c r="DD202" s="271" t="str">
        <f ca="true">+IF(OFFSET('Sanitation Data'!$G$32,0,10*ROW('Sanitation Data'!G196))="","",OFFSET('Sanitation Data'!$G$32,0,10*ROW('Sanitation Data'!G196)))</f>
        <v/>
      </c>
      <c r="DE202" s="271" t="str">
        <f ca="true">+IF(OFFSET('Sanitation Data'!$H$28,0,10*ROW('Sanitation Data'!H196))="","",OFFSET('Sanitation Data'!$H$28,0,10*ROW('Sanitation Data'!H196)))</f>
        <v/>
      </c>
      <c r="DF202" s="271" t="str">
        <f ca="true">+IF(OFFSET('Sanitation Data'!$H$29,0,10*ROW('Sanitation Data'!H196))="","",OFFSET('Sanitation Data'!$H$29,0,10*ROW('Sanitation Data'!H196)))</f>
        <v/>
      </c>
      <c r="DG202" s="271" t="str">
        <f ca="true">+IF(OFFSET('Sanitation Data'!$H$30,0,10*ROW('Sanitation Data'!H196))="","",OFFSET('Sanitation Data'!$H$30,0,10*ROW('Sanitation Data'!H196)))</f>
        <v/>
      </c>
      <c r="DH202" s="271" t="str">
        <f ca="true">+IF(OFFSET('Sanitation Data'!$H$31,0,10*ROW('Sanitation Data'!H196))="","",OFFSET('Sanitation Data'!$H$31,0,10*ROW('Sanitation Data'!H196)))</f>
        <v/>
      </c>
      <c r="DI202" s="271" t="str">
        <f ca="true">+IF(OFFSET('Sanitation Data'!$H$32,0,10*ROW('Sanitation Data'!H196))="","",OFFSET('Sanitation Data'!$H$32,0,10*ROW('Sanitation Data'!H196)))</f>
        <v/>
      </c>
      <c r="DJ202" s="271" t="str">
        <f ca="true">+IF(OFFSET('Sanitation Data'!$I$28,0,10*ROW('Sanitation Data'!I196))="","",OFFSET('Sanitation Data'!$I$28,0,10*ROW('Sanitation Data'!I196)))</f>
        <v/>
      </c>
      <c r="DK202" s="271" t="str">
        <f ca="true">+IF(OFFSET('Sanitation Data'!$I$29,0,10*ROW('Sanitation Data'!I196))="","",OFFSET('Sanitation Data'!$I$29,0,10*ROW('Sanitation Data'!I196)))</f>
        <v/>
      </c>
      <c r="DL202" s="271" t="str">
        <f ca="true">+IF(OFFSET('Sanitation Data'!$I$30,0,10*ROW('Sanitation Data'!I196))="","",OFFSET('Sanitation Data'!$I$30,0,10*ROW('Sanitation Data'!I196)))</f>
        <v/>
      </c>
      <c r="DM202" s="271" t="str">
        <f ca="true">+IF(OFFSET('Sanitation Data'!$I$31,0,10*ROW('Sanitation Data'!I196))="","",OFFSET('Sanitation Data'!$I$31,0,10*ROW('Sanitation Data'!I196)))</f>
        <v/>
      </c>
      <c r="DN202" s="271" t="str">
        <f ca="true">+IF(OFFSET('Sanitation Data'!$I$32,0,10*ROW('Sanitation Data'!I196))="","",OFFSET('Sanitation Data'!$I$32,0,10*ROW('Sanitation Data'!I196)))</f>
        <v/>
      </c>
      <c r="DO202" s="271" t="str">
        <f ca="true">+IF(OFFSET('Hygiene Data'!$D$11,0,10*ROW('Hygiene Data'!D196))="","",OFFSET('Hygiene Data'!$D$11,0,10*ROW('Hygiene Data'!D196)))</f>
        <v/>
      </c>
      <c r="DP202" s="271" t="str">
        <f ca="true">+IF(OFFSET('Hygiene Data'!$D$12,0,10*ROW('Hygiene Data'!D196))="","",OFFSET('Hygiene Data'!$D$12,0,10*ROW('Hygiene Data'!D196)))</f>
        <v/>
      </c>
      <c r="DQ202" s="271" t="str">
        <f ca="true">+IF(OFFSET('Hygiene Data'!$D$13,0,10*ROW('Hygiene Data'!D196))="","",OFFSET('Hygiene Data'!$D$13,0,10*ROW('Hygiene Data'!D196)))</f>
        <v/>
      </c>
      <c r="DR202" s="271" t="str">
        <f ca="true">+IF(OFFSET('Hygiene Data'!$E$11,0,10*ROW('Hygiene Data'!E196))="","",OFFSET('Hygiene Data'!$E$11,0,10*ROW('Hygiene Data'!E196)))</f>
        <v/>
      </c>
      <c r="DS202" s="271" t="str">
        <f ca="true">+IF(OFFSET('Hygiene Data'!$E$12,0,10*ROW('Hygiene Data'!E196))="","",OFFSET('Hygiene Data'!$E$12,0,10*ROW('Hygiene Data'!E196)))</f>
        <v/>
      </c>
      <c r="DT202" s="271" t="str">
        <f ca="true">+IF(OFFSET('Hygiene Data'!$E$13,0,10*ROW('Hygiene Data'!E196))="","",OFFSET('Hygiene Data'!$E$13,0,10*ROW('Hygiene Data'!E196)))</f>
        <v/>
      </c>
      <c r="DU202" s="271" t="str">
        <f ca="true">+IF(OFFSET('Hygiene Data'!$F$11,0,10*ROW('Hygiene Data'!F196))="","",OFFSET('Hygiene Data'!$F$11,0,10*ROW('Hygiene Data'!F196)))</f>
        <v/>
      </c>
      <c r="DV202" s="271" t="str">
        <f ca="true">+IF(OFFSET('Hygiene Data'!$F$12,0,10*ROW('Hygiene Data'!F196))="","",OFFSET('Hygiene Data'!$F$12,0,10*ROW('Hygiene Data'!F196)))</f>
        <v/>
      </c>
      <c r="DW202" s="271" t="str">
        <f ca="true">+IF(OFFSET('Hygiene Data'!$F$13,0,10*ROW('Hygiene Data'!F196))="","",OFFSET('Hygiene Data'!$F$13,0,10*ROW('Hygiene Data'!F196)))</f>
        <v/>
      </c>
      <c r="DX202" s="271" t="str">
        <f ca="true">+IF(OFFSET('Hygiene Data'!$G$11,0,10*ROW('Hygiene Data'!G196))="","",OFFSET('Hygiene Data'!$G$11,0,10*ROW('Hygiene Data'!G196)))</f>
        <v/>
      </c>
      <c r="DY202" s="271" t="str">
        <f ca="true">+IF(OFFSET('Hygiene Data'!$G$12,0,10*ROW('Hygiene Data'!G196))="","",OFFSET('Hygiene Data'!$G$12,0,10*ROW('Hygiene Data'!G196)))</f>
        <v/>
      </c>
      <c r="DZ202" s="271" t="str">
        <f ca="true">+IF(OFFSET('Hygiene Data'!$G$13,0,10*ROW('Hygiene Data'!G196))="","",OFFSET('Hygiene Data'!$G$13,0,10*ROW('Hygiene Data'!G196)))</f>
        <v/>
      </c>
      <c r="EA202" s="271" t="str">
        <f ca="true">+IF(OFFSET('Hygiene Data'!$H$11,0,10*ROW('Hygiene Data'!H196))="","",OFFSET('Hygiene Data'!$H$11,0,10*ROW('Hygiene Data'!H196)))</f>
        <v/>
      </c>
      <c r="EB202" s="271" t="str">
        <f ca="true">+IF(OFFSET('Hygiene Data'!$H$12,0,10*ROW('Hygiene Data'!H196))="","",OFFSET('Hygiene Data'!$H$12,0,10*ROW('Hygiene Data'!H196)))</f>
        <v/>
      </c>
      <c r="EC202" s="271" t="str">
        <f ca="true">+IF(OFFSET('Hygiene Data'!$H$13,0,10*ROW('Hygiene Data'!H196))="","",OFFSET('Hygiene Data'!$H$13,0,10*ROW('Hygiene Data'!H196)))</f>
        <v/>
      </c>
      <c r="ED202" s="271" t="str">
        <f ca="true">+IF(OFFSET('Hygiene Data'!$I$11,0,10*ROW('Hygiene Data'!I196))="","",OFFSET('Hygiene Data'!$I$11,0,10*ROW('Hygiene Data'!I196)))</f>
        <v/>
      </c>
      <c r="EE202" s="271" t="str">
        <f ca="true">+IF(OFFSET('Hygiene Data'!$I$12,0,10*ROW('Hygiene Data'!I196))="","",OFFSET('Hygiene Data'!$I$12,0,10*ROW('Hygiene Data'!I196)))</f>
        <v/>
      </c>
      <c r="EF202" s="271" t="str">
        <f ca="true">+IF(OFFSET('Hygiene Data'!$I$13,0,10*ROW('Hygiene Data'!I196))="","",OFFSET('Hygiene Data'!$I$13,0,10*ROW('Hygiene Data'!I196)))</f>
        <v/>
      </c>
    </row>
    <row xmlns:x14ac="http://schemas.microsoft.com/office/spreadsheetml/2009/9/ac" r="203" x14ac:dyDescent="0.2">
      <c r="A203" s="34" t="str">
        <f ca="true">+IF(OFFSET('Water Data'!$B$2,0,10*ROW('Water Data'!E197))="","",OFFSET('Water Data'!$B$2,0,10*ROW('Water Data'!E197)))</f>
        <v/>
      </c>
      <c r="B203" s="34" t="str">
        <f ca="true">+IF(OFFSET('Water Data'!$C$2,0,10*ROW('Water Data'!F197))="","",OFFSET('Water Data'!$C$2,0,10*ROW('Water Data'!F197)))</f>
        <v/>
      </c>
      <c r="C203" s="327" t="str">
        <f t="shared" ca="true" si="3"/>
        <v/>
      </c>
      <c r="D203" s="87"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7"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7"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7"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7"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7"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7"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7"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7"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7"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7"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7"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7"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7"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7"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7"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7"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7"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8"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8"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8"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8"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8"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8"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8"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8"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8"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8"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8"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8"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8"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8"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8"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8"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8"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8"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8"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8"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8"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8"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8"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8"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8"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8"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8"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8"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8"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8"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9"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9"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9"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9"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9"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9"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9"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9"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9"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9"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9"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9"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9"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9"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9"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9"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9"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9"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1"/>
      <c r="BS203" s="271" t="str">
        <f ca="true">+IF(OFFSET('Water Data'!$D$27,0,10*ROW('Water Data'!D197))="","",OFFSET('Water Data'!$D$27,0,10*ROW('Water Data'!D197)))</f>
        <v/>
      </c>
      <c r="BT203" s="271" t="str">
        <f ca="true">+IF(OFFSET('Water Data'!$D$28,0,10*ROW('Water Data'!D197))="","",OFFSET('Water Data'!$D$28,0,10*ROW('Water Data'!D197)))</f>
        <v/>
      </c>
      <c r="BU203" s="271" t="str">
        <f ca="true">+IF(OFFSET('Water Data'!$D$29,0,10*ROW('Water Data'!D197))="","",OFFSET('Water Data'!$D$29,0,10*ROW('Water Data'!D197)))</f>
        <v/>
      </c>
      <c r="BV203" s="271" t="str">
        <f ca="true">+IF(OFFSET('Water Data'!$E$27,0,10*ROW('Water Data'!E197))="","",OFFSET('Water Data'!$E$27,0,10*ROW('Water Data'!E197)))</f>
        <v/>
      </c>
      <c r="BW203" s="271" t="str">
        <f ca="true">+IF(OFFSET('Water Data'!$E$28,0,10*ROW('Water Data'!E197))="","",OFFSET('Water Data'!$E$28,0,10*ROW('Water Data'!E197)))</f>
        <v/>
      </c>
      <c r="BX203" s="271" t="str">
        <f ca="true">+IF(OFFSET('Water Data'!$E$29,0,10*ROW('Water Data'!E197))="","",OFFSET('Water Data'!$E$29,0,10*ROW('Water Data'!E197)))</f>
        <v/>
      </c>
      <c r="BY203" s="271" t="str">
        <f ca="true">+IF(OFFSET('Water Data'!$F$27,0,10*ROW('Water Data'!F197))="","",OFFSET('Water Data'!$F$27,0,10*ROW('Water Data'!F197)))</f>
        <v/>
      </c>
      <c r="BZ203" s="271" t="str">
        <f ca="true">+IF(OFFSET('Water Data'!$F$28,0,10*ROW('Water Data'!F197))="","",OFFSET('Water Data'!$F$28,0,10*ROW('Water Data'!F197)))</f>
        <v/>
      </c>
      <c r="CA203" s="271" t="str">
        <f ca="true">+IF(OFFSET('Water Data'!$F$29,0,10*ROW('Water Data'!F197))="","",OFFSET('Water Data'!$F$29,0,10*ROW('Water Data'!F197)))</f>
        <v/>
      </c>
      <c r="CB203" s="271" t="str">
        <f ca="true">+IF(OFFSET('Water Data'!$G$27,0,10*ROW('Water Data'!G197))="","",OFFSET('Water Data'!$G$27,0,10*ROW('Water Data'!G197)))</f>
        <v/>
      </c>
      <c r="CC203" s="271" t="str">
        <f ca="true">+IF(OFFSET('Water Data'!$G$28,0,10*ROW('Water Data'!G197))="","",OFFSET('Water Data'!$G$28,0,10*ROW('Water Data'!G197)))</f>
        <v/>
      </c>
      <c r="CD203" s="271" t="str">
        <f ca="true">+IF(OFFSET('Water Data'!$G$29,0,10*ROW('Water Data'!G197))="","",OFFSET('Water Data'!$G$29,0,10*ROW('Water Data'!G197)))</f>
        <v/>
      </c>
      <c r="CE203" s="271" t="str">
        <f ca="true">+IF(OFFSET('Water Data'!$H$27,0,10*ROW('Water Data'!H197))="","",OFFSET('Water Data'!$H$27,0,10*ROW('Water Data'!H197)))</f>
        <v/>
      </c>
      <c r="CF203" s="271" t="str">
        <f ca="true">+IF(OFFSET('Water Data'!$H$28,0,10*ROW('Water Data'!H197))="","",OFFSET('Water Data'!$H$28,0,10*ROW('Water Data'!H197)))</f>
        <v/>
      </c>
      <c r="CG203" s="271" t="str">
        <f ca="true">+IF(OFFSET('Water Data'!$H$29,0,10*ROW('Water Data'!H197))="","",OFFSET('Water Data'!$H$29,0,10*ROW('Water Data'!H197)))</f>
        <v/>
      </c>
      <c r="CH203" s="271" t="str">
        <f ca="true">+IF(OFFSET('Water Data'!$I$27,0,10*ROW('Water Data'!I197))="","",OFFSET('Water Data'!$I$27,0,10*ROW('Water Data'!I197)))</f>
        <v/>
      </c>
      <c r="CI203" s="271" t="str">
        <f ca="true">+IF(OFFSET('Water Data'!$I$28,0,10*ROW('Water Data'!I197))="","",OFFSET('Water Data'!$I$28,0,10*ROW('Water Data'!I197)))</f>
        <v/>
      </c>
      <c r="CJ203" s="271" t="str">
        <f ca="true">+IF(OFFSET('Water Data'!$I$29,0,10*ROW('Water Data'!I197))="","",OFFSET('Water Data'!$I$29,0,10*ROW('Water Data'!I197)))</f>
        <v/>
      </c>
      <c r="CK203" s="271" t="str">
        <f ca="true">+IF(OFFSET('Sanitation Data'!$D$28,0,10*ROW('Sanitation Data'!D197))="","",OFFSET('Sanitation Data'!$D$28,0,10*ROW('Sanitation Data'!D197)))</f>
        <v/>
      </c>
      <c r="CL203" s="271" t="str">
        <f ca="true">+IF(OFFSET('Sanitation Data'!$D$29,0,10*ROW('Sanitation Data'!D197))="","",OFFSET('Sanitation Data'!$D$29,0,10*ROW('Sanitation Data'!D197)))</f>
        <v/>
      </c>
      <c r="CM203" s="271" t="str">
        <f ca="true">+IF(OFFSET('Sanitation Data'!$D$30,0,10*ROW('Sanitation Data'!D197))="","",OFFSET('Sanitation Data'!$D$30,0,10*ROW('Sanitation Data'!D197)))</f>
        <v/>
      </c>
      <c r="CN203" s="271" t="str">
        <f ca="true">+IF(OFFSET('Sanitation Data'!$D$31,0,10*ROW('Sanitation Data'!D197))="","",OFFSET('Sanitation Data'!$D$31,0,10*ROW('Sanitation Data'!D197)))</f>
        <v/>
      </c>
      <c r="CO203" s="271" t="str">
        <f ca="true">+IF(OFFSET('Sanitation Data'!$D$32,0,10*ROW('Sanitation Data'!D197))="","",OFFSET('Sanitation Data'!$D$32,0,10*ROW('Sanitation Data'!D197)))</f>
        <v/>
      </c>
      <c r="CP203" s="271" t="str">
        <f ca="true">+IF(OFFSET('Sanitation Data'!$E$28,0,10*ROW('Sanitation Data'!E197))="","",OFFSET('Sanitation Data'!$E$28,0,10*ROW('Sanitation Data'!E197)))</f>
        <v/>
      </c>
      <c r="CQ203" s="271" t="str">
        <f ca="true">+IF(OFFSET('Sanitation Data'!$E$29,0,10*ROW('Sanitation Data'!E197))="","",OFFSET('Sanitation Data'!$E$29,0,10*ROW('Sanitation Data'!E197)))</f>
        <v/>
      </c>
      <c r="CR203" s="271" t="str">
        <f ca="true">+IF(OFFSET('Sanitation Data'!$E$30,0,10*ROW('Sanitation Data'!E197))="","",OFFSET('Sanitation Data'!$E$30,0,10*ROW('Sanitation Data'!E197)))</f>
        <v/>
      </c>
      <c r="CS203" s="271" t="str">
        <f ca="true">+IF(OFFSET('Sanitation Data'!$E$31,0,10*ROW('Sanitation Data'!E197))="","",OFFSET('Sanitation Data'!$E$31,0,10*ROW('Sanitation Data'!E197)))</f>
        <v/>
      </c>
      <c r="CT203" s="271" t="str">
        <f ca="true">+IF(OFFSET('Sanitation Data'!$E$32,0,10*ROW('Sanitation Data'!E197))="","",OFFSET('Sanitation Data'!$E$32,0,10*ROW('Sanitation Data'!E197)))</f>
        <v/>
      </c>
      <c r="CU203" s="271" t="str">
        <f ca="true">+IF(OFFSET('Sanitation Data'!$F$28,0,10*ROW('Sanitation Data'!F197))="","",OFFSET('Sanitation Data'!$F$28,0,10*ROW('Sanitation Data'!F197)))</f>
        <v/>
      </c>
      <c r="CV203" s="271" t="str">
        <f ca="true">+IF(OFFSET('Sanitation Data'!$F$29,0,10*ROW('Sanitation Data'!F197))="","",OFFSET('Sanitation Data'!$F$29,0,10*ROW('Sanitation Data'!F197)))</f>
        <v/>
      </c>
      <c r="CW203" s="271" t="str">
        <f ca="true">+IF(OFFSET('Sanitation Data'!$F$30,0,10*ROW('Sanitation Data'!F197))="","",OFFSET('Sanitation Data'!$F$30,0,10*ROW('Sanitation Data'!F197)))</f>
        <v/>
      </c>
      <c r="CX203" s="271" t="str">
        <f ca="true">+IF(OFFSET('Sanitation Data'!$F$31,0,10*ROW('Sanitation Data'!F197))="","",OFFSET('Sanitation Data'!$F$31,0,10*ROW('Sanitation Data'!F197)))</f>
        <v/>
      </c>
      <c r="CY203" s="271" t="str">
        <f ca="true">+IF(OFFSET('Sanitation Data'!$F$32,0,10*ROW('Sanitation Data'!F197))="","",OFFSET('Sanitation Data'!$F$32,0,10*ROW('Sanitation Data'!F197)))</f>
        <v/>
      </c>
      <c r="CZ203" s="271" t="str">
        <f ca="true">+IF(OFFSET('Sanitation Data'!$G$28,0,10*ROW('Sanitation Data'!G197))="","",OFFSET('Sanitation Data'!$G$28,0,10*ROW('Sanitation Data'!G197)))</f>
        <v/>
      </c>
      <c r="DA203" s="271" t="str">
        <f ca="true">+IF(OFFSET('Sanitation Data'!$G$29,0,10*ROW('Sanitation Data'!G197))="","",OFFSET('Sanitation Data'!$G$29,0,10*ROW('Sanitation Data'!G197)))</f>
        <v/>
      </c>
      <c r="DB203" s="271" t="str">
        <f ca="true">+IF(OFFSET('Sanitation Data'!$G$30,0,10*ROW('Sanitation Data'!G197))="","",OFFSET('Sanitation Data'!$G$30,0,10*ROW('Sanitation Data'!G197)))</f>
        <v/>
      </c>
      <c r="DC203" s="271" t="str">
        <f ca="true">+IF(OFFSET('Sanitation Data'!$G$31,0,10*ROW('Sanitation Data'!G197))="","",OFFSET('Sanitation Data'!$G$31,0,10*ROW('Sanitation Data'!G197)))</f>
        <v/>
      </c>
      <c r="DD203" s="271" t="str">
        <f ca="true">+IF(OFFSET('Sanitation Data'!$G$32,0,10*ROW('Sanitation Data'!G197))="","",OFFSET('Sanitation Data'!$G$32,0,10*ROW('Sanitation Data'!G197)))</f>
        <v/>
      </c>
      <c r="DE203" s="271" t="str">
        <f ca="true">+IF(OFFSET('Sanitation Data'!$H$28,0,10*ROW('Sanitation Data'!H197))="","",OFFSET('Sanitation Data'!$H$28,0,10*ROW('Sanitation Data'!H197)))</f>
        <v/>
      </c>
      <c r="DF203" s="271" t="str">
        <f ca="true">+IF(OFFSET('Sanitation Data'!$H$29,0,10*ROW('Sanitation Data'!H197))="","",OFFSET('Sanitation Data'!$H$29,0,10*ROW('Sanitation Data'!H197)))</f>
        <v/>
      </c>
      <c r="DG203" s="271" t="str">
        <f ca="true">+IF(OFFSET('Sanitation Data'!$H$30,0,10*ROW('Sanitation Data'!H197))="","",OFFSET('Sanitation Data'!$H$30,0,10*ROW('Sanitation Data'!H197)))</f>
        <v/>
      </c>
      <c r="DH203" s="271" t="str">
        <f ca="true">+IF(OFFSET('Sanitation Data'!$H$31,0,10*ROW('Sanitation Data'!H197))="","",OFFSET('Sanitation Data'!$H$31,0,10*ROW('Sanitation Data'!H197)))</f>
        <v/>
      </c>
      <c r="DI203" s="271" t="str">
        <f ca="true">+IF(OFFSET('Sanitation Data'!$H$32,0,10*ROW('Sanitation Data'!H197))="","",OFFSET('Sanitation Data'!$H$32,0,10*ROW('Sanitation Data'!H197)))</f>
        <v/>
      </c>
      <c r="DJ203" s="271" t="str">
        <f ca="true">+IF(OFFSET('Sanitation Data'!$I$28,0,10*ROW('Sanitation Data'!I197))="","",OFFSET('Sanitation Data'!$I$28,0,10*ROW('Sanitation Data'!I197)))</f>
        <v/>
      </c>
      <c r="DK203" s="271" t="str">
        <f ca="true">+IF(OFFSET('Sanitation Data'!$I$29,0,10*ROW('Sanitation Data'!I197))="","",OFFSET('Sanitation Data'!$I$29,0,10*ROW('Sanitation Data'!I197)))</f>
        <v/>
      </c>
      <c r="DL203" s="271" t="str">
        <f ca="true">+IF(OFFSET('Sanitation Data'!$I$30,0,10*ROW('Sanitation Data'!I197))="","",OFFSET('Sanitation Data'!$I$30,0,10*ROW('Sanitation Data'!I197)))</f>
        <v/>
      </c>
      <c r="DM203" s="271" t="str">
        <f ca="true">+IF(OFFSET('Sanitation Data'!$I$31,0,10*ROW('Sanitation Data'!I197))="","",OFFSET('Sanitation Data'!$I$31,0,10*ROW('Sanitation Data'!I197)))</f>
        <v/>
      </c>
      <c r="DN203" s="271" t="str">
        <f ca="true">+IF(OFFSET('Sanitation Data'!$I$32,0,10*ROW('Sanitation Data'!I197))="","",OFFSET('Sanitation Data'!$I$32,0,10*ROW('Sanitation Data'!I197)))</f>
        <v/>
      </c>
      <c r="DO203" s="271" t="str">
        <f ca="true">+IF(OFFSET('Hygiene Data'!$D$11,0,10*ROW('Hygiene Data'!D197))="","",OFFSET('Hygiene Data'!$D$11,0,10*ROW('Hygiene Data'!D197)))</f>
        <v/>
      </c>
      <c r="DP203" s="271" t="str">
        <f ca="true">+IF(OFFSET('Hygiene Data'!$D$12,0,10*ROW('Hygiene Data'!D197))="","",OFFSET('Hygiene Data'!$D$12,0,10*ROW('Hygiene Data'!D197)))</f>
        <v/>
      </c>
      <c r="DQ203" s="271" t="str">
        <f ca="true">+IF(OFFSET('Hygiene Data'!$D$13,0,10*ROW('Hygiene Data'!D197))="","",OFFSET('Hygiene Data'!$D$13,0,10*ROW('Hygiene Data'!D197)))</f>
        <v/>
      </c>
      <c r="DR203" s="271" t="str">
        <f ca="true">+IF(OFFSET('Hygiene Data'!$E$11,0,10*ROW('Hygiene Data'!E197))="","",OFFSET('Hygiene Data'!$E$11,0,10*ROW('Hygiene Data'!E197)))</f>
        <v/>
      </c>
      <c r="DS203" s="271" t="str">
        <f ca="true">+IF(OFFSET('Hygiene Data'!$E$12,0,10*ROW('Hygiene Data'!E197))="","",OFFSET('Hygiene Data'!$E$12,0,10*ROW('Hygiene Data'!E197)))</f>
        <v/>
      </c>
      <c r="DT203" s="271" t="str">
        <f ca="true">+IF(OFFSET('Hygiene Data'!$E$13,0,10*ROW('Hygiene Data'!E197))="","",OFFSET('Hygiene Data'!$E$13,0,10*ROW('Hygiene Data'!E197)))</f>
        <v/>
      </c>
      <c r="DU203" s="271" t="str">
        <f ca="true">+IF(OFFSET('Hygiene Data'!$F$11,0,10*ROW('Hygiene Data'!F197))="","",OFFSET('Hygiene Data'!$F$11,0,10*ROW('Hygiene Data'!F197)))</f>
        <v/>
      </c>
      <c r="DV203" s="271" t="str">
        <f ca="true">+IF(OFFSET('Hygiene Data'!$F$12,0,10*ROW('Hygiene Data'!F197))="","",OFFSET('Hygiene Data'!$F$12,0,10*ROW('Hygiene Data'!F197)))</f>
        <v/>
      </c>
      <c r="DW203" s="271" t="str">
        <f ca="true">+IF(OFFSET('Hygiene Data'!$F$13,0,10*ROW('Hygiene Data'!F197))="","",OFFSET('Hygiene Data'!$F$13,0,10*ROW('Hygiene Data'!F197)))</f>
        <v/>
      </c>
      <c r="DX203" s="271" t="str">
        <f ca="true">+IF(OFFSET('Hygiene Data'!$G$11,0,10*ROW('Hygiene Data'!G197))="","",OFFSET('Hygiene Data'!$G$11,0,10*ROW('Hygiene Data'!G197)))</f>
        <v/>
      </c>
      <c r="DY203" s="271" t="str">
        <f ca="true">+IF(OFFSET('Hygiene Data'!$G$12,0,10*ROW('Hygiene Data'!G197))="","",OFFSET('Hygiene Data'!$G$12,0,10*ROW('Hygiene Data'!G197)))</f>
        <v/>
      </c>
      <c r="DZ203" s="271" t="str">
        <f ca="true">+IF(OFFSET('Hygiene Data'!$G$13,0,10*ROW('Hygiene Data'!G197))="","",OFFSET('Hygiene Data'!$G$13,0,10*ROW('Hygiene Data'!G197)))</f>
        <v/>
      </c>
      <c r="EA203" s="271" t="str">
        <f ca="true">+IF(OFFSET('Hygiene Data'!$H$11,0,10*ROW('Hygiene Data'!H197))="","",OFFSET('Hygiene Data'!$H$11,0,10*ROW('Hygiene Data'!H197)))</f>
        <v/>
      </c>
      <c r="EB203" s="271" t="str">
        <f ca="true">+IF(OFFSET('Hygiene Data'!$H$12,0,10*ROW('Hygiene Data'!H197))="","",OFFSET('Hygiene Data'!$H$12,0,10*ROW('Hygiene Data'!H197)))</f>
        <v/>
      </c>
      <c r="EC203" s="271" t="str">
        <f ca="true">+IF(OFFSET('Hygiene Data'!$H$13,0,10*ROW('Hygiene Data'!H197))="","",OFFSET('Hygiene Data'!$H$13,0,10*ROW('Hygiene Data'!H197)))</f>
        <v/>
      </c>
      <c r="ED203" s="271" t="str">
        <f ca="true">+IF(OFFSET('Hygiene Data'!$I$11,0,10*ROW('Hygiene Data'!I197))="","",OFFSET('Hygiene Data'!$I$11,0,10*ROW('Hygiene Data'!I197)))</f>
        <v/>
      </c>
      <c r="EE203" s="271" t="str">
        <f ca="true">+IF(OFFSET('Hygiene Data'!$I$12,0,10*ROW('Hygiene Data'!I197))="","",OFFSET('Hygiene Data'!$I$12,0,10*ROW('Hygiene Data'!I197)))</f>
        <v/>
      </c>
      <c r="EF203" s="271" t="str">
        <f ca="true">+IF(OFFSET('Hygiene Data'!$I$13,0,10*ROW('Hygiene Data'!I197))="","",OFFSET('Hygiene Data'!$I$13,0,10*ROW('Hygiene Data'!I197)))</f>
        <v/>
      </c>
    </row>
    <row xmlns:x14ac="http://schemas.microsoft.com/office/spreadsheetml/2009/9/ac" r="204" x14ac:dyDescent="0.2">
      <c r="A204" s="34" t="str">
        <f ca="true">+IF(OFFSET('Water Data'!$B$2,0,10*ROW('Water Data'!E198))="","",OFFSET('Water Data'!$B$2,0,10*ROW('Water Data'!E198)))</f>
        <v/>
      </c>
      <c r="B204" s="34" t="str">
        <f ca="true">+IF(OFFSET('Water Data'!$C$2,0,10*ROW('Water Data'!F198))="","",OFFSET('Water Data'!$C$2,0,10*ROW('Water Data'!F198)))</f>
        <v/>
      </c>
      <c r="C204" s="327" t="str">
        <f t="shared" ca="true" si="3"/>
        <v/>
      </c>
      <c r="D204" s="87"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7"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7"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7"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7"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7"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7"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7"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7"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7"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7"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7"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7"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7"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7"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7"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7"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7"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8"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8"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8"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8"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8"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8"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8"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8"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8"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8"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8"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8"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8"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8"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8"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8"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8"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8"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8"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8"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8"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8"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8"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8"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8"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8"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8"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8"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8"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8"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9"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9"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9"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9"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9"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9"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9"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9"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9"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9"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9"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9"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9"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9"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9"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9"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9"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9"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1"/>
      <c r="BS204" s="271" t="str">
        <f ca="true">+IF(OFFSET('Water Data'!$D$27,0,10*ROW('Water Data'!D198))="","",OFFSET('Water Data'!$D$27,0,10*ROW('Water Data'!D198)))</f>
        <v/>
      </c>
      <c r="BT204" s="271" t="str">
        <f ca="true">+IF(OFFSET('Water Data'!$D$28,0,10*ROW('Water Data'!D198))="","",OFFSET('Water Data'!$D$28,0,10*ROW('Water Data'!D198)))</f>
        <v/>
      </c>
      <c r="BU204" s="271" t="str">
        <f ca="true">+IF(OFFSET('Water Data'!$D$29,0,10*ROW('Water Data'!D198))="","",OFFSET('Water Data'!$D$29,0,10*ROW('Water Data'!D198)))</f>
        <v/>
      </c>
      <c r="BV204" s="271" t="str">
        <f ca="true">+IF(OFFSET('Water Data'!$E$27,0,10*ROW('Water Data'!E198))="","",OFFSET('Water Data'!$E$27,0,10*ROW('Water Data'!E198)))</f>
        <v/>
      </c>
      <c r="BW204" s="271" t="str">
        <f ca="true">+IF(OFFSET('Water Data'!$E$28,0,10*ROW('Water Data'!E198))="","",OFFSET('Water Data'!$E$28,0,10*ROW('Water Data'!E198)))</f>
        <v/>
      </c>
      <c r="BX204" s="271" t="str">
        <f ca="true">+IF(OFFSET('Water Data'!$E$29,0,10*ROW('Water Data'!E198))="","",OFFSET('Water Data'!$E$29,0,10*ROW('Water Data'!E198)))</f>
        <v/>
      </c>
      <c r="BY204" s="271" t="str">
        <f ca="true">+IF(OFFSET('Water Data'!$F$27,0,10*ROW('Water Data'!F198))="","",OFFSET('Water Data'!$F$27,0,10*ROW('Water Data'!F198)))</f>
        <v/>
      </c>
      <c r="BZ204" s="271" t="str">
        <f ca="true">+IF(OFFSET('Water Data'!$F$28,0,10*ROW('Water Data'!F198))="","",OFFSET('Water Data'!$F$28,0,10*ROW('Water Data'!F198)))</f>
        <v/>
      </c>
      <c r="CA204" s="271" t="str">
        <f ca="true">+IF(OFFSET('Water Data'!$F$29,0,10*ROW('Water Data'!F198))="","",OFFSET('Water Data'!$F$29,0,10*ROW('Water Data'!F198)))</f>
        <v/>
      </c>
      <c r="CB204" s="271" t="str">
        <f ca="true">+IF(OFFSET('Water Data'!$G$27,0,10*ROW('Water Data'!G198))="","",OFFSET('Water Data'!$G$27,0,10*ROW('Water Data'!G198)))</f>
        <v/>
      </c>
      <c r="CC204" s="271" t="str">
        <f ca="true">+IF(OFFSET('Water Data'!$G$28,0,10*ROW('Water Data'!G198))="","",OFFSET('Water Data'!$G$28,0,10*ROW('Water Data'!G198)))</f>
        <v/>
      </c>
      <c r="CD204" s="271" t="str">
        <f ca="true">+IF(OFFSET('Water Data'!$G$29,0,10*ROW('Water Data'!G198))="","",OFFSET('Water Data'!$G$29,0,10*ROW('Water Data'!G198)))</f>
        <v/>
      </c>
      <c r="CE204" s="271" t="str">
        <f ca="true">+IF(OFFSET('Water Data'!$H$27,0,10*ROW('Water Data'!H198))="","",OFFSET('Water Data'!$H$27,0,10*ROW('Water Data'!H198)))</f>
        <v/>
      </c>
      <c r="CF204" s="271" t="str">
        <f ca="true">+IF(OFFSET('Water Data'!$H$28,0,10*ROW('Water Data'!H198))="","",OFFSET('Water Data'!$H$28,0,10*ROW('Water Data'!H198)))</f>
        <v/>
      </c>
      <c r="CG204" s="271" t="str">
        <f ca="true">+IF(OFFSET('Water Data'!$H$29,0,10*ROW('Water Data'!H198))="","",OFFSET('Water Data'!$H$29,0,10*ROW('Water Data'!H198)))</f>
        <v/>
      </c>
      <c r="CH204" s="271" t="str">
        <f ca="true">+IF(OFFSET('Water Data'!$I$27,0,10*ROW('Water Data'!I198))="","",OFFSET('Water Data'!$I$27,0,10*ROW('Water Data'!I198)))</f>
        <v/>
      </c>
      <c r="CI204" s="271" t="str">
        <f ca="true">+IF(OFFSET('Water Data'!$I$28,0,10*ROW('Water Data'!I198))="","",OFFSET('Water Data'!$I$28,0,10*ROW('Water Data'!I198)))</f>
        <v/>
      </c>
      <c r="CJ204" s="271" t="str">
        <f ca="true">+IF(OFFSET('Water Data'!$I$29,0,10*ROW('Water Data'!I198))="","",OFFSET('Water Data'!$I$29,0,10*ROW('Water Data'!I198)))</f>
        <v/>
      </c>
      <c r="CK204" s="271" t="str">
        <f ca="true">+IF(OFFSET('Sanitation Data'!$D$28,0,10*ROW('Sanitation Data'!D198))="","",OFFSET('Sanitation Data'!$D$28,0,10*ROW('Sanitation Data'!D198)))</f>
        <v/>
      </c>
      <c r="CL204" s="271" t="str">
        <f ca="true">+IF(OFFSET('Sanitation Data'!$D$29,0,10*ROW('Sanitation Data'!D198))="","",OFFSET('Sanitation Data'!$D$29,0,10*ROW('Sanitation Data'!D198)))</f>
        <v/>
      </c>
      <c r="CM204" s="271" t="str">
        <f ca="true">+IF(OFFSET('Sanitation Data'!$D$30,0,10*ROW('Sanitation Data'!D198))="","",OFFSET('Sanitation Data'!$D$30,0,10*ROW('Sanitation Data'!D198)))</f>
        <v/>
      </c>
      <c r="CN204" s="271" t="str">
        <f ca="true">+IF(OFFSET('Sanitation Data'!$D$31,0,10*ROW('Sanitation Data'!D198))="","",OFFSET('Sanitation Data'!$D$31,0,10*ROW('Sanitation Data'!D198)))</f>
        <v/>
      </c>
      <c r="CO204" s="271" t="str">
        <f ca="true">+IF(OFFSET('Sanitation Data'!$D$32,0,10*ROW('Sanitation Data'!D198))="","",OFFSET('Sanitation Data'!$D$32,0,10*ROW('Sanitation Data'!D198)))</f>
        <v/>
      </c>
      <c r="CP204" s="271" t="str">
        <f ca="true">+IF(OFFSET('Sanitation Data'!$E$28,0,10*ROW('Sanitation Data'!E198))="","",OFFSET('Sanitation Data'!$E$28,0,10*ROW('Sanitation Data'!E198)))</f>
        <v/>
      </c>
      <c r="CQ204" s="271" t="str">
        <f ca="true">+IF(OFFSET('Sanitation Data'!$E$29,0,10*ROW('Sanitation Data'!E198))="","",OFFSET('Sanitation Data'!$E$29,0,10*ROW('Sanitation Data'!E198)))</f>
        <v/>
      </c>
      <c r="CR204" s="271" t="str">
        <f ca="true">+IF(OFFSET('Sanitation Data'!$E$30,0,10*ROW('Sanitation Data'!E198))="","",OFFSET('Sanitation Data'!$E$30,0,10*ROW('Sanitation Data'!E198)))</f>
        <v/>
      </c>
      <c r="CS204" s="271" t="str">
        <f ca="true">+IF(OFFSET('Sanitation Data'!$E$31,0,10*ROW('Sanitation Data'!E198))="","",OFFSET('Sanitation Data'!$E$31,0,10*ROW('Sanitation Data'!E198)))</f>
        <v/>
      </c>
      <c r="CT204" s="271" t="str">
        <f ca="true">+IF(OFFSET('Sanitation Data'!$E$32,0,10*ROW('Sanitation Data'!E198))="","",OFFSET('Sanitation Data'!$E$32,0,10*ROW('Sanitation Data'!E198)))</f>
        <v/>
      </c>
      <c r="CU204" s="271" t="str">
        <f ca="true">+IF(OFFSET('Sanitation Data'!$F$28,0,10*ROW('Sanitation Data'!F198))="","",OFFSET('Sanitation Data'!$F$28,0,10*ROW('Sanitation Data'!F198)))</f>
        <v/>
      </c>
      <c r="CV204" s="271" t="str">
        <f ca="true">+IF(OFFSET('Sanitation Data'!$F$29,0,10*ROW('Sanitation Data'!F198))="","",OFFSET('Sanitation Data'!$F$29,0,10*ROW('Sanitation Data'!F198)))</f>
        <v/>
      </c>
      <c r="CW204" s="271" t="str">
        <f ca="true">+IF(OFFSET('Sanitation Data'!$F$30,0,10*ROW('Sanitation Data'!F198))="","",OFFSET('Sanitation Data'!$F$30,0,10*ROW('Sanitation Data'!F198)))</f>
        <v/>
      </c>
      <c r="CX204" s="271" t="str">
        <f ca="true">+IF(OFFSET('Sanitation Data'!$F$31,0,10*ROW('Sanitation Data'!F198))="","",OFFSET('Sanitation Data'!$F$31,0,10*ROW('Sanitation Data'!F198)))</f>
        <v/>
      </c>
      <c r="CY204" s="271" t="str">
        <f ca="true">+IF(OFFSET('Sanitation Data'!$F$32,0,10*ROW('Sanitation Data'!F198))="","",OFFSET('Sanitation Data'!$F$32,0,10*ROW('Sanitation Data'!F198)))</f>
        <v/>
      </c>
      <c r="CZ204" s="271" t="str">
        <f ca="true">+IF(OFFSET('Sanitation Data'!$G$28,0,10*ROW('Sanitation Data'!G198))="","",OFFSET('Sanitation Data'!$G$28,0,10*ROW('Sanitation Data'!G198)))</f>
        <v/>
      </c>
      <c r="DA204" s="271" t="str">
        <f ca="true">+IF(OFFSET('Sanitation Data'!$G$29,0,10*ROW('Sanitation Data'!G198))="","",OFFSET('Sanitation Data'!$G$29,0,10*ROW('Sanitation Data'!G198)))</f>
        <v/>
      </c>
      <c r="DB204" s="271" t="str">
        <f ca="true">+IF(OFFSET('Sanitation Data'!$G$30,0,10*ROW('Sanitation Data'!G198))="","",OFFSET('Sanitation Data'!$G$30,0,10*ROW('Sanitation Data'!G198)))</f>
        <v/>
      </c>
      <c r="DC204" s="271" t="str">
        <f ca="true">+IF(OFFSET('Sanitation Data'!$G$31,0,10*ROW('Sanitation Data'!G198))="","",OFFSET('Sanitation Data'!$G$31,0,10*ROW('Sanitation Data'!G198)))</f>
        <v/>
      </c>
      <c r="DD204" s="271" t="str">
        <f ca="true">+IF(OFFSET('Sanitation Data'!$G$32,0,10*ROW('Sanitation Data'!G198))="","",OFFSET('Sanitation Data'!$G$32,0,10*ROW('Sanitation Data'!G198)))</f>
        <v/>
      </c>
      <c r="DE204" s="271" t="str">
        <f ca="true">+IF(OFFSET('Sanitation Data'!$H$28,0,10*ROW('Sanitation Data'!H198))="","",OFFSET('Sanitation Data'!$H$28,0,10*ROW('Sanitation Data'!H198)))</f>
        <v/>
      </c>
      <c r="DF204" s="271" t="str">
        <f ca="true">+IF(OFFSET('Sanitation Data'!$H$29,0,10*ROW('Sanitation Data'!H198))="","",OFFSET('Sanitation Data'!$H$29,0,10*ROW('Sanitation Data'!H198)))</f>
        <v/>
      </c>
      <c r="DG204" s="271" t="str">
        <f ca="true">+IF(OFFSET('Sanitation Data'!$H$30,0,10*ROW('Sanitation Data'!H198))="","",OFFSET('Sanitation Data'!$H$30,0,10*ROW('Sanitation Data'!H198)))</f>
        <v/>
      </c>
      <c r="DH204" s="271" t="str">
        <f ca="true">+IF(OFFSET('Sanitation Data'!$H$31,0,10*ROW('Sanitation Data'!H198))="","",OFFSET('Sanitation Data'!$H$31,0,10*ROW('Sanitation Data'!H198)))</f>
        <v/>
      </c>
      <c r="DI204" s="271" t="str">
        <f ca="true">+IF(OFFSET('Sanitation Data'!$H$32,0,10*ROW('Sanitation Data'!H198))="","",OFFSET('Sanitation Data'!$H$32,0,10*ROW('Sanitation Data'!H198)))</f>
        <v/>
      </c>
      <c r="DJ204" s="271" t="str">
        <f ca="true">+IF(OFFSET('Sanitation Data'!$I$28,0,10*ROW('Sanitation Data'!I198))="","",OFFSET('Sanitation Data'!$I$28,0,10*ROW('Sanitation Data'!I198)))</f>
        <v/>
      </c>
      <c r="DK204" s="271" t="str">
        <f ca="true">+IF(OFFSET('Sanitation Data'!$I$29,0,10*ROW('Sanitation Data'!I198))="","",OFFSET('Sanitation Data'!$I$29,0,10*ROW('Sanitation Data'!I198)))</f>
        <v/>
      </c>
      <c r="DL204" s="271" t="str">
        <f ca="true">+IF(OFFSET('Sanitation Data'!$I$30,0,10*ROW('Sanitation Data'!I198))="","",OFFSET('Sanitation Data'!$I$30,0,10*ROW('Sanitation Data'!I198)))</f>
        <v/>
      </c>
      <c r="DM204" s="271" t="str">
        <f ca="true">+IF(OFFSET('Sanitation Data'!$I$31,0,10*ROW('Sanitation Data'!I198))="","",OFFSET('Sanitation Data'!$I$31,0,10*ROW('Sanitation Data'!I198)))</f>
        <v/>
      </c>
      <c r="DN204" s="271" t="str">
        <f ca="true">+IF(OFFSET('Sanitation Data'!$I$32,0,10*ROW('Sanitation Data'!I198))="","",OFFSET('Sanitation Data'!$I$32,0,10*ROW('Sanitation Data'!I198)))</f>
        <v/>
      </c>
      <c r="DO204" s="271" t="str">
        <f ca="true">+IF(OFFSET('Hygiene Data'!$D$11,0,10*ROW('Hygiene Data'!D198))="","",OFFSET('Hygiene Data'!$D$11,0,10*ROW('Hygiene Data'!D198)))</f>
        <v/>
      </c>
      <c r="DP204" s="271" t="str">
        <f ca="true">+IF(OFFSET('Hygiene Data'!$D$12,0,10*ROW('Hygiene Data'!D198))="","",OFFSET('Hygiene Data'!$D$12,0,10*ROW('Hygiene Data'!D198)))</f>
        <v/>
      </c>
      <c r="DQ204" s="271" t="str">
        <f ca="true">+IF(OFFSET('Hygiene Data'!$D$13,0,10*ROW('Hygiene Data'!D198))="","",OFFSET('Hygiene Data'!$D$13,0,10*ROW('Hygiene Data'!D198)))</f>
        <v/>
      </c>
      <c r="DR204" s="271" t="str">
        <f ca="true">+IF(OFFSET('Hygiene Data'!$E$11,0,10*ROW('Hygiene Data'!E198))="","",OFFSET('Hygiene Data'!$E$11,0,10*ROW('Hygiene Data'!E198)))</f>
        <v/>
      </c>
      <c r="DS204" s="271" t="str">
        <f ca="true">+IF(OFFSET('Hygiene Data'!$E$12,0,10*ROW('Hygiene Data'!E198))="","",OFFSET('Hygiene Data'!$E$12,0,10*ROW('Hygiene Data'!E198)))</f>
        <v/>
      </c>
      <c r="DT204" s="271" t="str">
        <f ca="true">+IF(OFFSET('Hygiene Data'!$E$13,0,10*ROW('Hygiene Data'!E198))="","",OFFSET('Hygiene Data'!$E$13,0,10*ROW('Hygiene Data'!E198)))</f>
        <v/>
      </c>
      <c r="DU204" s="271" t="str">
        <f ca="true">+IF(OFFSET('Hygiene Data'!$F$11,0,10*ROW('Hygiene Data'!F198))="","",OFFSET('Hygiene Data'!$F$11,0,10*ROW('Hygiene Data'!F198)))</f>
        <v/>
      </c>
      <c r="DV204" s="271" t="str">
        <f ca="true">+IF(OFFSET('Hygiene Data'!$F$12,0,10*ROW('Hygiene Data'!F198))="","",OFFSET('Hygiene Data'!$F$12,0,10*ROW('Hygiene Data'!F198)))</f>
        <v/>
      </c>
      <c r="DW204" s="271" t="str">
        <f ca="true">+IF(OFFSET('Hygiene Data'!$F$13,0,10*ROW('Hygiene Data'!F198))="","",OFFSET('Hygiene Data'!$F$13,0,10*ROW('Hygiene Data'!F198)))</f>
        <v/>
      </c>
      <c r="DX204" s="271" t="str">
        <f ca="true">+IF(OFFSET('Hygiene Data'!$G$11,0,10*ROW('Hygiene Data'!G198))="","",OFFSET('Hygiene Data'!$G$11,0,10*ROW('Hygiene Data'!G198)))</f>
        <v/>
      </c>
      <c r="DY204" s="271" t="str">
        <f ca="true">+IF(OFFSET('Hygiene Data'!$G$12,0,10*ROW('Hygiene Data'!G198))="","",OFFSET('Hygiene Data'!$G$12,0,10*ROW('Hygiene Data'!G198)))</f>
        <v/>
      </c>
      <c r="DZ204" s="271" t="str">
        <f ca="true">+IF(OFFSET('Hygiene Data'!$G$13,0,10*ROW('Hygiene Data'!G198))="","",OFFSET('Hygiene Data'!$G$13,0,10*ROW('Hygiene Data'!G198)))</f>
        <v/>
      </c>
      <c r="EA204" s="271" t="str">
        <f ca="true">+IF(OFFSET('Hygiene Data'!$H$11,0,10*ROW('Hygiene Data'!H198))="","",OFFSET('Hygiene Data'!$H$11,0,10*ROW('Hygiene Data'!H198)))</f>
        <v/>
      </c>
      <c r="EB204" s="271" t="str">
        <f ca="true">+IF(OFFSET('Hygiene Data'!$H$12,0,10*ROW('Hygiene Data'!H198))="","",OFFSET('Hygiene Data'!$H$12,0,10*ROW('Hygiene Data'!H198)))</f>
        <v/>
      </c>
      <c r="EC204" s="271" t="str">
        <f ca="true">+IF(OFFSET('Hygiene Data'!$H$13,0,10*ROW('Hygiene Data'!H198))="","",OFFSET('Hygiene Data'!$H$13,0,10*ROW('Hygiene Data'!H198)))</f>
        <v/>
      </c>
      <c r="ED204" s="271" t="str">
        <f ca="true">+IF(OFFSET('Hygiene Data'!$I$11,0,10*ROW('Hygiene Data'!I198))="","",OFFSET('Hygiene Data'!$I$11,0,10*ROW('Hygiene Data'!I198)))</f>
        <v/>
      </c>
      <c r="EE204" s="271" t="str">
        <f ca="true">+IF(OFFSET('Hygiene Data'!$I$12,0,10*ROW('Hygiene Data'!I198))="","",OFFSET('Hygiene Data'!$I$12,0,10*ROW('Hygiene Data'!I198)))</f>
        <v/>
      </c>
      <c r="EF204" s="271" t="str">
        <f ca="true">+IF(OFFSET('Hygiene Data'!$I$13,0,10*ROW('Hygiene Data'!I198))="","",OFFSET('Hygiene Data'!$I$13,0,10*ROW('Hygiene Data'!I198)))</f>
        <v/>
      </c>
    </row>
    <row xmlns:x14ac="http://schemas.microsoft.com/office/spreadsheetml/2009/9/ac" r="205" x14ac:dyDescent="0.2">
      <c r="A205" s="34" t="str">
        <f ca="true">+IF(OFFSET('Water Data'!$B$2,0,10*ROW('Water Data'!E199))="","",OFFSET('Water Data'!$B$2,0,10*ROW('Water Data'!E199)))</f>
        <v/>
      </c>
      <c r="B205" s="34" t="str">
        <f ca="true">+IF(OFFSET('Water Data'!$C$2,0,10*ROW('Water Data'!F199))="","",OFFSET('Water Data'!$C$2,0,10*ROW('Water Data'!F199)))</f>
        <v/>
      </c>
      <c r="C205" s="327" t="str">
        <f t="shared" ca="true" si="3"/>
        <v/>
      </c>
      <c r="D205" s="87"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7"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7"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7"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7"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7"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7"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7"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7"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7"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7"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7"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7"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7"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7"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7"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7"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7"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8"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8"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8"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8"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8"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8"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8"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8"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8"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8"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8"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8"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8"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8"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8"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8"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8"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8"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8"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8"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8"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8"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8"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8"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8"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8"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8"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8"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8"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8"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9"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9"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9"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9"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9"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9"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9"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9"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9"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9"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9"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9"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9"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9"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9"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9"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9"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9"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1"/>
      <c r="BS205" s="271" t="str">
        <f ca="true">+IF(OFFSET('Water Data'!$D$27,0,10*ROW('Water Data'!D199))="","",OFFSET('Water Data'!$D$27,0,10*ROW('Water Data'!D199)))</f>
        <v/>
      </c>
      <c r="BT205" s="271" t="str">
        <f ca="true">+IF(OFFSET('Water Data'!$D$28,0,10*ROW('Water Data'!D199))="","",OFFSET('Water Data'!$D$28,0,10*ROW('Water Data'!D199)))</f>
        <v/>
      </c>
      <c r="BU205" s="271" t="str">
        <f ca="true">+IF(OFFSET('Water Data'!$D$29,0,10*ROW('Water Data'!D199))="","",OFFSET('Water Data'!$D$29,0,10*ROW('Water Data'!D199)))</f>
        <v/>
      </c>
      <c r="BV205" s="271" t="str">
        <f ca="true">+IF(OFFSET('Water Data'!$E$27,0,10*ROW('Water Data'!E199))="","",OFFSET('Water Data'!$E$27,0,10*ROW('Water Data'!E199)))</f>
        <v/>
      </c>
      <c r="BW205" s="271" t="str">
        <f ca="true">+IF(OFFSET('Water Data'!$E$28,0,10*ROW('Water Data'!E199))="","",OFFSET('Water Data'!$E$28,0,10*ROW('Water Data'!E199)))</f>
        <v/>
      </c>
      <c r="BX205" s="271" t="str">
        <f ca="true">+IF(OFFSET('Water Data'!$E$29,0,10*ROW('Water Data'!E199))="","",OFFSET('Water Data'!$E$29,0,10*ROW('Water Data'!E199)))</f>
        <v/>
      </c>
      <c r="BY205" s="271" t="str">
        <f ca="true">+IF(OFFSET('Water Data'!$F$27,0,10*ROW('Water Data'!F199))="","",OFFSET('Water Data'!$F$27,0,10*ROW('Water Data'!F199)))</f>
        <v/>
      </c>
      <c r="BZ205" s="271" t="str">
        <f ca="true">+IF(OFFSET('Water Data'!$F$28,0,10*ROW('Water Data'!F199))="","",OFFSET('Water Data'!$F$28,0,10*ROW('Water Data'!F199)))</f>
        <v/>
      </c>
      <c r="CA205" s="271" t="str">
        <f ca="true">+IF(OFFSET('Water Data'!$F$29,0,10*ROW('Water Data'!F199))="","",OFFSET('Water Data'!$F$29,0,10*ROW('Water Data'!F199)))</f>
        <v/>
      </c>
      <c r="CB205" s="271" t="str">
        <f ca="true">+IF(OFFSET('Water Data'!$G$27,0,10*ROW('Water Data'!G199))="","",OFFSET('Water Data'!$G$27,0,10*ROW('Water Data'!G199)))</f>
        <v/>
      </c>
      <c r="CC205" s="271" t="str">
        <f ca="true">+IF(OFFSET('Water Data'!$G$28,0,10*ROW('Water Data'!G199))="","",OFFSET('Water Data'!$G$28,0,10*ROW('Water Data'!G199)))</f>
        <v/>
      </c>
      <c r="CD205" s="271" t="str">
        <f ca="true">+IF(OFFSET('Water Data'!$G$29,0,10*ROW('Water Data'!G199))="","",OFFSET('Water Data'!$G$29,0,10*ROW('Water Data'!G199)))</f>
        <v/>
      </c>
      <c r="CE205" s="271" t="str">
        <f ca="true">+IF(OFFSET('Water Data'!$H$27,0,10*ROW('Water Data'!H199))="","",OFFSET('Water Data'!$H$27,0,10*ROW('Water Data'!H199)))</f>
        <v/>
      </c>
      <c r="CF205" s="271" t="str">
        <f ca="true">+IF(OFFSET('Water Data'!$H$28,0,10*ROW('Water Data'!H199))="","",OFFSET('Water Data'!$H$28,0,10*ROW('Water Data'!H199)))</f>
        <v/>
      </c>
      <c r="CG205" s="271" t="str">
        <f ca="true">+IF(OFFSET('Water Data'!$H$29,0,10*ROW('Water Data'!H199))="","",OFFSET('Water Data'!$H$29,0,10*ROW('Water Data'!H199)))</f>
        <v/>
      </c>
      <c r="CH205" s="271" t="str">
        <f ca="true">+IF(OFFSET('Water Data'!$I$27,0,10*ROW('Water Data'!I199))="","",OFFSET('Water Data'!$I$27,0,10*ROW('Water Data'!I199)))</f>
        <v/>
      </c>
      <c r="CI205" s="271" t="str">
        <f ca="true">+IF(OFFSET('Water Data'!$I$28,0,10*ROW('Water Data'!I199))="","",OFFSET('Water Data'!$I$28,0,10*ROW('Water Data'!I199)))</f>
        <v/>
      </c>
      <c r="CJ205" s="271" t="str">
        <f ca="true">+IF(OFFSET('Water Data'!$I$29,0,10*ROW('Water Data'!I199))="","",OFFSET('Water Data'!$I$29,0,10*ROW('Water Data'!I199)))</f>
        <v/>
      </c>
      <c r="CK205" s="271" t="str">
        <f ca="true">+IF(OFFSET('Sanitation Data'!$D$28,0,10*ROW('Sanitation Data'!D199))="","",OFFSET('Sanitation Data'!$D$28,0,10*ROW('Sanitation Data'!D199)))</f>
        <v/>
      </c>
      <c r="CL205" s="271" t="str">
        <f ca="true">+IF(OFFSET('Sanitation Data'!$D$29,0,10*ROW('Sanitation Data'!D199))="","",OFFSET('Sanitation Data'!$D$29,0,10*ROW('Sanitation Data'!D199)))</f>
        <v/>
      </c>
      <c r="CM205" s="271" t="str">
        <f ca="true">+IF(OFFSET('Sanitation Data'!$D$30,0,10*ROW('Sanitation Data'!D199))="","",OFFSET('Sanitation Data'!$D$30,0,10*ROW('Sanitation Data'!D199)))</f>
        <v/>
      </c>
      <c r="CN205" s="271" t="str">
        <f ca="true">+IF(OFFSET('Sanitation Data'!$D$31,0,10*ROW('Sanitation Data'!D199))="","",OFFSET('Sanitation Data'!$D$31,0,10*ROW('Sanitation Data'!D199)))</f>
        <v/>
      </c>
      <c r="CO205" s="271" t="str">
        <f ca="true">+IF(OFFSET('Sanitation Data'!$D$32,0,10*ROW('Sanitation Data'!D199))="","",OFFSET('Sanitation Data'!$D$32,0,10*ROW('Sanitation Data'!D199)))</f>
        <v/>
      </c>
      <c r="CP205" s="271" t="str">
        <f ca="true">+IF(OFFSET('Sanitation Data'!$E$28,0,10*ROW('Sanitation Data'!E199))="","",OFFSET('Sanitation Data'!$E$28,0,10*ROW('Sanitation Data'!E199)))</f>
        <v/>
      </c>
      <c r="CQ205" s="271" t="str">
        <f ca="true">+IF(OFFSET('Sanitation Data'!$E$29,0,10*ROW('Sanitation Data'!E199))="","",OFFSET('Sanitation Data'!$E$29,0,10*ROW('Sanitation Data'!E199)))</f>
        <v/>
      </c>
      <c r="CR205" s="271" t="str">
        <f ca="true">+IF(OFFSET('Sanitation Data'!$E$30,0,10*ROW('Sanitation Data'!E199))="","",OFFSET('Sanitation Data'!$E$30,0,10*ROW('Sanitation Data'!E199)))</f>
        <v/>
      </c>
      <c r="CS205" s="271" t="str">
        <f ca="true">+IF(OFFSET('Sanitation Data'!$E$31,0,10*ROW('Sanitation Data'!E199))="","",OFFSET('Sanitation Data'!$E$31,0,10*ROW('Sanitation Data'!E199)))</f>
        <v/>
      </c>
      <c r="CT205" s="271" t="str">
        <f ca="true">+IF(OFFSET('Sanitation Data'!$E$32,0,10*ROW('Sanitation Data'!E199))="","",OFFSET('Sanitation Data'!$E$32,0,10*ROW('Sanitation Data'!E199)))</f>
        <v/>
      </c>
      <c r="CU205" s="271" t="str">
        <f ca="true">+IF(OFFSET('Sanitation Data'!$F$28,0,10*ROW('Sanitation Data'!F199))="","",OFFSET('Sanitation Data'!$F$28,0,10*ROW('Sanitation Data'!F199)))</f>
        <v/>
      </c>
      <c r="CV205" s="271" t="str">
        <f ca="true">+IF(OFFSET('Sanitation Data'!$F$29,0,10*ROW('Sanitation Data'!F199))="","",OFFSET('Sanitation Data'!$F$29,0,10*ROW('Sanitation Data'!F199)))</f>
        <v/>
      </c>
      <c r="CW205" s="271" t="str">
        <f ca="true">+IF(OFFSET('Sanitation Data'!$F$30,0,10*ROW('Sanitation Data'!F199))="","",OFFSET('Sanitation Data'!$F$30,0,10*ROW('Sanitation Data'!F199)))</f>
        <v/>
      </c>
      <c r="CX205" s="271" t="str">
        <f ca="true">+IF(OFFSET('Sanitation Data'!$F$31,0,10*ROW('Sanitation Data'!F199))="","",OFFSET('Sanitation Data'!$F$31,0,10*ROW('Sanitation Data'!F199)))</f>
        <v/>
      </c>
      <c r="CY205" s="271" t="str">
        <f ca="true">+IF(OFFSET('Sanitation Data'!$F$32,0,10*ROW('Sanitation Data'!F199))="","",OFFSET('Sanitation Data'!$F$32,0,10*ROW('Sanitation Data'!F199)))</f>
        <v/>
      </c>
      <c r="CZ205" s="271" t="str">
        <f ca="true">+IF(OFFSET('Sanitation Data'!$G$28,0,10*ROW('Sanitation Data'!G199))="","",OFFSET('Sanitation Data'!$G$28,0,10*ROW('Sanitation Data'!G199)))</f>
        <v/>
      </c>
      <c r="DA205" s="271" t="str">
        <f ca="true">+IF(OFFSET('Sanitation Data'!$G$29,0,10*ROW('Sanitation Data'!G199))="","",OFFSET('Sanitation Data'!$G$29,0,10*ROW('Sanitation Data'!G199)))</f>
        <v/>
      </c>
      <c r="DB205" s="271" t="str">
        <f ca="true">+IF(OFFSET('Sanitation Data'!$G$30,0,10*ROW('Sanitation Data'!G199))="","",OFFSET('Sanitation Data'!$G$30,0,10*ROW('Sanitation Data'!G199)))</f>
        <v/>
      </c>
      <c r="DC205" s="271" t="str">
        <f ca="true">+IF(OFFSET('Sanitation Data'!$G$31,0,10*ROW('Sanitation Data'!G199))="","",OFFSET('Sanitation Data'!$G$31,0,10*ROW('Sanitation Data'!G199)))</f>
        <v/>
      </c>
      <c r="DD205" s="271" t="str">
        <f ca="true">+IF(OFFSET('Sanitation Data'!$G$32,0,10*ROW('Sanitation Data'!G199))="","",OFFSET('Sanitation Data'!$G$32,0,10*ROW('Sanitation Data'!G199)))</f>
        <v/>
      </c>
      <c r="DE205" s="271" t="str">
        <f ca="true">+IF(OFFSET('Sanitation Data'!$H$28,0,10*ROW('Sanitation Data'!H199))="","",OFFSET('Sanitation Data'!$H$28,0,10*ROW('Sanitation Data'!H199)))</f>
        <v/>
      </c>
      <c r="DF205" s="271" t="str">
        <f ca="true">+IF(OFFSET('Sanitation Data'!$H$29,0,10*ROW('Sanitation Data'!H199))="","",OFFSET('Sanitation Data'!$H$29,0,10*ROW('Sanitation Data'!H199)))</f>
        <v/>
      </c>
      <c r="DG205" s="271" t="str">
        <f ca="true">+IF(OFFSET('Sanitation Data'!$H$30,0,10*ROW('Sanitation Data'!H199))="","",OFFSET('Sanitation Data'!$H$30,0,10*ROW('Sanitation Data'!H199)))</f>
        <v/>
      </c>
      <c r="DH205" s="271" t="str">
        <f ca="true">+IF(OFFSET('Sanitation Data'!$H$31,0,10*ROW('Sanitation Data'!H199))="","",OFFSET('Sanitation Data'!$H$31,0,10*ROW('Sanitation Data'!H199)))</f>
        <v/>
      </c>
      <c r="DI205" s="271" t="str">
        <f ca="true">+IF(OFFSET('Sanitation Data'!$H$32,0,10*ROW('Sanitation Data'!H199))="","",OFFSET('Sanitation Data'!$H$32,0,10*ROW('Sanitation Data'!H199)))</f>
        <v/>
      </c>
      <c r="DJ205" s="271" t="str">
        <f ca="true">+IF(OFFSET('Sanitation Data'!$I$28,0,10*ROW('Sanitation Data'!I199))="","",OFFSET('Sanitation Data'!$I$28,0,10*ROW('Sanitation Data'!I199)))</f>
        <v/>
      </c>
      <c r="DK205" s="271" t="str">
        <f ca="true">+IF(OFFSET('Sanitation Data'!$I$29,0,10*ROW('Sanitation Data'!I199))="","",OFFSET('Sanitation Data'!$I$29,0,10*ROW('Sanitation Data'!I199)))</f>
        <v/>
      </c>
      <c r="DL205" s="271" t="str">
        <f ca="true">+IF(OFFSET('Sanitation Data'!$I$30,0,10*ROW('Sanitation Data'!I199))="","",OFFSET('Sanitation Data'!$I$30,0,10*ROW('Sanitation Data'!I199)))</f>
        <v/>
      </c>
      <c r="DM205" s="271" t="str">
        <f ca="true">+IF(OFFSET('Sanitation Data'!$I$31,0,10*ROW('Sanitation Data'!I199))="","",OFFSET('Sanitation Data'!$I$31,0,10*ROW('Sanitation Data'!I199)))</f>
        <v/>
      </c>
      <c r="DN205" s="271" t="str">
        <f ca="true">+IF(OFFSET('Sanitation Data'!$I$32,0,10*ROW('Sanitation Data'!I199))="","",OFFSET('Sanitation Data'!$I$32,0,10*ROW('Sanitation Data'!I199)))</f>
        <v/>
      </c>
      <c r="DO205" s="271" t="str">
        <f ca="true">+IF(OFFSET('Hygiene Data'!$D$11,0,10*ROW('Hygiene Data'!D199))="","",OFFSET('Hygiene Data'!$D$11,0,10*ROW('Hygiene Data'!D199)))</f>
        <v/>
      </c>
      <c r="DP205" s="271" t="str">
        <f ca="true">+IF(OFFSET('Hygiene Data'!$D$12,0,10*ROW('Hygiene Data'!D199))="","",OFFSET('Hygiene Data'!$D$12,0,10*ROW('Hygiene Data'!D199)))</f>
        <v/>
      </c>
      <c r="DQ205" s="271" t="str">
        <f ca="true">+IF(OFFSET('Hygiene Data'!$D$13,0,10*ROW('Hygiene Data'!D199))="","",OFFSET('Hygiene Data'!$D$13,0,10*ROW('Hygiene Data'!D199)))</f>
        <v/>
      </c>
      <c r="DR205" s="271" t="str">
        <f ca="true">+IF(OFFSET('Hygiene Data'!$E$11,0,10*ROW('Hygiene Data'!E199))="","",OFFSET('Hygiene Data'!$E$11,0,10*ROW('Hygiene Data'!E199)))</f>
        <v/>
      </c>
      <c r="DS205" s="271" t="str">
        <f ca="true">+IF(OFFSET('Hygiene Data'!$E$12,0,10*ROW('Hygiene Data'!E199))="","",OFFSET('Hygiene Data'!$E$12,0,10*ROW('Hygiene Data'!E199)))</f>
        <v/>
      </c>
      <c r="DT205" s="271" t="str">
        <f ca="true">+IF(OFFSET('Hygiene Data'!$E$13,0,10*ROW('Hygiene Data'!E199))="","",OFFSET('Hygiene Data'!$E$13,0,10*ROW('Hygiene Data'!E199)))</f>
        <v/>
      </c>
      <c r="DU205" s="271" t="str">
        <f ca="true">+IF(OFFSET('Hygiene Data'!$F$11,0,10*ROW('Hygiene Data'!F199))="","",OFFSET('Hygiene Data'!$F$11,0,10*ROW('Hygiene Data'!F199)))</f>
        <v/>
      </c>
      <c r="DV205" s="271" t="str">
        <f ca="true">+IF(OFFSET('Hygiene Data'!$F$12,0,10*ROW('Hygiene Data'!F199))="","",OFFSET('Hygiene Data'!$F$12,0,10*ROW('Hygiene Data'!F199)))</f>
        <v/>
      </c>
      <c r="DW205" s="271" t="str">
        <f ca="true">+IF(OFFSET('Hygiene Data'!$F$13,0,10*ROW('Hygiene Data'!F199))="","",OFFSET('Hygiene Data'!$F$13,0,10*ROW('Hygiene Data'!F199)))</f>
        <v/>
      </c>
      <c r="DX205" s="271" t="str">
        <f ca="true">+IF(OFFSET('Hygiene Data'!$G$11,0,10*ROW('Hygiene Data'!G199))="","",OFFSET('Hygiene Data'!$G$11,0,10*ROW('Hygiene Data'!G199)))</f>
        <v/>
      </c>
      <c r="DY205" s="271" t="str">
        <f ca="true">+IF(OFFSET('Hygiene Data'!$G$12,0,10*ROW('Hygiene Data'!G199))="","",OFFSET('Hygiene Data'!$G$12,0,10*ROW('Hygiene Data'!G199)))</f>
        <v/>
      </c>
      <c r="DZ205" s="271" t="str">
        <f ca="true">+IF(OFFSET('Hygiene Data'!$G$13,0,10*ROW('Hygiene Data'!G199))="","",OFFSET('Hygiene Data'!$G$13,0,10*ROW('Hygiene Data'!G199)))</f>
        <v/>
      </c>
      <c r="EA205" s="271" t="str">
        <f ca="true">+IF(OFFSET('Hygiene Data'!$H$11,0,10*ROW('Hygiene Data'!H199))="","",OFFSET('Hygiene Data'!$H$11,0,10*ROW('Hygiene Data'!H199)))</f>
        <v/>
      </c>
      <c r="EB205" s="271" t="str">
        <f ca="true">+IF(OFFSET('Hygiene Data'!$H$12,0,10*ROW('Hygiene Data'!H199))="","",OFFSET('Hygiene Data'!$H$12,0,10*ROW('Hygiene Data'!H199)))</f>
        <v/>
      </c>
      <c r="EC205" s="271" t="str">
        <f ca="true">+IF(OFFSET('Hygiene Data'!$H$13,0,10*ROW('Hygiene Data'!H199))="","",OFFSET('Hygiene Data'!$H$13,0,10*ROW('Hygiene Data'!H199)))</f>
        <v/>
      </c>
      <c r="ED205" s="271" t="str">
        <f ca="true">+IF(OFFSET('Hygiene Data'!$I$11,0,10*ROW('Hygiene Data'!I199))="","",OFFSET('Hygiene Data'!$I$11,0,10*ROW('Hygiene Data'!I199)))</f>
        <v/>
      </c>
      <c r="EE205" s="271" t="str">
        <f ca="true">+IF(OFFSET('Hygiene Data'!$I$12,0,10*ROW('Hygiene Data'!I199))="","",OFFSET('Hygiene Data'!$I$12,0,10*ROW('Hygiene Data'!I199)))</f>
        <v/>
      </c>
      <c r="EF205" s="271" t="str">
        <f ca="true">+IF(OFFSET('Hygiene Data'!$I$13,0,10*ROW('Hygiene Data'!I199))="","",OFFSET('Hygiene Data'!$I$13,0,10*ROW('Hygiene Data'!I199)))</f>
        <v/>
      </c>
    </row>
    <row xmlns:x14ac="http://schemas.microsoft.com/office/spreadsheetml/2009/9/ac" r="206" x14ac:dyDescent="0.2">
      <c r="A206" s="34" t="str">
        <f ca="true">+IF(OFFSET('Water Data'!$B$2,0,10*ROW('Water Data'!E200))="","",OFFSET('Water Data'!$B$2,0,10*ROW('Water Data'!E200)))</f>
        <v/>
      </c>
      <c r="B206" s="34" t="str">
        <f ca="true">+IF(OFFSET('Water Data'!$C$2,0,10*ROW('Water Data'!F200))="","",OFFSET('Water Data'!$C$2,0,10*ROW('Water Data'!F200)))</f>
        <v/>
      </c>
      <c r="C206" s="327" t="str">
        <f t="shared" ca="true" si="3"/>
        <v/>
      </c>
      <c r="D206" s="87"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7"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7"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7"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7"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7"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7"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7"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7"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7"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7"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7"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7"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7"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7"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7"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7"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7"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8"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8"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8"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8"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8"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8"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8"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8"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8"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8"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8"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8"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8"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8"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8"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8"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8"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8"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8"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8"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8"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8"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8"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8"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8"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8"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8"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8"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8"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8"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9"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9"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9"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9"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9"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9"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9"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9"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9"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9"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9"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9"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9"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9"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9"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9"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9"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9"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1"/>
      <c r="BS206" s="271" t="str">
        <f ca="true">+IF(OFFSET('Water Data'!$D$27,0,10*ROW('Water Data'!D200))="","",OFFSET('Water Data'!$D$27,0,10*ROW('Water Data'!D200)))</f>
        <v/>
      </c>
      <c r="BT206" s="271" t="str">
        <f ca="true">+IF(OFFSET('Water Data'!$D$28,0,10*ROW('Water Data'!D200))="","",OFFSET('Water Data'!$D$28,0,10*ROW('Water Data'!D200)))</f>
        <v/>
      </c>
      <c r="BU206" s="271" t="str">
        <f ca="true">+IF(OFFSET('Water Data'!$D$29,0,10*ROW('Water Data'!D200))="","",OFFSET('Water Data'!$D$29,0,10*ROW('Water Data'!D200)))</f>
        <v/>
      </c>
      <c r="BV206" s="271" t="str">
        <f ca="true">+IF(OFFSET('Water Data'!$E$27,0,10*ROW('Water Data'!E200))="","",OFFSET('Water Data'!$E$27,0,10*ROW('Water Data'!E200)))</f>
        <v/>
      </c>
      <c r="BW206" s="271" t="str">
        <f ca="true">+IF(OFFSET('Water Data'!$E$28,0,10*ROW('Water Data'!E200))="","",OFFSET('Water Data'!$E$28,0,10*ROW('Water Data'!E200)))</f>
        <v/>
      </c>
      <c r="BX206" s="271" t="str">
        <f ca="true">+IF(OFFSET('Water Data'!$E$29,0,10*ROW('Water Data'!E200))="","",OFFSET('Water Data'!$E$29,0,10*ROW('Water Data'!E200)))</f>
        <v/>
      </c>
      <c r="BY206" s="271" t="str">
        <f ca="true">+IF(OFFSET('Water Data'!$F$27,0,10*ROW('Water Data'!F200))="","",OFFSET('Water Data'!$F$27,0,10*ROW('Water Data'!F200)))</f>
        <v/>
      </c>
      <c r="BZ206" s="271" t="str">
        <f ca="true">+IF(OFFSET('Water Data'!$F$28,0,10*ROW('Water Data'!F200))="","",OFFSET('Water Data'!$F$28,0,10*ROW('Water Data'!F200)))</f>
        <v/>
      </c>
      <c r="CA206" s="271" t="str">
        <f ca="true">+IF(OFFSET('Water Data'!$F$29,0,10*ROW('Water Data'!F200))="","",OFFSET('Water Data'!$F$29,0,10*ROW('Water Data'!F200)))</f>
        <v/>
      </c>
      <c r="CB206" s="271" t="str">
        <f ca="true">+IF(OFFSET('Water Data'!$G$27,0,10*ROW('Water Data'!G200))="","",OFFSET('Water Data'!$G$27,0,10*ROW('Water Data'!G200)))</f>
        <v/>
      </c>
      <c r="CC206" s="271" t="str">
        <f ca="true">+IF(OFFSET('Water Data'!$G$28,0,10*ROW('Water Data'!G200))="","",OFFSET('Water Data'!$G$28,0,10*ROW('Water Data'!G200)))</f>
        <v/>
      </c>
      <c r="CD206" s="271" t="str">
        <f ca="true">+IF(OFFSET('Water Data'!$G$29,0,10*ROW('Water Data'!G200))="","",OFFSET('Water Data'!$G$29,0,10*ROW('Water Data'!G200)))</f>
        <v/>
      </c>
      <c r="CE206" s="271" t="str">
        <f ca="true">+IF(OFFSET('Water Data'!$H$27,0,10*ROW('Water Data'!H200))="","",OFFSET('Water Data'!$H$27,0,10*ROW('Water Data'!H200)))</f>
        <v/>
      </c>
      <c r="CF206" s="271" t="str">
        <f ca="true">+IF(OFFSET('Water Data'!$H$28,0,10*ROW('Water Data'!H200))="","",OFFSET('Water Data'!$H$28,0,10*ROW('Water Data'!H200)))</f>
        <v/>
      </c>
      <c r="CG206" s="271" t="str">
        <f ca="true">+IF(OFFSET('Water Data'!$H$29,0,10*ROW('Water Data'!H200))="","",OFFSET('Water Data'!$H$29,0,10*ROW('Water Data'!H200)))</f>
        <v/>
      </c>
      <c r="CH206" s="271" t="str">
        <f ca="true">+IF(OFFSET('Water Data'!$I$27,0,10*ROW('Water Data'!I200))="","",OFFSET('Water Data'!$I$27,0,10*ROW('Water Data'!I200)))</f>
        <v/>
      </c>
      <c r="CI206" s="271" t="str">
        <f ca="true">+IF(OFFSET('Water Data'!$I$28,0,10*ROW('Water Data'!I200))="","",OFFSET('Water Data'!$I$28,0,10*ROW('Water Data'!I200)))</f>
        <v/>
      </c>
      <c r="CJ206" s="271" t="str">
        <f ca="true">+IF(OFFSET('Water Data'!$I$29,0,10*ROW('Water Data'!I200))="","",OFFSET('Water Data'!$I$29,0,10*ROW('Water Data'!I200)))</f>
        <v/>
      </c>
      <c r="CK206" s="271" t="str">
        <f ca="true">+IF(OFFSET('Sanitation Data'!$D$28,0,10*ROW('Sanitation Data'!D200))="","",OFFSET('Sanitation Data'!$D$28,0,10*ROW('Sanitation Data'!D200)))</f>
        <v/>
      </c>
      <c r="CL206" s="271" t="str">
        <f ca="true">+IF(OFFSET('Sanitation Data'!$D$29,0,10*ROW('Sanitation Data'!D200))="","",OFFSET('Sanitation Data'!$D$29,0,10*ROW('Sanitation Data'!D200)))</f>
        <v/>
      </c>
      <c r="CM206" s="271" t="str">
        <f ca="true">+IF(OFFSET('Sanitation Data'!$D$30,0,10*ROW('Sanitation Data'!D200))="","",OFFSET('Sanitation Data'!$D$30,0,10*ROW('Sanitation Data'!D200)))</f>
        <v/>
      </c>
      <c r="CN206" s="271" t="str">
        <f ca="true">+IF(OFFSET('Sanitation Data'!$D$31,0,10*ROW('Sanitation Data'!D200))="","",OFFSET('Sanitation Data'!$D$31,0,10*ROW('Sanitation Data'!D200)))</f>
        <v/>
      </c>
      <c r="CO206" s="271" t="str">
        <f ca="true">+IF(OFFSET('Sanitation Data'!$D$32,0,10*ROW('Sanitation Data'!D200))="","",OFFSET('Sanitation Data'!$D$32,0,10*ROW('Sanitation Data'!D200)))</f>
        <v/>
      </c>
      <c r="CP206" s="271" t="str">
        <f ca="true">+IF(OFFSET('Sanitation Data'!$E$28,0,10*ROW('Sanitation Data'!E200))="","",OFFSET('Sanitation Data'!$E$28,0,10*ROW('Sanitation Data'!E200)))</f>
        <v/>
      </c>
      <c r="CQ206" s="271" t="str">
        <f ca="true">+IF(OFFSET('Sanitation Data'!$E$29,0,10*ROW('Sanitation Data'!E200))="","",OFFSET('Sanitation Data'!$E$29,0,10*ROW('Sanitation Data'!E200)))</f>
        <v/>
      </c>
      <c r="CR206" s="271" t="str">
        <f ca="true">+IF(OFFSET('Sanitation Data'!$E$30,0,10*ROW('Sanitation Data'!E200))="","",OFFSET('Sanitation Data'!$E$30,0,10*ROW('Sanitation Data'!E200)))</f>
        <v/>
      </c>
      <c r="CS206" s="271" t="str">
        <f ca="true">+IF(OFFSET('Sanitation Data'!$E$31,0,10*ROW('Sanitation Data'!E200))="","",OFFSET('Sanitation Data'!$E$31,0,10*ROW('Sanitation Data'!E200)))</f>
        <v/>
      </c>
      <c r="CT206" s="271" t="str">
        <f ca="true">+IF(OFFSET('Sanitation Data'!$E$32,0,10*ROW('Sanitation Data'!E200))="","",OFFSET('Sanitation Data'!$E$32,0,10*ROW('Sanitation Data'!E200)))</f>
        <v/>
      </c>
      <c r="CU206" s="271" t="str">
        <f ca="true">+IF(OFFSET('Sanitation Data'!$F$28,0,10*ROW('Sanitation Data'!F200))="","",OFFSET('Sanitation Data'!$F$28,0,10*ROW('Sanitation Data'!F200)))</f>
        <v/>
      </c>
      <c r="CV206" s="271" t="str">
        <f ca="true">+IF(OFFSET('Sanitation Data'!$F$29,0,10*ROW('Sanitation Data'!F200))="","",OFFSET('Sanitation Data'!$F$29,0,10*ROW('Sanitation Data'!F200)))</f>
        <v/>
      </c>
      <c r="CW206" s="271" t="str">
        <f ca="true">+IF(OFFSET('Sanitation Data'!$F$30,0,10*ROW('Sanitation Data'!F200))="","",OFFSET('Sanitation Data'!$F$30,0,10*ROW('Sanitation Data'!F200)))</f>
        <v/>
      </c>
      <c r="CX206" s="271" t="str">
        <f ca="true">+IF(OFFSET('Sanitation Data'!$F$31,0,10*ROW('Sanitation Data'!F200))="","",OFFSET('Sanitation Data'!$F$31,0,10*ROW('Sanitation Data'!F200)))</f>
        <v/>
      </c>
      <c r="CY206" s="271" t="str">
        <f ca="true">+IF(OFFSET('Sanitation Data'!$F$32,0,10*ROW('Sanitation Data'!F200))="","",OFFSET('Sanitation Data'!$F$32,0,10*ROW('Sanitation Data'!F200)))</f>
        <v/>
      </c>
      <c r="CZ206" s="271" t="str">
        <f ca="true">+IF(OFFSET('Sanitation Data'!$G$28,0,10*ROW('Sanitation Data'!G200))="","",OFFSET('Sanitation Data'!$G$28,0,10*ROW('Sanitation Data'!G200)))</f>
        <v/>
      </c>
      <c r="DA206" s="271" t="str">
        <f ca="true">+IF(OFFSET('Sanitation Data'!$G$29,0,10*ROW('Sanitation Data'!G200))="","",OFFSET('Sanitation Data'!$G$29,0,10*ROW('Sanitation Data'!G200)))</f>
        <v/>
      </c>
      <c r="DB206" s="271" t="str">
        <f ca="true">+IF(OFFSET('Sanitation Data'!$G$30,0,10*ROW('Sanitation Data'!G200))="","",OFFSET('Sanitation Data'!$G$30,0,10*ROW('Sanitation Data'!G200)))</f>
        <v/>
      </c>
      <c r="DC206" s="271" t="str">
        <f ca="true">+IF(OFFSET('Sanitation Data'!$G$31,0,10*ROW('Sanitation Data'!G200))="","",OFFSET('Sanitation Data'!$G$31,0,10*ROW('Sanitation Data'!G200)))</f>
        <v/>
      </c>
      <c r="DD206" s="271" t="str">
        <f ca="true">+IF(OFFSET('Sanitation Data'!$G$32,0,10*ROW('Sanitation Data'!G200))="","",OFFSET('Sanitation Data'!$G$32,0,10*ROW('Sanitation Data'!G200)))</f>
        <v/>
      </c>
      <c r="DE206" s="271" t="str">
        <f ca="true">+IF(OFFSET('Sanitation Data'!$H$28,0,10*ROW('Sanitation Data'!H200))="","",OFFSET('Sanitation Data'!$H$28,0,10*ROW('Sanitation Data'!H200)))</f>
        <v/>
      </c>
      <c r="DF206" s="271" t="str">
        <f ca="true">+IF(OFFSET('Sanitation Data'!$H$29,0,10*ROW('Sanitation Data'!H200))="","",OFFSET('Sanitation Data'!$H$29,0,10*ROW('Sanitation Data'!H200)))</f>
        <v/>
      </c>
      <c r="DG206" s="271" t="str">
        <f ca="true">+IF(OFFSET('Sanitation Data'!$H$30,0,10*ROW('Sanitation Data'!H200))="","",OFFSET('Sanitation Data'!$H$30,0,10*ROW('Sanitation Data'!H200)))</f>
        <v/>
      </c>
      <c r="DH206" s="271" t="str">
        <f ca="true">+IF(OFFSET('Sanitation Data'!$H$31,0,10*ROW('Sanitation Data'!H200))="","",OFFSET('Sanitation Data'!$H$31,0,10*ROW('Sanitation Data'!H200)))</f>
        <v/>
      </c>
      <c r="DI206" s="271" t="str">
        <f ca="true">+IF(OFFSET('Sanitation Data'!$H$32,0,10*ROW('Sanitation Data'!H200))="","",OFFSET('Sanitation Data'!$H$32,0,10*ROW('Sanitation Data'!H200)))</f>
        <v/>
      </c>
      <c r="DJ206" s="271" t="str">
        <f ca="true">+IF(OFFSET('Sanitation Data'!$I$28,0,10*ROW('Sanitation Data'!I200))="","",OFFSET('Sanitation Data'!$I$28,0,10*ROW('Sanitation Data'!I200)))</f>
        <v/>
      </c>
      <c r="DK206" s="271" t="str">
        <f ca="true">+IF(OFFSET('Sanitation Data'!$I$29,0,10*ROW('Sanitation Data'!I200))="","",OFFSET('Sanitation Data'!$I$29,0,10*ROW('Sanitation Data'!I200)))</f>
        <v/>
      </c>
      <c r="DL206" s="271" t="str">
        <f ca="true">+IF(OFFSET('Sanitation Data'!$I$30,0,10*ROW('Sanitation Data'!I200))="","",OFFSET('Sanitation Data'!$I$30,0,10*ROW('Sanitation Data'!I200)))</f>
        <v/>
      </c>
      <c r="DM206" s="271" t="str">
        <f ca="true">+IF(OFFSET('Sanitation Data'!$I$31,0,10*ROW('Sanitation Data'!I200))="","",OFFSET('Sanitation Data'!$I$31,0,10*ROW('Sanitation Data'!I200)))</f>
        <v/>
      </c>
      <c r="DN206" s="271" t="str">
        <f ca="true">+IF(OFFSET('Sanitation Data'!$I$32,0,10*ROW('Sanitation Data'!I200))="","",OFFSET('Sanitation Data'!$I$32,0,10*ROW('Sanitation Data'!I200)))</f>
        <v/>
      </c>
      <c r="DO206" s="271" t="str">
        <f ca="true">+IF(OFFSET('Hygiene Data'!$D$11,0,10*ROW('Hygiene Data'!D200))="","",OFFSET('Hygiene Data'!$D$11,0,10*ROW('Hygiene Data'!D200)))</f>
        <v/>
      </c>
      <c r="DP206" s="271" t="str">
        <f ca="true">+IF(OFFSET('Hygiene Data'!$D$12,0,10*ROW('Hygiene Data'!D200))="","",OFFSET('Hygiene Data'!$D$12,0,10*ROW('Hygiene Data'!D200)))</f>
        <v/>
      </c>
      <c r="DQ206" s="271" t="str">
        <f ca="true">+IF(OFFSET('Hygiene Data'!$D$13,0,10*ROW('Hygiene Data'!D200))="","",OFFSET('Hygiene Data'!$D$13,0,10*ROW('Hygiene Data'!D200)))</f>
        <v/>
      </c>
      <c r="DR206" s="271" t="str">
        <f ca="true">+IF(OFFSET('Hygiene Data'!$E$11,0,10*ROW('Hygiene Data'!E200))="","",OFFSET('Hygiene Data'!$E$11,0,10*ROW('Hygiene Data'!E200)))</f>
        <v/>
      </c>
      <c r="DS206" s="271" t="str">
        <f ca="true">+IF(OFFSET('Hygiene Data'!$E$12,0,10*ROW('Hygiene Data'!E200))="","",OFFSET('Hygiene Data'!$E$12,0,10*ROW('Hygiene Data'!E200)))</f>
        <v/>
      </c>
      <c r="DT206" s="271" t="str">
        <f ca="true">+IF(OFFSET('Hygiene Data'!$E$13,0,10*ROW('Hygiene Data'!E200))="","",OFFSET('Hygiene Data'!$E$13,0,10*ROW('Hygiene Data'!E200)))</f>
        <v/>
      </c>
      <c r="DU206" s="271" t="str">
        <f ca="true">+IF(OFFSET('Hygiene Data'!$F$11,0,10*ROW('Hygiene Data'!F200))="","",OFFSET('Hygiene Data'!$F$11,0,10*ROW('Hygiene Data'!F200)))</f>
        <v/>
      </c>
      <c r="DV206" s="271" t="str">
        <f ca="true">+IF(OFFSET('Hygiene Data'!$F$12,0,10*ROW('Hygiene Data'!F200))="","",OFFSET('Hygiene Data'!$F$12,0,10*ROW('Hygiene Data'!F200)))</f>
        <v/>
      </c>
      <c r="DW206" s="271" t="str">
        <f ca="true">+IF(OFFSET('Hygiene Data'!$F$13,0,10*ROW('Hygiene Data'!F200))="","",OFFSET('Hygiene Data'!$F$13,0,10*ROW('Hygiene Data'!F200)))</f>
        <v/>
      </c>
      <c r="DX206" s="271" t="str">
        <f ca="true">+IF(OFFSET('Hygiene Data'!$G$11,0,10*ROW('Hygiene Data'!G200))="","",OFFSET('Hygiene Data'!$G$11,0,10*ROW('Hygiene Data'!G200)))</f>
        <v/>
      </c>
      <c r="DY206" s="271" t="str">
        <f ca="true">+IF(OFFSET('Hygiene Data'!$G$12,0,10*ROW('Hygiene Data'!G200))="","",OFFSET('Hygiene Data'!$G$12,0,10*ROW('Hygiene Data'!G200)))</f>
        <v/>
      </c>
      <c r="DZ206" s="271" t="str">
        <f ca="true">+IF(OFFSET('Hygiene Data'!$G$13,0,10*ROW('Hygiene Data'!G200))="","",OFFSET('Hygiene Data'!$G$13,0,10*ROW('Hygiene Data'!G200)))</f>
        <v/>
      </c>
      <c r="EA206" s="271" t="str">
        <f ca="true">+IF(OFFSET('Hygiene Data'!$H$11,0,10*ROW('Hygiene Data'!H200))="","",OFFSET('Hygiene Data'!$H$11,0,10*ROW('Hygiene Data'!H200)))</f>
        <v/>
      </c>
      <c r="EB206" s="271" t="str">
        <f ca="true">+IF(OFFSET('Hygiene Data'!$H$12,0,10*ROW('Hygiene Data'!H200))="","",OFFSET('Hygiene Data'!$H$12,0,10*ROW('Hygiene Data'!H200)))</f>
        <v/>
      </c>
      <c r="EC206" s="271" t="str">
        <f ca="true">+IF(OFFSET('Hygiene Data'!$H$13,0,10*ROW('Hygiene Data'!H200))="","",OFFSET('Hygiene Data'!$H$13,0,10*ROW('Hygiene Data'!H200)))</f>
        <v/>
      </c>
      <c r="ED206" s="271" t="str">
        <f ca="true">+IF(OFFSET('Hygiene Data'!$I$11,0,10*ROW('Hygiene Data'!I200))="","",OFFSET('Hygiene Data'!$I$11,0,10*ROW('Hygiene Data'!I200)))</f>
        <v/>
      </c>
      <c r="EE206" s="271" t="str">
        <f ca="true">+IF(OFFSET('Hygiene Data'!$I$12,0,10*ROW('Hygiene Data'!I200))="","",OFFSET('Hygiene Data'!$I$12,0,10*ROW('Hygiene Data'!I200)))</f>
        <v/>
      </c>
      <c r="EF206" s="271" t="str">
        <f ca="true">+IF(OFFSET('Hygiene Data'!$I$13,0,10*ROW('Hygiene Data'!I200))="","",OFFSET('Hygiene Data'!$I$13,0,10*ROW('Hygiene Data'!I200)))</f>
        <v/>
      </c>
    </row>
    <row xmlns:x14ac="http://schemas.microsoft.com/office/spreadsheetml/2009/9/ac" r="207" x14ac:dyDescent="0.2">
      <c r="A207" s="34" t="str">
        <f ca="true">+IF(OFFSET('Water Data'!$B$2,0,10*ROW('Water Data'!E201))="","",OFFSET('Water Data'!$B$2,0,10*ROW('Water Data'!E201)))</f>
        <v/>
      </c>
      <c r="B207" s="34" t="str">
        <f ca="true">+IF(OFFSET('Water Data'!$C$2,0,10*ROW('Water Data'!F201))="","",OFFSET('Water Data'!$C$2,0,10*ROW('Water Data'!F201)))</f>
        <v/>
      </c>
      <c r="C207" s="327" t="str">
        <f t="shared" ca="true" si="3"/>
        <v/>
      </c>
      <c r="D207" s="87"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7"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7"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7"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7"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7"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7"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7"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7"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7"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7"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7"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7"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7"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7"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7"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7"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7"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8"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8"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8"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8"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8"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8"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8"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8"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8"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8"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8"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8"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8"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8"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8"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8"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8"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8"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8"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8"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8"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8"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8"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8"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8"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8"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8"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8"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8"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8"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9"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9"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9"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9"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9"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9"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9"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9"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9"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9"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9"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9"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9"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9"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9"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9"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9"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9"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1"/>
      <c r="BS207" s="271" t="str">
        <f ca="true">+IF(OFFSET('Water Data'!$D$27,0,10*ROW('Water Data'!D201))="","",OFFSET('Water Data'!$D$27,0,10*ROW('Water Data'!D201)))</f>
        <v/>
      </c>
      <c r="BT207" s="271" t="str">
        <f ca="true">+IF(OFFSET('Water Data'!$D$28,0,10*ROW('Water Data'!D201))="","",OFFSET('Water Data'!$D$28,0,10*ROW('Water Data'!D201)))</f>
        <v/>
      </c>
      <c r="BU207" s="271" t="str">
        <f ca="true">+IF(OFFSET('Water Data'!$D$29,0,10*ROW('Water Data'!D201))="","",OFFSET('Water Data'!$D$29,0,10*ROW('Water Data'!D201)))</f>
        <v/>
      </c>
      <c r="BV207" s="271" t="str">
        <f ca="true">+IF(OFFSET('Water Data'!$E$27,0,10*ROW('Water Data'!E201))="","",OFFSET('Water Data'!$E$27,0,10*ROW('Water Data'!E201)))</f>
        <v/>
      </c>
      <c r="BW207" s="271" t="str">
        <f ca="true">+IF(OFFSET('Water Data'!$E$28,0,10*ROW('Water Data'!E201))="","",OFFSET('Water Data'!$E$28,0,10*ROW('Water Data'!E201)))</f>
        <v/>
      </c>
      <c r="BX207" s="271" t="str">
        <f ca="true">+IF(OFFSET('Water Data'!$E$29,0,10*ROW('Water Data'!E201))="","",OFFSET('Water Data'!$E$29,0,10*ROW('Water Data'!E201)))</f>
        <v/>
      </c>
      <c r="BY207" s="271" t="str">
        <f ca="true">+IF(OFFSET('Water Data'!$F$27,0,10*ROW('Water Data'!F201))="","",OFFSET('Water Data'!$F$27,0,10*ROW('Water Data'!F201)))</f>
        <v/>
      </c>
      <c r="BZ207" s="271" t="str">
        <f ca="true">+IF(OFFSET('Water Data'!$F$28,0,10*ROW('Water Data'!F201))="","",OFFSET('Water Data'!$F$28,0,10*ROW('Water Data'!F201)))</f>
        <v/>
      </c>
      <c r="CA207" s="271" t="str">
        <f ca="true">+IF(OFFSET('Water Data'!$F$29,0,10*ROW('Water Data'!F201))="","",OFFSET('Water Data'!$F$29,0,10*ROW('Water Data'!F201)))</f>
        <v/>
      </c>
      <c r="CB207" s="271" t="str">
        <f ca="true">+IF(OFFSET('Water Data'!$G$27,0,10*ROW('Water Data'!G201))="","",OFFSET('Water Data'!$G$27,0,10*ROW('Water Data'!G201)))</f>
        <v/>
      </c>
      <c r="CC207" s="271" t="str">
        <f ca="true">+IF(OFFSET('Water Data'!$G$28,0,10*ROW('Water Data'!G201))="","",OFFSET('Water Data'!$G$28,0,10*ROW('Water Data'!G201)))</f>
        <v/>
      </c>
      <c r="CD207" s="271" t="str">
        <f ca="true">+IF(OFFSET('Water Data'!$G$29,0,10*ROW('Water Data'!G201))="","",OFFSET('Water Data'!$G$29,0,10*ROW('Water Data'!G201)))</f>
        <v/>
      </c>
      <c r="CE207" s="271" t="str">
        <f ca="true">+IF(OFFSET('Water Data'!$H$27,0,10*ROW('Water Data'!H201))="","",OFFSET('Water Data'!$H$27,0,10*ROW('Water Data'!H201)))</f>
        <v/>
      </c>
      <c r="CF207" s="271" t="str">
        <f ca="true">+IF(OFFSET('Water Data'!$H$28,0,10*ROW('Water Data'!H201))="","",OFFSET('Water Data'!$H$28,0,10*ROW('Water Data'!H201)))</f>
        <v/>
      </c>
      <c r="CG207" s="271" t="str">
        <f ca="true">+IF(OFFSET('Water Data'!$H$29,0,10*ROW('Water Data'!H201))="","",OFFSET('Water Data'!$H$29,0,10*ROW('Water Data'!H201)))</f>
        <v/>
      </c>
      <c r="CH207" s="271" t="str">
        <f ca="true">+IF(OFFSET('Water Data'!$I$27,0,10*ROW('Water Data'!I201))="","",OFFSET('Water Data'!$I$27,0,10*ROW('Water Data'!I201)))</f>
        <v/>
      </c>
      <c r="CI207" s="271" t="str">
        <f ca="true">+IF(OFFSET('Water Data'!$I$28,0,10*ROW('Water Data'!I201))="","",OFFSET('Water Data'!$I$28,0,10*ROW('Water Data'!I201)))</f>
        <v/>
      </c>
      <c r="CJ207" s="271" t="str">
        <f ca="true">+IF(OFFSET('Water Data'!$I$29,0,10*ROW('Water Data'!I201))="","",OFFSET('Water Data'!$I$29,0,10*ROW('Water Data'!I201)))</f>
        <v/>
      </c>
      <c r="CK207" s="271" t="str">
        <f ca="true">+IF(OFFSET('Sanitation Data'!$D$28,0,10*ROW('Sanitation Data'!D201))="","",OFFSET('Sanitation Data'!$D$28,0,10*ROW('Sanitation Data'!D201)))</f>
        <v/>
      </c>
      <c r="CL207" s="271" t="str">
        <f ca="true">+IF(OFFSET('Sanitation Data'!$D$29,0,10*ROW('Sanitation Data'!D201))="","",OFFSET('Sanitation Data'!$D$29,0,10*ROW('Sanitation Data'!D201)))</f>
        <v/>
      </c>
      <c r="CM207" s="271" t="str">
        <f ca="true">+IF(OFFSET('Sanitation Data'!$D$30,0,10*ROW('Sanitation Data'!D201))="","",OFFSET('Sanitation Data'!$D$30,0,10*ROW('Sanitation Data'!D201)))</f>
        <v/>
      </c>
      <c r="CN207" s="271" t="str">
        <f ca="true">+IF(OFFSET('Sanitation Data'!$D$31,0,10*ROW('Sanitation Data'!D201))="","",OFFSET('Sanitation Data'!$D$31,0,10*ROW('Sanitation Data'!D201)))</f>
        <v/>
      </c>
      <c r="CO207" s="271" t="str">
        <f ca="true">+IF(OFFSET('Sanitation Data'!$D$32,0,10*ROW('Sanitation Data'!D201))="","",OFFSET('Sanitation Data'!$D$32,0,10*ROW('Sanitation Data'!D201)))</f>
        <v/>
      </c>
      <c r="CP207" s="271" t="str">
        <f ca="true">+IF(OFFSET('Sanitation Data'!$E$28,0,10*ROW('Sanitation Data'!E201))="","",OFFSET('Sanitation Data'!$E$28,0,10*ROW('Sanitation Data'!E201)))</f>
        <v/>
      </c>
      <c r="CQ207" s="271" t="str">
        <f ca="true">+IF(OFFSET('Sanitation Data'!$E$29,0,10*ROW('Sanitation Data'!E201))="","",OFFSET('Sanitation Data'!$E$29,0,10*ROW('Sanitation Data'!E201)))</f>
        <v/>
      </c>
      <c r="CR207" s="271" t="str">
        <f ca="true">+IF(OFFSET('Sanitation Data'!$E$30,0,10*ROW('Sanitation Data'!E201))="","",OFFSET('Sanitation Data'!$E$30,0,10*ROW('Sanitation Data'!E201)))</f>
        <v/>
      </c>
      <c r="CS207" s="271" t="str">
        <f ca="true">+IF(OFFSET('Sanitation Data'!$E$31,0,10*ROW('Sanitation Data'!E201))="","",OFFSET('Sanitation Data'!$E$31,0,10*ROW('Sanitation Data'!E201)))</f>
        <v/>
      </c>
      <c r="CT207" s="271" t="str">
        <f ca="true">+IF(OFFSET('Sanitation Data'!$E$32,0,10*ROW('Sanitation Data'!E201))="","",OFFSET('Sanitation Data'!$E$32,0,10*ROW('Sanitation Data'!E201)))</f>
        <v/>
      </c>
      <c r="CU207" s="271" t="str">
        <f ca="true">+IF(OFFSET('Sanitation Data'!$F$28,0,10*ROW('Sanitation Data'!F201))="","",OFFSET('Sanitation Data'!$F$28,0,10*ROW('Sanitation Data'!F201)))</f>
        <v/>
      </c>
      <c r="CV207" s="271" t="str">
        <f ca="true">+IF(OFFSET('Sanitation Data'!$F$29,0,10*ROW('Sanitation Data'!F201))="","",OFFSET('Sanitation Data'!$F$29,0,10*ROW('Sanitation Data'!F201)))</f>
        <v/>
      </c>
      <c r="CW207" s="271" t="str">
        <f ca="true">+IF(OFFSET('Sanitation Data'!$F$30,0,10*ROW('Sanitation Data'!F201))="","",OFFSET('Sanitation Data'!$F$30,0,10*ROW('Sanitation Data'!F201)))</f>
        <v/>
      </c>
      <c r="CX207" s="271" t="str">
        <f ca="true">+IF(OFFSET('Sanitation Data'!$F$31,0,10*ROW('Sanitation Data'!F201))="","",OFFSET('Sanitation Data'!$F$31,0,10*ROW('Sanitation Data'!F201)))</f>
        <v/>
      </c>
      <c r="CY207" s="271" t="str">
        <f ca="true">+IF(OFFSET('Sanitation Data'!$F$32,0,10*ROW('Sanitation Data'!F201))="","",OFFSET('Sanitation Data'!$F$32,0,10*ROW('Sanitation Data'!F201)))</f>
        <v/>
      </c>
      <c r="CZ207" s="271" t="str">
        <f ca="true">+IF(OFFSET('Sanitation Data'!$G$28,0,10*ROW('Sanitation Data'!G201))="","",OFFSET('Sanitation Data'!$G$28,0,10*ROW('Sanitation Data'!G201)))</f>
        <v/>
      </c>
      <c r="DA207" s="271" t="str">
        <f ca="true">+IF(OFFSET('Sanitation Data'!$G$29,0,10*ROW('Sanitation Data'!G201))="","",OFFSET('Sanitation Data'!$G$29,0,10*ROW('Sanitation Data'!G201)))</f>
        <v/>
      </c>
      <c r="DB207" s="271" t="str">
        <f ca="true">+IF(OFFSET('Sanitation Data'!$G$30,0,10*ROW('Sanitation Data'!G201))="","",OFFSET('Sanitation Data'!$G$30,0,10*ROW('Sanitation Data'!G201)))</f>
        <v/>
      </c>
      <c r="DC207" s="271" t="str">
        <f ca="true">+IF(OFFSET('Sanitation Data'!$G$31,0,10*ROW('Sanitation Data'!G201))="","",OFFSET('Sanitation Data'!$G$31,0,10*ROW('Sanitation Data'!G201)))</f>
        <v/>
      </c>
      <c r="DD207" s="271" t="str">
        <f ca="true">+IF(OFFSET('Sanitation Data'!$G$32,0,10*ROW('Sanitation Data'!G201))="","",OFFSET('Sanitation Data'!$G$32,0,10*ROW('Sanitation Data'!G201)))</f>
        <v/>
      </c>
      <c r="DE207" s="271" t="str">
        <f ca="true">+IF(OFFSET('Sanitation Data'!$H$28,0,10*ROW('Sanitation Data'!H201))="","",OFFSET('Sanitation Data'!$H$28,0,10*ROW('Sanitation Data'!H201)))</f>
        <v/>
      </c>
      <c r="DF207" s="271" t="str">
        <f ca="true">+IF(OFFSET('Sanitation Data'!$H$29,0,10*ROW('Sanitation Data'!H201))="","",OFFSET('Sanitation Data'!$H$29,0,10*ROW('Sanitation Data'!H201)))</f>
        <v/>
      </c>
      <c r="DG207" s="271" t="str">
        <f ca="true">+IF(OFFSET('Sanitation Data'!$H$30,0,10*ROW('Sanitation Data'!H201))="","",OFFSET('Sanitation Data'!$H$30,0,10*ROW('Sanitation Data'!H201)))</f>
        <v/>
      </c>
      <c r="DH207" s="271" t="str">
        <f ca="true">+IF(OFFSET('Sanitation Data'!$H$31,0,10*ROW('Sanitation Data'!H201))="","",OFFSET('Sanitation Data'!$H$31,0,10*ROW('Sanitation Data'!H201)))</f>
        <v/>
      </c>
      <c r="DI207" s="271" t="str">
        <f ca="true">+IF(OFFSET('Sanitation Data'!$H$32,0,10*ROW('Sanitation Data'!H201))="","",OFFSET('Sanitation Data'!$H$32,0,10*ROW('Sanitation Data'!H201)))</f>
        <v/>
      </c>
      <c r="DJ207" s="271" t="str">
        <f ca="true">+IF(OFFSET('Sanitation Data'!$I$28,0,10*ROW('Sanitation Data'!I201))="","",OFFSET('Sanitation Data'!$I$28,0,10*ROW('Sanitation Data'!I201)))</f>
        <v/>
      </c>
      <c r="DK207" s="271" t="str">
        <f ca="true">+IF(OFFSET('Sanitation Data'!$I$29,0,10*ROW('Sanitation Data'!I201))="","",OFFSET('Sanitation Data'!$I$29,0,10*ROW('Sanitation Data'!I201)))</f>
        <v/>
      </c>
      <c r="DL207" s="271" t="str">
        <f ca="true">+IF(OFFSET('Sanitation Data'!$I$30,0,10*ROW('Sanitation Data'!I201))="","",OFFSET('Sanitation Data'!$I$30,0,10*ROW('Sanitation Data'!I201)))</f>
        <v/>
      </c>
      <c r="DM207" s="271" t="str">
        <f ca="true">+IF(OFFSET('Sanitation Data'!$I$31,0,10*ROW('Sanitation Data'!I201))="","",OFFSET('Sanitation Data'!$I$31,0,10*ROW('Sanitation Data'!I201)))</f>
        <v/>
      </c>
      <c r="DN207" s="271" t="str">
        <f ca="true">+IF(OFFSET('Sanitation Data'!$I$32,0,10*ROW('Sanitation Data'!I201))="","",OFFSET('Sanitation Data'!$I$32,0,10*ROW('Sanitation Data'!I201)))</f>
        <v/>
      </c>
      <c r="DO207" s="271" t="str">
        <f ca="true">+IF(OFFSET('Hygiene Data'!$D$11,0,10*ROW('Hygiene Data'!D201))="","",OFFSET('Hygiene Data'!$D$11,0,10*ROW('Hygiene Data'!D201)))</f>
        <v/>
      </c>
      <c r="DP207" s="271" t="str">
        <f ca="true">+IF(OFFSET('Hygiene Data'!$D$12,0,10*ROW('Hygiene Data'!D201))="","",OFFSET('Hygiene Data'!$D$12,0,10*ROW('Hygiene Data'!D201)))</f>
        <v/>
      </c>
      <c r="DQ207" s="271" t="str">
        <f ca="true">+IF(OFFSET('Hygiene Data'!$D$13,0,10*ROW('Hygiene Data'!D201))="","",OFFSET('Hygiene Data'!$D$13,0,10*ROW('Hygiene Data'!D201)))</f>
        <v/>
      </c>
      <c r="DR207" s="271" t="str">
        <f ca="true">+IF(OFFSET('Hygiene Data'!$E$11,0,10*ROW('Hygiene Data'!E201))="","",OFFSET('Hygiene Data'!$E$11,0,10*ROW('Hygiene Data'!E201)))</f>
        <v/>
      </c>
      <c r="DS207" s="271" t="str">
        <f ca="true">+IF(OFFSET('Hygiene Data'!$E$12,0,10*ROW('Hygiene Data'!E201))="","",OFFSET('Hygiene Data'!$E$12,0,10*ROW('Hygiene Data'!E201)))</f>
        <v/>
      </c>
      <c r="DT207" s="271" t="str">
        <f ca="true">+IF(OFFSET('Hygiene Data'!$E$13,0,10*ROW('Hygiene Data'!E201))="","",OFFSET('Hygiene Data'!$E$13,0,10*ROW('Hygiene Data'!E201)))</f>
        <v/>
      </c>
      <c r="DU207" s="271" t="str">
        <f ca="true">+IF(OFFSET('Hygiene Data'!$F$11,0,10*ROW('Hygiene Data'!F201))="","",OFFSET('Hygiene Data'!$F$11,0,10*ROW('Hygiene Data'!F201)))</f>
        <v/>
      </c>
      <c r="DV207" s="271" t="str">
        <f ca="true">+IF(OFFSET('Hygiene Data'!$F$12,0,10*ROW('Hygiene Data'!F201))="","",OFFSET('Hygiene Data'!$F$12,0,10*ROW('Hygiene Data'!F201)))</f>
        <v/>
      </c>
      <c r="DW207" s="271" t="str">
        <f ca="true">+IF(OFFSET('Hygiene Data'!$F$13,0,10*ROW('Hygiene Data'!F201))="","",OFFSET('Hygiene Data'!$F$13,0,10*ROW('Hygiene Data'!F201)))</f>
        <v/>
      </c>
      <c r="DX207" s="271" t="str">
        <f ca="true">+IF(OFFSET('Hygiene Data'!$G$11,0,10*ROW('Hygiene Data'!G201))="","",OFFSET('Hygiene Data'!$G$11,0,10*ROW('Hygiene Data'!G201)))</f>
        <v/>
      </c>
      <c r="DY207" s="271" t="str">
        <f ca="true">+IF(OFFSET('Hygiene Data'!$G$12,0,10*ROW('Hygiene Data'!G201))="","",OFFSET('Hygiene Data'!$G$12,0,10*ROW('Hygiene Data'!G201)))</f>
        <v/>
      </c>
      <c r="DZ207" s="271" t="str">
        <f ca="true">+IF(OFFSET('Hygiene Data'!$G$13,0,10*ROW('Hygiene Data'!G201))="","",OFFSET('Hygiene Data'!$G$13,0,10*ROW('Hygiene Data'!G201)))</f>
        <v/>
      </c>
      <c r="EA207" s="271" t="str">
        <f ca="true">+IF(OFFSET('Hygiene Data'!$H$11,0,10*ROW('Hygiene Data'!H201))="","",OFFSET('Hygiene Data'!$H$11,0,10*ROW('Hygiene Data'!H201)))</f>
        <v/>
      </c>
      <c r="EB207" s="271" t="str">
        <f ca="true">+IF(OFFSET('Hygiene Data'!$H$12,0,10*ROW('Hygiene Data'!H201))="","",OFFSET('Hygiene Data'!$H$12,0,10*ROW('Hygiene Data'!H201)))</f>
        <v/>
      </c>
      <c r="EC207" s="271" t="str">
        <f ca="true">+IF(OFFSET('Hygiene Data'!$H$13,0,10*ROW('Hygiene Data'!H201))="","",OFFSET('Hygiene Data'!$H$13,0,10*ROW('Hygiene Data'!H201)))</f>
        <v/>
      </c>
      <c r="ED207" s="271" t="str">
        <f ca="true">+IF(OFFSET('Hygiene Data'!$I$11,0,10*ROW('Hygiene Data'!I201))="","",OFFSET('Hygiene Data'!$I$11,0,10*ROW('Hygiene Data'!I201)))</f>
        <v/>
      </c>
      <c r="EE207" s="271" t="str">
        <f ca="true">+IF(OFFSET('Hygiene Data'!$I$12,0,10*ROW('Hygiene Data'!I201))="","",OFFSET('Hygiene Data'!$I$12,0,10*ROW('Hygiene Data'!I201)))</f>
        <v/>
      </c>
      <c r="EF207" s="271" t="str">
        <f ca="true">+IF(OFFSET('Hygiene Data'!$I$13,0,10*ROW('Hygiene Data'!I201))="","",OFFSET('Hygiene Data'!$I$13,0,10*ROW('Hygiene Data'!I201)))</f>
        <v/>
      </c>
    </row>
    <row xmlns:x14ac="http://schemas.microsoft.com/office/spreadsheetml/2009/9/ac" r="208" s="31" customFormat="true" x14ac:dyDescent="0.2"/>
    <row xmlns:x14ac="http://schemas.microsoft.com/office/spreadsheetml/2009/9/ac" r="209" s="31" customFormat="true" x14ac:dyDescent="0.2"/>
    <row xmlns:x14ac="http://schemas.microsoft.com/office/spreadsheetml/2009/9/ac" r="210" s="31" customFormat="true" x14ac:dyDescent="0.2"/>
    <row xmlns:x14ac="http://schemas.microsoft.com/office/spreadsheetml/2009/9/ac" r="211" s="31" customFormat="true" x14ac:dyDescent="0.2"/>
    <row xmlns:x14ac="http://schemas.microsoft.com/office/spreadsheetml/2009/9/ac" r="212" s="31" customFormat="true" x14ac:dyDescent="0.2"/>
    <row xmlns:x14ac="http://schemas.microsoft.com/office/spreadsheetml/2009/9/ac" r="213" s="31" customFormat="true" x14ac:dyDescent="0.2"/>
    <row xmlns:x14ac="http://schemas.microsoft.com/office/spreadsheetml/2009/9/ac" r="214" s="31" customFormat="true" x14ac:dyDescent="0.2"/>
    <row xmlns:x14ac="http://schemas.microsoft.com/office/spreadsheetml/2009/9/ac" r="215" s="31" customFormat="true" x14ac:dyDescent="0.2"/>
    <row xmlns:x14ac="http://schemas.microsoft.com/office/spreadsheetml/2009/9/ac" r="216" s="31" customFormat="true" x14ac:dyDescent="0.2"/>
    <row xmlns:x14ac="http://schemas.microsoft.com/office/spreadsheetml/2009/9/ac" r="217" s="31" customFormat="true" x14ac:dyDescent="0.2"/>
    <row xmlns:x14ac="http://schemas.microsoft.com/office/spreadsheetml/2009/9/ac" r="218" s="31" customFormat="true" x14ac:dyDescent="0.2"/>
    <row xmlns:x14ac="http://schemas.microsoft.com/office/spreadsheetml/2009/9/ac" r="219" s="31" customFormat="true" x14ac:dyDescent="0.2"/>
    <row xmlns:x14ac="http://schemas.microsoft.com/office/spreadsheetml/2009/9/ac" r="220" s="31" customFormat="true" x14ac:dyDescent="0.2"/>
    <row xmlns:x14ac="http://schemas.microsoft.com/office/spreadsheetml/2009/9/ac" r="221" s="31" customFormat="true" x14ac:dyDescent="0.2"/>
    <row xmlns:x14ac="http://schemas.microsoft.com/office/spreadsheetml/2009/9/ac" r="222" s="31" customFormat="true" x14ac:dyDescent="0.2"/>
    <row xmlns:x14ac="http://schemas.microsoft.com/office/spreadsheetml/2009/9/ac" r="223" s="31" customFormat="true" x14ac:dyDescent="0.2"/>
    <row xmlns:x14ac="http://schemas.microsoft.com/office/spreadsheetml/2009/9/ac" r="224" s="31" customFormat="true" x14ac:dyDescent="0.2"/>
    <row xmlns:x14ac="http://schemas.microsoft.com/office/spreadsheetml/2009/9/ac" r="225" s="31" customFormat="true" x14ac:dyDescent="0.2"/>
    <row xmlns:x14ac="http://schemas.microsoft.com/office/spreadsheetml/2009/9/ac" r="226" s="31" customFormat="true" x14ac:dyDescent="0.2"/>
    <row xmlns:x14ac="http://schemas.microsoft.com/office/spreadsheetml/2009/9/ac" r="227" s="31" customFormat="true" x14ac:dyDescent="0.2"/>
    <row xmlns:x14ac="http://schemas.microsoft.com/office/spreadsheetml/2009/9/ac" r="228" s="31" customFormat="true" x14ac:dyDescent="0.2"/>
    <row xmlns:x14ac="http://schemas.microsoft.com/office/spreadsheetml/2009/9/ac" r="229" s="31" customFormat="true" x14ac:dyDescent="0.2"/>
    <row xmlns:x14ac="http://schemas.microsoft.com/office/spreadsheetml/2009/9/ac" r="230" s="31" customFormat="true" x14ac:dyDescent="0.2"/>
    <row xmlns:x14ac="http://schemas.microsoft.com/office/spreadsheetml/2009/9/ac" r="231" s="31" customFormat="true" x14ac:dyDescent="0.2"/>
    <row xmlns:x14ac="http://schemas.microsoft.com/office/spreadsheetml/2009/9/ac" r="232" s="31" customFormat="true" x14ac:dyDescent="0.2"/>
    <row xmlns:x14ac="http://schemas.microsoft.com/office/spreadsheetml/2009/9/ac" r="233" s="31" customFormat="true" x14ac:dyDescent="0.2"/>
    <row xmlns:x14ac="http://schemas.microsoft.com/office/spreadsheetml/2009/9/ac" r="234" s="31" customFormat="true" x14ac:dyDescent="0.2"/>
    <row xmlns:x14ac="http://schemas.microsoft.com/office/spreadsheetml/2009/9/ac" r="235" s="31" customFormat="true" x14ac:dyDescent="0.2"/>
    <row xmlns:x14ac="http://schemas.microsoft.com/office/spreadsheetml/2009/9/ac" r="236" s="31" customFormat="true" x14ac:dyDescent="0.2"/>
    <row xmlns:x14ac="http://schemas.microsoft.com/office/spreadsheetml/2009/9/ac" r="237" s="31" customFormat="true" x14ac:dyDescent="0.2"/>
    <row xmlns:x14ac="http://schemas.microsoft.com/office/spreadsheetml/2009/9/ac" r="238" s="31" customFormat="true" x14ac:dyDescent="0.2"/>
    <row xmlns:x14ac="http://schemas.microsoft.com/office/spreadsheetml/2009/9/ac" r="239" s="31" customFormat="true" x14ac:dyDescent="0.2"/>
    <row xmlns:x14ac="http://schemas.microsoft.com/office/spreadsheetml/2009/9/ac" r="240" s="31" customFormat="true" x14ac:dyDescent="0.2"/>
    <row xmlns:x14ac="http://schemas.microsoft.com/office/spreadsheetml/2009/9/ac" r="241" s="31" customFormat="true" x14ac:dyDescent="0.2"/>
    <row xmlns:x14ac="http://schemas.microsoft.com/office/spreadsheetml/2009/9/ac" r="242" s="31" customFormat="true" x14ac:dyDescent="0.2"/>
    <row xmlns:x14ac="http://schemas.microsoft.com/office/spreadsheetml/2009/9/ac" r="243" s="31" customFormat="true" x14ac:dyDescent="0.2"/>
    <row xmlns:x14ac="http://schemas.microsoft.com/office/spreadsheetml/2009/9/ac" r="244" s="31" customFormat="true" x14ac:dyDescent="0.2"/>
    <row xmlns:x14ac="http://schemas.microsoft.com/office/spreadsheetml/2009/9/ac" r="245" s="31" customFormat="true" x14ac:dyDescent="0.2"/>
    <row xmlns:x14ac="http://schemas.microsoft.com/office/spreadsheetml/2009/9/ac" r="246" s="31" customFormat="true" x14ac:dyDescent="0.2"/>
    <row xmlns:x14ac="http://schemas.microsoft.com/office/spreadsheetml/2009/9/ac" r="247" s="31" customFormat="true" x14ac:dyDescent="0.2"/>
    <row xmlns:x14ac="http://schemas.microsoft.com/office/spreadsheetml/2009/9/ac" r="248" s="31" customFormat="true" x14ac:dyDescent="0.2"/>
    <row xmlns:x14ac="http://schemas.microsoft.com/office/spreadsheetml/2009/9/ac" r="249" s="31" customFormat="true" x14ac:dyDescent="0.2"/>
    <row xmlns:x14ac="http://schemas.microsoft.com/office/spreadsheetml/2009/9/ac" r="250" s="31" customFormat="true" x14ac:dyDescent="0.2"/>
    <row xmlns:x14ac="http://schemas.microsoft.com/office/spreadsheetml/2009/9/ac" r="251" s="31" customFormat="true" x14ac:dyDescent="0.2"/>
    <row xmlns:x14ac="http://schemas.microsoft.com/office/spreadsheetml/2009/9/ac" r="252" s="31" customFormat="true" x14ac:dyDescent="0.2"/>
    <row xmlns:x14ac="http://schemas.microsoft.com/office/spreadsheetml/2009/9/ac" r="253" s="31" customFormat="true" x14ac:dyDescent="0.2"/>
    <row xmlns:x14ac="http://schemas.microsoft.com/office/spreadsheetml/2009/9/ac" r="254" s="31" customFormat="true" x14ac:dyDescent="0.2"/>
    <row xmlns:x14ac="http://schemas.microsoft.com/office/spreadsheetml/2009/9/ac" r="255" s="31" customFormat="true" x14ac:dyDescent="0.2"/>
    <row xmlns:x14ac="http://schemas.microsoft.com/office/spreadsheetml/2009/9/ac" r="256" s="31" customFormat="true" x14ac:dyDescent="0.2"/>
    <row xmlns:x14ac="http://schemas.microsoft.com/office/spreadsheetml/2009/9/ac" r="257" s="31" customFormat="true" x14ac:dyDescent="0.2"/>
    <row xmlns:x14ac="http://schemas.microsoft.com/office/spreadsheetml/2009/9/ac" r="258" s="31" customFormat="true" x14ac:dyDescent="0.2"/>
    <row xmlns:x14ac="http://schemas.microsoft.com/office/spreadsheetml/2009/9/ac" r="259" s="31" customFormat="true" x14ac:dyDescent="0.2"/>
    <row xmlns:x14ac="http://schemas.microsoft.com/office/spreadsheetml/2009/9/ac" r="260" s="31" customFormat="true" x14ac:dyDescent="0.2"/>
    <row xmlns:x14ac="http://schemas.microsoft.com/office/spreadsheetml/2009/9/ac" r="261" s="31" customFormat="true" x14ac:dyDescent="0.2"/>
    <row xmlns:x14ac="http://schemas.microsoft.com/office/spreadsheetml/2009/9/ac" r="262" s="31" customFormat="true" x14ac:dyDescent="0.2"/>
    <row xmlns:x14ac="http://schemas.microsoft.com/office/spreadsheetml/2009/9/ac" r="263" s="31" customFormat="true" x14ac:dyDescent="0.2"/>
    <row xmlns:x14ac="http://schemas.microsoft.com/office/spreadsheetml/2009/9/ac" r="264" s="31" customFormat="true" x14ac:dyDescent="0.2"/>
    <row xmlns:x14ac="http://schemas.microsoft.com/office/spreadsheetml/2009/9/ac" r="265" s="31" customFormat="true" x14ac:dyDescent="0.2"/>
    <row xmlns:x14ac="http://schemas.microsoft.com/office/spreadsheetml/2009/9/ac" r="266" s="31" customFormat="true" x14ac:dyDescent="0.2"/>
    <row xmlns:x14ac="http://schemas.microsoft.com/office/spreadsheetml/2009/9/ac" r="267" s="31" customFormat="true" x14ac:dyDescent="0.2"/>
    <row xmlns:x14ac="http://schemas.microsoft.com/office/spreadsheetml/2009/9/ac" r="268" s="31" customFormat="true" x14ac:dyDescent="0.2"/>
    <row xmlns:x14ac="http://schemas.microsoft.com/office/spreadsheetml/2009/9/ac" r="269" s="31" customFormat="true" x14ac:dyDescent="0.2"/>
    <row xmlns:x14ac="http://schemas.microsoft.com/office/spreadsheetml/2009/9/ac" r="270" s="31" customFormat="true" x14ac:dyDescent="0.2"/>
    <row xmlns:x14ac="http://schemas.microsoft.com/office/spreadsheetml/2009/9/ac" r="271" s="31" customFormat="true" x14ac:dyDescent="0.2"/>
    <row xmlns:x14ac="http://schemas.microsoft.com/office/spreadsheetml/2009/9/ac" r="272" s="31" customFormat="true" x14ac:dyDescent="0.2"/>
    <row xmlns:x14ac="http://schemas.microsoft.com/office/spreadsheetml/2009/9/ac" r="273" s="31" customFormat="true" x14ac:dyDescent="0.2"/>
    <row xmlns:x14ac="http://schemas.microsoft.com/office/spreadsheetml/2009/9/ac" r="274" s="31" customFormat="true" x14ac:dyDescent="0.2"/>
    <row xmlns:x14ac="http://schemas.microsoft.com/office/spreadsheetml/2009/9/ac" r="275" s="31" customFormat="true" x14ac:dyDescent="0.2"/>
    <row xmlns:x14ac="http://schemas.microsoft.com/office/spreadsheetml/2009/9/ac" r="276" s="31" customFormat="true" x14ac:dyDescent="0.2"/>
    <row xmlns:x14ac="http://schemas.microsoft.com/office/spreadsheetml/2009/9/ac" r="277" s="31" customFormat="true" x14ac:dyDescent="0.2"/>
    <row xmlns:x14ac="http://schemas.microsoft.com/office/spreadsheetml/2009/9/ac" r="278" s="31" customFormat="true" x14ac:dyDescent="0.2"/>
    <row xmlns:x14ac="http://schemas.microsoft.com/office/spreadsheetml/2009/9/ac" r="279" s="31" customFormat="true" x14ac:dyDescent="0.2"/>
    <row xmlns:x14ac="http://schemas.microsoft.com/office/spreadsheetml/2009/9/ac" r="280" s="31" customFormat="true" x14ac:dyDescent="0.2"/>
    <row xmlns:x14ac="http://schemas.microsoft.com/office/spreadsheetml/2009/9/ac" r="281" s="31" customFormat="true" x14ac:dyDescent="0.2"/>
    <row xmlns:x14ac="http://schemas.microsoft.com/office/spreadsheetml/2009/9/ac" r="282" s="31" customFormat="true" x14ac:dyDescent="0.2"/>
    <row xmlns:x14ac="http://schemas.microsoft.com/office/spreadsheetml/2009/9/ac" r="283" s="31" customFormat="true" x14ac:dyDescent="0.2"/>
    <row xmlns:x14ac="http://schemas.microsoft.com/office/spreadsheetml/2009/9/ac" r="284" s="31" customFormat="true" x14ac:dyDescent="0.2"/>
    <row xmlns:x14ac="http://schemas.microsoft.com/office/spreadsheetml/2009/9/ac" r="285" s="31" customFormat="true" x14ac:dyDescent="0.2"/>
    <row xmlns:x14ac="http://schemas.microsoft.com/office/spreadsheetml/2009/9/ac" r="286" s="31" customFormat="true" x14ac:dyDescent="0.2"/>
    <row xmlns:x14ac="http://schemas.microsoft.com/office/spreadsheetml/2009/9/ac" r="287" s="31" customFormat="true" x14ac:dyDescent="0.2"/>
    <row xmlns:x14ac="http://schemas.microsoft.com/office/spreadsheetml/2009/9/ac" r="288" s="31" customFormat="true" x14ac:dyDescent="0.2"/>
    <row xmlns:x14ac="http://schemas.microsoft.com/office/spreadsheetml/2009/9/ac" r="289" s="31" customFormat="true" x14ac:dyDescent="0.2"/>
    <row xmlns:x14ac="http://schemas.microsoft.com/office/spreadsheetml/2009/9/ac" r="290" s="31" customFormat="true" x14ac:dyDescent="0.2"/>
    <row xmlns:x14ac="http://schemas.microsoft.com/office/spreadsheetml/2009/9/ac" r="291" s="31" customFormat="true" x14ac:dyDescent="0.2"/>
    <row xmlns:x14ac="http://schemas.microsoft.com/office/spreadsheetml/2009/9/ac" r="292" s="31" customFormat="true" x14ac:dyDescent="0.2"/>
    <row xmlns:x14ac="http://schemas.microsoft.com/office/spreadsheetml/2009/9/ac" r="293" s="31" customFormat="true" x14ac:dyDescent="0.2"/>
    <row xmlns:x14ac="http://schemas.microsoft.com/office/spreadsheetml/2009/9/ac" r="294" s="31" customFormat="true" x14ac:dyDescent="0.2"/>
    <row xmlns:x14ac="http://schemas.microsoft.com/office/spreadsheetml/2009/9/ac" r="295" s="31" customFormat="true" x14ac:dyDescent="0.2"/>
    <row xmlns:x14ac="http://schemas.microsoft.com/office/spreadsheetml/2009/9/ac" r="296" s="31" customFormat="true" x14ac:dyDescent="0.2"/>
    <row xmlns:x14ac="http://schemas.microsoft.com/office/spreadsheetml/2009/9/ac" r="297" s="31" customFormat="true" x14ac:dyDescent="0.2"/>
    <row xmlns:x14ac="http://schemas.microsoft.com/office/spreadsheetml/2009/9/ac" r="298" s="31" customFormat="true" x14ac:dyDescent="0.2"/>
    <row xmlns:x14ac="http://schemas.microsoft.com/office/spreadsheetml/2009/9/ac" r="299" s="31" customFormat="true" x14ac:dyDescent="0.2"/>
    <row xmlns:x14ac="http://schemas.microsoft.com/office/spreadsheetml/2009/9/ac" r="300" s="31" customFormat="true" x14ac:dyDescent="0.2"/>
    <row xmlns:x14ac="http://schemas.microsoft.com/office/spreadsheetml/2009/9/ac" r="301" s="31" customFormat="true" x14ac:dyDescent="0.2"/>
    <row xmlns:x14ac="http://schemas.microsoft.com/office/spreadsheetml/2009/9/ac" r="302" s="31" customFormat="true" x14ac:dyDescent="0.2"/>
    <row xmlns:x14ac="http://schemas.microsoft.com/office/spreadsheetml/2009/9/ac" r="303" s="31" customFormat="true" x14ac:dyDescent="0.2"/>
    <row xmlns:x14ac="http://schemas.microsoft.com/office/spreadsheetml/2009/9/ac" r="304" s="31" customFormat="true" x14ac:dyDescent="0.2"/>
    <row xmlns:x14ac="http://schemas.microsoft.com/office/spreadsheetml/2009/9/ac" r="305" s="31" customFormat="true" x14ac:dyDescent="0.2"/>
    <row xmlns:x14ac="http://schemas.microsoft.com/office/spreadsheetml/2009/9/ac" r="306" s="31" customFormat="true" x14ac:dyDescent="0.2"/>
    <row xmlns:x14ac="http://schemas.microsoft.com/office/spreadsheetml/2009/9/ac" r="307" s="31" customFormat="true" x14ac:dyDescent="0.2"/>
    <row xmlns:x14ac="http://schemas.microsoft.com/office/spreadsheetml/2009/9/ac" r="308" s="31" customFormat="true" x14ac:dyDescent="0.2"/>
    <row xmlns:x14ac="http://schemas.microsoft.com/office/spreadsheetml/2009/9/ac" r="309" s="31" customFormat="true" x14ac:dyDescent="0.2"/>
    <row xmlns:x14ac="http://schemas.microsoft.com/office/spreadsheetml/2009/9/ac" r="310" s="31" customFormat="true" x14ac:dyDescent="0.2"/>
    <row xmlns:x14ac="http://schemas.microsoft.com/office/spreadsheetml/2009/9/ac" r="311" s="31" customFormat="true" x14ac:dyDescent="0.2"/>
    <row xmlns:x14ac="http://schemas.microsoft.com/office/spreadsheetml/2009/9/ac" r="312" s="31" customFormat="true" x14ac:dyDescent="0.2"/>
    <row xmlns:x14ac="http://schemas.microsoft.com/office/spreadsheetml/2009/9/ac" r="313" s="31" customFormat="true" x14ac:dyDescent="0.2"/>
    <row xmlns:x14ac="http://schemas.microsoft.com/office/spreadsheetml/2009/9/ac" r="314" s="31" customFormat="true" x14ac:dyDescent="0.2"/>
    <row xmlns:x14ac="http://schemas.microsoft.com/office/spreadsheetml/2009/9/ac" r="315" s="31" customFormat="true" x14ac:dyDescent="0.2"/>
    <row xmlns:x14ac="http://schemas.microsoft.com/office/spreadsheetml/2009/9/ac" r="316" s="31" customFormat="true" x14ac:dyDescent="0.2"/>
    <row xmlns:x14ac="http://schemas.microsoft.com/office/spreadsheetml/2009/9/ac" r="317" s="31" customFormat="true" x14ac:dyDescent="0.2"/>
    <row xmlns:x14ac="http://schemas.microsoft.com/office/spreadsheetml/2009/9/ac" r="318" s="31" customFormat="true" x14ac:dyDescent="0.2"/>
    <row xmlns:x14ac="http://schemas.microsoft.com/office/spreadsheetml/2009/9/ac" r="319" s="31" customFormat="true" x14ac:dyDescent="0.2"/>
    <row xmlns:x14ac="http://schemas.microsoft.com/office/spreadsheetml/2009/9/ac" r="320" s="31" customFormat="true" x14ac:dyDescent="0.2"/>
    <row xmlns:x14ac="http://schemas.microsoft.com/office/spreadsheetml/2009/9/ac" r="321" s="31" customFormat="true" x14ac:dyDescent="0.2"/>
    <row xmlns:x14ac="http://schemas.microsoft.com/office/spreadsheetml/2009/9/ac" r="322" s="31" customFormat="true" x14ac:dyDescent="0.2"/>
    <row xmlns:x14ac="http://schemas.microsoft.com/office/spreadsheetml/2009/9/ac" r="323" s="31" customFormat="true" x14ac:dyDescent="0.2"/>
    <row xmlns:x14ac="http://schemas.microsoft.com/office/spreadsheetml/2009/9/ac" r="324" s="31" customFormat="true" x14ac:dyDescent="0.2"/>
    <row xmlns:x14ac="http://schemas.microsoft.com/office/spreadsheetml/2009/9/ac" r="325" s="31" customFormat="true" x14ac:dyDescent="0.2"/>
    <row xmlns:x14ac="http://schemas.microsoft.com/office/spreadsheetml/2009/9/ac" r="326" s="31" customFormat="true" x14ac:dyDescent="0.2"/>
    <row xmlns:x14ac="http://schemas.microsoft.com/office/spreadsheetml/2009/9/ac" r="327" s="31" customFormat="true" x14ac:dyDescent="0.2"/>
    <row xmlns:x14ac="http://schemas.microsoft.com/office/spreadsheetml/2009/9/ac" r="328" s="31" customFormat="true" x14ac:dyDescent="0.2"/>
    <row xmlns:x14ac="http://schemas.microsoft.com/office/spreadsheetml/2009/9/ac" r="329" s="31" customFormat="true" x14ac:dyDescent="0.2"/>
    <row xmlns:x14ac="http://schemas.microsoft.com/office/spreadsheetml/2009/9/ac" r="330" s="31" customFormat="true" x14ac:dyDescent="0.2"/>
    <row xmlns:x14ac="http://schemas.microsoft.com/office/spreadsheetml/2009/9/ac" r="331" s="31" customFormat="true" x14ac:dyDescent="0.2"/>
    <row xmlns:x14ac="http://schemas.microsoft.com/office/spreadsheetml/2009/9/ac" r="332" s="31" customFormat="true" x14ac:dyDescent="0.2"/>
    <row xmlns:x14ac="http://schemas.microsoft.com/office/spreadsheetml/2009/9/ac" r="333" s="31" customFormat="true" x14ac:dyDescent="0.2"/>
    <row xmlns:x14ac="http://schemas.microsoft.com/office/spreadsheetml/2009/9/ac" r="334" s="31" customFormat="true" x14ac:dyDescent="0.2"/>
    <row xmlns:x14ac="http://schemas.microsoft.com/office/spreadsheetml/2009/9/ac" r="335" s="31" customFormat="true" x14ac:dyDescent="0.2"/>
    <row xmlns:x14ac="http://schemas.microsoft.com/office/spreadsheetml/2009/9/ac" r="336" s="31" customFormat="true" x14ac:dyDescent="0.2"/>
    <row xmlns:x14ac="http://schemas.microsoft.com/office/spreadsheetml/2009/9/ac" r="337" s="31" customFormat="true" x14ac:dyDescent="0.2"/>
    <row xmlns:x14ac="http://schemas.microsoft.com/office/spreadsheetml/2009/9/ac" r="338" s="31" customFormat="true" x14ac:dyDescent="0.2"/>
    <row xmlns:x14ac="http://schemas.microsoft.com/office/spreadsheetml/2009/9/ac" r="339" s="31" customFormat="true" x14ac:dyDescent="0.2"/>
    <row xmlns:x14ac="http://schemas.microsoft.com/office/spreadsheetml/2009/9/ac" r="340" s="31" customFormat="true" x14ac:dyDescent="0.2"/>
    <row xmlns:x14ac="http://schemas.microsoft.com/office/spreadsheetml/2009/9/ac" r="341" s="31" customFormat="true" x14ac:dyDescent="0.2"/>
    <row xmlns:x14ac="http://schemas.microsoft.com/office/spreadsheetml/2009/9/ac" r="342" s="31" customFormat="true" x14ac:dyDescent="0.2"/>
    <row xmlns:x14ac="http://schemas.microsoft.com/office/spreadsheetml/2009/9/ac" r="343" s="31" customFormat="true" x14ac:dyDescent="0.2"/>
    <row xmlns:x14ac="http://schemas.microsoft.com/office/spreadsheetml/2009/9/ac" r="344" s="31" customFormat="true" x14ac:dyDescent="0.2"/>
    <row xmlns:x14ac="http://schemas.microsoft.com/office/spreadsheetml/2009/9/ac" r="345" s="31" customFormat="true" x14ac:dyDescent="0.2"/>
    <row xmlns:x14ac="http://schemas.microsoft.com/office/spreadsheetml/2009/9/ac" r="346" s="31" customFormat="true" x14ac:dyDescent="0.2"/>
    <row xmlns:x14ac="http://schemas.microsoft.com/office/spreadsheetml/2009/9/ac" r="347" s="31" customFormat="true" x14ac:dyDescent="0.2"/>
    <row xmlns:x14ac="http://schemas.microsoft.com/office/spreadsheetml/2009/9/ac" r="348" s="31" customFormat="true" x14ac:dyDescent="0.2"/>
    <row xmlns:x14ac="http://schemas.microsoft.com/office/spreadsheetml/2009/9/ac" r="349" s="31" customFormat="true" x14ac:dyDescent="0.2"/>
    <row xmlns:x14ac="http://schemas.microsoft.com/office/spreadsheetml/2009/9/ac" r="350" s="31" customFormat="true" x14ac:dyDescent="0.2"/>
    <row xmlns:x14ac="http://schemas.microsoft.com/office/spreadsheetml/2009/9/ac" r="351" s="31" customFormat="true" x14ac:dyDescent="0.2"/>
    <row xmlns:x14ac="http://schemas.microsoft.com/office/spreadsheetml/2009/9/ac" r="352" s="31" customFormat="true" x14ac:dyDescent="0.2"/>
    <row xmlns:x14ac="http://schemas.microsoft.com/office/spreadsheetml/2009/9/ac" r="353" s="31" customFormat="true" x14ac:dyDescent="0.2"/>
    <row xmlns:x14ac="http://schemas.microsoft.com/office/spreadsheetml/2009/9/ac" r="354" s="31" customFormat="true" x14ac:dyDescent="0.2"/>
    <row xmlns:x14ac="http://schemas.microsoft.com/office/spreadsheetml/2009/9/ac" r="355" s="31" customFormat="true" x14ac:dyDescent="0.2"/>
    <row xmlns:x14ac="http://schemas.microsoft.com/office/spreadsheetml/2009/9/ac" r="356" s="31" customFormat="true" x14ac:dyDescent="0.2"/>
    <row xmlns:x14ac="http://schemas.microsoft.com/office/spreadsheetml/2009/9/ac" r="357" s="31" customFormat="true" x14ac:dyDescent="0.2"/>
    <row xmlns:x14ac="http://schemas.microsoft.com/office/spreadsheetml/2009/9/ac" r="358" s="31" customFormat="true" x14ac:dyDescent="0.2"/>
    <row xmlns:x14ac="http://schemas.microsoft.com/office/spreadsheetml/2009/9/ac" r="359" s="31" customFormat="true" x14ac:dyDescent="0.2"/>
    <row xmlns:x14ac="http://schemas.microsoft.com/office/spreadsheetml/2009/9/ac" r="360" s="31" customFormat="true" x14ac:dyDescent="0.2"/>
    <row xmlns:x14ac="http://schemas.microsoft.com/office/spreadsheetml/2009/9/ac" r="361" s="31" customFormat="true" x14ac:dyDescent="0.2"/>
    <row xmlns:x14ac="http://schemas.microsoft.com/office/spreadsheetml/2009/9/ac" r="362" s="31" customFormat="true" x14ac:dyDescent="0.2"/>
    <row xmlns:x14ac="http://schemas.microsoft.com/office/spreadsheetml/2009/9/ac" r="363" s="31" customFormat="true" x14ac:dyDescent="0.2"/>
    <row xmlns:x14ac="http://schemas.microsoft.com/office/spreadsheetml/2009/9/ac" r="364" s="31" customFormat="true" x14ac:dyDescent="0.2"/>
    <row xmlns:x14ac="http://schemas.microsoft.com/office/spreadsheetml/2009/9/ac" r="365" s="31" customFormat="true" x14ac:dyDescent="0.2"/>
    <row xmlns:x14ac="http://schemas.microsoft.com/office/spreadsheetml/2009/9/ac" r="366" s="31" customFormat="true" x14ac:dyDescent="0.2"/>
    <row xmlns:x14ac="http://schemas.microsoft.com/office/spreadsheetml/2009/9/ac" r="367" s="31" customFormat="true" x14ac:dyDescent="0.2"/>
    <row xmlns:x14ac="http://schemas.microsoft.com/office/spreadsheetml/2009/9/ac" r="368" s="31" customFormat="true" x14ac:dyDescent="0.2"/>
    <row xmlns:x14ac="http://schemas.microsoft.com/office/spreadsheetml/2009/9/ac" r="369" s="31" customFormat="true" x14ac:dyDescent="0.2"/>
    <row xmlns:x14ac="http://schemas.microsoft.com/office/spreadsheetml/2009/9/ac" r="370" s="31" customFormat="true" x14ac:dyDescent="0.2"/>
    <row xmlns:x14ac="http://schemas.microsoft.com/office/spreadsheetml/2009/9/ac" r="371" s="31" customFormat="true" x14ac:dyDescent="0.2"/>
    <row xmlns:x14ac="http://schemas.microsoft.com/office/spreadsheetml/2009/9/ac" r="372" s="31" customFormat="true" x14ac:dyDescent="0.2"/>
    <row xmlns:x14ac="http://schemas.microsoft.com/office/spreadsheetml/2009/9/ac" r="373" s="31" customFormat="true" x14ac:dyDescent="0.2"/>
    <row xmlns:x14ac="http://schemas.microsoft.com/office/spreadsheetml/2009/9/ac" r="374" s="31" customFormat="true" x14ac:dyDescent="0.2"/>
    <row xmlns:x14ac="http://schemas.microsoft.com/office/spreadsheetml/2009/9/ac" r="375" s="31" customFormat="true" x14ac:dyDescent="0.2"/>
    <row xmlns:x14ac="http://schemas.microsoft.com/office/spreadsheetml/2009/9/ac" r="376" s="31" customFormat="true" x14ac:dyDescent="0.2"/>
    <row xmlns:x14ac="http://schemas.microsoft.com/office/spreadsheetml/2009/9/ac" r="377" s="31" customFormat="true" x14ac:dyDescent="0.2"/>
    <row xmlns:x14ac="http://schemas.microsoft.com/office/spreadsheetml/2009/9/ac" r="378" s="31" customFormat="true" x14ac:dyDescent="0.2"/>
    <row xmlns:x14ac="http://schemas.microsoft.com/office/spreadsheetml/2009/9/ac" r="379" s="31" customFormat="true" x14ac:dyDescent="0.2"/>
    <row xmlns:x14ac="http://schemas.microsoft.com/office/spreadsheetml/2009/9/ac" r="380" s="31" customFormat="true" x14ac:dyDescent="0.2"/>
    <row xmlns:x14ac="http://schemas.microsoft.com/office/spreadsheetml/2009/9/ac" r="381" s="31" customFormat="true" x14ac:dyDescent="0.2"/>
    <row xmlns:x14ac="http://schemas.microsoft.com/office/spreadsheetml/2009/9/ac" r="382" s="31" customFormat="true" x14ac:dyDescent="0.2"/>
    <row xmlns:x14ac="http://schemas.microsoft.com/office/spreadsheetml/2009/9/ac" r="383" s="31" customFormat="true" x14ac:dyDescent="0.2"/>
    <row xmlns:x14ac="http://schemas.microsoft.com/office/spreadsheetml/2009/9/ac" r="384" s="31" customFormat="true" x14ac:dyDescent="0.2"/>
    <row xmlns:x14ac="http://schemas.microsoft.com/office/spreadsheetml/2009/9/ac" r="385" s="31" customFormat="true" x14ac:dyDescent="0.2"/>
    <row xmlns:x14ac="http://schemas.microsoft.com/office/spreadsheetml/2009/9/ac" r="386" s="31" customFormat="true" x14ac:dyDescent="0.2"/>
    <row xmlns:x14ac="http://schemas.microsoft.com/office/spreadsheetml/2009/9/ac" r="387" s="31" customFormat="true" x14ac:dyDescent="0.2"/>
    <row xmlns:x14ac="http://schemas.microsoft.com/office/spreadsheetml/2009/9/ac" r="388" s="31" customFormat="true" x14ac:dyDescent="0.2"/>
    <row xmlns:x14ac="http://schemas.microsoft.com/office/spreadsheetml/2009/9/ac" r="389" s="31" customFormat="true" x14ac:dyDescent="0.2"/>
    <row xmlns:x14ac="http://schemas.microsoft.com/office/spreadsheetml/2009/9/ac" r="390" s="31" customFormat="true" x14ac:dyDescent="0.2"/>
    <row xmlns:x14ac="http://schemas.microsoft.com/office/spreadsheetml/2009/9/ac" r="391" s="31" customFormat="true" x14ac:dyDescent="0.2"/>
    <row xmlns:x14ac="http://schemas.microsoft.com/office/spreadsheetml/2009/9/ac" r="392" s="31" customFormat="true" x14ac:dyDescent="0.2"/>
    <row xmlns:x14ac="http://schemas.microsoft.com/office/spreadsheetml/2009/9/ac" r="393" s="31" customFormat="true" x14ac:dyDescent="0.2"/>
    <row xmlns:x14ac="http://schemas.microsoft.com/office/spreadsheetml/2009/9/ac" r="394" s="31" customFormat="true" x14ac:dyDescent="0.2"/>
    <row xmlns:x14ac="http://schemas.microsoft.com/office/spreadsheetml/2009/9/ac" r="395" s="31" customFormat="true" x14ac:dyDescent="0.2"/>
    <row xmlns:x14ac="http://schemas.microsoft.com/office/spreadsheetml/2009/9/ac" r="396" s="31" customFormat="true" x14ac:dyDescent="0.2"/>
    <row xmlns:x14ac="http://schemas.microsoft.com/office/spreadsheetml/2009/9/ac" r="397" s="31" customFormat="true" x14ac:dyDescent="0.2"/>
    <row xmlns:x14ac="http://schemas.microsoft.com/office/spreadsheetml/2009/9/ac" r="398" s="31" customFormat="true" x14ac:dyDescent="0.2"/>
    <row xmlns:x14ac="http://schemas.microsoft.com/office/spreadsheetml/2009/9/ac" r="399" s="31" customFormat="true" x14ac:dyDescent="0.2"/>
    <row xmlns:x14ac="http://schemas.microsoft.com/office/spreadsheetml/2009/9/ac" r="400" s="31" customFormat="true" x14ac:dyDescent="0.2"/>
    <row xmlns:x14ac="http://schemas.microsoft.com/office/spreadsheetml/2009/9/ac" r="401" s="31" customFormat="true" x14ac:dyDescent="0.2"/>
    <row xmlns:x14ac="http://schemas.microsoft.com/office/spreadsheetml/2009/9/ac" r="402" s="31" customFormat="true" x14ac:dyDescent="0.2"/>
    <row xmlns:x14ac="http://schemas.microsoft.com/office/spreadsheetml/2009/9/ac" r="403" s="31" customFormat="true" x14ac:dyDescent="0.2"/>
    <row xmlns:x14ac="http://schemas.microsoft.com/office/spreadsheetml/2009/9/ac" r="404" s="31" customFormat="true" x14ac:dyDescent="0.2"/>
    <row xmlns:x14ac="http://schemas.microsoft.com/office/spreadsheetml/2009/9/ac" r="405" s="31" customFormat="true" x14ac:dyDescent="0.2"/>
    <row xmlns:x14ac="http://schemas.microsoft.com/office/spreadsheetml/2009/9/ac" r="406" s="31" customFormat="true" x14ac:dyDescent="0.2"/>
    <row xmlns:x14ac="http://schemas.microsoft.com/office/spreadsheetml/2009/9/ac" r="407" s="31" customFormat="true" x14ac:dyDescent="0.2"/>
    <row xmlns:x14ac="http://schemas.microsoft.com/office/spreadsheetml/2009/9/ac" r="408" s="31" customFormat="true" x14ac:dyDescent="0.2"/>
    <row xmlns:x14ac="http://schemas.microsoft.com/office/spreadsheetml/2009/9/ac" r="409" s="31" customFormat="true" x14ac:dyDescent="0.2"/>
    <row xmlns:x14ac="http://schemas.microsoft.com/office/spreadsheetml/2009/9/ac" r="410" s="31" customFormat="true" x14ac:dyDescent="0.2"/>
    <row xmlns:x14ac="http://schemas.microsoft.com/office/spreadsheetml/2009/9/ac" r="411" s="31" customFormat="true" x14ac:dyDescent="0.2"/>
    <row xmlns:x14ac="http://schemas.microsoft.com/office/spreadsheetml/2009/9/ac" r="412" s="31" customFormat="true" x14ac:dyDescent="0.2"/>
    <row xmlns:x14ac="http://schemas.microsoft.com/office/spreadsheetml/2009/9/ac" r="413" s="31" customFormat="true" x14ac:dyDescent="0.2"/>
    <row xmlns:x14ac="http://schemas.microsoft.com/office/spreadsheetml/2009/9/ac" r="414" s="31" customFormat="true" x14ac:dyDescent="0.2"/>
    <row xmlns:x14ac="http://schemas.microsoft.com/office/spreadsheetml/2009/9/ac" r="415" s="31" customFormat="true" x14ac:dyDescent="0.2"/>
    <row xmlns:x14ac="http://schemas.microsoft.com/office/spreadsheetml/2009/9/ac" r="416" s="31" customFormat="true" x14ac:dyDescent="0.2"/>
    <row xmlns:x14ac="http://schemas.microsoft.com/office/spreadsheetml/2009/9/ac" r="417" s="31" customFormat="true" x14ac:dyDescent="0.2"/>
    <row xmlns:x14ac="http://schemas.microsoft.com/office/spreadsheetml/2009/9/ac" r="418" s="31" customFormat="true" x14ac:dyDescent="0.2"/>
    <row xmlns:x14ac="http://schemas.microsoft.com/office/spreadsheetml/2009/9/ac" r="419" s="31" customFormat="true" x14ac:dyDescent="0.2"/>
    <row xmlns:x14ac="http://schemas.microsoft.com/office/spreadsheetml/2009/9/ac" r="420" s="31" customFormat="true" x14ac:dyDescent="0.2"/>
    <row xmlns:x14ac="http://schemas.microsoft.com/office/spreadsheetml/2009/9/ac" r="421" s="31" customFormat="true" x14ac:dyDescent="0.2"/>
    <row xmlns:x14ac="http://schemas.microsoft.com/office/spreadsheetml/2009/9/ac" r="422" s="31" customFormat="true" x14ac:dyDescent="0.2"/>
    <row xmlns:x14ac="http://schemas.microsoft.com/office/spreadsheetml/2009/9/ac" r="423" s="31" customFormat="true" x14ac:dyDescent="0.2"/>
    <row xmlns:x14ac="http://schemas.microsoft.com/office/spreadsheetml/2009/9/ac" r="424" s="31" customFormat="true" x14ac:dyDescent="0.2"/>
    <row xmlns:x14ac="http://schemas.microsoft.com/office/spreadsheetml/2009/9/ac" r="425" s="31" customFormat="true" x14ac:dyDescent="0.2"/>
    <row xmlns:x14ac="http://schemas.microsoft.com/office/spreadsheetml/2009/9/ac" r="426" s="31" customFormat="true" x14ac:dyDescent="0.2"/>
    <row xmlns:x14ac="http://schemas.microsoft.com/office/spreadsheetml/2009/9/ac" r="427" s="31" customFormat="true" x14ac:dyDescent="0.2"/>
    <row xmlns:x14ac="http://schemas.microsoft.com/office/spreadsheetml/2009/9/ac" r="428" s="31" customFormat="true" x14ac:dyDescent="0.2"/>
    <row xmlns:x14ac="http://schemas.microsoft.com/office/spreadsheetml/2009/9/ac" r="429" s="31" customFormat="true" x14ac:dyDescent="0.2"/>
    <row xmlns:x14ac="http://schemas.microsoft.com/office/spreadsheetml/2009/9/ac" r="430" s="31" customFormat="true" x14ac:dyDescent="0.2"/>
    <row xmlns:x14ac="http://schemas.microsoft.com/office/spreadsheetml/2009/9/ac" r="431" s="31" customFormat="true" x14ac:dyDescent="0.2"/>
    <row xmlns:x14ac="http://schemas.microsoft.com/office/spreadsheetml/2009/9/ac" r="432" s="31" customFormat="true" x14ac:dyDescent="0.2"/>
    <row xmlns:x14ac="http://schemas.microsoft.com/office/spreadsheetml/2009/9/ac" r="433" s="31" customFormat="true" x14ac:dyDescent="0.2"/>
    <row xmlns:x14ac="http://schemas.microsoft.com/office/spreadsheetml/2009/9/ac" r="434" s="31" customFormat="true" x14ac:dyDescent="0.2"/>
    <row xmlns:x14ac="http://schemas.microsoft.com/office/spreadsheetml/2009/9/ac" r="435" s="31" customFormat="true" x14ac:dyDescent="0.2"/>
    <row xmlns:x14ac="http://schemas.microsoft.com/office/spreadsheetml/2009/9/ac" r="436" s="31" customFormat="true" x14ac:dyDescent="0.2"/>
    <row xmlns:x14ac="http://schemas.microsoft.com/office/spreadsheetml/2009/9/ac" r="437" s="31" customFormat="true" x14ac:dyDescent="0.2"/>
    <row xmlns:x14ac="http://schemas.microsoft.com/office/spreadsheetml/2009/9/ac" r="438" s="31" customFormat="true" x14ac:dyDescent="0.2"/>
    <row xmlns:x14ac="http://schemas.microsoft.com/office/spreadsheetml/2009/9/ac" r="439" s="31" customFormat="true" x14ac:dyDescent="0.2"/>
    <row xmlns:x14ac="http://schemas.microsoft.com/office/spreadsheetml/2009/9/ac" r="440" s="31" customFormat="true" x14ac:dyDescent="0.2"/>
    <row xmlns:x14ac="http://schemas.microsoft.com/office/spreadsheetml/2009/9/ac" r="441" s="31" customFormat="true" x14ac:dyDescent="0.2"/>
    <row xmlns:x14ac="http://schemas.microsoft.com/office/spreadsheetml/2009/9/ac" r="442" s="31" customFormat="true" x14ac:dyDescent="0.2"/>
    <row xmlns:x14ac="http://schemas.microsoft.com/office/spreadsheetml/2009/9/ac" r="443" s="31" customFormat="true" x14ac:dyDescent="0.2"/>
    <row xmlns:x14ac="http://schemas.microsoft.com/office/spreadsheetml/2009/9/ac" r="444" s="31" customFormat="true" x14ac:dyDescent="0.2"/>
    <row xmlns:x14ac="http://schemas.microsoft.com/office/spreadsheetml/2009/9/ac" r="445" s="31" customFormat="true" x14ac:dyDescent="0.2"/>
    <row xmlns:x14ac="http://schemas.microsoft.com/office/spreadsheetml/2009/9/ac" r="446" s="31" customFormat="true" x14ac:dyDescent="0.2"/>
    <row xmlns:x14ac="http://schemas.microsoft.com/office/spreadsheetml/2009/9/ac" r="447" s="31" customFormat="true" x14ac:dyDescent="0.2"/>
    <row xmlns:x14ac="http://schemas.microsoft.com/office/spreadsheetml/2009/9/ac" r="448" s="31" customFormat="true" x14ac:dyDescent="0.2"/>
    <row xmlns:x14ac="http://schemas.microsoft.com/office/spreadsheetml/2009/9/ac" r="449" s="31" customFormat="true" x14ac:dyDescent="0.2"/>
    <row xmlns:x14ac="http://schemas.microsoft.com/office/spreadsheetml/2009/9/ac" r="450" s="31" customFormat="true" x14ac:dyDescent="0.2"/>
    <row xmlns:x14ac="http://schemas.microsoft.com/office/spreadsheetml/2009/9/ac" r="451" s="31" customFormat="true" x14ac:dyDescent="0.2"/>
    <row xmlns:x14ac="http://schemas.microsoft.com/office/spreadsheetml/2009/9/ac" r="452" s="31" customFormat="true" x14ac:dyDescent="0.2"/>
    <row xmlns:x14ac="http://schemas.microsoft.com/office/spreadsheetml/2009/9/ac" r="453" s="31" customFormat="true" x14ac:dyDescent="0.2"/>
    <row xmlns:x14ac="http://schemas.microsoft.com/office/spreadsheetml/2009/9/ac" r="454" s="31" customFormat="true" x14ac:dyDescent="0.2"/>
    <row xmlns:x14ac="http://schemas.microsoft.com/office/spreadsheetml/2009/9/ac" r="455" s="31" customFormat="true" x14ac:dyDescent="0.2"/>
    <row xmlns:x14ac="http://schemas.microsoft.com/office/spreadsheetml/2009/9/ac" r="456" s="31" customFormat="true" x14ac:dyDescent="0.2"/>
    <row xmlns:x14ac="http://schemas.microsoft.com/office/spreadsheetml/2009/9/ac" r="457" s="31" customFormat="true" x14ac:dyDescent="0.2"/>
    <row xmlns:x14ac="http://schemas.microsoft.com/office/spreadsheetml/2009/9/ac" r="458" s="31" customFormat="true" x14ac:dyDescent="0.2"/>
    <row xmlns:x14ac="http://schemas.microsoft.com/office/spreadsheetml/2009/9/ac" r="459" s="31" customFormat="true" x14ac:dyDescent="0.2"/>
    <row xmlns:x14ac="http://schemas.microsoft.com/office/spreadsheetml/2009/9/ac" r="460" s="31" customFormat="true" x14ac:dyDescent="0.2"/>
    <row xmlns:x14ac="http://schemas.microsoft.com/office/spreadsheetml/2009/9/ac" r="461" s="31" customFormat="true" x14ac:dyDescent="0.2"/>
    <row xmlns:x14ac="http://schemas.microsoft.com/office/spreadsheetml/2009/9/ac" r="462" s="31" customFormat="true" x14ac:dyDescent="0.2"/>
    <row xmlns:x14ac="http://schemas.microsoft.com/office/spreadsheetml/2009/9/ac" r="463" s="31" customFormat="true" x14ac:dyDescent="0.2"/>
    <row xmlns:x14ac="http://schemas.microsoft.com/office/spreadsheetml/2009/9/ac" r="464" s="31" customFormat="true" x14ac:dyDescent="0.2"/>
    <row xmlns:x14ac="http://schemas.microsoft.com/office/spreadsheetml/2009/9/ac" r="465" s="31" customFormat="true" x14ac:dyDescent="0.2"/>
    <row xmlns:x14ac="http://schemas.microsoft.com/office/spreadsheetml/2009/9/ac" r="466" s="31" customFormat="true" x14ac:dyDescent="0.2"/>
    <row xmlns:x14ac="http://schemas.microsoft.com/office/spreadsheetml/2009/9/ac" r="467" s="31" customFormat="true" x14ac:dyDescent="0.2"/>
    <row xmlns:x14ac="http://schemas.microsoft.com/office/spreadsheetml/2009/9/ac" r="468" s="31" customFormat="true" x14ac:dyDescent="0.2"/>
    <row xmlns:x14ac="http://schemas.microsoft.com/office/spreadsheetml/2009/9/ac" r="469" s="31" customFormat="true" x14ac:dyDescent="0.2"/>
    <row xmlns:x14ac="http://schemas.microsoft.com/office/spreadsheetml/2009/9/ac" r="470" s="31" customFormat="true" x14ac:dyDescent="0.2"/>
    <row xmlns:x14ac="http://schemas.microsoft.com/office/spreadsheetml/2009/9/ac" r="471" s="31" customFormat="true" x14ac:dyDescent="0.2"/>
    <row xmlns:x14ac="http://schemas.microsoft.com/office/spreadsheetml/2009/9/ac" r="472" s="31" customFormat="true" x14ac:dyDescent="0.2"/>
    <row xmlns:x14ac="http://schemas.microsoft.com/office/spreadsheetml/2009/9/ac" r="473" s="31" customFormat="true" x14ac:dyDescent="0.2"/>
    <row xmlns:x14ac="http://schemas.microsoft.com/office/spreadsheetml/2009/9/ac" r="474" s="31" customFormat="true" x14ac:dyDescent="0.2"/>
    <row xmlns:x14ac="http://schemas.microsoft.com/office/spreadsheetml/2009/9/ac" r="475" s="31" customFormat="true" x14ac:dyDescent="0.2"/>
    <row xmlns:x14ac="http://schemas.microsoft.com/office/spreadsheetml/2009/9/ac" r="476" s="31" customFormat="true" x14ac:dyDescent="0.2"/>
    <row xmlns:x14ac="http://schemas.microsoft.com/office/spreadsheetml/2009/9/ac" r="477" s="31" customFormat="true" x14ac:dyDescent="0.2"/>
    <row xmlns:x14ac="http://schemas.microsoft.com/office/spreadsheetml/2009/9/ac" r="478" s="31" customFormat="true" x14ac:dyDescent="0.2"/>
    <row xmlns:x14ac="http://schemas.microsoft.com/office/spreadsheetml/2009/9/ac" r="479" s="31" customFormat="true" x14ac:dyDescent="0.2"/>
    <row xmlns:x14ac="http://schemas.microsoft.com/office/spreadsheetml/2009/9/ac" r="480" s="31" customFormat="true" x14ac:dyDescent="0.2"/>
    <row xmlns:x14ac="http://schemas.microsoft.com/office/spreadsheetml/2009/9/ac" r="481" s="31" customFormat="true" x14ac:dyDescent="0.2"/>
    <row xmlns:x14ac="http://schemas.microsoft.com/office/spreadsheetml/2009/9/ac" r="482" s="31" customFormat="true" x14ac:dyDescent="0.2"/>
    <row xmlns:x14ac="http://schemas.microsoft.com/office/spreadsheetml/2009/9/ac" r="483" s="31" customFormat="true" x14ac:dyDescent="0.2"/>
    <row xmlns:x14ac="http://schemas.microsoft.com/office/spreadsheetml/2009/9/ac" r="484" s="31" customFormat="true" x14ac:dyDescent="0.2"/>
    <row xmlns:x14ac="http://schemas.microsoft.com/office/spreadsheetml/2009/9/ac" r="485" s="31" customFormat="true" x14ac:dyDescent="0.2"/>
    <row xmlns:x14ac="http://schemas.microsoft.com/office/spreadsheetml/2009/9/ac" r="486" s="31" customFormat="true" x14ac:dyDescent="0.2"/>
    <row xmlns:x14ac="http://schemas.microsoft.com/office/spreadsheetml/2009/9/ac" r="487" s="31" customFormat="true" x14ac:dyDescent="0.2"/>
    <row xmlns:x14ac="http://schemas.microsoft.com/office/spreadsheetml/2009/9/ac" r="488" s="31" customFormat="true" x14ac:dyDescent="0.2"/>
    <row xmlns:x14ac="http://schemas.microsoft.com/office/spreadsheetml/2009/9/ac" r="489" s="31" customFormat="true" x14ac:dyDescent="0.2"/>
    <row xmlns:x14ac="http://schemas.microsoft.com/office/spreadsheetml/2009/9/ac" r="490" s="31" customFormat="true" x14ac:dyDescent="0.2"/>
    <row xmlns:x14ac="http://schemas.microsoft.com/office/spreadsheetml/2009/9/ac" r="491" s="31" customFormat="true" x14ac:dyDescent="0.2"/>
    <row xmlns:x14ac="http://schemas.microsoft.com/office/spreadsheetml/2009/9/ac" r="492" s="31" customFormat="true" x14ac:dyDescent="0.2"/>
    <row xmlns:x14ac="http://schemas.microsoft.com/office/spreadsheetml/2009/9/ac" r="493" s="31" customFormat="true" x14ac:dyDescent="0.2"/>
    <row xmlns:x14ac="http://schemas.microsoft.com/office/spreadsheetml/2009/9/ac" r="494" s="31" customFormat="true" x14ac:dyDescent="0.2"/>
    <row xmlns:x14ac="http://schemas.microsoft.com/office/spreadsheetml/2009/9/ac" r="495" s="31" customFormat="true" x14ac:dyDescent="0.2"/>
    <row xmlns:x14ac="http://schemas.microsoft.com/office/spreadsheetml/2009/9/ac" r="496" s="31" customFormat="true" x14ac:dyDescent="0.2"/>
    <row xmlns:x14ac="http://schemas.microsoft.com/office/spreadsheetml/2009/9/ac" r="497" s="31" customFormat="true" x14ac:dyDescent="0.2"/>
    <row xmlns:x14ac="http://schemas.microsoft.com/office/spreadsheetml/2009/9/ac" r="498" s="31" customFormat="true" x14ac:dyDescent="0.2"/>
    <row xmlns:x14ac="http://schemas.microsoft.com/office/spreadsheetml/2009/9/ac" r="499" s="31" customFormat="true" x14ac:dyDescent="0.2"/>
    <row xmlns:x14ac="http://schemas.microsoft.com/office/spreadsheetml/2009/9/ac" r="500" s="31" customFormat="true" x14ac:dyDescent="0.2"/>
    <row xmlns:x14ac="http://schemas.microsoft.com/office/spreadsheetml/2009/9/ac" r="501" s="31" customFormat="true" x14ac:dyDescent="0.2"/>
    <row xmlns:x14ac="http://schemas.microsoft.com/office/spreadsheetml/2009/9/ac" r="502" s="31" customFormat="true" x14ac:dyDescent="0.2"/>
    <row xmlns:x14ac="http://schemas.microsoft.com/office/spreadsheetml/2009/9/ac" r="503" s="31" customFormat="true" x14ac:dyDescent="0.2"/>
    <row xmlns:x14ac="http://schemas.microsoft.com/office/spreadsheetml/2009/9/ac" r="504" s="31" customFormat="true" x14ac:dyDescent="0.2"/>
    <row xmlns:x14ac="http://schemas.microsoft.com/office/spreadsheetml/2009/9/ac" r="505" s="31" customFormat="true" x14ac:dyDescent="0.2"/>
    <row xmlns:x14ac="http://schemas.microsoft.com/office/spreadsheetml/2009/9/ac" r="506" s="31" customFormat="true" x14ac:dyDescent="0.2"/>
    <row xmlns:x14ac="http://schemas.microsoft.com/office/spreadsheetml/2009/9/ac" r="507" s="31" customFormat="true" x14ac:dyDescent="0.2"/>
    <row xmlns:x14ac="http://schemas.microsoft.com/office/spreadsheetml/2009/9/ac" r="508" s="31" customFormat="true" x14ac:dyDescent="0.2"/>
    <row xmlns:x14ac="http://schemas.microsoft.com/office/spreadsheetml/2009/9/ac" r="509" s="31" customFormat="true" x14ac:dyDescent="0.2"/>
    <row xmlns:x14ac="http://schemas.microsoft.com/office/spreadsheetml/2009/9/ac" r="510" s="31" customFormat="true" x14ac:dyDescent="0.2"/>
    <row xmlns:x14ac="http://schemas.microsoft.com/office/spreadsheetml/2009/9/ac" r="511" s="31" customFormat="true" x14ac:dyDescent="0.2"/>
    <row xmlns:x14ac="http://schemas.microsoft.com/office/spreadsheetml/2009/9/ac" r="512" s="31" customFormat="true" x14ac:dyDescent="0.2"/>
    <row xmlns:x14ac="http://schemas.microsoft.com/office/spreadsheetml/2009/9/ac" r="513" s="31" customFormat="true" x14ac:dyDescent="0.2"/>
    <row xmlns:x14ac="http://schemas.microsoft.com/office/spreadsheetml/2009/9/ac" r="514" s="31" customFormat="true" x14ac:dyDescent="0.2"/>
    <row xmlns:x14ac="http://schemas.microsoft.com/office/spreadsheetml/2009/9/ac" r="515" s="31" customFormat="true" x14ac:dyDescent="0.2"/>
    <row xmlns:x14ac="http://schemas.microsoft.com/office/spreadsheetml/2009/9/ac" r="516" s="31" customFormat="true" x14ac:dyDescent="0.2"/>
    <row xmlns:x14ac="http://schemas.microsoft.com/office/spreadsheetml/2009/9/ac" r="517" s="31" customFormat="true" x14ac:dyDescent="0.2"/>
    <row xmlns:x14ac="http://schemas.microsoft.com/office/spreadsheetml/2009/9/ac" r="518" s="31" customFormat="true" x14ac:dyDescent="0.2"/>
    <row xmlns:x14ac="http://schemas.microsoft.com/office/spreadsheetml/2009/9/ac" r="519" s="31" customFormat="true" x14ac:dyDescent="0.2"/>
    <row xmlns:x14ac="http://schemas.microsoft.com/office/spreadsheetml/2009/9/ac" r="520" s="31" customFormat="true" x14ac:dyDescent="0.2"/>
    <row xmlns:x14ac="http://schemas.microsoft.com/office/spreadsheetml/2009/9/ac" r="521" s="31" customFormat="true" x14ac:dyDescent="0.2"/>
    <row xmlns:x14ac="http://schemas.microsoft.com/office/spreadsheetml/2009/9/ac" r="522" s="31" customFormat="true" x14ac:dyDescent="0.2"/>
    <row xmlns:x14ac="http://schemas.microsoft.com/office/spreadsheetml/2009/9/ac" r="523" s="31" customFormat="true" x14ac:dyDescent="0.2"/>
    <row xmlns:x14ac="http://schemas.microsoft.com/office/spreadsheetml/2009/9/ac" r="524" s="31" customFormat="true" x14ac:dyDescent="0.2"/>
    <row xmlns:x14ac="http://schemas.microsoft.com/office/spreadsheetml/2009/9/ac" r="525" s="31" customFormat="true" x14ac:dyDescent="0.2"/>
    <row xmlns:x14ac="http://schemas.microsoft.com/office/spreadsheetml/2009/9/ac" r="526" s="31" customFormat="true" x14ac:dyDescent="0.2"/>
    <row xmlns:x14ac="http://schemas.microsoft.com/office/spreadsheetml/2009/9/ac" r="527" s="31" customFormat="true" x14ac:dyDescent="0.2"/>
    <row xmlns:x14ac="http://schemas.microsoft.com/office/spreadsheetml/2009/9/ac" r="528" s="31" customFormat="true" x14ac:dyDescent="0.2"/>
    <row xmlns:x14ac="http://schemas.microsoft.com/office/spreadsheetml/2009/9/ac" r="529" s="31" customFormat="true" x14ac:dyDescent="0.2"/>
    <row xmlns:x14ac="http://schemas.microsoft.com/office/spreadsheetml/2009/9/ac" r="530" s="31" customFormat="true" x14ac:dyDescent="0.2"/>
    <row xmlns:x14ac="http://schemas.microsoft.com/office/spreadsheetml/2009/9/ac" r="531" s="31" customFormat="true" x14ac:dyDescent="0.2"/>
    <row xmlns:x14ac="http://schemas.microsoft.com/office/spreadsheetml/2009/9/ac" r="532" s="31" customFormat="true" x14ac:dyDescent="0.2"/>
    <row xmlns:x14ac="http://schemas.microsoft.com/office/spreadsheetml/2009/9/ac" r="533" s="31" customFormat="true" x14ac:dyDescent="0.2"/>
    <row xmlns:x14ac="http://schemas.microsoft.com/office/spreadsheetml/2009/9/ac" r="534" s="31" customFormat="true" x14ac:dyDescent="0.2"/>
    <row xmlns:x14ac="http://schemas.microsoft.com/office/spreadsheetml/2009/9/ac" r="535" s="31" customFormat="true" x14ac:dyDescent="0.2"/>
    <row xmlns:x14ac="http://schemas.microsoft.com/office/spreadsheetml/2009/9/ac" r="536" s="31" customFormat="true" x14ac:dyDescent="0.2"/>
    <row xmlns:x14ac="http://schemas.microsoft.com/office/spreadsheetml/2009/9/ac" r="537" s="31" customFormat="true" x14ac:dyDescent="0.2"/>
    <row xmlns:x14ac="http://schemas.microsoft.com/office/spreadsheetml/2009/9/ac" r="538" s="31" customFormat="true" x14ac:dyDescent="0.2"/>
    <row xmlns:x14ac="http://schemas.microsoft.com/office/spreadsheetml/2009/9/ac" r="539" s="31" customFormat="true" x14ac:dyDescent="0.2"/>
    <row xmlns:x14ac="http://schemas.microsoft.com/office/spreadsheetml/2009/9/ac" r="540" s="31" customFormat="true" x14ac:dyDescent="0.2"/>
    <row xmlns:x14ac="http://schemas.microsoft.com/office/spreadsheetml/2009/9/ac" r="541" s="31" customFormat="true" x14ac:dyDescent="0.2"/>
    <row xmlns:x14ac="http://schemas.microsoft.com/office/spreadsheetml/2009/9/ac" r="542" s="31" customFormat="true" x14ac:dyDescent="0.2"/>
    <row xmlns:x14ac="http://schemas.microsoft.com/office/spreadsheetml/2009/9/ac" r="543" s="31" customFormat="true" x14ac:dyDescent="0.2"/>
    <row xmlns:x14ac="http://schemas.microsoft.com/office/spreadsheetml/2009/9/ac" r="544" s="31" customFormat="true" x14ac:dyDescent="0.2"/>
    <row xmlns:x14ac="http://schemas.microsoft.com/office/spreadsheetml/2009/9/ac" r="545" s="31" customFormat="true" x14ac:dyDescent="0.2"/>
    <row xmlns:x14ac="http://schemas.microsoft.com/office/spreadsheetml/2009/9/ac" r="546" s="31" customFormat="true" x14ac:dyDescent="0.2"/>
    <row xmlns:x14ac="http://schemas.microsoft.com/office/spreadsheetml/2009/9/ac" r="547" s="31" customFormat="true" x14ac:dyDescent="0.2"/>
    <row xmlns:x14ac="http://schemas.microsoft.com/office/spreadsheetml/2009/9/ac" r="548" s="31" customFormat="true" x14ac:dyDescent="0.2"/>
    <row xmlns:x14ac="http://schemas.microsoft.com/office/spreadsheetml/2009/9/ac" r="549" s="31" customFormat="true" x14ac:dyDescent="0.2"/>
    <row xmlns:x14ac="http://schemas.microsoft.com/office/spreadsheetml/2009/9/ac" r="550" s="31" customFormat="true" x14ac:dyDescent="0.2"/>
    <row xmlns:x14ac="http://schemas.microsoft.com/office/spreadsheetml/2009/9/ac" r="551" s="31" customFormat="true" x14ac:dyDescent="0.2"/>
    <row xmlns:x14ac="http://schemas.microsoft.com/office/spreadsheetml/2009/9/ac" r="552" s="31" customFormat="true" x14ac:dyDescent="0.2"/>
    <row xmlns:x14ac="http://schemas.microsoft.com/office/spreadsheetml/2009/9/ac" r="553" s="31" customFormat="true" x14ac:dyDescent="0.2"/>
    <row xmlns:x14ac="http://schemas.microsoft.com/office/spreadsheetml/2009/9/ac" r="554" s="31" customFormat="true" x14ac:dyDescent="0.2"/>
    <row xmlns:x14ac="http://schemas.microsoft.com/office/spreadsheetml/2009/9/ac" r="555" s="31" customFormat="true" x14ac:dyDescent="0.2"/>
    <row xmlns:x14ac="http://schemas.microsoft.com/office/spreadsheetml/2009/9/ac" r="556" s="31" customFormat="true" x14ac:dyDescent="0.2"/>
    <row xmlns:x14ac="http://schemas.microsoft.com/office/spreadsheetml/2009/9/ac" r="557" s="31" customFormat="true" x14ac:dyDescent="0.2"/>
    <row xmlns:x14ac="http://schemas.microsoft.com/office/spreadsheetml/2009/9/ac" r="558" s="31" customFormat="true" x14ac:dyDescent="0.2"/>
    <row xmlns:x14ac="http://schemas.microsoft.com/office/spreadsheetml/2009/9/ac" r="559" s="31" customFormat="true" x14ac:dyDescent="0.2"/>
    <row xmlns:x14ac="http://schemas.microsoft.com/office/spreadsheetml/2009/9/ac" r="560" s="31" customFormat="true" x14ac:dyDescent="0.2"/>
    <row xmlns:x14ac="http://schemas.microsoft.com/office/spreadsheetml/2009/9/ac" r="561" s="31" customFormat="true" x14ac:dyDescent="0.2"/>
    <row xmlns:x14ac="http://schemas.microsoft.com/office/spreadsheetml/2009/9/ac" r="562" s="31" customFormat="true" x14ac:dyDescent="0.2"/>
    <row xmlns:x14ac="http://schemas.microsoft.com/office/spreadsheetml/2009/9/ac" r="563" s="31" customFormat="true" x14ac:dyDescent="0.2"/>
    <row xmlns:x14ac="http://schemas.microsoft.com/office/spreadsheetml/2009/9/ac" r="564" s="31" customFormat="true" x14ac:dyDescent="0.2"/>
    <row xmlns:x14ac="http://schemas.microsoft.com/office/spreadsheetml/2009/9/ac" r="565" s="31" customFormat="true" x14ac:dyDescent="0.2"/>
    <row xmlns:x14ac="http://schemas.microsoft.com/office/spreadsheetml/2009/9/ac" r="566" s="31" customFormat="true" x14ac:dyDescent="0.2"/>
    <row xmlns:x14ac="http://schemas.microsoft.com/office/spreadsheetml/2009/9/ac" r="567" s="31" customFormat="true" x14ac:dyDescent="0.2"/>
    <row xmlns:x14ac="http://schemas.microsoft.com/office/spreadsheetml/2009/9/ac" r="568" s="31" customFormat="true" x14ac:dyDescent="0.2"/>
    <row xmlns:x14ac="http://schemas.microsoft.com/office/spreadsheetml/2009/9/ac" r="569" s="31" customFormat="true" x14ac:dyDescent="0.2"/>
    <row xmlns:x14ac="http://schemas.microsoft.com/office/spreadsheetml/2009/9/ac" r="570" s="31" customFormat="true" x14ac:dyDescent="0.2"/>
    <row xmlns:x14ac="http://schemas.microsoft.com/office/spreadsheetml/2009/9/ac" r="571" s="31" customFormat="true" x14ac:dyDescent="0.2"/>
    <row xmlns:x14ac="http://schemas.microsoft.com/office/spreadsheetml/2009/9/ac" r="572" s="31" customFormat="true" x14ac:dyDescent="0.2"/>
    <row xmlns:x14ac="http://schemas.microsoft.com/office/spreadsheetml/2009/9/ac" r="573" s="31" customFormat="true" x14ac:dyDescent="0.2"/>
    <row xmlns:x14ac="http://schemas.microsoft.com/office/spreadsheetml/2009/9/ac" r="574" s="31" customFormat="true" x14ac:dyDescent="0.2"/>
    <row xmlns:x14ac="http://schemas.microsoft.com/office/spreadsheetml/2009/9/ac" r="575" s="31" customFormat="true" x14ac:dyDescent="0.2"/>
    <row xmlns:x14ac="http://schemas.microsoft.com/office/spreadsheetml/2009/9/ac" r="576" s="31" customFormat="true" x14ac:dyDescent="0.2"/>
    <row xmlns:x14ac="http://schemas.microsoft.com/office/spreadsheetml/2009/9/ac" r="577" s="31" customFormat="true" x14ac:dyDescent="0.2"/>
    <row xmlns:x14ac="http://schemas.microsoft.com/office/spreadsheetml/2009/9/ac" r="578" s="31" customFormat="true" x14ac:dyDescent="0.2"/>
    <row xmlns:x14ac="http://schemas.microsoft.com/office/spreadsheetml/2009/9/ac" r="579" s="31" customFormat="true" x14ac:dyDescent="0.2"/>
    <row xmlns:x14ac="http://schemas.microsoft.com/office/spreadsheetml/2009/9/ac" r="580" s="31" customFormat="true" x14ac:dyDescent="0.2"/>
    <row xmlns:x14ac="http://schemas.microsoft.com/office/spreadsheetml/2009/9/ac" r="581" s="31" customFormat="true" x14ac:dyDescent="0.2"/>
    <row xmlns:x14ac="http://schemas.microsoft.com/office/spreadsheetml/2009/9/ac" r="582" s="31" customFormat="true" x14ac:dyDescent="0.2"/>
    <row xmlns:x14ac="http://schemas.microsoft.com/office/spreadsheetml/2009/9/ac" r="583" s="31" customFormat="true" x14ac:dyDescent="0.2"/>
    <row xmlns:x14ac="http://schemas.microsoft.com/office/spreadsheetml/2009/9/ac" r="584" s="31" customFormat="true" x14ac:dyDescent="0.2"/>
    <row xmlns:x14ac="http://schemas.microsoft.com/office/spreadsheetml/2009/9/ac" r="585" s="31" customFormat="true" x14ac:dyDescent="0.2"/>
    <row xmlns:x14ac="http://schemas.microsoft.com/office/spreadsheetml/2009/9/ac" r="586" s="31" customFormat="true" x14ac:dyDescent="0.2"/>
    <row xmlns:x14ac="http://schemas.microsoft.com/office/spreadsheetml/2009/9/ac" r="587" s="31" customFormat="true" x14ac:dyDescent="0.2"/>
    <row xmlns:x14ac="http://schemas.microsoft.com/office/spreadsheetml/2009/9/ac" r="588" s="31" customFormat="true" x14ac:dyDescent="0.2"/>
    <row xmlns:x14ac="http://schemas.microsoft.com/office/spreadsheetml/2009/9/ac" r="589" s="31" customFormat="true" x14ac:dyDescent="0.2"/>
    <row xmlns:x14ac="http://schemas.microsoft.com/office/spreadsheetml/2009/9/ac" r="590" s="31" customFormat="true" x14ac:dyDescent="0.2"/>
    <row xmlns:x14ac="http://schemas.microsoft.com/office/spreadsheetml/2009/9/ac" r="591" s="31" customFormat="true" x14ac:dyDescent="0.2"/>
    <row xmlns:x14ac="http://schemas.microsoft.com/office/spreadsheetml/2009/9/ac" r="592" s="31" customFormat="true" x14ac:dyDescent="0.2"/>
    <row xmlns:x14ac="http://schemas.microsoft.com/office/spreadsheetml/2009/9/ac" r="593" s="31" customFormat="true" x14ac:dyDescent="0.2"/>
    <row xmlns:x14ac="http://schemas.microsoft.com/office/spreadsheetml/2009/9/ac" r="594" s="31" customFormat="true" x14ac:dyDescent="0.2"/>
    <row xmlns:x14ac="http://schemas.microsoft.com/office/spreadsheetml/2009/9/ac" r="595" s="31" customFormat="true" x14ac:dyDescent="0.2"/>
    <row xmlns:x14ac="http://schemas.microsoft.com/office/spreadsheetml/2009/9/ac" r="596" s="31" customFormat="true" x14ac:dyDescent="0.2"/>
    <row xmlns:x14ac="http://schemas.microsoft.com/office/spreadsheetml/2009/9/ac" r="597" s="31" customFormat="true" x14ac:dyDescent="0.2"/>
    <row xmlns:x14ac="http://schemas.microsoft.com/office/spreadsheetml/2009/9/ac" r="598" s="31" customFormat="true" x14ac:dyDescent="0.2"/>
    <row xmlns:x14ac="http://schemas.microsoft.com/office/spreadsheetml/2009/9/ac" r="599" s="31" customFormat="true" x14ac:dyDescent="0.2"/>
    <row xmlns:x14ac="http://schemas.microsoft.com/office/spreadsheetml/2009/9/ac" r="600" s="31" customFormat="true" x14ac:dyDescent="0.2"/>
    <row xmlns:x14ac="http://schemas.microsoft.com/office/spreadsheetml/2009/9/ac" r="601" s="31" customFormat="true" x14ac:dyDescent="0.2"/>
    <row xmlns:x14ac="http://schemas.microsoft.com/office/spreadsheetml/2009/9/ac" r="602" s="31" customFormat="true" x14ac:dyDescent="0.2"/>
    <row xmlns:x14ac="http://schemas.microsoft.com/office/spreadsheetml/2009/9/ac" r="603" s="31" customFormat="true" x14ac:dyDescent="0.2"/>
    <row xmlns:x14ac="http://schemas.microsoft.com/office/spreadsheetml/2009/9/ac" r="604" s="31" customFormat="true" x14ac:dyDescent="0.2"/>
    <row xmlns:x14ac="http://schemas.microsoft.com/office/spreadsheetml/2009/9/ac" r="605" s="31" customFormat="true" x14ac:dyDescent="0.2"/>
    <row xmlns:x14ac="http://schemas.microsoft.com/office/spreadsheetml/2009/9/ac" r="606" s="31" customFormat="true" x14ac:dyDescent="0.2"/>
    <row xmlns:x14ac="http://schemas.microsoft.com/office/spreadsheetml/2009/9/ac" r="607" s="31" customFormat="true" x14ac:dyDescent="0.2"/>
    <row xmlns:x14ac="http://schemas.microsoft.com/office/spreadsheetml/2009/9/ac" r="608" s="31" customFormat="true" x14ac:dyDescent="0.2"/>
    <row xmlns:x14ac="http://schemas.microsoft.com/office/spreadsheetml/2009/9/ac" r="609" s="31" customFormat="true" x14ac:dyDescent="0.2"/>
    <row xmlns:x14ac="http://schemas.microsoft.com/office/spreadsheetml/2009/9/ac" r="610" s="31" customFormat="true" x14ac:dyDescent="0.2"/>
    <row xmlns:x14ac="http://schemas.microsoft.com/office/spreadsheetml/2009/9/ac" r="611" s="31" customFormat="true" x14ac:dyDescent="0.2"/>
    <row xmlns:x14ac="http://schemas.microsoft.com/office/spreadsheetml/2009/9/ac" r="612" s="31" customFormat="true" x14ac:dyDescent="0.2"/>
    <row xmlns:x14ac="http://schemas.microsoft.com/office/spreadsheetml/2009/9/ac" r="613" s="31" customFormat="true" x14ac:dyDescent="0.2"/>
    <row xmlns:x14ac="http://schemas.microsoft.com/office/spreadsheetml/2009/9/ac" r="614" s="31" customFormat="true" x14ac:dyDescent="0.2"/>
    <row xmlns:x14ac="http://schemas.microsoft.com/office/spreadsheetml/2009/9/ac" r="615" s="31" customFormat="true" x14ac:dyDescent="0.2"/>
    <row xmlns:x14ac="http://schemas.microsoft.com/office/spreadsheetml/2009/9/ac" r="616" s="31" customFormat="true" x14ac:dyDescent="0.2"/>
    <row xmlns:x14ac="http://schemas.microsoft.com/office/spreadsheetml/2009/9/ac" r="617" s="31" customFormat="true" x14ac:dyDescent="0.2"/>
    <row xmlns:x14ac="http://schemas.microsoft.com/office/spreadsheetml/2009/9/ac" r="618" s="31" customFormat="true" x14ac:dyDescent="0.2"/>
    <row xmlns:x14ac="http://schemas.microsoft.com/office/spreadsheetml/2009/9/ac" r="619" s="31" customFormat="true" x14ac:dyDescent="0.2"/>
    <row xmlns:x14ac="http://schemas.microsoft.com/office/spreadsheetml/2009/9/ac" r="620" s="31" customFormat="true" x14ac:dyDescent="0.2"/>
    <row xmlns:x14ac="http://schemas.microsoft.com/office/spreadsheetml/2009/9/ac" r="621" s="31" customFormat="true" x14ac:dyDescent="0.2"/>
    <row xmlns:x14ac="http://schemas.microsoft.com/office/spreadsheetml/2009/9/ac" r="622" s="31" customFormat="true" x14ac:dyDescent="0.2"/>
    <row xmlns:x14ac="http://schemas.microsoft.com/office/spreadsheetml/2009/9/ac" r="623" s="31" customFormat="true" x14ac:dyDescent="0.2"/>
    <row xmlns:x14ac="http://schemas.microsoft.com/office/spreadsheetml/2009/9/ac" r="624" s="31" customFormat="true" x14ac:dyDescent="0.2"/>
    <row xmlns:x14ac="http://schemas.microsoft.com/office/spreadsheetml/2009/9/ac" r="625" s="31" customFormat="true" x14ac:dyDescent="0.2"/>
    <row xmlns:x14ac="http://schemas.microsoft.com/office/spreadsheetml/2009/9/ac" r="626" s="31" customFormat="true" x14ac:dyDescent="0.2"/>
    <row xmlns:x14ac="http://schemas.microsoft.com/office/spreadsheetml/2009/9/ac" r="627" s="31" customFormat="true" x14ac:dyDescent="0.2"/>
    <row xmlns:x14ac="http://schemas.microsoft.com/office/spreadsheetml/2009/9/ac" r="628" s="31" customFormat="true" x14ac:dyDescent="0.2"/>
    <row xmlns:x14ac="http://schemas.microsoft.com/office/spreadsheetml/2009/9/ac" r="629" s="31" customFormat="true" x14ac:dyDescent="0.2"/>
    <row xmlns:x14ac="http://schemas.microsoft.com/office/spreadsheetml/2009/9/ac" r="630" s="31" customFormat="true" x14ac:dyDescent="0.2"/>
    <row xmlns:x14ac="http://schemas.microsoft.com/office/spreadsheetml/2009/9/ac" r="631" s="31" customFormat="true" x14ac:dyDescent="0.2"/>
    <row xmlns:x14ac="http://schemas.microsoft.com/office/spreadsheetml/2009/9/ac" r="632" s="31" customFormat="true" x14ac:dyDescent="0.2"/>
    <row xmlns:x14ac="http://schemas.microsoft.com/office/spreadsheetml/2009/9/ac" r="633" s="31" customFormat="true" x14ac:dyDescent="0.2"/>
    <row xmlns:x14ac="http://schemas.microsoft.com/office/spreadsheetml/2009/9/ac" r="634" s="31" customFormat="true" x14ac:dyDescent="0.2"/>
    <row xmlns:x14ac="http://schemas.microsoft.com/office/spreadsheetml/2009/9/ac" r="635" s="31"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10" customWidth="true"/>
    <col min="3" max="3" width="29.75" customWidth="true"/>
    <col min="4" max="9" width="7.875" customWidth="true"/>
    <col min="10" max="11" width="1.125" customWidth="true"/>
    <col min="12" max="12" width="24.625" style="110" customWidth="true"/>
    <col min="13" max="13" width="29.75" customWidth="true"/>
    <col min="14" max="19" width="7.875" customWidth="true"/>
    <col min="20" max="21" width="1.125" customWidth="true"/>
    <col min="22" max="22" width="24.625" style="110" customWidth="true"/>
    <col min="23" max="23" width="29.75" customWidth="true"/>
    <col min="24" max="29" width="7.875" customWidth="true"/>
    <col min="30" max="31" width="1.125" customWidth="true"/>
    <col min="32" max="32" width="24.625" style="110" customWidth="true"/>
    <col min="33" max="33" width="29.75" customWidth="true"/>
    <col min="34" max="39" width="7.875" customWidth="true"/>
    <col min="40" max="41" width="1.125" customWidth="true"/>
    <col min="42" max="42" width="24.625" style="110" customWidth="true"/>
    <col min="43" max="43" width="29.75" customWidth="true"/>
    <col min="44" max="49" width="7.875" customWidth="true"/>
    <col min="50" max="51" width="1.125" customWidth="true"/>
    <col min="52" max="52" width="24.625" style="110" customWidth="true"/>
    <col min="53" max="53" width="29.75" style="110" customWidth="true"/>
    <col min="54" max="59" width="7.875" customWidth="true"/>
    <col min="60" max="61" width="1.125" customWidth="true"/>
    <col min="62" max="62" width="24.625" style="110" customWidth="true"/>
    <col min="63" max="63" width="29.75" customWidth="true"/>
    <col min="64" max="69" width="7.875" customWidth="true"/>
    <col min="70" max="71" width="1.125" customWidth="true"/>
    <col min="72" max="72" width="24.625" style="110" customWidth="true"/>
    <col min="73" max="73" width="29.75" customWidth="true"/>
    <col min="74" max="79" width="7.875" customWidth="true"/>
    <col min="80" max="81" width="1.125" customWidth="true"/>
    <col min="82" max="82" width="24.625" style="110" customWidth="true"/>
    <col min="83" max="83" width="29.75" customWidth="true"/>
    <col min="84" max="89" width="7.875" customWidth="true"/>
    <col min="90" max="91" width="1.125" customWidth="true"/>
    <col min="92" max="92" width="24.625" style="110" customWidth="true"/>
    <col min="93" max="93" width="29.75" customWidth="true"/>
    <col min="94" max="99" width="7.875" customWidth="true"/>
    <col min="100" max="101" width="1.125" customWidth="true"/>
    <col min="102" max="102" width="24.625" style="110" customWidth="true"/>
    <col min="103" max="103" width="29.75" customWidth="true"/>
    <col min="104" max="109" width="7.875" customWidth="true"/>
    <col min="110" max="111" width="1.125" customWidth="true"/>
    <col min="112" max="112" width="24.625" style="110" customWidth="true"/>
    <col min="113" max="113" width="29.75" customWidth="true"/>
    <col min="114" max="119" width="7.875" customWidth="true"/>
    <col min="120" max="121" width="1.125" customWidth="true"/>
    <col min="122" max="122" width="24.625" style="110" customWidth="true"/>
    <col min="123" max="123" width="29.75" customWidth="true"/>
    <col min="124" max="129" width="7.875" customWidth="true"/>
    <col min="130" max="131" width="1.125" customWidth="true"/>
    <col min="132" max="132" width="24.625" style="110" customWidth="true"/>
    <col min="133" max="133" width="29.75" customWidth="true"/>
    <col min="134" max="139" width="7.875" customWidth="true"/>
    <col min="140" max="141" width="1.125" customWidth="true"/>
    <col min="142" max="142" width="24.625" style="110" customWidth="true"/>
    <col min="143" max="143" width="29.75" customWidth="true"/>
    <col min="144" max="149" width="7.875" customWidth="true"/>
    <col min="150" max="151" width="1.125" customWidth="true"/>
    <col min="152" max="152" width="24.625" style="110" customWidth="true"/>
    <col min="153" max="153" width="29.75" customWidth="true"/>
    <col min="154" max="159" width="7.875" customWidth="true"/>
    <col min="160" max="161" width="1.125" customWidth="true"/>
    <col min="162" max="162" width="24.625" style="110" customWidth="true"/>
    <col min="163" max="163" width="29.75" customWidth="true"/>
    <col min="164" max="169" width="7.875" customWidth="true"/>
    <col min="170" max="171" width="1.125" customWidth="true"/>
    <col min="172" max="172" width="24.625" style="110" customWidth="true"/>
    <col min="173" max="173" width="29.75" customWidth="true"/>
    <col min="174" max="179" width="7.875" customWidth="true"/>
    <col min="180" max="181" width="1.125" customWidth="true"/>
    <col min="182" max="182" width="24.625" style="110" customWidth="true"/>
    <col min="183" max="183" width="29.75" customWidth="true"/>
    <col min="184" max="189" width="7.875" customWidth="true"/>
    <col min="190" max="191" width="1.125" customWidth="true"/>
    <col min="192" max="192" width="24.625" style="110" customWidth="true"/>
    <col min="193" max="193" width="29.75" customWidth="true"/>
    <col min="194" max="199" width="7.875" customWidth="true"/>
    <col min="200" max="201" width="1.125" customWidth="true"/>
    <col min="202" max="202" width="24.625" style="110" customWidth="true"/>
    <col min="203" max="203" width="29.75" customWidth="true"/>
    <col min="204" max="209" width="7.875" customWidth="true"/>
    <col min="210" max="211" width="1.125" customWidth="true"/>
    <col min="212" max="212" width="24.625" style="110" customWidth="true"/>
    <col min="213" max="213" width="29.75" customWidth="true"/>
    <col min="214" max="219" width="7.875" customWidth="true"/>
    <col min="220" max="221" width="1.125" customWidth="true"/>
    <col min="222" max="222" width="24.625" style="110" customWidth="true"/>
    <col min="223" max="223" width="29.75" customWidth="true"/>
    <col min="224" max="229" width="7.875" customWidth="true"/>
    <col min="230" max="231" width="1.125" customWidth="true"/>
    <col min="232" max="232" width="24.625" style="110"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1" t="s">
        <v>28</v>
      </c>
      <c r="C1" s="401" t="s">
        <v>264</v>
      </c>
      <c r="D1" s="316" t="s">
        <v>205</v>
      </c>
      <c r="E1" s="316"/>
      <c r="F1" s="316"/>
      <c r="G1" s="316"/>
      <c r="H1" s="316"/>
      <c r="I1" s="320"/>
      <c r="J1" s="308"/>
      <c r="K1" s="308"/>
      <c r="L1" s="321" t="s">
        <v>28</v>
      </c>
      <c r="M1" s="401" t="s">
        <v>265</v>
      </c>
      <c r="N1" s="316" t="str">
        <f>D1</f>
        <v>Timor-Leste</v>
      </c>
      <c r="O1" s="316"/>
      <c r="P1" s="316"/>
      <c r="Q1" s="316"/>
      <c r="R1" s="316"/>
      <c r="S1" s="320"/>
      <c r="T1" s="308"/>
      <c r="U1" s="308"/>
      <c r="V1" s="321" t="s">
        <v>28</v>
      </c>
      <c r="W1" s="401" t="s">
        <v>266</v>
      </c>
      <c r="X1" s="316" t="str">
        <f>N1</f>
        <v>Timor-Leste</v>
      </c>
      <c r="Y1" s="316"/>
      <c r="Z1" s="316"/>
      <c r="AA1" s="316"/>
      <c r="AB1" s="316"/>
      <c r="AC1" s="320"/>
      <c r="AD1" s="308"/>
      <c r="AE1" s="308"/>
      <c r="AF1" s="321" t="s">
        <v>28</v>
      </c>
      <c r="AG1" s="401" t="s">
        <v>267</v>
      </c>
      <c r="AH1" s="316" t="str">
        <f>X1</f>
        <v>Timor-Leste</v>
      </c>
      <c r="AI1" s="316"/>
      <c r="AJ1" s="316"/>
      <c r="AK1" s="316"/>
      <c r="AL1" s="316"/>
      <c r="AM1" s="320"/>
      <c r="AN1" s="308"/>
      <c r="AO1" s="308"/>
      <c r="AP1" s="321" t="s">
        <v>28</v>
      </c>
      <c r="AQ1" s="401" t="s">
        <v>268</v>
      </c>
      <c r="AR1" s="316" t="str">
        <f>AH1</f>
        <v>Timor-Leste</v>
      </c>
      <c r="AS1" s="316"/>
      <c r="AT1" s="316"/>
      <c r="AU1" s="316"/>
      <c r="AV1" s="316"/>
      <c r="AW1" s="320"/>
      <c r="AX1" s="308"/>
      <c r="AY1" s="308"/>
      <c r="AZ1" s="321" t="s">
        <v>28</v>
      </c>
      <c r="BA1" s="401" t="s">
        <v>269</v>
      </c>
      <c r="BB1" s="316" t="str">
        <f>AR1</f>
        <v>Timor-Leste</v>
      </c>
      <c r="BC1" s="316"/>
      <c r="BD1" s="316"/>
      <c r="BE1" s="316"/>
      <c r="BF1" s="316"/>
      <c r="BG1" s="320"/>
      <c r="BH1" s="308"/>
      <c r="BI1" s="308"/>
      <c r="BJ1" s="321" t="s">
        <v>28</v>
      </c>
      <c r="BK1" s="401" t="s">
        <v>270</v>
      </c>
      <c r="BL1" s="316" t="str">
        <f>BB1</f>
        <v>Timor-Leste</v>
      </c>
      <c r="BM1" s="316"/>
      <c r="BN1" s="316"/>
      <c r="BO1" s="316"/>
      <c r="BP1" s="316"/>
      <c r="BQ1" s="320"/>
      <c r="BR1" s="308"/>
      <c r="BS1" s="308"/>
      <c r="BT1" s="321" t="s">
        <v>28</v>
      </c>
      <c r="BU1" s="401">
        <v>2019</v>
      </c>
      <c r="BV1" s="316" t="str">
        <f>BL1</f>
        <v>Timor-Leste</v>
      </c>
      <c r="BW1" s="316"/>
      <c r="BX1" s="316"/>
      <c r="BY1" s="316"/>
      <c r="BZ1" s="316"/>
      <c r="CA1" s="320"/>
      <c r="CB1" s="308"/>
      <c r="CC1" s="308"/>
      <c r="CD1" s="321" t="s">
        <v>28</v>
      </c>
      <c r="CE1" s="401">
        <v>2020</v>
      </c>
      <c r="CF1" s="316" t="s">
        <v>205</v>
      </c>
      <c r="CG1" s="316"/>
      <c r="CH1" s="316"/>
      <c r="CI1" s="316"/>
      <c r="CJ1" s="316"/>
      <c r="CK1" s="320"/>
      <c r="CL1" s="308"/>
      <c r="CM1" s="308"/>
      <c r="CN1" s="321" t="s">
        <v>28</v>
      </c>
      <c r="CO1" s="401">
        <v>2021</v>
      </c>
      <c r="CP1" s="316" t="s">
        <v>205</v>
      </c>
      <c r="CQ1" s="316"/>
      <c r="CR1" s="316"/>
      <c r="CS1" s="316"/>
      <c r="CT1" s="316"/>
      <c r="CU1" s="320"/>
      <c r="CV1" s="308"/>
      <c r="CW1" s="308"/>
    </row>
    <row xmlns:x14ac="http://schemas.microsoft.com/office/spreadsheetml/2009/9/ac" r="2" s="307" customFormat="true" ht="30" customHeight="true" x14ac:dyDescent="0.25">
      <c r="A2" s="572" t="s">
        <v>291</v>
      </c>
      <c r="B2" s="317" t="s">
        <v>257</v>
      </c>
      <c r="C2" s="239" t="s">
        <v>203</v>
      </c>
      <c r="D2" s="239" t="s">
        <v>206</v>
      </c>
      <c r="E2" s="318"/>
      <c r="F2" s="318"/>
      <c r="G2" s="318"/>
      <c r="H2" s="318"/>
      <c r="I2" s="319"/>
      <c r="J2" s="308" t="s">
        <v>271</v>
      </c>
      <c r="K2" s="308"/>
      <c r="L2" s="317" t="s">
        <v>258</v>
      </c>
      <c r="M2" s="239" t="s">
        <v>203</v>
      </c>
      <c r="N2" s="239" t="s">
        <v>216</v>
      </c>
      <c r="O2" s="318"/>
      <c r="P2" s="318"/>
      <c r="Q2" s="318"/>
      <c r="R2" s="318"/>
      <c r="S2" s="319"/>
      <c r="T2" s="308" t="s">
        <v>271</v>
      </c>
      <c r="U2" s="308"/>
      <c r="V2" s="317" t="s">
        <v>259</v>
      </c>
      <c r="W2" s="239" t="s">
        <v>203</v>
      </c>
      <c r="X2" s="239" t="s">
        <v>226</v>
      </c>
      <c r="Y2" s="318"/>
      <c r="Z2" s="318"/>
      <c r="AA2" s="318"/>
      <c r="AB2" s="318"/>
      <c r="AC2" s="319"/>
      <c r="AD2" s="308" t="s">
        <v>271</v>
      </c>
      <c r="AE2" s="308"/>
      <c r="AF2" s="317" t="s">
        <v>260</v>
      </c>
      <c r="AG2" s="239" t="s">
        <v>203</v>
      </c>
      <c r="AH2" s="239" t="s">
        <v>233</v>
      </c>
      <c r="AI2" s="318"/>
      <c r="AJ2" s="318"/>
      <c r="AK2" s="318"/>
      <c r="AL2" s="318"/>
      <c r="AM2" s="319"/>
      <c r="AN2" s="308" t="s">
        <v>271</v>
      </c>
      <c r="AO2" s="308"/>
      <c r="AP2" s="317" t="s">
        <v>261</v>
      </c>
      <c r="AQ2" s="239" t="s">
        <v>203</v>
      </c>
      <c r="AR2" s="239" t="s">
        <v>234</v>
      </c>
      <c r="AS2" s="318"/>
      <c r="AT2" s="318"/>
      <c r="AU2" s="318"/>
      <c r="AV2" s="318"/>
      <c r="AW2" s="319"/>
      <c r="AX2" s="308" t="s">
        <v>271</v>
      </c>
      <c r="AY2" s="308"/>
      <c r="AZ2" s="317" t="s">
        <v>262</v>
      </c>
      <c r="BA2" s="239" t="s">
        <v>203</v>
      </c>
      <c r="BB2" s="239" t="s">
        <v>237</v>
      </c>
      <c r="BC2" s="318"/>
      <c r="BD2" s="318"/>
      <c r="BE2" s="318"/>
      <c r="BF2" s="318"/>
      <c r="BG2" s="319"/>
      <c r="BH2" s="308" t="s">
        <v>271</v>
      </c>
      <c r="BI2" s="308"/>
      <c r="BJ2" s="317" t="s">
        <v>263</v>
      </c>
      <c r="BK2" s="239" t="s">
        <v>223</v>
      </c>
      <c r="BL2" s="239" t="s">
        <v>239</v>
      </c>
      <c r="BM2" s="318"/>
      <c r="BN2" s="318"/>
      <c r="BO2" s="318"/>
      <c r="BP2" s="318"/>
      <c r="BQ2" s="319"/>
      <c r="BR2" s="308" t="s">
        <v>271</v>
      </c>
      <c r="BS2" s="308"/>
      <c r="BT2" s="317" t="s">
        <v>287</v>
      </c>
      <c r="BU2" s="239" t="s">
        <v>223</v>
      </c>
      <c r="BV2" s="239" t="s">
        <v>239</v>
      </c>
      <c r="BW2" s="318"/>
      <c r="BX2" s="318"/>
      <c r="BY2" s="318"/>
      <c r="BZ2" s="318"/>
      <c r="CA2" s="319"/>
      <c r="CB2" s="308" t="s">
        <v>271</v>
      </c>
      <c r="CC2" s="308"/>
      <c r="CD2" s="317" t="s">
        <v>296</v>
      </c>
      <c r="CE2" s="239" t="s">
        <v>297</v>
      </c>
      <c r="CF2" s="239" t="s">
        <v>298</v>
      </c>
      <c r="CG2" s="318"/>
      <c r="CH2" s="318"/>
      <c r="CI2" s="318"/>
      <c r="CJ2" s="318"/>
      <c r="CK2" s="319"/>
      <c r="CL2" s="308" t="s">
        <v>271</v>
      </c>
      <c r="CM2" s="308"/>
      <c r="CN2" s="317" t="s">
        <v>310</v>
      </c>
      <c r="CO2" s="239" t="s">
        <v>203</v>
      </c>
      <c r="CP2" s="239" t="s">
        <v>311</v>
      </c>
      <c r="CQ2" s="318"/>
      <c r="CR2" s="318"/>
      <c r="CS2" s="318"/>
      <c r="CT2" s="318"/>
      <c r="CU2" s="319"/>
      <c r="CV2" s="308" t="s">
        <v>271</v>
      </c>
      <c r="CW2" s="308"/>
    </row>
    <row xmlns:x14ac="http://schemas.microsoft.com/office/spreadsheetml/2009/9/ac" r="3" s="247" customFormat="true" ht="18" customHeight="true" x14ac:dyDescent="0.25">
      <c r="A3" s="572"/>
      <c r="B3" s="240" t="s">
        <v>167</v>
      </c>
      <c r="C3" s="241" t="s">
        <v>56</v>
      </c>
      <c r="D3" s="242" t="s">
        <v>7</v>
      </c>
      <c r="E3" s="243" t="s">
        <v>1</v>
      </c>
      <c r="F3" s="243" t="s">
        <v>2</v>
      </c>
      <c r="G3" s="243" t="s">
        <v>16</v>
      </c>
      <c r="H3" s="243" t="s">
        <v>17</v>
      </c>
      <c r="I3" s="244" t="s">
        <v>18</v>
      </c>
      <c r="J3" s="245"/>
      <c r="K3" s="245"/>
      <c r="L3" s="240" t="s">
        <v>167</v>
      </c>
      <c r="M3" s="241" t="s">
        <v>56</v>
      </c>
      <c r="N3" s="242" t="s">
        <v>7</v>
      </c>
      <c r="O3" s="243" t="s">
        <v>1</v>
      </c>
      <c r="P3" s="243" t="s">
        <v>2</v>
      </c>
      <c r="Q3" s="243" t="s">
        <v>16</v>
      </c>
      <c r="R3" s="243" t="s">
        <v>17</v>
      </c>
      <c r="S3" s="244" t="s">
        <v>18</v>
      </c>
      <c r="T3" s="245"/>
      <c r="U3" s="245"/>
      <c r="V3" s="240" t="s">
        <v>167</v>
      </c>
      <c r="W3" s="241" t="s">
        <v>56</v>
      </c>
      <c r="X3" s="242" t="s">
        <v>7</v>
      </c>
      <c r="Y3" s="243" t="s">
        <v>1</v>
      </c>
      <c r="Z3" s="243" t="s">
        <v>2</v>
      </c>
      <c r="AA3" s="243" t="s">
        <v>16</v>
      </c>
      <c r="AB3" s="243" t="s">
        <v>17</v>
      </c>
      <c r="AC3" s="244" t="s">
        <v>18</v>
      </c>
      <c r="AD3" s="245"/>
      <c r="AE3" s="245"/>
      <c r="AF3" s="240" t="s">
        <v>167</v>
      </c>
      <c r="AG3" s="241" t="s">
        <v>56</v>
      </c>
      <c r="AH3" s="242" t="s">
        <v>7</v>
      </c>
      <c r="AI3" s="243" t="s">
        <v>1</v>
      </c>
      <c r="AJ3" s="243" t="s">
        <v>2</v>
      </c>
      <c r="AK3" s="243" t="s">
        <v>16</v>
      </c>
      <c r="AL3" s="243" t="s">
        <v>17</v>
      </c>
      <c r="AM3" s="244" t="s">
        <v>18</v>
      </c>
      <c r="AN3" s="245"/>
      <c r="AO3" s="245"/>
      <c r="AP3" s="240" t="s">
        <v>167</v>
      </c>
      <c r="AQ3" s="241" t="s">
        <v>56</v>
      </c>
      <c r="AR3" s="242" t="s">
        <v>7</v>
      </c>
      <c r="AS3" s="243" t="s">
        <v>1</v>
      </c>
      <c r="AT3" s="243" t="s">
        <v>2</v>
      </c>
      <c r="AU3" s="243" t="s">
        <v>16</v>
      </c>
      <c r="AV3" s="243" t="s">
        <v>17</v>
      </c>
      <c r="AW3" s="244" t="s">
        <v>18</v>
      </c>
      <c r="AX3" s="245"/>
      <c r="AY3" s="245"/>
      <c r="AZ3" s="240" t="s">
        <v>167</v>
      </c>
      <c r="BA3" s="241" t="s">
        <v>56</v>
      </c>
      <c r="BB3" s="242" t="s">
        <v>7</v>
      </c>
      <c r="BC3" s="243" t="s">
        <v>1</v>
      </c>
      <c r="BD3" s="243" t="s">
        <v>2</v>
      </c>
      <c r="BE3" s="243" t="s">
        <v>16</v>
      </c>
      <c r="BF3" s="243" t="s">
        <v>17</v>
      </c>
      <c r="BG3" s="244" t="s">
        <v>18</v>
      </c>
      <c r="BH3" s="245"/>
      <c r="BI3" s="245"/>
      <c r="BJ3" s="240" t="s">
        <v>167</v>
      </c>
      <c r="BK3" s="241" t="s">
        <v>56</v>
      </c>
      <c r="BL3" s="242" t="s">
        <v>7</v>
      </c>
      <c r="BM3" s="243" t="s">
        <v>1</v>
      </c>
      <c r="BN3" s="243" t="s">
        <v>2</v>
      </c>
      <c r="BO3" s="243" t="s">
        <v>16</v>
      </c>
      <c r="BP3" s="243" t="s">
        <v>17</v>
      </c>
      <c r="BQ3" s="244" t="s">
        <v>18</v>
      </c>
      <c r="BR3" s="245"/>
      <c r="BS3" s="245"/>
      <c r="BT3" s="240" t="s">
        <v>167</v>
      </c>
      <c r="BU3" s="241" t="s">
        <v>56</v>
      </c>
      <c r="BV3" s="242" t="s">
        <v>7</v>
      </c>
      <c r="BW3" s="243" t="s">
        <v>1</v>
      </c>
      <c r="BX3" s="243" t="s">
        <v>2</v>
      </c>
      <c r="BY3" s="243" t="s">
        <v>16</v>
      </c>
      <c r="BZ3" s="243" t="s">
        <v>17</v>
      </c>
      <c r="CA3" s="244" t="s">
        <v>18</v>
      </c>
      <c r="CB3" s="245"/>
      <c r="CC3" s="245"/>
      <c r="CD3" s="240" t="s">
        <v>167</v>
      </c>
      <c r="CE3" s="241" t="s">
        <v>56</v>
      </c>
      <c r="CF3" s="242" t="s">
        <v>7</v>
      </c>
      <c r="CG3" s="243" t="s">
        <v>1</v>
      </c>
      <c r="CH3" s="243" t="s">
        <v>2</v>
      </c>
      <c r="CI3" s="243" t="s">
        <v>16</v>
      </c>
      <c r="CJ3" s="243" t="s">
        <v>17</v>
      </c>
      <c r="CK3" s="244" t="s">
        <v>18</v>
      </c>
      <c r="CL3" s="245"/>
      <c r="CM3" s="245"/>
      <c r="CN3" s="240" t="s">
        <v>167</v>
      </c>
      <c r="CO3" s="241" t="s">
        <v>56</v>
      </c>
      <c r="CP3" s="242" t="s">
        <v>7</v>
      </c>
      <c r="CQ3" s="243" t="s">
        <v>1</v>
      </c>
      <c r="CR3" s="243" t="s">
        <v>2</v>
      </c>
      <c r="CS3" s="243" t="s">
        <v>16</v>
      </c>
      <c r="CT3" s="243" t="s">
        <v>17</v>
      </c>
      <c r="CU3" s="244" t="s">
        <v>18</v>
      </c>
      <c r="CV3" s="245"/>
      <c r="CW3" s="245"/>
      <c r="CX3" s="246"/>
      <c r="DH3" s="246"/>
      <c r="DR3" s="246"/>
      <c r="EB3" s="246"/>
      <c r="EL3" s="246"/>
      <c r="EV3" s="246"/>
      <c r="FF3" s="246"/>
      <c r="FP3" s="246"/>
      <c r="FZ3" s="246"/>
      <c r="GJ3" s="246"/>
      <c r="GT3" s="246"/>
      <c r="HD3" s="246"/>
      <c r="HN3" s="246"/>
      <c r="HX3" s="246"/>
    </row>
    <row xmlns:x14ac="http://schemas.microsoft.com/office/spreadsheetml/2009/9/ac" r="4" s="4" customFormat="true" x14ac:dyDescent="0.25">
      <c r="A4" s="375" t="str">
        <f>IF(ISBLANK('Data Summary'!A6),"",'Data Summary'!A6)</f>
        <v>TLS_2010_EMIS</v>
      </c>
      <c r="B4" s="103"/>
      <c r="C4" s="61" t="s">
        <v>24</v>
      </c>
      <c r="D4" s="9">
        <f t="shared" ref="D4:I4" si="0">IF(COUNTA(D13)=0,"",D13)</f>
        <v>33.11</v>
      </c>
      <c r="E4" s="9" t="str">
        <f t="shared" si="0"/>
        <v/>
      </c>
      <c r="F4" s="9" t="str">
        <f t="shared" si="0"/>
        <v/>
      </c>
      <c r="G4" s="9" t="str">
        <f t="shared" si="0"/>
        <v/>
      </c>
      <c r="H4" s="9">
        <f t="shared" si="0"/>
        <v>33.119999999999997</v>
      </c>
      <c r="I4" s="27">
        <f t="shared" si="0"/>
        <v>32.97</v>
      </c>
      <c r="J4" s="22"/>
      <c r="K4" s="22"/>
      <c r="L4" s="103"/>
      <c r="M4" s="61" t="s">
        <v>24</v>
      </c>
      <c r="N4" s="9">
        <f t="shared" ref="N4:S4" si="1">IF(COUNTA(N13)=0,"",N13)</f>
        <v>23.42</v>
      </c>
      <c r="O4" s="9" t="str">
        <f t="shared" si="1"/>
        <v/>
      </c>
      <c r="P4" s="9" t="str">
        <f t="shared" si="1"/>
        <v/>
      </c>
      <c r="Q4" s="9" t="str">
        <f t="shared" si="1"/>
        <v/>
      </c>
      <c r="R4" s="9">
        <f t="shared" si="1"/>
        <v>23.070866141732282</v>
      </c>
      <c r="S4" s="27">
        <f t="shared" si="1"/>
        <v>28.260869565217391</v>
      </c>
      <c r="T4" s="22"/>
      <c r="U4" s="22"/>
      <c r="V4" s="103"/>
      <c r="W4" s="61" t="s">
        <v>24</v>
      </c>
      <c r="X4" s="9">
        <f t="shared" ref="X4:AC4" si="2">IF(COUNTA(X13)=0,"",X13)</f>
        <v>33.479999999999997</v>
      </c>
      <c r="Y4" s="9" t="str">
        <f t="shared" si="2"/>
        <v/>
      </c>
      <c r="Z4" s="9" t="str">
        <f t="shared" si="2"/>
        <v/>
      </c>
      <c r="AA4" s="9" t="str">
        <f t="shared" si="2"/>
        <v/>
      </c>
      <c r="AB4" s="9">
        <f t="shared" si="2"/>
        <v>34.18</v>
      </c>
      <c r="AC4" s="27">
        <f t="shared" si="2"/>
        <v>24.21</v>
      </c>
      <c r="AD4" s="22"/>
      <c r="AE4" s="22"/>
      <c r="AF4" s="103"/>
      <c r="AG4" s="61" t="s">
        <v>24</v>
      </c>
      <c r="AH4" s="9">
        <f t="shared" ref="AH4:AM4" si="3">IF(COUNTA(AH13)=0,"",AH13)</f>
        <v>33.797970200914449</v>
      </c>
      <c r="AI4" s="9" t="str">
        <f t="shared" si="3"/>
        <v/>
      </c>
      <c r="AJ4" s="9" t="str">
        <f t="shared" si="3"/>
        <v/>
      </c>
      <c r="AK4" s="9">
        <f t="shared" si="3"/>
        <v>27.956989247311824</v>
      </c>
      <c r="AL4" s="9">
        <f t="shared" si="3"/>
        <v>34.873583260680029</v>
      </c>
      <c r="AM4" s="27">
        <f t="shared" si="3"/>
        <v>33.78378378378379</v>
      </c>
      <c r="AN4" s="22"/>
      <c r="AO4" s="22"/>
      <c r="AP4" s="103"/>
      <c r="AQ4" s="61" t="s">
        <v>24</v>
      </c>
      <c r="AR4" s="9">
        <f t="shared" ref="AR4:AW4" si="4">IF(COUNTA(AR13)=0,"",AR13)</f>
        <v>21.977769625825385</v>
      </c>
      <c r="AS4" s="9" t="str">
        <f t="shared" si="4"/>
        <v/>
      </c>
      <c r="AT4" s="9" t="str">
        <f t="shared" si="4"/>
        <v/>
      </c>
      <c r="AU4" s="9">
        <f t="shared" si="4"/>
        <v>0</v>
      </c>
      <c r="AV4" s="9">
        <f t="shared" si="4"/>
        <v>22.1</v>
      </c>
      <c r="AW4" s="27">
        <f t="shared" si="4"/>
        <v>20.399999999999999</v>
      </c>
      <c r="AX4" s="22"/>
      <c r="AY4" s="22"/>
      <c r="AZ4" s="103"/>
      <c r="BA4" s="61" t="s">
        <v>24</v>
      </c>
      <c r="BB4" s="9">
        <f t="shared" ref="BB4:BG4" si="5">IF(COUNTA(BB13)=0,"",BB13)</f>
        <v>0</v>
      </c>
      <c r="BC4" s="9" t="str">
        <f t="shared" si="5"/>
        <v/>
      </c>
      <c r="BD4" s="9" t="str">
        <f t="shared" si="5"/>
        <v/>
      </c>
      <c r="BE4" s="9">
        <f t="shared" si="5"/>
        <v>0</v>
      </c>
      <c r="BF4" s="9">
        <f t="shared" si="5"/>
        <v>0</v>
      </c>
      <c r="BG4" s="27">
        <f t="shared" si="5"/>
        <v>0</v>
      </c>
      <c r="BH4" s="22"/>
      <c r="BI4" s="22"/>
      <c r="BJ4" s="103"/>
      <c r="BK4" s="61" t="s">
        <v>24</v>
      </c>
      <c r="BL4" s="9" t="str">
        <f t="shared" ref="BL4:BQ4" si="6">IF(COUNTA(BL13)=0,"",BL13)</f>
        <v/>
      </c>
      <c r="BM4" s="9" t="str">
        <f t="shared" si="6"/>
        <v/>
      </c>
      <c r="BN4" s="9" t="str">
        <f t="shared" si="6"/>
        <v/>
      </c>
      <c r="BO4" s="9" t="str">
        <f t="shared" si="6"/>
        <v/>
      </c>
      <c r="BP4" s="9" t="str">
        <f t="shared" si="6"/>
        <v/>
      </c>
      <c r="BQ4" s="27" t="str">
        <f t="shared" si="6"/>
        <v/>
      </c>
      <c r="BR4" s="22"/>
      <c r="BS4" s="22"/>
      <c r="BT4" s="103"/>
      <c r="BU4" s="61" t="s">
        <v>24</v>
      </c>
      <c r="BV4" s="9" t="str">
        <f t="shared" ref="BV4:CA4" si="7">IF(COUNTA(BV13)=0,"",BV13)</f>
        <v/>
      </c>
      <c r="BW4" s="9" t="str">
        <f t="shared" si="7"/>
        <v/>
      </c>
      <c r="BX4" s="9" t="str">
        <f t="shared" si="7"/>
        <v/>
      </c>
      <c r="BY4" s="9" t="str">
        <f t="shared" si="7"/>
        <v/>
      </c>
      <c r="BZ4" s="9" t="str">
        <f t="shared" si="7"/>
        <v/>
      </c>
      <c r="CA4" s="27" t="str">
        <f t="shared" si="7"/>
        <v/>
      </c>
      <c r="CB4" s="22"/>
      <c r="CC4" s="22"/>
      <c r="CD4" s="103"/>
      <c r="CE4" s="61" t="s">
        <v>24</v>
      </c>
      <c r="CF4" s="9">
        <f t="shared" ref="CF4:CK4" si="8">IF(COUNTA(CF13)=0,"",CF13)</f>
        <v>2.9702970297029703</v>
      </c>
      <c r="CG4" s="9" t="str">
        <f t="shared" si="8"/>
        <v/>
      </c>
      <c r="CH4" s="9" t="str">
        <f t="shared" si="8"/>
        <v/>
      </c>
      <c r="CI4" s="9" t="str">
        <f t="shared" si="8"/>
        <v/>
      </c>
      <c r="CJ4" s="9" t="str">
        <f t="shared" si="8"/>
        <v/>
      </c>
      <c r="CK4" s="27" t="str">
        <f t="shared" si="8"/>
        <v/>
      </c>
      <c r="CL4" s="22"/>
      <c r="CM4" s="22"/>
      <c r="CN4" s="103"/>
      <c r="CO4" s="61" t="s">
        <v>24</v>
      </c>
      <c r="CP4" s="9">
        <f t="shared" ref="CP4:CU4" si="9">IF(COUNTA(CP13)=0,"",CP13)</f>
        <v>9.5363540569020007</v>
      </c>
      <c r="CQ4" s="9" t="str">
        <f t="shared" si="9"/>
        <v/>
      </c>
      <c r="CR4" s="9" t="str">
        <f t="shared" si="9"/>
        <v/>
      </c>
      <c r="CS4" s="9">
        <f t="shared" si="9"/>
        <v>20</v>
      </c>
      <c r="CT4" s="9">
        <f t="shared" si="9"/>
        <v>6.0747663551401843</v>
      </c>
      <c r="CU4" s="27">
        <f t="shared" si="9"/>
        <v>8.2840236686390512</v>
      </c>
      <c r="CV4" s="22"/>
      <c r="CW4" s="22"/>
      <c r="CX4" s="111"/>
      <c r="DH4" s="111"/>
      <c r="DR4" s="111"/>
      <c r="EB4" s="111"/>
      <c r="EL4" s="111"/>
      <c r="EV4" s="111"/>
      <c r="FF4" s="111"/>
      <c r="FP4" s="111"/>
      <c r="FZ4" s="111"/>
      <c r="GJ4" s="111"/>
      <c r="GT4" s="111"/>
      <c r="HD4" s="111"/>
      <c r="HN4" s="111"/>
      <c r="HX4" s="111"/>
    </row>
    <row xmlns:x14ac="http://schemas.microsoft.com/office/spreadsheetml/2009/9/ac" r="5" s="4" customFormat="true" x14ac:dyDescent="0.25">
      <c r="A5" s="375" t="str">
        <f ca="true">IF(ISBLANK('Data Summary'!A7),"",'Data Summary'!A7)</f>
        <v>TLS_2011_EMIS</v>
      </c>
      <c r="B5" s="103"/>
      <c r="C5" s="61" t="s">
        <v>0</v>
      </c>
      <c r="D5" s="9">
        <f>IF((COUNTA(D14:D25)=0)+(COUNTA(D13)=0),"",100-D13-SUMPRODUCT(C14:C25,D14:D25))</f>
        <v>10.215958702064903</v>
      </c>
      <c r="E5" s="9" t="str">
        <f>IF((COUNTA(E14:E25)=0)+(COUNTA(E13)=0),"",100-E13-SUMPRODUCT(C14:C25,E14:E25))</f>
        <v/>
      </c>
      <c r="F5" s="9" t="str">
        <f>IF((COUNTA(F14:F25)=0)+(COUNTA(F13)=0),"",100-F13-SUMPRODUCT(C14:C25,F14:F25))</f>
        <v/>
      </c>
      <c r="G5" s="9" t="str">
        <f>IF((COUNTA(G14:G25)=0)+(COUNTA(G13)=0),"",100-G13-SUMPRODUCT(C14:C25,G14:G25))</f>
        <v/>
      </c>
      <c r="H5" s="9">
        <f>IF((COUNTA(H14:H25)=0)+(COUNTA(H13)=0),"",100-H13-SUMPRODUCT(C14:C25,H14:H25))</f>
        <v>9.9234782608695653</v>
      </c>
      <c r="I5" s="27">
        <f>IF((COUNTA(I14:I25)=0)+(COUNTA(I13)=0),"",100-I13-SUMPRODUCT(C14:C25,I14:I25))</f>
        <v>14.282747252747214</v>
      </c>
      <c r="J5" s="22"/>
      <c r="K5" s="22"/>
      <c r="L5" s="103"/>
      <c r="M5" s="61" t="s">
        <v>0</v>
      </c>
      <c r="N5" s="9">
        <f>IF((COUNTA(N14:N25)=0)+(COUNTA(N13)=0),"",100-N13-SUMPRODUCT(M14:M25,N14:N25))</f>
        <v>13.254008810572685</v>
      </c>
      <c r="O5" s="9" t="str">
        <f>IF((COUNTA(O14:O25)=0)+(COUNTA(O13)=0),"",100-O13-SUMPRODUCT(M14:M25,O14:O25))</f>
        <v/>
      </c>
      <c r="P5" s="9" t="str">
        <f>IF((COUNTA(P14:P25)=0)+(COUNTA(P13)=0),"",100-P13-SUMPRODUCT(M14:M25,P14:P25))</f>
        <v/>
      </c>
      <c r="Q5" s="9" t="str">
        <f>IF((COUNTA(Q14:Q25)=0)+(COUNTA(Q13)=0),"",100-Q13-SUMPRODUCT(M14:M25,Q14:Q25))</f>
        <v/>
      </c>
      <c r="R5" s="9">
        <f>IF((COUNTA(R14:R25)=0)+(COUNTA(R13)=0),"",100-R13-SUMPRODUCT(M14:M25,R14:R25))</f>
        <v>13.031496062992126</v>
      </c>
      <c r="S5" s="27">
        <f>IF((COUNTA(S14:S25)=0)+(COUNTA(S13)=0),"",100-S13-SUMPRODUCT(M14:M25,S14:S25))</f>
        <v>16.304347826086953</v>
      </c>
      <c r="T5" s="22"/>
      <c r="U5" s="22"/>
      <c r="V5" s="103"/>
      <c r="W5" s="61" t="s">
        <v>0</v>
      </c>
      <c r="X5" s="9">
        <f>IF((COUNTA(X14:X25)=0)+(COUNTA(X13)=0),"",100-X13-SUMPRODUCT(W14:W25,X14:X25))</f>
        <v>3.4850000000000065</v>
      </c>
      <c r="Y5" s="9" t="str">
        <f>IF((COUNTA(Y14:Y25)=0)+(COUNTA(Y13)=0),"",100-Y13-SUMPRODUCT(W14:W25,Y14:Y25))</f>
        <v/>
      </c>
      <c r="Z5" s="9" t="str">
        <f>IF((COUNTA(Z14:Z25)=0)+(COUNTA(Z13)=0),"",100-Z13-SUMPRODUCT(W14:W25,Z14:Z25))</f>
        <v/>
      </c>
      <c r="AA5" s="9" t="str">
        <f>IF((COUNTA(AA14:AA25)=0)+(COUNTA(AA13)=0),"",100-AA13-SUMPRODUCT(W14:W25,AA14:AA25))</f>
        <v/>
      </c>
      <c r="AB5" s="9">
        <f>IF((COUNTA(AB14:AB25)=0)+(COUNTA(AB13)=0),"",100-AB13-SUMPRODUCT(W14:W25,AB14:AB25))</f>
        <v>3.1499999999999986</v>
      </c>
      <c r="AC5" s="27">
        <f>IF((COUNTA(AC14:AC25)=0)+(COUNTA(AC13)=0),"",100-AC13-SUMPRODUCT(W14:W25,AC14:AC25))</f>
        <v>7.8999999999999915</v>
      </c>
      <c r="AD5" s="22"/>
      <c r="AE5" s="22"/>
      <c r="AF5" s="103"/>
      <c r="AG5" s="61" t="s">
        <v>0</v>
      </c>
      <c r="AH5" s="9">
        <f>IF((COUNTA(AH14:AH25)=0)+(COUNTA(AH13)=0),"",100-AH13-SUMPRODUCT(AG14:AG25,AH14:AH25))</f>
        <v>3.7949752906313066</v>
      </c>
      <c r="AI5" s="9" t="str">
        <f>IF((COUNTA(AI14:AI25)=0)+(COUNTA(AI13)=0),"",100-AI13-SUMPRODUCT(AG14:AG25,AI14:AI25))</f>
        <v/>
      </c>
      <c r="AJ5" s="9" t="str">
        <f>IF((COUNTA(AJ14:AJ25)=0)+(COUNTA(AJ13)=0),"",100-AJ13-SUMPRODUCT(AG14:AG25,AJ14:AJ25))</f>
        <v/>
      </c>
      <c r="AK5" s="9">
        <f>IF((COUNTA(AK14:AK25)=0)+(COUNTA(AK13)=0),"",100-AK13-SUMPRODUCT(AG14:AG25,AK14:AK25))</f>
        <v>4.8387096774193594</v>
      </c>
      <c r="AL5" s="9">
        <f>IF((COUNTA(AL14:AL25)=0)+(COUNTA(AL13)=0),"",100-AL13-SUMPRODUCT(AG14:AG25,AL14:AL25))</f>
        <v>3.5309503051438611</v>
      </c>
      <c r="AM5" s="27">
        <f>IF((COUNTA(AM14:AM25)=0)+(COUNTA(AM13)=0),"",100-AM13-SUMPRODUCT(AG14:AG25,AM14:AM25))</f>
        <v>4.7297297297297263</v>
      </c>
      <c r="AN5" s="22"/>
      <c r="AO5" s="22"/>
      <c r="AP5" s="103"/>
      <c r="AQ5" s="61" t="s">
        <v>0</v>
      </c>
      <c r="AR5" s="9">
        <f>IF((COUNTA(AR14:AR25)=0)+(COUNTA(AR13)=0),"",100-AR13-SUMPRODUCT(AQ14:AQ25,AR14:AR25))</f>
        <v>8.2336757153338169</v>
      </c>
      <c r="AS5" s="9" t="str">
        <f>IF((COUNTA(AS14:AS25)=0)+(COUNTA(AS13)=0),"",100-AS13-SUMPRODUCT(AQ14:AQ25,AS14:AS25))</f>
        <v/>
      </c>
      <c r="AT5" s="9" t="str">
        <f>IF((COUNTA(AT14:AT25)=0)+(COUNTA(AT13)=0),"",100-AT13-SUMPRODUCT(AQ14:AQ25,AT14:AT25))</f>
        <v/>
      </c>
      <c r="AU5" s="9">
        <f>IF((COUNTA(AU14:AU25)=0)+(COUNTA(AU13)=0),"",100-AU13-SUMPRODUCT(AQ14:AQ25,AU14:AU25))</f>
        <v>50.75</v>
      </c>
      <c r="AV5" s="9">
        <f>IF((COUNTA(AV14:AV25)=0)+(COUNTA(AV13)=0),"",100-AV13-SUMPRODUCT(AQ14:AQ25,AV14:AV25))</f>
        <v>8</v>
      </c>
      <c r="AW5" s="27">
        <f>IF((COUNTA(AW14:AW25)=0)+(COUNTA(AW13)=0),"",100-AW13-SUMPRODUCT(AQ14:AQ25,AW14:AW25))</f>
        <v>11.25</v>
      </c>
      <c r="AX5" s="22"/>
      <c r="AY5" s="22"/>
      <c r="AZ5" s="103"/>
      <c r="BA5" s="61" t="s">
        <v>0</v>
      </c>
      <c r="BB5" s="9">
        <f>IF((COUNTA(BB14:BB25)=0)+(COUNTA(BB13)=0),"",100-BB13-SUMPRODUCT(BA14:BA25,BB14:BB25))</f>
        <v>35.443210621605317</v>
      </c>
      <c r="BC5" s="9" t="str">
        <f>IF((COUNTA(BC14:BC25)=0)+(COUNTA(BC13)=0),"",100-BC13-SUMPRODUCT(BA14:BA25,BC14:BC25))</f>
        <v/>
      </c>
      <c r="BD5" s="9" t="str">
        <f>IF((COUNTA(BD14:BD25)=0)+(COUNTA(BD13)=0),"",100-BD13-SUMPRODUCT(BA14:BA25,BD14:BD25))</f>
        <v/>
      </c>
      <c r="BE5" s="9">
        <f>IF((COUNTA(BE14:BE25)=0)+(COUNTA(BE13)=0),"",100-BE13-SUMPRODUCT(BA14:BA25,BE14:BE25))</f>
        <v>38.5</v>
      </c>
      <c r="BF5" s="9">
        <f>IF((COUNTA(BF14:BF25)=0)+(COUNTA(BF13)=0),"",100-BF13-SUMPRODUCT(BA14:BA25,BF14:BF25))</f>
        <v>33.650000000000006</v>
      </c>
      <c r="BG5" s="27">
        <f>IF((COUNTA(BG14:BG25)=0)+(COUNTA(BG13)=0),"",100-BG13-SUMPRODUCT(BA14:BA25,BG14:BG25))</f>
        <v>48.55</v>
      </c>
      <c r="BH5" s="22"/>
      <c r="BI5" s="22"/>
      <c r="BJ5" s="103"/>
      <c r="BK5" s="61" t="s">
        <v>0</v>
      </c>
      <c r="BL5" s="9" t="str">
        <f>IF((COUNTA(BL14:BL25)=0)+(COUNTA(BL13)=0),"",100-BL13-SUMPRODUCT(BK14:BK25,BL14:BL25))</f>
        <v/>
      </c>
      <c r="BM5" s="9" t="str">
        <f>IF((COUNTA(BM14:BM25)=0)+(COUNTA(BM13)=0),"",100-BM13-SUMPRODUCT(BK14:BK25,BM14:BM25))</f>
        <v/>
      </c>
      <c r="BN5" s="9" t="str">
        <f>IF((COUNTA(BN14:BN25)=0)+(COUNTA(BN13)=0),"",100-BN13-SUMPRODUCT(BK14:BK25,BN14:BN25))</f>
        <v/>
      </c>
      <c r="BO5" s="9" t="str">
        <f>IF((COUNTA(BO14:BO25)=0)+(COUNTA(BO13)=0),"",100-BO13-SUMPRODUCT(BK14:BK25,BO14:BO25))</f>
        <v/>
      </c>
      <c r="BP5" s="9" t="str">
        <f>IF((COUNTA(BP14:BP25)=0)+(COUNTA(BP13)=0),"",100-BP13-SUMPRODUCT(BK14:BK25,BP14:BP25))</f>
        <v/>
      </c>
      <c r="BQ5" s="27" t="str">
        <f>IF((COUNTA(BQ14:BQ25)=0)+(COUNTA(BQ13)=0),"",100-BQ13-SUMPRODUCT(BK14:BK25,BQ14:BQ25))</f>
        <v/>
      </c>
      <c r="BR5" s="22"/>
      <c r="BS5" s="22"/>
      <c r="BT5" s="103"/>
      <c r="BU5" s="61" t="s">
        <v>0</v>
      </c>
      <c r="BV5" s="9" t="str">
        <f>IF((COUNTA(BV14:BV25)=0)+(COUNTA(BV13)=0),"",100-BV13-SUMPRODUCT(BU14:BU25,BV14:BV25))</f>
        <v/>
      </c>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27" t="str">
        <f>IF((COUNTA(CA14:CA25)=0)+(COUNTA(CA13)=0),"",100-CA13-SUMPRODUCT(BU14:BU25,CA14:CA25))</f>
        <v/>
      </c>
      <c r="CB5" s="22"/>
      <c r="CC5" s="22"/>
      <c r="CD5" s="103"/>
      <c r="CE5" s="61" t="s">
        <v>0</v>
      </c>
      <c r="CF5" s="9">
        <f>IF((COUNTA(CF14:CF25)=0)+(COUNTA(CF13)=0),"",100-CF13-SUMPRODUCT(CE14:CE25,CF14:CF25))</f>
        <v>2.9702970297029765</v>
      </c>
      <c r="CG5" s="9" t="str">
        <f>IF((COUNTA(CG14:CG25)=0)+(COUNTA(CG13)=0),"",100-CG13-SUMPRODUCT(CE14:CE25,CG14:CG25))</f>
        <v/>
      </c>
      <c r="CH5" s="9" t="str">
        <f>IF((COUNTA(CH14:CH25)=0)+(COUNTA(CH13)=0),"",100-CH13-SUMPRODUCT(CE14:CE25,CH14:CH25))</f>
        <v/>
      </c>
      <c r="CI5" s="9" t="str">
        <f>IF((COUNTA(CI14:CI25)=0)+(COUNTA(CI13)=0),"",100-CI13-SUMPRODUCT(CE14:CE25,CI14:CI25))</f>
        <v/>
      </c>
      <c r="CJ5" s="9" t="str">
        <f>IF((COUNTA(CJ14:CJ25)=0)+(COUNTA(CJ13)=0),"",100-CJ13-SUMPRODUCT(CE14:CE25,CJ14:CJ25))</f>
        <v/>
      </c>
      <c r="CK5" s="27" t="str">
        <f>IF((COUNTA(CK14:CK25)=0)+(COUNTA(CK13)=0),"",100-CK13-SUMPRODUCT(CE14:CE25,CK14:CK25))</f>
        <v/>
      </c>
      <c r="CL5" s="22"/>
      <c r="CM5" s="22"/>
      <c r="CN5" s="103"/>
      <c r="CO5" s="61" t="s">
        <v>0</v>
      </c>
      <c r="CP5" s="9" t="str">
        <f>IF((COUNTA(CP14:CP25)=0)+(COUNTA(CP13)=0),"",100-CP13-SUMPRODUCT(CO14:CO25,CP14:CP25))</f>
        <v/>
      </c>
      <c r="CQ5" s="9" t="str">
        <f>IF((COUNTA(CQ14:CQ25)=0)+(COUNTA(CQ13)=0),"",100-CQ13-SUMPRODUCT(CO14:CO25,CQ14:CQ25))</f>
        <v/>
      </c>
      <c r="CR5" s="9" t="str">
        <f>IF((COUNTA(CR14:CR25)=0)+(COUNTA(CR13)=0),"",100-CR13-SUMPRODUCT(CO14:CO25,CR14:CR25))</f>
        <v/>
      </c>
      <c r="CS5" s="9" t="str">
        <f>IF((COUNTA(CS14:CS25)=0)+(COUNTA(CS13)=0),"",100-CS13-SUMPRODUCT(CO14:CO25,CS14:CS25))</f>
        <v/>
      </c>
      <c r="CT5" s="9" t="str">
        <f>IF((COUNTA(CT14:CT25)=0)+(COUNTA(CT13)=0),"",100-CT13-SUMPRODUCT(CO14:CO25,CT14:CT25))</f>
        <v/>
      </c>
      <c r="CU5" s="27" t="str">
        <f>IF((COUNTA(CU14:CU25)=0)+(COUNTA(CU13)=0),"",100-CU13-SUMPRODUCT(CO14:CO25,CU14:CU25))</f>
        <v/>
      </c>
      <c r="CV5" s="22"/>
      <c r="CW5" s="22"/>
      <c r="CX5" s="111"/>
      <c r="DH5" s="111"/>
      <c r="DR5" s="111"/>
      <c r="EB5" s="111"/>
      <c r="EL5" s="111"/>
      <c r="EV5" s="111"/>
      <c r="FF5" s="111"/>
      <c r="FP5" s="111"/>
      <c r="FZ5" s="111"/>
      <c r="GJ5" s="111"/>
      <c r="GT5" s="111"/>
      <c r="HD5" s="111"/>
      <c r="HN5" s="111"/>
      <c r="HX5" s="111"/>
    </row>
    <row xmlns:x14ac="http://schemas.microsoft.com/office/spreadsheetml/2009/9/ac" r="6" s="4" customFormat="true" x14ac:dyDescent="0.25">
      <c r="A6" s="375" t="str">
        <f ca="true">IF(ISBLANK('Data Summary'!A8),"",'Data Summary'!A8)</f>
        <v>TLS_2012_EMIS</v>
      </c>
      <c r="B6" s="103"/>
      <c r="C6" s="61" t="s">
        <v>19</v>
      </c>
      <c r="D6" s="9">
        <f>IF(COUNTA(D14:D25)=0,"",SUMPRODUCT(D14:D25,C14:C25))</f>
        <v>56.674041297935098</v>
      </c>
      <c r="E6" s="9" t="str">
        <f>IF(COUNTA(E14:E25)=0,"",SUMPRODUCT(E14:E25,C14:C25))</f>
        <v/>
      </c>
      <c r="F6" s="9" t="str">
        <f>IF(COUNTA(F14:F25)=0,"",SUMPRODUCT(F14:F25,C14:C25))</f>
        <v/>
      </c>
      <c r="G6" s="9" t="str">
        <f>IF(COUNTA(G14:G25)=0,"",SUMPRODUCT(G14:G25,C14:C25))</f>
        <v/>
      </c>
      <c r="H6" s="9">
        <f>IF(COUNTA(H14:H25)=0,"",SUMPRODUCT(H14:H25,C14:C25))</f>
        <v>56.95652173913043</v>
      </c>
      <c r="I6" s="27">
        <f>IF(COUNTA(I14:I25)=0,"",SUMPRODUCT(I14:I25,C14:C25))</f>
        <v>52.747252747252787</v>
      </c>
      <c r="J6" s="22"/>
      <c r="K6" s="22"/>
      <c r="L6" s="103"/>
      <c r="M6" s="61" t="s">
        <v>19</v>
      </c>
      <c r="N6" s="9">
        <f>IF(COUNTA(N14:N25)=0,"",SUMPRODUCT(N14:N25,M14:M25))</f>
        <v>63.325991189427313</v>
      </c>
      <c r="O6" s="9" t="str">
        <f>IF(COUNTA(O14:O25)=0,"",SUMPRODUCT(O14:O25,M14:M25))</f>
        <v/>
      </c>
      <c r="P6" s="9" t="str">
        <f>IF(COUNTA(P14:P25)=0,"",SUMPRODUCT(P14:P25,M14:M25))</f>
        <v/>
      </c>
      <c r="Q6" s="9" t="str">
        <f>IF(COUNTA(Q14:Q25)=0,"",SUMPRODUCT(Q14:Q25,M14:M25))</f>
        <v/>
      </c>
      <c r="R6" s="9">
        <f>IF(COUNTA(R14:R25)=0,"",SUMPRODUCT(R14:R25,M14:M25))</f>
        <v>63.897637795275593</v>
      </c>
      <c r="S6" s="27">
        <f>IF(COUNTA(S14:S25)=0,"",SUMPRODUCT(S14:S25,M14:M25))</f>
        <v>55.434782608695656</v>
      </c>
      <c r="T6" s="22"/>
      <c r="U6" s="22"/>
      <c r="V6" s="103"/>
      <c r="W6" s="61" t="s">
        <v>19</v>
      </c>
      <c r="X6" s="9">
        <f>IF(COUNTA(X14:X25)=0,"",SUMPRODUCT(X14:X25,W14:W25))</f>
        <v>63.035000000000004</v>
      </c>
      <c r="Y6" s="9" t="str">
        <f>IF(COUNTA(Y14:Y25)=0,"",SUMPRODUCT(Y14:Y25,W14:W25))</f>
        <v/>
      </c>
      <c r="Z6" s="9" t="str">
        <f>IF(COUNTA(Z14:Z25)=0,"",SUMPRODUCT(Z14:Z25,W14:W25))</f>
        <v/>
      </c>
      <c r="AA6" s="9" t="str">
        <f>IF(COUNTA(AA14:AA25)=0,"",SUMPRODUCT(AA14:AA25,W14:W25))</f>
        <v/>
      </c>
      <c r="AB6" s="9">
        <f>IF(COUNTA(AB14:AB25)=0,"",SUMPRODUCT(AB14:AB25,W14:W25))</f>
        <v>62.669999999999995</v>
      </c>
      <c r="AC6" s="27">
        <f>IF(COUNTA(AC14:AC25)=0,"",SUMPRODUCT(AC14:AC25,W14:W25))</f>
        <v>67.89</v>
      </c>
      <c r="AD6" s="22"/>
      <c r="AE6" s="22"/>
      <c r="AF6" s="103"/>
      <c r="AG6" s="61" t="s">
        <v>19</v>
      </c>
      <c r="AH6" s="9">
        <f>IF(COUNTA(AH14:AH25)=0,"",SUMPRODUCT(AH14:AH25,AG14:AG25))</f>
        <v>62.407054508454245</v>
      </c>
      <c r="AI6" s="9" t="str">
        <f>IF(COUNTA(AI14:AI25)=0,"",SUMPRODUCT(AI14:AI25,AG14:AG25))</f>
        <v/>
      </c>
      <c r="AJ6" s="9" t="str">
        <f>IF(COUNTA(AJ14:AJ25)=0,"",SUMPRODUCT(AJ14:AJ25,AG14:AG25))</f>
        <v/>
      </c>
      <c r="AK6" s="9">
        <f>IF(COUNTA(AK14:AK25)=0,"",SUMPRODUCT(AK14:AK25,AG14:AG25))</f>
        <v>67.204301075268816</v>
      </c>
      <c r="AL6" s="9">
        <f>IF(COUNTA(AL14:AL25)=0,"",SUMPRODUCT(AL14:AL25,AG14:AG25))</f>
        <v>61.595466434176117</v>
      </c>
      <c r="AM6" s="27">
        <f>IF(COUNTA(AM14:AM25)=0,"",SUMPRODUCT(AM14:AM25,AG14:AG25))</f>
        <v>61.486486486486484</v>
      </c>
      <c r="AN6" s="22"/>
      <c r="AO6" s="22"/>
      <c r="AP6" s="103"/>
      <c r="AQ6" s="61" t="s">
        <v>19</v>
      </c>
      <c r="AR6" s="9">
        <f>IF(COUNTA(AR14:AR25)=0,"",SUMPRODUCT(AR14:AR25,AQ14:AQ25))</f>
        <v>69.788554658840795</v>
      </c>
      <c r="AS6" s="9" t="str">
        <f>IF(COUNTA(AS14:AS25)=0,"",SUMPRODUCT(AS14:AS25,AQ14:AQ25))</f>
        <v/>
      </c>
      <c r="AT6" s="9" t="str">
        <f>IF(COUNTA(AT14:AT25)=0,"",SUMPRODUCT(AT14:AT25,AQ14:AQ25))</f>
        <v/>
      </c>
      <c r="AU6" s="9">
        <f>IF(COUNTA(AU14:AU25)=0,"",SUMPRODUCT(AU14:AU25,AQ14:AQ25))</f>
        <v>49.25</v>
      </c>
      <c r="AV6" s="9">
        <f>IF(COUNTA(AV14:AV25)=0,"",SUMPRODUCT(AV14:AV25,AQ14:AQ25))</f>
        <v>69.900000000000006</v>
      </c>
      <c r="AW6" s="27">
        <f>IF(COUNTA(AW14:AW25)=0,"",SUMPRODUCT(AW14:AW25,AQ14:AQ25))</f>
        <v>68.349999999999994</v>
      </c>
      <c r="AX6" s="22"/>
      <c r="AY6" s="22"/>
      <c r="AZ6" s="103"/>
      <c r="BA6" s="61" t="s">
        <v>19</v>
      </c>
      <c r="BB6" s="9">
        <f>IF(COUNTA(BB14:BB25)=0,"",SUMPRODUCT(BB14:BB25,BA14:BA25))</f>
        <v>64.556789378394683</v>
      </c>
      <c r="BC6" s="9" t="str">
        <f>IF(COUNTA(BC14:BC25)=0,"",SUMPRODUCT(BC14:BC25,BA14:BA25))</f>
        <v/>
      </c>
      <c r="BD6" s="9" t="str">
        <f>IF(COUNTA(BD14:BD25)=0,"",SUMPRODUCT(BD14:BD25,BA14:BA25))</f>
        <v/>
      </c>
      <c r="BE6" s="9">
        <f>IF(COUNTA(BE14:BE25)=0,"",SUMPRODUCT(BE14:BE25,BA14:BA25))</f>
        <v>61.5</v>
      </c>
      <c r="BF6" s="9">
        <f>IF(COUNTA(BF14:BF25)=0,"",SUMPRODUCT(BF14:BF25,BA14:BA25))</f>
        <v>66.349999999999994</v>
      </c>
      <c r="BG6" s="27">
        <f>IF(COUNTA(BG14:BG25)=0,"",SUMPRODUCT(BG14:BG25,BA14:BA25))</f>
        <v>51.45</v>
      </c>
      <c r="BH6" s="22"/>
      <c r="BI6" s="22"/>
      <c r="BJ6" s="103"/>
      <c r="BK6" s="61" t="s">
        <v>19</v>
      </c>
      <c r="BL6" s="9" t="str">
        <f>IF(COUNTA(BL14:BL25)=0,"",SUMPRODUCT(BL14:BL25,BK14:BK25))</f>
        <v/>
      </c>
      <c r="BM6" s="9" t="str">
        <f>IF(COUNTA(BM14:BM25)=0,"",SUMPRODUCT(BM14:BM25,BK14:BK25))</f>
        <v/>
      </c>
      <c r="BN6" s="9" t="str">
        <f>IF(COUNTA(BN14:BN25)=0,"",SUMPRODUCT(BN14:BN25,BK14:BK25))</f>
        <v/>
      </c>
      <c r="BO6" s="9" t="str">
        <f>IF(COUNTA(BO14:BO25)=0,"",SUMPRODUCT(BO14:BO25,BK14:BK25))</f>
        <v/>
      </c>
      <c r="BP6" s="9" t="str">
        <f>IF(COUNTA(BP14:BP25)=0,"",SUMPRODUCT(BP14:BP25,BK14:BK25))</f>
        <v/>
      </c>
      <c r="BQ6" s="27" t="str">
        <f>IF(COUNTA(BQ14:BQ25)=0,"",SUMPRODUCT(BQ14:BQ25,BK14:BK25))</f>
        <v/>
      </c>
      <c r="BR6" s="22"/>
      <c r="BS6" s="22"/>
      <c r="BT6" s="103"/>
      <c r="BU6" s="61" t="s">
        <v>19</v>
      </c>
      <c r="BV6" s="9" t="str">
        <f>IF(COUNTA(BV14:BV25)=0,"",SUMPRODUCT(BV14:BV25,BU14:BU25))</f>
        <v/>
      </c>
      <c r="BW6" s="9" t="str">
        <f>IF(COUNTA(BW14:BW25)=0,"",SUMPRODUCT(BW14:BW25,BU14:BU25))</f>
        <v/>
      </c>
      <c r="BX6" s="9" t="str">
        <f>IF(COUNTA(BX14:BX25)=0,"",SUMPRODUCT(BX14:BX25,BU14:BU25))</f>
        <v/>
      </c>
      <c r="BY6" s="9" t="str">
        <f>IF(COUNTA(BY14:BY25)=0,"",SUMPRODUCT(BY14:BY25,BU14:BU25))</f>
        <v/>
      </c>
      <c r="BZ6" s="9" t="str">
        <f>IF(COUNTA(BZ14:BZ25)=0,"",SUMPRODUCT(BZ14:BZ25,BU14:BU25))</f>
        <v/>
      </c>
      <c r="CA6" s="27" t="str">
        <f>IF(COUNTA(CA14:CA25)=0,"",SUMPRODUCT(CA14:CA25,BU14:BU25))</f>
        <v/>
      </c>
      <c r="CB6" s="22"/>
      <c r="CC6" s="22"/>
      <c r="CD6" s="103"/>
      <c r="CE6" s="61" t="s">
        <v>19</v>
      </c>
      <c r="CF6" s="9">
        <f>IF(COUNTA(CF14:CF25)=0,"",SUMPRODUCT(CF14:CF25,CE14:CE25))</f>
        <v>94.059405940594047</v>
      </c>
      <c r="CG6" s="9" t="str">
        <f>IF(COUNTA(CG14:CG25)=0,"",SUMPRODUCT(CG14:CG25,CE14:CE25))</f>
        <v/>
      </c>
      <c r="CH6" s="9" t="str">
        <f>IF(COUNTA(CH14:CH25)=0,"",SUMPRODUCT(CH14:CH25,CE14:CE25))</f>
        <v/>
      </c>
      <c r="CI6" s="9" t="str">
        <f>IF(COUNTA(CI14:CI25)=0,"",SUMPRODUCT(CI14:CI25,CE14:CE25))</f>
        <v/>
      </c>
      <c r="CJ6" s="9" t="str">
        <f>IF(COUNTA(CJ14:CJ25)=0,"",SUMPRODUCT(CJ14:CJ25,CE14:CE25))</f>
        <v/>
      </c>
      <c r="CK6" s="27" t="str">
        <f>IF(COUNTA(CK14:CK25)=0,"",SUMPRODUCT(CK14:CK25,CE14:CE25))</f>
        <v/>
      </c>
      <c r="CL6" s="22"/>
      <c r="CM6" s="22"/>
      <c r="CN6" s="103"/>
      <c r="CO6" s="61" t="s">
        <v>19</v>
      </c>
      <c r="CP6" s="9" t="str">
        <f>IF(COUNTA(CP14:CP25)=0,"",SUMPRODUCT(CP14:CP25,CO14:CO25))</f>
        <v/>
      </c>
      <c r="CQ6" s="9" t="str">
        <f>IF(COUNTA(CQ14:CQ25)=0,"",SUMPRODUCT(CQ14:CQ25,CO14:CO25))</f>
        <v/>
      </c>
      <c r="CR6" s="9" t="str">
        <f>IF(COUNTA(CR14:CR25)=0,"",SUMPRODUCT(CR14:CR25,CO14:CO25))</f>
        <v/>
      </c>
      <c r="CS6" s="9" t="str">
        <f>IF(COUNTA(CS14:CS25)=0,"",SUMPRODUCT(CS14:CS25,CO14:CO25))</f>
        <v/>
      </c>
      <c r="CT6" s="9" t="str">
        <f>IF(COUNTA(CT14:CT25)=0,"",SUMPRODUCT(CT14:CT25,CO14:CO25))</f>
        <v/>
      </c>
      <c r="CU6" s="27" t="str">
        <f>IF(COUNTA(CU14:CU25)=0,"",SUMPRODUCT(CU14:CU25,CO14:CO25))</f>
        <v/>
      </c>
      <c r="CV6" s="22"/>
      <c r="CW6" s="22"/>
      <c r="CX6" s="111"/>
      <c r="DH6" s="111"/>
      <c r="DR6" s="111"/>
      <c r="EB6" s="111"/>
      <c r="EL6" s="111"/>
      <c r="EV6" s="111"/>
      <c r="FF6" s="111"/>
      <c r="FP6" s="111"/>
      <c r="FZ6" s="111"/>
      <c r="GJ6" s="111"/>
      <c r="GT6" s="111"/>
      <c r="HD6" s="111"/>
      <c r="HN6" s="111"/>
      <c r="HX6" s="111"/>
    </row>
    <row xmlns:x14ac="http://schemas.microsoft.com/office/spreadsheetml/2009/9/ac" r="7" s="4" customFormat="true" x14ac:dyDescent="0.25">
      <c r="A7" s="375" t="str">
        <f ca="true">IF(ISBLANK('Data Summary'!A9),"",'Data Summary'!A9)</f>
        <v>TLS_2013_EMIS</v>
      </c>
      <c r="B7" s="103"/>
      <c r="C7" s="92" t="s">
        <v>38</v>
      </c>
      <c r="D7" s="8"/>
      <c r="E7" s="8"/>
      <c r="F7" s="8"/>
      <c r="G7" s="8"/>
      <c r="H7" s="8"/>
      <c r="I7" s="27"/>
      <c r="J7" s="22"/>
      <c r="K7" s="22"/>
      <c r="L7" s="103"/>
      <c r="M7" s="92" t="s">
        <v>38</v>
      </c>
      <c r="N7" s="8"/>
      <c r="O7" s="8"/>
      <c r="P7" s="8"/>
      <c r="Q7" s="8"/>
      <c r="R7" s="8"/>
      <c r="S7" s="27"/>
      <c r="T7" s="22"/>
      <c r="U7" s="22"/>
      <c r="V7" s="103"/>
      <c r="W7" s="92" t="s">
        <v>38</v>
      </c>
      <c r="X7" s="8"/>
      <c r="Y7" s="8"/>
      <c r="Z7" s="8"/>
      <c r="AA7" s="8"/>
      <c r="AB7" s="8"/>
      <c r="AC7" s="27"/>
      <c r="AD7" s="22"/>
      <c r="AE7" s="22"/>
      <c r="AF7" s="103"/>
      <c r="AG7" s="92" t="s">
        <v>38</v>
      </c>
      <c r="AH7" s="8"/>
      <c r="AI7" s="8"/>
      <c r="AJ7" s="8"/>
      <c r="AK7" s="8"/>
      <c r="AL7" s="8"/>
      <c r="AM7" s="27"/>
      <c r="AN7" s="22"/>
      <c r="AO7" s="22"/>
      <c r="AP7" s="103"/>
      <c r="AQ7" s="92" t="s">
        <v>38</v>
      </c>
      <c r="AR7" s="8"/>
      <c r="AS7" s="8"/>
      <c r="AT7" s="8"/>
      <c r="AU7" s="8"/>
      <c r="AV7" s="8"/>
      <c r="AW7" s="27"/>
      <c r="AX7" s="22"/>
      <c r="AY7" s="22"/>
      <c r="AZ7" s="103"/>
      <c r="BA7" s="92" t="s">
        <v>38</v>
      </c>
      <c r="BB7" s="8"/>
      <c r="BC7" s="8"/>
      <c r="BD7" s="8"/>
      <c r="BE7" s="8"/>
      <c r="BF7" s="8"/>
      <c r="BG7" s="27"/>
      <c r="BH7" s="22"/>
      <c r="BI7" s="22"/>
      <c r="BJ7" s="103"/>
      <c r="BK7" s="92" t="s">
        <v>38</v>
      </c>
      <c r="BL7" s="8"/>
      <c r="BM7" s="8"/>
      <c r="BN7" s="8"/>
      <c r="BO7" s="8"/>
      <c r="BP7" s="8"/>
      <c r="BQ7" s="27"/>
      <c r="BR7" s="22"/>
      <c r="BS7" s="22"/>
      <c r="BT7" s="103"/>
      <c r="BU7" s="92" t="s">
        <v>38</v>
      </c>
      <c r="BV7" s="8"/>
      <c r="BW7" s="8"/>
      <c r="BX7" s="8"/>
      <c r="BY7" s="8"/>
      <c r="BZ7" s="8"/>
      <c r="CA7" s="27"/>
      <c r="CB7" s="22"/>
      <c r="CC7" s="22"/>
      <c r="CD7" s="103"/>
      <c r="CE7" s="92" t="s">
        <v>38</v>
      </c>
      <c r="CF7" s="8"/>
      <c r="CG7" s="8"/>
      <c r="CH7" s="8"/>
      <c r="CI7" s="8"/>
      <c r="CJ7" s="8"/>
      <c r="CK7" s="27"/>
      <c r="CL7" s="22"/>
      <c r="CM7" s="22"/>
      <c r="CN7" s="103"/>
      <c r="CO7" s="92" t="s">
        <v>38</v>
      </c>
      <c r="CP7" s="8"/>
      <c r="CQ7" s="8"/>
      <c r="CR7" s="8"/>
      <c r="CS7" s="8"/>
      <c r="CT7" s="8"/>
      <c r="CU7" s="27"/>
      <c r="CV7" s="22"/>
      <c r="CW7" s="22"/>
      <c r="CX7" s="111"/>
      <c r="DH7" s="111"/>
      <c r="DR7" s="111"/>
      <c r="EB7" s="111"/>
      <c r="EL7" s="111"/>
      <c r="EV7" s="111"/>
      <c r="FF7" s="111"/>
      <c r="FP7" s="111"/>
      <c r="FZ7" s="111"/>
      <c r="GJ7" s="111"/>
      <c r="GT7" s="111"/>
      <c r="HD7" s="111"/>
      <c r="HN7" s="111"/>
      <c r="HX7" s="111"/>
    </row>
    <row xmlns:x14ac="http://schemas.microsoft.com/office/spreadsheetml/2009/9/ac" r="8" s="4" customFormat="true" ht="15.6" customHeight="true" x14ac:dyDescent="0.25">
      <c r="A8" s="375" t="str">
        <f ca="true">IF(ISBLANK('Data Summary'!A10),"",'Data Summary'!A10)</f>
        <v>TLS_2014_EMIS</v>
      </c>
      <c r="B8" s="103"/>
      <c r="C8" s="92" t="s">
        <v>106</v>
      </c>
      <c r="D8" s="9"/>
      <c r="E8" s="9"/>
      <c r="F8" s="9"/>
      <c r="G8" s="9"/>
      <c r="H8" s="9"/>
      <c r="I8" s="27"/>
      <c r="J8" s="22"/>
      <c r="K8" s="22"/>
      <c r="L8" s="103"/>
      <c r="M8" s="92" t="s">
        <v>106</v>
      </c>
      <c r="N8" s="9"/>
      <c r="O8" s="9"/>
      <c r="P8" s="9"/>
      <c r="Q8" s="9"/>
      <c r="R8" s="9"/>
      <c r="S8" s="27"/>
      <c r="T8" s="22"/>
      <c r="U8" s="22"/>
      <c r="V8" s="103"/>
      <c r="W8" s="92" t="s">
        <v>106</v>
      </c>
      <c r="X8" s="9"/>
      <c r="Y8" s="9"/>
      <c r="Z8" s="9"/>
      <c r="AA8" s="9"/>
      <c r="AB8" s="9"/>
      <c r="AC8" s="27"/>
      <c r="AD8" s="22"/>
      <c r="AE8" s="22"/>
      <c r="AF8" s="103"/>
      <c r="AG8" s="92" t="s">
        <v>106</v>
      </c>
      <c r="AH8" s="9"/>
      <c r="AI8" s="9"/>
      <c r="AJ8" s="9"/>
      <c r="AK8" s="9"/>
      <c r="AL8" s="9"/>
      <c r="AM8" s="27"/>
      <c r="AN8" s="22"/>
      <c r="AO8" s="22"/>
      <c r="AP8" s="103"/>
      <c r="AQ8" s="92" t="s">
        <v>106</v>
      </c>
      <c r="AR8" s="9"/>
      <c r="AS8" s="9"/>
      <c r="AT8" s="9"/>
      <c r="AU8" s="9"/>
      <c r="AV8" s="9"/>
      <c r="AW8" s="27"/>
      <c r="AX8" s="22"/>
      <c r="AY8" s="22"/>
      <c r="AZ8" s="103"/>
      <c r="BA8" s="92" t="s">
        <v>106</v>
      </c>
      <c r="BB8" s="9"/>
      <c r="BC8" s="9"/>
      <c r="BD8" s="9"/>
      <c r="BE8" s="9"/>
      <c r="BF8" s="9"/>
      <c r="BG8" s="27"/>
      <c r="BH8" s="22"/>
      <c r="BI8" s="22"/>
      <c r="BJ8" s="103"/>
      <c r="BK8" s="92" t="s">
        <v>106</v>
      </c>
      <c r="BL8" s="9"/>
      <c r="BM8" s="9"/>
      <c r="BN8" s="9"/>
      <c r="BO8" s="9"/>
      <c r="BP8" s="9"/>
      <c r="BQ8" s="27"/>
      <c r="BR8" s="22"/>
      <c r="BS8" s="22"/>
      <c r="BT8" s="103"/>
      <c r="BU8" s="92" t="s">
        <v>106</v>
      </c>
      <c r="BV8" s="9"/>
      <c r="BW8" s="9"/>
      <c r="BX8" s="9"/>
      <c r="BY8" s="9"/>
      <c r="BZ8" s="9"/>
      <c r="CA8" s="27"/>
      <c r="CB8" s="22"/>
      <c r="CC8" s="22"/>
      <c r="CD8" s="103"/>
      <c r="CE8" s="92" t="s">
        <v>106</v>
      </c>
      <c r="CF8" s="9"/>
      <c r="CG8" s="9"/>
      <c r="CH8" s="9"/>
      <c r="CI8" s="9"/>
      <c r="CJ8" s="9"/>
      <c r="CK8" s="27"/>
      <c r="CL8" s="22"/>
      <c r="CM8" s="22"/>
      <c r="CN8" s="103"/>
      <c r="CO8" s="92" t="s">
        <v>106</v>
      </c>
      <c r="CP8" s="9"/>
      <c r="CQ8" s="9"/>
      <c r="CR8" s="9"/>
      <c r="CS8" s="9"/>
      <c r="CT8" s="9"/>
      <c r="CU8" s="27"/>
      <c r="CV8" s="22"/>
      <c r="CW8" s="22"/>
      <c r="CX8" s="111"/>
      <c r="DH8" s="111"/>
      <c r="DR8" s="111"/>
      <c r="EB8" s="111"/>
      <c r="EL8" s="111"/>
      <c r="EV8" s="111"/>
      <c r="FF8" s="111"/>
      <c r="FP8" s="111"/>
      <c r="FZ8" s="111"/>
      <c r="GJ8" s="111"/>
      <c r="GT8" s="111"/>
      <c r="HD8" s="111"/>
      <c r="HN8" s="111"/>
      <c r="HX8" s="111"/>
    </row>
    <row xmlns:x14ac="http://schemas.microsoft.com/office/spreadsheetml/2009/9/ac" r="9" s="4" customFormat="true" x14ac:dyDescent="0.25">
      <c r="A9" s="375" t="str">
        <f ca="true">IF(ISBLANK('Data Summary'!A11),"",'Data Summary'!A11)</f>
        <v>TLS_2015_EMIS</v>
      </c>
      <c r="B9" s="103"/>
      <c r="C9" s="61" t="s">
        <v>168</v>
      </c>
      <c r="D9" s="8"/>
      <c r="E9" s="7"/>
      <c r="F9" s="7"/>
      <c r="G9" s="7"/>
      <c r="H9" s="7"/>
      <c r="I9" s="24"/>
      <c r="J9" s="22"/>
      <c r="K9" s="22"/>
      <c r="L9" s="103"/>
      <c r="M9" s="61" t="s">
        <v>168</v>
      </c>
      <c r="N9" s="8"/>
      <c r="O9" s="7"/>
      <c r="P9" s="7"/>
      <c r="Q9" s="7"/>
      <c r="R9" s="7"/>
      <c r="S9" s="24"/>
      <c r="T9" s="22"/>
      <c r="U9" s="22"/>
      <c r="V9" s="103" t="s">
        <v>249</v>
      </c>
      <c r="W9" s="61" t="s">
        <v>168</v>
      </c>
      <c r="X9" s="8">
        <f>X15</f>
        <v>60.28</v>
      </c>
      <c r="Y9" s="7"/>
      <c r="Z9" s="7"/>
      <c r="AA9" s="7"/>
      <c r="AB9" s="7">
        <f>AB15</f>
        <v>59.91</v>
      </c>
      <c r="AC9" s="24">
        <f>AC15</f>
        <v>65.260000000000005</v>
      </c>
      <c r="AD9" s="22"/>
      <c r="AE9" s="22"/>
      <c r="AF9" s="103" t="s">
        <v>249</v>
      </c>
      <c r="AG9" s="61" t="s">
        <v>168</v>
      </c>
      <c r="AH9" s="43">
        <f t="shared" ref="AH9" si="10">(AK9*AK$30+AL9*AL$30+AM9*AM$30)/SUM(AK$30:AM$30)</f>
        <v>58.612079217822931</v>
      </c>
      <c r="AI9" s="7"/>
      <c r="AJ9" s="7"/>
      <c r="AK9" s="7">
        <v>62.365591397849464</v>
      </c>
      <c r="AL9" s="43">
        <v>58.064516129032263</v>
      </c>
      <c r="AM9" s="62">
        <v>56.756756756756758</v>
      </c>
      <c r="AN9" s="22"/>
      <c r="AO9" s="22"/>
      <c r="AP9" s="103" t="s">
        <v>249</v>
      </c>
      <c r="AQ9" s="61" t="s">
        <v>168</v>
      </c>
      <c r="AR9" s="43">
        <f t="shared" ref="AR9" si="11">(AV9*AV$30+AW9*AW$30)/SUM(AV$30:AW$30)</f>
        <v>64.743140132061626</v>
      </c>
      <c r="AS9" s="7"/>
      <c r="AT9" s="7"/>
      <c r="AU9" s="7">
        <v>46.4</v>
      </c>
      <c r="AV9" s="43">
        <v>64.7</v>
      </c>
      <c r="AW9" s="62">
        <v>65.3</v>
      </c>
      <c r="AX9" s="22"/>
      <c r="AY9" s="22"/>
      <c r="AZ9" s="103" t="s">
        <v>249</v>
      </c>
      <c r="BA9" s="61" t="s">
        <v>168</v>
      </c>
      <c r="BB9" s="43">
        <f t="shared" ref="BB9" si="12">(BE9*BE$30+BF9*BF$30+BG9*BG$30)/SUM(BE$30:BG$30)</f>
        <v>58.474351237175611</v>
      </c>
      <c r="BC9" s="7"/>
      <c r="BD9" s="7"/>
      <c r="BE9" s="7">
        <v>56.8</v>
      </c>
      <c r="BF9" s="43">
        <v>59.8</v>
      </c>
      <c r="BG9" s="62">
        <v>47.2</v>
      </c>
      <c r="BH9" s="22"/>
      <c r="BI9" s="22"/>
      <c r="BJ9" s="103" t="s">
        <v>240</v>
      </c>
      <c r="BK9" s="61" t="s">
        <v>168</v>
      </c>
      <c r="BL9" s="8">
        <f>(BP9*BF30+BQ9*BG30)/SUM(BF30:BG30)</f>
        <v>67.316690000000008</v>
      </c>
      <c r="BM9" s="7"/>
      <c r="BN9" s="7"/>
      <c r="BO9" s="7"/>
      <c r="BP9" s="7">
        <v>67.316689999999994</v>
      </c>
      <c r="BQ9" s="24">
        <v>67.316689999999994</v>
      </c>
      <c r="BR9" s="22"/>
      <c r="BS9" s="22"/>
      <c r="BT9" s="103" t="s">
        <v>240</v>
      </c>
      <c r="BU9" s="61" t="s">
        <v>168</v>
      </c>
      <c r="BV9" s="8">
        <v>67.231634120591366</v>
      </c>
      <c r="BW9" s="7"/>
      <c r="BX9" s="7"/>
      <c r="BY9" s="7"/>
      <c r="BZ9" s="7">
        <v>68.146420000000006</v>
      </c>
      <c r="CA9" s="24">
        <v>66.332615852452179</v>
      </c>
      <c r="CB9" s="22"/>
      <c r="CC9" s="22"/>
      <c r="CD9" s="103" t="s">
        <v>299</v>
      </c>
      <c r="CE9" s="61" t="s">
        <v>168</v>
      </c>
      <c r="CF9" s="8">
        <v>72</v>
      </c>
      <c r="CG9" s="7"/>
      <c r="CH9" s="7"/>
      <c r="CI9" s="7"/>
      <c r="CJ9" s="7"/>
      <c r="CK9" s="24"/>
      <c r="CL9" s="22"/>
      <c r="CM9" s="22"/>
      <c r="CN9" s="103"/>
      <c r="CO9" s="61" t="s">
        <v>168</v>
      </c>
      <c r="CP9" s="8"/>
      <c r="CQ9" s="7"/>
      <c r="CR9" s="7"/>
      <c r="CS9" s="7"/>
      <c r="CT9" s="7"/>
      <c r="CU9" s="24"/>
      <c r="CV9" s="22"/>
      <c r="CW9" s="22"/>
      <c r="CX9" s="111"/>
      <c r="DH9" s="111"/>
      <c r="DR9" s="111"/>
      <c r="EB9" s="111"/>
      <c r="EL9" s="111"/>
      <c r="EV9" s="111"/>
      <c r="FF9" s="111"/>
      <c r="FP9" s="111"/>
      <c r="FZ9" s="111"/>
      <c r="GJ9" s="111"/>
      <c r="GT9" s="111"/>
      <c r="HD9" s="111"/>
      <c r="HN9" s="111"/>
      <c r="HX9" s="111"/>
    </row>
    <row xmlns:x14ac="http://schemas.microsoft.com/office/spreadsheetml/2009/9/ac" r="10" s="4" customFormat="true" ht="15.6" customHeight="true" x14ac:dyDescent="0.25">
      <c r="A10" s="375" t="str">
        <f ca="true">IF(ISBLANK('Data Summary'!A12),"",'Data Summary'!A12)</f>
        <v>TLS_2018_UIS</v>
      </c>
      <c r="B10" s="103"/>
      <c r="C10" s="61" t="s">
        <v>107</v>
      </c>
      <c r="D10" s="17"/>
      <c r="E10" s="7"/>
      <c r="F10" s="7"/>
      <c r="G10" s="7"/>
      <c r="H10" s="7"/>
      <c r="I10" s="24"/>
      <c r="J10" s="22"/>
      <c r="K10" s="22"/>
      <c r="L10" s="103"/>
      <c r="M10" s="61" t="s">
        <v>107</v>
      </c>
      <c r="N10" s="17"/>
      <c r="O10" s="7"/>
      <c r="P10" s="7"/>
      <c r="Q10" s="7"/>
      <c r="R10" s="7"/>
      <c r="S10" s="24"/>
      <c r="T10" s="22"/>
      <c r="U10" s="22"/>
      <c r="V10" s="103"/>
      <c r="W10" s="61" t="s">
        <v>107</v>
      </c>
      <c r="X10" s="17"/>
      <c r="Y10" s="7"/>
      <c r="Z10" s="7"/>
      <c r="AA10" s="7"/>
      <c r="AB10" s="7"/>
      <c r="AC10" s="24"/>
      <c r="AD10" s="22"/>
      <c r="AE10" s="22"/>
      <c r="AF10" s="103"/>
      <c r="AG10" s="61" t="s">
        <v>107</v>
      </c>
      <c r="AH10" s="17"/>
      <c r="AI10" s="7"/>
      <c r="AJ10" s="7"/>
      <c r="AK10" s="7"/>
      <c r="AL10" s="7"/>
      <c r="AM10" s="24"/>
      <c r="AN10" s="22"/>
      <c r="AO10" s="22"/>
      <c r="AP10" s="103"/>
      <c r="AQ10" s="61" t="s">
        <v>107</v>
      </c>
      <c r="AR10" s="17"/>
      <c r="AS10" s="7"/>
      <c r="AT10" s="7"/>
      <c r="AU10" s="7"/>
      <c r="AV10" s="7"/>
      <c r="AW10" s="24"/>
      <c r="AX10" s="22"/>
      <c r="AY10" s="22"/>
      <c r="AZ10" s="103"/>
      <c r="BA10" s="61" t="s">
        <v>107</v>
      </c>
      <c r="BB10" s="17"/>
      <c r="BC10" s="7"/>
      <c r="BD10" s="7"/>
      <c r="BE10" s="7"/>
      <c r="BF10" s="7"/>
      <c r="BG10" s="24"/>
      <c r="BH10" s="22"/>
      <c r="BI10" s="22"/>
      <c r="BJ10" s="103"/>
      <c r="BK10" s="61" t="s">
        <v>107</v>
      </c>
      <c r="BL10" s="17"/>
      <c r="BM10" s="7"/>
      <c r="BN10" s="7"/>
      <c r="BO10" s="7"/>
      <c r="BP10" s="7"/>
      <c r="BQ10" s="24"/>
      <c r="BR10" s="22"/>
      <c r="BS10" s="22"/>
      <c r="BT10" s="103"/>
      <c r="BU10" s="61" t="s">
        <v>107</v>
      </c>
      <c r="BV10" s="17"/>
      <c r="BW10" s="7"/>
      <c r="BX10" s="7"/>
      <c r="BY10" s="7"/>
      <c r="BZ10" s="7"/>
      <c r="CA10" s="24"/>
      <c r="CB10" s="22"/>
      <c r="CC10" s="22"/>
      <c r="CD10" s="103"/>
      <c r="CE10" s="61" t="s">
        <v>107</v>
      </c>
      <c r="CF10" s="17"/>
      <c r="CG10" s="7"/>
      <c r="CH10" s="7"/>
      <c r="CI10" s="7"/>
      <c r="CJ10" s="7"/>
      <c r="CK10" s="24"/>
      <c r="CL10" s="22"/>
      <c r="CM10" s="22"/>
      <c r="CN10" s="103"/>
      <c r="CO10" s="61" t="s">
        <v>107</v>
      </c>
      <c r="CP10" s="17"/>
      <c r="CQ10" s="7"/>
      <c r="CR10" s="7"/>
      <c r="CS10" s="7"/>
      <c r="CT10" s="7"/>
      <c r="CU10" s="24"/>
      <c r="CV10" s="22"/>
      <c r="CW10" s="22"/>
      <c r="CX10" s="111"/>
      <c r="DH10" s="111"/>
      <c r="DR10" s="111"/>
      <c r="EB10" s="111"/>
      <c r="EL10" s="111"/>
      <c r="EV10" s="111"/>
      <c r="FF10" s="111"/>
      <c r="FP10" s="111"/>
      <c r="FZ10" s="111"/>
      <c r="GJ10" s="111"/>
      <c r="GT10" s="111"/>
      <c r="HD10" s="111"/>
      <c r="HN10" s="111"/>
      <c r="HX10" s="111"/>
    </row>
    <row xmlns:x14ac="http://schemas.microsoft.com/office/spreadsheetml/2009/9/ac" r="11" s="4" customFormat="true" ht="15.6" customHeight="true" x14ac:dyDescent="0.25">
      <c r="A11" s="375" t="str">
        <f ca="true">IF(ISBLANK('Data Summary'!A13),"",'Data Summary'!A13)</f>
        <v>TLS_2019_UIS</v>
      </c>
      <c r="B11" s="103"/>
      <c r="C11" s="61" t="s">
        <v>108</v>
      </c>
      <c r="D11" s="17"/>
      <c r="E11" s="7"/>
      <c r="F11" s="7"/>
      <c r="G11" s="7"/>
      <c r="H11" s="7"/>
      <c r="I11" s="24"/>
      <c r="J11" s="22"/>
      <c r="K11" s="22"/>
      <c r="L11" s="103"/>
      <c r="M11" s="61" t="s">
        <v>108</v>
      </c>
      <c r="N11" s="17"/>
      <c r="O11" s="7"/>
      <c r="P11" s="7"/>
      <c r="Q11" s="7"/>
      <c r="R11" s="7"/>
      <c r="S11" s="24"/>
      <c r="T11" s="22"/>
      <c r="U11" s="22"/>
      <c r="V11" s="103"/>
      <c r="W11" s="61" t="s">
        <v>108</v>
      </c>
      <c r="X11" s="17"/>
      <c r="Y11" s="7"/>
      <c r="Z11" s="7"/>
      <c r="AA11" s="7"/>
      <c r="AB11" s="7"/>
      <c r="AC11" s="24"/>
      <c r="AD11" s="22"/>
      <c r="AE11" s="22"/>
      <c r="AF11" s="103"/>
      <c r="AG11" s="61" t="s">
        <v>108</v>
      </c>
      <c r="AH11" s="17"/>
      <c r="AI11" s="7"/>
      <c r="AJ11" s="7"/>
      <c r="AK11" s="7"/>
      <c r="AL11" s="7"/>
      <c r="AM11" s="24"/>
      <c r="AN11" s="22"/>
      <c r="AO11" s="22"/>
      <c r="AP11" s="103"/>
      <c r="AQ11" s="61" t="s">
        <v>108</v>
      </c>
      <c r="AR11" s="17"/>
      <c r="AS11" s="7"/>
      <c r="AT11" s="7"/>
      <c r="AU11" s="7"/>
      <c r="AV11" s="7"/>
      <c r="AW11" s="24"/>
      <c r="AX11" s="22"/>
      <c r="AY11" s="22"/>
      <c r="AZ11" s="103"/>
      <c r="BA11" s="61" t="s">
        <v>108</v>
      </c>
      <c r="BB11" s="17"/>
      <c r="BC11" s="7"/>
      <c r="BD11" s="7"/>
      <c r="BE11" s="7"/>
      <c r="BF11" s="7"/>
      <c r="BG11" s="24"/>
      <c r="BH11" s="22"/>
      <c r="BI11" s="22"/>
      <c r="BJ11" s="103"/>
      <c r="BK11" s="61" t="s">
        <v>108</v>
      </c>
      <c r="BL11" s="17"/>
      <c r="BM11" s="7"/>
      <c r="BN11" s="7"/>
      <c r="BO11" s="7"/>
      <c r="BP11" s="7"/>
      <c r="BQ11" s="24"/>
      <c r="BR11" s="22"/>
      <c r="BS11" s="22"/>
      <c r="BT11" s="103"/>
      <c r="BU11" s="61" t="s">
        <v>108</v>
      </c>
      <c r="BV11" s="17"/>
      <c r="BW11" s="7"/>
      <c r="BX11" s="7"/>
      <c r="BY11" s="7"/>
      <c r="BZ11" s="7"/>
      <c r="CA11" s="24"/>
      <c r="CB11" s="22"/>
      <c r="CC11" s="22"/>
      <c r="CD11" s="103"/>
      <c r="CE11" s="61" t="s">
        <v>108</v>
      </c>
      <c r="CF11" s="17"/>
      <c r="CG11" s="7"/>
      <c r="CH11" s="7"/>
      <c r="CI11" s="7"/>
      <c r="CJ11" s="7"/>
      <c r="CK11" s="24"/>
      <c r="CL11" s="22"/>
      <c r="CM11" s="22"/>
      <c r="CN11" s="103"/>
      <c r="CO11" s="61" t="s">
        <v>108</v>
      </c>
      <c r="CP11" s="17"/>
      <c r="CQ11" s="7"/>
      <c r="CR11" s="7"/>
      <c r="CS11" s="7"/>
      <c r="CT11" s="7"/>
      <c r="CU11" s="24"/>
      <c r="CV11" s="22"/>
      <c r="CW11" s="22"/>
      <c r="CX11" s="111"/>
      <c r="DH11" s="111"/>
      <c r="DR11" s="111"/>
      <c r="EB11" s="111"/>
      <c r="EL11" s="111"/>
      <c r="EV11" s="111"/>
      <c r="FF11" s="111"/>
      <c r="FP11" s="111"/>
      <c r="FZ11" s="111"/>
      <c r="GJ11" s="111"/>
      <c r="GT11" s="111"/>
      <c r="HD11" s="111"/>
      <c r="HN11" s="111"/>
      <c r="HX11" s="111"/>
    </row>
    <row xmlns:x14ac="http://schemas.microsoft.com/office/spreadsheetml/2009/9/ac" r="12" s="253" customFormat="true" ht="18" customHeight="true" x14ac:dyDescent="0.2">
      <c r="A12" s="375" t="str">
        <f ca="true">IF(ISBLANK('Data Summary'!A14),"",'Data Summary'!A14)</f>
        <v>TLS_2020_SUR</v>
      </c>
      <c r="B12" s="248" t="s">
        <v>57</v>
      </c>
      <c r="C12" s="249" t="s">
        <v>27</v>
      </c>
      <c r="D12" s="250"/>
      <c r="E12" s="250"/>
      <c r="F12" s="250"/>
      <c r="G12" s="250"/>
      <c r="H12" s="250"/>
      <c r="I12" s="251"/>
      <c r="J12" s="245"/>
      <c r="K12" s="245"/>
      <c r="L12" s="248" t="s">
        <v>57</v>
      </c>
      <c r="M12" s="249" t="s">
        <v>27</v>
      </c>
      <c r="N12" s="250"/>
      <c r="O12" s="250"/>
      <c r="P12" s="250"/>
      <c r="Q12" s="250"/>
      <c r="R12" s="250"/>
      <c r="S12" s="251"/>
      <c r="T12" s="245"/>
      <c r="U12" s="245"/>
      <c r="V12" s="248" t="s">
        <v>57</v>
      </c>
      <c r="W12" s="249" t="s">
        <v>27</v>
      </c>
      <c r="X12" s="250"/>
      <c r="Y12" s="250"/>
      <c r="Z12" s="250"/>
      <c r="AA12" s="250"/>
      <c r="AB12" s="250"/>
      <c r="AC12" s="251"/>
      <c r="AD12" s="245"/>
      <c r="AE12" s="245"/>
      <c r="AF12" s="248" t="s">
        <v>57</v>
      </c>
      <c r="AG12" s="249" t="s">
        <v>27</v>
      </c>
      <c r="AH12" s="250"/>
      <c r="AI12" s="250"/>
      <c r="AJ12" s="250"/>
      <c r="AK12" s="250"/>
      <c r="AL12" s="250"/>
      <c r="AM12" s="251"/>
      <c r="AN12" s="245"/>
      <c r="AO12" s="245"/>
      <c r="AP12" s="248" t="s">
        <v>57</v>
      </c>
      <c r="AQ12" s="249" t="s">
        <v>27</v>
      </c>
      <c r="AR12" s="250"/>
      <c r="AS12" s="250"/>
      <c r="AT12" s="250"/>
      <c r="AU12" s="250"/>
      <c r="AV12" s="250"/>
      <c r="AW12" s="251"/>
      <c r="AX12" s="245"/>
      <c r="AY12" s="245"/>
      <c r="AZ12" s="248" t="s">
        <v>57</v>
      </c>
      <c r="BA12" s="249" t="s">
        <v>27</v>
      </c>
      <c r="BB12" s="250"/>
      <c r="BC12" s="250"/>
      <c r="BD12" s="250"/>
      <c r="BE12" s="250"/>
      <c r="BF12" s="250"/>
      <c r="BG12" s="251"/>
      <c r="BH12" s="245"/>
      <c r="BI12" s="245"/>
      <c r="BJ12" s="248" t="s">
        <v>57</v>
      </c>
      <c r="BK12" s="249" t="s">
        <v>27</v>
      </c>
      <c r="BL12" s="250"/>
      <c r="BM12" s="250"/>
      <c r="BN12" s="250"/>
      <c r="BO12" s="250"/>
      <c r="BP12" s="250"/>
      <c r="BQ12" s="251"/>
      <c r="BR12" s="245"/>
      <c r="BS12" s="245"/>
      <c r="BT12" s="248" t="s">
        <v>57</v>
      </c>
      <c r="BU12" s="249" t="s">
        <v>27</v>
      </c>
      <c r="BV12" s="250"/>
      <c r="BW12" s="250"/>
      <c r="BX12" s="250"/>
      <c r="BY12" s="250"/>
      <c r="BZ12" s="250"/>
      <c r="CA12" s="251"/>
      <c r="CB12" s="245"/>
      <c r="CC12" s="245"/>
      <c r="CD12" s="248" t="s">
        <v>57</v>
      </c>
      <c r="CE12" s="249" t="s">
        <v>27</v>
      </c>
      <c r="CF12" s="250"/>
      <c r="CG12" s="250"/>
      <c r="CH12" s="250"/>
      <c r="CI12" s="250"/>
      <c r="CJ12" s="250"/>
      <c r="CK12" s="251"/>
      <c r="CL12" s="245"/>
      <c r="CM12" s="245"/>
      <c r="CN12" s="248" t="s">
        <v>57</v>
      </c>
      <c r="CO12" s="249" t="s">
        <v>27</v>
      </c>
      <c r="CP12" s="250"/>
      <c r="CQ12" s="250"/>
      <c r="CR12" s="250"/>
      <c r="CS12" s="250"/>
      <c r="CT12" s="250"/>
      <c r="CU12" s="251"/>
      <c r="CV12" s="245"/>
      <c r="CW12" s="245"/>
      <c r="CX12" s="252"/>
      <c r="DH12" s="252"/>
      <c r="DR12" s="252"/>
      <c r="EB12" s="252"/>
      <c r="EL12" s="252"/>
      <c r="EV12" s="252"/>
      <c r="FF12" s="252"/>
      <c r="FP12" s="252"/>
      <c r="FZ12" s="252"/>
      <c r="GJ12" s="252"/>
      <c r="GT12" s="252"/>
      <c r="HD12" s="252"/>
      <c r="HN12" s="252"/>
      <c r="HX12" s="252"/>
    </row>
    <row xmlns:x14ac="http://schemas.microsoft.com/office/spreadsheetml/2009/9/ac" r="13" s="13" customFormat="true" ht="14.25" customHeight="true" x14ac:dyDescent="0.2">
      <c r="A13" s="375" t="str">
        <f ca="true">IF(ISBLANK('Data Summary'!A15),"",'Data Summary'!A15)</f>
        <v>TLS_2021_EMIS</v>
      </c>
      <c r="B13" s="104" t="s">
        <v>55</v>
      </c>
      <c r="C13" s="5">
        <v>0</v>
      </c>
      <c r="D13" s="43">
        <v>33.11</v>
      </c>
      <c r="E13" s="43"/>
      <c r="F13" s="43"/>
      <c r="G13" s="43"/>
      <c r="H13" s="43">
        <v>33.119999999999997</v>
      </c>
      <c r="I13" s="62">
        <f>32.97</f>
        <v>32.97</v>
      </c>
      <c r="J13" s="10"/>
      <c r="K13" s="10"/>
      <c r="L13" s="104" t="s">
        <v>55</v>
      </c>
      <c r="M13" s="5">
        <v>0</v>
      </c>
      <c r="N13" s="43">
        <v>23.42</v>
      </c>
      <c r="O13" s="43"/>
      <c r="P13" s="43"/>
      <c r="Q13" s="43"/>
      <c r="R13" s="43">
        <v>23.070866141732282</v>
      </c>
      <c r="S13" s="62">
        <v>28.260869565217391</v>
      </c>
      <c r="T13" s="10"/>
      <c r="U13" s="10"/>
      <c r="V13" s="104" t="s">
        <v>55</v>
      </c>
      <c r="W13" s="5">
        <v>0</v>
      </c>
      <c r="X13" s="43">
        <v>33.479999999999997</v>
      </c>
      <c r="Y13" s="43"/>
      <c r="Z13" s="43"/>
      <c r="AA13" s="43"/>
      <c r="AB13" s="43">
        <v>34.18</v>
      </c>
      <c r="AC13" s="62">
        <v>24.21</v>
      </c>
      <c r="AD13" s="10"/>
      <c r="AE13" s="10"/>
      <c r="AF13" s="104" t="s">
        <v>55</v>
      </c>
      <c r="AG13" s="5">
        <v>0</v>
      </c>
      <c r="AH13" s="43">
        <f>(AK13*AK$30+AL13*AL$30+AM13*AM$30)/SUM(AK$30:AM$30)</f>
        <v>33.797970200914449</v>
      </c>
      <c r="AI13" s="43"/>
      <c r="AJ13" s="43"/>
      <c r="AK13" s="43">
        <v>27.956989247311824</v>
      </c>
      <c r="AL13" s="43">
        <v>34.873583260680029</v>
      </c>
      <c r="AM13" s="62">
        <v>33.78378378378379</v>
      </c>
      <c r="AN13" s="10"/>
      <c r="AO13" s="10"/>
      <c r="AP13" s="104" t="s">
        <v>55</v>
      </c>
      <c r="AQ13" s="5">
        <v>0</v>
      </c>
      <c r="AR13" s="43">
        <f>(AV13*AV$30+AW13*AW$30)/SUM(AV$30:AW$30)</f>
        <v>21.977769625825385</v>
      </c>
      <c r="AS13" s="43"/>
      <c r="AT13" s="43"/>
      <c r="AU13" s="43">
        <v>0</v>
      </c>
      <c r="AV13" s="43">
        <v>22.1</v>
      </c>
      <c r="AW13" s="62">
        <v>20.399999999999999</v>
      </c>
      <c r="AX13" s="10"/>
      <c r="AY13" s="10"/>
      <c r="AZ13" s="104" t="s">
        <v>55</v>
      </c>
      <c r="BA13" s="5">
        <v>0</v>
      </c>
      <c r="BB13" s="43">
        <f>(BE13*BE$30+BF13*BF$30+BG13*BG$30)/SUM(BE$30:BG$30)</f>
        <v>0</v>
      </c>
      <c r="BC13" s="43"/>
      <c r="BD13" s="43"/>
      <c r="BE13" s="43">
        <v>0</v>
      </c>
      <c r="BF13" s="43">
        <v>0</v>
      </c>
      <c r="BG13" s="62">
        <v>0</v>
      </c>
      <c r="BH13" s="10"/>
      <c r="BI13" s="10"/>
      <c r="BJ13" s="104" t="s">
        <v>55</v>
      </c>
      <c r="BK13" s="5">
        <v>0</v>
      </c>
      <c r="BL13" s="43"/>
      <c r="BM13" s="43"/>
      <c r="BN13" s="43"/>
      <c r="BO13" s="43"/>
      <c r="BP13" s="43"/>
      <c r="BQ13" s="62"/>
      <c r="BR13" s="10"/>
      <c r="BS13" s="10"/>
      <c r="BT13" s="104" t="s">
        <v>55</v>
      </c>
      <c r="BU13" s="5">
        <v>0</v>
      </c>
      <c r="BV13" s="43"/>
      <c r="BW13" s="43"/>
      <c r="BX13" s="43"/>
      <c r="BY13" s="43"/>
      <c r="BZ13" s="43"/>
      <c r="CA13" s="62"/>
      <c r="CB13" s="10"/>
      <c r="CC13" s="10"/>
      <c r="CD13" s="104" t="s">
        <v>55</v>
      </c>
      <c r="CE13" s="5">
        <v>0</v>
      </c>
      <c r="CF13" s="43">
        <v>2.9702970297029703</v>
      </c>
      <c r="CG13" s="43"/>
      <c r="CH13" s="43"/>
      <c r="CI13" s="43"/>
      <c r="CJ13" s="43"/>
      <c r="CK13" s="62"/>
      <c r="CL13" s="10"/>
      <c r="CM13" s="10"/>
      <c r="CN13" s="104" t="s">
        <v>55</v>
      </c>
      <c r="CO13" s="5">
        <v>0</v>
      </c>
      <c r="CP13" s="43">
        <v>9.5363540569020007</v>
      </c>
      <c r="CQ13" s="43"/>
      <c r="CR13" s="43"/>
      <c r="CS13" s="43">
        <v>20</v>
      </c>
      <c r="CT13" s="43">
        <v>6.0747663551401843</v>
      </c>
      <c r="CU13" s="62">
        <v>8.2840236686390512</v>
      </c>
      <c r="CV13" s="10"/>
      <c r="CW13" s="10"/>
      <c r="CX13" s="113"/>
      <c r="DH13" s="113"/>
      <c r="DR13" s="113"/>
      <c r="EB13" s="113"/>
      <c r="EL13" s="113"/>
      <c r="EV13" s="113"/>
      <c r="FF13" s="113"/>
      <c r="FP13" s="113"/>
      <c r="FZ13" s="113"/>
      <c r="GJ13" s="113"/>
      <c r="GT13" s="113"/>
      <c r="HD13" s="113"/>
      <c r="HN13" s="113"/>
      <c r="HX13" s="113"/>
    </row>
    <row xmlns:x14ac="http://schemas.microsoft.com/office/spreadsheetml/2009/9/ac" r="14" x14ac:dyDescent="0.25">
      <c r="A14" s="376" t="str">
        <f ca="true">IF(ISBLANK('Data Summary'!A16),"",'Data Summary'!A16)</f>
        <v/>
      </c>
      <c r="B14" s="105" t="s">
        <v>105</v>
      </c>
      <c r="C14" s="20">
        <v>0</v>
      </c>
      <c r="D14" s="43">
        <v>3.69</v>
      </c>
      <c r="E14" s="43"/>
      <c r="F14" s="43"/>
      <c r="G14" s="43"/>
      <c r="H14" s="43">
        <v>3.16</v>
      </c>
      <c r="I14" s="62">
        <v>10.99</v>
      </c>
      <c r="J14" s="10"/>
      <c r="K14" s="10"/>
      <c r="L14" s="105" t="s">
        <v>105</v>
      </c>
      <c r="M14" s="20">
        <v>0</v>
      </c>
      <c r="N14" s="43">
        <v>12.92</v>
      </c>
      <c r="O14" s="43"/>
      <c r="P14" s="43"/>
      <c r="Q14" s="43"/>
      <c r="R14" s="43">
        <v>12.677165354330707</v>
      </c>
      <c r="S14" s="62">
        <v>16.304347826086957</v>
      </c>
      <c r="T14" s="10"/>
      <c r="U14" s="10"/>
      <c r="V14" s="105" t="s">
        <v>105</v>
      </c>
      <c r="W14" s="20">
        <v>0</v>
      </c>
      <c r="X14" s="43">
        <v>0.73</v>
      </c>
      <c r="Y14" s="43"/>
      <c r="Z14" s="43"/>
      <c r="AA14" s="43"/>
      <c r="AB14" s="43">
        <v>0.39</v>
      </c>
      <c r="AC14" s="62">
        <v>5.26</v>
      </c>
      <c r="AD14" s="10"/>
      <c r="AE14" s="10"/>
      <c r="AF14" s="105" t="s">
        <v>105</v>
      </c>
      <c r="AG14" s="20" t="s">
        <v>232</v>
      </c>
      <c r="AH14" s="43">
        <f t="shared" ref="AH14:AH16" si="13">(AK14*AK$30+AL14*AL$30+AM14*AM$30)/SUM(AK$30:AM$30)</f>
        <v>12.281795511221945</v>
      </c>
      <c r="AI14" s="43"/>
      <c r="AJ14" s="43"/>
      <c r="AK14" s="43">
        <v>20.512820512820511</v>
      </c>
      <c r="AL14" s="43">
        <v>9.8270440251572335</v>
      </c>
      <c r="AM14" s="62">
        <v>24.489795918367346</v>
      </c>
      <c r="AN14" s="10"/>
      <c r="AO14" s="10"/>
      <c r="AP14" s="105" t="s">
        <v>105</v>
      </c>
      <c r="AQ14" s="20">
        <v>0</v>
      </c>
      <c r="AR14" s="43">
        <f t="shared" ref="AR14:AR16" si="14">(AV14*AV$30+AW14*AW$30)/SUM(AV$30:AW$30)</f>
        <v>3.1882611885546592</v>
      </c>
      <c r="AS14" s="43"/>
      <c r="AT14" s="43"/>
      <c r="AU14" s="43">
        <v>47.9</v>
      </c>
      <c r="AV14" s="43">
        <v>2.8</v>
      </c>
      <c r="AW14" s="62">
        <v>8.1999999999999993</v>
      </c>
      <c r="AX14" s="10"/>
      <c r="AY14" s="10"/>
      <c r="AZ14" s="105" t="s">
        <v>105</v>
      </c>
      <c r="BA14" s="20">
        <v>0</v>
      </c>
      <c r="BB14" s="43">
        <f t="shared" ref="BB14:BB16" si="15">(BE14*BE$30+BF14*BF$30+BG14*BG$30)/SUM(BE$30:BG$30)</f>
        <v>29.360772480386242</v>
      </c>
      <c r="BC14" s="43"/>
      <c r="BD14" s="43"/>
      <c r="BE14" s="43">
        <v>33.799999999999997</v>
      </c>
      <c r="BF14" s="43">
        <v>27.1</v>
      </c>
      <c r="BG14" s="62">
        <v>44.3</v>
      </c>
      <c r="BH14" s="10"/>
      <c r="BI14" s="10"/>
      <c r="BJ14" s="105" t="s">
        <v>105</v>
      </c>
      <c r="BK14" s="20">
        <v>0</v>
      </c>
      <c r="BL14" s="43"/>
      <c r="BM14" s="43"/>
      <c r="BN14" s="43"/>
      <c r="BO14" s="43"/>
      <c r="BP14" s="43"/>
      <c r="BQ14" s="62"/>
      <c r="BR14" s="10"/>
      <c r="BS14" s="10"/>
      <c r="BT14" s="105" t="s">
        <v>105</v>
      </c>
      <c r="BU14" s="20">
        <v>0</v>
      </c>
      <c r="BV14" s="43"/>
      <c r="BW14" s="43"/>
      <c r="BX14" s="43"/>
      <c r="BY14" s="43"/>
      <c r="BZ14" s="43"/>
      <c r="CA14" s="62"/>
      <c r="CB14" s="10"/>
      <c r="CC14" s="10"/>
      <c r="CD14" s="105" t="s">
        <v>105</v>
      </c>
      <c r="CE14" s="20">
        <v>0</v>
      </c>
      <c r="CF14" s="43"/>
      <c r="CG14" s="43"/>
      <c r="CH14" s="43"/>
      <c r="CI14" s="43"/>
      <c r="CJ14" s="43"/>
      <c r="CK14" s="62"/>
      <c r="CL14" s="10"/>
      <c r="CM14" s="10"/>
      <c r="CN14" s="105" t="s">
        <v>105</v>
      </c>
      <c r="CO14" s="20">
        <v>0</v>
      </c>
      <c r="CP14" s="43"/>
      <c r="CQ14" s="43"/>
      <c r="CR14" s="43"/>
      <c r="CS14" s="43"/>
      <c r="CT14" s="43"/>
      <c r="CU14" s="62"/>
      <c r="CV14" s="10"/>
      <c r="CW14" s="10"/>
    </row>
    <row xmlns:x14ac="http://schemas.microsoft.com/office/spreadsheetml/2009/9/ac" r="15" s="2" customFormat="true" x14ac:dyDescent="0.25">
      <c r="A15" s="376" t="str">
        <f ca="true">IF(ISBLANK('Data Summary'!A17),"",'Data Summary'!A17)</f>
        <v/>
      </c>
      <c r="B15" s="105" t="s">
        <v>207</v>
      </c>
      <c r="C15" s="6">
        <v>1</v>
      </c>
      <c r="D15" s="43">
        <v>14.675516224188788</v>
      </c>
      <c r="E15" s="7"/>
      <c r="F15" s="7"/>
      <c r="G15" s="7"/>
      <c r="H15" s="43">
        <v>14.150197628458496</v>
      </c>
      <c r="I15" s="62">
        <f>21.978021978022</f>
        <v>21.978021978021999</v>
      </c>
      <c r="J15" s="10"/>
      <c r="K15" s="10"/>
      <c r="L15" s="105" t="s">
        <v>217</v>
      </c>
      <c r="M15" s="6">
        <v>1</v>
      </c>
      <c r="N15" s="43">
        <v>27.239353891336272</v>
      </c>
      <c r="O15" s="7"/>
      <c r="P15" s="7"/>
      <c r="Q15" s="7"/>
      <c r="R15" s="43">
        <v>27.637795275590548</v>
      </c>
      <c r="S15" s="62">
        <v>21.739130434782609</v>
      </c>
      <c r="T15" s="10"/>
      <c r="U15" s="10"/>
      <c r="V15" s="105" t="s">
        <v>250</v>
      </c>
      <c r="W15" s="6">
        <v>1</v>
      </c>
      <c r="X15" s="43">
        <v>60.28</v>
      </c>
      <c r="Y15" s="7"/>
      <c r="Z15" s="7"/>
      <c r="AA15" s="7"/>
      <c r="AB15" s="43">
        <v>59.91</v>
      </c>
      <c r="AC15" s="62">
        <v>65.260000000000005</v>
      </c>
      <c r="AD15" s="10"/>
      <c r="AE15" s="10"/>
      <c r="AF15" s="105" t="s">
        <v>250</v>
      </c>
      <c r="AG15" s="6">
        <v>1</v>
      </c>
      <c r="AH15" s="43">
        <f t="shared" si="13"/>
        <v>58.612079217822931</v>
      </c>
      <c r="AI15" s="7"/>
      <c r="AJ15" s="7"/>
      <c r="AK15" s="7">
        <v>62.365591397849464</v>
      </c>
      <c r="AL15" s="43">
        <v>58.064516129032263</v>
      </c>
      <c r="AM15" s="62">
        <v>56.756756756756758</v>
      </c>
      <c r="AN15" s="10"/>
      <c r="AO15" s="10"/>
      <c r="AP15" s="105" t="s">
        <v>250</v>
      </c>
      <c r="AQ15" s="6">
        <v>1</v>
      </c>
      <c r="AR15" s="43">
        <f t="shared" si="14"/>
        <v>64.743140132061626</v>
      </c>
      <c r="AS15" s="7"/>
      <c r="AT15" s="7"/>
      <c r="AU15" s="7">
        <v>46.4</v>
      </c>
      <c r="AV15" s="43">
        <v>64.7</v>
      </c>
      <c r="AW15" s="62">
        <v>65.3</v>
      </c>
      <c r="AX15" s="10"/>
      <c r="AY15" s="10"/>
      <c r="AZ15" s="105" t="s">
        <v>250</v>
      </c>
      <c r="BA15" s="6">
        <v>1</v>
      </c>
      <c r="BB15" s="43">
        <f t="shared" si="15"/>
        <v>58.474351237175611</v>
      </c>
      <c r="BC15" s="7"/>
      <c r="BD15" s="7"/>
      <c r="BE15" s="7">
        <v>56.8</v>
      </c>
      <c r="BF15" s="43">
        <v>59.8</v>
      </c>
      <c r="BG15" s="62">
        <v>47.2</v>
      </c>
      <c r="BH15" s="10"/>
      <c r="BI15" s="10"/>
      <c r="BJ15" s="105"/>
      <c r="BK15" s="6"/>
      <c r="BL15" s="43"/>
      <c r="BM15" s="7"/>
      <c r="BN15" s="7"/>
      <c r="BO15" s="7"/>
      <c r="BP15" s="43"/>
      <c r="BQ15" s="62"/>
      <c r="BR15" s="10"/>
      <c r="BS15" s="10"/>
      <c r="BT15" s="105"/>
      <c r="BU15" s="6"/>
      <c r="BV15" s="43"/>
      <c r="BW15" s="7"/>
      <c r="BX15" s="7"/>
      <c r="BY15" s="7"/>
      <c r="BZ15" s="43"/>
      <c r="CA15" s="62"/>
      <c r="CB15" s="10"/>
      <c r="CC15" s="10"/>
      <c r="CD15" s="105" t="s">
        <v>300</v>
      </c>
      <c r="CE15" s="6">
        <v>1</v>
      </c>
      <c r="CF15" s="43">
        <v>64.356435643564353</v>
      </c>
      <c r="CG15" s="7"/>
      <c r="CH15" s="7"/>
      <c r="CI15" s="7"/>
      <c r="CJ15" s="43"/>
      <c r="CK15" s="62"/>
      <c r="CL15" s="10"/>
      <c r="CM15" s="10"/>
      <c r="CN15" s="105"/>
      <c r="CO15" s="6"/>
      <c r="CP15" s="43"/>
      <c r="CQ15" s="7"/>
      <c r="CR15" s="7"/>
      <c r="CS15" s="7"/>
      <c r="CT15" s="43"/>
      <c r="CU15" s="62"/>
      <c r="CV15" s="10"/>
      <c r="CW15" s="10"/>
      <c r="CX15" s="114"/>
      <c r="DH15" s="114"/>
      <c r="DR15" s="114"/>
      <c r="EB15" s="114"/>
      <c r="EL15" s="114"/>
      <c r="EV15" s="114"/>
      <c r="FF15" s="114"/>
      <c r="FP15" s="114"/>
      <c r="FZ15" s="114"/>
      <c r="GJ15" s="114"/>
      <c r="GT15" s="114"/>
      <c r="HD15" s="114"/>
      <c r="HN15" s="114"/>
      <c r="HX15" s="114"/>
    </row>
    <row xmlns:x14ac="http://schemas.microsoft.com/office/spreadsheetml/2009/9/ac" r="16" s="2" customFormat="true" x14ac:dyDescent="0.25">
      <c r="A16" s="376" t="str">
        <f ca="true">IF(ISBLANK('Data Summary'!A18),"",'Data Summary'!A18)</f>
        <v/>
      </c>
      <c r="B16" s="105" t="s">
        <v>208</v>
      </c>
      <c r="C16" s="12">
        <v>0</v>
      </c>
      <c r="D16" s="43">
        <v>0.66371681415929207</v>
      </c>
      <c r="E16" s="7"/>
      <c r="F16" s="7"/>
      <c r="G16" s="7"/>
      <c r="H16" s="43">
        <v>0.71146245059288538</v>
      </c>
      <c r="I16" s="62">
        <v>0</v>
      </c>
      <c r="J16" s="10"/>
      <c r="K16" s="10"/>
      <c r="L16" s="105" t="s">
        <v>218</v>
      </c>
      <c r="M16" s="12">
        <v>1</v>
      </c>
      <c r="N16" s="43">
        <v>5.286343612334802</v>
      </c>
      <c r="O16" s="7"/>
      <c r="P16" s="7"/>
      <c r="Q16" s="7"/>
      <c r="R16" s="43">
        <v>5.4330708661417324</v>
      </c>
      <c r="S16" s="62">
        <v>3.2608695652173911</v>
      </c>
      <c r="T16" s="10"/>
      <c r="U16" s="10"/>
      <c r="V16" s="105" t="s">
        <v>227</v>
      </c>
      <c r="W16" s="12">
        <v>0.5</v>
      </c>
      <c r="X16" s="43">
        <v>5.51</v>
      </c>
      <c r="Y16" s="7"/>
      <c r="Z16" s="7"/>
      <c r="AA16" s="7"/>
      <c r="AB16" s="43">
        <v>5.52</v>
      </c>
      <c r="AC16" s="62">
        <v>5.26</v>
      </c>
      <c r="AD16" s="10"/>
      <c r="AE16" s="10"/>
      <c r="AF16" s="105" t="s">
        <v>227</v>
      </c>
      <c r="AG16" s="12">
        <v>0.5</v>
      </c>
      <c r="AH16" s="43">
        <f t="shared" si="13"/>
        <v>7.5899505812626229</v>
      </c>
      <c r="AI16" s="7"/>
      <c r="AJ16" s="7"/>
      <c r="AK16" s="7">
        <v>9.67741935483871</v>
      </c>
      <c r="AL16" s="43">
        <v>7.0619006102877062</v>
      </c>
      <c r="AM16" s="62">
        <v>9.4594594594594579</v>
      </c>
      <c r="AN16" s="10"/>
      <c r="AO16" s="10"/>
      <c r="AP16" s="105" t="s">
        <v>227</v>
      </c>
      <c r="AQ16" s="12">
        <v>0.5</v>
      </c>
      <c r="AR16" s="43">
        <f t="shared" si="14"/>
        <v>10.090829053558327</v>
      </c>
      <c r="AS16" s="7"/>
      <c r="AT16" s="7"/>
      <c r="AU16" s="7">
        <v>5.7</v>
      </c>
      <c r="AV16" s="43">
        <v>10.4</v>
      </c>
      <c r="AW16" s="62">
        <v>6.1</v>
      </c>
      <c r="AX16" s="10"/>
      <c r="AY16" s="10"/>
      <c r="AZ16" s="105" t="s">
        <v>227</v>
      </c>
      <c r="BA16" s="12">
        <v>0.5</v>
      </c>
      <c r="BB16" s="43">
        <f t="shared" si="15"/>
        <v>12.16487628243814</v>
      </c>
      <c r="BC16" s="7"/>
      <c r="BD16" s="7"/>
      <c r="BE16" s="7">
        <v>9.4</v>
      </c>
      <c r="BF16" s="43">
        <v>13.1</v>
      </c>
      <c r="BG16" s="62">
        <v>8.5</v>
      </c>
      <c r="BH16" s="10"/>
      <c r="BI16" s="10"/>
      <c r="BJ16" s="105"/>
      <c r="BK16" s="12"/>
      <c r="BL16" s="43"/>
      <c r="BM16" s="7"/>
      <c r="BN16" s="7"/>
      <c r="BO16" s="7"/>
      <c r="BP16" s="43"/>
      <c r="BQ16" s="62"/>
      <c r="BR16" s="10"/>
      <c r="BS16" s="10"/>
      <c r="BT16" s="105"/>
      <c r="BU16" s="12"/>
      <c r="BV16" s="43"/>
      <c r="BW16" s="7"/>
      <c r="BX16" s="7"/>
      <c r="BY16" s="7"/>
      <c r="BZ16" s="43"/>
      <c r="CA16" s="62"/>
      <c r="CB16" s="10"/>
      <c r="CC16" s="10"/>
      <c r="CD16" s="105" t="s">
        <v>301</v>
      </c>
      <c r="CE16" s="12">
        <v>1</v>
      </c>
      <c r="CF16" s="43">
        <v>11.881188118811881</v>
      </c>
      <c r="CG16" s="7"/>
      <c r="CH16" s="7"/>
      <c r="CI16" s="7"/>
      <c r="CJ16" s="43"/>
      <c r="CK16" s="62"/>
      <c r="CL16" s="10"/>
      <c r="CM16" s="10"/>
      <c r="CN16" s="105"/>
      <c r="CO16" s="12"/>
      <c r="CP16" s="43"/>
      <c r="CQ16" s="7"/>
      <c r="CR16" s="7"/>
      <c r="CS16" s="7"/>
      <c r="CT16" s="43"/>
      <c r="CU16" s="62"/>
      <c r="CV16" s="10"/>
      <c r="CW16" s="10"/>
      <c r="CX16" s="114"/>
      <c r="DH16" s="114"/>
      <c r="DR16" s="114"/>
      <c r="EB16" s="114"/>
      <c r="EL16" s="114"/>
      <c r="EV16" s="114"/>
      <c r="FF16" s="114"/>
      <c r="FP16" s="114"/>
      <c r="FZ16" s="114"/>
      <c r="GJ16" s="114"/>
      <c r="GT16" s="114"/>
      <c r="HD16" s="114"/>
      <c r="HN16" s="114"/>
      <c r="HX16" s="114"/>
    </row>
    <row xmlns:x14ac="http://schemas.microsoft.com/office/spreadsheetml/2009/9/ac" r="17" s="2" customFormat="true" x14ac:dyDescent="0.25">
      <c r="A17" s="376" t="str">
        <f ca="true">IF(ISBLANK('Data Summary'!A19),"",'Data Summary'!A19)</f>
        <v/>
      </c>
      <c r="B17" s="105" t="s">
        <v>209</v>
      </c>
      <c r="C17" s="12">
        <v>1</v>
      </c>
      <c r="D17" s="43">
        <v>27.43362831858407</v>
      </c>
      <c r="E17" s="7"/>
      <c r="F17" s="7"/>
      <c r="G17" s="7"/>
      <c r="H17" s="7">
        <v>27.826086956521738</v>
      </c>
      <c r="I17" s="24">
        <f>21.978021978022</f>
        <v>21.978021978021999</v>
      </c>
      <c r="J17" s="10"/>
      <c r="K17" s="10"/>
      <c r="L17" s="105" t="s">
        <v>219</v>
      </c>
      <c r="M17" s="12">
        <v>1</v>
      </c>
      <c r="N17" s="43">
        <v>0.66079295154185025</v>
      </c>
      <c r="O17" s="7"/>
      <c r="P17" s="7"/>
      <c r="Q17" s="7"/>
      <c r="R17" s="7">
        <v>0.70866141732283461</v>
      </c>
      <c r="S17" s="24">
        <v>0</v>
      </c>
      <c r="T17" s="10"/>
      <c r="U17" s="10"/>
      <c r="V17" s="105"/>
      <c r="W17" s="12"/>
      <c r="X17" s="43"/>
      <c r="Y17" s="7"/>
      <c r="Z17" s="7"/>
      <c r="AA17" s="7"/>
      <c r="AB17" s="7"/>
      <c r="AC17" s="24"/>
      <c r="AD17" s="10"/>
      <c r="AE17" s="10"/>
      <c r="AF17" s="105"/>
      <c r="AG17" s="12"/>
      <c r="AH17" s="43"/>
      <c r="AI17" s="7"/>
      <c r="AJ17" s="7"/>
      <c r="AK17" s="7"/>
      <c r="AL17" s="7"/>
      <c r="AM17" s="24"/>
      <c r="AN17" s="10"/>
      <c r="AO17" s="10"/>
      <c r="AP17" s="105"/>
      <c r="AQ17" s="12"/>
      <c r="AR17" s="43"/>
      <c r="AS17" s="7"/>
      <c r="AT17" s="7"/>
      <c r="AU17" s="7"/>
      <c r="AV17" s="7"/>
      <c r="AW17" s="24"/>
      <c r="AX17" s="10"/>
      <c r="AY17" s="10"/>
      <c r="AZ17" s="105"/>
      <c r="BA17" s="12"/>
      <c r="BB17" s="43"/>
      <c r="BC17" s="7"/>
      <c r="BD17" s="7"/>
      <c r="BE17" s="7"/>
      <c r="BF17" s="7"/>
      <c r="BG17" s="24"/>
      <c r="BH17" s="10"/>
      <c r="BI17" s="10"/>
      <c r="BJ17" s="105"/>
      <c r="BK17" s="12"/>
      <c r="BL17" s="43"/>
      <c r="BM17" s="7"/>
      <c r="BN17" s="7"/>
      <c r="BO17" s="7"/>
      <c r="BP17" s="7"/>
      <c r="BQ17" s="24"/>
      <c r="BR17" s="10"/>
      <c r="BS17" s="10"/>
      <c r="BT17" s="105"/>
      <c r="BU17" s="12"/>
      <c r="BV17" s="43"/>
      <c r="BW17" s="7"/>
      <c r="BX17" s="7"/>
      <c r="BY17" s="7"/>
      <c r="BZ17" s="7"/>
      <c r="CA17" s="24"/>
      <c r="CB17" s="10"/>
      <c r="CC17" s="10"/>
      <c r="CD17" s="105" t="s">
        <v>302</v>
      </c>
      <c r="CE17" s="12">
        <v>1</v>
      </c>
      <c r="CF17" s="43">
        <v>8.9108910891089099</v>
      </c>
      <c r="CG17" s="7"/>
      <c r="CH17" s="7"/>
      <c r="CI17" s="7"/>
      <c r="CJ17" s="7"/>
      <c r="CK17" s="24"/>
      <c r="CL17" s="10"/>
      <c r="CM17" s="10"/>
      <c r="CN17" s="105"/>
      <c r="CO17" s="12"/>
      <c r="CP17" s="43"/>
      <c r="CQ17" s="7"/>
      <c r="CR17" s="7"/>
      <c r="CS17" s="7"/>
      <c r="CT17" s="7"/>
      <c r="CU17" s="24"/>
      <c r="CV17" s="10"/>
      <c r="CW17" s="10"/>
      <c r="CX17" s="114"/>
      <c r="DH17" s="114"/>
      <c r="DR17" s="114"/>
      <c r="EB17" s="114"/>
      <c r="EL17" s="114"/>
      <c r="EV17" s="114"/>
      <c r="FF17" s="114"/>
      <c r="FP17" s="114"/>
      <c r="FZ17" s="114"/>
      <c r="GJ17" s="114"/>
      <c r="GT17" s="114"/>
      <c r="HD17" s="114"/>
      <c r="HN17" s="114"/>
      <c r="HX17" s="114"/>
    </row>
    <row xmlns:x14ac="http://schemas.microsoft.com/office/spreadsheetml/2009/9/ac" r="18" s="2" customFormat="true" x14ac:dyDescent="0.25">
      <c r="A18" s="376" t="str">
        <f ca="true">IF(ISBLANK('Data Summary'!A20),"",'Data Summary'!A20)</f>
        <v/>
      </c>
      <c r="B18" s="105" t="s">
        <v>210</v>
      </c>
      <c r="C18" s="12">
        <v>0.5</v>
      </c>
      <c r="D18" s="43">
        <v>11.725663716814159</v>
      </c>
      <c r="E18" s="63"/>
      <c r="F18" s="63"/>
      <c r="G18" s="7"/>
      <c r="H18" s="7">
        <v>12.094861660079051</v>
      </c>
      <c r="I18" s="24">
        <f>6.59340659340659</f>
        <v>6.5934065934065904</v>
      </c>
      <c r="J18" s="10"/>
      <c r="K18" s="10"/>
      <c r="L18" s="105" t="s">
        <v>220</v>
      </c>
      <c r="M18" s="12">
        <v>1</v>
      </c>
      <c r="N18" s="43">
        <v>2.2026431718061676</v>
      </c>
      <c r="O18" s="63"/>
      <c r="P18" s="63"/>
      <c r="Q18" s="7"/>
      <c r="R18" s="7">
        <v>2.204724409448819</v>
      </c>
      <c r="S18" s="24">
        <v>2.1739130434782608</v>
      </c>
      <c r="T18" s="10"/>
      <c r="U18" s="10"/>
      <c r="V18" s="105"/>
      <c r="W18" s="12"/>
      <c r="X18" s="43"/>
      <c r="Y18" s="63"/>
      <c r="Z18" s="63"/>
      <c r="AA18" s="7"/>
      <c r="AB18" s="7"/>
      <c r="AC18" s="24"/>
      <c r="AD18" s="10"/>
      <c r="AE18" s="10"/>
      <c r="AF18" s="105"/>
      <c r="AG18" s="12"/>
      <c r="AH18" s="43"/>
      <c r="AI18" s="63"/>
      <c r="AJ18" s="63"/>
      <c r="AK18" s="7"/>
      <c r="AL18" s="7"/>
      <c r="AM18" s="24"/>
      <c r="AN18" s="10"/>
      <c r="AO18" s="10"/>
      <c r="AP18" s="105"/>
      <c r="AQ18" s="12"/>
      <c r="AR18" s="43"/>
      <c r="AS18" s="63"/>
      <c r="AT18" s="63"/>
      <c r="AU18" s="7"/>
      <c r="AV18" s="7"/>
      <c r="AW18" s="24"/>
      <c r="AX18" s="10"/>
      <c r="AY18" s="10"/>
      <c r="AZ18" s="105"/>
      <c r="BA18" s="12"/>
      <c r="BB18" s="43"/>
      <c r="BC18" s="63"/>
      <c r="BD18" s="63"/>
      <c r="BE18" s="7"/>
      <c r="BF18" s="7"/>
      <c r="BG18" s="24"/>
      <c r="BH18" s="10"/>
      <c r="BI18" s="10"/>
      <c r="BJ18" s="105"/>
      <c r="BK18" s="12"/>
      <c r="BL18" s="43"/>
      <c r="BM18" s="63"/>
      <c r="BN18" s="63"/>
      <c r="BO18" s="7"/>
      <c r="BP18" s="7"/>
      <c r="BQ18" s="24"/>
      <c r="BR18" s="10"/>
      <c r="BS18" s="10"/>
      <c r="BT18" s="105"/>
      <c r="BU18" s="12"/>
      <c r="BV18" s="43"/>
      <c r="BW18" s="63"/>
      <c r="BX18" s="63"/>
      <c r="BY18" s="7"/>
      <c r="BZ18" s="7"/>
      <c r="CA18" s="24"/>
      <c r="CB18" s="10"/>
      <c r="CC18" s="10"/>
      <c r="CD18" s="105" t="s">
        <v>303</v>
      </c>
      <c r="CE18" s="12">
        <v>1</v>
      </c>
      <c r="CF18" s="43">
        <v>4.9504950495049505</v>
      </c>
      <c r="CG18" s="63"/>
      <c r="CH18" s="63"/>
      <c r="CI18" s="7"/>
      <c r="CJ18" s="7"/>
      <c r="CK18" s="24"/>
      <c r="CL18" s="10"/>
      <c r="CM18" s="10"/>
      <c r="CN18" s="105"/>
      <c r="CO18" s="12"/>
      <c r="CP18" s="43"/>
      <c r="CQ18" s="63"/>
      <c r="CR18" s="63"/>
      <c r="CS18" s="7"/>
      <c r="CT18" s="7"/>
      <c r="CU18" s="24"/>
      <c r="CV18" s="10"/>
      <c r="CW18" s="10"/>
      <c r="CX18" s="114"/>
      <c r="DH18" s="114"/>
      <c r="DR18" s="114"/>
      <c r="EB18" s="114"/>
      <c r="EL18" s="114"/>
      <c r="EV18" s="114"/>
      <c r="FF18" s="114"/>
      <c r="FP18" s="114"/>
      <c r="FZ18" s="114"/>
      <c r="GJ18" s="114"/>
      <c r="GT18" s="114"/>
      <c r="HD18" s="114"/>
      <c r="HN18" s="114"/>
      <c r="HX18" s="114"/>
    </row>
    <row xmlns:x14ac="http://schemas.microsoft.com/office/spreadsheetml/2009/9/ac" r="19" s="2" customFormat="true" x14ac:dyDescent="0.25">
      <c r="A19" s="376" t="str">
        <f ca="true">IF(ISBLANK('Data Summary'!A21),"",'Data Summary'!A21)</f>
        <v/>
      </c>
      <c r="B19" s="105" t="s">
        <v>211</v>
      </c>
      <c r="C19" s="6">
        <v>1</v>
      </c>
      <c r="D19" s="43">
        <v>5.3097345132743357</v>
      </c>
      <c r="E19" s="63"/>
      <c r="F19" s="63"/>
      <c r="G19" s="63"/>
      <c r="H19" s="63">
        <v>5.4545454545454541</v>
      </c>
      <c r="I19" s="64">
        <f>3.2967032967033</f>
        <v>3.2967032967033001</v>
      </c>
      <c r="J19" s="10"/>
      <c r="K19" s="10"/>
      <c r="L19" s="105" t="s">
        <v>221</v>
      </c>
      <c r="M19" s="6">
        <v>1</v>
      </c>
      <c r="N19" s="43">
        <v>11.894273127753303</v>
      </c>
      <c r="O19" s="63"/>
      <c r="P19" s="63"/>
      <c r="Q19" s="63"/>
      <c r="R19" s="63">
        <v>12.283464566929133</v>
      </c>
      <c r="S19" s="64">
        <v>6.5217391304347823</v>
      </c>
      <c r="T19" s="10"/>
      <c r="U19" s="10"/>
      <c r="V19" s="105"/>
      <c r="W19" s="6"/>
      <c r="X19" s="43"/>
      <c r="Y19" s="63"/>
      <c r="Z19" s="63"/>
      <c r="AA19" s="63"/>
      <c r="AB19" s="63"/>
      <c r="AC19" s="64"/>
      <c r="AD19" s="10"/>
      <c r="AE19" s="10"/>
      <c r="AF19" s="105"/>
      <c r="AG19" s="6"/>
      <c r="AH19" s="43"/>
      <c r="AI19" s="63"/>
      <c r="AJ19" s="63"/>
      <c r="AK19" s="63"/>
      <c r="AL19" s="63"/>
      <c r="AM19" s="64"/>
      <c r="AN19" s="10"/>
      <c r="AO19" s="10"/>
      <c r="AP19" s="105"/>
      <c r="AQ19" s="6"/>
      <c r="AR19" s="43"/>
      <c r="AS19" s="63"/>
      <c r="AT19" s="63"/>
      <c r="AU19" s="63"/>
      <c r="AV19" s="63"/>
      <c r="AW19" s="64"/>
      <c r="AX19" s="10"/>
      <c r="AY19" s="10"/>
      <c r="AZ19" s="105"/>
      <c r="BA19" s="6"/>
      <c r="BB19" s="43"/>
      <c r="BC19" s="63"/>
      <c r="BD19" s="63"/>
      <c r="BE19" s="63"/>
      <c r="BF19" s="63"/>
      <c r="BG19" s="64"/>
      <c r="BH19" s="10"/>
      <c r="BI19" s="10"/>
      <c r="BJ19" s="105"/>
      <c r="BK19" s="6"/>
      <c r="BL19" s="43"/>
      <c r="BM19" s="63"/>
      <c r="BN19" s="63"/>
      <c r="BO19" s="63"/>
      <c r="BP19" s="63"/>
      <c r="BQ19" s="64"/>
      <c r="BR19" s="10"/>
      <c r="BS19" s="10"/>
      <c r="BT19" s="105"/>
      <c r="BU19" s="6"/>
      <c r="BV19" s="43"/>
      <c r="BW19" s="63"/>
      <c r="BX19" s="63"/>
      <c r="BY19" s="63"/>
      <c r="BZ19" s="63"/>
      <c r="CA19" s="64"/>
      <c r="CB19" s="10"/>
      <c r="CC19" s="10"/>
      <c r="CD19" s="105" t="s">
        <v>207</v>
      </c>
      <c r="CE19" s="6">
        <v>1</v>
      </c>
      <c r="CF19" s="43">
        <v>0.99009900990099009</v>
      </c>
      <c r="CG19" s="63"/>
      <c r="CH19" s="63"/>
      <c r="CI19" s="63"/>
      <c r="CJ19" s="63"/>
      <c r="CK19" s="64"/>
      <c r="CL19" s="10"/>
      <c r="CM19" s="10"/>
      <c r="CN19" s="105"/>
      <c r="CO19" s="6"/>
      <c r="CP19" s="43"/>
      <c r="CQ19" s="63"/>
      <c r="CR19" s="63"/>
      <c r="CS19" s="63"/>
      <c r="CT19" s="63"/>
      <c r="CU19" s="64"/>
      <c r="CV19" s="10"/>
      <c r="CW19" s="10"/>
      <c r="CX19" s="114"/>
      <c r="DH19" s="114"/>
      <c r="DR19" s="114"/>
      <c r="EB19" s="114"/>
      <c r="EL19" s="114"/>
      <c r="EV19" s="114"/>
      <c r="FF19" s="114"/>
      <c r="FP19" s="114"/>
      <c r="FZ19" s="114"/>
      <c r="GJ19" s="114"/>
      <c r="GT19" s="114"/>
      <c r="HD19" s="114"/>
      <c r="HN19" s="114"/>
      <c r="HX19" s="114"/>
    </row>
    <row xmlns:x14ac="http://schemas.microsoft.com/office/spreadsheetml/2009/9/ac" r="20" s="2" customFormat="true" x14ac:dyDescent="0.25">
      <c r="A20" s="376" t="str">
        <f ca="true">IF(ISBLANK('Data Summary'!A22),"",'Data Summary'!A22)</f>
        <v/>
      </c>
      <c r="B20" s="105" t="s">
        <v>212</v>
      </c>
      <c r="C20" s="6">
        <v>1</v>
      </c>
      <c r="D20" s="63">
        <v>2.2123893805309733</v>
      </c>
      <c r="E20" s="63"/>
      <c r="F20" s="63"/>
      <c r="G20" s="63"/>
      <c r="H20" s="63">
        <v>2.2134387351778657</v>
      </c>
      <c r="I20" s="65">
        <f>2.1978021978022</f>
        <v>2.1978021978022002</v>
      </c>
      <c r="J20" s="10"/>
      <c r="K20" s="10"/>
      <c r="L20" s="105" t="s">
        <v>222</v>
      </c>
      <c r="M20" s="6">
        <v>1</v>
      </c>
      <c r="N20" s="63">
        <v>14.537444933920703</v>
      </c>
      <c r="O20" s="63"/>
      <c r="P20" s="63"/>
      <c r="Q20" s="63"/>
      <c r="R20" s="63">
        <v>14.015748031496065</v>
      </c>
      <c r="S20" s="65">
        <v>21.739130434782609</v>
      </c>
      <c r="T20" s="10"/>
      <c r="U20" s="10"/>
      <c r="V20" s="105"/>
      <c r="W20" s="6"/>
      <c r="X20" s="63"/>
      <c r="Y20" s="63"/>
      <c r="Z20" s="63"/>
      <c r="AA20" s="63"/>
      <c r="AB20" s="63"/>
      <c r="AC20" s="65"/>
      <c r="AD20" s="10"/>
      <c r="AE20" s="10"/>
      <c r="AF20" s="105"/>
      <c r="AG20" s="6"/>
      <c r="AH20" s="63"/>
      <c r="AI20" s="63"/>
      <c r="AJ20" s="63"/>
      <c r="AK20" s="63"/>
      <c r="AL20" s="63"/>
      <c r="AM20" s="65"/>
      <c r="AN20" s="10"/>
      <c r="AO20" s="10"/>
      <c r="AP20" s="105"/>
      <c r="AQ20" s="6"/>
      <c r="AR20" s="63"/>
      <c r="AS20" s="63"/>
      <c r="AT20" s="63"/>
      <c r="AU20" s="63"/>
      <c r="AV20" s="63"/>
      <c r="AW20" s="65"/>
      <c r="AX20" s="10"/>
      <c r="AY20" s="10"/>
      <c r="AZ20" s="105"/>
      <c r="BA20" s="6"/>
      <c r="BB20" s="63"/>
      <c r="BC20" s="63"/>
      <c r="BD20" s="63"/>
      <c r="BE20" s="63"/>
      <c r="BF20" s="63"/>
      <c r="BG20" s="65"/>
      <c r="BH20" s="10"/>
      <c r="BI20" s="10"/>
      <c r="BJ20" s="105"/>
      <c r="BK20" s="6"/>
      <c r="BL20" s="63"/>
      <c r="BM20" s="63"/>
      <c r="BN20" s="63"/>
      <c r="BO20" s="63"/>
      <c r="BP20" s="63"/>
      <c r="BQ20" s="65"/>
      <c r="BR20" s="10"/>
      <c r="BS20" s="10"/>
      <c r="BT20" s="105"/>
      <c r="BU20" s="6"/>
      <c r="BV20" s="63"/>
      <c r="BW20" s="63"/>
      <c r="BX20" s="63"/>
      <c r="BY20" s="63"/>
      <c r="BZ20" s="63"/>
      <c r="CA20" s="65"/>
      <c r="CB20" s="10"/>
      <c r="CC20" s="10"/>
      <c r="CD20" s="105" t="s">
        <v>304</v>
      </c>
      <c r="CE20" s="6">
        <v>1</v>
      </c>
      <c r="CF20" s="63">
        <v>0.99009900990099009</v>
      </c>
      <c r="CG20" s="63"/>
      <c r="CH20" s="63"/>
      <c r="CI20" s="63"/>
      <c r="CJ20" s="63"/>
      <c r="CK20" s="65"/>
      <c r="CL20" s="10"/>
      <c r="CM20" s="10"/>
      <c r="CN20" s="105"/>
      <c r="CO20" s="6"/>
      <c r="CP20" s="63"/>
      <c r="CQ20" s="63"/>
      <c r="CR20" s="63"/>
      <c r="CS20" s="63"/>
      <c r="CT20" s="63"/>
      <c r="CU20" s="65"/>
      <c r="CV20" s="10"/>
      <c r="CW20" s="10"/>
      <c r="CX20" s="114"/>
      <c r="DH20" s="114"/>
      <c r="DR20" s="114"/>
      <c r="EB20" s="114"/>
      <c r="EL20" s="114"/>
      <c r="EV20" s="114"/>
      <c r="FF20" s="114"/>
      <c r="FP20" s="114"/>
      <c r="FZ20" s="114"/>
      <c r="GJ20" s="114"/>
      <c r="GT20" s="114"/>
      <c r="HD20" s="114"/>
      <c r="HN20" s="114"/>
      <c r="HX20" s="114"/>
    </row>
    <row xmlns:x14ac="http://schemas.microsoft.com/office/spreadsheetml/2009/9/ac" r="21" s="2" customFormat="true" x14ac:dyDescent="0.25">
      <c r="A21" s="376" t="str">
        <f ca="true">IF(ISBLANK('Data Summary'!A23),"",'Data Summary'!A23)</f>
        <v/>
      </c>
      <c r="B21" s="105" t="s">
        <v>213</v>
      </c>
      <c r="C21" s="12">
        <v>1</v>
      </c>
      <c r="D21" s="7">
        <v>1.1799410029498525</v>
      </c>
      <c r="E21" s="7"/>
      <c r="F21" s="7"/>
      <c r="G21" s="7"/>
      <c r="H21" s="7">
        <v>1.2648221343873518</v>
      </c>
      <c r="I21" s="65">
        <v>0</v>
      </c>
      <c r="J21" s="10"/>
      <c r="K21" s="10"/>
      <c r="L21" s="105" t="s">
        <v>213</v>
      </c>
      <c r="M21" s="12">
        <v>1</v>
      </c>
      <c r="N21" s="7">
        <v>1.1747430249632893</v>
      </c>
      <c r="O21" s="7"/>
      <c r="P21" s="7"/>
      <c r="Q21" s="7"/>
      <c r="R21" s="7">
        <v>1.2598425196850394</v>
      </c>
      <c r="S21" s="65">
        <v>0</v>
      </c>
      <c r="T21" s="10"/>
      <c r="U21" s="10"/>
      <c r="V21" s="105"/>
      <c r="W21" s="12"/>
      <c r="X21" s="7"/>
      <c r="Y21" s="7"/>
      <c r="Z21" s="7"/>
      <c r="AA21" s="7"/>
      <c r="AB21" s="7"/>
      <c r="AC21" s="65"/>
      <c r="AD21" s="10"/>
      <c r="AE21" s="10"/>
      <c r="AF21" s="105"/>
      <c r="AG21" s="12"/>
      <c r="AH21" s="7"/>
      <c r="AI21" s="7"/>
      <c r="AJ21" s="7"/>
      <c r="AK21" s="7"/>
      <c r="AL21" s="7"/>
      <c r="AM21" s="65"/>
      <c r="AN21" s="10"/>
      <c r="AO21" s="10"/>
      <c r="AP21" s="105"/>
      <c r="AQ21" s="12"/>
      <c r="AR21" s="7"/>
      <c r="AS21" s="7"/>
      <c r="AT21" s="7"/>
      <c r="AU21" s="7"/>
      <c r="AV21" s="7"/>
      <c r="AW21" s="65"/>
      <c r="AX21" s="10"/>
      <c r="AY21" s="10"/>
      <c r="AZ21" s="105"/>
      <c r="BA21" s="12"/>
      <c r="BB21" s="7"/>
      <c r="BC21" s="7"/>
      <c r="BD21" s="7"/>
      <c r="BE21" s="7"/>
      <c r="BF21" s="7"/>
      <c r="BG21" s="65"/>
      <c r="BH21" s="10"/>
      <c r="BI21" s="10"/>
      <c r="BJ21" s="105"/>
      <c r="BK21" s="12"/>
      <c r="BL21" s="7"/>
      <c r="BM21" s="7"/>
      <c r="BN21" s="7"/>
      <c r="BO21" s="7"/>
      <c r="BP21" s="7"/>
      <c r="BQ21" s="65"/>
      <c r="BR21" s="10"/>
      <c r="BS21" s="10"/>
      <c r="BT21" s="105"/>
      <c r="BU21" s="12"/>
      <c r="BV21" s="7"/>
      <c r="BW21" s="7"/>
      <c r="BX21" s="7"/>
      <c r="BY21" s="7"/>
      <c r="BZ21" s="7"/>
      <c r="CA21" s="65"/>
      <c r="CB21" s="10"/>
      <c r="CC21" s="10"/>
      <c r="CD21" s="105" t="s">
        <v>305</v>
      </c>
      <c r="CE21" s="12">
        <v>0</v>
      </c>
      <c r="CF21" s="7">
        <v>1.9801980198019802</v>
      </c>
      <c r="CG21" s="7"/>
      <c r="CH21" s="7"/>
      <c r="CI21" s="7"/>
      <c r="CJ21" s="7"/>
      <c r="CK21" s="65"/>
      <c r="CL21" s="10"/>
      <c r="CM21" s="10"/>
      <c r="CN21" s="105"/>
      <c r="CO21" s="12"/>
      <c r="CP21" s="7"/>
      <c r="CQ21" s="7"/>
      <c r="CR21" s="7"/>
      <c r="CS21" s="7"/>
      <c r="CT21" s="7"/>
      <c r="CU21" s="65"/>
      <c r="CV21" s="10"/>
      <c r="CW21" s="10"/>
      <c r="CX21" s="114"/>
      <c r="DH21" s="114"/>
      <c r="DR21" s="114"/>
      <c r="EB21" s="114"/>
      <c r="EL21" s="114"/>
      <c r="EV21" s="114"/>
      <c r="FF21" s="114"/>
      <c r="FP21" s="114"/>
      <c r="FZ21" s="114"/>
      <c r="GJ21" s="114"/>
      <c r="GT21" s="114"/>
      <c r="HD21" s="114"/>
      <c r="HN21" s="114"/>
      <c r="HX21" s="114"/>
    </row>
    <row xmlns:x14ac="http://schemas.microsoft.com/office/spreadsheetml/2009/9/ac" r="22" s="2" customFormat="true" x14ac:dyDescent="0.25">
      <c r="A22" s="376" t="str">
        <f ca="true">IF(ISBLANK('Data Summary'!A24),"",'Data Summary'!A24)</f>
        <v/>
      </c>
      <c r="B22" s="105"/>
      <c r="C22" s="12"/>
      <c r="D22" s="7"/>
      <c r="E22" s="7"/>
      <c r="F22" s="7"/>
      <c r="G22" s="7"/>
      <c r="H22" s="7"/>
      <c r="I22" s="24"/>
      <c r="J22" s="10"/>
      <c r="K22" s="10"/>
      <c r="L22" s="105" t="s">
        <v>223</v>
      </c>
      <c r="M22" s="12">
        <v>0.5</v>
      </c>
      <c r="N22" s="7">
        <v>0.66079295154185025</v>
      </c>
      <c r="O22" s="7"/>
      <c r="P22" s="7"/>
      <c r="Q22" s="7"/>
      <c r="R22" s="7">
        <v>0.70866141732283461</v>
      </c>
      <c r="S22" s="24">
        <v>0</v>
      </c>
      <c r="T22" s="10"/>
      <c r="U22" s="10"/>
      <c r="V22" s="105"/>
      <c r="W22" s="12"/>
      <c r="X22" s="7"/>
      <c r="Y22" s="7"/>
      <c r="Z22" s="7"/>
      <c r="AA22" s="7"/>
      <c r="AB22" s="7"/>
      <c r="AC22" s="24"/>
      <c r="AD22" s="10"/>
      <c r="AE22" s="10"/>
      <c r="AF22" s="105"/>
      <c r="AG22" s="12"/>
      <c r="AH22" s="7"/>
      <c r="AI22" s="7"/>
      <c r="AJ22" s="7"/>
      <c r="AK22" s="7"/>
      <c r="AL22" s="7"/>
      <c r="AM22" s="24"/>
      <c r="AN22" s="10"/>
      <c r="AO22" s="10"/>
      <c r="AP22" s="105"/>
      <c r="AQ22" s="12"/>
      <c r="AR22" s="7"/>
      <c r="AS22" s="7"/>
      <c r="AT22" s="7"/>
      <c r="AU22" s="7"/>
      <c r="AV22" s="7"/>
      <c r="AW22" s="24"/>
      <c r="AX22" s="10"/>
      <c r="AY22" s="10"/>
      <c r="AZ22" s="105"/>
      <c r="BA22" s="12"/>
      <c r="BB22" s="7"/>
      <c r="BC22" s="7"/>
      <c r="BD22" s="7"/>
      <c r="BE22" s="7"/>
      <c r="BF22" s="7"/>
      <c r="BG22" s="24"/>
      <c r="BH22" s="10"/>
      <c r="BI22" s="10"/>
      <c r="BJ22" s="105"/>
      <c r="BK22" s="12"/>
      <c r="BL22" s="7"/>
      <c r="BM22" s="7"/>
      <c r="BN22" s="7"/>
      <c r="BO22" s="7"/>
      <c r="BP22" s="7"/>
      <c r="BQ22" s="24"/>
      <c r="BR22" s="10"/>
      <c r="BS22" s="10"/>
      <c r="BT22" s="105"/>
      <c r="BU22" s="12"/>
      <c r="BV22" s="7"/>
      <c r="BW22" s="7"/>
      <c r="BX22" s="7"/>
      <c r="BY22" s="7"/>
      <c r="BZ22" s="7"/>
      <c r="CA22" s="24"/>
      <c r="CB22" s="10"/>
      <c r="CC22" s="10"/>
      <c r="CD22" s="105" t="s">
        <v>306</v>
      </c>
      <c r="CE22" s="12">
        <v>1</v>
      </c>
      <c r="CF22" s="7">
        <v>1.9801980198019802</v>
      </c>
      <c r="CG22" s="7"/>
      <c r="CH22" s="7"/>
      <c r="CI22" s="7"/>
      <c r="CJ22" s="7"/>
      <c r="CK22" s="24"/>
      <c r="CL22" s="10"/>
      <c r="CM22" s="10"/>
      <c r="CN22" s="105"/>
      <c r="CO22" s="12"/>
      <c r="CP22" s="7"/>
      <c r="CQ22" s="7"/>
      <c r="CR22" s="7"/>
      <c r="CS22" s="7"/>
      <c r="CT22" s="7"/>
      <c r="CU22" s="24"/>
      <c r="CV22" s="10"/>
      <c r="CW22" s="10"/>
      <c r="CX22" s="114"/>
      <c r="DH22" s="114"/>
      <c r="DR22" s="114"/>
      <c r="EB22" s="114"/>
      <c r="EL22" s="114"/>
      <c r="EV22" s="114"/>
      <c r="FF22" s="114"/>
      <c r="FP22" s="114"/>
      <c r="FZ22" s="114"/>
      <c r="GJ22" s="114"/>
      <c r="GT22" s="114"/>
      <c r="HD22" s="114"/>
      <c r="HN22" s="114"/>
      <c r="HX22" s="114"/>
    </row>
    <row xmlns:x14ac="http://schemas.microsoft.com/office/spreadsheetml/2009/9/ac" r="23" s="2" customFormat="true" x14ac:dyDescent="0.25">
      <c r="A23" s="376" t="str">
        <f ca="true">IF(ISBLANK('Data Summary'!A25),"",'Data Summary'!A25)</f>
        <v/>
      </c>
      <c r="B23" s="105"/>
      <c r="C23" s="12"/>
      <c r="D23" s="7"/>
      <c r="E23" s="7"/>
      <c r="F23" s="7"/>
      <c r="G23" s="7"/>
      <c r="H23" s="7"/>
      <c r="I23" s="24"/>
      <c r="J23" s="10"/>
      <c r="K23" s="10"/>
      <c r="L23" s="105"/>
      <c r="M23" s="12"/>
      <c r="N23" s="7"/>
      <c r="O23" s="7"/>
      <c r="P23" s="7"/>
      <c r="Q23" s="7"/>
      <c r="R23" s="7"/>
      <c r="S23" s="24"/>
      <c r="T23" s="10"/>
      <c r="U23" s="10"/>
      <c r="V23" s="105"/>
      <c r="W23" s="12"/>
      <c r="X23" s="7"/>
      <c r="Y23" s="7"/>
      <c r="Z23" s="7"/>
      <c r="AA23" s="7"/>
      <c r="AB23" s="7"/>
      <c r="AC23" s="24"/>
      <c r="AD23" s="10"/>
      <c r="AE23" s="10"/>
      <c r="AF23" s="105"/>
      <c r="AG23" s="12"/>
      <c r="AH23" s="7"/>
      <c r="AI23" s="7"/>
      <c r="AJ23" s="7"/>
      <c r="AK23" s="7"/>
      <c r="AL23" s="7"/>
      <c r="AM23" s="24"/>
      <c r="AN23" s="10"/>
      <c r="AO23" s="10"/>
      <c r="AP23" s="105"/>
      <c r="AQ23" s="12"/>
      <c r="AR23" s="7"/>
      <c r="AS23" s="7"/>
      <c r="AT23" s="7"/>
      <c r="AU23" s="7"/>
      <c r="AV23" s="7"/>
      <c r="AW23" s="24"/>
      <c r="AX23" s="10"/>
      <c r="AY23" s="10"/>
      <c r="AZ23" s="105"/>
      <c r="BA23" s="12"/>
      <c r="BB23" s="7"/>
      <c r="BC23" s="7"/>
      <c r="BD23" s="7"/>
      <c r="BE23" s="7"/>
      <c r="BF23" s="7"/>
      <c r="BG23" s="24"/>
      <c r="BH23" s="10"/>
      <c r="BI23" s="10"/>
      <c r="BJ23" s="105"/>
      <c r="BK23" s="12"/>
      <c r="BL23" s="7"/>
      <c r="BM23" s="7"/>
      <c r="BN23" s="7"/>
      <c r="BO23" s="7"/>
      <c r="BP23" s="7"/>
      <c r="BQ23" s="24"/>
      <c r="BR23" s="10"/>
      <c r="BS23" s="10"/>
      <c r="BT23" s="105"/>
      <c r="BU23" s="12"/>
      <c r="BV23" s="7"/>
      <c r="BW23" s="7"/>
      <c r="BX23" s="7"/>
      <c r="BY23" s="7"/>
      <c r="BZ23" s="7"/>
      <c r="CA23" s="24"/>
      <c r="CB23" s="10"/>
      <c r="CC23" s="10"/>
      <c r="CD23" s="105" t="s">
        <v>210</v>
      </c>
      <c r="CE23" s="12">
        <v>0</v>
      </c>
      <c r="CF23" s="7">
        <v>0.99009900990099009</v>
      </c>
      <c r="CG23" s="7"/>
      <c r="CH23" s="7"/>
      <c r="CI23" s="7"/>
      <c r="CJ23" s="7"/>
      <c r="CK23" s="24"/>
      <c r="CL23" s="10"/>
      <c r="CM23" s="10"/>
      <c r="CN23" s="105"/>
      <c r="CO23" s="12"/>
      <c r="CP23" s="7"/>
      <c r="CQ23" s="7"/>
      <c r="CR23" s="7"/>
      <c r="CS23" s="7"/>
      <c r="CT23" s="7"/>
      <c r="CU23" s="24"/>
      <c r="CV23" s="10"/>
      <c r="CW23" s="10"/>
      <c r="CX23" s="114"/>
      <c r="DH23" s="114"/>
      <c r="DR23" s="114"/>
      <c r="EB23" s="114"/>
      <c r="EL23" s="114"/>
      <c r="EV23" s="114"/>
      <c r="FF23" s="114"/>
      <c r="FP23" s="114"/>
      <c r="FZ23" s="114"/>
      <c r="GJ23" s="114"/>
      <c r="GT23" s="114"/>
      <c r="HD23" s="114"/>
      <c r="HN23" s="114"/>
      <c r="HX23" s="114"/>
    </row>
    <row xmlns:x14ac="http://schemas.microsoft.com/office/spreadsheetml/2009/9/ac" r="24" s="2" customFormat="true" x14ac:dyDescent="0.25">
      <c r="A24" s="376" t="str">
        <f ca="true">IF(ISBLANK('Data Summary'!A26),"",'Data Summary'!A26)</f>
        <v/>
      </c>
      <c r="B24" s="105"/>
      <c r="C24" s="12"/>
      <c r="D24" s="7"/>
      <c r="E24" s="7"/>
      <c r="F24" s="7"/>
      <c r="G24" s="7"/>
      <c r="H24" s="7"/>
      <c r="I24" s="24"/>
      <c r="J24" s="10"/>
      <c r="K24" s="10"/>
      <c r="L24" s="105"/>
      <c r="M24" s="12"/>
      <c r="N24" s="7"/>
      <c r="O24" s="7"/>
      <c r="P24" s="7"/>
      <c r="Q24" s="7"/>
      <c r="R24" s="7"/>
      <c r="S24" s="24"/>
      <c r="T24" s="10"/>
      <c r="U24" s="10"/>
      <c r="V24" s="105"/>
      <c r="W24" s="12"/>
      <c r="X24" s="7"/>
      <c r="Y24" s="7"/>
      <c r="Z24" s="7"/>
      <c r="AA24" s="7"/>
      <c r="AB24" s="7"/>
      <c r="AC24" s="24"/>
      <c r="AD24" s="10"/>
      <c r="AE24" s="10"/>
      <c r="AF24" s="105"/>
      <c r="AG24" s="12"/>
      <c r="AH24" s="7"/>
      <c r="AI24" s="7"/>
      <c r="AJ24" s="7"/>
      <c r="AK24" s="7"/>
      <c r="AL24" s="7"/>
      <c r="AM24" s="24"/>
      <c r="AN24" s="10"/>
      <c r="AO24" s="10"/>
      <c r="AP24" s="105"/>
      <c r="AQ24" s="12"/>
      <c r="AR24" s="7"/>
      <c r="AS24" s="7"/>
      <c r="AT24" s="7"/>
      <c r="AU24" s="7"/>
      <c r="AV24" s="7"/>
      <c r="AW24" s="24"/>
      <c r="AX24" s="10"/>
      <c r="AY24" s="10"/>
      <c r="AZ24" s="105"/>
      <c r="BA24" s="12"/>
      <c r="BB24" s="7"/>
      <c r="BC24" s="7"/>
      <c r="BD24" s="7"/>
      <c r="BE24" s="7"/>
      <c r="BF24" s="7"/>
      <c r="BG24" s="24"/>
      <c r="BH24" s="10"/>
      <c r="BI24" s="10"/>
      <c r="BJ24" s="105"/>
      <c r="BK24" s="12"/>
      <c r="BL24" s="7"/>
      <c r="BM24" s="7"/>
      <c r="BN24" s="7"/>
      <c r="BO24" s="7"/>
      <c r="BP24" s="7"/>
      <c r="BQ24" s="24"/>
      <c r="BR24" s="10"/>
      <c r="BS24" s="10"/>
      <c r="BT24" s="105"/>
      <c r="BU24" s="12"/>
      <c r="BV24" s="7"/>
      <c r="BW24" s="7"/>
      <c r="BX24" s="7"/>
      <c r="BY24" s="7"/>
      <c r="BZ24" s="7"/>
      <c r="CA24" s="24"/>
      <c r="CB24" s="10"/>
      <c r="CC24" s="10"/>
      <c r="CD24" s="105"/>
      <c r="CE24" s="12"/>
      <c r="CF24" s="7"/>
      <c r="CG24" s="7"/>
      <c r="CH24" s="7"/>
      <c r="CI24" s="7"/>
      <c r="CJ24" s="7"/>
      <c r="CK24" s="24"/>
      <c r="CL24" s="10"/>
      <c r="CM24" s="10"/>
      <c r="CN24" s="105"/>
      <c r="CO24" s="12"/>
      <c r="CP24" s="7"/>
      <c r="CQ24" s="7"/>
      <c r="CR24" s="7"/>
      <c r="CS24" s="7"/>
      <c r="CT24" s="7"/>
      <c r="CU24" s="24"/>
      <c r="CV24" s="10"/>
      <c r="CW24" s="10"/>
      <c r="CX24" s="114"/>
      <c r="DH24" s="114"/>
      <c r="DR24" s="114"/>
      <c r="EB24" s="114"/>
      <c r="EL24" s="114"/>
      <c r="EV24" s="114"/>
      <c r="FF24" s="114"/>
      <c r="FP24" s="114"/>
      <c r="FZ24" s="114"/>
      <c r="GJ24" s="114"/>
      <c r="GT24" s="114"/>
      <c r="HD24" s="114"/>
      <c r="HN24" s="114"/>
      <c r="HX24" s="114"/>
    </row>
    <row xmlns:x14ac="http://schemas.microsoft.com/office/spreadsheetml/2009/9/ac" r="25" s="2" customFormat="true" x14ac:dyDescent="0.25">
      <c r="A25" s="376" t="str">
        <f ca="true">IF(ISBLANK('Data Summary'!A27),"",'Data Summary'!A27)</f>
        <v/>
      </c>
      <c r="B25" s="105"/>
      <c r="C25" s="12"/>
      <c r="D25" s="7"/>
      <c r="E25" s="7"/>
      <c r="F25" s="7"/>
      <c r="G25" s="7"/>
      <c r="H25" s="7"/>
      <c r="I25" s="24"/>
      <c r="J25" s="10"/>
      <c r="K25" s="10"/>
      <c r="L25" s="105"/>
      <c r="M25" s="12"/>
      <c r="N25" s="7"/>
      <c r="O25" s="7"/>
      <c r="P25" s="7"/>
      <c r="Q25" s="7"/>
      <c r="R25" s="7"/>
      <c r="S25" s="24"/>
      <c r="T25" s="10"/>
      <c r="U25" s="10"/>
      <c r="V25" s="105"/>
      <c r="W25" s="12"/>
      <c r="X25" s="7"/>
      <c r="Y25" s="7"/>
      <c r="Z25" s="7"/>
      <c r="AA25" s="7"/>
      <c r="AB25" s="7"/>
      <c r="AC25" s="24"/>
      <c r="AD25" s="10"/>
      <c r="AE25" s="10"/>
      <c r="AF25" s="105"/>
      <c r="AG25" s="12"/>
      <c r="AH25" s="7"/>
      <c r="AI25" s="7"/>
      <c r="AJ25" s="7"/>
      <c r="AK25" s="7"/>
      <c r="AL25" s="7"/>
      <c r="AM25" s="24"/>
      <c r="AN25" s="10"/>
      <c r="AO25" s="10"/>
      <c r="AP25" s="105"/>
      <c r="AQ25" s="12"/>
      <c r="AR25" s="7"/>
      <c r="AS25" s="7"/>
      <c r="AT25" s="7"/>
      <c r="AU25" s="7"/>
      <c r="AV25" s="7"/>
      <c r="AW25" s="24"/>
      <c r="AX25" s="10"/>
      <c r="AY25" s="10"/>
      <c r="AZ25" s="105"/>
      <c r="BA25" s="12"/>
      <c r="BB25" s="7"/>
      <c r="BC25" s="7"/>
      <c r="BD25" s="7"/>
      <c r="BE25" s="7"/>
      <c r="BF25" s="7"/>
      <c r="BG25" s="24"/>
      <c r="BH25" s="10"/>
      <c r="BI25" s="10"/>
      <c r="BJ25" s="105"/>
      <c r="BK25" s="12"/>
      <c r="BL25" s="7"/>
      <c r="BM25" s="7"/>
      <c r="BN25" s="7"/>
      <c r="BO25" s="7"/>
      <c r="BP25" s="7"/>
      <c r="BQ25" s="24"/>
      <c r="BR25" s="10"/>
      <c r="BS25" s="10"/>
      <c r="BT25" s="105"/>
      <c r="BU25" s="12"/>
      <c r="BV25" s="7"/>
      <c r="BW25" s="7"/>
      <c r="BX25" s="7"/>
      <c r="BY25" s="7"/>
      <c r="BZ25" s="7"/>
      <c r="CA25" s="24"/>
      <c r="CB25" s="10"/>
      <c r="CC25" s="10"/>
      <c r="CD25" s="105"/>
      <c r="CE25" s="12"/>
      <c r="CF25" s="7"/>
      <c r="CG25" s="7"/>
      <c r="CH25" s="7"/>
      <c r="CI25" s="7"/>
      <c r="CJ25" s="7"/>
      <c r="CK25" s="24"/>
      <c r="CL25" s="10"/>
      <c r="CM25" s="10"/>
      <c r="CN25" s="105"/>
      <c r="CO25" s="12"/>
      <c r="CP25" s="7"/>
      <c r="CQ25" s="7"/>
      <c r="CR25" s="7"/>
      <c r="CS25" s="7"/>
      <c r="CT25" s="7"/>
      <c r="CU25" s="24"/>
      <c r="CV25" s="10"/>
      <c r="CW25" s="10"/>
      <c r="CX25" s="114"/>
      <c r="DH25" s="114"/>
      <c r="DR25" s="114"/>
      <c r="EB25" s="114"/>
      <c r="EL25" s="114"/>
      <c r="EV25" s="114"/>
      <c r="FF25" s="114"/>
      <c r="FP25" s="114"/>
      <c r="FZ25" s="114"/>
      <c r="GJ25" s="114"/>
      <c r="GT25" s="114"/>
      <c r="HD25" s="114"/>
      <c r="HN25" s="114"/>
      <c r="HX25" s="114"/>
    </row>
    <row xmlns:x14ac="http://schemas.microsoft.com/office/spreadsheetml/2009/9/ac" r="26" s="2" customFormat="true" ht="83.25" customHeight="true" x14ac:dyDescent="0.25">
      <c r="A26" s="376" t="str">
        <f ca="true">IF(ISBLANK('Data Summary'!A28),"",'Data Summary'!A28)</f>
        <v/>
      </c>
      <c r="B26" s="106" t="s">
        <v>12</v>
      </c>
      <c r="C26" s="573" t="s">
        <v>243</v>
      </c>
      <c r="D26" s="573"/>
      <c r="E26" s="573"/>
      <c r="F26" s="573"/>
      <c r="G26" s="573"/>
      <c r="H26" s="573"/>
      <c r="I26" s="574"/>
      <c r="J26" s="10"/>
      <c r="K26" s="10"/>
      <c r="L26" s="106" t="s">
        <v>12</v>
      </c>
      <c r="M26" s="573" t="s">
        <v>244</v>
      </c>
      <c r="N26" s="573"/>
      <c r="O26" s="573"/>
      <c r="P26" s="573"/>
      <c r="Q26" s="573"/>
      <c r="R26" s="573"/>
      <c r="S26" s="574"/>
      <c r="T26" s="10"/>
      <c r="U26" s="10"/>
      <c r="V26" s="106" t="s">
        <v>12</v>
      </c>
      <c r="W26" s="573" t="s">
        <v>245</v>
      </c>
      <c r="X26" s="573"/>
      <c r="Y26" s="573"/>
      <c r="Z26" s="573"/>
      <c r="AA26" s="573"/>
      <c r="AB26" s="573"/>
      <c r="AC26" s="574"/>
      <c r="AD26" s="10"/>
      <c r="AE26" s="10"/>
      <c r="AF26" s="106" t="s">
        <v>12</v>
      </c>
      <c r="AG26" s="573" t="s">
        <v>246</v>
      </c>
      <c r="AH26" s="573"/>
      <c r="AI26" s="573"/>
      <c r="AJ26" s="573"/>
      <c r="AK26" s="573"/>
      <c r="AL26" s="573"/>
      <c r="AM26" s="574"/>
      <c r="AN26" s="10"/>
      <c r="AO26" s="10"/>
      <c r="AP26" s="106" t="s">
        <v>12</v>
      </c>
      <c r="AQ26" s="573" t="s">
        <v>247</v>
      </c>
      <c r="AR26" s="573"/>
      <c r="AS26" s="573"/>
      <c r="AT26" s="573"/>
      <c r="AU26" s="573"/>
      <c r="AV26" s="573"/>
      <c r="AW26" s="574"/>
      <c r="AX26" s="10"/>
      <c r="AY26" s="10"/>
      <c r="AZ26" s="106" t="s">
        <v>12</v>
      </c>
      <c r="BA26" s="573" t="s">
        <v>248</v>
      </c>
      <c r="BB26" s="573"/>
      <c r="BC26" s="573"/>
      <c r="BD26" s="573"/>
      <c r="BE26" s="573"/>
      <c r="BF26" s="573"/>
      <c r="BG26" s="574"/>
      <c r="BH26" s="10"/>
      <c r="BI26" s="10"/>
      <c r="BJ26" s="106" t="s">
        <v>12</v>
      </c>
      <c r="BK26" s="569" t="s">
        <v>288</v>
      </c>
      <c r="BL26" s="570"/>
      <c r="BM26" s="570"/>
      <c r="BN26" s="570"/>
      <c r="BO26" s="570"/>
      <c r="BP26" s="570"/>
      <c r="BQ26" s="571"/>
      <c r="BR26" s="10"/>
      <c r="BS26" s="10"/>
      <c r="BT26" s="106" t="s">
        <v>12</v>
      </c>
      <c r="BU26" s="569" t="s">
        <v>288</v>
      </c>
      <c r="BV26" s="570"/>
      <c r="BW26" s="570"/>
      <c r="BX26" s="570"/>
      <c r="BY26" s="570"/>
      <c r="BZ26" s="570"/>
      <c r="CA26" s="571"/>
      <c r="CB26" s="10"/>
      <c r="CC26" s="10"/>
      <c r="CD26" s="106" t="s">
        <v>12</v>
      </c>
      <c r="CE26" s="569" t="s">
        <v>307</v>
      </c>
      <c r="CF26" s="570"/>
      <c r="CG26" s="570"/>
      <c r="CH26" s="570"/>
      <c r="CI26" s="570"/>
      <c r="CJ26" s="570"/>
      <c r="CK26" s="571"/>
      <c r="CL26" s="10"/>
      <c r="CM26" s="10"/>
      <c r="CN26" s="106" t="s">
        <v>12</v>
      </c>
      <c r="CO26" s="569" t="s">
        <v>312</v>
      </c>
      <c r="CP26" s="570"/>
      <c r="CQ26" s="570"/>
      <c r="CR26" s="570"/>
      <c r="CS26" s="570"/>
      <c r="CT26" s="570"/>
      <c r="CU26" s="571"/>
      <c r="CV26" s="10"/>
      <c r="CW26" s="10"/>
      <c r="CX26" s="114"/>
      <c r="DH26" s="114"/>
      <c r="DR26" s="114"/>
      <c r="EB26" s="114"/>
      <c r="EL26" s="114"/>
      <c r="EV26" s="114"/>
      <c r="FF26" s="114"/>
      <c r="FP26" s="114"/>
      <c r="FZ26" s="114"/>
      <c r="GJ26" s="114"/>
      <c r="GT26" s="114"/>
      <c r="HD26" s="114"/>
      <c r="HN26" s="114"/>
      <c r="HX26" s="114"/>
    </row>
    <row xmlns:x14ac="http://schemas.microsoft.com/office/spreadsheetml/2009/9/ac" r="27" s="2" customFormat="true" ht="15.75" customHeight="true" x14ac:dyDescent="0.25">
      <c r="A27" s="376" t="str">
        <f ca="true">IF(ISBLANK('Data Summary'!A29),"",'Data Summary'!A29)</f>
        <v/>
      </c>
      <c r="B27" s="106"/>
      <c r="C27" s="60" t="s">
        <v>120</v>
      </c>
      <c r="D27" s="49" t="s">
        <v>158</v>
      </c>
      <c r="E27" s="49"/>
      <c r="F27" s="49"/>
      <c r="G27" s="49"/>
      <c r="H27" s="49" t="s">
        <v>158</v>
      </c>
      <c r="I27" s="91" t="s">
        <v>158</v>
      </c>
      <c r="J27" s="10"/>
      <c r="K27" s="10"/>
      <c r="L27" s="106"/>
      <c r="M27" s="60" t="s">
        <v>120</v>
      </c>
      <c r="N27" s="49" t="s">
        <v>158</v>
      </c>
      <c r="O27" s="49"/>
      <c r="P27" s="49"/>
      <c r="Q27" s="49"/>
      <c r="R27" s="49" t="s">
        <v>158</v>
      </c>
      <c r="S27" s="91" t="s">
        <v>158</v>
      </c>
      <c r="T27" s="10"/>
      <c r="U27" s="10"/>
      <c r="V27" s="106"/>
      <c r="W27" s="60" t="s">
        <v>120</v>
      </c>
      <c r="X27" s="49" t="s">
        <v>158</v>
      </c>
      <c r="Y27" s="49"/>
      <c r="Z27" s="49"/>
      <c r="AA27" s="49"/>
      <c r="AB27" s="49" t="s">
        <v>158</v>
      </c>
      <c r="AC27" s="91" t="s">
        <v>158</v>
      </c>
      <c r="AD27" s="10"/>
      <c r="AE27" s="10"/>
      <c r="AF27" s="106"/>
      <c r="AG27" s="60" t="s">
        <v>120</v>
      </c>
      <c r="AH27" s="49" t="s">
        <v>158</v>
      </c>
      <c r="AI27" s="49"/>
      <c r="AJ27" s="49"/>
      <c r="AK27" s="49" t="s">
        <v>158</v>
      </c>
      <c r="AL27" s="49" t="s">
        <v>158</v>
      </c>
      <c r="AM27" s="91" t="s">
        <v>158</v>
      </c>
      <c r="AN27" s="10"/>
      <c r="AO27" s="10"/>
      <c r="AP27" s="106"/>
      <c r="AQ27" s="60" t="s">
        <v>120</v>
      </c>
      <c r="AR27" s="49" t="s">
        <v>158</v>
      </c>
      <c r="AS27" s="49"/>
      <c r="AT27" s="49"/>
      <c r="AU27" s="49" t="s">
        <v>238</v>
      </c>
      <c r="AV27" s="49" t="s">
        <v>158</v>
      </c>
      <c r="AW27" s="91" t="s">
        <v>158</v>
      </c>
      <c r="AX27" s="10"/>
      <c r="AY27" s="10"/>
      <c r="AZ27" s="106"/>
      <c r="BA27" s="60" t="s">
        <v>120</v>
      </c>
      <c r="BB27" s="49" t="s">
        <v>238</v>
      </c>
      <c r="BC27" s="49"/>
      <c r="BD27" s="49"/>
      <c r="BE27" s="49" t="s">
        <v>238</v>
      </c>
      <c r="BF27" s="49" t="s">
        <v>238</v>
      </c>
      <c r="BG27" s="91" t="s">
        <v>238</v>
      </c>
      <c r="BH27" s="10"/>
      <c r="BI27" s="10"/>
      <c r="BJ27" s="106"/>
      <c r="BK27" s="60" t="s">
        <v>120</v>
      </c>
      <c r="BL27" s="49"/>
      <c r="BM27" s="49"/>
      <c r="BN27" s="49"/>
      <c r="BO27" s="49"/>
      <c r="BP27" s="49"/>
      <c r="BQ27" s="91"/>
      <c r="BR27" s="10"/>
      <c r="BS27" s="10"/>
      <c r="BT27" s="106"/>
      <c r="BU27" s="60" t="s">
        <v>120</v>
      </c>
      <c r="BV27" s="49"/>
      <c r="BW27" s="49"/>
      <c r="BX27" s="49"/>
      <c r="BY27" s="49"/>
      <c r="BZ27" s="49"/>
      <c r="CA27" s="91"/>
      <c r="CB27" s="10"/>
      <c r="CC27" s="10"/>
      <c r="CD27" s="106"/>
      <c r="CE27" s="60" t="s">
        <v>120</v>
      </c>
      <c r="CF27" s="49" t="s">
        <v>238</v>
      </c>
      <c r="CG27" s="49"/>
      <c r="CH27" s="49"/>
      <c r="CI27" s="49"/>
      <c r="CJ27" s="49"/>
      <c r="CK27" s="91"/>
      <c r="CL27" s="10"/>
      <c r="CM27" s="10"/>
      <c r="CN27" s="106"/>
      <c r="CO27" s="60" t="s">
        <v>120</v>
      </c>
      <c r="CP27" s="49" t="s">
        <v>158</v>
      </c>
      <c r="CQ27" s="49"/>
      <c r="CR27" s="49"/>
      <c r="CS27" s="49" t="s">
        <v>158</v>
      </c>
      <c r="CT27" s="49" t="s">
        <v>158</v>
      </c>
      <c r="CU27" s="91" t="s">
        <v>158</v>
      </c>
      <c r="CV27" s="10"/>
      <c r="CW27" s="10"/>
      <c r="CX27" s="114"/>
      <c r="DH27" s="114"/>
      <c r="DR27" s="114"/>
      <c r="EB27" s="114"/>
      <c r="EL27" s="114"/>
      <c r="EV27" s="114"/>
      <c r="FF27" s="114"/>
      <c r="FP27" s="114"/>
      <c r="FZ27" s="114"/>
      <c r="GJ27" s="114"/>
      <c r="GT27" s="114"/>
      <c r="HD27" s="114"/>
      <c r="HN27" s="114"/>
      <c r="HX27" s="114"/>
    </row>
    <row xmlns:x14ac="http://schemas.microsoft.com/office/spreadsheetml/2009/9/ac" r="28" s="2" customFormat="true" ht="15.75" customHeight="true" x14ac:dyDescent="0.25">
      <c r="A28" s="376" t="str">
        <f ca="true">IF(ISBLANK('Data Summary'!A30),"",'Data Summary'!A30)</f>
        <v/>
      </c>
      <c r="B28" s="106"/>
      <c r="C28" s="60" t="s">
        <v>102</v>
      </c>
      <c r="D28" s="49" t="s">
        <v>158</v>
      </c>
      <c r="E28" s="49"/>
      <c r="F28" s="49"/>
      <c r="G28" s="49"/>
      <c r="H28" s="49" t="s">
        <v>158</v>
      </c>
      <c r="I28" s="91" t="s">
        <v>158</v>
      </c>
      <c r="J28" s="10"/>
      <c r="K28" s="10"/>
      <c r="L28" s="106"/>
      <c r="M28" s="60" t="s">
        <v>102</v>
      </c>
      <c r="N28" s="49" t="s">
        <v>158</v>
      </c>
      <c r="O28" s="49"/>
      <c r="P28" s="49"/>
      <c r="Q28" s="49"/>
      <c r="R28" s="49" t="s">
        <v>158</v>
      </c>
      <c r="S28" s="91" t="s">
        <v>158</v>
      </c>
      <c r="T28" s="10"/>
      <c r="U28" s="10"/>
      <c r="V28" s="106"/>
      <c r="W28" s="60" t="s">
        <v>102</v>
      </c>
      <c r="X28" s="49" t="s">
        <v>158</v>
      </c>
      <c r="Y28" s="49"/>
      <c r="Z28" s="49"/>
      <c r="AA28" s="49"/>
      <c r="AB28" s="49" t="s">
        <v>158</v>
      </c>
      <c r="AC28" s="91" t="s">
        <v>158</v>
      </c>
      <c r="AD28" s="10"/>
      <c r="AE28" s="10"/>
      <c r="AF28" s="106"/>
      <c r="AG28" s="60" t="s">
        <v>102</v>
      </c>
      <c r="AH28" s="49" t="s">
        <v>158</v>
      </c>
      <c r="AI28" s="49"/>
      <c r="AJ28" s="49"/>
      <c r="AK28" s="49" t="s">
        <v>158</v>
      </c>
      <c r="AL28" s="49" t="s">
        <v>158</v>
      </c>
      <c r="AM28" s="91" t="s">
        <v>158</v>
      </c>
      <c r="AN28" s="10"/>
      <c r="AO28" s="10"/>
      <c r="AP28" s="106"/>
      <c r="AQ28" s="60" t="s">
        <v>102</v>
      </c>
      <c r="AR28" s="49" t="s">
        <v>158</v>
      </c>
      <c r="AS28" s="49"/>
      <c r="AT28" s="49"/>
      <c r="AU28" s="49" t="s">
        <v>238</v>
      </c>
      <c r="AV28" s="49" t="s">
        <v>158</v>
      </c>
      <c r="AW28" s="91" t="s">
        <v>158</v>
      </c>
      <c r="AX28" s="10"/>
      <c r="AY28" s="10"/>
      <c r="AZ28" s="106"/>
      <c r="BA28" s="60" t="s">
        <v>102</v>
      </c>
      <c r="BB28" s="49" t="s">
        <v>238</v>
      </c>
      <c r="BC28" s="49"/>
      <c r="BD28" s="49"/>
      <c r="BE28" s="49" t="s">
        <v>238</v>
      </c>
      <c r="BF28" s="49" t="s">
        <v>238</v>
      </c>
      <c r="BG28" s="91" t="s">
        <v>238</v>
      </c>
      <c r="BH28" s="10"/>
      <c r="BI28" s="10"/>
      <c r="BJ28" s="106"/>
      <c r="BK28" s="60" t="s">
        <v>102</v>
      </c>
      <c r="BL28" s="49"/>
      <c r="BM28" s="49"/>
      <c r="BN28" s="49"/>
      <c r="BO28" s="49"/>
      <c r="BP28" s="49"/>
      <c r="BQ28" s="91"/>
      <c r="BR28" s="10"/>
      <c r="BS28" s="10"/>
      <c r="BT28" s="106"/>
      <c r="BU28" s="60" t="s">
        <v>102</v>
      </c>
      <c r="BV28" s="49"/>
      <c r="BW28" s="49"/>
      <c r="BX28" s="49"/>
      <c r="BY28" s="49"/>
      <c r="BZ28" s="49"/>
      <c r="CA28" s="91"/>
      <c r="CB28" s="10"/>
      <c r="CC28" s="10"/>
      <c r="CD28" s="106"/>
      <c r="CE28" s="60" t="s">
        <v>102</v>
      </c>
      <c r="CF28" s="49" t="s">
        <v>238</v>
      </c>
      <c r="CG28" s="49"/>
      <c r="CH28" s="49"/>
      <c r="CI28" s="49"/>
      <c r="CJ28" s="49"/>
      <c r="CK28" s="91"/>
      <c r="CL28" s="10"/>
      <c r="CM28" s="10"/>
      <c r="CN28" s="106"/>
      <c r="CO28" s="60" t="s">
        <v>102</v>
      </c>
      <c r="CP28" s="49"/>
      <c r="CQ28" s="49"/>
      <c r="CR28" s="49"/>
      <c r="CS28" s="49"/>
      <c r="CT28" s="49"/>
      <c r="CU28" s="91"/>
      <c r="CV28" s="10"/>
      <c r="CW28" s="10"/>
      <c r="CX28" s="114"/>
      <c r="DH28" s="114"/>
      <c r="DR28" s="114"/>
      <c r="EB28" s="114"/>
      <c r="EL28" s="114"/>
      <c r="EV28" s="114"/>
      <c r="FF28" s="114"/>
      <c r="FP28" s="114"/>
      <c r="FZ28" s="114"/>
      <c r="GJ28" s="114"/>
      <c r="GT28" s="114"/>
      <c r="HD28" s="114"/>
      <c r="HN28" s="114"/>
      <c r="HX28" s="114"/>
    </row>
    <row xmlns:x14ac="http://schemas.microsoft.com/office/spreadsheetml/2009/9/ac" r="29" ht="15.75" customHeight="true" x14ac:dyDescent="0.25">
      <c r="A29" s="376" t="str">
        <f ca="true">IF(ISBLANK('Data Summary'!A31),"",'Data Summary'!A31)</f>
        <v/>
      </c>
      <c r="B29" s="106"/>
      <c r="C29" s="60" t="s">
        <v>159</v>
      </c>
      <c r="D29" s="49"/>
      <c r="E29" s="49"/>
      <c r="F29" s="49"/>
      <c r="G29" s="49"/>
      <c r="H29" s="49"/>
      <c r="I29" s="91"/>
      <c r="J29" s="10"/>
      <c r="K29" s="10"/>
      <c r="L29" s="106"/>
      <c r="M29" s="60" t="s">
        <v>159</v>
      </c>
      <c r="N29" s="49"/>
      <c r="O29" s="49"/>
      <c r="P29" s="49"/>
      <c r="Q29" s="49"/>
      <c r="R29" s="49"/>
      <c r="S29" s="91"/>
      <c r="T29" s="10"/>
      <c r="U29" s="10"/>
      <c r="V29" s="106"/>
      <c r="W29" s="60" t="s">
        <v>159</v>
      </c>
      <c r="X29" s="49" t="s">
        <v>158</v>
      </c>
      <c r="Y29" s="49"/>
      <c r="Z29" s="49"/>
      <c r="AA29" s="49"/>
      <c r="AB29" s="49" t="s">
        <v>158</v>
      </c>
      <c r="AC29" s="91" t="s">
        <v>158</v>
      </c>
      <c r="AD29" s="10"/>
      <c r="AE29" s="10"/>
      <c r="AF29" s="106"/>
      <c r="AG29" s="60" t="s">
        <v>159</v>
      </c>
      <c r="AH29" s="49" t="s">
        <v>158</v>
      </c>
      <c r="AI29" s="49"/>
      <c r="AJ29" s="49"/>
      <c r="AK29" s="49" t="s">
        <v>158</v>
      </c>
      <c r="AL29" s="49" t="s">
        <v>158</v>
      </c>
      <c r="AM29" s="91" t="s">
        <v>158</v>
      </c>
      <c r="AN29" s="10"/>
      <c r="AO29" s="10"/>
      <c r="AP29" s="106"/>
      <c r="AQ29" s="60" t="s">
        <v>159</v>
      </c>
      <c r="AR29" s="49" t="s">
        <v>158</v>
      </c>
      <c r="AS29" s="49"/>
      <c r="AT29" s="49"/>
      <c r="AU29" s="49" t="s">
        <v>238</v>
      </c>
      <c r="AV29" s="49" t="s">
        <v>158</v>
      </c>
      <c r="AW29" s="91" t="s">
        <v>158</v>
      </c>
      <c r="AX29" s="10"/>
      <c r="AY29" s="10"/>
      <c r="AZ29" s="106"/>
      <c r="BA29" s="60" t="s">
        <v>159</v>
      </c>
      <c r="BB29" s="49" t="s">
        <v>238</v>
      </c>
      <c r="BC29" s="49"/>
      <c r="BD29" s="49"/>
      <c r="BE29" s="49" t="s">
        <v>238</v>
      </c>
      <c r="BF29" s="49" t="s">
        <v>238</v>
      </c>
      <c r="BG29" s="91" t="s">
        <v>238</v>
      </c>
      <c r="BH29" s="10"/>
      <c r="BI29" s="10"/>
      <c r="BJ29" s="106"/>
      <c r="BK29" s="60" t="s">
        <v>159</v>
      </c>
      <c r="BL29" s="49" t="s">
        <v>158</v>
      </c>
      <c r="BM29" s="49"/>
      <c r="BN29" s="49"/>
      <c r="BO29" s="49"/>
      <c r="BP29" s="49" t="s">
        <v>158</v>
      </c>
      <c r="BQ29" s="91" t="s">
        <v>158</v>
      </c>
      <c r="BR29" s="10"/>
      <c r="BS29" s="10"/>
      <c r="BT29" s="106"/>
      <c r="BU29" s="60" t="s">
        <v>159</v>
      </c>
      <c r="BV29" s="49" t="s">
        <v>158</v>
      </c>
      <c r="BW29" s="49"/>
      <c r="BX29" s="49"/>
      <c r="BY29" s="49"/>
      <c r="BZ29" s="49" t="s">
        <v>158</v>
      </c>
      <c r="CA29" s="91" t="s">
        <v>158</v>
      </c>
      <c r="CB29" s="10"/>
      <c r="CC29" s="10"/>
      <c r="CD29" s="106"/>
      <c r="CE29" s="60" t="s">
        <v>159</v>
      </c>
      <c r="CF29" s="49" t="s">
        <v>238</v>
      </c>
      <c r="CG29" s="49"/>
      <c r="CH29" s="49"/>
      <c r="CI29" s="49"/>
      <c r="CJ29" s="49"/>
      <c r="CK29" s="91"/>
      <c r="CL29" s="10"/>
      <c r="CM29" s="10"/>
      <c r="CN29" s="106"/>
      <c r="CO29" s="60" t="s">
        <v>159</v>
      </c>
      <c r="CP29" s="49"/>
      <c r="CQ29" s="49"/>
      <c r="CR29" s="49"/>
      <c r="CS29" s="49"/>
      <c r="CT29" s="49"/>
      <c r="CU29" s="91"/>
      <c r="CV29" s="10"/>
      <c r="CW29" s="10"/>
    </row>
    <row xmlns:x14ac="http://schemas.microsoft.com/office/spreadsheetml/2009/9/ac" r="30" ht="15.75" customHeight="true" x14ac:dyDescent="0.25">
      <c r="A30" s="376" t="str">
        <f ca="true">IF(ISBLANK('Data Summary'!A32),"",'Data Summary'!A32)</f>
        <v/>
      </c>
      <c r="B30" s="107"/>
      <c r="C30" s="11" t="s">
        <v>23</v>
      </c>
      <c r="D30" s="66"/>
      <c r="E30" s="66"/>
      <c r="F30" s="66"/>
      <c r="G30" s="67"/>
      <c r="H30" s="68">
        <v>1265</v>
      </c>
      <c r="I30" s="69">
        <v>91</v>
      </c>
      <c r="J30" s="10"/>
      <c r="K30" s="10"/>
      <c r="L30" s="107"/>
      <c r="M30" s="11" t="s">
        <v>23</v>
      </c>
      <c r="N30" s="66"/>
      <c r="O30" s="66"/>
      <c r="P30" s="66"/>
      <c r="Q30" s="67"/>
      <c r="R30" s="68">
        <v>1270</v>
      </c>
      <c r="S30" s="69">
        <v>92</v>
      </c>
      <c r="T30" s="10"/>
      <c r="U30" s="10"/>
      <c r="V30" s="107"/>
      <c r="W30" s="11" t="s">
        <v>23</v>
      </c>
      <c r="X30" s="66"/>
      <c r="Y30" s="66"/>
      <c r="Z30" s="66"/>
      <c r="AA30" s="67"/>
      <c r="AB30" s="68">
        <v>1268</v>
      </c>
      <c r="AC30" s="69">
        <v>96</v>
      </c>
      <c r="AD30" s="10"/>
      <c r="AE30" s="10"/>
      <c r="AF30" s="107"/>
      <c r="AG30" s="11" t="s">
        <v>23</v>
      </c>
      <c r="AH30" s="66">
        <v>1604</v>
      </c>
      <c r="AI30" s="66"/>
      <c r="AJ30" s="66"/>
      <c r="AK30" s="67">
        <v>234</v>
      </c>
      <c r="AL30" s="68">
        <v>1272</v>
      </c>
      <c r="AM30" s="69">
        <v>98</v>
      </c>
      <c r="AN30" s="10"/>
      <c r="AO30" s="10"/>
      <c r="AP30" s="107"/>
      <c r="AQ30" s="11" t="s">
        <v>23</v>
      </c>
      <c r="AR30" s="66">
        <v>1643</v>
      </c>
      <c r="AS30" s="66"/>
      <c r="AT30" s="66"/>
      <c r="AU30" s="67">
        <v>280</v>
      </c>
      <c r="AV30" s="68">
        <v>1265</v>
      </c>
      <c r="AW30" s="69">
        <v>98</v>
      </c>
      <c r="AX30" s="10"/>
      <c r="AY30" s="10"/>
      <c r="AZ30" s="107"/>
      <c r="BA30" s="11" t="s">
        <v>23</v>
      </c>
      <c r="BB30" s="66">
        <v>1657</v>
      </c>
      <c r="BC30" s="66"/>
      <c r="BD30" s="66"/>
      <c r="BE30" s="67">
        <v>287</v>
      </c>
      <c r="BF30" s="68">
        <v>1264</v>
      </c>
      <c r="BG30" s="69">
        <v>106</v>
      </c>
      <c r="BH30" s="10"/>
      <c r="BI30" s="10"/>
      <c r="BJ30" s="107"/>
      <c r="BK30" s="11" t="s">
        <v>23</v>
      </c>
      <c r="BL30" s="66"/>
      <c r="BM30" s="66"/>
      <c r="BN30" s="66"/>
      <c r="BO30" s="67"/>
      <c r="BP30" s="68"/>
      <c r="BQ30" s="69"/>
      <c r="BR30" s="10"/>
      <c r="BS30" s="10"/>
      <c r="BT30" s="107"/>
      <c r="BU30" s="11" t="s">
        <v>23</v>
      </c>
      <c r="BV30" s="66"/>
      <c r="BW30" s="66"/>
      <c r="BX30" s="66"/>
      <c r="BY30" s="67"/>
      <c r="BZ30" s="68"/>
      <c r="CA30" s="69"/>
      <c r="CB30" s="10"/>
      <c r="CC30" s="10"/>
      <c r="CD30" s="107"/>
      <c r="CE30" s="11" t="s">
        <v>23</v>
      </c>
      <c r="CF30" s="66">
        <v>101</v>
      </c>
      <c r="CG30" s="66"/>
      <c r="CH30" s="66"/>
      <c r="CI30" s="67"/>
      <c r="CJ30" s="68"/>
      <c r="CK30" s="69"/>
      <c r="CL30" s="10"/>
      <c r="CM30" s="10"/>
      <c r="CN30" s="107"/>
      <c r="CO30" s="60" t="s">
        <v>23</v>
      </c>
      <c r="CP30" s="557" t="str">
        <f>IF(ISNUMBER(CP$10),CP$10,"")</f>
        <v/>
      </c>
      <c r="CQ30" s="557" t="str">
        <f t="shared" ref="CQ30:CU30" si="16">IF(ISNUMBER(CQ$10),CQ$10,"")</f>
        <v/>
      </c>
      <c r="CR30" s="557" t="str">
        <f t="shared" si="16"/>
        <v/>
      </c>
      <c r="CS30" s="557" t="str">
        <f t="shared" si="16"/>
        <v/>
      </c>
      <c r="CT30" s="557" t="str">
        <f t="shared" si="16"/>
        <v/>
      </c>
      <c r="CU30" s="558" t="str">
        <f t="shared" si="16"/>
        <v/>
      </c>
      <c r="CV30" s="10"/>
      <c r="CW30" s="10"/>
    </row>
    <row xmlns:x14ac="http://schemas.microsoft.com/office/spreadsheetml/2009/9/ac" r="31" s="3" customFormat="true" ht="16.5" thickBot="true" x14ac:dyDescent="0.3">
      <c r="A31" s="376" t="str">
        <f ca="true">IF(ISBLANK('Data Summary'!A33),"",'Data Summary'!A33)</f>
        <v/>
      </c>
      <c r="B31" s="108"/>
      <c r="C31" s="70" t="s">
        <v>20</v>
      </c>
      <c r="D31" s="71">
        <f>SUM(H31:I31)</f>
        <v>1356</v>
      </c>
      <c r="E31" s="71"/>
      <c r="F31" s="71"/>
      <c r="G31" s="71"/>
      <c r="H31" s="71">
        <v>1265</v>
      </c>
      <c r="I31" s="72">
        <v>91</v>
      </c>
      <c r="J31" s="10"/>
      <c r="K31" s="10"/>
      <c r="L31" s="108"/>
      <c r="M31" s="70" t="s">
        <v>20</v>
      </c>
      <c r="N31" s="71">
        <f>SUM(R31:S31)</f>
        <v>1362</v>
      </c>
      <c r="O31" s="71"/>
      <c r="P31" s="71"/>
      <c r="Q31" s="71"/>
      <c r="R31" s="71">
        <v>1270</v>
      </c>
      <c r="S31" s="72">
        <v>92</v>
      </c>
      <c r="T31" s="10"/>
      <c r="U31" s="10"/>
      <c r="V31" s="108"/>
      <c r="W31" s="70" t="s">
        <v>20</v>
      </c>
      <c r="X31" s="71">
        <f>SUM(AB31:AC31)</f>
        <v>1364</v>
      </c>
      <c r="Y31" s="71"/>
      <c r="Z31" s="71"/>
      <c r="AA31" s="71"/>
      <c r="AB31" s="71">
        <v>1268</v>
      </c>
      <c r="AC31" s="72">
        <v>96</v>
      </c>
      <c r="AD31" s="10"/>
      <c r="AE31" s="10"/>
      <c r="AF31" s="108"/>
      <c r="AG31" s="70" t="s">
        <v>20</v>
      </c>
      <c r="AH31" s="71">
        <v>1604</v>
      </c>
      <c r="AI31" s="71"/>
      <c r="AJ31" s="71"/>
      <c r="AK31" s="71">
        <v>234</v>
      </c>
      <c r="AL31" s="71">
        <v>1272</v>
      </c>
      <c r="AM31" s="72">
        <v>98</v>
      </c>
      <c r="AN31" s="10"/>
      <c r="AO31" s="10"/>
      <c r="AP31" s="108"/>
      <c r="AQ31" s="70" t="s">
        <v>20</v>
      </c>
      <c r="AR31" s="71">
        <v>1643</v>
      </c>
      <c r="AS31" s="71"/>
      <c r="AT31" s="71"/>
      <c r="AU31" s="71">
        <v>280</v>
      </c>
      <c r="AV31" s="71">
        <v>1265</v>
      </c>
      <c r="AW31" s="72">
        <v>98</v>
      </c>
      <c r="AX31" s="10"/>
      <c r="AY31" s="10"/>
      <c r="AZ31" s="108"/>
      <c r="BA31" s="70" t="s">
        <v>20</v>
      </c>
      <c r="BB31" s="71">
        <v>1657</v>
      </c>
      <c r="BC31" s="71"/>
      <c r="BD31" s="71"/>
      <c r="BE31" s="71">
        <v>287</v>
      </c>
      <c r="BF31" s="71">
        <v>1264</v>
      </c>
      <c r="BG31" s="72">
        <v>106</v>
      </c>
      <c r="BH31" s="10"/>
      <c r="BI31" s="10"/>
      <c r="BJ31" s="108"/>
      <c r="BK31" s="70" t="s">
        <v>20</v>
      </c>
      <c r="BL31" s="71"/>
      <c r="BM31" s="71"/>
      <c r="BN31" s="71"/>
      <c r="BO31" s="71"/>
      <c r="BP31" s="71"/>
      <c r="BQ31" s="72"/>
      <c r="BR31" s="10"/>
      <c r="BS31" s="10"/>
      <c r="BT31" s="108"/>
      <c r="BU31" s="70" t="s">
        <v>20</v>
      </c>
      <c r="BV31" s="71"/>
      <c r="BW31" s="71"/>
      <c r="BX31" s="71"/>
      <c r="BY31" s="71"/>
      <c r="BZ31" s="71"/>
      <c r="CA31" s="72"/>
      <c r="CB31" s="10"/>
      <c r="CC31" s="10"/>
      <c r="CD31" s="108"/>
      <c r="CE31" s="70" t="s">
        <v>20</v>
      </c>
      <c r="CF31" s="71" t="s">
        <v>308</v>
      </c>
      <c r="CG31" s="71"/>
      <c r="CH31" s="71"/>
      <c r="CI31" s="71"/>
      <c r="CJ31" s="71"/>
      <c r="CK31" s="72"/>
      <c r="CL31" s="10"/>
      <c r="CM31" s="10"/>
      <c r="CN31" s="108"/>
      <c r="CO31" s="70" t="s">
        <v>20</v>
      </c>
      <c r="CP31" s="71">
        <v>1898</v>
      </c>
      <c r="CQ31" s="71" t="s">
        <v>308</v>
      </c>
      <c r="CR31" s="71" t="s">
        <v>308</v>
      </c>
      <c r="CS31" s="71">
        <v>445</v>
      </c>
      <c r="CT31" s="71">
        <v>1284</v>
      </c>
      <c r="CU31" s="72">
        <v>169</v>
      </c>
      <c r="CV31" s="10"/>
      <c r="CW31" s="10"/>
      <c r="CX31" s="109"/>
      <c r="DH31" s="109"/>
      <c r="DR31" s="109"/>
      <c r="EB31" s="109"/>
      <c r="EL31" s="109"/>
      <c r="EV31" s="109"/>
      <c r="FF31" s="109"/>
      <c r="FP31" s="109"/>
      <c r="FZ31" s="109"/>
      <c r="GJ31" s="109"/>
      <c r="GT31" s="109"/>
      <c r="HD31" s="109"/>
      <c r="HN31" s="109"/>
      <c r="HX31" s="109"/>
    </row>
    <row xmlns:x14ac="http://schemas.microsoft.com/office/spreadsheetml/2009/9/ac" r="32" s="3" customFormat="true" x14ac:dyDescent="0.25">
      <c r="A32" s="376" t="str">
        <f ca="true">IF(ISBLANK('Data Summary'!A34),"",'Data Summary'!A34)</f>
        <v/>
      </c>
      <c r="B32" s="109"/>
      <c r="L32" s="109"/>
      <c r="V32" s="109"/>
      <c r="AF32" s="109"/>
      <c r="AP32" s="109"/>
      <c r="AZ32" s="109"/>
      <c r="BA32" s="109"/>
      <c r="BJ32" s="109"/>
      <c r="BT32" s="109"/>
      <c r="CD32" s="109"/>
      <c r="CN32" s="109"/>
      <c r="CX32" s="109"/>
      <c r="DH32" s="109"/>
      <c r="DR32" s="109"/>
      <c r="EB32" s="109"/>
      <c r="EL32" s="109"/>
      <c r="EV32" s="109"/>
      <c r="FF32" s="109"/>
      <c r="FP32" s="109"/>
      <c r="FZ32" s="109"/>
      <c r="GJ32" s="109"/>
      <c r="GT32" s="109"/>
      <c r="HD32" s="109"/>
      <c r="HN32" s="109"/>
      <c r="HX32" s="109"/>
    </row>
    <row xmlns:x14ac="http://schemas.microsoft.com/office/spreadsheetml/2009/9/ac" r="33" s="3" customFormat="true" x14ac:dyDescent="0.25">
      <c r="A33" s="376" t="str">
        <f ca="true">IF(ISBLANK('Data Summary'!A35),"",'Data Summary'!A35)</f>
        <v/>
      </c>
      <c r="B33" s="109"/>
      <c r="L33" s="109"/>
      <c r="V33" s="109"/>
      <c r="AF33" s="109"/>
      <c r="AP33" s="109"/>
      <c r="AZ33" s="109"/>
      <c r="BA33" s="109"/>
      <c r="BJ33" s="109"/>
      <c r="BT33" s="109"/>
      <c r="CD33" s="109"/>
      <c r="CN33" s="109"/>
      <c r="CX33" s="109"/>
      <c r="DH33" s="109"/>
      <c r="DR33" s="109"/>
      <c r="EB33" s="109"/>
      <c r="EL33" s="109"/>
      <c r="EV33" s="109"/>
      <c r="FF33" s="109"/>
      <c r="FP33" s="109"/>
      <c r="FZ33" s="109"/>
      <c r="GJ33" s="109"/>
      <c r="GT33" s="109"/>
      <c r="HD33" s="109"/>
      <c r="HN33" s="109"/>
      <c r="HX33" s="109"/>
    </row>
    <row xmlns:x14ac="http://schemas.microsoft.com/office/spreadsheetml/2009/9/ac" r="34" s="3" customFormat="true" x14ac:dyDescent="0.25">
      <c r="A34" s="376" t="str">
        <f ca="true">IF(ISBLANK('Data Summary'!A36),"",'Data Summary'!A36)</f>
        <v/>
      </c>
      <c r="B34" s="109"/>
      <c r="L34" s="109"/>
      <c r="V34" s="109"/>
      <c r="AF34" s="109"/>
      <c r="AP34" s="109"/>
      <c r="AZ34" s="109"/>
      <c r="BA34" s="109"/>
      <c r="BJ34" s="109"/>
      <c r="BT34" s="109"/>
      <c r="CD34" s="109"/>
      <c r="CN34" s="109"/>
      <c r="CX34" s="109"/>
      <c r="DH34" s="109"/>
      <c r="DR34" s="109"/>
      <c r="EB34" s="109"/>
      <c r="EL34" s="109"/>
      <c r="EV34" s="109"/>
      <c r="FF34" s="109"/>
      <c r="FP34" s="109"/>
      <c r="FZ34" s="109"/>
      <c r="GJ34" s="109"/>
      <c r="GT34" s="109"/>
      <c r="HD34" s="109"/>
      <c r="HN34" s="109"/>
      <c r="HX34" s="109"/>
    </row>
    <row xmlns:x14ac="http://schemas.microsoft.com/office/spreadsheetml/2009/9/ac" r="35" s="3" customFormat="true" x14ac:dyDescent="0.25">
      <c r="A35" s="376" t="str">
        <f ca="true">IF(ISBLANK('Data Summary'!A37),"",'Data Summary'!A37)</f>
        <v/>
      </c>
      <c r="B35" s="109"/>
      <c r="L35" s="109"/>
      <c r="V35" s="109"/>
      <c r="AF35" s="109"/>
      <c r="AP35" s="109"/>
      <c r="AZ35" s="109"/>
      <c r="BA35" s="109"/>
      <c r="BJ35" s="109"/>
      <c r="BT35" s="109"/>
      <c r="CD35" s="109"/>
      <c r="CN35" s="109"/>
      <c r="CX35" s="109"/>
      <c r="DH35" s="109"/>
      <c r="DR35" s="109"/>
      <c r="EB35" s="109"/>
      <c r="EL35" s="109"/>
      <c r="EV35" s="109"/>
      <c r="FF35" s="109"/>
      <c r="FP35" s="109"/>
      <c r="FZ35" s="109"/>
      <c r="GJ35" s="109"/>
      <c r="GT35" s="109"/>
      <c r="HD35" s="109"/>
      <c r="HN35" s="109"/>
      <c r="HX35" s="109"/>
    </row>
    <row xmlns:x14ac="http://schemas.microsoft.com/office/spreadsheetml/2009/9/ac" r="36" s="3" customFormat="true" x14ac:dyDescent="0.25">
      <c r="A36" s="376" t="str">
        <f ca="true">IF(ISBLANK('Data Summary'!A38),"",'Data Summary'!A38)</f>
        <v/>
      </c>
      <c r="B36" s="109"/>
      <c r="L36" s="109"/>
      <c r="V36" s="109"/>
      <c r="AF36" s="109"/>
      <c r="AP36" s="109"/>
      <c r="AZ36" s="109"/>
      <c r="BA36" s="109"/>
      <c r="BJ36" s="109"/>
      <c r="BT36" s="109"/>
      <c r="CD36" s="109"/>
      <c r="CN36" s="109"/>
      <c r="CX36" s="109"/>
      <c r="DH36" s="109"/>
      <c r="DR36" s="109"/>
      <c r="EB36" s="109"/>
      <c r="EL36" s="109"/>
      <c r="EV36" s="109"/>
      <c r="FF36" s="109"/>
      <c r="FP36" s="109"/>
      <c r="FZ36" s="109"/>
      <c r="GJ36" s="109"/>
      <c r="GT36" s="109"/>
      <c r="HD36" s="109"/>
      <c r="HN36" s="109"/>
      <c r="HX36" s="109"/>
    </row>
    <row xmlns:x14ac="http://schemas.microsoft.com/office/spreadsheetml/2009/9/ac" r="37" s="3" customFormat="true" x14ac:dyDescent="0.25">
      <c r="A37" s="376" t="str">
        <f ca="true">IF(ISBLANK('Data Summary'!A39),"",'Data Summary'!A39)</f>
        <v/>
      </c>
      <c r="B37" s="109"/>
      <c r="L37" s="109"/>
      <c r="V37" s="109"/>
      <c r="AF37" s="109"/>
      <c r="AP37" s="109"/>
      <c r="AZ37" s="109"/>
      <c r="BA37" s="109"/>
      <c r="BJ37" s="109"/>
      <c r="BT37" s="109"/>
      <c r="CD37" s="109"/>
      <c r="CN37" s="109"/>
      <c r="CX37" s="109"/>
      <c r="DH37" s="109"/>
      <c r="DR37" s="109"/>
      <c r="EB37" s="109"/>
      <c r="EL37" s="109"/>
      <c r="EV37" s="109"/>
      <c r="FF37" s="109"/>
      <c r="FP37" s="109"/>
      <c r="FZ37" s="109"/>
      <c r="GJ37" s="109"/>
      <c r="GT37" s="109"/>
      <c r="HD37" s="109"/>
      <c r="HN37" s="109"/>
      <c r="HX37" s="109"/>
    </row>
    <row xmlns:x14ac="http://schemas.microsoft.com/office/spreadsheetml/2009/9/ac" r="38" s="3" customFormat="true" x14ac:dyDescent="0.25">
      <c r="A38" s="376" t="str">
        <f ca="true">IF(ISBLANK('Data Summary'!A40),"",'Data Summary'!A40)</f>
        <v/>
      </c>
      <c r="B38" s="109"/>
      <c r="L38" s="109"/>
      <c r="V38" s="109"/>
      <c r="AF38" s="109"/>
      <c r="AP38" s="109"/>
      <c r="AZ38" s="109"/>
      <c r="BA38" s="109"/>
      <c r="BJ38" s="109"/>
      <c r="BT38" s="109"/>
      <c r="CD38" s="109"/>
      <c r="CN38" s="109"/>
      <c r="CX38" s="109"/>
      <c r="DH38" s="109"/>
      <c r="DR38" s="109"/>
      <c r="EB38" s="109"/>
      <c r="EL38" s="109"/>
      <c r="EV38" s="109"/>
      <c r="FF38" s="109"/>
      <c r="FP38" s="109"/>
      <c r="FZ38" s="109"/>
      <c r="GJ38" s="109"/>
      <c r="GT38" s="109"/>
      <c r="HD38" s="109"/>
      <c r="HN38" s="109"/>
      <c r="HX38" s="109"/>
    </row>
    <row xmlns:x14ac="http://schemas.microsoft.com/office/spreadsheetml/2009/9/ac" r="39" s="3" customFormat="true" x14ac:dyDescent="0.25">
      <c r="A39" s="376" t="str">
        <f ca="true">IF(ISBLANK('Data Summary'!A41),"",'Data Summary'!A41)</f>
        <v/>
      </c>
      <c r="B39" s="109"/>
      <c r="L39" s="109"/>
      <c r="V39" s="109"/>
      <c r="AF39" s="109"/>
      <c r="AP39" s="109"/>
      <c r="AZ39" s="109"/>
      <c r="BA39" s="109"/>
      <c r="BJ39" s="109"/>
      <c r="BT39" s="109"/>
      <c r="CD39" s="109"/>
      <c r="CN39" s="109"/>
      <c r="CX39" s="109"/>
      <c r="DH39" s="109"/>
      <c r="DR39" s="109"/>
      <c r="EB39" s="109"/>
      <c r="EL39" s="109"/>
      <c r="EV39" s="109"/>
      <c r="FF39" s="109"/>
      <c r="FP39" s="109"/>
      <c r="FZ39" s="109"/>
      <c r="GJ39" s="109"/>
      <c r="GT39" s="109"/>
      <c r="HD39" s="109"/>
      <c r="HN39" s="109"/>
      <c r="HX39" s="109"/>
    </row>
    <row xmlns:x14ac="http://schemas.microsoft.com/office/spreadsheetml/2009/9/ac" r="40" s="3" customFormat="true" x14ac:dyDescent="0.25">
      <c r="A40" s="376" t="str">
        <f ca="true">IF(ISBLANK('Data Summary'!A42),"",'Data Summary'!A42)</f>
        <v/>
      </c>
      <c r="B40" s="109"/>
      <c r="L40" s="109"/>
      <c r="V40" s="109"/>
      <c r="AF40" s="109"/>
      <c r="AP40" s="109"/>
      <c r="AZ40" s="109"/>
      <c r="BA40" s="109"/>
      <c r="BJ40" s="109"/>
      <c r="BT40" s="109"/>
      <c r="CD40" s="109"/>
      <c r="CN40" s="109"/>
      <c r="CX40" s="109"/>
      <c r="DH40" s="109"/>
      <c r="DR40" s="109"/>
      <c r="EB40" s="109"/>
      <c r="EL40" s="109"/>
      <c r="EV40" s="109"/>
      <c r="FF40" s="109"/>
      <c r="FP40" s="109"/>
      <c r="FZ40" s="109"/>
      <c r="GJ40" s="109"/>
      <c r="GT40" s="109"/>
      <c r="HD40" s="109"/>
      <c r="HN40" s="109"/>
      <c r="HX40" s="109"/>
    </row>
    <row xmlns:x14ac="http://schemas.microsoft.com/office/spreadsheetml/2009/9/ac" r="41" s="3" customFormat="true" x14ac:dyDescent="0.25">
      <c r="A41" s="376" t="str">
        <f ca="true">IF(ISBLANK('Data Summary'!A43),"",'Data Summary'!A43)</f>
        <v/>
      </c>
      <c r="B41" s="109"/>
      <c r="L41" s="109"/>
      <c r="V41" s="109"/>
      <c r="AF41" s="109"/>
      <c r="AP41" s="109"/>
      <c r="AZ41" s="109"/>
      <c r="BA41" s="109"/>
      <c r="BJ41" s="109"/>
      <c r="BT41" s="109"/>
      <c r="CD41" s="109"/>
      <c r="CN41" s="109"/>
      <c r="CX41" s="109"/>
      <c r="DH41" s="109"/>
      <c r="DR41" s="109"/>
      <c r="EB41" s="109"/>
      <c r="EL41" s="109"/>
      <c r="EV41" s="109"/>
      <c r="FF41" s="109"/>
      <c r="FP41" s="109"/>
      <c r="FZ41" s="109"/>
      <c r="GJ41" s="109"/>
      <c r="GT41" s="109"/>
      <c r="HD41" s="109"/>
      <c r="HN41" s="109"/>
      <c r="HX41" s="109"/>
    </row>
    <row xmlns:x14ac="http://schemas.microsoft.com/office/spreadsheetml/2009/9/ac" r="42" s="3" customFormat="true" x14ac:dyDescent="0.25">
      <c r="A42" s="376" t="str">
        <f ca="true">IF(ISBLANK('Data Summary'!A44),"",'Data Summary'!A44)</f>
        <v/>
      </c>
      <c r="B42" s="109"/>
      <c r="L42" s="109"/>
      <c r="V42" s="109"/>
      <c r="AF42" s="109"/>
      <c r="AP42" s="109"/>
      <c r="AZ42" s="109"/>
      <c r="BA42" s="109"/>
      <c r="BJ42" s="109"/>
      <c r="BT42" s="109"/>
      <c r="CD42" s="109"/>
      <c r="CN42" s="109"/>
      <c r="CX42" s="109"/>
      <c r="DH42" s="109"/>
      <c r="DR42" s="109"/>
      <c r="EB42" s="109"/>
      <c r="EL42" s="109"/>
      <c r="EV42" s="109"/>
      <c r="FF42" s="109"/>
      <c r="FP42" s="109"/>
      <c r="FZ42" s="109"/>
      <c r="GJ42" s="109"/>
      <c r="GT42" s="109"/>
      <c r="HD42" s="109"/>
      <c r="HN42" s="109"/>
      <c r="HX42" s="109"/>
    </row>
    <row xmlns:x14ac="http://schemas.microsoft.com/office/spreadsheetml/2009/9/ac" r="43" s="3" customFormat="true" x14ac:dyDescent="0.25">
      <c r="A43" s="376" t="str">
        <f ca="true">IF(ISBLANK('Data Summary'!A45),"",'Data Summary'!A45)</f>
        <v/>
      </c>
      <c r="B43" s="109"/>
      <c r="L43" s="109"/>
      <c r="V43" s="109"/>
      <c r="AF43" s="109"/>
      <c r="AP43" s="109"/>
      <c r="AZ43" s="109"/>
      <c r="BA43" s="109"/>
      <c r="BJ43" s="109"/>
      <c r="BT43" s="109"/>
      <c r="CD43" s="109"/>
      <c r="CN43" s="109"/>
      <c r="CX43" s="109"/>
      <c r="DH43" s="109"/>
      <c r="DR43" s="109"/>
      <c r="EB43" s="109"/>
      <c r="EL43" s="109"/>
      <c r="EV43" s="109"/>
      <c r="FF43" s="109"/>
      <c r="FP43" s="109"/>
      <c r="FZ43" s="109"/>
      <c r="GJ43" s="109"/>
      <c r="GT43" s="109"/>
      <c r="HD43" s="109"/>
      <c r="HN43" s="109"/>
      <c r="HX43" s="109"/>
    </row>
    <row xmlns:x14ac="http://schemas.microsoft.com/office/spreadsheetml/2009/9/ac" r="44" s="3" customFormat="true" x14ac:dyDescent="0.25">
      <c r="A44" s="376" t="str">
        <f ca="true">IF(ISBLANK('Data Summary'!A46),"",'Data Summary'!A46)</f>
        <v/>
      </c>
      <c r="B44" s="109"/>
      <c r="L44" s="109"/>
      <c r="V44" s="109"/>
      <c r="AF44" s="109"/>
      <c r="AP44" s="109"/>
      <c r="AZ44" s="109"/>
      <c r="BA44" s="109"/>
      <c r="BJ44" s="109"/>
      <c r="BT44" s="109"/>
      <c r="CD44" s="109"/>
      <c r="CN44" s="109"/>
      <c r="CX44" s="109"/>
      <c r="DH44" s="109"/>
      <c r="DR44" s="109"/>
      <c r="EB44" s="109"/>
      <c r="EL44" s="109"/>
      <c r="EV44" s="109"/>
      <c r="FF44" s="109"/>
      <c r="FP44" s="109"/>
      <c r="FZ44" s="109"/>
      <c r="GJ44" s="109"/>
      <c r="GT44" s="109"/>
      <c r="HD44" s="109"/>
      <c r="HN44" s="109"/>
      <c r="HX44" s="109"/>
    </row>
    <row xmlns:x14ac="http://schemas.microsoft.com/office/spreadsheetml/2009/9/ac" r="45" s="3" customFormat="true" x14ac:dyDescent="0.25">
      <c r="A45" s="376" t="str">
        <f ca="true">IF(ISBLANK('Data Summary'!A47),"",'Data Summary'!A47)</f>
        <v/>
      </c>
      <c r="B45" s="109"/>
      <c r="L45" s="109"/>
      <c r="V45" s="109"/>
      <c r="AF45" s="109"/>
      <c r="AP45" s="109"/>
      <c r="AZ45" s="109"/>
      <c r="BA45" s="109"/>
      <c r="BJ45" s="109"/>
      <c r="BT45" s="109"/>
      <c r="CD45" s="109"/>
      <c r="CN45" s="109"/>
      <c r="CX45" s="109"/>
      <c r="DH45" s="109"/>
      <c r="DR45" s="109"/>
      <c r="EB45" s="109"/>
      <c r="EL45" s="109"/>
      <c r="EV45" s="109"/>
      <c r="FF45" s="109"/>
      <c r="FP45" s="109"/>
      <c r="FZ45" s="109"/>
      <c r="GJ45" s="109"/>
      <c r="GT45" s="109"/>
      <c r="HD45" s="109"/>
      <c r="HN45" s="109"/>
      <c r="HX45" s="109"/>
    </row>
    <row xmlns:x14ac="http://schemas.microsoft.com/office/spreadsheetml/2009/9/ac" r="46" s="3" customFormat="true" x14ac:dyDescent="0.25">
      <c r="A46" s="376" t="str">
        <f ca="true">IF(ISBLANK('Data Summary'!A48),"",'Data Summary'!A48)</f>
        <v/>
      </c>
      <c r="B46" s="109"/>
      <c r="L46" s="109"/>
      <c r="V46" s="109"/>
      <c r="AF46" s="109"/>
      <c r="AP46" s="109"/>
      <c r="AZ46" s="109"/>
      <c r="BA46" s="109"/>
      <c r="BJ46" s="109"/>
      <c r="BT46" s="109"/>
      <c r="CD46" s="109"/>
      <c r="CN46" s="109"/>
      <c r="CX46" s="109"/>
      <c r="DH46" s="109"/>
      <c r="DR46" s="109"/>
      <c r="EB46" s="109"/>
      <c r="EL46" s="109"/>
      <c r="EV46" s="109"/>
      <c r="FF46" s="109"/>
      <c r="FP46" s="109"/>
      <c r="FZ46" s="109"/>
      <c r="GJ46" s="109"/>
      <c r="GT46" s="109"/>
      <c r="HD46" s="109"/>
      <c r="HN46" s="109"/>
      <c r="HX46" s="109"/>
    </row>
    <row xmlns:x14ac="http://schemas.microsoft.com/office/spreadsheetml/2009/9/ac" r="47" s="3" customFormat="true" x14ac:dyDescent="0.25">
      <c r="A47" s="376" t="str">
        <f ca="true">IF(ISBLANK('Data Summary'!A49),"",'Data Summary'!A49)</f>
        <v/>
      </c>
      <c r="B47" s="109"/>
      <c r="L47" s="109"/>
      <c r="V47" s="109"/>
      <c r="AF47" s="109"/>
      <c r="AP47" s="109"/>
      <c r="AZ47" s="109"/>
      <c r="BA47" s="109"/>
      <c r="BJ47" s="109"/>
      <c r="BT47" s="109"/>
      <c r="CD47" s="109"/>
      <c r="CN47" s="109"/>
      <c r="CX47" s="109"/>
      <c r="DH47" s="109"/>
      <c r="DR47" s="109"/>
      <c r="EB47" s="109"/>
      <c r="EL47" s="109"/>
      <c r="EV47" s="109"/>
      <c r="FF47" s="109"/>
      <c r="FP47" s="109"/>
      <c r="FZ47" s="109"/>
      <c r="GJ47" s="109"/>
      <c r="GT47" s="109"/>
      <c r="HD47" s="109"/>
      <c r="HN47" s="109"/>
      <c r="HX47" s="109"/>
    </row>
    <row xmlns:x14ac="http://schemas.microsoft.com/office/spreadsheetml/2009/9/ac" r="48" s="3" customFormat="true" x14ac:dyDescent="0.25">
      <c r="A48" s="376" t="str">
        <f ca="true">IF(ISBLANK('Data Summary'!A50),"",'Data Summary'!A50)</f>
        <v/>
      </c>
      <c r="B48" s="109"/>
      <c r="L48" s="109"/>
      <c r="V48" s="109"/>
      <c r="AF48" s="109"/>
      <c r="AP48" s="109"/>
      <c r="AZ48" s="109"/>
      <c r="BA48" s="109"/>
      <c r="BJ48" s="109"/>
      <c r="BT48" s="109"/>
      <c r="CD48" s="109"/>
      <c r="CN48" s="109"/>
      <c r="CX48" s="109"/>
      <c r="DH48" s="109"/>
      <c r="DR48" s="109"/>
      <c r="EB48" s="109"/>
      <c r="EL48" s="109"/>
      <c r="EV48" s="109"/>
      <c r="FF48" s="109"/>
      <c r="FP48" s="109"/>
      <c r="FZ48" s="109"/>
      <c r="GJ48" s="109"/>
      <c r="GT48" s="109"/>
      <c r="HD48" s="109"/>
      <c r="HN48" s="109"/>
      <c r="HX48" s="109"/>
    </row>
    <row xmlns:x14ac="http://schemas.microsoft.com/office/spreadsheetml/2009/9/ac" r="49" s="3" customFormat="true" x14ac:dyDescent="0.25">
      <c r="A49" s="376" t="str">
        <f ca="true">IF(ISBLANK('Data Summary'!A51),"",'Data Summary'!A51)</f>
        <v/>
      </c>
      <c r="B49" s="109"/>
      <c r="L49" s="109"/>
      <c r="V49" s="109"/>
      <c r="AF49" s="109"/>
      <c r="AP49" s="109"/>
      <c r="AZ49" s="109"/>
      <c r="BA49" s="109"/>
      <c r="BJ49" s="109"/>
      <c r="BT49" s="109"/>
      <c r="CD49" s="109"/>
      <c r="CN49" s="109"/>
      <c r="CX49" s="109"/>
      <c r="DH49" s="109"/>
      <c r="DR49" s="109"/>
      <c r="EB49" s="109"/>
      <c r="EL49" s="109"/>
      <c r="EV49" s="109"/>
      <c r="FF49" s="109"/>
      <c r="FP49" s="109"/>
      <c r="FZ49" s="109"/>
      <c r="GJ49" s="109"/>
      <c r="GT49" s="109"/>
      <c r="HD49" s="109"/>
      <c r="HN49" s="109"/>
      <c r="HX49" s="109"/>
    </row>
    <row xmlns:x14ac="http://schemas.microsoft.com/office/spreadsheetml/2009/9/ac" r="50" s="3" customFormat="true" x14ac:dyDescent="0.25">
      <c r="A50" s="376" t="str">
        <f ca="true">IF(ISBLANK('Data Summary'!A52),"",'Data Summary'!A52)</f>
        <v/>
      </c>
      <c r="B50" s="109"/>
      <c r="L50" s="109"/>
      <c r="V50" s="109"/>
      <c r="AF50" s="109"/>
      <c r="AP50" s="109"/>
      <c r="AZ50" s="109"/>
      <c r="BA50" s="109"/>
      <c r="BJ50" s="109"/>
      <c r="BT50" s="109"/>
      <c r="CD50" s="109"/>
      <c r="CN50" s="109"/>
      <c r="CX50" s="109"/>
      <c r="DH50" s="109"/>
      <c r="DR50" s="109"/>
      <c r="EB50" s="109"/>
      <c r="EL50" s="109"/>
      <c r="EV50" s="109"/>
      <c r="FF50" s="109"/>
      <c r="FP50" s="109"/>
      <c r="FZ50" s="109"/>
      <c r="GJ50" s="109"/>
      <c r="GT50" s="109"/>
      <c r="HD50" s="109"/>
      <c r="HN50" s="109"/>
      <c r="HX50" s="109"/>
    </row>
    <row xmlns:x14ac="http://schemas.microsoft.com/office/spreadsheetml/2009/9/ac" r="51" s="3" customFormat="true" x14ac:dyDescent="0.25">
      <c r="A51" s="376" t="str">
        <f ca="true">IF(ISBLANK('Data Summary'!A53),"",'Data Summary'!A53)</f>
        <v/>
      </c>
      <c r="B51" s="109"/>
      <c r="L51" s="109"/>
      <c r="V51" s="109"/>
      <c r="AF51" s="109"/>
      <c r="AP51" s="109"/>
      <c r="AZ51" s="109"/>
      <c r="BA51" s="109"/>
      <c r="BJ51" s="109"/>
      <c r="BT51" s="109"/>
      <c r="CD51" s="109"/>
      <c r="CN51" s="109"/>
      <c r="CX51" s="109"/>
      <c r="DH51" s="109"/>
      <c r="DR51" s="109"/>
      <c r="EB51" s="109"/>
      <c r="EL51" s="109"/>
      <c r="EV51" s="109"/>
      <c r="FF51" s="109"/>
      <c r="FP51" s="109"/>
      <c r="FZ51" s="109"/>
      <c r="GJ51" s="109"/>
      <c r="GT51" s="109"/>
      <c r="HD51" s="109"/>
      <c r="HN51" s="109"/>
      <c r="HX51" s="109"/>
    </row>
    <row xmlns:x14ac="http://schemas.microsoft.com/office/spreadsheetml/2009/9/ac" r="52" s="3" customFormat="true" x14ac:dyDescent="0.25">
      <c r="A52" s="376" t="str">
        <f ca="true">IF(ISBLANK('Data Summary'!A54),"",'Data Summary'!A54)</f>
        <v/>
      </c>
      <c r="B52" s="109"/>
      <c r="L52" s="109"/>
      <c r="V52" s="109"/>
      <c r="AF52" s="109"/>
      <c r="AP52" s="109"/>
      <c r="AZ52" s="109"/>
      <c r="BA52" s="109"/>
      <c r="BJ52" s="109"/>
      <c r="BT52" s="109"/>
      <c r="CD52" s="109"/>
      <c r="CN52" s="109"/>
      <c r="CX52" s="109"/>
      <c r="DH52" s="109"/>
      <c r="DR52" s="109"/>
      <c r="EB52" s="109"/>
      <c r="EL52" s="109"/>
      <c r="EV52" s="109"/>
      <c r="FF52" s="109"/>
      <c r="FP52" s="109"/>
      <c r="FZ52" s="109"/>
      <c r="GJ52" s="109"/>
      <c r="GT52" s="109"/>
      <c r="HD52" s="109"/>
      <c r="HN52" s="109"/>
      <c r="HX52" s="109"/>
    </row>
    <row xmlns:x14ac="http://schemas.microsoft.com/office/spreadsheetml/2009/9/ac" r="53" s="3" customFormat="true" x14ac:dyDescent="0.25">
      <c r="A53" s="376" t="str">
        <f ca="true">IF(ISBLANK('Data Summary'!A55),"",'Data Summary'!A55)</f>
        <v/>
      </c>
      <c r="B53" s="109"/>
      <c r="L53" s="109"/>
      <c r="V53" s="109"/>
      <c r="AF53" s="109"/>
      <c r="AP53" s="109"/>
      <c r="AZ53" s="109"/>
      <c r="BA53" s="109"/>
      <c r="BJ53" s="109"/>
      <c r="BT53" s="109"/>
      <c r="CD53" s="109"/>
      <c r="CN53" s="109"/>
      <c r="CX53" s="109"/>
      <c r="DH53" s="109"/>
      <c r="DR53" s="109"/>
      <c r="EB53" s="109"/>
      <c r="EL53" s="109"/>
      <c r="EV53" s="109"/>
      <c r="FF53" s="109"/>
      <c r="FP53" s="109"/>
      <c r="FZ53" s="109"/>
      <c r="GJ53" s="109"/>
      <c r="GT53" s="109"/>
      <c r="HD53" s="109"/>
      <c r="HN53" s="109"/>
      <c r="HX53" s="109"/>
    </row>
    <row xmlns:x14ac="http://schemas.microsoft.com/office/spreadsheetml/2009/9/ac" r="54" s="3" customFormat="true" x14ac:dyDescent="0.25">
      <c r="A54" s="376" t="str">
        <f ca="true">IF(ISBLANK('Data Summary'!A56),"",'Data Summary'!A56)</f>
        <v/>
      </c>
      <c r="B54" s="109"/>
      <c r="L54" s="109"/>
      <c r="V54" s="109"/>
      <c r="AF54" s="109"/>
      <c r="AP54" s="109"/>
      <c r="AZ54" s="109"/>
      <c r="BA54" s="109"/>
      <c r="BJ54" s="109"/>
      <c r="BT54" s="109"/>
      <c r="CD54" s="109"/>
      <c r="CN54" s="109"/>
      <c r="CX54" s="109"/>
      <c r="DH54" s="109"/>
      <c r="DR54" s="109"/>
      <c r="EB54" s="109"/>
      <c r="EL54" s="109"/>
      <c r="EV54" s="109"/>
      <c r="FF54" s="109"/>
      <c r="FP54" s="109"/>
      <c r="FZ54" s="109"/>
      <c r="GJ54" s="109"/>
      <c r="GT54" s="109"/>
      <c r="HD54" s="109"/>
      <c r="HN54" s="109"/>
      <c r="HX54" s="109"/>
    </row>
    <row xmlns:x14ac="http://schemas.microsoft.com/office/spreadsheetml/2009/9/ac" r="55" s="3" customFormat="true" x14ac:dyDescent="0.25">
      <c r="A55" s="376" t="str">
        <f ca="true">IF(ISBLANK('Data Summary'!A57),"",'Data Summary'!A57)</f>
        <v/>
      </c>
      <c r="B55" s="109"/>
      <c r="L55" s="109"/>
      <c r="V55" s="109"/>
      <c r="AF55" s="109"/>
      <c r="AP55" s="109"/>
      <c r="AZ55" s="109"/>
      <c r="BA55" s="109"/>
      <c r="BJ55" s="109"/>
      <c r="BT55" s="109"/>
      <c r="CD55" s="109"/>
      <c r="CN55" s="109"/>
      <c r="CX55" s="109"/>
      <c r="DH55" s="109"/>
      <c r="DR55" s="109"/>
      <c r="EB55" s="109"/>
      <c r="EL55" s="109"/>
      <c r="EV55" s="109"/>
      <c r="FF55" s="109"/>
      <c r="FP55" s="109"/>
      <c r="FZ55" s="109"/>
      <c r="GJ55" s="109"/>
      <c r="GT55" s="109"/>
      <c r="HD55" s="109"/>
      <c r="HN55" s="109"/>
      <c r="HX55" s="109"/>
    </row>
    <row xmlns:x14ac="http://schemas.microsoft.com/office/spreadsheetml/2009/9/ac" r="56" s="3" customFormat="true" x14ac:dyDescent="0.25">
      <c r="A56" s="376" t="str">
        <f ca="true">IF(ISBLANK('Data Summary'!A58),"",'Data Summary'!A58)</f>
        <v/>
      </c>
      <c r="B56" s="109"/>
      <c r="L56" s="109"/>
      <c r="V56" s="109"/>
      <c r="AF56" s="109"/>
      <c r="AP56" s="109"/>
      <c r="AZ56" s="109"/>
      <c r="BA56" s="109"/>
      <c r="BJ56" s="109"/>
      <c r="BT56" s="109"/>
      <c r="CD56" s="109"/>
      <c r="CN56" s="109"/>
      <c r="CX56" s="109"/>
      <c r="DH56" s="109"/>
      <c r="DR56" s="109"/>
      <c r="EB56" s="109"/>
      <c r="EL56" s="109"/>
      <c r="EV56" s="109"/>
      <c r="FF56" s="109"/>
      <c r="FP56" s="109"/>
      <c r="FZ56" s="109"/>
      <c r="GJ56" s="109"/>
      <c r="GT56" s="109"/>
      <c r="HD56" s="109"/>
      <c r="HN56" s="109"/>
      <c r="HX56" s="109"/>
    </row>
    <row xmlns:x14ac="http://schemas.microsoft.com/office/spreadsheetml/2009/9/ac" r="57" s="3" customFormat="true" x14ac:dyDescent="0.25">
      <c r="A57" s="376" t="str">
        <f ca="true">IF(ISBLANK('Data Summary'!A59),"",'Data Summary'!A59)</f>
        <v/>
      </c>
      <c r="B57" s="109"/>
      <c r="L57" s="109"/>
      <c r="V57" s="109"/>
      <c r="AF57" s="109"/>
      <c r="AP57" s="109"/>
      <c r="AZ57" s="109"/>
      <c r="BA57" s="109"/>
      <c r="BJ57" s="109"/>
      <c r="BT57" s="109"/>
      <c r="CD57" s="109"/>
      <c r="CN57" s="109"/>
      <c r="CX57" s="109"/>
      <c r="DH57" s="109"/>
      <c r="DR57" s="109"/>
      <c r="EB57" s="109"/>
      <c r="EL57" s="109"/>
      <c r="EV57" s="109"/>
      <c r="FF57" s="109"/>
      <c r="FP57" s="109"/>
      <c r="FZ57" s="109"/>
      <c r="GJ57" s="109"/>
      <c r="GT57" s="109"/>
      <c r="HD57" s="109"/>
      <c r="HN57" s="109"/>
      <c r="HX57" s="109"/>
    </row>
    <row xmlns:x14ac="http://schemas.microsoft.com/office/spreadsheetml/2009/9/ac" r="58" s="3" customFormat="true" x14ac:dyDescent="0.25">
      <c r="A58" s="376" t="str">
        <f ca="true">IF(ISBLANK('Data Summary'!A60),"",'Data Summary'!A60)</f>
        <v/>
      </c>
      <c r="B58" s="109"/>
      <c r="L58" s="109"/>
      <c r="V58" s="109"/>
      <c r="AF58" s="109"/>
      <c r="AP58" s="109"/>
      <c r="AZ58" s="109"/>
      <c r="BA58" s="109"/>
      <c r="BJ58" s="109"/>
      <c r="BT58" s="109"/>
      <c r="CD58" s="109"/>
      <c r="CN58" s="109"/>
      <c r="CX58" s="109"/>
      <c r="DH58" s="109"/>
      <c r="DR58" s="109"/>
      <c r="EB58" s="109"/>
      <c r="EL58" s="109"/>
      <c r="EV58" s="109"/>
      <c r="FF58" s="109"/>
      <c r="FP58" s="109"/>
      <c r="FZ58" s="109"/>
      <c r="GJ58" s="109"/>
      <c r="GT58" s="109"/>
      <c r="HD58" s="109"/>
      <c r="HN58" s="109"/>
      <c r="HX58" s="109"/>
    </row>
    <row xmlns:x14ac="http://schemas.microsoft.com/office/spreadsheetml/2009/9/ac" r="59" s="3" customFormat="true" x14ac:dyDescent="0.25">
      <c r="A59" s="376" t="str">
        <f ca="true">IF(ISBLANK('Data Summary'!A61),"",'Data Summary'!A61)</f>
        <v/>
      </c>
      <c r="B59" s="109"/>
      <c r="L59" s="109"/>
      <c r="V59" s="109"/>
      <c r="AF59" s="109"/>
      <c r="AP59" s="109"/>
      <c r="AZ59" s="109"/>
      <c r="BA59" s="109"/>
      <c r="BJ59" s="109"/>
      <c r="BT59" s="109"/>
      <c r="CD59" s="109"/>
      <c r="CN59" s="109"/>
      <c r="CX59" s="109"/>
      <c r="DH59" s="109"/>
      <c r="DR59" s="109"/>
      <c r="EB59" s="109"/>
      <c r="EL59" s="109"/>
      <c r="EV59" s="109"/>
      <c r="FF59" s="109"/>
      <c r="FP59" s="109"/>
      <c r="FZ59" s="109"/>
      <c r="GJ59" s="109"/>
      <c r="GT59" s="109"/>
      <c r="HD59" s="109"/>
      <c r="HN59" s="109"/>
      <c r="HX59" s="109"/>
    </row>
    <row xmlns:x14ac="http://schemas.microsoft.com/office/spreadsheetml/2009/9/ac" r="60" s="3" customFormat="true" x14ac:dyDescent="0.25">
      <c r="A60" s="376" t="str">
        <f ca="true">IF(ISBLANK('Data Summary'!A62),"",'Data Summary'!A62)</f>
        <v/>
      </c>
      <c r="B60" s="109"/>
      <c r="L60" s="109"/>
      <c r="V60" s="109"/>
      <c r="AF60" s="109"/>
      <c r="AP60" s="109"/>
      <c r="AZ60" s="109"/>
      <c r="BA60" s="109"/>
      <c r="BJ60" s="109"/>
      <c r="BT60" s="109"/>
      <c r="CD60" s="109"/>
      <c r="CN60" s="109"/>
      <c r="CX60" s="109"/>
      <c r="DH60" s="109"/>
      <c r="DR60" s="109"/>
      <c r="EB60" s="109"/>
      <c r="EL60" s="109"/>
      <c r="EV60" s="109"/>
      <c r="FF60" s="109"/>
      <c r="FP60" s="109"/>
      <c r="FZ60" s="109"/>
      <c r="GJ60" s="109"/>
      <c r="GT60" s="109"/>
      <c r="HD60" s="109"/>
      <c r="HN60" s="109"/>
      <c r="HX60" s="109"/>
    </row>
    <row xmlns:x14ac="http://schemas.microsoft.com/office/spreadsheetml/2009/9/ac" r="61" s="3" customFormat="true" x14ac:dyDescent="0.25">
      <c r="A61" s="376" t="str">
        <f ca="true">IF(ISBLANK('Data Summary'!A63),"",'Data Summary'!A63)</f>
        <v/>
      </c>
      <c r="B61" s="109"/>
      <c r="L61" s="109"/>
      <c r="V61" s="109"/>
      <c r="AF61" s="109"/>
      <c r="AP61" s="109"/>
      <c r="AZ61" s="109"/>
      <c r="BA61" s="109"/>
      <c r="BJ61" s="109"/>
      <c r="BT61" s="109"/>
      <c r="CD61" s="109"/>
      <c r="CN61" s="109"/>
      <c r="CX61" s="109"/>
      <c r="DH61" s="109"/>
      <c r="DR61" s="109"/>
      <c r="EB61" s="109"/>
      <c r="EL61" s="109"/>
      <c r="EV61" s="109"/>
      <c r="FF61" s="109"/>
      <c r="FP61" s="109"/>
      <c r="FZ61" s="109"/>
      <c r="GJ61" s="109"/>
      <c r="GT61" s="109"/>
      <c r="HD61" s="109"/>
      <c r="HN61" s="109"/>
      <c r="HX61" s="109"/>
    </row>
    <row xmlns:x14ac="http://schemas.microsoft.com/office/spreadsheetml/2009/9/ac" r="62" s="3" customFormat="true" x14ac:dyDescent="0.25">
      <c r="A62" s="376" t="str">
        <f ca="true">IF(ISBLANK('Data Summary'!A64),"",'Data Summary'!A64)</f>
        <v/>
      </c>
      <c r="B62" s="109"/>
      <c r="L62" s="109"/>
      <c r="V62" s="109"/>
      <c r="AF62" s="109"/>
      <c r="AP62" s="109"/>
      <c r="AZ62" s="109"/>
      <c r="BA62" s="109"/>
      <c r="BJ62" s="109"/>
      <c r="BT62" s="109"/>
      <c r="CD62" s="109"/>
      <c r="CN62" s="109"/>
      <c r="CX62" s="109"/>
      <c r="DH62" s="109"/>
      <c r="DR62" s="109"/>
      <c r="EB62" s="109"/>
      <c r="EL62" s="109"/>
      <c r="EV62" s="109"/>
      <c r="FF62" s="109"/>
      <c r="FP62" s="109"/>
      <c r="FZ62" s="109"/>
      <c r="GJ62" s="109"/>
      <c r="GT62" s="109"/>
      <c r="HD62" s="109"/>
      <c r="HN62" s="109"/>
      <c r="HX62" s="109"/>
    </row>
    <row xmlns:x14ac="http://schemas.microsoft.com/office/spreadsheetml/2009/9/ac" r="63" s="3" customFormat="true" x14ac:dyDescent="0.25">
      <c r="A63" s="376" t="str">
        <f ca="true">IF(ISBLANK('Data Summary'!A65),"",'Data Summary'!A65)</f>
        <v/>
      </c>
      <c r="B63" s="109"/>
      <c r="L63" s="109"/>
      <c r="V63" s="109"/>
      <c r="AF63" s="109"/>
      <c r="AP63" s="109"/>
      <c r="AZ63" s="109"/>
      <c r="BA63" s="109"/>
      <c r="BJ63" s="109"/>
      <c r="BT63" s="109"/>
      <c r="CD63" s="109"/>
      <c r="CN63" s="109"/>
      <c r="CX63" s="109"/>
      <c r="DH63" s="109"/>
      <c r="DR63" s="109"/>
      <c r="EB63" s="109"/>
      <c r="EL63" s="109"/>
      <c r="EV63" s="109"/>
      <c r="FF63" s="109"/>
      <c r="FP63" s="109"/>
      <c r="FZ63" s="109"/>
      <c r="GJ63" s="109"/>
      <c r="GT63" s="109"/>
      <c r="HD63" s="109"/>
      <c r="HN63" s="109"/>
      <c r="HX63" s="109"/>
    </row>
    <row xmlns:x14ac="http://schemas.microsoft.com/office/spreadsheetml/2009/9/ac" r="64" s="3" customFormat="true" x14ac:dyDescent="0.25">
      <c r="A64" s="376" t="str">
        <f ca="true">IF(ISBLANK('Data Summary'!A66),"",'Data Summary'!A66)</f>
        <v/>
      </c>
      <c r="B64" s="109"/>
      <c r="L64" s="109"/>
      <c r="V64" s="109"/>
      <c r="AF64" s="109"/>
      <c r="AP64" s="109"/>
      <c r="AZ64" s="109"/>
      <c r="BA64" s="109"/>
      <c r="BJ64" s="109"/>
      <c r="BT64" s="109"/>
      <c r="CD64" s="109"/>
      <c r="CN64" s="109"/>
      <c r="CX64" s="109"/>
      <c r="DH64" s="109"/>
      <c r="DR64" s="109"/>
      <c r="EB64" s="109"/>
      <c r="EL64" s="109"/>
      <c r="EV64" s="109"/>
      <c r="FF64" s="109"/>
      <c r="FP64" s="109"/>
      <c r="FZ64" s="109"/>
      <c r="GJ64" s="109"/>
      <c r="GT64" s="109"/>
      <c r="HD64" s="109"/>
      <c r="HN64" s="109"/>
      <c r="HX64" s="109"/>
    </row>
    <row xmlns:x14ac="http://schemas.microsoft.com/office/spreadsheetml/2009/9/ac" r="65" s="3" customFormat="true" x14ac:dyDescent="0.25">
      <c r="A65" s="376" t="str">
        <f ca="true">IF(ISBLANK('Data Summary'!A67),"",'Data Summary'!A67)</f>
        <v/>
      </c>
      <c r="B65" s="109"/>
      <c r="L65" s="109"/>
      <c r="V65" s="109"/>
      <c r="AF65" s="109"/>
      <c r="AP65" s="109"/>
      <c r="AZ65" s="109"/>
      <c r="BA65" s="109"/>
      <c r="BJ65" s="109"/>
      <c r="BT65" s="109"/>
      <c r="CD65" s="109"/>
      <c r="CN65" s="109"/>
      <c r="CX65" s="109"/>
      <c r="DH65" s="109"/>
      <c r="DR65" s="109"/>
      <c r="EB65" s="109"/>
      <c r="EL65" s="109"/>
      <c r="EV65" s="109"/>
      <c r="FF65" s="109"/>
      <c r="FP65" s="109"/>
      <c r="FZ65" s="109"/>
      <c r="GJ65" s="109"/>
      <c r="GT65" s="109"/>
      <c r="HD65" s="109"/>
      <c r="HN65" s="109"/>
      <c r="HX65" s="109"/>
    </row>
    <row xmlns:x14ac="http://schemas.microsoft.com/office/spreadsheetml/2009/9/ac" r="66" s="3" customFormat="true" x14ac:dyDescent="0.25">
      <c r="A66" s="376" t="str">
        <f ca="true">IF(ISBLANK('Data Summary'!A68),"",'Data Summary'!A68)</f>
        <v/>
      </c>
      <c r="B66" s="109"/>
      <c r="L66" s="109"/>
      <c r="V66" s="109"/>
      <c r="AF66" s="109"/>
      <c r="AP66" s="109"/>
      <c r="AZ66" s="109"/>
      <c r="BA66" s="109"/>
      <c r="BJ66" s="109"/>
      <c r="BT66" s="109"/>
      <c r="CD66" s="109"/>
      <c r="CN66" s="109"/>
      <c r="CX66" s="109"/>
      <c r="DH66" s="109"/>
      <c r="DR66" s="109"/>
      <c r="EB66" s="109"/>
      <c r="EL66" s="109"/>
      <c r="EV66" s="109"/>
      <c r="FF66" s="109"/>
      <c r="FP66" s="109"/>
      <c r="FZ66" s="109"/>
      <c r="GJ66" s="109"/>
      <c r="GT66" s="109"/>
      <c r="HD66" s="109"/>
      <c r="HN66" s="109"/>
      <c r="HX66" s="109"/>
    </row>
    <row xmlns:x14ac="http://schemas.microsoft.com/office/spreadsheetml/2009/9/ac" r="67" s="3" customFormat="true" x14ac:dyDescent="0.25">
      <c r="A67" s="376" t="str">
        <f ca="true">IF(ISBLANK('Data Summary'!A69),"",'Data Summary'!A69)</f>
        <v/>
      </c>
      <c r="B67" s="109"/>
      <c r="L67" s="109"/>
      <c r="V67" s="109"/>
      <c r="AF67" s="109"/>
      <c r="AP67" s="109"/>
      <c r="AZ67" s="109"/>
      <c r="BA67" s="109"/>
      <c r="BJ67" s="109"/>
      <c r="BT67" s="109"/>
      <c r="CD67" s="109"/>
      <c r="CN67" s="109"/>
      <c r="CX67" s="109"/>
      <c r="DH67" s="109"/>
      <c r="DR67" s="109"/>
      <c r="EB67" s="109"/>
      <c r="EL67" s="109"/>
      <c r="EV67" s="109"/>
      <c r="FF67" s="109"/>
      <c r="FP67" s="109"/>
      <c r="FZ67" s="109"/>
      <c r="GJ67" s="109"/>
      <c r="GT67" s="109"/>
      <c r="HD67" s="109"/>
      <c r="HN67" s="109"/>
      <c r="HX67" s="109"/>
    </row>
    <row xmlns:x14ac="http://schemas.microsoft.com/office/spreadsheetml/2009/9/ac" r="68" s="3" customFormat="true" x14ac:dyDescent="0.25">
      <c r="A68" s="376" t="str">
        <f ca="true">IF(ISBLANK('Data Summary'!A70),"",'Data Summary'!A70)</f>
        <v/>
      </c>
      <c r="B68" s="109"/>
      <c r="L68" s="109"/>
      <c r="V68" s="109"/>
      <c r="AF68" s="109"/>
      <c r="AP68" s="109"/>
      <c r="AZ68" s="109"/>
      <c r="BA68" s="109"/>
      <c r="BJ68" s="109"/>
      <c r="BT68" s="109"/>
      <c r="CD68" s="109"/>
      <c r="CN68" s="109"/>
      <c r="CX68" s="109"/>
      <c r="DH68" s="109"/>
      <c r="DR68" s="109"/>
      <c r="EB68" s="109"/>
      <c r="EL68" s="109"/>
      <c r="EV68" s="109"/>
      <c r="FF68" s="109"/>
      <c r="FP68" s="109"/>
      <c r="FZ68" s="109"/>
      <c r="GJ68" s="109"/>
      <c r="GT68" s="109"/>
      <c r="HD68" s="109"/>
      <c r="HN68" s="109"/>
      <c r="HX68" s="109"/>
    </row>
    <row xmlns:x14ac="http://schemas.microsoft.com/office/spreadsheetml/2009/9/ac" r="69" s="3" customFormat="true" x14ac:dyDescent="0.25">
      <c r="A69" s="376" t="str">
        <f ca="true">IF(ISBLANK('Data Summary'!A71),"",'Data Summary'!A71)</f>
        <v/>
      </c>
      <c r="B69" s="109"/>
      <c r="L69" s="109"/>
      <c r="V69" s="109"/>
      <c r="AF69" s="109"/>
      <c r="AP69" s="109"/>
      <c r="AZ69" s="109"/>
      <c r="BA69" s="109"/>
      <c r="BJ69" s="109"/>
      <c r="BT69" s="109"/>
      <c r="CD69" s="109"/>
      <c r="CN69" s="109"/>
      <c r="CX69" s="109"/>
      <c r="DH69" s="109"/>
      <c r="DR69" s="109"/>
      <c r="EB69" s="109"/>
      <c r="EL69" s="109"/>
      <c r="EV69" s="109"/>
      <c r="FF69" s="109"/>
      <c r="FP69" s="109"/>
      <c r="FZ69" s="109"/>
      <c r="GJ69" s="109"/>
      <c r="GT69" s="109"/>
      <c r="HD69" s="109"/>
      <c r="HN69" s="109"/>
      <c r="HX69" s="109"/>
    </row>
    <row xmlns:x14ac="http://schemas.microsoft.com/office/spreadsheetml/2009/9/ac" r="70" s="3" customFormat="true" x14ac:dyDescent="0.25">
      <c r="A70" s="376" t="str">
        <f ca="true">IF(ISBLANK('Data Summary'!A72),"",'Data Summary'!A72)</f>
        <v/>
      </c>
      <c r="B70" s="109"/>
      <c r="L70" s="109"/>
      <c r="V70" s="109"/>
      <c r="AF70" s="109"/>
      <c r="AP70" s="109"/>
      <c r="AZ70" s="109"/>
      <c r="BA70" s="109"/>
      <c r="BJ70" s="109"/>
      <c r="BT70" s="109"/>
      <c r="CD70" s="109"/>
      <c r="CN70" s="109"/>
      <c r="CX70" s="109"/>
      <c r="DH70" s="109"/>
      <c r="DR70" s="109"/>
      <c r="EB70" s="109"/>
      <c r="EL70" s="109"/>
      <c r="EV70" s="109"/>
      <c r="FF70" s="109"/>
      <c r="FP70" s="109"/>
      <c r="FZ70" s="109"/>
      <c r="GJ70" s="109"/>
      <c r="GT70" s="109"/>
      <c r="HD70" s="109"/>
      <c r="HN70" s="109"/>
      <c r="HX70" s="109"/>
    </row>
    <row xmlns:x14ac="http://schemas.microsoft.com/office/spreadsheetml/2009/9/ac" r="71" s="3" customFormat="true" x14ac:dyDescent="0.25">
      <c r="A71" s="376" t="str">
        <f ca="true">IF(ISBLANK('Data Summary'!A73),"",'Data Summary'!A73)</f>
        <v/>
      </c>
      <c r="B71" s="109"/>
      <c r="L71" s="109"/>
      <c r="V71" s="109"/>
      <c r="AF71" s="109"/>
      <c r="AP71" s="109"/>
      <c r="AZ71" s="109"/>
      <c r="BA71" s="109"/>
      <c r="BJ71" s="109"/>
      <c r="BT71" s="109"/>
      <c r="CD71" s="109"/>
      <c r="CN71" s="109"/>
      <c r="CX71" s="109"/>
      <c r="DH71" s="109"/>
      <c r="DR71" s="109"/>
      <c r="EB71" s="109"/>
      <c r="EL71" s="109"/>
      <c r="EV71" s="109"/>
      <c r="FF71" s="109"/>
      <c r="FP71" s="109"/>
      <c r="FZ71" s="109"/>
      <c r="GJ71" s="109"/>
      <c r="GT71" s="109"/>
      <c r="HD71" s="109"/>
      <c r="HN71" s="109"/>
      <c r="HX71" s="109"/>
    </row>
    <row xmlns:x14ac="http://schemas.microsoft.com/office/spreadsheetml/2009/9/ac" r="72" s="3" customFormat="true" x14ac:dyDescent="0.25">
      <c r="A72" s="376" t="str">
        <f ca="true">IF(ISBLANK('Data Summary'!A74),"",'Data Summary'!A74)</f>
        <v/>
      </c>
      <c r="B72" s="109"/>
      <c r="L72" s="109"/>
      <c r="V72" s="109"/>
      <c r="AF72" s="109"/>
      <c r="AP72" s="109"/>
      <c r="AZ72" s="109"/>
      <c r="BA72" s="109"/>
      <c r="BJ72" s="109"/>
      <c r="BT72" s="109"/>
      <c r="CD72" s="109"/>
      <c r="CN72" s="109"/>
      <c r="CX72" s="109"/>
      <c r="DH72" s="109"/>
      <c r="DR72" s="109"/>
      <c r="EB72" s="109"/>
      <c r="EL72" s="109"/>
      <c r="EV72" s="109"/>
      <c r="FF72" s="109"/>
      <c r="FP72" s="109"/>
      <c r="FZ72" s="109"/>
      <c r="GJ72" s="109"/>
      <c r="GT72" s="109"/>
      <c r="HD72" s="109"/>
      <c r="HN72" s="109"/>
      <c r="HX72" s="109"/>
    </row>
    <row xmlns:x14ac="http://schemas.microsoft.com/office/spreadsheetml/2009/9/ac" r="73" s="3" customFormat="true" x14ac:dyDescent="0.25">
      <c r="A73" s="376" t="str">
        <f ca="true">IF(ISBLANK('Data Summary'!A75),"",'Data Summary'!A75)</f>
        <v/>
      </c>
      <c r="B73" s="109"/>
      <c r="L73" s="109"/>
      <c r="V73" s="109"/>
      <c r="AF73" s="109"/>
      <c r="AP73" s="109"/>
      <c r="AZ73" s="109"/>
      <c r="BA73" s="109"/>
      <c r="BJ73" s="109"/>
      <c r="BT73" s="109"/>
      <c r="CD73" s="109"/>
      <c r="CN73" s="109"/>
      <c r="CX73" s="109"/>
      <c r="DH73" s="109"/>
      <c r="DR73" s="109"/>
      <c r="EB73" s="109"/>
      <c r="EL73" s="109"/>
      <c r="EV73" s="109"/>
      <c r="FF73" s="109"/>
      <c r="FP73" s="109"/>
      <c r="FZ73" s="109"/>
      <c r="GJ73" s="109"/>
      <c r="GT73" s="109"/>
      <c r="HD73" s="109"/>
      <c r="HN73" s="109"/>
      <c r="HX73" s="109"/>
    </row>
    <row xmlns:x14ac="http://schemas.microsoft.com/office/spreadsheetml/2009/9/ac" r="74" s="3" customFormat="true" x14ac:dyDescent="0.25">
      <c r="A74" s="376" t="str">
        <f ca="true">IF(ISBLANK('Data Summary'!A76),"",'Data Summary'!A76)</f>
        <v/>
      </c>
      <c r="B74" s="109"/>
      <c r="L74" s="109"/>
      <c r="V74" s="109"/>
      <c r="AF74" s="109"/>
      <c r="AP74" s="109"/>
      <c r="AZ74" s="109"/>
      <c r="BA74" s="109"/>
      <c r="BJ74" s="109"/>
      <c r="BT74" s="109"/>
      <c r="CD74" s="109"/>
      <c r="CN74" s="109"/>
      <c r="CX74" s="109"/>
      <c r="DH74" s="109"/>
      <c r="DR74" s="109"/>
      <c r="EB74" s="109"/>
      <c r="EL74" s="109"/>
      <c r="EV74" s="109"/>
      <c r="FF74" s="109"/>
      <c r="FP74" s="109"/>
      <c r="FZ74" s="109"/>
      <c r="GJ74" s="109"/>
      <c r="GT74" s="109"/>
      <c r="HD74" s="109"/>
      <c r="HN74" s="109"/>
      <c r="HX74" s="109"/>
    </row>
    <row xmlns:x14ac="http://schemas.microsoft.com/office/spreadsheetml/2009/9/ac" r="75" s="3" customFormat="true" x14ac:dyDescent="0.25">
      <c r="A75" s="376" t="str">
        <f ca="true">IF(ISBLANK('Data Summary'!A77),"",'Data Summary'!A77)</f>
        <v/>
      </c>
      <c r="B75" s="109"/>
      <c r="L75" s="109"/>
      <c r="V75" s="109"/>
      <c r="AF75" s="109"/>
      <c r="AP75" s="109"/>
      <c r="AZ75" s="109"/>
      <c r="BA75" s="109"/>
      <c r="BJ75" s="109"/>
      <c r="BT75" s="109"/>
      <c r="CD75" s="109"/>
      <c r="CN75" s="109"/>
      <c r="CX75" s="109"/>
      <c r="DH75" s="109"/>
      <c r="DR75" s="109"/>
      <c r="EB75" s="109"/>
      <c r="EL75" s="109"/>
      <c r="EV75" s="109"/>
      <c r="FF75" s="109"/>
      <c r="FP75" s="109"/>
      <c r="FZ75" s="109"/>
      <c r="GJ75" s="109"/>
      <c r="GT75" s="109"/>
      <c r="HD75" s="109"/>
      <c r="HN75" s="109"/>
      <c r="HX75" s="109"/>
    </row>
    <row xmlns:x14ac="http://schemas.microsoft.com/office/spreadsheetml/2009/9/ac" r="76" s="3" customFormat="true" x14ac:dyDescent="0.25">
      <c r="A76" s="376" t="str">
        <f ca="true">IF(ISBLANK('Data Summary'!A78),"",'Data Summary'!A78)</f>
        <v/>
      </c>
      <c r="B76" s="109"/>
      <c r="L76" s="109"/>
      <c r="V76" s="109"/>
      <c r="AF76" s="109"/>
      <c r="AP76" s="109"/>
      <c r="AZ76" s="109"/>
      <c r="BA76" s="109"/>
      <c r="BJ76" s="109"/>
      <c r="BT76" s="109"/>
      <c r="CD76" s="109"/>
      <c r="CN76" s="109"/>
      <c r="CX76" s="109"/>
      <c r="DH76" s="109"/>
      <c r="DR76" s="109"/>
      <c r="EB76" s="109"/>
      <c r="EL76" s="109"/>
      <c r="EV76" s="109"/>
      <c r="FF76" s="109"/>
      <c r="FP76" s="109"/>
      <c r="FZ76" s="109"/>
      <c r="GJ76" s="109"/>
      <c r="GT76" s="109"/>
      <c r="HD76" s="109"/>
      <c r="HN76" s="109"/>
      <c r="HX76" s="109"/>
    </row>
    <row xmlns:x14ac="http://schemas.microsoft.com/office/spreadsheetml/2009/9/ac" r="77" s="3" customFormat="true" x14ac:dyDescent="0.25">
      <c r="A77" s="376" t="str">
        <f ca="true">IF(ISBLANK('Data Summary'!A79),"",'Data Summary'!A79)</f>
        <v/>
      </c>
      <c r="B77" s="109"/>
      <c r="L77" s="109"/>
      <c r="V77" s="109"/>
      <c r="AF77" s="109"/>
      <c r="AP77" s="109"/>
      <c r="AZ77" s="109"/>
      <c r="BA77" s="109"/>
      <c r="BJ77" s="109"/>
      <c r="BT77" s="109"/>
      <c r="CD77" s="109"/>
      <c r="CN77" s="109"/>
      <c r="CX77" s="109"/>
      <c r="DH77" s="109"/>
      <c r="DR77" s="109"/>
      <c r="EB77" s="109"/>
      <c r="EL77" s="109"/>
      <c r="EV77" s="109"/>
      <c r="FF77" s="109"/>
      <c r="FP77" s="109"/>
      <c r="FZ77" s="109"/>
      <c r="GJ77" s="109"/>
      <c r="GT77" s="109"/>
      <c r="HD77" s="109"/>
      <c r="HN77" s="109"/>
      <c r="HX77" s="109"/>
    </row>
    <row xmlns:x14ac="http://schemas.microsoft.com/office/spreadsheetml/2009/9/ac" r="78" s="3" customFormat="true" x14ac:dyDescent="0.25">
      <c r="A78" s="376" t="str">
        <f ca="true">IF(ISBLANK('Data Summary'!A80),"",'Data Summary'!A80)</f>
        <v/>
      </c>
      <c r="B78" s="109"/>
      <c r="L78" s="109"/>
      <c r="V78" s="109"/>
      <c r="AF78" s="109"/>
      <c r="AP78" s="109"/>
      <c r="AZ78" s="109"/>
      <c r="BA78" s="109"/>
      <c r="BJ78" s="109"/>
      <c r="BT78" s="109"/>
      <c r="CD78" s="109"/>
      <c r="CN78" s="109"/>
      <c r="CX78" s="109"/>
      <c r="DH78" s="109"/>
      <c r="DR78" s="109"/>
      <c r="EB78" s="109"/>
      <c r="EL78" s="109"/>
      <c r="EV78" s="109"/>
      <c r="FF78" s="109"/>
      <c r="FP78" s="109"/>
      <c r="FZ78" s="109"/>
      <c r="GJ78" s="109"/>
      <c r="GT78" s="109"/>
      <c r="HD78" s="109"/>
      <c r="HN78" s="109"/>
      <c r="HX78" s="109"/>
    </row>
    <row xmlns:x14ac="http://schemas.microsoft.com/office/spreadsheetml/2009/9/ac" r="79" s="3" customFormat="true" x14ac:dyDescent="0.25">
      <c r="A79" s="376" t="str">
        <f ca="true">IF(ISBLANK('Data Summary'!A81),"",'Data Summary'!A81)</f>
        <v/>
      </c>
      <c r="B79" s="109"/>
      <c r="L79" s="109"/>
      <c r="V79" s="109"/>
      <c r="AF79" s="109"/>
      <c r="AP79" s="109"/>
      <c r="AZ79" s="109"/>
      <c r="BA79" s="109"/>
      <c r="BJ79" s="109"/>
      <c r="BT79" s="109"/>
      <c r="CD79" s="109"/>
      <c r="CN79" s="109"/>
      <c r="CX79" s="109"/>
      <c r="DH79" s="109"/>
      <c r="DR79" s="109"/>
      <c r="EB79" s="109"/>
      <c r="EL79" s="109"/>
      <c r="EV79" s="109"/>
      <c r="FF79" s="109"/>
      <c r="FP79" s="109"/>
      <c r="FZ79" s="109"/>
      <c r="GJ79" s="109"/>
      <c r="GT79" s="109"/>
      <c r="HD79" s="109"/>
      <c r="HN79" s="109"/>
      <c r="HX79" s="109"/>
    </row>
    <row xmlns:x14ac="http://schemas.microsoft.com/office/spreadsheetml/2009/9/ac" r="80" s="3" customFormat="true" x14ac:dyDescent="0.25">
      <c r="A80" s="376" t="str">
        <f ca="true">IF(ISBLANK('Data Summary'!A82),"",'Data Summary'!A82)</f>
        <v/>
      </c>
      <c r="B80" s="109"/>
      <c r="L80" s="109"/>
      <c r="V80" s="109"/>
      <c r="AF80" s="109"/>
      <c r="AP80" s="109"/>
      <c r="AZ80" s="109"/>
      <c r="BA80" s="109"/>
      <c r="BJ80" s="109"/>
      <c r="BT80" s="109"/>
      <c r="CD80" s="109"/>
      <c r="CN80" s="109"/>
      <c r="CX80" s="109"/>
      <c r="DH80" s="109"/>
      <c r="DR80" s="109"/>
      <c r="EB80" s="109"/>
      <c r="EL80" s="109"/>
      <c r="EV80" s="109"/>
      <c r="FF80" s="109"/>
      <c r="FP80" s="109"/>
      <c r="FZ80" s="109"/>
      <c r="GJ80" s="109"/>
      <c r="GT80" s="109"/>
      <c r="HD80" s="109"/>
      <c r="HN80" s="109"/>
      <c r="HX80" s="109"/>
    </row>
    <row xmlns:x14ac="http://schemas.microsoft.com/office/spreadsheetml/2009/9/ac" r="81" s="3" customFormat="true" x14ac:dyDescent="0.25">
      <c r="A81" s="376" t="str">
        <f ca="true">IF(ISBLANK('Data Summary'!A83),"",'Data Summary'!A83)</f>
        <v/>
      </c>
      <c r="B81" s="109"/>
      <c r="L81" s="109"/>
      <c r="V81" s="109"/>
      <c r="AF81" s="109"/>
      <c r="AP81" s="109"/>
      <c r="AZ81" s="109"/>
      <c r="BA81" s="109"/>
      <c r="BJ81" s="109"/>
      <c r="BT81" s="109"/>
      <c r="CD81" s="109"/>
      <c r="CN81" s="109"/>
      <c r="CX81" s="109"/>
      <c r="DH81" s="109"/>
      <c r="DR81" s="109"/>
      <c r="EB81" s="109"/>
      <c r="EL81" s="109"/>
      <c r="EV81" s="109"/>
      <c r="FF81" s="109"/>
      <c r="FP81" s="109"/>
      <c r="FZ81" s="109"/>
      <c r="GJ81" s="109"/>
      <c r="GT81" s="109"/>
      <c r="HD81" s="109"/>
      <c r="HN81" s="109"/>
      <c r="HX81" s="109"/>
    </row>
    <row xmlns:x14ac="http://schemas.microsoft.com/office/spreadsheetml/2009/9/ac" r="82" s="3" customFormat="true" x14ac:dyDescent="0.25">
      <c r="A82" s="376" t="str">
        <f ca="true">IF(ISBLANK('Data Summary'!A84),"",'Data Summary'!A84)</f>
        <v/>
      </c>
      <c r="B82" s="109"/>
      <c r="L82" s="109"/>
      <c r="V82" s="109"/>
      <c r="AF82" s="109"/>
      <c r="AP82" s="109"/>
      <c r="AZ82" s="109"/>
      <c r="BA82" s="109"/>
      <c r="BJ82" s="109"/>
      <c r="BT82" s="109"/>
      <c r="CD82" s="109"/>
      <c r="CN82" s="109"/>
      <c r="CX82" s="109"/>
      <c r="DH82" s="109"/>
      <c r="DR82" s="109"/>
      <c r="EB82" s="109"/>
      <c r="EL82" s="109"/>
      <c r="EV82" s="109"/>
      <c r="FF82" s="109"/>
      <c r="FP82" s="109"/>
      <c r="FZ82" s="109"/>
      <c r="GJ82" s="109"/>
      <c r="GT82" s="109"/>
      <c r="HD82" s="109"/>
      <c r="HN82" s="109"/>
      <c r="HX82" s="109"/>
    </row>
    <row xmlns:x14ac="http://schemas.microsoft.com/office/spreadsheetml/2009/9/ac" r="83" s="3" customFormat="true" x14ac:dyDescent="0.25">
      <c r="A83" s="376" t="str">
        <f ca="true">IF(ISBLANK('Data Summary'!A85),"",'Data Summary'!A85)</f>
        <v/>
      </c>
      <c r="B83" s="109"/>
      <c r="L83" s="109"/>
      <c r="V83" s="109"/>
      <c r="AF83" s="109"/>
      <c r="AP83" s="109"/>
      <c r="AZ83" s="109"/>
      <c r="BA83" s="109"/>
      <c r="BJ83" s="109"/>
      <c r="BT83" s="109"/>
      <c r="CD83" s="109"/>
      <c r="CN83" s="109"/>
      <c r="CX83" s="109"/>
      <c r="DH83" s="109"/>
      <c r="DR83" s="109"/>
      <c r="EB83" s="109"/>
      <c r="EL83" s="109"/>
      <c r="EV83" s="109"/>
      <c r="FF83" s="109"/>
      <c r="FP83" s="109"/>
      <c r="FZ83" s="109"/>
      <c r="GJ83" s="109"/>
      <c r="GT83" s="109"/>
      <c r="HD83" s="109"/>
      <c r="HN83" s="109"/>
      <c r="HX83" s="109"/>
    </row>
    <row xmlns:x14ac="http://schemas.microsoft.com/office/spreadsheetml/2009/9/ac" r="84" s="3" customFormat="true" x14ac:dyDescent="0.25">
      <c r="A84" s="376" t="str">
        <f ca="true">IF(ISBLANK('Data Summary'!A86),"",'Data Summary'!A86)</f>
        <v/>
      </c>
      <c r="B84" s="109"/>
      <c r="L84" s="109"/>
      <c r="V84" s="109"/>
      <c r="AF84" s="109"/>
      <c r="AP84" s="109"/>
      <c r="AZ84" s="109"/>
      <c r="BA84" s="109"/>
      <c r="BJ84" s="109"/>
      <c r="BT84" s="109"/>
      <c r="CD84" s="109"/>
      <c r="CN84" s="109"/>
      <c r="CX84" s="109"/>
      <c r="DH84" s="109"/>
      <c r="DR84" s="109"/>
      <c r="EB84" s="109"/>
      <c r="EL84" s="109"/>
      <c r="EV84" s="109"/>
      <c r="FF84" s="109"/>
      <c r="FP84" s="109"/>
      <c r="FZ84" s="109"/>
      <c r="GJ84" s="109"/>
      <c r="GT84" s="109"/>
      <c r="HD84" s="109"/>
      <c r="HN84" s="109"/>
      <c r="HX84" s="109"/>
    </row>
    <row xmlns:x14ac="http://schemas.microsoft.com/office/spreadsheetml/2009/9/ac" r="85" s="3" customFormat="true" x14ac:dyDescent="0.25">
      <c r="A85" s="376" t="str">
        <f ca="true">IF(ISBLANK('Data Summary'!A87),"",'Data Summary'!A87)</f>
        <v/>
      </c>
      <c r="B85" s="109"/>
      <c r="L85" s="109"/>
      <c r="V85" s="109"/>
      <c r="AF85" s="109"/>
      <c r="AP85" s="109"/>
      <c r="AZ85" s="109"/>
      <c r="BA85" s="109"/>
      <c r="BJ85" s="109"/>
      <c r="BT85" s="109"/>
      <c r="CD85" s="109"/>
      <c r="CN85" s="109"/>
      <c r="CX85" s="109"/>
      <c r="DH85" s="109"/>
      <c r="DR85" s="109"/>
      <c r="EB85" s="109"/>
      <c r="EL85" s="109"/>
      <c r="EV85" s="109"/>
      <c r="FF85" s="109"/>
      <c r="FP85" s="109"/>
      <c r="FZ85" s="109"/>
      <c r="GJ85" s="109"/>
      <c r="GT85" s="109"/>
      <c r="HD85" s="109"/>
      <c r="HN85" s="109"/>
      <c r="HX85" s="109"/>
    </row>
    <row xmlns:x14ac="http://schemas.microsoft.com/office/spreadsheetml/2009/9/ac" r="86" s="3" customFormat="true" x14ac:dyDescent="0.25">
      <c r="A86" s="376" t="str">
        <f ca="true">IF(ISBLANK('Data Summary'!A88),"",'Data Summary'!A88)</f>
        <v/>
      </c>
      <c r="B86" s="109"/>
      <c r="L86" s="109"/>
      <c r="V86" s="109"/>
      <c r="AF86" s="109"/>
      <c r="AP86" s="109"/>
      <c r="AZ86" s="109"/>
      <c r="BA86" s="109"/>
      <c r="BJ86" s="109"/>
      <c r="BT86" s="109"/>
      <c r="CD86" s="109"/>
      <c r="CN86" s="109"/>
      <c r="CX86" s="109"/>
      <c r="DH86" s="109"/>
      <c r="DR86" s="109"/>
      <c r="EB86" s="109"/>
      <c r="EL86" s="109"/>
      <c r="EV86" s="109"/>
      <c r="FF86" s="109"/>
      <c r="FP86" s="109"/>
      <c r="FZ86" s="109"/>
      <c r="GJ86" s="109"/>
      <c r="GT86" s="109"/>
      <c r="HD86" s="109"/>
      <c r="HN86" s="109"/>
      <c r="HX86" s="109"/>
    </row>
    <row xmlns:x14ac="http://schemas.microsoft.com/office/spreadsheetml/2009/9/ac" r="87" s="3" customFormat="true" x14ac:dyDescent="0.25">
      <c r="A87" s="376" t="str">
        <f ca="true">IF(ISBLANK('Data Summary'!A89),"",'Data Summary'!A89)</f>
        <v/>
      </c>
      <c r="B87" s="109"/>
      <c r="L87" s="109"/>
      <c r="V87" s="109"/>
      <c r="AF87" s="109"/>
      <c r="AP87" s="109"/>
      <c r="AZ87" s="109"/>
      <c r="BA87" s="109"/>
      <c r="BJ87" s="109"/>
      <c r="BT87" s="109"/>
      <c r="CD87" s="109"/>
      <c r="CN87" s="109"/>
      <c r="CX87" s="109"/>
      <c r="DH87" s="109"/>
      <c r="DR87" s="109"/>
      <c r="EB87" s="109"/>
      <c r="EL87" s="109"/>
      <c r="EV87" s="109"/>
      <c r="FF87" s="109"/>
      <c r="FP87" s="109"/>
      <c r="FZ87" s="109"/>
      <c r="GJ87" s="109"/>
      <c r="GT87" s="109"/>
      <c r="HD87" s="109"/>
      <c r="HN87" s="109"/>
      <c r="HX87" s="109"/>
    </row>
    <row xmlns:x14ac="http://schemas.microsoft.com/office/spreadsheetml/2009/9/ac" r="88" s="3" customFormat="true" x14ac:dyDescent="0.25">
      <c r="A88" s="376" t="str">
        <f ca="true">IF(ISBLANK('Data Summary'!A90),"",'Data Summary'!A90)</f>
        <v/>
      </c>
      <c r="B88" s="109"/>
      <c r="L88" s="109"/>
      <c r="V88" s="109"/>
      <c r="AF88" s="109"/>
      <c r="AP88" s="109"/>
      <c r="AZ88" s="109"/>
      <c r="BA88" s="109"/>
      <c r="BJ88" s="109"/>
      <c r="BT88" s="109"/>
      <c r="CD88" s="109"/>
      <c r="CN88" s="109"/>
      <c r="CX88" s="109"/>
      <c r="DH88" s="109"/>
      <c r="DR88" s="109"/>
      <c r="EB88" s="109"/>
      <c r="EL88" s="109"/>
      <c r="EV88" s="109"/>
      <c r="FF88" s="109"/>
      <c r="FP88" s="109"/>
      <c r="FZ88" s="109"/>
      <c r="GJ88" s="109"/>
      <c r="GT88" s="109"/>
      <c r="HD88" s="109"/>
      <c r="HN88" s="109"/>
      <c r="HX88" s="109"/>
    </row>
    <row xmlns:x14ac="http://schemas.microsoft.com/office/spreadsheetml/2009/9/ac" r="89" s="3" customFormat="true" x14ac:dyDescent="0.25">
      <c r="A89" s="376" t="str">
        <f ca="true">IF(ISBLANK('Data Summary'!A91),"",'Data Summary'!A91)</f>
        <v/>
      </c>
      <c r="B89" s="109"/>
      <c r="L89" s="109"/>
      <c r="V89" s="109"/>
      <c r="AF89" s="109"/>
      <c r="AP89" s="109"/>
      <c r="AZ89" s="109"/>
      <c r="BA89" s="109"/>
      <c r="BJ89" s="109"/>
      <c r="BT89" s="109"/>
      <c r="CD89" s="109"/>
      <c r="CN89" s="109"/>
      <c r="CX89" s="109"/>
      <c r="DH89" s="109"/>
      <c r="DR89" s="109"/>
      <c r="EB89" s="109"/>
      <c r="EL89" s="109"/>
      <c r="EV89" s="109"/>
      <c r="FF89" s="109"/>
      <c r="FP89" s="109"/>
      <c r="FZ89" s="109"/>
      <c r="GJ89" s="109"/>
      <c r="GT89" s="109"/>
      <c r="HD89" s="109"/>
      <c r="HN89" s="109"/>
      <c r="HX89" s="109"/>
    </row>
    <row xmlns:x14ac="http://schemas.microsoft.com/office/spreadsheetml/2009/9/ac" r="90" s="3" customFormat="true" x14ac:dyDescent="0.25">
      <c r="A90" s="376" t="str">
        <f ca="true">IF(ISBLANK('Data Summary'!A92),"",'Data Summary'!A92)</f>
        <v/>
      </c>
      <c r="B90" s="109"/>
      <c r="L90" s="109"/>
      <c r="V90" s="109"/>
      <c r="AF90" s="109"/>
      <c r="AP90" s="109"/>
      <c r="AZ90" s="109"/>
      <c r="BA90" s="109"/>
      <c r="BJ90" s="109"/>
      <c r="BT90" s="109"/>
      <c r="CD90" s="109"/>
      <c r="CN90" s="109"/>
      <c r="CX90" s="109"/>
      <c r="DH90" s="109"/>
      <c r="DR90" s="109"/>
      <c r="EB90" s="109"/>
      <c r="EL90" s="109"/>
      <c r="EV90" s="109"/>
      <c r="FF90" s="109"/>
      <c r="FP90" s="109"/>
      <c r="FZ90" s="109"/>
      <c r="GJ90" s="109"/>
      <c r="GT90" s="109"/>
      <c r="HD90" s="109"/>
      <c r="HN90" s="109"/>
      <c r="HX90" s="109"/>
    </row>
    <row xmlns:x14ac="http://schemas.microsoft.com/office/spreadsheetml/2009/9/ac" r="91" s="3" customFormat="true" x14ac:dyDescent="0.25">
      <c r="A91" s="376" t="str">
        <f ca="true">IF(ISBLANK('Data Summary'!A93),"",'Data Summary'!A93)</f>
        <v/>
      </c>
      <c r="B91" s="109"/>
      <c r="L91" s="109"/>
      <c r="V91" s="109"/>
      <c r="AF91" s="109"/>
      <c r="AP91" s="109"/>
      <c r="AZ91" s="109"/>
      <c r="BA91" s="109"/>
      <c r="BJ91" s="109"/>
      <c r="BT91" s="109"/>
      <c r="CD91" s="109"/>
      <c r="CN91" s="109"/>
      <c r="CX91" s="109"/>
      <c r="DH91" s="109"/>
      <c r="DR91" s="109"/>
      <c r="EB91" s="109"/>
      <c r="EL91" s="109"/>
      <c r="EV91" s="109"/>
      <c r="FF91" s="109"/>
      <c r="FP91" s="109"/>
      <c r="FZ91" s="109"/>
      <c r="GJ91" s="109"/>
      <c r="GT91" s="109"/>
      <c r="HD91" s="109"/>
      <c r="HN91" s="109"/>
      <c r="HX91" s="109"/>
    </row>
    <row xmlns:x14ac="http://schemas.microsoft.com/office/spreadsheetml/2009/9/ac" r="92" s="3" customFormat="true" x14ac:dyDescent="0.25">
      <c r="A92" s="376" t="str">
        <f ca="true">IF(ISBLANK('Data Summary'!A94),"",'Data Summary'!A94)</f>
        <v/>
      </c>
      <c r="B92" s="109"/>
      <c r="L92" s="109"/>
      <c r="V92" s="109"/>
      <c r="AF92" s="109"/>
      <c r="AP92" s="109"/>
      <c r="AZ92" s="109"/>
      <c r="BA92" s="109"/>
      <c r="BJ92" s="109"/>
      <c r="BT92" s="109"/>
      <c r="CD92" s="109"/>
      <c r="CN92" s="109"/>
      <c r="CX92" s="109"/>
      <c r="DH92" s="109"/>
      <c r="DR92" s="109"/>
      <c r="EB92" s="109"/>
      <c r="EL92" s="109"/>
      <c r="EV92" s="109"/>
      <c r="FF92" s="109"/>
      <c r="FP92" s="109"/>
      <c r="FZ92" s="109"/>
      <c r="GJ92" s="109"/>
      <c r="GT92" s="109"/>
      <c r="HD92" s="109"/>
      <c r="HN92" s="109"/>
      <c r="HX92" s="109"/>
    </row>
    <row xmlns:x14ac="http://schemas.microsoft.com/office/spreadsheetml/2009/9/ac" r="93" s="3" customFormat="true" x14ac:dyDescent="0.25">
      <c r="A93" s="376" t="str">
        <f ca="true">IF(ISBLANK('Data Summary'!A95),"",'Data Summary'!A95)</f>
        <v/>
      </c>
      <c r="B93" s="109"/>
      <c r="L93" s="109"/>
      <c r="V93" s="109"/>
      <c r="AF93" s="109"/>
      <c r="AP93" s="109"/>
      <c r="AZ93" s="109"/>
      <c r="BA93" s="109"/>
      <c r="BJ93" s="109"/>
      <c r="BT93" s="109"/>
      <c r="CD93" s="109"/>
      <c r="CN93" s="109"/>
      <c r="CX93" s="109"/>
      <c r="DH93" s="109"/>
      <c r="DR93" s="109"/>
      <c r="EB93" s="109"/>
      <c r="EL93" s="109"/>
      <c r="EV93" s="109"/>
      <c r="FF93" s="109"/>
      <c r="FP93" s="109"/>
      <c r="FZ93" s="109"/>
      <c r="GJ93" s="109"/>
      <c r="GT93" s="109"/>
      <c r="HD93" s="109"/>
      <c r="HN93" s="109"/>
      <c r="HX93" s="109"/>
    </row>
    <row xmlns:x14ac="http://schemas.microsoft.com/office/spreadsheetml/2009/9/ac" r="94" s="3" customFormat="true" x14ac:dyDescent="0.25">
      <c r="A94" s="376" t="str">
        <f ca="true">IF(ISBLANK('Data Summary'!A96),"",'Data Summary'!A96)</f>
        <v/>
      </c>
      <c r="B94" s="109"/>
      <c r="L94" s="109"/>
      <c r="V94" s="109"/>
      <c r="AF94" s="109"/>
      <c r="AP94" s="109"/>
      <c r="AZ94" s="109"/>
      <c r="BA94" s="109"/>
      <c r="BJ94" s="109"/>
      <c r="BT94" s="109"/>
      <c r="CD94" s="109"/>
      <c r="CN94" s="109"/>
      <c r="CX94" s="109"/>
      <c r="DH94" s="109"/>
      <c r="DR94" s="109"/>
      <c r="EB94" s="109"/>
      <c r="EL94" s="109"/>
      <c r="EV94" s="109"/>
      <c r="FF94" s="109"/>
      <c r="FP94" s="109"/>
      <c r="FZ94" s="109"/>
      <c r="GJ94" s="109"/>
      <c r="GT94" s="109"/>
      <c r="HD94" s="109"/>
      <c r="HN94" s="109"/>
      <c r="HX94" s="109"/>
    </row>
    <row xmlns:x14ac="http://schemas.microsoft.com/office/spreadsheetml/2009/9/ac" r="95" s="3" customFormat="true" x14ac:dyDescent="0.25">
      <c r="A95" s="376" t="str">
        <f ca="true">IF(ISBLANK('Data Summary'!A97),"",'Data Summary'!A97)</f>
        <v/>
      </c>
      <c r="B95" s="109"/>
      <c r="L95" s="109"/>
      <c r="V95" s="109"/>
      <c r="AF95" s="109"/>
      <c r="AP95" s="109"/>
      <c r="AZ95" s="109"/>
      <c r="BA95" s="109"/>
      <c r="BJ95" s="109"/>
      <c r="BT95" s="109"/>
      <c r="CD95" s="109"/>
      <c r="CN95" s="109"/>
      <c r="CX95" s="109"/>
      <c r="DH95" s="109"/>
      <c r="DR95" s="109"/>
      <c r="EB95" s="109"/>
      <c r="EL95" s="109"/>
      <c r="EV95" s="109"/>
      <c r="FF95" s="109"/>
      <c r="FP95" s="109"/>
      <c r="FZ95" s="109"/>
      <c r="GJ95" s="109"/>
      <c r="GT95" s="109"/>
      <c r="HD95" s="109"/>
      <c r="HN95" s="109"/>
      <c r="HX95" s="109"/>
    </row>
    <row xmlns:x14ac="http://schemas.microsoft.com/office/spreadsheetml/2009/9/ac" r="96" s="3" customFormat="true" x14ac:dyDescent="0.25">
      <c r="A96" s="376" t="str">
        <f ca="true">IF(ISBLANK('Data Summary'!A98),"",'Data Summary'!A98)</f>
        <v/>
      </c>
      <c r="B96" s="109"/>
      <c r="L96" s="109"/>
      <c r="V96" s="109"/>
      <c r="AF96" s="109"/>
      <c r="AP96" s="109"/>
      <c r="AZ96" s="109"/>
      <c r="BA96" s="109"/>
      <c r="BJ96" s="109"/>
      <c r="BT96" s="109"/>
      <c r="CD96" s="109"/>
      <c r="CN96" s="109"/>
      <c r="CX96" s="109"/>
      <c r="DH96" s="109"/>
      <c r="DR96" s="109"/>
      <c r="EB96" s="109"/>
      <c r="EL96" s="109"/>
      <c r="EV96" s="109"/>
      <c r="FF96" s="109"/>
      <c r="FP96" s="109"/>
      <c r="FZ96" s="109"/>
      <c r="GJ96" s="109"/>
      <c r="GT96" s="109"/>
      <c r="HD96" s="109"/>
      <c r="HN96" s="109"/>
      <c r="HX96" s="109"/>
    </row>
    <row xmlns:x14ac="http://schemas.microsoft.com/office/spreadsheetml/2009/9/ac" r="97" s="3" customFormat="true" x14ac:dyDescent="0.25">
      <c r="A97" s="376" t="str">
        <f ca="true">IF(ISBLANK('Data Summary'!A99),"",'Data Summary'!A99)</f>
        <v/>
      </c>
      <c r="B97" s="109"/>
      <c r="L97" s="109"/>
      <c r="V97" s="109"/>
      <c r="AF97" s="109"/>
      <c r="AP97" s="109"/>
      <c r="AZ97" s="109"/>
      <c r="BA97" s="109"/>
      <c r="BJ97" s="109"/>
      <c r="BT97" s="109"/>
      <c r="CD97" s="109"/>
      <c r="CN97" s="109"/>
      <c r="CX97" s="109"/>
      <c r="DH97" s="109"/>
      <c r="DR97" s="109"/>
      <c r="EB97" s="109"/>
      <c r="EL97" s="109"/>
      <c r="EV97" s="109"/>
      <c r="FF97" s="109"/>
      <c r="FP97" s="109"/>
      <c r="FZ97" s="109"/>
      <c r="GJ97" s="109"/>
      <c r="GT97" s="109"/>
      <c r="HD97" s="109"/>
      <c r="HN97" s="109"/>
      <c r="HX97" s="109"/>
    </row>
    <row xmlns:x14ac="http://schemas.microsoft.com/office/spreadsheetml/2009/9/ac" r="98" s="3" customFormat="true" x14ac:dyDescent="0.25">
      <c r="A98" s="376" t="str">
        <f ca="true">IF(ISBLANK('Data Summary'!A100),"",'Data Summary'!A100)</f>
        <v/>
      </c>
      <c r="B98" s="109"/>
      <c r="L98" s="109"/>
      <c r="V98" s="109"/>
      <c r="AF98" s="109"/>
      <c r="AP98" s="109"/>
      <c r="AZ98" s="109"/>
      <c r="BA98" s="109"/>
      <c r="BJ98" s="109"/>
      <c r="BT98" s="109"/>
      <c r="CD98" s="109"/>
      <c r="CN98" s="109"/>
      <c r="CX98" s="109"/>
      <c r="DH98" s="109"/>
      <c r="DR98" s="109"/>
      <c r="EB98" s="109"/>
      <c r="EL98" s="109"/>
      <c r="EV98" s="109"/>
      <c r="FF98" s="109"/>
      <c r="FP98" s="109"/>
      <c r="FZ98" s="109"/>
      <c r="GJ98" s="109"/>
      <c r="GT98" s="109"/>
      <c r="HD98" s="109"/>
      <c r="HN98" s="109"/>
      <c r="HX98" s="109"/>
    </row>
    <row xmlns:x14ac="http://schemas.microsoft.com/office/spreadsheetml/2009/9/ac" r="99" s="3" customFormat="true" x14ac:dyDescent="0.25">
      <c r="A99" s="376" t="str">
        <f ca="true">IF(ISBLANK('Data Summary'!A101),"",'Data Summary'!A101)</f>
        <v/>
      </c>
      <c r="B99" s="109"/>
      <c r="L99" s="109"/>
      <c r="V99" s="109"/>
      <c r="AF99" s="109"/>
      <c r="AP99" s="109"/>
      <c r="AZ99" s="109"/>
      <c r="BA99" s="109"/>
      <c r="BJ99" s="109"/>
      <c r="BT99" s="109"/>
      <c r="CD99" s="109"/>
      <c r="CN99" s="109"/>
      <c r="CX99" s="109"/>
      <c r="DH99" s="109"/>
      <c r="DR99" s="109"/>
      <c r="EB99" s="109"/>
      <c r="EL99" s="109"/>
      <c r="EV99" s="109"/>
      <c r="FF99" s="109"/>
      <c r="FP99" s="109"/>
      <c r="FZ99" s="109"/>
      <c r="GJ99" s="109"/>
      <c r="GT99" s="109"/>
      <c r="HD99" s="109"/>
      <c r="HN99" s="109"/>
      <c r="HX99" s="109"/>
    </row>
    <row xmlns:x14ac="http://schemas.microsoft.com/office/spreadsheetml/2009/9/ac" r="100" s="3" customFormat="true" x14ac:dyDescent="0.25">
      <c r="A100" s="376" t="str">
        <f ca="true">IF(ISBLANK('Data Summary'!A102),"",'Data Summary'!A102)</f>
        <v/>
      </c>
      <c r="B100" s="109"/>
      <c r="L100" s="109"/>
      <c r="V100" s="109"/>
      <c r="AF100" s="109"/>
      <c r="AP100" s="109"/>
      <c r="AZ100" s="109"/>
      <c r="BA100" s="109"/>
      <c r="BJ100" s="109"/>
      <c r="BT100" s="109"/>
      <c r="CD100" s="109"/>
      <c r="CN100" s="109"/>
      <c r="CX100" s="109"/>
      <c r="DH100" s="109"/>
      <c r="DR100" s="109"/>
      <c r="EB100" s="109"/>
      <c r="EL100" s="109"/>
      <c r="EV100" s="109"/>
      <c r="FF100" s="109"/>
      <c r="FP100" s="109"/>
      <c r="FZ100" s="109"/>
      <c r="GJ100" s="109"/>
      <c r="GT100" s="109"/>
      <c r="HD100" s="109"/>
      <c r="HN100" s="109"/>
      <c r="HX100" s="109"/>
    </row>
    <row xmlns:x14ac="http://schemas.microsoft.com/office/spreadsheetml/2009/9/ac" r="101" s="3" customFormat="true" x14ac:dyDescent="0.25">
      <c r="A101" s="376" t="str">
        <f ca="true">IF(ISBLANK('Data Summary'!A103),"",'Data Summary'!A103)</f>
        <v/>
      </c>
      <c r="B101" s="109"/>
      <c r="L101" s="109"/>
      <c r="V101" s="109"/>
      <c r="AF101" s="109"/>
      <c r="AP101" s="109"/>
      <c r="AZ101" s="109"/>
      <c r="BA101" s="109"/>
      <c r="BJ101" s="109"/>
      <c r="BT101" s="109"/>
      <c r="CD101" s="109"/>
      <c r="CN101" s="109"/>
      <c r="CX101" s="109"/>
      <c r="DH101" s="109"/>
      <c r="DR101" s="109"/>
      <c r="EB101" s="109"/>
      <c r="EL101" s="109"/>
      <c r="EV101" s="109"/>
      <c r="FF101" s="109"/>
      <c r="FP101" s="109"/>
      <c r="FZ101" s="109"/>
      <c r="GJ101" s="109"/>
      <c r="GT101" s="109"/>
      <c r="HD101" s="109"/>
      <c r="HN101" s="109"/>
      <c r="HX101" s="109"/>
    </row>
    <row xmlns:x14ac="http://schemas.microsoft.com/office/spreadsheetml/2009/9/ac" r="102" s="3" customFormat="true" x14ac:dyDescent="0.25">
      <c r="A102" s="376" t="str">
        <f ca="true">IF(ISBLANK('Data Summary'!A104),"",'Data Summary'!A104)</f>
        <v/>
      </c>
      <c r="B102" s="109"/>
      <c r="L102" s="109"/>
      <c r="V102" s="109"/>
      <c r="AF102" s="109"/>
      <c r="AP102" s="109"/>
      <c r="AZ102" s="109"/>
      <c r="BA102" s="109"/>
      <c r="BJ102" s="109"/>
      <c r="BT102" s="109"/>
      <c r="CD102" s="109"/>
      <c r="CN102" s="109"/>
      <c r="CX102" s="109"/>
      <c r="DH102" s="109"/>
      <c r="DR102" s="109"/>
      <c r="EB102" s="109"/>
      <c r="EL102" s="109"/>
      <c r="EV102" s="109"/>
      <c r="FF102" s="109"/>
      <c r="FP102" s="109"/>
      <c r="FZ102" s="109"/>
      <c r="GJ102" s="109"/>
      <c r="GT102" s="109"/>
      <c r="HD102" s="109"/>
      <c r="HN102" s="109"/>
      <c r="HX102" s="109"/>
    </row>
    <row xmlns:x14ac="http://schemas.microsoft.com/office/spreadsheetml/2009/9/ac" r="103" s="3" customFormat="true" x14ac:dyDescent="0.25">
      <c r="A103" s="376" t="str">
        <f ca="true">IF(ISBLANK('Data Summary'!A105),"",'Data Summary'!A105)</f>
        <v/>
      </c>
      <c r="B103" s="109"/>
      <c r="L103" s="109"/>
      <c r="V103" s="109"/>
      <c r="AF103" s="109"/>
      <c r="AP103" s="109"/>
      <c r="AZ103" s="109"/>
      <c r="BA103" s="109"/>
      <c r="BJ103" s="109"/>
      <c r="BT103" s="109"/>
      <c r="CD103" s="109"/>
      <c r="CN103" s="109"/>
      <c r="CX103" s="109"/>
      <c r="DH103" s="109"/>
      <c r="DR103" s="109"/>
      <c r="EB103" s="109"/>
      <c r="EL103" s="109"/>
      <c r="EV103" s="109"/>
      <c r="FF103" s="109"/>
      <c r="FP103" s="109"/>
      <c r="FZ103" s="109"/>
      <c r="GJ103" s="109"/>
      <c r="GT103" s="109"/>
      <c r="HD103" s="109"/>
      <c r="HN103" s="109"/>
      <c r="HX103" s="109"/>
    </row>
    <row xmlns:x14ac="http://schemas.microsoft.com/office/spreadsheetml/2009/9/ac" r="104" s="3" customFormat="true" x14ac:dyDescent="0.25">
      <c r="A104" s="376" t="str">
        <f ca="true">IF(ISBLANK('Data Summary'!A106),"",'Data Summary'!A106)</f>
        <v/>
      </c>
      <c r="B104" s="109"/>
      <c r="L104" s="109"/>
      <c r="V104" s="109"/>
      <c r="AF104" s="109"/>
      <c r="AP104" s="109"/>
      <c r="AZ104" s="109"/>
      <c r="BA104" s="109"/>
      <c r="BJ104" s="109"/>
      <c r="BT104" s="109"/>
      <c r="CD104" s="109"/>
      <c r="CN104" s="109"/>
      <c r="CX104" s="109"/>
      <c r="DH104" s="109"/>
      <c r="DR104" s="109"/>
      <c r="EB104" s="109"/>
      <c r="EL104" s="109"/>
      <c r="EV104" s="109"/>
      <c r="FF104" s="109"/>
      <c r="FP104" s="109"/>
      <c r="FZ104" s="109"/>
      <c r="GJ104" s="109"/>
      <c r="GT104" s="109"/>
      <c r="HD104" s="109"/>
      <c r="HN104" s="109"/>
      <c r="HX104" s="109"/>
    </row>
    <row xmlns:x14ac="http://schemas.microsoft.com/office/spreadsheetml/2009/9/ac" r="105" s="3" customFormat="true" x14ac:dyDescent="0.25">
      <c r="A105" s="376" t="str">
        <f ca="true">IF(ISBLANK('Data Summary'!A107),"",'Data Summary'!A107)</f>
        <v/>
      </c>
      <c r="B105" s="109"/>
      <c r="L105" s="109"/>
      <c r="V105" s="109"/>
      <c r="AF105" s="109"/>
      <c r="AP105" s="109"/>
      <c r="AZ105" s="109"/>
      <c r="BA105" s="109"/>
      <c r="BJ105" s="109"/>
      <c r="BT105" s="109"/>
      <c r="CD105" s="109"/>
      <c r="CN105" s="109"/>
      <c r="CX105" s="109"/>
      <c r="DH105" s="109"/>
      <c r="DR105" s="109"/>
      <c r="EB105" s="109"/>
      <c r="EL105" s="109"/>
      <c r="EV105" s="109"/>
      <c r="FF105" s="109"/>
      <c r="FP105" s="109"/>
      <c r="FZ105" s="109"/>
      <c r="GJ105" s="109"/>
      <c r="GT105" s="109"/>
      <c r="HD105" s="109"/>
      <c r="HN105" s="109"/>
      <c r="HX105" s="109"/>
    </row>
    <row xmlns:x14ac="http://schemas.microsoft.com/office/spreadsheetml/2009/9/ac" r="106" s="3" customFormat="true" x14ac:dyDescent="0.25">
      <c r="A106" s="376" t="str">
        <f ca="true">IF(ISBLANK('Data Summary'!A108),"",'Data Summary'!A108)</f>
        <v/>
      </c>
      <c r="B106" s="109"/>
      <c r="L106" s="109"/>
      <c r="V106" s="109"/>
      <c r="AF106" s="109"/>
      <c r="AP106" s="109"/>
      <c r="AZ106" s="109"/>
      <c r="BA106" s="109"/>
      <c r="BJ106" s="109"/>
      <c r="BT106" s="109"/>
      <c r="CD106" s="109"/>
      <c r="CN106" s="109"/>
      <c r="CX106" s="109"/>
      <c r="DH106" s="109"/>
      <c r="DR106" s="109"/>
      <c r="EB106" s="109"/>
      <c r="EL106" s="109"/>
      <c r="EV106" s="109"/>
      <c r="FF106" s="109"/>
      <c r="FP106" s="109"/>
      <c r="FZ106" s="109"/>
      <c r="GJ106" s="109"/>
      <c r="GT106" s="109"/>
      <c r="HD106" s="109"/>
      <c r="HN106" s="109"/>
      <c r="HX106" s="109"/>
    </row>
    <row xmlns:x14ac="http://schemas.microsoft.com/office/spreadsheetml/2009/9/ac" r="107" s="3" customFormat="true" x14ac:dyDescent="0.25">
      <c r="A107" s="376" t="str">
        <f ca="true">IF(ISBLANK('Data Summary'!A109),"",'Data Summary'!A109)</f>
        <v/>
      </c>
      <c r="B107" s="109"/>
      <c r="L107" s="109"/>
      <c r="V107" s="109"/>
      <c r="AF107" s="109"/>
      <c r="AP107" s="109"/>
      <c r="AZ107" s="109"/>
      <c r="BA107" s="109"/>
      <c r="BJ107" s="109"/>
      <c r="BT107" s="109"/>
      <c r="CD107" s="109"/>
      <c r="CN107" s="109"/>
      <c r="CX107" s="109"/>
      <c r="DH107" s="109"/>
      <c r="DR107" s="109"/>
      <c r="EB107" s="109"/>
      <c r="EL107" s="109"/>
      <c r="EV107" s="109"/>
      <c r="FF107" s="109"/>
      <c r="FP107" s="109"/>
      <c r="FZ107" s="109"/>
      <c r="GJ107" s="109"/>
      <c r="GT107" s="109"/>
      <c r="HD107" s="109"/>
      <c r="HN107" s="109"/>
      <c r="HX107" s="109"/>
    </row>
    <row xmlns:x14ac="http://schemas.microsoft.com/office/spreadsheetml/2009/9/ac" r="108" s="3" customFormat="true" x14ac:dyDescent="0.25">
      <c r="A108" s="376" t="str">
        <f ca="true">IF(ISBLANK('Data Summary'!A110),"",'Data Summary'!A110)</f>
        <v/>
      </c>
      <c r="B108" s="109"/>
      <c r="L108" s="109"/>
      <c r="V108" s="109"/>
      <c r="AF108" s="109"/>
      <c r="AP108" s="109"/>
      <c r="AZ108" s="109"/>
      <c r="BA108" s="109"/>
      <c r="BJ108" s="109"/>
      <c r="BT108" s="109"/>
      <c r="CD108" s="109"/>
      <c r="CN108" s="109"/>
      <c r="CX108" s="109"/>
      <c r="DH108" s="109"/>
      <c r="DR108" s="109"/>
      <c r="EB108" s="109"/>
      <c r="EL108" s="109"/>
      <c r="EV108" s="109"/>
      <c r="FF108" s="109"/>
      <c r="FP108" s="109"/>
      <c r="FZ108" s="109"/>
      <c r="GJ108" s="109"/>
      <c r="GT108" s="109"/>
      <c r="HD108" s="109"/>
      <c r="HN108" s="109"/>
      <c r="HX108" s="109"/>
    </row>
    <row xmlns:x14ac="http://schemas.microsoft.com/office/spreadsheetml/2009/9/ac" r="109" s="3" customFormat="true" x14ac:dyDescent="0.25">
      <c r="A109" s="376" t="str">
        <f ca="true">IF(ISBLANK('Data Summary'!A111),"",'Data Summary'!A111)</f>
        <v/>
      </c>
      <c r="B109" s="109"/>
      <c r="L109" s="109"/>
      <c r="V109" s="109"/>
      <c r="AF109" s="109"/>
      <c r="AP109" s="109"/>
      <c r="AZ109" s="109"/>
      <c r="BA109" s="109"/>
      <c r="BJ109" s="109"/>
      <c r="BT109" s="109"/>
      <c r="CD109" s="109"/>
      <c r="CN109" s="109"/>
      <c r="CX109" s="109"/>
      <c r="DH109" s="109"/>
      <c r="DR109" s="109"/>
      <c r="EB109" s="109"/>
      <c r="EL109" s="109"/>
      <c r="EV109" s="109"/>
      <c r="FF109" s="109"/>
      <c r="FP109" s="109"/>
      <c r="FZ109" s="109"/>
      <c r="GJ109" s="109"/>
      <c r="GT109" s="109"/>
      <c r="HD109" s="109"/>
      <c r="HN109" s="109"/>
      <c r="HX109" s="109"/>
    </row>
    <row xmlns:x14ac="http://schemas.microsoft.com/office/spreadsheetml/2009/9/ac" r="110" s="3" customFormat="true" x14ac:dyDescent="0.25">
      <c r="A110" s="376" t="str">
        <f ca="true">IF(ISBLANK('Data Summary'!A112),"",'Data Summary'!A112)</f>
        <v/>
      </c>
      <c r="B110" s="109"/>
      <c r="L110" s="109"/>
      <c r="V110" s="109"/>
      <c r="AF110" s="109"/>
      <c r="AP110" s="109"/>
      <c r="AZ110" s="109"/>
      <c r="BA110" s="109"/>
      <c r="BJ110" s="109"/>
      <c r="BT110" s="109"/>
      <c r="CD110" s="109"/>
      <c r="CN110" s="109"/>
      <c r="CX110" s="109"/>
      <c r="DH110" s="109"/>
      <c r="DR110" s="109"/>
      <c r="EB110" s="109"/>
      <c r="EL110" s="109"/>
      <c r="EV110" s="109"/>
      <c r="FF110" s="109"/>
      <c r="FP110" s="109"/>
      <c r="FZ110" s="109"/>
      <c r="GJ110" s="109"/>
      <c r="GT110" s="109"/>
      <c r="HD110" s="109"/>
      <c r="HN110" s="109"/>
      <c r="HX110" s="109"/>
    </row>
    <row xmlns:x14ac="http://schemas.microsoft.com/office/spreadsheetml/2009/9/ac" r="111" s="3" customFormat="true" x14ac:dyDescent="0.25">
      <c r="A111" s="376" t="str">
        <f ca="true">IF(ISBLANK('Data Summary'!A113),"",'Data Summary'!A113)</f>
        <v/>
      </c>
      <c r="B111" s="109"/>
      <c r="L111" s="109"/>
      <c r="V111" s="109"/>
      <c r="AF111" s="109"/>
      <c r="AP111" s="109"/>
      <c r="AZ111" s="109"/>
      <c r="BA111" s="109"/>
      <c r="BJ111" s="109"/>
      <c r="BT111" s="109"/>
      <c r="CD111" s="109"/>
      <c r="CN111" s="109"/>
      <c r="CX111" s="109"/>
      <c r="DH111" s="109"/>
      <c r="DR111" s="109"/>
      <c r="EB111" s="109"/>
      <c r="EL111" s="109"/>
      <c r="EV111" s="109"/>
      <c r="FF111" s="109"/>
      <c r="FP111" s="109"/>
      <c r="FZ111" s="109"/>
      <c r="GJ111" s="109"/>
      <c r="GT111" s="109"/>
      <c r="HD111" s="109"/>
      <c r="HN111" s="109"/>
      <c r="HX111" s="109"/>
    </row>
    <row xmlns:x14ac="http://schemas.microsoft.com/office/spreadsheetml/2009/9/ac" r="112" s="3" customFormat="true" x14ac:dyDescent="0.25">
      <c r="A112" s="376" t="str">
        <f ca="true">IF(ISBLANK('Data Summary'!A114),"",'Data Summary'!A114)</f>
        <v/>
      </c>
      <c r="B112" s="109"/>
      <c r="L112" s="109"/>
      <c r="V112" s="109"/>
      <c r="AF112" s="109"/>
      <c r="AP112" s="109"/>
      <c r="AZ112" s="109"/>
      <c r="BA112" s="109"/>
      <c r="BJ112" s="109"/>
      <c r="BT112" s="109"/>
      <c r="CD112" s="109"/>
      <c r="CN112" s="109"/>
      <c r="CX112" s="109"/>
      <c r="DH112" s="109"/>
      <c r="DR112" s="109"/>
      <c r="EB112" s="109"/>
      <c r="EL112" s="109"/>
      <c r="EV112" s="109"/>
      <c r="FF112" s="109"/>
      <c r="FP112" s="109"/>
      <c r="FZ112" s="109"/>
      <c r="GJ112" s="109"/>
      <c r="GT112" s="109"/>
      <c r="HD112" s="109"/>
      <c r="HN112" s="109"/>
      <c r="HX112" s="109"/>
    </row>
    <row xmlns:x14ac="http://schemas.microsoft.com/office/spreadsheetml/2009/9/ac" r="113" s="3" customFormat="true" x14ac:dyDescent="0.25">
      <c r="A113" s="376" t="str">
        <f ca="true">IF(ISBLANK('Data Summary'!A115),"",'Data Summary'!A115)</f>
        <v/>
      </c>
      <c r="B113" s="109"/>
      <c r="L113" s="109"/>
      <c r="V113" s="109"/>
      <c r="AF113" s="109"/>
      <c r="AP113" s="109"/>
      <c r="AZ113" s="109"/>
      <c r="BA113" s="109"/>
      <c r="BJ113" s="109"/>
      <c r="BT113" s="109"/>
      <c r="CD113" s="109"/>
      <c r="CN113" s="109"/>
      <c r="CX113" s="109"/>
      <c r="DH113" s="109"/>
      <c r="DR113" s="109"/>
      <c r="EB113" s="109"/>
      <c r="EL113" s="109"/>
      <c r="EV113" s="109"/>
      <c r="FF113" s="109"/>
      <c r="FP113" s="109"/>
      <c r="FZ113" s="109"/>
      <c r="GJ113" s="109"/>
      <c r="GT113" s="109"/>
      <c r="HD113" s="109"/>
      <c r="HN113" s="109"/>
      <c r="HX113" s="109"/>
    </row>
    <row xmlns:x14ac="http://schemas.microsoft.com/office/spreadsheetml/2009/9/ac" r="114" s="3" customFormat="true" x14ac:dyDescent="0.25">
      <c r="A114" s="376" t="str">
        <f ca="true">IF(ISBLANK('Data Summary'!A116),"",'Data Summary'!A116)</f>
        <v/>
      </c>
      <c r="B114" s="109"/>
      <c r="L114" s="109"/>
      <c r="V114" s="109"/>
      <c r="AF114" s="109"/>
      <c r="AP114" s="109"/>
      <c r="AZ114" s="109"/>
      <c r="BA114" s="109"/>
      <c r="BJ114" s="109"/>
      <c r="BT114" s="109"/>
      <c r="CD114" s="109"/>
      <c r="CN114" s="109"/>
      <c r="CX114" s="109"/>
      <c r="DH114" s="109"/>
      <c r="DR114" s="109"/>
      <c r="EB114" s="109"/>
      <c r="EL114" s="109"/>
      <c r="EV114" s="109"/>
      <c r="FF114" s="109"/>
      <c r="FP114" s="109"/>
      <c r="FZ114" s="109"/>
      <c r="GJ114" s="109"/>
      <c r="GT114" s="109"/>
      <c r="HD114" s="109"/>
      <c r="HN114" s="109"/>
      <c r="HX114" s="109"/>
    </row>
    <row xmlns:x14ac="http://schemas.microsoft.com/office/spreadsheetml/2009/9/ac" r="115" s="3" customFormat="true" x14ac:dyDescent="0.25">
      <c r="A115" s="376" t="str">
        <f ca="true">IF(ISBLANK('Data Summary'!A117),"",'Data Summary'!A117)</f>
        <v/>
      </c>
      <c r="B115" s="109"/>
      <c r="L115" s="109"/>
      <c r="V115" s="109"/>
      <c r="AF115" s="109"/>
      <c r="AP115" s="109"/>
      <c r="AZ115" s="109"/>
      <c r="BA115" s="109"/>
      <c r="BJ115" s="109"/>
      <c r="BT115" s="109"/>
      <c r="CD115" s="109"/>
      <c r="CN115" s="109"/>
      <c r="CX115" s="109"/>
      <c r="DH115" s="109"/>
      <c r="DR115" s="109"/>
      <c r="EB115" s="109"/>
      <c r="EL115" s="109"/>
      <c r="EV115" s="109"/>
      <c r="FF115" s="109"/>
      <c r="FP115" s="109"/>
      <c r="FZ115" s="109"/>
      <c r="GJ115" s="109"/>
      <c r="GT115" s="109"/>
      <c r="HD115" s="109"/>
      <c r="HN115" s="109"/>
      <c r="HX115" s="109"/>
    </row>
    <row xmlns:x14ac="http://schemas.microsoft.com/office/spreadsheetml/2009/9/ac" r="116" s="3" customFormat="true" x14ac:dyDescent="0.25">
      <c r="A116" s="376" t="str">
        <f ca="true">IF(ISBLANK('Data Summary'!A118),"",'Data Summary'!A118)</f>
        <v/>
      </c>
      <c r="B116" s="109"/>
      <c r="L116" s="109"/>
      <c r="V116" s="109"/>
      <c r="AF116" s="109"/>
      <c r="AP116" s="109"/>
      <c r="AZ116" s="109"/>
      <c r="BA116" s="109"/>
      <c r="BJ116" s="109"/>
      <c r="BT116" s="109"/>
      <c r="CD116" s="109"/>
      <c r="CN116" s="109"/>
      <c r="CX116" s="109"/>
      <c r="DH116" s="109"/>
      <c r="DR116" s="109"/>
      <c r="EB116" s="109"/>
      <c r="EL116" s="109"/>
      <c r="EV116" s="109"/>
      <c r="FF116" s="109"/>
      <c r="FP116" s="109"/>
      <c r="FZ116" s="109"/>
      <c r="GJ116" s="109"/>
      <c r="GT116" s="109"/>
      <c r="HD116" s="109"/>
      <c r="HN116" s="109"/>
      <c r="HX116" s="109"/>
    </row>
    <row xmlns:x14ac="http://schemas.microsoft.com/office/spreadsheetml/2009/9/ac" r="117" s="3" customFormat="true" x14ac:dyDescent="0.25">
      <c r="A117" s="376" t="str">
        <f ca="true">IF(ISBLANK('Data Summary'!A119),"",'Data Summary'!A119)</f>
        <v/>
      </c>
      <c r="B117" s="109"/>
      <c r="L117" s="109"/>
      <c r="V117" s="109"/>
      <c r="AF117" s="109"/>
      <c r="AP117" s="109"/>
      <c r="AZ117" s="109"/>
      <c r="BA117" s="109"/>
      <c r="BJ117" s="109"/>
      <c r="BT117" s="109"/>
      <c r="CD117" s="109"/>
      <c r="CN117" s="109"/>
      <c r="CX117" s="109"/>
      <c r="DH117" s="109"/>
      <c r="DR117" s="109"/>
      <c r="EB117" s="109"/>
      <c r="EL117" s="109"/>
      <c r="EV117" s="109"/>
      <c r="FF117" s="109"/>
      <c r="FP117" s="109"/>
      <c r="FZ117" s="109"/>
      <c r="GJ117" s="109"/>
      <c r="GT117" s="109"/>
      <c r="HD117" s="109"/>
      <c r="HN117" s="109"/>
      <c r="HX117" s="109"/>
    </row>
    <row xmlns:x14ac="http://schemas.microsoft.com/office/spreadsheetml/2009/9/ac" r="118" s="3" customFormat="true" x14ac:dyDescent="0.25">
      <c r="A118" s="376" t="str">
        <f ca="true">IF(ISBLANK('Data Summary'!A120),"",'Data Summary'!A120)</f>
        <v/>
      </c>
      <c r="B118" s="109"/>
      <c r="L118" s="109"/>
      <c r="V118" s="109"/>
      <c r="AF118" s="109"/>
      <c r="AP118" s="109"/>
      <c r="AZ118" s="109"/>
      <c r="BA118" s="109"/>
      <c r="BJ118" s="109"/>
      <c r="BT118" s="109"/>
      <c r="CD118" s="109"/>
      <c r="CN118" s="109"/>
      <c r="CX118" s="109"/>
      <c r="DH118" s="109"/>
      <c r="DR118" s="109"/>
      <c r="EB118" s="109"/>
      <c r="EL118" s="109"/>
      <c r="EV118" s="109"/>
      <c r="FF118" s="109"/>
      <c r="FP118" s="109"/>
      <c r="FZ118" s="109"/>
      <c r="GJ118" s="109"/>
      <c r="GT118" s="109"/>
      <c r="HD118" s="109"/>
      <c r="HN118" s="109"/>
      <c r="HX118" s="109"/>
    </row>
    <row xmlns:x14ac="http://schemas.microsoft.com/office/spreadsheetml/2009/9/ac" r="119" s="3" customFormat="true" x14ac:dyDescent="0.25">
      <c r="A119" s="376" t="str">
        <f ca="true">IF(ISBLANK('Data Summary'!A121),"",'Data Summary'!A121)</f>
        <v/>
      </c>
      <c r="B119" s="109"/>
      <c r="L119" s="109"/>
      <c r="V119" s="109"/>
      <c r="AF119" s="109"/>
      <c r="AP119" s="109"/>
      <c r="AZ119" s="109"/>
      <c r="BA119" s="109"/>
      <c r="BJ119" s="109"/>
      <c r="BT119" s="109"/>
      <c r="CD119" s="109"/>
      <c r="CN119" s="109"/>
      <c r="CX119" s="109"/>
      <c r="DH119" s="109"/>
      <c r="DR119" s="109"/>
      <c r="EB119" s="109"/>
      <c r="EL119" s="109"/>
      <c r="EV119" s="109"/>
      <c r="FF119" s="109"/>
      <c r="FP119" s="109"/>
      <c r="FZ119" s="109"/>
      <c r="GJ119" s="109"/>
      <c r="GT119" s="109"/>
      <c r="HD119" s="109"/>
      <c r="HN119" s="109"/>
      <c r="HX119" s="109"/>
    </row>
    <row xmlns:x14ac="http://schemas.microsoft.com/office/spreadsheetml/2009/9/ac" r="120" s="3" customFormat="true" x14ac:dyDescent="0.25">
      <c r="A120" s="376" t="str">
        <f ca="true">IF(ISBLANK('Data Summary'!A122),"",'Data Summary'!A122)</f>
        <v/>
      </c>
      <c r="B120" s="109"/>
      <c r="L120" s="109"/>
      <c r="V120" s="109"/>
      <c r="AF120" s="109"/>
      <c r="AP120" s="109"/>
      <c r="AZ120" s="109"/>
      <c r="BA120" s="109"/>
      <c r="BJ120" s="109"/>
      <c r="BT120" s="109"/>
      <c r="CD120" s="109"/>
      <c r="CN120" s="109"/>
      <c r="CX120" s="109"/>
      <c r="DH120" s="109"/>
      <c r="DR120" s="109"/>
      <c r="EB120" s="109"/>
      <c r="EL120" s="109"/>
      <c r="EV120" s="109"/>
      <c r="FF120" s="109"/>
      <c r="FP120" s="109"/>
      <c r="FZ120" s="109"/>
      <c r="GJ120" s="109"/>
      <c r="GT120" s="109"/>
      <c r="HD120" s="109"/>
      <c r="HN120" s="109"/>
      <c r="HX120" s="109"/>
    </row>
    <row xmlns:x14ac="http://schemas.microsoft.com/office/spreadsheetml/2009/9/ac" r="121" s="3" customFormat="true" x14ac:dyDescent="0.25">
      <c r="A121" s="376" t="str">
        <f ca="true">IF(ISBLANK('Data Summary'!A123),"",'Data Summary'!A123)</f>
        <v/>
      </c>
      <c r="B121" s="109"/>
      <c r="L121" s="109"/>
      <c r="V121" s="109"/>
      <c r="AF121" s="109"/>
      <c r="AP121" s="109"/>
      <c r="AZ121" s="109"/>
      <c r="BA121" s="109"/>
      <c r="BJ121" s="109"/>
      <c r="BT121" s="109"/>
      <c r="CD121" s="109"/>
      <c r="CN121" s="109"/>
      <c r="CX121" s="109"/>
      <c r="DH121" s="109"/>
      <c r="DR121" s="109"/>
      <c r="EB121" s="109"/>
      <c r="EL121" s="109"/>
      <c r="EV121" s="109"/>
      <c r="FF121" s="109"/>
      <c r="FP121" s="109"/>
      <c r="FZ121" s="109"/>
      <c r="GJ121" s="109"/>
      <c r="GT121" s="109"/>
      <c r="HD121" s="109"/>
      <c r="HN121" s="109"/>
      <c r="HX121" s="109"/>
    </row>
    <row xmlns:x14ac="http://schemas.microsoft.com/office/spreadsheetml/2009/9/ac" r="122" s="3" customFormat="true" x14ac:dyDescent="0.25">
      <c r="A122" s="376" t="str">
        <f ca="true">IF(ISBLANK('Data Summary'!A124),"",'Data Summary'!A124)</f>
        <v/>
      </c>
      <c r="B122" s="109"/>
      <c r="L122" s="109"/>
      <c r="V122" s="109"/>
      <c r="AF122" s="109"/>
      <c r="AP122" s="109"/>
      <c r="AZ122" s="109"/>
      <c r="BA122" s="109"/>
      <c r="BJ122" s="109"/>
      <c r="BT122" s="109"/>
      <c r="CD122" s="109"/>
      <c r="CN122" s="109"/>
      <c r="CX122" s="109"/>
      <c r="DH122" s="109"/>
      <c r="DR122" s="109"/>
      <c r="EB122" s="109"/>
      <c r="EL122" s="109"/>
      <c r="EV122" s="109"/>
      <c r="FF122" s="109"/>
      <c r="FP122" s="109"/>
      <c r="FZ122" s="109"/>
      <c r="GJ122" s="109"/>
      <c r="GT122" s="109"/>
      <c r="HD122" s="109"/>
      <c r="HN122" s="109"/>
      <c r="HX122" s="109"/>
    </row>
    <row xmlns:x14ac="http://schemas.microsoft.com/office/spreadsheetml/2009/9/ac" r="123" s="3" customFormat="true" x14ac:dyDescent="0.25">
      <c r="A123" s="376" t="str">
        <f ca="true">IF(ISBLANK('Data Summary'!A125),"",'Data Summary'!A125)</f>
        <v/>
      </c>
      <c r="B123" s="109"/>
      <c r="L123" s="109"/>
      <c r="V123" s="109"/>
      <c r="AF123" s="109"/>
      <c r="AP123" s="109"/>
      <c r="AZ123" s="109"/>
      <c r="BA123" s="109"/>
      <c r="BJ123" s="109"/>
      <c r="BT123" s="109"/>
      <c r="CD123" s="109"/>
      <c r="CN123" s="109"/>
      <c r="CX123" s="109"/>
      <c r="DH123" s="109"/>
      <c r="DR123" s="109"/>
      <c r="EB123" s="109"/>
      <c r="EL123" s="109"/>
      <c r="EV123" s="109"/>
      <c r="FF123" s="109"/>
      <c r="FP123" s="109"/>
      <c r="FZ123" s="109"/>
      <c r="GJ123" s="109"/>
      <c r="GT123" s="109"/>
      <c r="HD123" s="109"/>
      <c r="HN123" s="109"/>
      <c r="HX123" s="109"/>
    </row>
    <row xmlns:x14ac="http://schemas.microsoft.com/office/spreadsheetml/2009/9/ac" r="124" s="3" customFormat="true" x14ac:dyDescent="0.25">
      <c r="A124" s="376" t="str">
        <f ca="true">IF(ISBLANK('Data Summary'!A126),"",'Data Summary'!A126)</f>
        <v/>
      </c>
      <c r="B124" s="109"/>
      <c r="L124" s="109"/>
      <c r="V124" s="109"/>
      <c r="AF124" s="109"/>
      <c r="AP124" s="109"/>
      <c r="AZ124" s="109"/>
      <c r="BA124" s="109"/>
      <c r="BJ124" s="109"/>
      <c r="BT124" s="109"/>
      <c r="CD124" s="109"/>
      <c r="CN124" s="109"/>
      <c r="CX124" s="109"/>
      <c r="DH124" s="109"/>
      <c r="DR124" s="109"/>
      <c r="EB124" s="109"/>
      <c r="EL124" s="109"/>
      <c r="EV124" s="109"/>
      <c r="FF124" s="109"/>
      <c r="FP124" s="109"/>
      <c r="FZ124" s="109"/>
      <c r="GJ124" s="109"/>
      <c r="GT124" s="109"/>
      <c r="HD124" s="109"/>
      <c r="HN124" s="109"/>
      <c r="HX124" s="109"/>
    </row>
    <row xmlns:x14ac="http://schemas.microsoft.com/office/spreadsheetml/2009/9/ac" r="125" s="3" customFormat="true" x14ac:dyDescent="0.25">
      <c r="A125" s="376" t="str">
        <f ca="true">IF(ISBLANK('Data Summary'!A127),"",'Data Summary'!A127)</f>
        <v/>
      </c>
      <c r="B125" s="109"/>
      <c r="L125" s="109"/>
      <c r="V125" s="109"/>
      <c r="AF125" s="109"/>
      <c r="AP125" s="109"/>
      <c r="AZ125" s="109"/>
      <c r="BA125" s="109"/>
      <c r="BJ125" s="109"/>
      <c r="BT125" s="109"/>
      <c r="CD125" s="109"/>
      <c r="CN125" s="109"/>
      <c r="CX125" s="109"/>
      <c r="DH125" s="109"/>
      <c r="DR125" s="109"/>
      <c r="EB125" s="109"/>
      <c r="EL125" s="109"/>
      <c r="EV125" s="109"/>
      <c r="FF125" s="109"/>
      <c r="FP125" s="109"/>
      <c r="FZ125" s="109"/>
      <c r="GJ125" s="109"/>
      <c r="GT125" s="109"/>
      <c r="HD125" s="109"/>
      <c r="HN125" s="109"/>
      <c r="HX125" s="109"/>
    </row>
    <row xmlns:x14ac="http://schemas.microsoft.com/office/spreadsheetml/2009/9/ac" r="126" s="3" customFormat="true" x14ac:dyDescent="0.25">
      <c r="A126" s="376" t="str">
        <f ca="true">IF(ISBLANK('Data Summary'!A128),"",'Data Summary'!A128)</f>
        <v/>
      </c>
      <c r="B126" s="109"/>
      <c r="L126" s="109"/>
      <c r="V126" s="109"/>
      <c r="AF126" s="109"/>
      <c r="AP126" s="109"/>
      <c r="AZ126" s="109"/>
      <c r="BA126" s="109"/>
      <c r="BJ126" s="109"/>
      <c r="BT126" s="109"/>
      <c r="CD126" s="109"/>
      <c r="CN126" s="109"/>
      <c r="CX126" s="109"/>
      <c r="DH126" s="109"/>
      <c r="DR126" s="109"/>
      <c r="EB126" s="109"/>
      <c r="EL126" s="109"/>
      <c r="EV126" s="109"/>
      <c r="FF126" s="109"/>
      <c r="FP126" s="109"/>
      <c r="FZ126" s="109"/>
      <c r="GJ126" s="109"/>
      <c r="GT126" s="109"/>
      <c r="HD126" s="109"/>
      <c r="HN126" s="109"/>
      <c r="HX126" s="109"/>
    </row>
    <row xmlns:x14ac="http://schemas.microsoft.com/office/spreadsheetml/2009/9/ac" r="127" s="3" customFormat="true" x14ac:dyDescent="0.25">
      <c r="A127" s="376" t="str">
        <f ca="true">IF(ISBLANK('Data Summary'!A129),"",'Data Summary'!A129)</f>
        <v/>
      </c>
      <c r="B127" s="109"/>
      <c r="L127" s="109"/>
      <c r="V127" s="109"/>
      <c r="AF127" s="109"/>
      <c r="AP127" s="109"/>
      <c r="AZ127" s="109"/>
      <c r="BA127" s="109"/>
      <c r="BJ127" s="109"/>
      <c r="BT127" s="109"/>
      <c r="CD127" s="109"/>
      <c r="CN127" s="109"/>
      <c r="CX127" s="109"/>
      <c r="DH127" s="109"/>
      <c r="DR127" s="109"/>
      <c r="EB127" s="109"/>
      <c r="EL127" s="109"/>
      <c r="EV127" s="109"/>
      <c r="FF127" s="109"/>
      <c r="FP127" s="109"/>
      <c r="FZ127" s="109"/>
      <c r="GJ127" s="109"/>
      <c r="GT127" s="109"/>
      <c r="HD127" s="109"/>
      <c r="HN127" s="109"/>
      <c r="HX127" s="109"/>
    </row>
    <row xmlns:x14ac="http://schemas.microsoft.com/office/spreadsheetml/2009/9/ac" r="128" s="3" customFormat="true" x14ac:dyDescent="0.25">
      <c r="A128" s="376" t="str">
        <f ca="true">IF(ISBLANK('Data Summary'!A130),"",'Data Summary'!A130)</f>
        <v/>
      </c>
      <c r="B128" s="109"/>
      <c r="L128" s="109"/>
      <c r="V128" s="109"/>
      <c r="AF128" s="109"/>
      <c r="AP128" s="109"/>
      <c r="AZ128" s="109"/>
      <c r="BA128" s="109"/>
      <c r="BJ128" s="109"/>
      <c r="BT128" s="109"/>
      <c r="CD128" s="109"/>
      <c r="CN128" s="109"/>
      <c r="CX128" s="109"/>
      <c r="DH128" s="109"/>
      <c r="DR128" s="109"/>
      <c r="EB128" s="109"/>
      <c r="EL128" s="109"/>
      <c r="EV128" s="109"/>
      <c r="FF128" s="109"/>
      <c r="FP128" s="109"/>
      <c r="FZ128" s="109"/>
      <c r="GJ128" s="109"/>
      <c r="GT128" s="109"/>
      <c r="HD128" s="109"/>
      <c r="HN128" s="109"/>
      <c r="HX128" s="109"/>
    </row>
    <row xmlns:x14ac="http://schemas.microsoft.com/office/spreadsheetml/2009/9/ac" r="129" s="3" customFormat="true" x14ac:dyDescent="0.25">
      <c r="A129" s="376" t="str">
        <f ca="true">IF(ISBLANK('Data Summary'!A131),"",'Data Summary'!A131)</f>
        <v/>
      </c>
      <c r="B129" s="109"/>
      <c r="L129" s="109"/>
      <c r="V129" s="109"/>
      <c r="AF129" s="109"/>
      <c r="AP129" s="109"/>
      <c r="AZ129" s="109"/>
      <c r="BA129" s="109"/>
      <c r="BJ129" s="109"/>
      <c r="BT129" s="109"/>
      <c r="CD129" s="109"/>
      <c r="CN129" s="109"/>
      <c r="CX129" s="109"/>
      <c r="DH129" s="109"/>
      <c r="DR129" s="109"/>
      <c r="EB129" s="109"/>
      <c r="EL129" s="109"/>
      <c r="EV129" s="109"/>
      <c r="FF129" s="109"/>
      <c r="FP129" s="109"/>
      <c r="FZ129" s="109"/>
      <c r="GJ129" s="109"/>
      <c r="GT129" s="109"/>
      <c r="HD129" s="109"/>
      <c r="HN129" s="109"/>
      <c r="HX129" s="109"/>
    </row>
    <row xmlns:x14ac="http://schemas.microsoft.com/office/spreadsheetml/2009/9/ac" r="130" s="3" customFormat="true" x14ac:dyDescent="0.25">
      <c r="A130" s="376" t="str">
        <f ca="true">IF(ISBLANK('Data Summary'!A132),"",'Data Summary'!A132)</f>
        <v/>
      </c>
      <c r="B130" s="109"/>
      <c r="L130" s="109"/>
      <c r="V130" s="109"/>
      <c r="AF130" s="109"/>
      <c r="AP130" s="109"/>
      <c r="AZ130" s="109"/>
      <c r="BA130" s="109"/>
      <c r="BJ130" s="109"/>
      <c r="BT130" s="109"/>
      <c r="CD130" s="109"/>
      <c r="CN130" s="109"/>
      <c r="CX130" s="109"/>
      <c r="DH130" s="109"/>
      <c r="DR130" s="109"/>
      <c r="EB130" s="109"/>
      <c r="EL130" s="109"/>
      <c r="EV130" s="109"/>
      <c r="FF130" s="109"/>
      <c r="FP130" s="109"/>
      <c r="FZ130" s="109"/>
      <c r="GJ130" s="109"/>
      <c r="GT130" s="109"/>
      <c r="HD130" s="109"/>
      <c r="HN130" s="109"/>
      <c r="HX130" s="109"/>
    </row>
    <row xmlns:x14ac="http://schemas.microsoft.com/office/spreadsheetml/2009/9/ac" r="131" s="3" customFormat="true" x14ac:dyDescent="0.25">
      <c r="A131" s="376" t="str">
        <f ca="true">IF(ISBLANK('Data Summary'!A133),"",'Data Summary'!A133)</f>
        <v/>
      </c>
      <c r="B131" s="109"/>
      <c r="L131" s="109"/>
      <c r="V131" s="109"/>
      <c r="AF131" s="109"/>
      <c r="AP131" s="109"/>
      <c r="AZ131" s="109"/>
      <c r="BA131" s="109"/>
      <c r="BJ131" s="109"/>
      <c r="BT131" s="109"/>
      <c r="CD131" s="109"/>
      <c r="CN131" s="109"/>
      <c r="CX131" s="109"/>
      <c r="DH131" s="109"/>
      <c r="DR131" s="109"/>
      <c r="EB131" s="109"/>
      <c r="EL131" s="109"/>
      <c r="EV131" s="109"/>
      <c r="FF131" s="109"/>
      <c r="FP131" s="109"/>
      <c r="FZ131" s="109"/>
      <c r="GJ131" s="109"/>
      <c r="GT131" s="109"/>
      <c r="HD131" s="109"/>
      <c r="HN131" s="109"/>
      <c r="HX131" s="109"/>
    </row>
    <row xmlns:x14ac="http://schemas.microsoft.com/office/spreadsheetml/2009/9/ac" r="132" s="3" customFormat="true" x14ac:dyDescent="0.25">
      <c r="A132" s="376" t="str">
        <f ca="true">IF(ISBLANK('Data Summary'!A134),"",'Data Summary'!A134)</f>
        <v/>
      </c>
      <c r="B132" s="109"/>
      <c r="L132" s="109"/>
      <c r="V132" s="109"/>
      <c r="AF132" s="109"/>
      <c r="AP132" s="109"/>
      <c r="AZ132" s="109"/>
      <c r="BA132" s="109"/>
      <c r="BJ132" s="109"/>
      <c r="BT132" s="109"/>
      <c r="CD132" s="109"/>
      <c r="CN132" s="109"/>
      <c r="CX132" s="109"/>
      <c r="DH132" s="109"/>
      <c r="DR132" s="109"/>
      <c r="EB132" s="109"/>
      <c r="EL132" s="109"/>
      <c r="EV132" s="109"/>
      <c r="FF132" s="109"/>
      <c r="FP132" s="109"/>
      <c r="FZ132" s="109"/>
      <c r="GJ132" s="109"/>
      <c r="GT132" s="109"/>
      <c r="HD132" s="109"/>
      <c r="HN132" s="109"/>
      <c r="HX132" s="109"/>
    </row>
    <row xmlns:x14ac="http://schemas.microsoft.com/office/spreadsheetml/2009/9/ac" r="133" s="3" customFormat="true" x14ac:dyDescent="0.25">
      <c r="A133" s="376" t="str">
        <f ca="true">IF(ISBLANK('Data Summary'!A135),"",'Data Summary'!A135)</f>
        <v/>
      </c>
      <c r="B133" s="109"/>
      <c r="L133" s="109"/>
      <c r="V133" s="109"/>
      <c r="AF133" s="109"/>
      <c r="AP133" s="109"/>
      <c r="AZ133" s="109"/>
      <c r="BA133" s="109"/>
      <c r="BJ133" s="109"/>
      <c r="BT133" s="109"/>
      <c r="CD133" s="109"/>
      <c r="CN133" s="109"/>
      <c r="CX133" s="109"/>
      <c r="DH133" s="109"/>
      <c r="DR133" s="109"/>
      <c r="EB133" s="109"/>
      <c r="EL133" s="109"/>
      <c r="EV133" s="109"/>
      <c r="FF133" s="109"/>
      <c r="FP133" s="109"/>
      <c r="FZ133" s="109"/>
      <c r="GJ133" s="109"/>
      <c r="GT133" s="109"/>
      <c r="HD133" s="109"/>
      <c r="HN133" s="109"/>
      <c r="HX133" s="109"/>
    </row>
    <row xmlns:x14ac="http://schemas.microsoft.com/office/spreadsheetml/2009/9/ac" r="134" s="3" customFormat="true" x14ac:dyDescent="0.25">
      <c r="A134" s="376" t="str">
        <f ca="true">IF(ISBLANK('Data Summary'!A136),"",'Data Summary'!A136)</f>
        <v/>
      </c>
      <c r="B134" s="109"/>
      <c r="L134" s="109"/>
      <c r="V134" s="109"/>
      <c r="AF134" s="109"/>
      <c r="AP134" s="109"/>
      <c r="AZ134" s="109"/>
      <c r="BA134" s="109"/>
      <c r="BJ134" s="109"/>
      <c r="BT134" s="109"/>
      <c r="CD134" s="109"/>
      <c r="CN134" s="109"/>
      <c r="CX134" s="109"/>
      <c r="DH134" s="109"/>
      <c r="DR134" s="109"/>
      <c r="EB134" s="109"/>
      <c r="EL134" s="109"/>
      <c r="EV134" s="109"/>
      <c r="FF134" s="109"/>
      <c r="FP134" s="109"/>
      <c r="FZ134" s="109"/>
      <c r="GJ134" s="109"/>
      <c r="GT134" s="109"/>
      <c r="HD134" s="109"/>
      <c r="HN134" s="109"/>
      <c r="HX134" s="109"/>
    </row>
    <row xmlns:x14ac="http://schemas.microsoft.com/office/spreadsheetml/2009/9/ac" r="135" s="3" customFormat="true" x14ac:dyDescent="0.25">
      <c r="A135" s="376" t="str">
        <f ca="true">IF(ISBLANK('Data Summary'!A137),"",'Data Summary'!A137)</f>
        <v/>
      </c>
      <c r="B135" s="109"/>
      <c r="L135" s="109"/>
      <c r="V135" s="109"/>
      <c r="AF135" s="109"/>
      <c r="AP135" s="109"/>
      <c r="AZ135" s="109"/>
      <c r="BA135" s="109"/>
      <c r="BJ135" s="109"/>
      <c r="BT135" s="109"/>
      <c r="CD135" s="109"/>
      <c r="CN135" s="109"/>
      <c r="CX135" s="109"/>
      <c r="DH135" s="109"/>
      <c r="DR135" s="109"/>
      <c r="EB135" s="109"/>
      <c r="EL135" s="109"/>
      <c r="EV135" s="109"/>
      <c r="FF135" s="109"/>
      <c r="FP135" s="109"/>
      <c r="FZ135" s="109"/>
      <c r="GJ135" s="109"/>
      <c r="GT135" s="109"/>
      <c r="HD135" s="109"/>
      <c r="HN135" s="109"/>
      <c r="HX135" s="109"/>
    </row>
    <row xmlns:x14ac="http://schemas.microsoft.com/office/spreadsheetml/2009/9/ac" r="136" s="3" customFormat="true" x14ac:dyDescent="0.25">
      <c r="A136" s="376" t="str">
        <f ca="true">IF(ISBLANK('Data Summary'!A138),"",'Data Summary'!A138)</f>
        <v/>
      </c>
      <c r="B136" s="109"/>
      <c r="L136" s="109"/>
      <c r="V136" s="109"/>
      <c r="AF136" s="109"/>
      <c r="AP136" s="109"/>
      <c r="AZ136" s="109"/>
      <c r="BA136" s="109"/>
      <c r="BJ136" s="109"/>
      <c r="BT136" s="109"/>
      <c r="CD136" s="109"/>
      <c r="CN136" s="109"/>
      <c r="CX136" s="109"/>
      <c r="DH136" s="109"/>
      <c r="DR136" s="109"/>
      <c r="EB136" s="109"/>
      <c r="EL136" s="109"/>
      <c r="EV136" s="109"/>
      <c r="FF136" s="109"/>
      <c r="FP136" s="109"/>
      <c r="FZ136" s="109"/>
      <c r="GJ136" s="109"/>
      <c r="GT136" s="109"/>
      <c r="HD136" s="109"/>
      <c r="HN136" s="109"/>
      <c r="HX136" s="109"/>
    </row>
    <row xmlns:x14ac="http://schemas.microsoft.com/office/spreadsheetml/2009/9/ac" r="137" s="3" customFormat="true" x14ac:dyDescent="0.25">
      <c r="A137" s="376" t="str">
        <f ca="true">IF(ISBLANK('Data Summary'!A139),"",'Data Summary'!A139)</f>
        <v/>
      </c>
      <c r="B137" s="109"/>
      <c r="L137" s="109"/>
      <c r="V137" s="109"/>
      <c r="AF137" s="109"/>
      <c r="AP137" s="109"/>
      <c r="AZ137" s="109"/>
      <c r="BA137" s="109"/>
      <c r="BJ137" s="109"/>
      <c r="BT137" s="109"/>
      <c r="CD137" s="109"/>
      <c r="CN137" s="109"/>
      <c r="CX137" s="109"/>
      <c r="DH137" s="109"/>
      <c r="DR137" s="109"/>
      <c r="EB137" s="109"/>
      <c r="EL137" s="109"/>
      <c r="EV137" s="109"/>
      <c r="FF137" s="109"/>
      <c r="FP137" s="109"/>
      <c r="FZ137" s="109"/>
      <c r="GJ137" s="109"/>
      <c r="GT137" s="109"/>
      <c r="HD137" s="109"/>
      <c r="HN137" s="109"/>
      <c r="HX137" s="109"/>
    </row>
    <row xmlns:x14ac="http://schemas.microsoft.com/office/spreadsheetml/2009/9/ac" r="138" s="3" customFormat="true" x14ac:dyDescent="0.25">
      <c r="A138" s="376" t="str">
        <f ca="true">IF(ISBLANK('Data Summary'!A140),"",'Data Summary'!A140)</f>
        <v/>
      </c>
      <c r="B138" s="109"/>
      <c r="L138" s="109"/>
      <c r="V138" s="109"/>
      <c r="AF138" s="109"/>
      <c r="AP138" s="109"/>
      <c r="AZ138" s="109"/>
      <c r="BA138" s="109"/>
      <c r="BJ138" s="109"/>
      <c r="BT138" s="109"/>
      <c r="CD138" s="109"/>
      <c r="CN138" s="109"/>
      <c r="CX138" s="109"/>
      <c r="DH138" s="109"/>
      <c r="DR138" s="109"/>
      <c r="EB138" s="109"/>
      <c r="EL138" s="109"/>
      <c r="EV138" s="109"/>
      <c r="FF138" s="109"/>
      <c r="FP138" s="109"/>
      <c r="FZ138" s="109"/>
      <c r="GJ138" s="109"/>
      <c r="GT138" s="109"/>
      <c r="HD138" s="109"/>
      <c r="HN138" s="109"/>
      <c r="HX138" s="109"/>
    </row>
    <row xmlns:x14ac="http://schemas.microsoft.com/office/spreadsheetml/2009/9/ac" r="139" s="3" customFormat="true" x14ac:dyDescent="0.25">
      <c r="A139" s="376" t="str">
        <f ca="true">IF(ISBLANK('Data Summary'!A141),"",'Data Summary'!A141)</f>
        <v/>
      </c>
      <c r="B139" s="109"/>
      <c r="L139" s="109"/>
      <c r="V139" s="109"/>
      <c r="AF139" s="109"/>
      <c r="AP139" s="109"/>
      <c r="AZ139" s="109"/>
      <c r="BA139" s="109"/>
      <c r="BJ139" s="109"/>
      <c r="BT139" s="109"/>
      <c r="CD139" s="109"/>
      <c r="CN139" s="109"/>
      <c r="CX139" s="109"/>
      <c r="DH139" s="109"/>
      <c r="DR139" s="109"/>
      <c r="EB139" s="109"/>
      <c r="EL139" s="109"/>
      <c r="EV139" s="109"/>
      <c r="FF139" s="109"/>
      <c r="FP139" s="109"/>
      <c r="FZ139" s="109"/>
      <c r="GJ139" s="109"/>
      <c r="GT139" s="109"/>
      <c r="HD139" s="109"/>
      <c r="HN139" s="109"/>
      <c r="HX139" s="109"/>
    </row>
    <row xmlns:x14ac="http://schemas.microsoft.com/office/spreadsheetml/2009/9/ac" r="140" s="3" customFormat="true" x14ac:dyDescent="0.25">
      <c r="A140" s="376" t="str">
        <f ca="true">IF(ISBLANK('Data Summary'!A142),"",'Data Summary'!A142)</f>
        <v/>
      </c>
      <c r="B140" s="109"/>
      <c r="L140" s="109"/>
      <c r="V140" s="109"/>
      <c r="AF140" s="109"/>
      <c r="AP140" s="109"/>
      <c r="AZ140" s="109"/>
      <c r="BA140" s="109"/>
      <c r="BJ140" s="109"/>
      <c r="BT140" s="109"/>
      <c r="CD140" s="109"/>
      <c r="CN140" s="109"/>
      <c r="CX140" s="109"/>
      <c r="DH140" s="109"/>
      <c r="DR140" s="109"/>
      <c r="EB140" s="109"/>
      <c r="EL140" s="109"/>
      <c r="EV140" s="109"/>
      <c r="FF140" s="109"/>
      <c r="FP140" s="109"/>
      <c r="FZ140" s="109"/>
      <c r="GJ140" s="109"/>
      <c r="GT140" s="109"/>
      <c r="HD140" s="109"/>
      <c r="HN140" s="109"/>
      <c r="HX140" s="109"/>
    </row>
    <row xmlns:x14ac="http://schemas.microsoft.com/office/spreadsheetml/2009/9/ac" r="141" s="3" customFormat="true" x14ac:dyDescent="0.25">
      <c r="A141" s="376" t="str">
        <f ca="true">IF(ISBLANK('Data Summary'!A143),"",'Data Summary'!A143)</f>
        <v/>
      </c>
      <c r="B141" s="109"/>
      <c r="L141" s="109"/>
      <c r="V141" s="109"/>
      <c r="AF141" s="109"/>
      <c r="AP141" s="109"/>
      <c r="AZ141" s="109"/>
      <c r="BA141" s="109"/>
      <c r="BJ141" s="109"/>
      <c r="BT141" s="109"/>
      <c r="CD141" s="109"/>
      <c r="CN141" s="109"/>
      <c r="CX141" s="109"/>
      <c r="DH141" s="109"/>
      <c r="DR141" s="109"/>
      <c r="EB141" s="109"/>
      <c r="EL141" s="109"/>
      <c r="EV141" s="109"/>
      <c r="FF141" s="109"/>
      <c r="FP141" s="109"/>
      <c r="FZ141" s="109"/>
      <c r="GJ141" s="109"/>
      <c r="GT141" s="109"/>
      <c r="HD141" s="109"/>
      <c r="HN141" s="109"/>
      <c r="HX141" s="109"/>
    </row>
    <row xmlns:x14ac="http://schemas.microsoft.com/office/spreadsheetml/2009/9/ac" r="142" s="3" customFormat="true" x14ac:dyDescent="0.25">
      <c r="A142" s="376" t="str">
        <f ca="true">IF(ISBLANK('Data Summary'!A144),"",'Data Summary'!A144)</f>
        <v/>
      </c>
      <c r="B142" s="109"/>
      <c r="L142" s="109"/>
      <c r="V142" s="109"/>
      <c r="AF142" s="109"/>
      <c r="AP142" s="109"/>
      <c r="AZ142" s="109"/>
      <c r="BA142" s="109"/>
      <c r="BJ142" s="109"/>
      <c r="BT142" s="109"/>
      <c r="CD142" s="109"/>
      <c r="CN142" s="109"/>
      <c r="CX142" s="109"/>
      <c r="DH142" s="109"/>
      <c r="DR142" s="109"/>
      <c r="EB142" s="109"/>
      <c r="EL142" s="109"/>
      <c r="EV142" s="109"/>
      <c r="FF142" s="109"/>
      <c r="FP142" s="109"/>
      <c r="FZ142" s="109"/>
      <c r="GJ142" s="109"/>
      <c r="GT142" s="109"/>
      <c r="HD142" s="109"/>
      <c r="HN142" s="109"/>
      <c r="HX142" s="109"/>
    </row>
    <row xmlns:x14ac="http://schemas.microsoft.com/office/spreadsheetml/2009/9/ac" r="143" s="3" customFormat="true" x14ac:dyDescent="0.25">
      <c r="A143" s="376" t="str">
        <f ca="true">IF(ISBLANK('Data Summary'!A145),"",'Data Summary'!A145)</f>
        <v/>
      </c>
      <c r="B143" s="109"/>
      <c r="L143" s="109"/>
      <c r="V143" s="109"/>
      <c r="AF143" s="109"/>
      <c r="AP143" s="109"/>
      <c r="AZ143" s="109"/>
      <c r="BA143" s="109"/>
      <c r="BJ143" s="109"/>
      <c r="BT143" s="109"/>
      <c r="CD143" s="109"/>
      <c r="CN143" s="109"/>
      <c r="CX143" s="109"/>
      <c r="DH143" s="109"/>
      <c r="DR143" s="109"/>
      <c r="EB143" s="109"/>
      <c r="EL143" s="109"/>
      <c r="EV143" s="109"/>
      <c r="FF143" s="109"/>
      <c r="FP143" s="109"/>
      <c r="FZ143" s="109"/>
      <c r="GJ143" s="109"/>
      <c r="GT143" s="109"/>
      <c r="HD143" s="109"/>
      <c r="HN143" s="109"/>
      <c r="HX143" s="109"/>
    </row>
    <row xmlns:x14ac="http://schemas.microsoft.com/office/spreadsheetml/2009/9/ac" r="144" s="3" customFormat="true" x14ac:dyDescent="0.25">
      <c r="A144" s="376" t="str">
        <f ca="true">IF(ISBLANK('Data Summary'!A146),"",'Data Summary'!A146)</f>
        <v/>
      </c>
      <c r="B144" s="109"/>
      <c r="L144" s="109"/>
      <c r="V144" s="109"/>
      <c r="AF144" s="109"/>
      <c r="AP144" s="109"/>
      <c r="AZ144" s="109"/>
      <c r="BA144" s="109"/>
      <c r="BJ144" s="109"/>
      <c r="BT144" s="109"/>
      <c r="CD144" s="109"/>
      <c r="CN144" s="109"/>
      <c r="CX144" s="109"/>
      <c r="DH144" s="109"/>
      <c r="DR144" s="109"/>
      <c r="EB144" s="109"/>
      <c r="EL144" s="109"/>
      <c r="EV144" s="109"/>
      <c r="FF144" s="109"/>
      <c r="FP144" s="109"/>
      <c r="FZ144" s="109"/>
      <c r="GJ144" s="109"/>
      <c r="GT144" s="109"/>
      <c r="HD144" s="109"/>
      <c r="HN144" s="109"/>
      <c r="HX144" s="109"/>
    </row>
    <row xmlns:x14ac="http://schemas.microsoft.com/office/spreadsheetml/2009/9/ac" r="145" s="3" customFormat="true" x14ac:dyDescent="0.25">
      <c r="A145" s="376" t="str">
        <f ca="true">IF(ISBLANK('Data Summary'!A147),"",'Data Summary'!A147)</f>
        <v/>
      </c>
      <c r="B145" s="109"/>
      <c r="L145" s="109"/>
      <c r="V145" s="109"/>
      <c r="AF145" s="109"/>
      <c r="AP145" s="109"/>
      <c r="AZ145" s="109"/>
      <c r="BA145" s="109"/>
      <c r="BJ145" s="109"/>
      <c r="BT145" s="109"/>
      <c r="CD145" s="109"/>
      <c r="CN145" s="109"/>
      <c r="CX145" s="109"/>
      <c r="DH145" s="109"/>
      <c r="DR145" s="109"/>
      <c r="EB145" s="109"/>
      <c r="EL145" s="109"/>
      <c r="EV145" s="109"/>
      <c r="FF145" s="109"/>
      <c r="FP145" s="109"/>
      <c r="FZ145" s="109"/>
      <c r="GJ145" s="109"/>
      <c r="GT145" s="109"/>
      <c r="HD145" s="109"/>
      <c r="HN145" s="109"/>
      <c r="HX145" s="109"/>
    </row>
    <row xmlns:x14ac="http://schemas.microsoft.com/office/spreadsheetml/2009/9/ac" r="146" s="3" customFormat="true" x14ac:dyDescent="0.25">
      <c r="A146" s="376" t="str">
        <f ca="true">IF(ISBLANK('Data Summary'!A148),"",'Data Summary'!A148)</f>
        <v/>
      </c>
      <c r="B146" s="109"/>
      <c r="L146" s="109"/>
      <c r="V146" s="109"/>
      <c r="AF146" s="109"/>
      <c r="AP146" s="109"/>
      <c r="AZ146" s="109"/>
      <c r="BA146" s="109"/>
      <c r="BJ146" s="109"/>
      <c r="BT146" s="109"/>
      <c r="CD146" s="109"/>
      <c r="CN146" s="109"/>
      <c r="CX146" s="109"/>
      <c r="DH146" s="109"/>
      <c r="DR146" s="109"/>
      <c r="EB146" s="109"/>
      <c r="EL146" s="109"/>
      <c r="EV146" s="109"/>
      <c r="FF146" s="109"/>
      <c r="FP146" s="109"/>
      <c r="FZ146" s="109"/>
      <c r="GJ146" s="109"/>
      <c r="GT146" s="109"/>
      <c r="HD146" s="109"/>
      <c r="HN146" s="109"/>
      <c r="HX146" s="109"/>
    </row>
    <row xmlns:x14ac="http://schemas.microsoft.com/office/spreadsheetml/2009/9/ac" r="147" s="3" customFormat="true" x14ac:dyDescent="0.25">
      <c r="A147" s="376" t="str">
        <f ca="true">IF(ISBLANK('Data Summary'!A149),"",'Data Summary'!A149)</f>
        <v/>
      </c>
      <c r="B147" s="109"/>
      <c r="L147" s="109"/>
      <c r="V147" s="109"/>
      <c r="AF147" s="109"/>
      <c r="AP147" s="109"/>
      <c r="AZ147" s="109"/>
      <c r="BA147" s="109"/>
      <c r="BJ147" s="109"/>
      <c r="BT147" s="109"/>
      <c r="CD147" s="109"/>
      <c r="CN147" s="109"/>
      <c r="CX147" s="109"/>
      <c r="DH147" s="109"/>
      <c r="DR147" s="109"/>
      <c r="EB147" s="109"/>
      <c r="EL147" s="109"/>
      <c r="EV147" s="109"/>
      <c r="FF147" s="109"/>
      <c r="FP147" s="109"/>
      <c r="FZ147" s="109"/>
      <c r="GJ147" s="109"/>
      <c r="GT147" s="109"/>
      <c r="HD147" s="109"/>
      <c r="HN147" s="109"/>
      <c r="HX147" s="109"/>
    </row>
    <row xmlns:x14ac="http://schemas.microsoft.com/office/spreadsheetml/2009/9/ac" r="148" s="3" customFormat="true" x14ac:dyDescent="0.25">
      <c r="A148" s="376" t="str">
        <f ca="true">IF(ISBLANK('Data Summary'!A150),"",'Data Summary'!A150)</f>
        <v/>
      </c>
      <c r="B148" s="109"/>
      <c r="L148" s="109"/>
      <c r="V148" s="109"/>
      <c r="AF148" s="109"/>
      <c r="AP148" s="109"/>
      <c r="AZ148" s="109"/>
      <c r="BA148" s="109"/>
      <c r="BJ148" s="109"/>
      <c r="BT148" s="109"/>
      <c r="CD148" s="109"/>
      <c r="CN148" s="109"/>
      <c r="CX148" s="109"/>
      <c r="DH148" s="109"/>
      <c r="DR148" s="109"/>
      <c r="EB148" s="109"/>
      <c r="EL148" s="109"/>
      <c r="EV148" s="109"/>
      <c r="FF148" s="109"/>
      <c r="FP148" s="109"/>
      <c r="FZ148" s="109"/>
      <c r="GJ148" s="109"/>
      <c r="GT148" s="109"/>
      <c r="HD148" s="109"/>
      <c r="HN148" s="109"/>
      <c r="HX148" s="109"/>
    </row>
    <row xmlns:x14ac="http://schemas.microsoft.com/office/spreadsheetml/2009/9/ac" r="149" s="3" customFormat="true" x14ac:dyDescent="0.25">
      <c r="A149" s="376" t="str">
        <f ca="true">IF(ISBLANK('Data Summary'!A151),"",'Data Summary'!A151)</f>
        <v/>
      </c>
      <c r="B149" s="109"/>
      <c r="L149" s="109"/>
      <c r="V149" s="109"/>
      <c r="AF149" s="109"/>
      <c r="AP149" s="109"/>
      <c r="AZ149" s="109"/>
      <c r="BA149" s="109"/>
      <c r="BJ149" s="109"/>
      <c r="BT149" s="109"/>
      <c r="CD149" s="109"/>
      <c r="CN149" s="109"/>
      <c r="CX149" s="109"/>
      <c r="DH149" s="109"/>
      <c r="DR149" s="109"/>
      <c r="EB149" s="109"/>
      <c r="EL149" s="109"/>
      <c r="EV149" s="109"/>
      <c r="FF149" s="109"/>
      <c r="FP149" s="109"/>
      <c r="FZ149" s="109"/>
      <c r="GJ149" s="109"/>
      <c r="GT149" s="109"/>
      <c r="HD149" s="109"/>
      <c r="HN149" s="109"/>
      <c r="HX149" s="109"/>
    </row>
    <row xmlns:x14ac="http://schemas.microsoft.com/office/spreadsheetml/2009/9/ac" r="150" s="3" customFormat="true" x14ac:dyDescent="0.25">
      <c r="A150" s="376" t="str">
        <f ca="true">IF(ISBLANK('Data Summary'!A152),"",'Data Summary'!A152)</f>
        <v/>
      </c>
      <c r="B150" s="109"/>
      <c r="L150" s="109"/>
      <c r="V150" s="109"/>
      <c r="AF150" s="109"/>
      <c r="AP150" s="109"/>
      <c r="AZ150" s="109"/>
      <c r="BA150" s="109"/>
      <c r="BJ150" s="109"/>
      <c r="BT150" s="109"/>
      <c r="CD150" s="109"/>
      <c r="CN150" s="109"/>
      <c r="CX150" s="109"/>
      <c r="DH150" s="109"/>
      <c r="DR150" s="109"/>
      <c r="EB150" s="109"/>
      <c r="EL150" s="109"/>
      <c r="EV150" s="109"/>
      <c r="FF150" s="109"/>
      <c r="FP150" s="109"/>
      <c r="FZ150" s="109"/>
      <c r="GJ150" s="109"/>
      <c r="GT150" s="109"/>
      <c r="HD150" s="109"/>
      <c r="HN150" s="109"/>
      <c r="HX150" s="109"/>
    </row>
    <row xmlns:x14ac="http://schemas.microsoft.com/office/spreadsheetml/2009/9/ac" r="151" s="3" customFormat="true" x14ac:dyDescent="0.25">
      <c r="A151" s="376" t="str">
        <f ca="true">IF(ISBLANK('Data Summary'!A153),"",'Data Summary'!A153)</f>
        <v/>
      </c>
      <c r="B151" s="109"/>
      <c r="L151" s="109"/>
      <c r="V151" s="109"/>
      <c r="AF151" s="109"/>
      <c r="AP151" s="109"/>
      <c r="AZ151" s="109"/>
      <c r="BA151" s="109"/>
      <c r="BJ151" s="109"/>
      <c r="BT151" s="109"/>
      <c r="CD151" s="109"/>
      <c r="CN151" s="109"/>
      <c r="CX151" s="109"/>
      <c r="DH151" s="109"/>
      <c r="DR151" s="109"/>
      <c r="EB151" s="109"/>
      <c r="EL151" s="109"/>
      <c r="EV151" s="109"/>
      <c r="FF151" s="109"/>
      <c r="FP151" s="109"/>
      <c r="FZ151" s="109"/>
      <c r="GJ151" s="109"/>
      <c r="GT151" s="109"/>
      <c r="HD151" s="109"/>
      <c r="HN151" s="109"/>
      <c r="HX151" s="109"/>
    </row>
    <row xmlns:x14ac="http://schemas.microsoft.com/office/spreadsheetml/2009/9/ac" r="152" s="3" customFormat="true" x14ac:dyDescent="0.25">
      <c r="A152" s="374"/>
      <c r="B152" s="109"/>
      <c r="L152" s="109"/>
      <c r="V152" s="109"/>
      <c r="AF152" s="109"/>
      <c r="AP152" s="109"/>
      <c r="AZ152" s="109"/>
      <c r="BA152" s="109"/>
      <c r="BJ152" s="109"/>
      <c r="BT152" s="109"/>
      <c r="CD152" s="109"/>
      <c r="CN152" s="109"/>
      <c r="CX152" s="109"/>
      <c r="DH152" s="109"/>
      <c r="DR152" s="109"/>
      <c r="EB152" s="109"/>
      <c r="EL152" s="109"/>
      <c r="EV152" s="109"/>
      <c r="FF152" s="109"/>
      <c r="FP152" s="109"/>
      <c r="FZ152" s="109"/>
      <c r="GJ152" s="109"/>
      <c r="GT152" s="109"/>
      <c r="HD152" s="109"/>
      <c r="HN152" s="109"/>
      <c r="HX152" s="109"/>
    </row>
    <row xmlns:x14ac="http://schemas.microsoft.com/office/spreadsheetml/2009/9/ac" r="153" s="3" customFormat="true" x14ac:dyDescent="0.25">
      <c r="A153" s="374"/>
      <c r="B153" s="109"/>
      <c r="L153" s="109"/>
      <c r="V153" s="109"/>
      <c r="AF153" s="109"/>
      <c r="AP153" s="109"/>
      <c r="AZ153" s="109"/>
      <c r="BA153" s="109"/>
      <c r="BJ153" s="109"/>
      <c r="BT153" s="109"/>
      <c r="CD153" s="109"/>
      <c r="CN153" s="109"/>
      <c r="CX153" s="109"/>
      <c r="DH153" s="109"/>
      <c r="DR153" s="109"/>
      <c r="EB153" s="109"/>
      <c r="EL153" s="109"/>
      <c r="EV153" s="109"/>
      <c r="FF153" s="109"/>
      <c r="FP153" s="109"/>
      <c r="FZ153" s="109"/>
      <c r="GJ153" s="109"/>
      <c r="GT153" s="109"/>
      <c r="HD153" s="109"/>
      <c r="HN153" s="109"/>
      <c r="HX153" s="109"/>
    </row>
    <row xmlns:x14ac="http://schemas.microsoft.com/office/spreadsheetml/2009/9/ac" r="154" s="3" customFormat="true" x14ac:dyDescent="0.25">
      <c r="A154" s="374"/>
      <c r="B154" s="109"/>
      <c r="L154" s="109"/>
      <c r="V154" s="109"/>
      <c r="AF154" s="109"/>
      <c r="AP154" s="109"/>
      <c r="AZ154" s="109"/>
      <c r="BA154" s="109"/>
      <c r="BJ154" s="109"/>
      <c r="BT154" s="109"/>
      <c r="CD154" s="109"/>
      <c r="CN154" s="109"/>
      <c r="CX154" s="109"/>
      <c r="DH154" s="109"/>
      <c r="DR154" s="109"/>
      <c r="EB154" s="109"/>
      <c r="EL154" s="109"/>
      <c r="EV154" s="109"/>
      <c r="FF154" s="109"/>
      <c r="FP154" s="109"/>
      <c r="FZ154" s="109"/>
      <c r="GJ154" s="109"/>
      <c r="GT154" s="109"/>
      <c r="HD154" s="109"/>
      <c r="HN154" s="109"/>
      <c r="HX154" s="109"/>
    </row>
    <row xmlns:x14ac="http://schemas.microsoft.com/office/spreadsheetml/2009/9/ac" r="155" s="3" customFormat="true" x14ac:dyDescent="0.25">
      <c r="A155" s="374"/>
      <c r="B155" s="109"/>
      <c r="L155" s="109"/>
      <c r="V155" s="109"/>
      <c r="AF155" s="109"/>
      <c r="AP155" s="109"/>
      <c r="AZ155" s="109"/>
      <c r="BA155" s="109"/>
      <c r="BJ155" s="109"/>
      <c r="BT155" s="109"/>
      <c r="CD155" s="109"/>
      <c r="CN155" s="109"/>
      <c r="CX155" s="109"/>
      <c r="DH155" s="109"/>
      <c r="DR155" s="109"/>
      <c r="EB155" s="109"/>
      <c r="EL155" s="109"/>
      <c r="EV155" s="109"/>
      <c r="FF155" s="109"/>
      <c r="FP155" s="109"/>
      <c r="FZ155" s="109"/>
      <c r="GJ155" s="109"/>
      <c r="GT155" s="109"/>
      <c r="HD155" s="109"/>
      <c r="HN155" s="109"/>
      <c r="HX155" s="109"/>
    </row>
    <row xmlns:x14ac="http://schemas.microsoft.com/office/spreadsheetml/2009/9/ac" r="156" s="3" customFormat="true" x14ac:dyDescent="0.25">
      <c r="A156" s="374"/>
      <c r="B156" s="109"/>
      <c r="L156" s="109"/>
      <c r="V156" s="109"/>
      <c r="AF156" s="109"/>
      <c r="AP156" s="109"/>
      <c r="AZ156" s="109"/>
      <c r="BA156" s="109"/>
      <c r="BJ156" s="109"/>
      <c r="BT156" s="109"/>
      <c r="CD156" s="109"/>
      <c r="CN156" s="109"/>
      <c r="CX156" s="109"/>
      <c r="DH156" s="109"/>
      <c r="DR156" s="109"/>
      <c r="EB156" s="109"/>
      <c r="EL156" s="109"/>
      <c r="EV156" s="109"/>
      <c r="FF156" s="109"/>
      <c r="FP156" s="109"/>
      <c r="FZ156" s="109"/>
      <c r="GJ156" s="109"/>
      <c r="GT156" s="109"/>
      <c r="HD156" s="109"/>
      <c r="HN156" s="109"/>
      <c r="HX156" s="109"/>
    </row>
    <row xmlns:x14ac="http://schemas.microsoft.com/office/spreadsheetml/2009/9/ac" r="157" s="3" customFormat="true" x14ac:dyDescent="0.25">
      <c r="A157" s="374"/>
      <c r="B157" s="109"/>
      <c r="L157" s="109"/>
      <c r="V157" s="109"/>
      <c r="AF157" s="109"/>
      <c r="AP157" s="109"/>
      <c r="AZ157" s="109"/>
      <c r="BA157" s="109"/>
      <c r="BJ157" s="109"/>
      <c r="BT157" s="109"/>
      <c r="CD157" s="109"/>
      <c r="CN157" s="109"/>
      <c r="CX157" s="109"/>
      <c r="DH157" s="109"/>
      <c r="DR157" s="109"/>
      <c r="EB157" s="109"/>
      <c r="EL157" s="109"/>
      <c r="EV157" s="109"/>
      <c r="FF157" s="109"/>
      <c r="FP157" s="109"/>
      <c r="FZ157" s="109"/>
      <c r="GJ157" s="109"/>
      <c r="GT157" s="109"/>
      <c r="HD157" s="109"/>
      <c r="HN157" s="109"/>
      <c r="HX157" s="109"/>
    </row>
    <row xmlns:x14ac="http://schemas.microsoft.com/office/spreadsheetml/2009/9/ac" r="158" s="3" customFormat="true" x14ac:dyDescent="0.25">
      <c r="A158" s="374"/>
      <c r="B158" s="109"/>
      <c r="L158" s="109"/>
      <c r="V158" s="109"/>
      <c r="AF158" s="109"/>
      <c r="AP158" s="109"/>
      <c r="AZ158" s="109"/>
      <c r="BA158" s="109"/>
      <c r="BJ158" s="109"/>
      <c r="BT158" s="109"/>
      <c r="CD158" s="109"/>
      <c r="CN158" s="109"/>
      <c r="CX158" s="109"/>
      <c r="DH158" s="109"/>
      <c r="DR158" s="109"/>
      <c r="EB158" s="109"/>
      <c r="EL158" s="109"/>
      <c r="EV158" s="109"/>
      <c r="FF158" s="109"/>
      <c r="FP158" s="109"/>
      <c r="FZ158" s="109"/>
      <c r="GJ158" s="109"/>
      <c r="GT158" s="109"/>
      <c r="HD158" s="109"/>
      <c r="HN158" s="109"/>
      <c r="HX158" s="109"/>
    </row>
    <row xmlns:x14ac="http://schemas.microsoft.com/office/spreadsheetml/2009/9/ac" r="159" s="3" customFormat="true" x14ac:dyDescent="0.25">
      <c r="A159" s="374"/>
      <c r="B159" s="109"/>
      <c r="L159" s="109"/>
      <c r="V159" s="109"/>
      <c r="AF159" s="109"/>
      <c r="AP159" s="109"/>
      <c r="AZ159" s="109"/>
      <c r="BA159" s="109"/>
      <c r="BJ159" s="109"/>
      <c r="BT159" s="109"/>
      <c r="CD159" s="109"/>
      <c r="CN159" s="109"/>
      <c r="CX159" s="109"/>
      <c r="DH159" s="109"/>
      <c r="DR159" s="109"/>
      <c r="EB159" s="109"/>
      <c r="EL159" s="109"/>
      <c r="EV159" s="109"/>
      <c r="FF159" s="109"/>
      <c r="FP159" s="109"/>
      <c r="FZ159" s="109"/>
      <c r="GJ159" s="109"/>
      <c r="GT159" s="109"/>
      <c r="HD159" s="109"/>
      <c r="HN159" s="109"/>
      <c r="HX159" s="109"/>
    </row>
    <row xmlns:x14ac="http://schemas.microsoft.com/office/spreadsheetml/2009/9/ac" r="160" s="3" customFormat="true" x14ac:dyDescent="0.25">
      <c r="A160" s="374"/>
      <c r="B160" s="109"/>
      <c r="L160" s="109"/>
      <c r="V160" s="109"/>
      <c r="AF160" s="109"/>
      <c r="AP160" s="109"/>
      <c r="AZ160" s="109"/>
      <c r="BA160" s="109"/>
      <c r="BJ160" s="109"/>
      <c r="BT160" s="109"/>
      <c r="CD160" s="109"/>
      <c r="CN160" s="109"/>
      <c r="CX160" s="109"/>
      <c r="DH160" s="109"/>
      <c r="DR160" s="109"/>
      <c r="EB160" s="109"/>
      <c r="EL160" s="109"/>
      <c r="EV160" s="109"/>
      <c r="FF160" s="109"/>
      <c r="FP160" s="109"/>
      <c r="FZ160" s="109"/>
      <c r="GJ160" s="109"/>
      <c r="GT160" s="109"/>
      <c r="HD160" s="109"/>
      <c r="HN160" s="109"/>
      <c r="HX160" s="109"/>
    </row>
    <row xmlns:x14ac="http://schemas.microsoft.com/office/spreadsheetml/2009/9/ac" r="161" s="3" customFormat="true" x14ac:dyDescent="0.25">
      <c r="A161" s="374"/>
      <c r="B161" s="109"/>
      <c r="L161" s="109"/>
      <c r="V161" s="109"/>
      <c r="AF161" s="109"/>
      <c r="AP161" s="109"/>
      <c r="AZ161" s="109"/>
      <c r="BA161" s="109"/>
      <c r="BJ161" s="109"/>
      <c r="BT161" s="109"/>
      <c r="CD161" s="109"/>
      <c r="CN161" s="109"/>
      <c r="CX161" s="109"/>
      <c r="DH161" s="109"/>
      <c r="DR161" s="109"/>
      <c r="EB161" s="109"/>
      <c r="EL161" s="109"/>
      <c r="EV161" s="109"/>
      <c r="FF161" s="109"/>
      <c r="FP161" s="109"/>
      <c r="FZ161" s="109"/>
      <c r="GJ161" s="109"/>
      <c r="GT161" s="109"/>
      <c r="HD161" s="109"/>
      <c r="HN161" s="109"/>
      <c r="HX161" s="109"/>
    </row>
    <row xmlns:x14ac="http://schemas.microsoft.com/office/spreadsheetml/2009/9/ac" r="162" s="3" customFormat="true" x14ac:dyDescent="0.25">
      <c r="A162" s="374"/>
      <c r="B162" s="109"/>
      <c r="L162" s="109"/>
      <c r="V162" s="109"/>
      <c r="AF162" s="109"/>
      <c r="AP162" s="109"/>
      <c r="AZ162" s="109"/>
      <c r="BA162" s="109"/>
      <c r="BJ162" s="109"/>
      <c r="BT162" s="109"/>
      <c r="CD162" s="109"/>
      <c r="CN162" s="109"/>
      <c r="CX162" s="109"/>
      <c r="DH162" s="109"/>
      <c r="DR162" s="109"/>
      <c r="EB162" s="109"/>
      <c r="EL162" s="109"/>
      <c r="EV162" s="109"/>
      <c r="FF162" s="109"/>
      <c r="FP162" s="109"/>
      <c r="FZ162" s="109"/>
      <c r="GJ162" s="109"/>
      <c r="GT162" s="109"/>
      <c r="HD162" s="109"/>
      <c r="HN162" s="109"/>
      <c r="HX162" s="109"/>
    </row>
    <row xmlns:x14ac="http://schemas.microsoft.com/office/spreadsheetml/2009/9/ac" r="163" s="3" customFormat="true" x14ac:dyDescent="0.25">
      <c r="A163" s="374"/>
      <c r="B163" s="109"/>
      <c r="L163" s="109"/>
      <c r="V163" s="109"/>
      <c r="AF163" s="109"/>
      <c r="AP163" s="109"/>
      <c r="AZ163" s="109"/>
      <c r="BA163" s="109"/>
      <c r="BJ163" s="109"/>
      <c r="BT163" s="109"/>
      <c r="CD163" s="109"/>
      <c r="CN163" s="109"/>
      <c r="CX163" s="109"/>
      <c r="DH163" s="109"/>
      <c r="DR163" s="109"/>
      <c r="EB163" s="109"/>
      <c r="EL163" s="109"/>
      <c r="EV163" s="109"/>
      <c r="FF163" s="109"/>
      <c r="FP163" s="109"/>
      <c r="FZ163" s="109"/>
      <c r="GJ163" s="109"/>
      <c r="GT163" s="109"/>
      <c r="HD163" s="109"/>
      <c r="HN163" s="109"/>
      <c r="HX163" s="109"/>
    </row>
    <row xmlns:x14ac="http://schemas.microsoft.com/office/spreadsheetml/2009/9/ac" r="164" s="3" customFormat="true" x14ac:dyDescent="0.25">
      <c r="A164" s="374"/>
      <c r="B164" s="109"/>
      <c r="L164" s="109"/>
      <c r="V164" s="109"/>
      <c r="AF164" s="109"/>
      <c r="AP164" s="109"/>
      <c r="AZ164" s="109"/>
      <c r="BA164" s="109"/>
      <c r="BJ164" s="109"/>
      <c r="BT164" s="109"/>
      <c r="CD164" s="109"/>
      <c r="CN164" s="109"/>
      <c r="CX164" s="109"/>
      <c r="DH164" s="109"/>
      <c r="DR164" s="109"/>
      <c r="EB164" s="109"/>
      <c r="EL164" s="109"/>
      <c r="EV164" s="109"/>
      <c r="FF164" s="109"/>
      <c r="FP164" s="109"/>
      <c r="FZ164" s="109"/>
      <c r="GJ164" s="109"/>
      <c r="GT164" s="109"/>
      <c r="HD164" s="109"/>
      <c r="HN164" s="109"/>
      <c r="HX164" s="109"/>
    </row>
    <row xmlns:x14ac="http://schemas.microsoft.com/office/spreadsheetml/2009/9/ac" r="165" s="3" customFormat="true" x14ac:dyDescent="0.25">
      <c r="A165" s="374"/>
      <c r="B165" s="109"/>
      <c r="L165" s="109"/>
      <c r="V165" s="109"/>
      <c r="AF165" s="109"/>
      <c r="AP165" s="109"/>
      <c r="AZ165" s="109"/>
      <c r="BA165" s="109"/>
      <c r="BJ165" s="109"/>
      <c r="BT165" s="109"/>
      <c r="CD165" s="109"/>
      <c r="CN165" s="109"/>
      <c r="CX165" s="109"/>
      <c r="DH165" s="109"/>
      <c r="DR165" s="109"/>
      <c r="EB165" s="109"/>
      <c r="EL165" s="109"/>
      <c r="EV165" s="109"/>
      <c r="FF165" s="109"/>
      <c r="FP165" s="109"/>
      <c r="FZ165" s="109"/>
      <c r="GJ165" s="109"/>
      <c r="GT165" s="109"/>
      <c r="HD165" s="109"/>
      <c r="HN165" s="109"/>
      <c r="HX165" s="109"/>
    </row>
    <row xmlns:x14ac="http://schemas.microsoft.com/office/spreadsheetml/2009/9/ac" r="166" s="3" customFormat="true" x14ac:dyDescent="0.25">
      <c r="A166" s="374"/>
      <c r="B166" s="109"/>
      <c r="L166" s="109"/>
      <c r="V166" s="109"/>
      <c r="AF166" s="109"/>
      <c r="AP166" s="109"/>
      <c r="AZ166" s="109"/>
      <c r="BA166" s="109"/>
      <c r="BJ166" s="109"/>
      <c r="BT166" s="109"/>
      <c r="CD166" s="109"/>
      <c r="CN166" s="109"/>
      <c r="CX166" s="109"/>
      <c r="DH166" s="109"/>
      <c r="DR166" s="109"/>
      <c r="EB166" s="109"/>
      <c r="EL166" s="109"/>
      <c r="EV166" s="109"/>
      <c r="FF166" s="109"/>
      <c r="FP166" s="109"/>
      <c r="FZ166" s="109"/>
      <c r="GJ166" s="109"/>
      <c r="GT166" s="109"/>
      <c r="HD166" s="109"/>
      <c r="HN166" s="109"/>
      <c r="HX166" s="109"/>
    </row>
    <row xmlns:x14ac="http://schemas.microsoft.com/office/spreadsheetml/2009/9/ac" r="167" s="3" customFormat="true" x14ac:dyDescent="0.25">
      <c r="A167" s="374"/>
      <c r="B167" s="109"/>
      <c r="L167" s="109"/>
      <c r="V167" s="109"/>
      <c r="AF167" s="109"/>
      <c r="AP167" s="109"/>
      <c r="AZ167" s="109"/>
      <c r="BA167" s="109"/>
      <c r="BJ167" s="109"/>
      <c r="BT167" s="109"/>
      <c r="CD167" s="109"/>
      <c r="CN167" s="109"/>
      <c r="CX167" s="109"/>
      <c r="DH167" s="109"/>
      <c r="DR167" s="109"/>
      <c r="EB167" s="109"/>
      <c r="EL167" s="109"/>
      <c r="EV167" s="109"/>
      <c r="FF167" s="109"/>
      <c r="FP167" s="109"/>
      <c r="FZ167" s="109"/>
      <c r="GJ167" s="109"/>
      <c r="GT167" s="109"/>
      <c r="HD167" s="109"/>
      <c r="HN167" s="109"/>
      <c r="HX167" s="109"/>
    </row>
    <row xmlns:x14ac="http://schemas.microsoft.com/office/spreadsheetml/2009/9/ac" r="168" s="3" customFormat="true" x14ac:dyDescent="0.25">
      <c r="A168" s="374"/>
      <c r="B168" s="109"/>
      <c r="L168" s="109"/>
      <c r="V168" s="109"/>
      <c r="AF168" s="109"/>
      <c r="AP168" s="109"/>
      <c r="AZ168" s="109"/>
      <c r="BA168" s="109"/>
      <c r="BJ168" s="109"/>
      <c r="BT168" s="109"/>
      <c r="CD168" s="109"/>
      <c r="CN168" s="109"/>
      <c r="CX168" s="109"/>
      <c r="DH168" s="109"/>
      <c r="DR168" s="109"/>
      <c r="EB168" s="109"/>
      <c r="EL168" s="109"/>
      <c r="EV168" s="109"/>
      <c r="FF168" s="109"/>
      <c r="FP168" s="109"/>
      <c r="FZ168" s="109"/>
      <c r="GJ168" s="109"/>
      <c r="GT168" s="109"/>
      <c r="HD168" s="109"/>
      <c r="HN168" s="109"/>
      <c r="HX168" s="109"/>
    </row>
    <row xmlns:x14ac="http://schemas.microsoft.com/office/spreadsheetml/2009/9/ac" r="169" s="3" customFormat="true" x14ac:dyDescent="0.25">
      <c r="A169" s="374"/>
      <c r="B169" s="109"/>
      <c r="L169" s="109"/>
      <c r="V169" s="109"/>
      <c r="AF169" s="109"/>
      <c r="AP169" s="109"/>
      <c r="AZ169" s="109"/>
      <c r="BA169" s="109"/>
      <c r="BJ169" s="109"/>
      <c r="BT169" s="109"/>
      <c r="CD169" s="109"/>
      <c r="CN169" s="109"/>
      <c r="CX169" s="109"/>
      <c r="DH169" s="109"/>
      <c r="DR169" s="109"/>
      <c r="EB169" s="109"/>
      <c r="EL169" s="109"/>
      <c r="EV169" s="109"/>
      <c r="FF169" s="109"/>
      <c r="FP169" s="109"/>
      <c r="FZ169" s="109"/>
      <c r="GJ169" s="109"/>
      <c r="GT169" s="109"/>
      <c r="HD169" s="109"/>
      <c r="HN169" s="109"/>
      <c r="HX169" s="109"/>
    </row>
    <row xmlns:x14ac="http://schemas.microsoft.com/office/spreadsheetml/2009/9/ac" r="170" s="3" customFormat="true" x14ac:dyDescent="0.25">
      <c r="A170" s="374"/>
      <c r="B170" s="109"/>
      <c r="L170" s="109"/>
      <c r="V170" s="109"/>
      <c r="AF170" s="109"/>
      <c r="AP170" s="109"/>
      <c r="AZ170" s="109"/>
      <c r="BA170" s="109"/>
      <c r="BJ170" s="109"/>
      <c r="BT170" s="109"/>
      <c r="CD170" s="109"/>
      <c r="CN170" s="109"/>
      <c r="CX170" s="109"/>
      <c r="DH170" s="109"/>
      <c r="DR170" s="109"/>
      <c r="EB170" s="109"/>
      <c r="EL170" s="109"/>
      <c r="EV170" s="109"/>
      <c r="FF170" s="109"/>
      <c r="FP170" s="109"/>
      <c r="FZ170" s="109"/>
      <c r="GJ170" s="109"/>
      <c r="GT170" s="109"/>
      <c r="HD170" s="109"/>
      <c r="HN170" s="109"/>
      <c r="HX170" s="109"/>
    </row>
    <row xmlns:x14ac="http://schemas.microsoft.com/office/spreadsheetml/2009/9/ac" r="171" s="3" customFormat="true" x14ac:dyDescent="0.25">
      <c r="A171" s="374"/>
      <c r="B171" s="109"/>
      <c r="L171" s="109"/>
      <c r="V171" s="109"/>
      <c r="AF171" s="109"/>
      <c r="AP171" s="109"/>
      <c r="AZ171" s="109"/>
      <c r="BA171" s="109"/>
      <c r="BJ171" s="109"/>
      <c r="BT171" s="109"/>
      <c r="CD171" s="109"/>
      <c r="CN171" s="109"/>
      <c r="CX171" s="109"/>
      <c r="DH171" s="109"/>
      <c r="DR171" s="109"/>
      <c r="EB171" s="109"/>
      <c r="EL171" s="109"/>
      <c r="EV171" s="109"/>
      <c r="FF171" s="109"/>
      <c r="FP171" s="109"/>
      <c r="FZ171" s="109"/>
      <c r="GJ171" s="109"/>
      <c r="GT171" s="109"/>
      <c r="HD171" s="109"/>
      <c r="HN171" s="109"/>
      <c r="HX171" s="109"/>
    </row>
    <row xmlns:x14ac="http://schemas.microsoft.com/office/spreadsheetml/2009/9/ac" r="172" s="3" customFormat="true" x14ac:dyDescent="0.25">
      <c r="A172" s="374"/>
      <c r="B172" s="109"/>
      <c r="L172" s="109"/>
      <c r="V172" s="109"/>
      <c r="AF172" s="109"/>
      <c r="AP172" s="109"/>
      <c r="AZ172" s="109"/>
      <c r="BA172" s="109"/>
      <c r="BJ172" s="109"/>
      <c r="BT172" s="109"/>
      <c r="CD172" s="109"/>
      <c r="CN172" s="109"/>
      <c r="CX172" s="109"/>
      <c r="DH172" s="109"/>
      <c r="DR172" s="109"/>
      <c r="EB172" s="109"/>
      <c r="EL172" s="109"/>
      <c r="EV172" s="109"/>
      <c r="FF172" s="109"/>
      <c r="FP172" s="109"/>
      <c r="FZ172" s="109"/>
      <c r="GJ172" s="109"/>
      <c r="GT172" s="109"/>
      <c r="HD172" s="109"/>
      <c r="HN172" s="109"/>
      <c r="HX172" s="109"/>
    </row>
    <row xmlns:x14ac="http://schemas.microsoft.com/office/spreadsheetml/2009/9/ac" r="173" s="3" customFormat="true" x14ac:dyDescent="0.25">
      <c r="A173" s="374"/>
      <c r="B173" s="109"/>
      <c r="L173" s="109"/>
      <c r="V173" s="109"/>
      <c r="AF173" s="109"/>
      <c r="AP173" s="109"/>
      <c r="AZ173" s="109"/>
      <c r="BA173" s="109"/>
      <c r="BJ173" s="109"/>
      <c r="BT173" s="109"/>
      <c r="CD173" s="109"/>
      <c r="CN173" s="109"/>
      <c r="CX173" s="109"/>
      <c r="DH173" s="109"/>
      <c r="DR173" s="109"/>
      <c r="EB173" s="109"/>
      <c r="EL173" s="109"/>
      <c r="EV173" s="109"/>
      <c r="FF173" s="109"/>
      <c r="FP173" s="109"/>
      <c r="FZ173" s="109"/>
      <c r="GJ173" s="109"/>
      <c r="GT173" s="109"/>
      <c r="HD173" s="109"/>
      <c r="HN173" s="109"/>
      <c r="HX173" s="109"/>
    </row>
    <row xmlns:x14ac="http://schemas.microsoft.com/office/spreadsheetml/2009/9/ac" r="174" s="3" customFormat="true" x14ac:dyDescent="0.25">
      <c r="A174" s="374"/>
      <c r="B174" s="109"/>
      <c r="L174" s="109"/>
      <c r="V174" s="109"/>
      <c r="AF174" s="109"/>
      <c r="AP174" s="109"/>
      <c r="AZ174" s="109"/>
      <c r="BA174" s="109"/>
      <c r="BJ174" s="109"/>
      <c r="BT174" s="109"/>
      <c r="CD174" s="109"/>
      <c r="CN174" s="109"/>
      <c r="CX174" s="109"/>
      <c r="DH174" s="109"/>
      <c r="DR174" s="109"/>
      <c r="EB174" s="109"/>
      <c r="EL174" s="109"/>
      <c r="EV174" s="109"/>
      <c r="FF174" s="109"/>
      <c r="FP174" s="109"/>
      <c r="FZ174" s="109"/>
      <c r="GJ174" s="109"/>
      <c r="GT174" s="109"/>
      <c r="HD174" s="109"/>
      <c r="HN174" s="109"/>
      <c r="HX174" s="109"/>
    </row>
    <row xmlns:x14ac="http://schemas.microsoft.com/office/spreadsheetml/2009/9/ac" r="175" s="3" customFormat="true" x14ac:dyDescent="0.25">
      <c r="A175" s="374"/>
      <c r="B175" s="109"/>
      <c r="L175" s="109"/>
      <c r="V175" s="109"/>
      <c r="AF175" s="109"/>
      <c r="AP175" s="109"/>
      <c r="AZ175" s="109"/>
      <c r="BA175" s="109"/>
      <c r="BJ175" s="109"/>
      <c r="BT175" s="109"/>
      <c r="CD175" s="109"/>
      <c r="CN175" s="109"/>
      <c r="CX175" s="109"/>
      <c r="DH175" s="109"/>
      <c r="DR175" s="109"/>
      <c r="EB175" s="109"/>
      <c r="EL175" s="109"/>
      <c r="EV175" s="109"/>
      <c r="FF175" s="109"/>
      <c r="FP175" s="109"/>
      <c r="FZ175" s="109"/>
      <c r="GJ175" s="109"/>
      <c r="GT175" s="109"/>
      <c r="HD175" s="109"/>
      <c r="HN175" s="109"/>
      <c r="HX175" s="109"/>
    </row>
    <row xmlns:x14ac="http://schemas.microsoft.com/office/spreadsheetml/2009/9/ac" r="176" s="3" customFormat="true" x14ac:dyDescent="0.25">
      <c r="A176" s="374"/>
      <c r="B176" s="109"/>
      <c r="L176" s="109"/>
      <c r="V176" s="109"/>
      <c r="AF176" s="109"/>
      <c r="AP176" s="109"/>
      <c r="AZ176" s="109"/>
      <c r="BA176" s="109"/>
      <c r="BJ176" s="109"/>
      <c r="BT176" s="109"/>
      <c r="CD176" s="109"/>
      <c r="CN176" s="109"/>
      <c r="CX176" s="109"/>
      <c r="DH176" s="109"/>
      <c r="DR176" s="109"/>
      <c r="EB176" s="109"/>
      <c r="EL176" s="109"/>
      <c r="EV176" s="109"/>
      <c r="FF176" s="109"/>
      <c r="FP176" s="109"/>
      <c r="FZ176" s="109"/>
      <c r="GJ176" s="109"/>
      <c r="GT176" s="109"/>
      <c r="HD176" s="109"/>
      <c r="HN176" s="109"/>
      <c r="HX176" s="109"/>
    </row>
    <row xmlns:x14ac="http://schemas.microsoft.com/office/spreadsheetml/2009/9/ac" r="177" s="3" customFormat="true" x14ac:dyDescent="0.25">
      <c r="A177" s="374"/>
      <c r="B177" s="109"/>
      <c r="L177" s="109"/>
      <c r="V177" s="109"/>
      <c r="AF177" s="109"/>
      <c r="AP177" s="109"/>
      <c r="AZ177" s="109"/>
      <c r="BA177" s="109"/>
      <c r="BJ177" s="109"/>
      <c r="BT177" s="109"/>
      <c r="CD177" s="109"/>
      <c r="CN177" s="109"/>
      <c r="CX177" s="109"/>
      <c r="DH177" s="109"/>
      <c r="DR177" s="109"/>
      <c r="EB177" s="109"/>
      <c r="EL177" s="109"/>
      <c r="EV177" s="109"/>
      <c r="FF177" s="109"/>
      <c r="FP177" s="109"/>
      <c r="FZ177" s="109"/>
      <c r="GJ177" s="109"/>
      <c r="GT177" s="109"/>
      <c r="HD177" s="109"/>
      <c r="HN177" s="109"/>
      <c r="HX177" s="109"/>
    </row>
    <row xmlns:x14ac="http://schemas.microsoft.com/office/spreadsheetml/2009/9/ac" r="178" s="3" customFormat="true" x14ac:dyDescent="0.25">
      <c r="A178" s="374"/>
      <c r="B178" s="109"/>
      <c r="L178" s="109"/>
      <c r="V178" s="109"/>
      <c r="AF178" s="109"/>
      <c r="AP178" s="109"/>
      <c r="AZ178" s="109"/>
      <c r="BA178" s="109"/>
      <c r="BJ178" s="109"/>
      <c r="BT178" s="109"/>
      <c r="CD178" s="109"/>
      <c r="CN178" s="109"/>
      <c r="CX178" s="109"/>
      <c r="DH178" s="109"/>
      <c r="DR178" s="109"/>
      <c r="EB178" s="109"/>
      <c r="EL178" s="109"/>
      <c r="EV178" s="109"/>
      <c r="FF178" s="109"/>
      <c r="FP178" s="109"/>
      <c r="FZ178" s="109"/>
      <c r="GJ178" s="109"/>
      <c r="GT178" s="109"/>
      <c r="HD178" s="109"/>
      <c r="HN178" s="109"/>
      <c r="HX178" s="109"/>
    </row>
    <row xmlns:x14ac="http://schemas.microsoft.com/office/spreadsheetml/2009/9/ac" r="179" s="3" customFormat="true" x14ac:dyDescent="0.25">
      <c r="A179" s="374"/>
      <c r="B179" s="109"/>
      <c r="L179" s="109"/>
      <c r="V179" s="109"/>
      <c r="AF179" s="109"/>
      <c r="AP179" s="109"/>
      <c r="AZ179" s="109"/>
      <c r="BA179" s="109"/>
      <c r="BJ179" s="109"/>
      <c r="BT179" s="109"/>
      <c r="CD179" s="109"/>
      <c r="CN179" s="109"/>
      <c r="CX179" s="109"/>
      <c r="DH179" s="109"/>
      <c r="DR179" s="109"/>
      <c r="EB179" s="109"/>
      <c r="EL179" s="109"/>
      <c r="EV179" s="109"/>
      <c r="FF179" s="109"/>
      <c r="FP179" s="109"/>
      <c r="FZ179" s="109"/>
      <c r="GJ179" s="109"/>
      <c r="GT179" s="109"/>
      <c r="HD179" s="109"/>
      <c r="HN179" s="109"/>
      <c r="HX179" s="109"/>
    </row>
    <row xmlns:x14ac="http://schemas.microsoft.com/office/spreadsheetml/2009/9/ac" r="180" s="3" customFormat="true" x14ac:dyDescent="0.25">
      <c r="A180" s="374"/>
      <c r="B180" s="109"/>
      <c r="L180" s="109"/>
      <c r="V180" s="109"/>
      <c r="AF180" s="109"/>
      <c r="AP180" s="109"/>
      <c r="AZ180" s="109"/>
      <c r="BA180" s="109"/>
      <c r="BJ180" s="109"/>
      <c r="BT180" s="109"/>
      <c r="CD180" s="109"/>
      <c r="CN180" s="109"/>
      <c r="CX180" s="109"/>
      <c r="DH180" s="109"/>
      <c r="DR180" s="109"/>
      <c r="EB180" s="109"/>
      <c r="EL180" s="109"/>
      <c r="EV180" s="109"/>
      <c r="FF180" s="109"/>
      <c r="FP180" s="109"/>
      <c r="FZ180" s="109"/>
      <c r="GJ180" s="109"/>
      <c r="GT180" s="109"/>
      <c r="HD180" s="109"/>
      <c r="HN180" s="109"/>
      <c r="HX180" s="109"/>
    </row>
    <row xmlns:x14ac="http://schemas.microsoft.com/office/spreadsheetml/2009/9/ac" r="181" s="3" customFormat="true" x14ac:dyDescent="0.25">
      <c r="A181" s="374"/>
      <c r="B181" s="109"/>
      <c r="L181" s="109"/>
      <c r="V181" s="109"/>
      <c r="AF181" s="109"/>
      <c r="AP181" s="109"/>
      <c r="AZ181" s="109"/>
      <c r="BA181" s="109"/>
      <c r="BJ181" s="109"/>
      <c r="BT181" s="109"/>
      <c r="CD181" s="109"/>
      <c r="CN181" s="109"/>
      <c r="CX181" s="109"/>
      <c r="DH181" s="109"/>
      <c r="DR181" s="109"/>
      <c r="EB181" s="109"/>
      <c r="EL181" s="109"/>
      <c r="EV181" s="109"/>
      <c r="FF181" s="109"/>
      <c r="FP181" s="109"/>
      <c r="FZ181" s="109"/>
      <c r="GJ181" s="109"/>
      <c r="GT181" s="109"/>
      <c r="HD181" s="109"/>
      <c r="HN181" s="109"/>
      <c r="HX181" s="109"/>
    </row>
    <row xmlns:x14ac="http://schemas.microsoft.com/office/spreadsheetml/2009/9/ac" r="182" s="3" customFormat="true" x14ac:dyDescent="0.25">
      <c r="A182" s="374"/>
      <c r="B182" s="109"/>
      <c r="L182" s="109"/>
      <c r="V182" s="109"/>
      <c r="AF182" s="109"/>
      <c r="AP182" s="109"/>
      <c r="AZ182" s="109"/>
      <c r="BA182" s="109"/>
      <c r="BJ182" s="109"/>
      <c r="BT182" s="109"/>
      <c r="CD182" s="109"/>
      <c r="CN182" s="109"/>
      <c r="CX182" s="109"/>
      <c r="DH182" s="109"/>
      <c r="DR182" s="109"/>
      <c r="EB182" s="109"/>
      <c r="EL182" s="109"/>
      <c r="EV182" s="109"/>
      <c r="FF182" s="109"/>
      <c r="FP182" s="109"/>
      <c r="FZ182" s="109"/>
      <c r="GJ182" s="109"/>
      <c r="GT182" s="109"/>
      <c r="HD182" s="109"/>
      <c r="HN182" s="109"/>
      <c r="HX182" s="109"/>
    </row>
    <row xmlns:x14ac="http://schemas.microsoft.com/office/spreadsheetml/2009/9/ac" r="183" s="3" customFormat="true" x14ac:dyDescent="0.25">
      <c r="A183" s="374"/>
      <c r="B183" s="109"/>
      <c r="L183" s="109"/>
      <c r="V183" s="109"/>
      <c r="AF183" s="109"/>
      <c r="AP183" s="109"/>
      <c r="AZ183" s="109"/>
      <c r="BA183" s="109"/>
      <c r="BJ183" s="109"/>
      <c r="BT183" s="109"/>
      <c r="CD183" s="109"/>
      <c r="CN183" s="109"/>
      <c r="CX183" s="109"/>
      <c r="DH183" s="109"/>
      <c r="DR183" s="109"/>
      <c r="EB183" s="109"/>
      <c r="EL183" s="109"/>
      <c r="EV183" s="109"/>
      <c r="FF183" s="109"/>
      <c r="FP183" s="109"/>
      <c r="FZ183" s="109"/>
      <c r="GJ183" s="109"/>
      <c r="GT183" s="109"/>
      <c r="HD183" s="109"/>
      <c r="HN183" s="109"/>
      <c r="HX183" s="109"/>
    </row>
    <row xmlns:x14ac="http://schemas.microsoft.com/office/spreadsheetml/2009/9/ac" r="184" s="3" customFormat="true" x14ac:dyDescent="0.25">
      <c r="A184" s="374"/>
      <c r="B184" s="109"/>
      <c r="L184" s="109"/>
      <c r="V184" s="109"/>
      <c r="AF184" s="109"/>
      <c r="AP184" s="109"/>
      <c r="AZ184" s="109"/>
      <c r="BA184" s="109"/>
      <c r="BJ184" s="109"/>
      <c r="BT184" s="109"/>
      <c r="CD184" s="109"/>
      <c r="CN184" s="109"/>
      <c r="CX184" s="109"/>
      <c r="DH184" s="109"/>
      <c r="DR184" s="109"/>
      <c r="EB184" s="109"/>
      <c r="EL184" s="109"/>
      <c r="EV184" s="109"/>
      <c r="FF184" s="109"/>
      <c r="FP184" s="109"/>
      <c r="FZ184" s="109"/>
      <c r="GJ184" s="109"/>
      <c r="GT184" s="109"/>
      <c r="HD184" s="109"/>
      <c r="HN184" s="109"/>
      <c r="HX184" s="109"/>
    </row>
    <row xmlns:x14ac="http://schemas.microsoft.com/office/spreadsheetml/2009/9/ac" r="185" s="3" customFormat="true" x14ac:dyDescent="0.25">
      <c r="A185" s="374"/>
      <c r="B185" s="109"/>
      <c r="L185" s="109"/>
      <c r="V185" s="109"/>
      <c r="AF185" s="109"/>
      <c r="AP185" s="109"/>
      <c r="AZ185" s="109"/>
      <c r="BA185" s="109"/>
      <c r="BJ185" s="109"/>
      <c r="BT185" s="109"/>
      <c r="CD185" s="109"/>
      <c r="CN185" s="109"/>
      <c r="CX185" s="109"/>
      <c r="DH185" s="109"/>
      <c r="DR185" s="109"/>
      <c r="EB185" s="109"/>
      <c r="EL185" s="109"/>
      <c r="EV185" s="109"/>
      <c r="FF185" s="109"/>
      <c r="FP185" s="109"/>
      <c r="FZ185" s="109"/>
      <c r="GJ185" s="109"/>
      <c r="GT185" s="109"/>
      <c r="HD185" s="109"/>
      <c r="HN185" s="109"/>
      <c r="HX185" s="109"/>
    </row>
    <row xmlns:x14ac="http://schemas.microsoft.com/office/spreadsheetml/2009/9/ac" r="186" s="3" customFormat="true" x14ac:dyDescent="0.25">
      <c r="A186" s="374"/>
      <c r="B186" s="109"/>
      <c r="L186" s="109"/>
      <c r="V186" s="109"/>
      <c r="AF186" s="109"/>
      <c r="AP186" s="109"/>
      <c r="AZ186" s="109"/>
      <c r="BA186" s="109"/>
      <c r="BJ186" s="109"/>
      <c r="BT186" s="109"/>
      <c r="CD186" s="109"/>
      <c r="CN186" s="109"/>
      <c r="CX186" s="109"/>
      <c r="DH186" s="109"/>
      <c r="DR186" s="109"/>
      <c r="EB186" s="109"/>
      <c r="EL186" s="109"/>
      <c r="EV186" s="109"/>
      <c r="FF186" s="109"/>
      <c r="FP186" s="109"/>
      <c r="FZ186" s="109"/>
      <c r="GJ186" s="109"/>
      <c r="GT186" s="109"/>
      <c r="HD186" s="109"/>
      <c r="HN186" s="109"/>
      <c r="HX186" s="109"/>
    </row>
    <row xmlns:x14ac="http://schemas.microsoft.com/office/spreadsheetml/2009/9/ac" r="187" s="3" customFormat="true" x14ac:dyDescent="0.25">
      <c r="A187" s="374"/>
      <c r="B187" s="109"/>
      <c r="L187" s="109"/>
      <c r="V187" s="109"/>
      <c r="AF187" s="109"/>
      <c r="AP187" s="109"/>
      <c r="AZ187" s="109"/>
      <c r="BA187" s="109"/>
      <c r="BJ187" s="109"/>
      <c r="BT187" s="109"/>
      <c r="CD187" s="109"/>
      <c r="CN187" s="109"/>
      <c r="CX187" s="109"/>
      <c r="DH187" s="109"/>
      <c r="DR187" s="109"/>
      <c r="EB187" s="109"/>
      <c r="EL187" s="109"/>
      <c r="EV187" s="109"/>
      <c r="FF187" s="109"/>
      <c r="FP187" s="109"/>
      <c r="FZ187" s="109"/>
      <c r="GJ187" s="109"/>
      <c r="GT187" s="109"/>
      <c r="HD187" s="109"/>
      <c r="HN187" s="109"/>
      <c r="HX187" s="109"/>
    </row>
    <row xmlns:x14ac="http://schemas.microsoft.com/office/spreadsheetml/2009/9/ac" r="188" s="3" customFormat="true" x14ac:dyDescent="0.25">
      <c r="A188" s="374"/>
      <c r="B188" s="109"/>
      <c r="L188" s="109"/>
      <c r="V188" s="109"/>
      <c r="AF188" s="109"/>
      <c r="AP188" s="109"/>
      <c r="AZ188" s="109"/>
      <c r="BA188" s="109"/>
      <c r="BJ188" s="109"/>
      <c r="BT188" s="109"/>
      <c r="CD188" s="109"/>
      <c r="CN188" s="109"/>
      <c r="CX188" s="109"/>
      <c r="DH188" s="109"/>
      <c r="DR188" s="109"/>
      <c r="EB188" s="109"/>
      <c r="EL188" s="109"/>
      <c r="EV188" s="109"/>
      <c r="FF188" s="109"/>
      <c r="FP188" s="109"/>
      <c r="FZ188" s="109"/>
      <c r="GJ188" s="109"/>
      <c r="GT188" s="109"/>
      <c r="HD188" s="109"/>
      <c r="HN188" s="109"/>
      <c r="HX188" s="109"/>
    </row>
    <row xmlns:x14ac="http://schemas.microsoft.com/office/spreadsheetml/2009/9/ac" r="189" s="3" customFormat="true" x14ac:dyDescent="0.25">
      <c r="A189" s="374"/>
      <c r="B189" s="109"/>
      <c r="L189" s="109"/>
      <c r="V189" s="109"/>
      <c r="AF189" s="109"/>
      <c r="AP189" s="109"/>
      <c r="AZ189" s="109"/>
      <c r="BA189" s="109"/>
      <c r="BJ189" s="109"/>
      <c r="BT189" s="109"/>
      <c r="CD189" s="109"/>
      <c r="CN189" s="109"/>
      <c r="CX189" s="109"/>
      <c r="DH189" s="109"/>
      <c r="DR189" s="109"/>
      <c r="EB189" s="109"/>
      <c r="EL189" s="109"/>
      <c r="EV189" s="109"/>
      <c r="FF189" s="109"/>
      <c r="FP189" s="109"/>
      <c r="FZ189" s="109"/>
      <c r="GJ189" s="109"/>
      <c r="GT189" s="109"/>
      <c r="HD189" s="109"/>
      <c r="HN189" s="109"/>
      <c r="HX189" s="109"/>
    </row>
    <row xmlns:x14ac="http://schemas.microsoft.com/office/spreadsheetml/2009/9/ac" r="190" s="3" customFormat="true" x14ac:dyDescent="0.25">
      <c r="A190" s="374"/>
      <c r="B190" s="109"/>
      <c r="L190" s="109"/>
      <c r="V190" s="109"/>
      <c r="AF190" s="109"/>
      <c r="AP190" s="109"/>
      <c r="AZ190" s="109"/>
      <c r="BA190" s="109"/>
      <c r="BJ190" s="109"/>
      <c r="BT190" s="109"/>
      <c r="CD190" s="109"/>
      <c r="CN190" s="109"/>
      <c r="CX190" s="109"/>
      <c r="DH190" s="109"/>
      <c r="DR190" s="109"/>
      <c r="EB190" s="109"/>
      <c r="EL190" s="109"/>
      <c r="EV190" s="109"/>
      <c r="FF190" s="109"/>
      <c r="FP190" s="109"/>
      <c r="FZ190" s="109"/>
      <c r="GJ190" s="109"/>
      <c r="GT190" s="109"/>
      <c r="HD190" s="109"/>
      <c r="HN190" s="109"/>
      <c r="HX190" s="109"/>
    </row>
    <row xmlns:x14ac="http://schemas.microsoft.com/office/spreadsheetml/2009/9/ac" r="191" s="3" customFormat="true" x14ac:dyDescent="0.25">
      <c r="A191" s="374"/>
      <c r="B191" s="109"/>
      <c r="L191" s="109"/>
      <c r="V191" s="109"/>
      <c r="AF191" s="109"/>
      <c r="AP191" s="109"/>
      <c r="AZ191" s="109"/>
      <c r="BA191" s="109"/>
      <c r="BJ191" s="109"/>
      <c r="BT191" s="109"/>
      <c r="CD191" s="109"/>
      <c r="CN191" s="109"/>
      <c r="CX191" s="109"/>
      <c r="DH191" s="109"/>
      <c r="DR191" s="109"/>
      <c r="EB191" s="109"/>
      <c r="EL191" s="109"/>
      <c r="EV191" s="109"/>
      <c r="FF191" s="109"/>
      <c r="FP191" s="109"/>
      <c r="FZ191" s="109"/>
      <c r="GJ191" s="109"/>
      <c r="GT191" s="109"/>
      <c r="HD191" s="109"/>
      <c r="HN191" s="109"/>
      <c r="HX191" s="109"/>
    </row>
    <row xmlns:x14ac="http://schemas.microsoft.com/office/spreadsheetml/2009/9/ac" r="192" s="3" customFormat="true" x14ac:dyDescent="0.25">
      <c r="A192" s="374"/>
      <c r="B192" s="109"/>
      <c r="L192" s="109"/>
      <c r="V192" s="109"/>
      <c r="AF192" s="109"/>
      <c r="AP192" s="109"/>
      <c r="AZ192" s="109"/>
      <c r="BA192" s="109"/>
      <c r="BJ192" s="109"/>
      <c r="BT192" s="109"/>
      <c r="CD192" s="109"/>
      <c r="CN192" s="109"/>
      <c r="CX192" s="109"/>
      <c r="DH192" s="109"/>
      <c r="DR192" s="109"/>
      <c r="EB192" s="109"/>
      <c r="EL192" s="109"/>
      <c r="EV192" s="109"/>
      <c r="FF192" s="109"/>
      <c r="FP192" s="109"/>
      <c r="FZ192" s="109"/>
      <c r="GJ192" s="109"/>
      <c r="GT192" s="109"/>
      <c r="HD192" s="109"/>
      <c r="HN192" s="109"/>
      <c r="HX192" s="109"/>
    </row>
    <row xmlns:x14ac="http://schemas.microsoft.com/office/spreadsheetml/2009/9/ac" r="193" s="3" customFormat="true" x14ac:dyDescent="0.25">
      <c r="A193" s="374"/>
      <c r="B193" s="109"/>
      <c r="L193" s="109"/>
      <c r="V193" s="109"/>
      <c r="AF193" s="109"/>
      <c r="AP193" s="109"/>
      <c r="AZ193" s="109"/>
      <c r="BA193" s="109"/>
      <c r="BJ193" s="109"/>
      <c r="BT193" s="109"/>
      <c r="CD193" s="109"/>
      <c r="CN193" s="109"/>
      <c r="CX193" s="109"/>
      <c r="DH193" s="109"/>
      <c r="DR193" s="109"/>
      <c r="EB193" s="109"/>
      <c r="EL193" s="109"/>
      <c r="EV193" s="109"/>
      <c r="FF193" s="109"/>
      <c r="FP193" s="109"/>
      <c r="FZ193" s="109"/>
      <c r="GJ193" s="109"/>
      <c r="GT193" s="109"/>
      <c r="HD193" s="109"/>
      <c r="HN193" s="109"/>
      <c r="HX193" s="109"/>
    </row>
    <row xmlns:x14ac="http://schemas.microsoft.com/office/spreadsheetml/2009/9/ac" r="194" s="3" customFormat="true" x14ac:dyDescent="0.25">
      <c r="A194" s="374"/>
      <c r="B194" s="109"/>
      <c r="L194" s="109"/>
      <c r="V194" s="109"/>
      <c r="AF194" s="109"/>
      <c r="AP194" s="109"/>
      <c r="AZ194" s="109"/>
      <c r="BA194" s="109"/>
      <c r="BJ194" s="109"/>
      <c r="BT194" s="109"/>
      <c r="CD194" s="109"/>
      <c r="CN194" s="109"/>
      <c r="CX194" s="109"/>
      <c r="DH194" s="109"/>
      <c r="DR194" s="109"/>
      <c r="EB194" s="109"/>
      <c r="EL194" s="109"/>
      <c r="EV194" s="109"/>
      <c r="FF194" s="109"/>
      <c r="FP194" s="109"/>
      <c r="FZ194" s="109"/>
      <c r="GJ194" s="109"/>
      <c r="GT194" s="109"/>
      <c r="HD194" s="109"/>
      <c r="HN194" s="109"/>
      <c r="HX194" s="109"/>
    </row>
    <row xmlns:x14ac="http://schemas.microsoft.com/office/spreadsheetml/2009/9/ac" r="195" s="3" customFormat="true" x14ac:dyDescent="0.25">
      <c r="A195" s="374"/>
      <c r="B195" s="109"/>
      <c r="L195" s="109"/>
      <c r="V195" s="109"/>
      <c r="AF195" s="109"/>
      <c r="AP195" s="109"/>
      <c r="AZ195" s="109"/>
      <c r="BA195" s="109"/>
      <c r="BJ195" s="109"/>
      <c r="BT195" s="109"/>
      <c r="CD195" s="109"/>
      <c r="CN195" s="109"/>
      <c r="CX195" s="109"/>
      <c r="DH195" s="109"/>
      <c r="DR195" s="109"/>
      <c r="EB195" s="109"/>
      <c r="EL195" s="109"/>
      <c r="EV195" s="109"/>
      <c r="FF195" s="109"/>
      <c r="FP195" s="109"/>
      <c r="FZ195" s="109"/>
      <c r="GJ195" s="109"/>
      <c r="GT195" s="109"/>
      <c r="HD195" s="109"/>
      <c r="HN195" s="109"/>
      <c r="HX195" s="109"/>
    </row>
    <row xmlns:x14ac="http://schemas.microsoft.com/office/spreadsheetml/2009/9/ac" r="196" s="3" customFormat="true" x14ac:dyDescent="0.25">
      <c r="A196" s="374"/>
      <c r="B196" s="109"/>
      <c r="L196" s="109"/>
      <c r="V196" s="109"/>
      <c r="AF196" s="109"/>
      <c r="AP196" s="109"/>
      <c r="AZ196" s="109"/>
      <c r="BA196" s="109"/>
      <c r="BJ196" s="109"/>
      <c r="BT196" s="109"/>
      <c r="CD196" s="109"/>
      <c r="CN196" s="109"/>
      <c r="CX196" s="109"/>
      <c r="DH196" s="109"/>
      <c r="DR196" s="109"/>
      <c r="EB196" s="109"/>
      <c r="EL196" s="109"/>
      <c r="EV196" s="109"/>
      <c r="FF196" s="109"/>
      <c r="FP196" s="109"/>
      <c r="FZ196" s="109"/>
      <c r="GJ196" s="109"/>
      <c r="GT196" s="109"/>
      <c r="HD196" s="109"/>
      <c r="HN196" s="109"/>
      <c r="HX196" s="109"/>
    </row>
    <row xmlns:x14ac="http://schemas.microsoft.com/office/spreadsheetml/2009/9/ac" r="197" s="3" customFormat="true" x14ac:dyDescent="0.25">
      <c r="A197" s="374"/>
      <c r="B197" s="109"/>
      <c r="L197" s="109"/>
      <c r="V197" s="109"/>
      <c r="AF197" s="109"/>
      <c r="AP197" s="109"/>
      <c r="AZ197" s="109"/>
      <c r="BA197" s="109"/>
      <c r="BJ197" s="109"/>
      <c r="BT197" s="109"/>
      <c r="CD197" s="109"/>
      <c r="CN197" s="109"/>
      <c r="CX197" s="109"/>
      <c r="DH197" s="109"/>
      <c r="DR197" s="109"/>
      <c r="EB197" s="109"/>
      <c r="EL197" s="109"/>
      <c r="EV197" s="109"/>
      <c r="FF197" s="109"/>
      <c r="FP197" s="109"/>
      <c r="FZ197" s="109"/>
      <c r="GJ197" s="109"/>
      <c r="GT197" s="109"/>
      <c r="HD197" s="109"/>
      <c r="HN197" s="109"/>
      <c r="HX197" s="109"/>
    </row>
    <row xmlns:x14ac="http://schemas.microsoft.com/office/spreadsheetml/2009/9/ac" r="198" s="3" customFormat="true" x14ac:dyDescent="0.25">
      <c r="A198" s="374"/>
      <c r="B198" s="109"/>
      <c r="L198" s="109"/>
      <c r="V198" s="109"/>
      <c r="AF198" s="109"/>
      <c r="AP198" s="109"/>
      <c r="AZ198" s="109"/>
      <c r="BA198" s="109"/>
      <c r="BJ198" s="109"/>
      <c r="BT198" s="109"/>
      <c r="CD198" s="109"/>
      <c r="CN198" s="109"/>
      <c r="CX198" s="109"/>
      <c r="DH198" s="109"/>
      <c r="DR198" s="109"/>
      <c r="EB198" s="109"/>
      <c r="EL198" s="109"/>
      <c r="EV198" s="109"/>
      <c r="FF198" s="109"/>
      <c r="FP198" s="109"/>
      <c r="FZ198" s="109"/>
      <c r="GJ198" s="109"/>
      <c r="GT198" s="109"/>
      <c r="HD198" s="109"/>
      <c r="HN198" s="109"/>
      <c r="HX198" s="109"/>
    </row>
    <row xmlns:x14ac="http://schemas.microsoft.com/office/spreadsheetml/2009/9/ac" r="199" s="3" customFormat="true" x14ac:dyDescent="0.25">
      <c r="A199" s="374"/>
      <c r="B199" s="109"/>
      <c r="L199" s="109"/>
      <c r="V199" s="109"/>
      <c r="AF199" s="109"/>
      <c r="AP199" s="109"/>
      <c r="AZ199" s="109"/>
      <c r="BA199" s="109"/>
      <c r="BJ199" s="109"/>
      <c r="BT199" s="109"/>
      <c r="CD199" s="109"/>
      <c r="CN199" s="109"/>
      <c r="CX199" s="109"/>
      <c r="DH199" s="109"/>
      <c r="DR199" s="109"/>
      <c r="EB199" s="109"/>
      <c r="EL199" s="109"/>
      <c r="EV199" s="109"/>
      <c r="FF199" s="109"/>
      <c r="FP199" s="109"/>
      <c r="FZ199" s="109"/>
      <c r="GJ199" s="109"/>
      <c r="GT199" s="109"/>
      <c r="HD199" s="109"/>
      <c r="HN199" s="109"/>
      <c r="HX199" s="109"/>
    </row>
    <row xmlns:x14ac="http://schemas.microsoft.com/office/spreadsheetml/2009/9/ac" r="200" s="3" customFormat="true" x14ac:dyDescent="0.25">
      <c r="A200" s="374"/>
      <c r="B200" s="109"/>
      <c r="L200" s="109"/>
      <c r="V200" s="109"/>
      <c r="AF200" s="109"/>
      <c r="AP200" s="109"/>
      <c r="AZ200" s="109"/>
      <c r="BA200" s="109"/>
      <c r="BJ200" s="109"/>
      <c r="BT200" s="109"/>
      <c r="CD200" s="109"/>
      <c r="CN200" s="109"/>
      <c r="CX200" s="109"/>
      <c r="DH200" s="109"/>
      <c r="DR200" s="109"/>
      <c r="EB200" s="109"/>
      <c r="EL200" s="109"/>
      <c r="EV200" s="109"/>
      <c r="FF200" s="109"/>
      <c r="FP200" s="109"/>
      <c r="FZ200" s="109"/>
      <c r="GJ200" s="109"/>
      <c r="GT200" s="109"/>
      <c r="HD200" s="109"/>
      <c r="HN200" s="109"/>
      <c r="HX200" s="109"/>
    </row>
    <row xmlns:x14ac="http://schemas.microsoft.com/office/spreadsheetml/2009/9/ac" r="201" s="3" customFormat="true" x14ac:dyDescent="0.25">
      <c r="A201" s="374"/>
      <c r="B201" s="109"/>
      <c r="L201" s="109"/>
      <c r="V201" s="109"/>
      <c r="AF201" s="109"/>
      <c r="AP201" s="109"/>
      <c r="AZ201" s="109"/>
      <c r="BA201" s="109"/>
      <c r="BJ201" s="109"/>
      <c r="BT201" s="109"/>
      <c r="CD201" s="109"/>
      <c r="CN201" s="109"/>
      <c r="CX201" s="109"/>
      <c r="DH201" s="109"/>
      <c r="DR201" s="109"/>
      <c r="EB201" s="109"/>
      <c r="EL201" s="109"/>
      <c r="EV201" s="109"/>
      <c r="FF201" s="109"/>
      <c r="FP201" s="109"/>
      <c r="FZ201" s="109"/>
      <c r="GJ201" s="109"/>
      <c r="GT201" s="109"/>
      <c r="HD201" s="109"/>
      <c r="HN201" s="109"/>
      <c r="HX201" s="109"/>
    </row>
    <row xmlns:x14ac="http://schemas.microsoft.com/office/spreadsheetml/2009/9/ac" r="202" s="3" customFormat="true" x14ac:dyDescent="0.25">
      <c r="A202" s="374"/>
      <c r="B202" s="109"/>
      <c r="L202" s="109"/>
      <c r="V202" s="109"/>
      <c r="AF202" s="109"/>
      <c r="AP202" s="109"/>
      <c r="AZ202" s="109"/>
      <c r="BA202" s="109"/>
      <c r="BJ202" s="109"/>
      <c r="BT202" s="109"/>
      <c r="CD202" s="109"/>
      <c r="CN202" s="109"/>
      <c r="CX202" s="109"/>
      <c r="DH202" s="109"/>
      <c r="DR202" s="109"/>
      <c r="EB202" s="109"/>
      <c r="EL202" s="109"/>
      <c r="EV202" s="109"/>
      <c r="FF202" s="109"/>
      <c r="FP202" s="109"/>
      <c r="FZ202" s="109"/>
      <c r="GJ202" s="109"/>
      <c r="GT202" s="109"/>
      <c r="HD202" s="109"/>
      <c r="HN202" s="109"/>
      <c r="HX202" s="109"/>
    </row>
    <row xmlns:x14ac="http://schemas.microsoft.com/office/spreadsheetml/2009/9/ac" r="203" s="3" customFormat="true" x14ac:dyDescent="0.25">
      <c r="A203" s="374"/>
      <c r="B203" s="109"/>
      <c r="L203" s="109"/>
      <c r="V203" s="109"/>
      <c r="AF203" s="109"/>
      <c r="AP203" s="109"/>
      <c r="AZ203" s="109"/>
      <c r="BA203" s="109"/>
      <c r="BJ203" s="109"/>
      <c r="BT203" s="109"/>
      <c r="CD203" s="109"/>
      <c r="CN203" s="109"/>
      <c r="CX203" s="109"/>
      <c r="DH203" s="109"/>
      <c r="DR203" s="109"/>
      <c r="EB203" s="109"/>
      <c r="EL203" s="109"/>
      <c r="EV203" s="109"/>
      <c r="FF203" s="109"/>
      <c r="FP203" s="109"/>
      <c r="FZ203" s="109"/>
      <c r="GJ203" s="109"/>
      <c r="GT203" s="109"/>
      <c r="HD203" s="109"/>
      <c r="HN203" s="109"/>
      <c r="HX203" s="109"/>
    </row>
    <row xmlns:x14ac="http://schemas.microsoft.com/office/spreadsheetml/2009/9/ac" r="204" s="3" customFormat="true" x14ac:dyDescent="0.25">
      <c r="A204" s="374"/>
      <c r="B204" s="109"/>
      <c r="L204" s="109"/>
      <c r="V204" s="109"/>
      <c r="AF204" s="109"/>
      <c r="AP204" s="109"/>
      <c r="AZ204" s="109"/>
      <c r="BA204" s="109"/>
      <c r="BJ204" s="109"/>
      <c r="BT204" s="109"/>
      <c r="CD204" s="109"/>
      <c r="CN204" s="109"/>
      <c r="CX204" s="109"/>
      <c r="DH204" s="109"/>
      <c r="DR204" s="109"/>
      <c r="EB204" s="109"/>
      <c r="EL204" s="109"/>
      <c r="EV204" s="109"/>
      <c r="FF204" s="109"/>
      <c r="FP204" s="109"/>
      <c r="FZ204" s="109"/>
      <c r="GJ204" s="109"/>
      <c r="GT204" s="109"/>
      <c r="HD204" s="109"/>
      <c r="HN204" s="109"/>
      <c r="HX204" s="109"/>
    </row>
    <row xmlns:x14ac="http://schemas.microsoft.com/office/spreadsheetml/2009/9/ac" r="205" s="3" customFormat="true" x14ac:dyDescent="0.25">
      <c r="A205" s="374"/>
      <c r="B205" s="109"/>
      <c r="L205" s="109"/>
      <c r="V205" s="109"/>
      <c r="AF205" s="109"/>
      <c r="AP205" s="109"/>
      <c r="AZ205" s="109"/>
      <c r="BA205" s="109"/>
      <c r="BJ205" s="109"/>
      <c r="BT205" s="109"/>
      <c r="CD205" s="109"/>
      <c r="CN205" s="109"/>
      <c r="CX205" s="109"/>
      <c r="DH205" s="109"/>
      <c r="DR205" s="109"/>
      <c r="EB205" s="109"/>
      <c r="EL205" s="109"/>
      <c r="EV205" s="109"/>
      <c r="FF205" s="109"/>
      <c r="FP205" s="109"/>
      <c r="FZ205" s="109"/>
      <c r="GJ205" s="109"/>
      <c r="GT205" s="109"/>
      <c r="HD205" s="109"/>
      <c r="HN205" s="109"/>
      <c r="HX205" s="109"/>
    </row>
    <row xmlns:x14ac="http://schemas.microsoft.com/office/spreadsheetml/2009/9/ac" r="206" s="3" customFormat="true" x14ac:dyDescent="0.25">
      <c r="A206" s="374"/>
      <c r="B206" s="109"/>
      <c r="L206" s="109"/>
      <c r="V206" s="109"/>
      <c r="AF206" s="109"/>
      <c r="AP206" s="109"/>
      <c r="AZ206" s="109"/>
      <c r="BA206" s="109"/>
      <c r="BJ206" s="109"/>
      <c r="BT206" s="109"/>
      <c r="CD206" s="109"/>
      <c r="CN206" s="109"/>
      <c r="CX206" s="109"/>
      <c r="DH206" s="109"/>
      <c r="DR206" s="109"/>
      <c r="EB206" s="109"/>
      <c r="EL206" s="109"/>
      <c r="EV206" s="109"/>
      <c r="FF206" s="109"/>
      <c r="FP206" s="109"/>
      <c r="FZ206" s="109"/>
      <c r="GJ206" s="109"/>
      <c r="GT206" s="109"/>
      <c r="HD206" s="109"/>
      <c r="HN206" s="109"/>
      <c r="HX206" s="109"/>
    </row>
    <row xmlns:x14ac="http://schemas.microsoft.com/office/spreadsheetml/2009/9/ac" r="207" s="3" customFormat="true" x14ac:dyDescent="0.25">
      <c r="A207" s="374"/>
      <c r="B207" s="109"/>
      <c r="L207" s="109"/>
      <c r="V207" s="109"/>
      <c r="AF207" s="109"/>
      <c r="AP207" s="109"/>
      <c r="AZ207" s="109"/>
      <c r="BA207" s="109"/>
      <c r="BJ207" s="109"/>
      <c r="BT207" s="109"/>
      <c r="CD207" s="109"/>
      <c r="CN207" s="109"/>
      <c r="CX207" s="109"/>
      <c r="DH207" s="109"/>
      <c r="DR207" s="109"/>
      <c r="EB207" s="109"/>
      <c r="EL207" s="109"/>
      <c r="EV207" s="109"/>
      <c r="FF207" s="109"/>
      <c r="FP207" s="109"/>
      <c r="FZ207" s="109"/>
      <c r="GJ207" s="109"/>
      <c r="GT207" s="109"/>
      <c r="HD207" s="109"/>
      <c r="HN207" s="109"/>
      <c r="HX207" s="109"/>
    </row>
    <row xmlns:x14ac="http://schemas.microsoft.com/office/spreadsheetml/2009/9/ac" r="208" s="3" customFormat="true" x14ac:dyDescent="0.25">
      <c r="A208" s="374"/>
      <c r="B208" s="109"/>
      <c r="L208" s="109"/>
      <c r="V208" s="109"/>
      <c r="AF208" s="109"/>
      <c r="AP208" s="109"/>
      <c r="AZ208" s="109"/>
      <c r="BA208" s="109"/>
      <c r="BJ208" s="109"/>
      <c r="BT208" s="109"/>
      <c r="CD208" s="109"/>
      <c r="CN208" s="109"/>
      <c r="CX208" s="109"/>
      <c r="DH208" s="109"/>
      <c r="DR208" s="109"/>
      <c r="EB208" s="109"/>
      <c r="EL208" s="109"/>
      <c r="EV208" s="109"/>
      <c r="FF208" s="109"/>
      <c r="FP208" s="109"/>
      <c r="FZ208" s="109"/>
      <c r="GJ208" s="109"/>
      <c r="GT208" s="109"/>
      <c r="HD208" s="109"/>
      <c r="HN208" s="109"/>
      <c r="HX208" s="109"/>
    </row>
    <row xmlns:x14ac="http://schemas.microsoft.com/office/spreadsheetml/2009/9/ac" r="209" s="3" customFormat="true" x14ac:dyDescent="0.25">
      <c r="A209" s="374"/>
      <c r="B209" s="109"/>
      <c r="L209" s="109"/>
      <c r="V209" s="109"/>
      <c r="AF209" s="109"/>
      <c r="AP209" s="109"/>
      <c r="AZ209" s="109"/>
      <c r="BA209" s="109"/>
      <c r="BJ209" s="109"/>
      <c r="BT209" s="109"/>
      <c r="CD209" s="109"/>
      <c r="CN209" s="109"/>
      <c r="CX209" s="109"/>
      <c r="DH209" s="109"/>
      <c r="DR209" s="109"/>
      <c r="EB209" s="109"/>
      <c r="EL209" s="109"/>
      <c r="EV209" s="109"/>
      <c r="FF209" s="109"/>
      <c r="FP209" s="109"/>
      <c r="FZ209" s="109"/>
      <c r="GJ209" s="109"/>
      <c r="GT209" s="109"/>
      <c r="HD209" s="109"/>
      <c r="HN209" s="109"/>
      <c r="HX209" s="109"/>
    </row>
    <row xmlns:x14ac="http://schemas.microsoft.com/office/spreadsheetml/2009/9/ac" r="210" s="3" customFormat="true" x14ac:dyDescent="0.25">
      <c r="A210" s="374"/>
      <c r="B210" s="109"/>
      <c r="L210" s="109"/>
      <c r="V210" s="109"/>
      <c r="AF210" s="109"/>
      <c r="AP210" s="109"/>
      <c r="AZ210" s="109"/>
      <c r="BA210" s="109"/>
      <c r="BJ210" s="109"/>
      <c r="BT210" s="109"/>
      <c r="CD210" s="109"/>
      <c r="CN210" s="109"/>
      <c r="CX210" s="109"/>
      <c r="DH210" s="109"/>
      <c r="DR210" s="109"/>
      <c r="EB210" s="109"/>
      <c r="EL210" s="109"/>
      <c r="EV210" s="109"/>
      <c r="FF210" s="109"/>
      <c r="FP210" s="109"/>
      <c r="FZ210" s="109"/>
      <c r="GJ210" s="109"/>
      <c r="GT210" s="109"/>
      <c r="HD210" s="109"/>
      <c r="HN210" s="109"/>
      <c r="HX210" s="109"/>
    </row>
    <row xmlns:x14ac="http://schemas.microsoft.com/office/spreadsheetml/2009/9/ac" r="211" s="3" customFormat="true" x14ac:dyDescent="0.25">
      <c r="A211" s="374"/>
      <c r="B211" s="109"/>
      <c r="L211" s="109"/>
      <c r="V211" s="109"/>
      <c r="AF211" s="109"/>
      <c r="AP211" s="109"/>
      <c r="AZ211" s="109"/>
      <c r="BA211" s="109"/>
      <c r="BJ211" s="109"/>
      <c r="BT211" s="109"/>
      <c r="CD211" s="109"/>
      <c r="CN211" s="109"/>
      <c r="CX211" s="109"/>
      <c r="DH211" s="109"/>
      <c r="DR211" s="109"/>
      <c r="EB211" s="109"/>
      <c r="EL211" s="109"/>
      <c r="EV211" s="109"/>
      <c r="FF211" s="109"/>
      <c r="FP211" s="109"/>
      <c r="FZ211" s="109"/>
      <c r="GJ211" s="109"/>
      <c r="GT211" s="109"/>
      <c r="HD211" s="109"/>
      <c r="HN211" s="109"/>
      <c r="HX211" s="109"/>
    </row>
    <row xmlns:x14ac="http://schemas.microsoft.com/office/spreadsheetml/2009/9/ac" r="212" s="3" customFormat="true" x14ac:dyDescent="0.25">
      <c r="A212" s="374"/>
      <c r="B212" s="109"/>
      <c r="L212" s="109"/>
      <c r="V212" s="109"/>
      <c r="AF212" s="109"/>
      <c r="AP212" s="109"/>
      <c r="AZ212" s="109"/>
      <c r="BA212" s="109"/>
      <c r="BJ212" s="109"/>
      <c r="BT212" s="109"/>
      <c r="CD212" s="109"/>
      <c r="CN212" s="109"/>
      <c r="CX212" s="109"/>
      <c r="DH212" s="109"/>
      <c r="DR212" s="109"/>
      <c r="EB212" s="109"/>
      <c r="EL212" s="109"/>
      <c r="EV212" s="109"/>
      <c r="FF212" s="109"/>
      <c r="FP212" s="109"/>
      <c r="FZ212" s="109"/>
      <c r="GJ212" s="109"/>
      <c r="GT212" s="109"/>
      <c r="HD212" s="109"/>
      <c r="HN212" s="109"/>
      <c r="HX212" s="109"/>
    </row>
    <row xmlns:x14ac="http://schemas.microsoft.com/office/spreadsheetml/2009/9/ac" r="213" s="3" customFormat="true" x14ac:dyDescent="0.25">
      <c r="A213" s="374"/>
      <c r="B213" s="109"/>
      <c r="L213" s="109"/>
      <c r="V213" s="109"/>
      <c r="AF213" s="109"/>
      <c r="AP213" s="109"/>
      <c r="AZ213" s="109"/>
      <c r="BA213" s="109"/>
      <c r="BJ213" s="109"/>
      <c r="BT213" s="109"/>
      <c r="CD213" s="109"/>
      <c r="CN213" s="109"/>
      <c r="CX213" s="109"/>
      <c r="DH213" s="109"/>
      <c r="DR213" s="109"/>
      <c r="EB213" s="109"/>
      <c r="EL213" s="109"/>
      <c r="EV213" s="109"/>
      <c r="FF213" s="109"/>
      <c r="FP213" s="109"/>
      <c r="FZ213" s="109"/>
      <c r="GJ213" s="109"/>
      <c r="GT213" s="109"/>
      <c r="HD213" s="109"/>
      <c r="HN213" s="109"/>
      <c r="HX213" s="109"/>
    </row>
    <row xmlns:x14ac="http://schemas.microsoft.com/office/spreadsheetml/2009/9/ac" r="214" s="3" customFormat="true" x14ac:dyDescent="0.25">
      <c r="A214" s="374"/>
      <c r="B214" s="109"/>
      <c r="L214" s="109"/>
      <c r="V214" s="109"/>
      <c r="AF214" s="109"/>
      <c r="AP214" s="109"/>
      <c r="AZ214" s="109"/>
      <c r="BA214" s="109"/>
      <c r="BJ214" s="109"/>
      <c r="BT214" s="109"/>
      <c r="CD214" s="109"/>
      <c r="CN214" s="109"/>
      <c r="CX214" s="109"/>
      <c r="DH214" s="109"/>
      <c r="DR214" s="109"/>
      <c r="EB214" s="109"/>
      <c r="EL214" s="109"/>
      <c r="EV214" s="109"/>
      <c r="FF214" s="109"/>
      <c r="FP214" s="109"/>
      <c r="FZ214" s="109"/>
      <c r="GJ214" s="109"/>
      <c r="GT214" s="109"/>
      <c r="HD214" s="109"/>
      <c r="HN214" s="109"/>
      <c r="HX214" s="109"/>
    </row>
    <row xmlns:x14ac="http://schemas.microsoft.com/office/spreadsheetml/2009/9/ac" r="215" s="3" customFormat="true" x14ac:dyDescent="0.25">
      <c r="A215" s="374"/>
      <c r="B215" s="109"/>
      <c r="L215" s="109"/>
      <c r="V215" s="109"/>
      <c r="AF215" s="109"/>
      <c r="AP215" s="109"/>
      <c r="AZ215" s="109"/>
      <c r="BA215" s="109"/>
      <c r="BJ215" s="109"/>
      <c r="BT215" s="109"/>
      <c r="CD215" s="109"/>
      <c r="CN215" s="109"/>
      <c r="CX215" s="109"/>
      <c r="DH215" s="109"/>
      <c r="DR215" s="109"/>
      <c r="EB215" s="109"/>
      <c r="EL215" s="109"/>
      <c r="EV215" s="109"/>
      <c r="FF215" s="109"/>
      <c r="FP215" s="109"/>
      <c r="FZ215" s="109"/>
      <c r="GJ215" s="109"/>
      <c r="GT215" s="109"/>
      <c r="HD215" s="109"/>
      <c r="HN215" s="109"/>
      <c r="HX215" s="109"/>
    </row>
    <row xmlns:x14ac="http://schemas.microsoft.com/office/spreadsheetml/2009/9/ac" r="216" s="3" customFormat="true" x14ac:dyDescent="0.25">
      <c r="A216" s="374"/>
      <c r="B216" s="109"/>
      <c r="L216" s="109"/>
      <c r="V216" s="109"/>
      <c r="AF216" s="109"/>
      <c r="AP216" s="109"/>
      <c r="AZ216" s="109"/>
      <c r="BA216" s="109"/>
      <c r="BJ216" s="109"/>
      <c r="BT216" s="109"/>
      <c r="CD216" s="109"/>
      <c r="CN216" s="109"/>
      <c r="CX216" s="109"/>
      <c r="DH216" s="109"/>
      <c r="DR216" s="109"/>
      <c r="EB216" s="109"/>
      <c r="EL216" s="109"/>
      <c r="EV216" s="109"/>
      <c r="FF216" s="109"/>
      <c r="FP216" s="109"/>
      <c r="FZ216" s="109"/>
      <c r="GJ216" s="109"/>
      <c r="GT216" s="109"/>
      <c r="HD216" s="109"/>
      <c r="HN216" s="109"/>
      <c r="HX216" s="109"/>
    </row>
    <row xmlns:x14ac="http://schemas.microsoft.com/office/spreadsheetml/2009/9/ac" r="217" s="3" customFormat="true" x14ac:dyDescent="0.25">
      <c r="A217" s="374"/>
      <c r="B217" s="109"/>
      <c r="L217" s="109"/>
      <c r="V217" s="109"/>
      <c r="AF217" s="109"/>
      <c r="AP217" s="109"/>
      <c r="AZ217" s="109"/>
      <c r="BA217" s="109"/>
      <c r="BJ217" s="109"/>
      <c r="BT217" s="109"/>
      <c r="CD217" s="109"/>
      <c r="CN217" s="109"/>
      <c r="CX217" s="109"/>
      <c r="DH217" s="109"/>
      <c r="DR217" s="109"/>
      <c r="EB217" s="109"/>
      <c r="EL217" s="109"/>
      <c r="EV217" s="109"/>
      <c r="FF217" s="109"/>
      <c r="FP217" s="109"/>
      <c r="FZ217" s="109"/>
      <c r="GJ217" s="109"/>
      <c r="GT217" s="109"/>
      <c r="HD217" s="109"/>
      <c r="HN217" s="109"/>
      <c r="HX217" s="109"/>
    </row>
    <row xmlns:x14ac="http://schemas.microsoft.com/office/spreadsheetml/2009/9/ac" r="218" s="3" customFormat="true" x14ac:dyDescent="0.25">
      <c r="A218" s="374"/>
      <c r="B218" s="109"/>
      <c r="L218" s="109"/>
      <c r="V218" s="109"/>
      <c r="AF218" s="109"/>
      <c r="AP218" s="109"/>
      <c r="AZ218" s="109"/>
      <c r="BA218" s="109"/>
      <c r="BJ218" s="109"/>
      <c r="BT218" s="109"/>
      <c r="CD218" s="109"/>
      <c r="CN218" s="109"/>
      <c r="CX218" s="109"/>
      <c r="DH218" s="109"/>
      <c r="DR218" s="109"/>
      <c r="EB218" s="109"/>
      <c r="EL218" s="109"/>
      <c r="EV218" s="109"/>
      <c r="FF218" s="109"/>
      <c r="FP218" s="109"/>
      <c r="FZ218" s="109"/>
      <c r="GJ218" s="109"/>
      <c r="GT218" s="109"/>
      <c r="HD218" s="109"/>
      <c r="HN218" s="109"/>
      <c r="HX218" s="109"/>
    </row>
    <row xmlns:x14ac="http://schemas.microsoft.com/office/spreadsheetml/2009/9/ac" r="219" s="3" customFormat="true" x14ac:dyDescent="0.25">
      <c r="A219" s="374"/>
      <c r="B219" s="109"/>
      <c r="L219" s="109"/>
      <c r="V219" s="109"/>
      <c r="AF219" s="109"/>
      <c r="AP219" s="109"/>
      <c r="AZ219" s="109"/>
      <c r="BA219" s="109"/>
      <c r="BJ219" s="109"/>
      <c r="BT219" s="109"/>
      <c r="CD219" s="109"/>
      <c r="CN219" s="109"/>
      <c r="CX219" s="109"/>
      <c r="DH219" s="109"/>
      <c r="DR219" s="109"/>
      <c r="EB219" s="109"/>
      <c r="EL219" s="109"/>
      <c r="EV219" s="109"/>
      <c r="FF219" s="109"/>
      <c r="FP219" s="109"/>
      <c r="FZ219" s="109"/>
      <c r="GJ219" s="109"/>
      <c r="GT219" s="109"/>
      <c r="HD219" s="109"/>
      <c r="HN219" s="109"/>
      <c r="HX219" s="109"/>
    </row>
    <row xmlns:x14ac="http://schemas.microsoft.com/office/spreadsheetml/2009/9/ac" r="220" s="3" customFormat="true" x14ac:dyDescent="0.25">
      <c r="A220" s="374"/>
      <c r="B220" s="109"/>
      <c r="L220" s="109"/>
      <c r="V220" s="109"/>
      <c r="AF220" s="109"/>
      <c r="AP220" s="109"/>
      <c r="AZ220" s="109"/>
      <c r="BA220" s="109"/>
      <c r="BJ220" s="109"/>
      <c r="BT220" s="109"/>
      <c r="CD220" s="109"/>
      <c r="CN220" s="109"/>
      <c r="CX220" s="109"/>
      <c r="DH220" s="109"/>
      <c r="DR220" s="109"/>
      <c r="EB220" s="109"/>
      <c r="EL220" s="109"/>
      <c r="EV220" s="109"/>
      <c r="FF220" s="109"/>
      <c r="FP220" s="109"/>
      <c r="FZ220" s="109"/>
      <c r="GJ220" s="109"/>
      <c r="GT220" s="109"/>
      <c r="HD220" s="109"/>
      <c r="HN220" s="109"/>
      <c r="HX220" s="109"/>
    </row>
    <row xmlns:x14ac="http://schemas.microsoft.com/office/spreadsheetml/2009/9/ac" r="221" s="3" customFormat="true" x14ac:dyDescent="0.25">
      <c r="A221" s="374"/>
      <c r="B221" s="109"/>
      <c r="L221" s="109"/>
      <c r="V221" s="109"/>
      <c r="AF221" s="109"/>
      <c r="AP221" s="109"/>
      <c r="AZ221" s="109"/>
      <c r="BA221" s="109"/>
      <c r="BJ221" s="109"/>
      <c r="BT221" s="109"/>
      <c r="CD221" s="109"/>
      <c r="CN221" s="109"/>
      <c r="CX221" s="109"/>
      <c r="DH221" s="109"/>
      <c r="DR221" s="109"/>
      <c r="EB221" s="109"/>
      <c r="EL221" s="109"/>
      <c r="EV221" s="109"/>
      <c r="FF221" s="109"/>
      <c r="FP221" s="109"/>
      <c r="FZ221" s="109"/>
      <c r="GJ221" s="109"/>
      <c r="GT221" s="109"/>
      <c r="HD221" s="109"/>
      <c r="HN221" s="109"/>
      <c r="HX221" s="109"/>
    </row>
    <row xmlns:x14ac="http://schemas.microsoft.com/office/spreadsheetml/2009/9/ac" r="222" s="3" customFormat="true" x14ac:dyDescent="0.25">
      <c r="A222" s="374"/>
      <c r="B222" s="109"/>
      <c r="L222" s="109"/>
      <c r="V222" s="109"/>
      <c r="AF222" s="109"/>
      <c r="AP222" s="109"/>
      <c r="AZ222" s="109"/>
      <c r="BA222" s="109"/>
      <c r="BJ222" s="109"/>
      <c r="BT222" s="109"/>
      <c r="CD222" s="109"/>
      <c r="CN222" s="109"/>
      <c r="CX222" s="109"/>
      <c r="DH222" s="109"/>
      <c r="DR222" s="109"/>
      <c r="EB222" s="109"/>
      <c r="EL222" s="109"/>
      <c r="EV222" s="109"/>
      <c r="FF222" s="109"/>
      <c r="FP222" s="109"/>
      <c r="FZ222" s="109"/>
      <c r="GJ222" s="109"/>
      <c r="GT222" s="109"/>
      <c r="HD222" s="109"/>
      <c r="HN222" s="109"/>
      <c r="HX222" s="109"/>
    </row>
    <row xmlns:x14ac="http://schemas.microsoft.com/office/spreadsheetml/2009/9/ac" r="223" s="3" customFormat="true" x14ac:dyDescent="0.25">
      <c r="A223" s="374"/>
      <c r="B223" s="109"/>
      <c r="L223" s="109"/>
      <c r="V223" s="109"/>
      <c r="AF223" s="109"/>
      <c r="AP223" s="109"/>
      <c r="AZ223" s="109"/>
      <c r="BA223" s="109"/>
      <c r="BJ223" s="109"/>
      <c r="BT223" s="109"/>
      <c r="CD223" s="109"/>
      <c r="CN223" s="109"/>
      <c r="CX223" s="109"/>
      <c r="DH223" s="109"/>
      <c r="DR223" s="109"/>
      <c r="EB223" s="109"/>
      <c r="EL223" s="109"/>
      <c r="EV223" s="109"/>
      <c r="FF223" s="109"/>
      <c r="FP223" s="109"/>
      <c r="FZ223" s="109"/>
      <c r="GJ223" s="109"/>
      <c r="GT223" s="109"/>
      <c r="HD223" s="109"/>
      <c r="HN223" s="109"/>
      <c r="HX223" s="109"/>
    </row>
    <row xmlns:x14ac="http://schemas.microsoft.com/office/spreadsheetml/2009/9/ac" r="224" s="3" customFormat="true" x14ac:dyDescent="0.25">
      <c r="A224" s="374"/>
      <c r="B224" s="109"/>
      <c r="L224" s="109"/>
      <c r="V224" s="109"/>
      <c r="AF224" s="109"/>
      <c r="AP224" s="109"/>
      <c r="AZ224" s="109"/>
      <c r="BA224" s="109"/>
      <c r="BJ224" s="109"/>
      <c r="BT224" s="109"/>
      <c r="CD224" s="109"/>
      <c r="CN224" s="109"/>
      <c r="CX224" s="109"/>
      <c r="DH224" s="109"/>
      <c r="DR224" s="109"/>
      <c r="EB224" s="109"/>
      <c r="EL224" s="109"/>
      <c r="EV224" s="109"/>
      <c r="FF224" s="109"/>
      <c r="FP224" s="109"/>
      <c r="FZ224" s="109"/>
      <c r="GJ224" s="109"/>
      <c r="GT224" s="109"/>
      <c r="HD224" s="109"/>
      <c r="HN224" s="109"/>
      <c r="HX224" s="109"/>
    </row>
    <row xmlns:x14ac="http://schemas.microsoft.com/office/spreadsheetml/2009/9/ac" r="225" s="3" customFormat="true" x14ac:dyDescent="0.25">
      <c r="A225" s="374"/>
      <c r="B225" s="109"/>
      <c r="L225" s="109"/>
      <c r="V225" s="109"/>
      <c r="AF225" s="109"/>
      <c r="AP225" s="109"/>
      <c r="AZ225" s="109"/>
      <c r="BA225" s="109"/>
      <c r="BJ225" s="109"/>
      <c r="BT225" s="109"/>
      <c r="CD225" s="109"/>
      <c r="CN225" s="109"/>
      <c r="CX225" s="109"/>
      <c r="DH225" s="109"/>
      <c r="DR225" s="109"/>
      <c r="EB225" s="109"/>
      <c r="EL225" s="109"/>
      <c r="EV225" s="109"/>
      <c r="FF225" s="109"/>
      <c r="FP225" s="109"/>
      <c r="FZ225" s="109"/>
      <c r="GJ225" s="109"/>
      <c r="GT225" s="109"/>
      <c r="HD225" s="109"/>
      <c r="HN225" s="109"/>
      <c r="HX225" s="109"/>
    </row>
    <row xmlns:x14ac="http://schemas.microsoft.com/office/spreadsheetml/2009/9/ac" r="226" s="3" customFormat="true" x14ac:dyDescent="0.25">
      <c r="A226" s="374"/>
      <c r="B226" s="109"/>
      <c r="L226" s="109"/>
      <c r="V226" s="109"/>
      <c r="AF226" s="109"/>
      <c r="AP226" s="109"/>
      <c r="AZ226" s="109"/>
      <c r="BA226" s="109"/>
      <c r="BJ226" s="109"/>
      <c r="BT226" s="109"/>
      <c r="CD226" s="109"/>
      <c r="CN226" s="109"/>
      <c r="CX226" s="109"/>
      <c r="DH226" s="109"/>
      <c r="DR226" s="109"/>
      <c r="EB226" s="109"/>
      <c r="EL226" s="109"/>
      <c r="EV226" s="109"/>
      <c r="FF226" s="109"/>
      <c r="FP226" s="109"/>
      <c r="FZ226" s="109"/>
      <c r="GJ226" s="109"/>
      <c r="GT226" s="109"/>
      <c r="HD226" s="109"/>
      <c r="HN226" s="109"/>
      <c r="HX226" s="109"/>
    </row>
    <row xmlns:x14ac="http://schemas.microsoft.com/office/spreadsheetml/2009/9/ac" r="227" s="3" customFormat="true" x14ac:dyDescent="0.25">
      <c r="A227" s="374"/>
      <c r="B227" s="109"/>
      <c r="L227" s="109"/>
      <c r="V227" s="109"/>
      <c r="AF227" s="109"/>
      <c r="AP227" s="109"/>
      <c r="AZ227" s="109"/>
      <c r="BA227" s="109"/>
      <c r="BJ227" s="109"/>
      <c r="BT227" s="109"/>
      <c r="CD227" s="109"/>
      <c r="CN227" s="109"/>
      <c r="CX227" s="109"/>
      <c r="DH227" s="109"/>
      <c r="DR227" s="109"/>
      <c r="EB227" s="109"/>
      <c r="EL227" s="109"/>
      <c r="EV227" s="109"/>
      <c r="FF227" s="109"/>
      <c r="FP227" s="109"/>
      <c r="FZ227" s="109"/>
      <c r="GJ227" s="109"/>
      <c r="GT227" s="109"/>
      <c r="HD227" s="109"/>
      <c r="HN227" s="109"/>
      <c r="HX227" s="109"/>
    </row>
    <row xmlns:x14ac="http://schemas.microsoft.com/office/spreadsheetml/2009/9/ac" r="228" s="3" customFormat="true" x14ac:dyDescent="0.25">
      <c r="A228" s="374"/>
      <c r="B228" s="109"/>
      <c r="L228" s="109"/>
      <c r="V228" s="109"/>
      <c r="AF228" s="109"/>
      <c r="AP228" s="109"/>
      <c r="AZ228" s="109"/>
      <c r="BA228" s="109"/>
      <c r="BJ228" s="109"/>
      <c r="BT228" s="109"/>
      <c r="CD228" s="109"/>
      <c r="CN228" s="109"/>
      <c r="CX228" s="109"/>
      <c r="DH228" s="109"/>
      <c r="DR228" s="109"/>
      <c r="EB228" s="109"/>
      <c r="EL228" s="109"/>
      <c r="EV228" s="109"/>
      <c r="FF228" s="109"/>
      <c r="FP228" s="109"/>
      <c r="FZ228" s="109"/>
      <c r="GJ228" s="109"/>
      <c r="GT228" s="109"/>
      <c r="HD228" s="109"/>
      <c r="HN228" s="109"/>
      <c r="HX228" s="109"/>
    </row>
    <row xmlns:x14ac="http://schemas.microsoft.com/office/spreadsheetml/2009/9/ac" r="229" s="3" customFormat="true" x14ac:dyDescent="0.25">
      <c r="A229" s="374"/>
      <c r="B229" s="109"/>
      <c r="L229" s="109"/>
      <c r="V229" s="109"/>
      <c r="AF229" s="109"/>
      <c r="AP229" s="109"/>
      <c r="AZ229" s="109"/>
      <c r="BA229" s="109"/>
      <c r="BJ229" s="109"/>
      <c r="BT229" s="109"/>
      <c r="CD229" s="109"/>
      <c r="CN229" s="109"/>
      <c r="CX229" s="109"/>
      <c r="DH229" s="109"/>
      <c r="DR229" s="109"/>
      <c r="EB229" s="109"/>
      <c r="EL229" s="109"/>
      <c r="EV229" s="109"/>
      <c r="FF229" s="109"/>
      <c r="FP229" s="109"/>
      <c r="FZ229" s="109"/>
      <c r="GJ229" s="109"/>
      <c r="GT229" s="109"/>
      <c r="HD229" s="109"/>
      <c r="HN229" s="109"/>
      <c r="HX229" s="109"/>
    </row>
    <row xmlns:x14ac="http://schemas.microsoft.com/office/spreadsheetml/2009/9/ac" r="230" s="3" customFormat="true" x14ac:dyDescent="0.25">
      <c r="A230" s="374"/>
      <c r="B230" s="109"/>
      <c r="L230" s="109"/>
      <c r="V230" s="109"/>
      <c r="AF230" s="109"/>
      <c r="AP230" s="109"/>
      <c r="AZ230" s="109"/>
      <c r="BA230" s="109"/>
      <c r="BJ230" s="109"/>
      <c r="BT230" s="109"/>
      <c r="CD230" s="109"/>
      <c r="CN230" s="109"/>
      <c r="CX230" s="109"/>
      <c r="DH230" s="109"/>
      <c r="DR230" s="109"/>
      <c r="EB230" s="109"/>
      <c r="EL230" s="109"/>
      <c r="EV230" s="109"/>
      <c r="FF230" s="109"/>
      <c r="FP230" s="109"/>
      <c r="FZ230" s="109"/>
      <c r="GJ230" s="109"/>
      <c r="GT230" s="109"/>
      <c r="HD230" s="109"/>
      <c r="HN230" s="109"/>
      <c r="HX230" s="109"/>
    </row>
    <row xmlns:x14ac="http://schemas.microsoft.com/office/spreadsheetml/2009/9/ac" r="231" s="3" customFormat="true" x14ac:dyDescent="0.25">
      <c r="A231" s="374"/>
      <c r="B231" s="109"/>
      <c r="L231" s="109"/>
      <c r="V231" s="109"/>
      <c r="AF231" s="109"/>
      <c r="AP231" s="109"/>
      <c r="AZ231" s="109"/>
      <c r="BA231" s="109"/>
      <c r="BJ231" s="109"/>
      <c r="BT231" s="109"/>
      <c r="CD231" s="109"/>
      <c r="CN231" s="109"/>
      <c r="CX231" s="109"/>
      <c r="DH231" s="109"/>
      <c r="DR231" s="109"/>
      <c r="EB231" s="109"/>
      <c r="EL231" s="109"/>
      <c r="EV231" s="109"/>
      <c r="FF231" s="109"/>
      <c r="FP231" s="109"/>
      <c r="FZ231" s="109"/>
      <c r="GJ231" s="109"/>
      <c r="GT231" s="109"/>
      <c r="HD231" s="109"/>
      <c r="HN231" s="109"/>
      <c r="HX231" s="109"/>
    </row>
    <row xmlns:x14ac="http://schemas.microsoft.com/office/spreadsheetml/2009/9/ac" r="232" s="3" customFormat="true" x14ac:dyDescent="0.25">
      <c r="A232" s="374"/>
      <c r="B232" s="109"/>
      <c r="L232" s="109"/>
      <c r="V232" s="109"/>
      <c r="AF232" s="109"/>
      <c r="AP232" s="109"/>
      <c r="AZ232" s="109"/>
      <c r="BA232" s="109"/>
      <c r="BJ232" s="109"/>
      <c r="BT232" s="109"/>
      <c r="CD232" s="109"/>
      <c r="CN232" s="109"/>
      <c r="CX232" s="109"/>
      <c r="DH232" s="109"/>
      <c r="DR232" s="109"/>
      <c r="EB232" s="109"/>
      <c r="EL232" s="109"/>
      <c r="EV232" s="109"/>
      <c r="FF232" s="109"/>
      <c r="FP232" s="109"/>
      <c r="FZ232" s="109"/>
      <c r="GJ232" s="109"/>
      <c r="GT232" s="109"/>
      <c r="HD232" s="109"/>
      <c r="HN232" s="109"/>
      <c r="HX232" s="109"/>
    </row>
    <row xmlns:x14ac="http://schemas.microsoft.com/office/spreadsheetml/2009/9/ac" r="233" s="3" customFormat="true" x14ac:dyDescent="0.25">
      <c r="A233" s="374"/>
      <c r="B233" s="109"/>
      <c r="L233" s="109"/>
      <c r="V233" s="109"/>
      <c r="AF233" s="109"/>
      <c r="AP233" s="109"/>
      <c r="AZ233" s="109"/>
      <c r="BA233" s="109"/>
      <c r="BJ233" s="109"/>
      <c r="BT233" s="109"/>
      <c r="CD233" s="109"/>
      <c r="CN233" s="109"/>
      <c r="CX233" s="109"/>
      <c r="DH233" s="109"/>
      <c r="DR233" s="109"/>
      <c r="EB233" s="109"/>
      <c r="EL233" s="109"/>
      <c r="EV233" s="109"/>
      <c r="FF233" s="109"/>
      <c r="FP233" s="109"/>
      <c r="FZ233" s="109"/>
      <c r="GJ233" s="109"/>
      <c r="GT233" s="109"/>
      <c r="HD233" s="109"/>
      <c r="HN233" s="109"/>
      <c r="HX233" s="109"/>
    </row>
    <row xmlns:x14ac="http://schemas.microsoft.com/office/spreadsheetml/2009/9/ac" r="234" s="3" customFormat="true" x14ac:dyDescent="0.25">
      <c r="A234" s="374"/>
      <c r="B234" s="109"/>
      <c r="L234" s="109"/>
      <c r="V234" s="109"/>
      <c r="AF234" s="109"/>
      <c r="AP234" s="109"/>
      <c r="AZ234" s="109"/>
      <c r="BA234" s="109"/>
      <c r="BJ234" s="109"/>
      <c r="BT234" s="109"/>
      <c r="CD234" s="109"/>
      <c r="CN234" s="109"/>
      <c r="CX234" s="109"/>
      <c r="DH234" s="109"/>
      <c r="DR234" s="109"/>
      <c r="EB234" s="109"/>
      <c r="EL234" s="109"/>
      <c r="EV234" s="109"/>
      <c r="FF234" s="109"/>
      <c r="FP234" s="109"/>
      <c r="FZ234" s="109"/>
      <c r="GJ234" s="109"/>
      <c r="GT234" s="109"/>
      <c r="HD234" s="109"/>
      <c r="HN234" s="109"/>
      <c r="HX234" s="109"/>
    </row>
    <row xmlns:x14ac="http://schemas.microsoft.com/office/spreadsheetml/2009/9/ac" r="235" s="3" customFormat="true" x14ac:dyDescent="0.25">
      <c r="A235" s="374"/>
      <c r="B235" s="109"/>
      <c r="L235" s="109"/>
      <c r="V235" s="109"/>
      <c r="AF235" s="109"/>
      <c r="AP235" s="109"/>
      <c r="AZ235" s="109"/>
      <c r="BA235" s="109"/>
      <c r="BJ235" s="109"/>
      <c r="BT235" s="109"/>
      <c r="CD235" s="109"/>
      <c r="CN235" s="109"/>
      <c r="CX235" s="109"/>
      <c r="DH235" s="109"/>
      <c r="DR235" s="109"/>
      <c r="EB235" s="109"/>
      <c r="EL235" s="109"/>
      <c r="EV235" s="109"/>
      <c r="FF235" s="109"/>
      <c r="FP235" s="109"/>
      <c r="FZ235" s="109"/>
      <c r="GJ235" s="109"/>
      <c r="GT235" s="109"/>
      <c r="HD235" s="109"/>
      <c r="HN235" s="109"/>
      <c r="HX235" s="109"/>
    </row>
    <row xmlns:x14ac="http://schemas.microsoft.com/office/spreadsheetml/2009/9/ac" r="236" s="3" customFormat="true" x14ac:dyDescent="0.25">
      <c r="A236" s="374"/>
      <c r="B236" s="109"/>
      <c r="L236" s="109"/>
      <c r="V236" s="109"/>
      <c r="AF236" s="109"/>
      <c r="AP236" s="109"/>
      <c r="AZ236" s="109"/>
      <c r="BA236" s="109"/>
      <c r="BJ236" s="109"/>
      <c r="BT236" s="109"/>
      <c r="CD236" s="109"/>
      <c r="CN236" s="109"/>
      <c r="CX236" s="109"/>
      <c r="DH236" s="109"/>
      <c r="DR236" s="109"/>
      <c r="EB236" s="109"/>
      <c r="EL236" s="109"/>
      <c r="EV236" s="109"/>
      <c r="FF236" s="109"/>
      <c r="FP236" s="109"/>
      <c r="FZ236" s="109"/>
      <c r="GJ236" s="109"/>
      <c r="GT236" s="109"/>
      <c r="HD236" s="109"/>
      <c r="HN236" s="109"/>
      <c r="HX236" s="109"/>
    </row>
    <row xmlns:x14ac="http://schemas.microsoft.com/office/spreadsheetml/2009/9/ac" r="237" s="3" customFormat="true" x14ac:dyDescent="0.25">
      <c r="A237" s="374"/>
      <c r="B237" s="109"/>
      <c r="L237" s="109"/>
      <c r="V237" s="109"/>
      <c r="AF237" s="109"/>
      <c r="AP237" s="109"/>
      <c r="AZ237" s="109"/>
      <c r="BA237" s="109"/>
      <c r="BJ237" s="109"/>
      <c r="BT237" s="109"/>
      <c r="CD237" s="109"/>
      <c r="CN237" s="109"/>
      <c r="CX237" s="109"/>
      <c r="DH237" s="109"/>
      <c r="DR237" s="109"/>
      <c r="EB237" s="109"/>
      <c r="EL237" s="109"/>
      <c r="EV237" s="109"/>
      <c r="FF237" s="109"/>
      <c r="FP237" s="109"/>
      <c r="FZ237" s="109"/>
      <c r="GJ237" s="109"/>
      <c r="GT237" s="109"/>
      <c r="HD237" s="109"/>
      <c r="HN237" s="109"/>
      <c r="HX237" s="109"/>
    </row>
    <row xmlns:x14ac="http://schemas.microsoft.com/office/spreadsheetml/2009/9/ac" r="238" s="3" customFormat="true" x14ac:dyDescent="0.25">
      <c r="A238" s="374"/>
      <c r="B238" s="109"/>
      <c r="L238" s="109"/>
      <c r="V238" s="109"/>
      <c r="AF238" s="109"/>
      <c r="AP238" s="109"/>
      <c r="AZ238" s="109"/>
      <c r="BA238" s="109"/>
      <c r="BJ238" s="109"/>
      <c r="BT238" s="109"/>
      <c r="CD238" s="109"/>
      <c r="CN238" s="109"/>
      <c r="CX238" s="109"/>
      <c r="DH238" s="109"/>
      <c r="DR238" s="109"/>
      <c r="EB238" s="109"/>
      <c r="EL238" s="109"/>
      <c r="EV238" s="109"/>
      <c r="FF238" s="109"/>
      <c r="FP238" s="109"/>
      <c r="FZ238" s="109"/>
      <c r="GJ238" s="109"/>
      <c r="GT238" s="109"/>
      <c r="HD238" s="109"/>
      <c r="HN238" s="109"/>
      <c r="HX238" s="109"/>
    </row>
    <row xmlns:x14ac="http://schemas.microsoft.com/office/spreadsheetml/2009/9/ac" r="239" s="3" customFormat="true" x14ac:dyDescent="0.25">
      <c r="A239" s="374"/>
      <c r="B239" s="109"/>
      <c r="L239" s="109"/>
      <c r="V239" s="109"/>
      <c r="AF239" s="109"/>
      <c r="AP239" s="109"/>
      <c r="AZ239" s="109"/>
      <c r="BA239" s="109"/>
      <c r="BJ239" s="109"/>
      <c r="BT239" s="109"/>
      <c r="CD239" s="109"/>
      <c r="CN239" s="109"/>
      <c r="CX239" s="109"/>
      <c r="DH239" s="109"/>
      <c r="DR239" s="109"/>
      <c r="EB239" s="109"/>
      <c r="EL239" s="109"/>
      <c r="EV239" s="109"/>
      <c r="FF239" s="109"/>
      <c r="FP239" s="109"/>
      <c r="FZ239" s="109"/>
      <c r="GJ239" s="109"/>
      <c r="GT239" s="109"/>
      <c r="HD239" s="109"/>
      <c r="HN239" s="109"/>
      <c r="HX239" s="109"/>
    </row>
    <row xmlns:x14ac="http://schemas.microsoft.com/office/spreadsheetml/2009/9/ac" r="240" s="3" customFormat="true" x14ac:dyDescent="0.25">
      <c r="A240" s="374"/>
      <c r="B240" s="109"/>
      <c r="L240" s="109"/>
      <c r="V240" s="109"/>
      <c r="AF240" s="109"/>
      <c r="AP240" s="109"/>
      <c r="AZ240" s="109"/>
      <c r="BA240" s="109"/>
      <c r="BJ240" s="109"/>
      <c r="BT240" s="109"/>
      <c r="CD240" s="109"/>
      <c r="CN240" s="109"/>
      <c r="CX240" s="109"/>
      <c r="DH240" s="109"/>
      <c r="DR240" s="109"/>
      <c r="EB240" s="109"/>
      <c r="EL240" s="109"/>
      <c r="EV240" s="109"/>
      <c r="FF240" s="109"/>
      <c r="FP240" s="109"/>
      <c r="FZ240" s="109"/>
      <c r="GJ240" s="109"/>
      <c r="GT240" s="109"/>
      <c r="HD240" s="109"/>
      <c r="HN240" s="109"/>
      <c r="HX240" s="109"/>
    </row>
    <row xmlns:x14ac="http://schemas.microsoft.com/office/spreadsheetml/2009/9/ac" r="241" s="3" customFormat="true" x14ac:dyDescent="0.25">
      <c r="A241" s="374"/>
      <c r="B241" s="109"/>
      <c r="L241" s="109"/>
      <c r="V241" s="109"/>
      <c r="AF241" s="109"/>
      <c r="AP241" s="109"/>
      <c r="AZ241" s="109"/>
      <c r="BA241" s="109"/>
      <c r="BJ241" s="109"/>
      <c r="BT241" s="109"/>
      <c r="CD241" s="109"/>
      <c r="CN241" s="109"/>
      <c r="CX241" s="109"/>
      <c r="DH241" s="109"/>
      <c r="DR241" s="109"/>
      <c r="EB241" s="109"/>
      <c r="EL241" s="109"/>
      <c r="EV241" s="109"/>
      <c r="FF241" s="109"/>
      <c r="FP241" s="109"/>
      <c r="FZ241" s="109"/>
      <c r="GJ241" s="109"/>
      <c r="GT241" s="109"/>
      <c r="HD241" s="109"/>
      <c r="HN241" s="109"/>
      <c r="HX241" s="109"/>
    </row>
    <row xmlns:x14ac="http://schemas.microsoft.com/office/spreadsheetml/2009/9/ac" r="242" s="3" customFormat="true" x14ac:dyDescent="0.25">
      <c r="A242" s="374"/>
      <c r="B242" s="109"/>
      <c r="L242" s="109"/>
      <c r="V242" s="109"/>
      <c r="AF242" s="109"/>
      <c r="AP242" s="109"/>
      <c r="AZ242" s="109"/>
      <c r="BA242" s="109"/>
      <c r="BJ242" s="109"/>
      <c r="BT242" s="109"/>
      <c r="CD242" s="109"/>
      <c r="CN242" s="109"/>
      <c r="CX242" s="109"/>
      <c r="DH242" s="109"/>
      <c r="DR242" s="109"/>
      <c r="EB242" s="109"/>
      <c r="EL242" s="109"/>
      <c r="EV242" s="109"/>
      <c r="FF242" s="109"/>
      <c r="FP242" s="109"/>
      <c r="FZ242" s="109"/>
      <c r="GJ242" s="109"/>
      <c r="GT242" s="109"/>
      <c r="HD242" s="109"/>
      <c r="HN242" s="109"/>
      <c r="HX242" s="109"/>
    </row>
    <row xmlns:x14ac="http://schemas.microsoft.com/office/spreadsheetml/2009/9/ac" r="243" s="3" customFormat="true" x14ac:dyDescent="0.25">
      <c r="A243" s="374"/>
      <c r="B243" s="109"/>
      <c r="L243" s="109"/>
      <c r="V243" s="109"/>
      <c r="AF243" s="109"/>
      <c r="AP243" s="109"/>
      <c r="AZ243" s="109"/>
      <c r="BA243" s="109"/>
      <c r="BJ243" s="109"/>
      <c r="BT243" s="109"/>
      <c r="CD243" s="109"/>
      <c r="CN243" s="109"/>
      <c r="CX243" s="109"/>
      <c r="DH243" s="109"/>
      <c r="DR243" s="109"/>
      <c r="EB243" s="109"/>
      <c r="EL243" s="109"/>
      <c r="EV243" s="109"/>
      <c r="FF243" s="109"/>
      <c r="FP243" s="109"/>
      <c r="FZ243" s="109"/>
      <c r="GJ243" s="109"/>
      <c r="GT243" s="109"/>
      <c r="HD243" s="109"/>
      <c r="HN243" s="109"/>
      <c r="HX243" s="109"/>
    </row>
    <row xmlns:x14ac="http://schemas.microsoft.com/office/spreadsheetml/2009/9/ac" r="244" s="3" customFormat="true" x14ac:dyDescent="0.25">
      <c r="A244" s="374"/>
      <c r="B244" s="109"/>
      <c r="L244" s="109"/>
      <c r="V244" s="109"/>
      <c r="AF244" s="109"/>
      <c r="AP244" s="109"/>
      <c r="AZ244" s="109"/>
      <c r="BA244" s="109"/>
      <c r="BJ244" s="109"/>
      <c r="BT244" s="109"/>
      <c r="CD244" s="109"/>
      <c r="CN244" s="109"/>
      <c r="CX244" s="109"/>
      <c r="DH244" s="109"/>
      <c r="DR244" s="109"/>
      <c r="EB244" s="109"/>
      <c r="EL244" s="109"/>
      <c r="EV244" s="109"/>
      <c r="FF244" s="109"/>
      <c r="FP244" s="109"/>
      <c r="FZ244" s="109"/>
      <c r="GJ244" s="109"/>
      <c r="GT244" s="109"/>
      <c r="HD244" s="109"/>
      <c r="HN244" s="109"/>
      <c r="HX244" s="109"/>
    </row>
    <row xmlns:x14ac="http://schemas.microsoft.com/office/spreadsheetml/2009/9/ac" r="245" s="3" customFormat="true" x14ac:dyDescent="0.25">
      <c r="A245" s="374"/>
      <c r="B245" s="109"/>
      <c r="L245" s="109"/>
      <c r="V245" s="109"/>
      <c r="AF245" s="109"/>
      <c r="AP245" s="109"/>
      <c r="AZ245" s="109"/>
      <c r="BA245" s="109"/>
      <c r="BJ245" s="109"/>
      <c r="BT245" s="109"/>
      <c r="CD245" s="109"/>
      <c r="CN245" s="109"/>
      <c r="CX245" s="109"/>
      <c r="DH245" s="109"/>
      <c r="DR245" s="109"/>
      <c r="EB245" s="109"/>
      <c r="EL245" s="109"/>
      <c r="EV245" s="109"/>
      <c r="FF245" s="109"/>
      <c r="FP245" s="109"/>
      <c r="FZ245" s="109"/>
      <c r="GJ245" s="109"/>
      <c r="GT245" s="109"/>
      <c r="HD245" s="109"/>
      <c r="HN245" s="109"/>
      <c r="HX245" s="109"/>
    </row>
    <row xmlns:x14ac="http://schemas.microsoft.com/office/spreadsheetml/2009/9/ac" r="246" s="3" customFormat="true" x14ac:dyDescent="0.25">
      <c r="A246" s="374"/>
      <c r="B246" s="109"/>
      <c r="L246" s="109"/>
      <c r="V246" s="109"/>
      <c r="AF246" s="109"/>
      <c r="AP246" s="109"/>
      <c r="AZ246" s="109"/>
      <c r="BA246" s="109"/>
      <c r="BJ246" s="109"/>
      <c r="BT246" s="109"/>
      <c r="CD246" s="109"/>
      <c r="CN246" s="109"/>
      <c r="CX246" s="109"/>
      <c r="DH246" s="109"/>
      <c r="DR246" s="109"/>
      <c r="EB246" s="109"/>
      <c r="EL246" s="109"/>
      <c r="EV246" s="109"/>
      <c r="FF246" s="109"/>
      <c r="FP246" s="109"/>
      <c r="FZ246" s="109"/>
      <c r="GJ246" s="109"/>
      <c r="GT246" s="109"/>
      <c r="HD246" s="109"/>
      <c r="HN246" s="109"/>
      <c r="HX246" s="109"/>
    </row>
    <row xmlns:x14ac="http://schemas.microsoft.com/office/spreadsheetml/2009/9/ac" r="247" s="3" customFormat="true" x14ac:dyDescent="0.25">
      <c r="A247" s="374"/>
      <c r="B247" s="109"/>
      <c r="L247" s="109"/>
      <c r="V247" s="109"/>
      <c r="AF247" s="109"/>
      <c r="AP247" s="109"/>
      <c r="AZ247" s="109"/>
      <c r="BA247" s="109"/>
      <c r="BJ247" s="109"/>
      <c r="BT247" s="109"/>
      <c r="CD247" s="109"/>
      <c r="CN247" s="109"/>
      <c r="CX247" s="109"/>
      <c r="DH247" s="109"/>
      <c r="DR247" s="109"/>
      <c r="EB247" s="109"/>
      <c r="EL247" s="109"/>
      <c r="EV247" s="109"/>
      <c r="FF247" s="109"/>
      <c r="FP247" s="109"/>
      <c r="FZ247" s="109"/>
      <c r="GJ247" s="109"/>
      <c r="GT247" s="109"/>
      <c r="HD247" s="109"/>
      <c r="HN247" s="109"/>
      <c r="HX247" s="109"/>
    </row>
    <row xmlns:x14ac="http://schemas.microsoft.com/office/spreadsheetml/2009/9/ac" r="248" s="3" customFormat="true" x14ac:dyDescent="0.25">
      <c r="A248" s="374"/>
      <c r="B248" s="109"/>
      <c r="L248" s="109"/>
      <c r="V248" s="109"/>
      <c r="AF248" s="109"/>
      <c r="AP248" s="109"/>
      <c r="AZ248" s="109"/>
      <c r="BA248" s="109"/>
      <c r="BJ248" s="109"/>
      <c r="BT248" s="109"/>
      <c r="CD248" s="109"/>
      <c r="CN248" s="109"/>
      <c r="CX248" s="109"/>
      <c r="DH248" s="109"/>
      <c r="DR248" s="109"/>
      <c r="EB248" s="109"/>
      <c r="EL248" s="109"/>
      <c r="EV248" s="109"/>
      <c r="FF248" s="109"/>
      <c r="FP248" s="109"/>
      <c r="FZ248" s="109"/>
      <c r="GJ248" s="109"/>
      <c r="GT248" s="109"/>
      <c r="HD248" s="109"/>
      <c r="HN248" s="109"/>
      <c r="HX248" s="109"/>
    </row>
    <row xmlns:x14ac="http://schemas.microsoft.com/office/spreadsheetml/2009/9/ac" r="249" s="3" customFormat="true" x14ac:dyDescent="0.25">
      <c r="A249" s="374"/>
      <c r="B249" s="109"/>
      <c r="L249" s="109"/>
      <c r="V249" s="109"/>
      <c r="AF249" s="109"/>
      <c r="AP249" s="109"/>
      <c r="AZ249" s="109"/>
      <c r="BA249" s="109"/>
      <c r="BJ249" s="109"/>
      <c r="BT249" s="109"/>
      <c r="CD249" s="109"/>
      <c r="CN249" s="109"/>
      <c r="CX249" s="109"/>
      <c r="DH249" s="109"/>
      <c r="DR249" s="109"/>
      <c r="EB249" s="109"/>
      <c r="EL249" s="109"/>
      <c r="EV249" s="109"/>
      <c r="FF249" s="109"/>
      <c r="FP249" s="109"/>
      <c r="FZ249" s="109"/>
      <c r="GJ249" s="109"/>
      <c r="GT249" s="109"/>
      <c r="HD249" s="109"/>
      <c r="HN249" s="109"/>
      <c r="HX249" s="109"/>
    </row>
    <row xmlns:x14ac="http://schemas.microsoft.com/office/spreadsheetml/2009/9/ac" r="250" s="3" customFormat="true" x14ac:dyDescent="0.25">
      <c r="A250" s="374"/>
      <c r="B250" s="109"/>
      <c r="L250" s="109"/>
      <c r="V250" s="109"/>
      <c r="AF250" s="109"/>
      <c r="AP250" s="109"/>
      <c r="AZ250" s="109"/>
      <c r="BA250" s="109"/>
      <c r="BJ250" s="109"/>
      <c r="BT250" s="109"/>
      <c r="CD250" s="109"/>
      <c r="CN250" s="109"/>
      <c r="CX250" s="109"/>
      <c r="DH250" s="109"/>
      <c r="DR250" s="109"/>
      <c r="EB250" s="109"/>
      <c r="EL250" s="109"/>
      <c r="EV250" s="109"/>
      <c r="FF250" s="109"/>
      <c r="FP250" s="109"/>
      <c r="FZ250" s="109"/>
      <c r="GJ250" s="109"/>
      <c r="GT250" s="109"/>
      <c r="HD250" s="109"/>
      <c r="HN250" s="109"/>
      <c r="HX250" s="109"/>
    </row>
    <row xmlns:x14ac="http://schemas.microsoft.com/office/spreadsheetml/2009/9/ac" r="251" s="3" customFormat="true" x14ac:dyDescent="0.25">
      <c r="A251" s="374"/>
      <c r="B251" s="109"/>
      <c r="L251" s="109"/>
      <c r="V251" s="109"/>
      <c r="AF251" s="109"/>
      <c r="AP251" s="109"/>
      <c r="AZ251" s="109"/>
      <c r="BA251" s="109"/>
      <c r="BJ251" s="109"/>
      <c r="BT251" s="109"/>
      <c r="CD251" s="109"/>
      <c r="CN251" s="109"/>
      <c r="CX251" s="109"/>
      <c r="DH251" s="109"/>
      <c r="DR251" s="109"/>
      <c r="EB251" s="109"/>
      <c r="EL251" s="109"/>
      <c r="EV251" s="109"/>
      <c r="FF251" s="109"/>
      <c r="FP251" s="109"/>
      <c r="FZ251" s="109"/>
      <c r="GJ251" s="109"/>
      <c r="GT251" s="109"/>
      <c r="HD251" s="109"/>
      <c r="HN251" s="109"/>
      <c r="HX251" s="109"/>
    </row>
    <row xmlns:x14ac="http://schemas.microsoft.com/office/spreadsheetml/2009/9/ac" r="252" s="3" customFormat="true" x14ac:dyDescent="0.25">
      <c r="A252" s="374"/>
      <c r="B252" s="109"/>
      <c r="L252" s="109"/>
      <c r="V252" s="109"/>
      <c r="AF252" s="109"/>
      <c r="AP252" s="109"/>
      <c r="AZ252" s="109"/>
      <c r="BA252" s="109"/>
      <c r="BJ252" s="109"/>
      <c r="BT252" s="109"/>
      <c r="CD252" s="109"/>
      <c r="CN252" s="109"/>
      <c r="CX252" s="109"/>
      <c r="DH252" s="109"/>
      <c r="DR252" s="109"/>
      <c r="EB252" s="109"/>
      <c r="EL252" s="109"/>
      <c r="EV252" s="109"/>
      <c r="FF252" s="109"/>
      <c r="FP252" s="109"/>
      <c r="FZ252" s="109"/>
      <c r="GJ252" s="109"/>
      <c r="GT252" s="109"/>
      <c r="HD252" s="109"/>
      <c r="HN252" s="109"/>
      <c r="HX252" s="109"/>
    </row>
    <row xmlns:x14ac="http://schemas.microsoft.com/office/spreadsheetml/2009/9/ac" r="253" s="3" customFormat="true" x14ac:dyDescent="0.25">
      <c r="A253" s="374"/>
      <c r="B253" s="109"/>
      <c r="L253" s="109"/>
      <c r="V253" s="109"/>
      <c r="AF253" s="109"/>
      <c r="AP253" s="109"/>
      <c r="AZ253" s="109"/>
      <c r="BA253" s="109"/>
      <c r="BJ253" s="109"/>
      <c r="BT253" s="109"/>
      <c r="CD253" s="109"/>
      <c r="CN253" s="109"/>
      <c r="CX253" s="109"/>
      <c r="DH253" s="109"/>
      <c r="DR253" s="109"/>
      <c r="EB253" s="109"/>
      <c r="EL253" s="109"/>
      <c r="EV253" s="109"/>
      <c r="FF253" s="109"/>
      <c r="FP253" s="109"/>
      <c r="FZ253" s="109"/>
      <c r="GJ253" s="109"/>
      <c r="GT253" s="109"/>
      <c r="HD253" s="109"/>
      <c r="HN253" s="109"/>
      <c r="HX253" s="109"/>
    </row>
    <row xmlns:x14ac="http://schemas.microsoft.com/office/spreadsheetml/2009/9/ac" r="254" s="3" customFormat="true" x14ac:dyDescent="0.25">
      <c r="A254" s="374"/>
      <c r="B254" s="109"/>
      <c r="L254" s="109"/>
      <c r="V254" s="109"/>
      <c r="AF254" s="109"/>
      <c r="AP254" s="109"/>
      <c r="AZ254" s="109"/>
      <c r="BA254" s="109"/>
      <c r="BJ254" s="109"/>
      <c r="BT254" s="109"/>
      <c r="CD254" s="109"/>
      <c r="CN254" s="109"/>
      <c r="CX254" s="109"/>
      <c r="DH254" s="109"/>
      <c r="DR254" s="109"/>
      <c r="EB254" s="109"/>
      <c r="EL254" s="109"/>
      <c r="EV254" s="109"/>
      <c r="FF254" s="109"/>
      <c r="FP254" s="109"/>
      <c r="FZ254" s="109"/>
      <c r="GJ254" s="109"/>
      <c r="GT254" s="109"/>
      <c r="HD254" s="109"/>
      <c r="HN254" s="109"/>
      <c r="HX254" s="109"/>
    </row>
    <row xmlns:x14ac="http://schemas.microsoft.com/office/spreadsheetml/2009/9/ac" r="255" s="3" customFormat="true" x14ac:dyDescent="0.25">
      <c r="A255" s="374"/>
      <c r="B255" s="109"/>
      <c r="L255" s="109"/>
      <c r="V255" s="109"/>
      <c r="AF255" s="109"/>
      <c r="AP255" s="109"/>
      <c r="AZ255" s="109"/>
      <c r="BA255" s="109"/>
      <c r="BJ255" s="109"/>
      <c r="BT255" s="109"/>
      <c r="CD255" s="109"/>
      <c r="CN255" s="109"/>
      <c r="CX255" s="109"/>
      <c r="DH255" s="109"/>
      <c r="DR255" s="109"/>
      <c r="EB255" s="109"/>
      <c r="EL255" s="109"/>
      <c r="EV255" s="109"/>
      <c r="FF255" s="109"/>
      <c r="FP255" s="109"/>
      <c r="FZ255" s="109"/>
      <c r="GJ255" s="109"/>
      <c r="GT255" s="109"/>
      <c r="HD255" s="109"/>
      <c r="HN255" s="109"/>
      <c r="HX255" s="109"/>
    </row>
    <row xmlns:x14ac="http://schemas.microsoft.com/office/spreadsheetml/2009/9/ac" r="256" s="3" customFormat="true" x14ac:dyDescent="0.25">
      <c r="A256" s="374"/>
      <c r="B256" s="109"/>
      <c r="L256" s="109"/>
      <c r="V256" s="109"/>
      <c r="AF256" s="109"/>
      <c r="AP256" s="109"/>
      <c r="AZ256" s="109"/>
      <c r="BA256" s="109"/>
      <c r="BJ256" s="109"/>
      <c r="BT256" s="109"/>
      <c r="CD256" s="109"/>
      <c r="CN256" s="109"/>
      <c r="CX256" s="109"/>
      <c r="DH256" s="109"/>
      <c r="DR256" s="109"/>
      <c r="EB256" s="109"/>
      <c r="EL256" s="109"/>
      <c r="EV256" s="109"/>
      <c r="FF256" s="109"/>
      <c r="FP256" s="109"/>
      <c r="FZ256" s="109"/>
      <c r="GJ256" s="109"/>
      <c r="GT256" s="109"/>
      <c r="HD256" s="109"/>
      <c r="HN256" s="109"/>
      <c r="HX256" s="109"/>
    </row>
    <row xmlns:x14ac="http://schemas.microsoft.com/office/spreadsheetml/2009/9/ac" r="257" s="3" customFormat="true" x14ac:dyDescent="0.25">
      <c r="A257" s="374"/>
      <c r="B257" s="109"/>
      <c r="L257" s="109"/>
      <c r="V257" s="109"/>
      <c r="AF257" s="109"/>
      <c r="AP257" s="109"/>
      <c r="AZ257" s="109"/>
      <c r="BA257" s="109"/>
      <c r="BJ257" s="109"/>
      <c r="BT257" s="109"/>
      <c r="CD257" s="109"/>
      <c r="CN257" s="109"/>
      <c r="CX257" s="109"/>
      <c r="DH257" s="109"/>
      <c r="DR257" s="109"/>
      <c r="EB257" s="109"/>
      <c r="EL257" s="109"/>
      <c r="EV257" s="109"/>
      <c r="FF257" s="109"/>
      <c r="FP257" s="109"/>
      <c r="FZ257" s="109"/>
      <c r="GJ257" s="109"/>
      <c r="GT257" s="109"/>
      <c r="HD257" s="109"/>
      <c r="HN257" s="109"/>
      <c r="HX257" s="109"/>
    </row>
    <row xmlns:x14ac="http://schemas.microsoft.com/office/spreadsheetml/2009/9/ac" r="258" s="3" customFormat="true" x14ac:dyDescent="0.25">
      <c r="A258" s="374"/>
      <c r="B258" s="109"/>
      <c r="L258" s="109"/>
      <c r="V258" s="109"/>
      <c r="AF258" s="109"/>
      <c r="AP258" s="109"/>
      <c r="AZ258" s="109"/>
      <c r="BA258" s="109"/>
      <c r="BJ258" s="109"/>
      <c r="BT258" s="109"/>
      <c r="CD258" s="109"/>
      <c r="CN258" s="109"/>
      <c r="CX258" s="109"/>
      <c r="DH258" s="109"/>
      <c r="DR258" s="109"/>
      <c r="EB258" s="109"/>
      <c r="EL258" s="109"/>
      <c r="EV258" s="109"/>
      <c r="FF258" s="109"/>
      <c r="FP258" s="109"/>
      <c r="FZ258" s="109"/>
      <c r="GJ258" s="109"/>
      <c r="GT258" s="109"/>
      <c r="HD258" s="109"/>
      <c r="HN258" s="109"/>
      <c r="HX258" s="109"/>
    </row>
    <row xmlns:x14ac="http://schemas.microsoft.com/office/spreadsheetml/2009/9/ac" r="259" s="3" customFormat="true" x14ac:dyDescent="0.25">
      <c r="A259" s="374"/>
      <c r="B259" s="109"/>
      <c r="L259" s="109"/>
      <c r="V259" s="109"/>
      <c r="AF259" s="109"/>
      <c r="AP259" s="109"/>
      <c r="AZ259" s="109"/>
      <c r="BA259" s="109"/>
      <c r="BJ259" s="109"/>
      <c r="BT259" s="109"/>
      <c r="CD259" s="109"/>
      <c r="CN259" s="109"/>
      <c r="CX259" s="109"/>
      <c r="DH259" s="109"/>
      <c r="DR259" s="109"/>
      <c r="EB259" s="109"/>
      <c r="EL259" s="109"/>
      <c r="EV259" s="109"/>
      <c r="FF259" s="109"/>
      <c r="FP259" s="109"/>
      <c r="FZ259" s="109"/>
      <c r="GJ259" s="109"/>
      <c r="GT259" s="109"/>
      <c r="HD259" s="109"/>
      <c r="HN259" s="109"/>
      <c r="HX259" s="109"/>
    </row>
    <row xmlns:x14ac="http://schemas.microsoft.com/office/spreadsheetml/2009/9/ac" r="260" s="3" customFormat="true" x14ac:dyDescent="0.25">
      <c r="A260" s="374"/>
      <c r="B260" s="109"/>
      <c r="L260" s="109"/>
      <c r="V260" s="109"/>
      <c r="AF260" s="109"/>
      <c r="AP260" s="109"/>
      <c r="AZ260" s="109"/>
      <c r="BA260" s="109"/>
      <c r="BJ260" s="109"/>
      <c r="BT260" s="109"/>
      <c r="CD260" s="109"/>
      <c r="CN260" s="109"/>
      <c r="CX260" s="109"/>
      <c r="DH260" s="109"/>
      <c r="DR260" s="109"/>
      <c r="EB260" s="109"/>
      <c r="EL260" s="109"/>
      <c r="EV260" s="109"/>
      <c r="FF260" s="109"/>
      <c r="FP260" s="109"/>
      <c r="FZ260" s="109"/>
      <c r="GJ260" s="109"/>
      <c r="GT260" s="109"/>
      <c r="HD260" s="109"/>
      <c r="HN260" s="109"/>
      <c r="HX260" s="109"/>
    </row>
    <row xmlns:x14ac="http://schemas.microsoft.com/office/spreadsheetml/2009/9/ac" r="261" s="3" customFormat="true" x14ac:dyDescent="0.25">
      <c r="A261" s="374"/>
      <c r="B261" s="109"/>
      <c r="L261" s="109"/>
      <c r="V261" s="109"/>
      <c r="AF261" s="109"/>
      <c r="AP261" s="109"/>
      <c r="AZ261" s="109"/>
      <c r="BA261" s="109"/>
      <c r="BJ261" s="109"/>
      <c r="BT261" s="109"/>
      <c r="CD261" s="109"/>
      <c r="CN261" s="109"/>
      <c r="CX261" s="109"/>
      <c r="DH261" s="109"/>
      <c r="DR261" s="109"/>
      <c r="EB261" s="109"/>
      <c r="EL261" s="109"/>
      <c r="EV261" s="109"/>
      <c r="FF261" s="109"/>
      <c r="FP261" s="109"/>
      <c r="FZ261" s="109"/>
      <c r="GJ261" s="109"/>
      <c r="GT261" s="109"/>
      <c r="HD261" s="109"/>
      <c r="HN261" s="109"/>
      <c r="HX261" s="109"/>
    </row>
    <row xmlns:x14ac="http://schemas.microsoft.com/office/spreadsheetml/2009/9/ac" r="262" s="3" customFormat="true" x14ac:dyDescent="0.25">
      <c r="A262" s="374"/>
      <c r="B262" s="109"/>
      <c r="L262" s="109"/>
      <c r="V262" s="109"/>
      <c r="AF262" s="109"/>
      <c r="AP262" s="109"/>
      <c r="AZ262" s="109"/>
      <c r="BA262" s="109"/>
      <c r="BJ262" s="109"/>
      <c r="BT262" s="109"/>
      <c r="CD262" s="109"/>
      <c r="CN262" s="109"/>
      <c r="CX262" s="109"/>
      <c r="DH262" s="109"/>
      <c r="DR262" s="109"/>
      <c r="EB262" s="109"/>
      <c r="EL262" s="109"/>
      <c r="EV262" s="109"/>
      <c r="FF262" s="109"/>
      <c r="FP262" s="109"/>
      <c r="FZ262" s="109"/>
      <c r="GJ262" s="109"/>
      <c r="GT262" s="109"/>
      <c r="HD262" s="109"/>
      <c r="HN262" s="109"/>
      <c r="HX262" s="109"/>
    </row>
    <row xmlns:x14ac="http://schemas.microsoft.com/office/spreadsheetml/2009/9/ac" r="263" s="3" customFormat="true" x14ac:dyDescent="0.25">
      <c r="A263" s="374"/>
      <c r="B263" s="109"/>
      <c r="L263" s="109"/>
      <c r="V263" s="109"/>
      <c r="AF263" s="109"/>
      <c r="AP263" s="109"/>
      <c r="AZ263" s="109"/>
      <c r="BA263" s="109"/>
      <c r="BJ263" s="109"/>
      <c r="BT263" s="109"/>
      <c r="CD263" s="109"/>
      <c r="CN263" s="109"/>
      <c r="CX263" s="109"/>
      <c r="DH263" s="109"/>
      <c r="DR263" s="109"/>
      <c r="EB263" s="109"/>
      <c r="EL263" s="109"/>
      <c r="EV263" s="109"/>
      <c r="FF263" s="109"/>
      <c r="FP263" s="109"/>
      <c r="FZ263" s="109"/>
      <c r="GJ263" s="109"/>
      <c r="GT263" s="109"/>
      <c r="HD263" s="109"/>
      <c r="HN263" s="109"/>
      <c r="HX263" s="109"/>
    </row>
    <row xmlns:x14ac="http://schemas.microsoft.com/office/spreadsheetml/2009/9/ac" r="264" s="3" customFormat="true" x14ac:dyDescent="0.25">
      <c r="A264" s="374"/>
      <c r="B264" s="109"/>
      <c r="L264" s="109"/>
      <c r="V264" s="109"/>
      <c r="AF264" s="109"/>
      <c r="AP264" s="109"/>
      <c r="AZ264" s="109"/>
      <c r="BA264" s="109"/>
      <c r="BJ264" s="109"/>
      <c r="BT264" s="109"/>
      <c r="CD264" s="109"/>
      <c r="CN264" s="109"/>
      <c r="CX264" s="109"/>
      <c r="DH264" s="109"/>
      <c r="DR264" s="109"/>
      <c r="EB264" s="109"/>
      <c r="EL264" s="109"/>
      <c r="EV264" s="109"/>
      <c r="FF264" s="109"/>
      <c r="FP264" s="109"/>
      <c r="FZ264" s="109"/>
      <c r="GJ264" s="109"/>
      <c r="GT264" s="109"/>
      <c r="HD264" s="109"/>
      <c r="HN264" s="109"/>
      <c r="HX264" s="109"/>
    </row>
    <row xmlns:x14ac="http://schemas.microsoft.com/office/spreadsheetml/2009/9/ac" r="265" s="3" customFormat="true" x14ac:dyDescent="0.25">
      <c r="A265" s="374"/>
      <c r="B265" s="109"/>
      <c r="L265" s="109"/>
      <c r="V265" s="109"/>
      <c r="AF265" s="109"/>
      <c r="AP265" s="109"/>
      <c r="AZ265" s="109"/>
      <c r="BA265" s="109"/>
      <c r="BJ265" s="109"/>
      <c r="BT265" s="109"/>
      <c r="CD265" s="109"/>
      <c r="CN265" s="109"/>
      <c r="CX265" s="109"/>
      <c r="DH265" s="109"/>
      <c r="DR265" s="109"/>
      <c r="EB265" s="109"/>
      <c r="EL265" s="109"/>
      <c r="EV265" s="109"/>
      <c r="FF265" s="109"/>
      <c r="FP265" s="109"/>
      <c r="FZ265" s="109"/>
      <c r="GJ265" s="109"/>
      <c r="GT265" s="109"/>
      <c r="HD265" s="109"/>
      <c r="HN265" s="109"/>
      <c r="HX265" s="109"/>
    </row>
    <row xmlns:x14ac="http://schemas.microsoft.com/office/spreadsheetml/2009/9/ac" r="266" s="3" customFormat="true" x14ac:dyDescent="0.25">
      <c r="A266" s="374"/>
      <c r="B266" s="109"/>
      <c r="L266" s="109"/>
      <c r="V266" s="109"/>
      <c r="AF266" s="109"/>
      <c r="AP266" s="109"/>
      <c r="AZ266" s="109"/>
      <c r="BA266" s="109"/>
      <c r="BJ266" s="109"/>
      <c r="BT266" s="109"/>
      <c r="CD266" s="109"/>
      <c r="CN266" s="109"/>
      <c r="CX266" s="109"/>
      <c r="DH266" s="109"/>
      <c r="DR266" s="109"/>
      <c r="EB266" s="109"/>
      <c r="EL266" s="109"/>
      <c r="EV266" s="109"/>
      <c r="FF266" s="109"/>
      <c r="FP266" s="109"/>
      <c r="FZ266" s="109"/>
      <c r="GJ266" s="109"/>
      <c r="GT266" s="109"/>
      <c r="HD266" s="109"/>
      <c r="HN266" s="109"/>
      <c r="HX266" s="109"/>
    </row>
    <row xmlns:x14ac="http://schemas.microsoft.com/office/spreadsheetml/2009/9/ac" r="267" s="3" customFormat="true" x14ac:dyDescent="0.25">
      <c r="A267" s="374"/>
      <c r="B267" s="109"/>
      <c r="L267" s="109"/>
      <c r="V267" s="109"/>
      <c r="AF267" s="109"/>
      <c r="AP267" s="109"/>
      <c r="AZ267" s="109"/>
      <c r="BA267" s="109"/>
      <c r="BJ267" s="109"/>
      <c r="BT267" s="109"/>
      <c r="CD267" s="109"/>
      <c r="CN267" s="109"/>
      <c r="CX267" s="109"/>
      <c r="DH267" s="109"/>
      <c r="DR267" s="109"/>
      <c r="EB267" s="109"/>
      <c r="EL267" s="109"/>
      <c r="EV267" s="109"/>
      <c r="FF267" s="109"/>
      <c r="FP267" s="109"/>
      <c r="FZ267" s="109"/>
      <c r="GJ267" s="109"/>
      <c r="GT267" s="109"/>
      <c r="HD267" s="109"/>
      <c r="HN267" s="109"/>
      <c r="HX267" s="109"/>
    </row>
    <row xmlns:x14ac="http://schemas.microsoft.com/office/spreadsheetml/2009/9/ac" r="268" s="3" customFormat="true" x14ac:dyDescent="0.25">
      <c r="A268" s="374"/>
      <c r="B268" s="109"/>
      <c r="L268" s="109"/>
      <c r="V268" s="109"/>
      <c r="AF268" s="109"/>
      <c r="AP268" s="109"/>
      <c r="AZ268" s="109"/>
      <c r="BA268" s="109"/>
      <c r="BJ268" s="109"/>
      <c r="BT268" s="109"/>
      <c r="CD268" s="109"/>
      <c r="CN268" s="109"/>
      <c r="CX268" s="109"/>
      <c r="DH268" s="109"/>
      <c r="DR268" s="109"/>
      <c r="EB268" s="109"/>
      <c r="EL268" s="109"/>
      <c r="EV268" s="109"/>
      <c r="FF268" s="109"/>
      <c r="FP268" s="109"/>
      <c r="FZ268" s="109"/>
      <c r="GJ268" s="109"/>
      <c r="GT268" s="109"/>
      <c r="HD268" s="109"/>
      <c r="HN268" s="109"/>
      <c r="HX268" s="109"/>
    </row>
    <row xmlns:x14ac="http://schemas.microsoft.com/office/spreadsheetml/2009/9/ac" r="269" s="3" customFormat="true" x14ac:dyDescent="0.25">
      <c r="A269" s="374"/>
      <c r="B269" s="109"/>
      <c r="L269" s="109"/>
      <c r="V269" s="109"/>
      <c r="AF269" s="109"/>
      <c r="AP269" s="109"/>
      <c r="AZ269" s="109"/>
      <c r="BA269" s="109"/>
      <c r="BJ269" s="109"/>
      <c r="BT269" s="109"/>
      <c r="CD269" s="109"/>
      <c r="CN269" s="109"/>
      <c r="CX269" s="109"/>
      <c r="DH269" s="109"/>
      <c r="DR269" s="109"/>
      <c r="EB269" s="109"/>
      <c r="EL269" s="109"/>
      <c r="EV269" s="109"/>
      <c r="FF269" s="109"/>
      <c r="FP269" s="109"/>
      <c r="FZ269" s="109"/>
      <c r="GJ269" s="109"/>
      <c r="GT269" s="109"/>
      <c r="HD269" s="109"/>
      <c r="HN269" s="109"/>
      <c r="HX269" s="109"/>
    </row>
    <row xmlns:x14ac="http://schemas.microsoft.com/office/spreadsheetml/2009/9/ac" r="270" s="3" customFormat="true" x14ac:dyDescent="0.25">
      <c r="A270" s="374"/>
      <c r="B270" s="109"/>
      <c r="L270" s="109"/>
      <c r="V270" s="109"/>
      <c r="AF270" s="109"/>
      <c r="AP270" s="109"/>
      <c r="AZ270" s="109"/>
      <c r="BA270" s="109"/>
      <c r="BJ270" s="109"/>
      <c r="BT270" s="109"/>
      <c r="CD270" s="109"/>
      <c r="CN270" s="109"/>
      <c r="CX270" s="109"/>
      <c r="DH270" s="109"/>
      <c r="DR270" s="109"/>
      <c r="EB270" s="109"/>
      <c r="EL270" s="109"/>
      <c r="EV270" s="109"/>
      <c r="FF270" s="109"/>
      <c r="FP270" s="109"/>
      <c r="FZ270" s="109"/>
      <c r="GJ270" s="109"/>
      <c r="GT270" s="109"/>
      <c r="HD270" s="109"/>
      <c r="HN270" s="109"/>
      <c r="HX270" s="109"/>
    </row>
    <row xmlns:x14ac="http://schemas.microsoft.com/office/spreadsheetml/2009/9/ac" r="271" s="3" customFormat="true" x14ac:dyDescent="0.25">
      <c r="A271" s="374"/>
      <c r="B271" s="109"/>
      <c r="L271" s="109"/>
      <c r="V271" s="109"/>
      <c r="AF271" s="109"/>
      <c r="AP271" s="109"/>
      <c r="AZ271" s="109"/>
      <c r="BA271" s="109"/>
      <c r="BJ271" s="109"/>
      <c r="BT271" s="109"/>
      <c r="CD271" s="109"/>
      <c r="CN271" s="109"/>
      <c r="CX271" s="109"/>
      <c r="DH271" s="109"/>
      <c r="DR271" s="109"/>
      <c r="EB271" s="109"/>
      <c r="EL271" s="109"/>
      <c r="EV271" s="109"/>
      <c r="FF271" s="109"/>
      <c r="FP271" s="109"/>
      <c r="FZ271" s="109"/>
      <c r="GJ271" s="109"/>
      <c r="GT271" s="109"/>
      <c r="HD271" s="109"/>
      <c r="HN271" s="109"/>
      <c r="HX271" s="109"/>
    </row>
    <row xmlns:x14ac="http://schemas.microsoft.com/office/spreadsheetml/2009/9/ac" r="272" s="3" customFormat="true" x14ac:dyDescent="0.25">
      <c r="A272" s="374"/>
      <c r="B272" s="109"/>
      <c r="L272" s="109"/>
      <c r="V272" s="109"/>
      <c r="AF272" s="109"/>
      <c r="AP272" s="109"/>
      <c r="AZ272" s="109"/>
      <c r="BA272" s="109"/>
      <c r="BJ272" s="109"/>
      <c r="BT272" s="109"/>
      <c r="CD272" s="109"/>
      <c r="CN272" s="109"/>
      <c r="CX272" s="109"/>
      <c r="DH272" s="109"/>
      <c r="DR272" s="109"/>
      <c r="EB272" s="109"/>
      <c r="EL272" s="109"/>
      <c r="EV272" s="109"/>
      <c r="FF272" s="109"/>
      <c r="FP272" s="109"/>
      <c r="FZ272" s="109"/>
      <c r="GJ272" s="109"/>
      <c r="GT272" s="109"/>
      <c r="HD272" s="109"/>
      <c r="HN272" s="109"/>
      <c r="HX272" s="109"/>
    </row>
    <row xmlns:x14ac="http://schemas.microsoft.com/office/spreadsheetml/2009/9/ac" r="273" s="3" customFormat="true" x14ac:dyDescent="0.25">
      <c r="A273" s="374"/>
      <c r="B273" s="109"/>
      <c r="L273" s="109"/>
      <c r="V273" s="109"/>
      <c r="AF273" s="109"/>
      <c r="AP273" s="109"/>
      <c r="AZ273" s="109"/>
      <c r="BA273" s="109"/>
      <c r="BJ273" s="109"/>
      <c r="BT273" s="109"/>
      <c r="CD273" s="109"/>
      <c r="CN273" s="109"/>
      <c r="CX273" s="109"/>
      <c r="DH273" s="109"/>
      <c r="DR273" s="109"/>
      <c r="EB273" s="109"/>
      <c r="EL273" s="109"/>
      <c r="EV273" s="109"/>
      <c r="FF273" s="109"/>
      <c r="FP273" s="109"/>
      <c r="FZ273" s="109"/>
      <c r="GJ273" s="109"/>
      <c r="GT273" s="109"/>
      <c r="HD273" s="109"/>
      <c r="HN273" s="109"/>
      <c r="HX273" s="109"/>
    </row>
    <row xmlns:x14ac="http://schemas.microsoft.com/office/spreadsheetml/2009/9/ac" r="274" s="3" customFormat="true" x14ac:dyDescent="0.25">
      <c r="A274" s="374"/>
      <c r="B274" s="109"/>
      <c r="L274" s="109"/>
      <c r="V274" s="109"/>
      <c r="AF274" s="109"/>
      <c r="AP274" s="109"/>
      <c r="AZ274" s="109"/>
      <c r="BA274" s="109"/>
      <c r="BJ274" s="109"/>
      <c r="BT274" s="109"/>
      <c r="CD274" s="109"/>
      <c r="CN274" s="109"/>
      <c r="CX274" s="109"/>
      <c r="DH274" s="109"/>
      <c r="DR274" s="109"/>
      <c r="EB274" s="109"/>
      <c r="EL274" s="109"/>
      <c r="EV274" s="109"/>
      <c r="FF274" s="109"/>
      <c r="FP274" s="109"/>
      <c r="FZ274" s="109"/>
      <c r="GJ274" s="109"/>
      <c r="GT274" s="109"/>
      <c r="HD274" s="109"/>
      <c r="HN274" s="109"/>
      <c r="HX274" s="109"/>
    </row>
    <row xmlns:x14ac="http://schemas.microsoft.com/office/spreadsheetml/2009/9/ac" r="275" s="3" customFormat="true" x14ac:dyDescent="0.25">
      <c r="A275" s="374"/>
      <c r="B275" s="109"/>
      <c r="L275" s="109"/>
      <c r="V275" s="109"/>
      <c r="AF275" s="109"/>
      <c r="AP275" s="109"/>
      <c r="AZ275" s="109"/>
      <c r="BA275" s="109"/>
      <c r="BJ275" s="109"/>
      <c r="BT275" s="109"/>
      <c r="CD275" s="109"/>
      <c r="CN275" s="109"/>
      <c r="CX275" s="109"/>
      <c r="DH275" s="109"/>
      <c r="DR275" s="109"/>
      <c r="EB275" s="109"/>
      <c r="EL275" s="109"/>
      <c r="EV275" s="109"/>
      <c r="FF275" s="109"/>
      <c r="FP275" s="109"/>
      <c r="FZ275" s="109"/>
      <c r="GJ275" s="109"/>
      <c r="GT275" s="109"/>
      <c r="HD275" s="109"/>
      <c r="HN275" s="109"/>
      <c r="HX275" s="109"/>
    </row>
    <row xmlns:x14ac="http://schemas.microsoft.com/office/spreadsheetml/2009/9/ac" r="276" s="3" customFormat="true" x14ac:dyDescent="0.25">
      <c r="A276" s="374"/>
      <c r="B276" s="109"/>
      <c r="L276" s="109"/>
      <c r="V276" s="109"/>
      <c r="AF276" s="109"/>
      <c r="AP276" s="109"/>
      <c r="AZ276" s="109"/>
      <c r="BA276" s="109"/>
      <c r="BJ276" s="109"/>
      <c r="BT276" s="109"/>
      <c r="CD276" s="109"/>
      <c r="CN276" s="109"/>
      <c r="CX276" s="109"/>
      <c r="DH276" s="109"/>
      <c r="DR276" s="109"/>
      <c r="EB276" s="109"/>
      <c r="EL276" s="109"/>
      <c r="EV276" s="109"/>
      <c r="FF276" s="109"/>
      <c r="FP276" s="109"/>
      <c r="FZ276" s="109"/>
      <c r="GJ276" s="109"/>
      <c r="GT276" s="109"/>
      <c r="HD276" s="109"/>
      <c r="HN276" s="109"/>
      <c r="HX276" s="109"/>
    </row>
    <row xmlns:x14ac="http://schemas.microsoft.com/office/spreadsheetml/2009/9/ac" r="277" s="3" customFormat="true" x14ac:dyDescent="0.25">
      <c r="A277" s="374"/>
      <c r="B277" s="109"/>
      <c r="L277" s="109"/>
      <c r="V277" s="109"/>
      <c r="AF277" s="109"/>
      <c r="AP277" s="109"/>
      <c r="AZ277" s="109"/>
      <c r="BA277" s="109"/>
      <c r="BJ277" s="109"/>
      <c r="BT277" s="109"/>
      <c r="CD277" s="109"/>
      <c r="CN277" s="109"/>
      <c r="CX277" s="109"/>
      <c r="DH277" s="109"/>
      <c r="DR277" s="109"/>
      <c r="EB277" s="109"/>
      <c r="EL277" s="109"/>
      <c r="EV277" s="109"/>
      <c r="FF277" s="109"/>
      <c r="FP277" s="109"/>
      <c r="FZ277" s="109"/>
      <c r="GJ277" s="109"/>
      <c r="GT277" s="109"/>
      <c r="HD277" s="109"/>
      <c r="HN277" s="109"/>
      <c r="HX277" s="109"/>
    </row>
    <row xmlns:x14ac="http://schemas.microsoft.com/office/spreadsheetml/2009/9/ac" r="278" s="3" customFormat="true" x14ac:dyDescent="0.25">
      <c r="A278" s="374"/>
      <c r="B278" s="109"/>
      <c r="L278" s="109"/>
      <c r="V278" s="109"/>
      <c r="AF278" s="109"/>
      <c r="AP278" s="109"/>
      <c r="AZ278" s="109"/>
      <c r="BA278" s="109"/>
      <c r="BJ278" s="109"/>
      <c r="BT278" s="109"/>
      <c r="CD278" s="109"/>
      <c r="CN278" s="109"/>
      <c r="CX278" s="109"/>
      <c r="DH278" s="109"/>
      <c r="DR278" s="109"/>
      <c r="EB278" s="109"/>
      <c r="EL278" s="109"/>
      <c r="EV278" s="109"/>
      <c r="FF278" s="109"/>
      <c r="FP278" s="109"/>
      <c r="FZ278" s="109"/>
      <c r="GJ278" s="109"/>
      <c r="GT278" s="109"/>
      <c r="HD278" s="109"/>
      <c r="HN278" s="109"/>
      <c r="HX278" s="109"/>
    </row>
    <row xmlns:x14ac="http://schemas.microsoft.com/office/spreadsheetml/2009/9/ac" r="279" s="3" customFormat="true" x14ac:dyDescent="0.25">
      <c r="A279" s="374"/>
      <c r="B279" s="109"/>
      <c r="L279" s="109"/>
      <c r="V279" s="109"/>
      <c r="AF279" s="109"/>
      <c r="AP279" s="109"/>
      <c r="AZ279" s="109"/>
      <c r="BA279" s="109"/>
      <c r="BJ279" s="109"/>
      <c r="BT279" s="109"/>
      <c r="CD279" s="109"/>
      <c r="CN279" s="109"/>
      <c r="CX279" s="109"/>
      <c r="DH279" s="109"/>
      <c r="DR279" s="109"/>
      <c r="EB279" s="109"/>
      <c r="EL279" s="109"/>
      <c r="EV279" s="109"/>
      <c r="FF279" s="109"/>
      <c r="FP279" s="109"/>
      <c r="FZ279" s="109"/>
      <c r="GJ279" s="109"/>
      <c r="GT279" s="109"/>
      <c r="HD279" s="109"/>
      <c r="HN279" s="109"/>
      <c r="HX279" s="109"/>
    </row>
    <row xmlns:x14ac="http://schemas.microsoft.com/office/spreadsheetml/2009/9/ac" r="280" s="3" customFormat="true" x14ac:dyDescent="0.25">
      <c r="A280" s="374"/>
      <c r="B280" s="109"/>
      <c r="L280" s="109"/>
      <c r="V280" s="109"/>
      <c r="AF280" s="109"/>
      <c r="AP280" s="109"/>
      <c r="AZ280" s="109"/>
      <c r="BA280" s="109"/>
      <c r="BJ280" s="109"/>
      <c r="BT280" s="109"/>
      <c r="CD280" s="109"/>
      <c r="CN280" s="109"/>
      <c r="CX280" s="109"/>
      <c r="DH280" s="109"/>
      <c r="DR280" s="109"/>
      <c r="EB280" s="109"/>
      <c r="EL280" s="109"/>
      <c r="EV280" s="109"/>
      <c r="FF280" s="109"/>
      <c r="FP280" s="109"/>
      <c r="FZ280" s="109"/>
      <c r="GJ280" s="109"/>
      <c r="GT280" s="109"/>
      <c r="HD280" s="109"/>
      <c r="HN280" s="109"/>
      <c r="HX280" s="109"/>
    </row>
    <row xmlns:x14ac="http://schemas.microsoft.com/office/spreadsheetml/2009/9/ac" r="281" s="3" customFormat="true" x14ac:dyDescent="0.25">
      <c r="A281" s="374"/>
      <c r="B281" s="109"/>
      <c r="L281" s="109"/>
      <c r="V281" s="109"/>
      <c r="AF281" s="109"/>
      <c r="AP281" s="109"/>
      <c r="AZ281" s="109"/>
      <c r="BA281" s="109"/>
      <c r="BJ281" s="109"/>
      <c r="BT281" s="109"/>
      <c r="CD281" s="109"/>
      <c r="CN281" s="109"/>
      <c r="CX281" s="109"/>
      <c r="DH281" s="109"/>
      <c r="DR281" s="109"/>
      <c r="EB281" s="109"/>
      <c r="EL281" s="109"/>
      <c r="EV281" s="109"/>
      <c r="FF281" s="109"/>
      <c r="FP281" s="109"/>
      <c r="FZ281" s="109"/>
      <c r="GJ281" s="109"/>
      <c r="GT281" s="109"/>
      <c r="HD281" s="109"/>
      <c r="HN281" s="109"/>
      <c r="HX281" s="109"/>
    </row>
    <row xmlns:x14ac="http://schemas.microsoft.com/office/spreadsheetml/2009/9/ac" r="282" s="3" customFormat="true" x14ac:dyDescent="0.25">
      <c r="A282" s="374"/>
      <c r="B282" s="109"/>
      <c r="L282" s="109"/>
      <c r="V282" s="109"/>
      <c r="AF282" s="109"/>
      <c r="AP282" s="109"/>
      <c r="AZ282" s="109"/>
      <c r="BA282" s="109"/>
      <c r="BJ282" s="109"/>
      <c r="BT282" s="109"/>
      <c r="CD282" s="109"/>
      <c r="CN282" s="109"/>
      <c r="CX282" s="109"/>
      <c r="DH282" s="109"/>
      <c r="DR282" s="109"/>
      <c r="EB282" s="109"/>
      <c r="EL282" s="109"/>
      <c r="EV282" s="109"/>
      <c r="FF282" s="109"/>
      <c r="FP282" s="109"/>
      <c r="FZ282" s="109"/>
      <c r="GJ282" s="109"/>
      <c r="GT282" s="109"/>
      <c r="HD282" s="109"/>
      <c r="HN282" s="109"/>
      <c r="HX282" s="109"/>
    </row>
    <row xmlns:x14ac="http://schemas.microsoft.com/office/spreadsheetml/2009/9/ac" r="283" s="3" customFormat="true" x14ac:dyDescent="0.25">
      <c r="A283" s="374"/>
      <c r="B283" s="109"/>
      <c r="L283" s="109"/>
      <c r="V283" s="109"/>
      <c r="AF283" s="109"/>
      <c r="AP283" s="109"/>
      <c r="AZ283" s="109"/>
      <c r="BA283" s="109"/>
      <c r="BJ283" s="109"/>
      <c r="BT283" s="109"/>
      <c r="CD283" s="109"/>
      <c r="CN283" s="109"/>
      <c r="CX283" s="109"/>
      <c r="DH283" s="109"/>
      <c r="DR283" s="109"/>
      <c r="EB283" s="109"/>
      <c r="EL283" s="109"/>
      <c r="EV283" s="109"/>
      <c r="FF283" s="109"/>
      <c r="FP283" s="109"/>
      <c r="FZ283" s="109"/>
      <c r="GJ283" s="109"/>
      <c r="GT283" s="109"/>
      <c r="HD283" s="109"/>
      <c r="HN283" s="109"/>
      <c r="HX283" s="109"/>
    </row>
    <row xmlns:x14ac="http://schemas.microsoft.com/office/spreadsheetml/2009/9/ac" r="284" s="3" customFormat="true" x14ac:dyDescent="0.25">
      <c r="A284" s="374"/>
      <c r="B284" s="109"/>
      <c r="L284" s="109"/>
      <c r="V284" s="109"/>
      <c r="AF284" s="109"/>
      <c r="AP284" s="109"/>
      <c r="AZ284" s="109"/>
      <c r="BA284" s="109"/>
      <c r="BJ284" s="109"/>
      <c r="BT284" s="109"/>
      <c r="CD284" s="109"/>
      <c r="CN284" s="109"/>
      <c r="CX284" s="109"/>
      <c r="DH284" s="109"/>
      <c r="DR284" s="109"/>
      <c r="EB284" s="109"/>
      <c r="EL284" s="109"/>
      <c r="EV284" s="109"/>
      <c r="FF284" s="109"/>
      <c r="FP284" s="109"/>
      <c r="FZ284" s="109"/>
      <c r="GJ284" s="109"/>
      <c r="GT284" s="109"/>
      <c r="HD284" s="109"/>
      <c r="HN284" s="109"/>
      <c r="HX284" s="109"/>
    </row>
    <row xmlns:x14ac="http://schemas.microsoft.com/office/spreadsheetml/2009/9/ac" r="285" s="3" customFormat="true" x14ac:dyDescent="0.25">
      <c r="A285" s="374"/>
      <c r="B285" s="109"/>
      <c r="L285" s="109"/>
      <c r="V285" s="109"/>
      <c r="AF285" s="109"/>
      <c r="AP285" s="109"/>
      <c r="AZ285" s="109"/>
      <c r="BA285" s="109"/>
      <c r="BJ285" s="109"/>
      <c r="BT285" s="109"/>
      <c r="CD285" s="109"/>
      <c r="CN285" s="109"/>
      <c r="CX285" s="109"/>
      <c r="DH285" s="109"/>
      <c r="DR285" s="109"/>
      <c r="EB285" s="109"/>
      <c r="EL285" s="109"/>
      <c r="EV285" s="109"/>
      <c r="FF285" s="109"/>
      <c r="FP285" s="109"/>
      <c r="FZ285" s="109"/>
      <c r="GJ285" s="109"/>
      <c r="GT285" s="109"/>
      <c r="HD285" s="109"/>
      <c r="HN285" s="109"/>
      <c r="HX285" s="109"/>
    </row>
    <row xmlns:x14ac="http://schemas.microsoft.com/office/spreadsheetml/2009/9/ac" r="286" s="3" customFormat="true" x14ac:dyDescent="0.25">
      <c r="A286" s="374"/>
      <c r="B286" s="109"/>
      <c r="L286" s="109"/>
      <c r="V286" s="109"/>
      <c r="AF286" s="109"/>
      <c r="AP286" s="109"/>
      <c r="AZ286" s="109"/>
      <c r="BA286" s="109"/>
      <c r="BJ286" s="109"/>
      <c r="BT286" s="109"/>
      <c r="CD286" s="109"/>
      <c r="CN286" s="109"/>
      <c r="CX286" s="109"/>
      <c r="DH286" s="109"/>
      <c r="DR286" s="109"/>
      <c r="EB286" s="109"/>
      <c r="EL286" s="109"/>
      <c r="EV286" s="109"/>
      <c r="FF286" s="109"/>
      <c r="FP286" s="109"/>
      <c r="FZ286" s="109"/>
      <c r="GJ286" s="109"/>
      <c r="GT286" s="109"/>
      <c r="HD286" s="109"/>
      <c r="HN286" s="109"/>
      <c r="HX286" s="109"/>
    </row>
    <row xmlns:x14ac="http://schemas.microsoft.com/office/spreadsheetml/2009/9/ac" r="287" s="3" customFormat="true" x14ac:dyDescent="0.25">
      <c r="A287" s="374"/>
      <c r="B287" s="109"/>
      <c r="L287" s="109"/>
      <c r="V287" s="109"/>
      <c r="AF287" s="109"/>
      <c r="AP287" s="109"/>
      <c r="AZ287" s="109"/>
      <c r="BA287" s="109"/>
      <c r="BJ287" s="109"/>
      <c r="BT287" s="109"/>
      <c r="CD287" s="109"/>
      <c r="CN287" s="109"/>
      <c r="CX287" s="109"/>
      <c r="DH287" s="109"/>
      <c r="DR287" s="109"/>
      <c r="EB287" s="109"/>
      <c r="EL287" s="109"/>
      <c r="EV287" s="109"/>
      <c r="FF287" s="109"/>
      <c r="FP287" s="109"/>
      <c r="FZ287" s="109"/>
      <c r="GJ287" s="109"/>
      <c r="GT287" s="109"/>
      <c r="HD287" s="109"/>
      <c r="HN287" s="109"/>
      <c r="HX287" s="109"/>
    </row>
    <row xmlns:x14ac="http://schemas.microsoft.com/office/spreadsheetml/2009/9/ac" r="288" s="3" customFormat="true" x14ac:dyDescent="0.25">
      <c r="A288" s="374"/>
      <c r="B288" s="109"/>
      <c r="L288" s="109"/>
      <c r="V288" s="109"/>
      <c r="AF288" s="109"/>
      <c r="AP288" s="109"/>
      <c r="AZ288" s="109"/>
      <c r="BA288" s="109"/>
      <c r="BJ288" s="109"/>
      <c r="BT288" s="109"/>
      <c r="CD288" s="109"/>
      <c r="CN288" s="109"/>
      <c r="CX288" s="109"/>
      <c r="DH288" s="109"/>
      <c r="DR288" s="109"/>
      <c r="EB288" s="109"/>
      <c r="EL288" s="109"/>
      <c r="EV288" s="109"/>
      <c r="FF288" s="109"/>
      <c r="FP288" s="109"/>
      <c r="FZ288" s="109"/>
      <c r="GJ288" s="109"/>
      <c r="GT288" s="109"/>
      <c r="HD288" s="109"/>
      <c r="HN288" s="109"/>
      <c r="HX288" s="109"/>
    </row>
    <row xmlns:x14ac="http://schemas.microsoft.com/office/spreadsheetml/2009/9/ac" r="289" s="3" customFormat="true" x14ac:dyDescent="0.25">
      <c r="A289" s="374"/>
      <c r="B289" s="109"/>
      <c r="L289" s="109"/>
      <c r="V289" s="109"/>
      <c r="AF289" s="109"/>
      <c r="AP289" s="109"/>
      <c r="AZ289" s="109"/>
      <c r="BA289" s="109"/>
      <c r="BJ289" s="109"/>
      <c r="BT289" s="109"/>
      <c r="CD289" s="109"/>
      <c r="CN289" s="109"/>
      <c r="CX289" s="109"/>
      <c r="DH289" s="109"/>
      <c r="DR289" s="109"/>
      <c r="EB289" s="109"/>
      <c r="EL289" s="109"/>
      <c r="EV289" s="109"/>
      <c r="FF289" s="109"/>
      <c r="FP289" s="109"/>
      <c r="FZ289" s="109"/>
      <c r="GJ289" s="109"/>
      <c r="GT289" s="109"/>
      <c r="HD289" s="109"/>
      <c r="HN289" s="109"/>
      <c r="HX289" s="109"/>
    </row>
    <row xmlns:x14ac="http://schemas.microsoft.com/office/spreadsheetml/2009/9/ac" r="290" s="3" customFormat="true" x14ac:dyDescent="0.25">
      <c r="A290" s="374"/>
      <c r="B290" s="109"/>
      <c r="L290" s="109"/>
      <c r="V290" s="109"/>
      <c r="AF290" s="109"/>
      <c r="AP290" s="109"/>
      <c r="AZ290" s="109"/>
      <c r="BA290" s="109"/>
      <c r="BJ290" s="109"/>
      <c r="BT290" s="109"/>
      <c r="CD290" s="109"/>
      <c r="CN290" s="109"/>
      <c r="CX290" s="109"/>
      <c r="DH290" s="109"/>
      <c r="DR290" s="109"/>
      <c r="EB290" s="109"/>
      <c r="EL290" s="109"/>
      <c r="EV290" s="109"/>
      <c r="FF290" s="109"/>
      <c r="FP290" s="109"/>
      <c r="FZ290" s="109"/>
      <c r="GJ290" s="109"/>
      <c r="GT290" s="109"/>
      <c r="HD290" s="109"/>
      <c r="HN290" s="109"/>
      <c r="HX290" s="109"/>
    </row>
    <row xmlns:x14ac="http://schemas.microsoft.com/office/spreadsheetml/2009/9/ac" r="291" s="3" customFormat="true" x14ac:dyDescent="0.25">
      <c r="A291" s="374"/>
      <c r="B291" s="109"/>
      <c r="L291" s="109"/>
      <c r="V291" s="109"/>
      <c r="AF291" s="109"/>
      <c r="AP291" s="109"/>
      <c r="AZ291" s="109"/>
      <c r="BA291" s="109"/>
      <c r="BJ291" s="109"/>
      <c r="BT291" s="109"/>
      <c r="CD291" s="109"/>
      <c r="CN291" s="109"/>
      <c r="CX291" s="109"/>
      <c r="DH291" s="109"/>
      <c r="DR291" s="109"/>
      <c r="EB291" s="109"/>
      <c r="EL291" s="109"/>
      <c r="EV291" s="109"/>
      <c r="FF291" s="109"/>
      <c r="FP291" s="109"/>
      <c r="FZ291" s="109"/>
      <c r="GJ291" s="109"/>
      <c r="GT291" s="109"/>
      <c r="HD291" s="109"/>
      <c r="HN291" s="109"/>
      <c r="HX291" s="109"/>
    </row>
    <row xmlns:x14ac="http://schemas.microsoft.com/office/spreadsheetml/2009/9/ac" r="292" s="3" customFormat="true" x14ac:dyDescent="0.25">
      <c r="A292" s="374"/>
      <c r="B292" s="109"/>
      <c r="L292" s="109"/>
      <c r="V292" s="109"/>
      <c r="AF292" s="109"/>
      <c r="AP292" s="109"/>
      <c r="AZ292" s="109"/>
      <c r="BA292" s="109"/>
      <c r="BJ292" s="109"/>
      <c r="BT292" s="109"/>
      <c r="CD292" s="109"/>
      <c r="CN292" s="109"/>
      <c r="CX292" s="109"/>
      <c r="DH292" s="109"/>
      <c r="DR292" s="109"/>
      <c r="EB292" s="109"/>
      <c r="EL292" s="109"/>
      <c r="EV292" s="109"/>
      <c r="FF292" s="109"/>
      <c r="FP292" s="109"/>
      <c r="FZ292" s="109"/>
      <c r="GJ292" s="109"/>
      <c r="GT292" s="109"/>
      <c r="HD292" s="109"/>
      <c r="HN292" s="109"/>
      <c r="HX292" s="109"/>
    </row>
    <row xmlns:x14ac="http://schemas.microsoft.com/office/spreadsheetml/2009/9/ac" r="293" s="3" customFormat="true" x14ac:dyDescent="0.25">
      <c r="A293" s="374"/>
      <c r="B293" s="109"/>
      <c r="L293" s="109"/>
      <c r="V293" s="109"/>
      <c r="AF293" s="109"/>
      <c r="AP293" s="109"/>
      <c r="AZ293" s="109"/>
      <c r="BA293" s="109"/>
      <c r="BJ293" s="109"/>
      <c r="BT293" s="109"/>
      <c r="CD293" s="109"/>
      <c r="CN293" s="109"/>
      <c r="CX293" s="109"/>
      <c r="DH293" s="109"/>
      <c r="DR293" s="109"/>
      <c r="EB293" s="109"/>
      <c r="EL293" s="109"/>
      <c r="EV293" s="109"/>
      <c r="FF293" s="109"/>
      <c r="FP293" s="109"/>
      <c r="FZ293" s="109"/>
      <c r="GJ293" s="109"/>
      <c r="GT293" s="109"/>
      <c r="HD293" s="109"/>
      <c r="HN293" s="109"/>
      <c r="HX293" s="109"/>
    </row>
    <row xmlns:x14ac="http://schemas.microsoft.com/office/spreadsheetml/2009/9/ac" r="294" s="3" customFormat="true" x14ac:dyDescent="0.25">
      <c r="A294" s="374"/>
      <c r="B294" s="109"/>
      <c r="L294" s="109"/>
      <c r="V294" s="109"/>
      <c r="AF294" s="109"/>
      <c r="AP294" s="109"/>
      <c r="AZ294" s="109"/>
      <c r="BA294" s="109"/>
      <c r="BJ294" s="109"/>
      <c r="BT294" s="109"/>
      <c r="CD294" s="109"/>
      <c r="CN294" s="109"/>
      <c r="CX294" s="109"/>
      <c r="DH294" s="109"/>
      <c r="DR294" s="109"/>
      <c r="EB294" s="109"/>
      <c r="EL294" s="109"/>
      <c r="EV294" s="109"/>
      <c r="FF294" s="109"/>
      <c r="FP294" s="109"/>
      <c r="FZ294" s="109"/>
      <c r="GJ294" s="109"/>
      <c r="GT294" s="109"/>
      <c r="HD294" s="109"/>
      <c r="HN294" s="109"/>
      <c r="HX294" s="109"/>
    </row>
    <row xmlns:x14ac="http://schemas.microsoft.com/office/spreadsheetml/2009/9/ac" r="295" s="3" customFormat="true" x14ac:dyDescent="0.25">
      <c r="A295" s="374"/>
      <c r="B295" s="109"/>
      <c r="L295" s="109"/>
      <c r="V295" s="109"/>
      <c r="AF295" s="109"/>
      <c r="AP295" s="109"/>
      <c r="AZ295" s="109"/>
      <c r="BA295" s="109"/>
      <c r="BJ295" s="109"/>
      <c r="BT295" s="109"/>
      <c r="CD295" s="109"/>
      <c r="CN295" s="109"/>
      <c r="CX295" s="109"/>
      <c r="DH295" s="109"/>
      <c r="DR295" s="109"/>
      <c r="EB295" s="109"/>
      <c r="EL295" s="109"/>
      <c r="EV295" s="109"/>
      <c r="FF295" s="109"/>
      <c r="FP295" s="109"/>
      <c r="FZ295" s="109"/>
      <c r="GJ295" s="109"/>
      <c r="GT295" s="109"/>
      <c r="HD295" s="109"/>
      <c r="HN295" s="109"/>
      <c r="HX295" s="109"/>
    </row>
    <row xmlns:x14ac="http://schemas.microsoft.com/office/spreadsheetml/2009/9/ac" r="296" s="3" customFormat="true" x14ac:dyDescent="0.25">
      <c r="A296" s="374"/>
      <c r="B296" s="109"/>
      <c r="L296" s="109"/>
      <c r="V296" s="109"/>
      <c r="AF296" s="109"/>
      <c r="AP296" s="109"/>
      <c r="AZ296" s="109"/>
      <c r="BA296" s="109"/>
      <c r="BJ296" s="109"/>
      <c r="BT296" s="109"/>
      <c r="CD296" s="109"/>
      <c r="CN296" s="109"/>
      <c r="CX296" s="109"/>
      <c r="DH296" s="109"/>
      <c r="DR296" s="109"/>
      <c r="EB296" s="109"/>
      <c r="EL296" s="109"/>
      <c r="EV296" s="109"/>
      <c r="FF296" s="109"/>
      <c r="FP296" s="109"/>
      <c r="FZ296" s="109"/>
      <c r="GJ296" s="109"/>
      <c r="GT296" s="109"/>
      <c r="HD296" s="109"/>
      <c r="HN296" s="109"/>
      <c r="HX296" s="109"/>
    </row>
    <row xmlns:x14ac="http://schemas.microsoft.com/office/spreadsheetml/2009/9/ac" r="297" s="3" customFormat="true" x14ac:dyDescent="0.25">
      <c r="A297" s="374"/>
      <c r="B297" s="109"/>
      <c r="L297" s="109"/>
      <c r="V297" s="109"/>
      <c r="AF297" s="109"/>
      <c r="AP297" s="109"/>
      <c r="AZ297" s="109"/>
      <c r="BA297" s="109"/>
      <c r="BJ297" s="109"/>
      <c r="BT297" s="109"/>
      <c r="CD297" s="109"/>
      <c r="CN297" s="109"/>
      <c r="CX297" s="109"/>
      <c r="DH297" s="109"/>
      <c r="DR297" s="109"/>
      <c r="EB297" s="109"/>
      <c r="EL297" s="109"/>
      <c r="EV297" s="109"/>
      <c r="FF297" s="109"/>
      <c r="FP297" s="109"/>
      <c r="FZ297" s="109"/>
      <c r="GJ297" s="109"/>
      <c r="GT297" s="109"/>
      <c r="HD297" s="109"/>
      <c r="HN297" s="109"/>
      <c r="HX297" s="109"/>
    </row>
    <row xmlns:x14ac="http://schemas.microsoft.com/office/spreadsheetml/2009/9/ac" r="298" s="3" customFormat="true" x14ac:dyDescent="0.25">
      <c r="A298" s="374"/>
      <c r="B298" s="109"/>
      <c r="L298" s="109"/>
      <c r="V298" s="109"/>
      <c r="AF298" s="109"/>
      <c r="AP298" s="109"/>
      <c r="AZ298" s="109"/>
      <c r="BA298" s="109"/>
      <c r="BJ298" s="109"/>
      <c r="BT298" s="109"/>
      <c r="CD298" s="109"/>
      <c r="CN298" s="109"/>
      <c r="CX298" s="109"/>
      <c r="DH298" s="109"/>
      <c r="DR298" s="109"/>
      <c r="EB298" s="109"/>
      <c r="EL298" s="109"/>
      <c r="EV298" s="109"/>
      <c r="FF298" s="109"/>
      <c r="FP298" s="109"/>
      <c r="FZ298" s="109"/>
      <c r="GJ298" s="109"/>
      <c r="GT298" s="109"/>
      <c r="HD298" s="109"/>
      <c r="HN298" s="109"/>
      <c r="HX298" s="109"/>
    </row>
    <row xmlns:x14ac="http://schemas.microsoft.com/office/spreadsheetml/2009/9/ac" r="299" s="3" customFormat="true" x14ac:dyDescent="0.25">
      <c r="A299" s="374"/>
      <c r="B299" s="109"/>
      <c r="L299" s="109"/>
      <c r="V299" s="109"/>
      <c r="AF299" s="109"/>
      <c r="AP299" s="109"/>
      <c r="AZ299" s="109"/>
      <c r="BA299" s="109"/>
      <c r="BJ299" s="109"/>
      <c r="BT299" s="109"/>
      <c r="CD299" s="109"/>
      <c r="CN299" s="109"/>
      <c r="CX299" s="109"/>
      <c r="DH299" s="109"/>
      <c r="DR299" s="109"/>
      <c r="EB299" s="109"/>
      <c r="EL299" s="109"/>
      <c r="EV299" s="109"/>
      <c r="FF299" s="109"/>
      <c r="FP299" s="109"/>
      <c r="FZ299" s="109"/>
      <c r="GJ299" s="109"/>
      <c r="GT299" s="109"/>
      <c r="HD299" s="109"/>
      <c r="HN299" s="109"/>
      <c r="HX299" s="109"/>
    </row>
    <row xmlns:x14ac="http://schemas.microsoft.com/office/spreadsheetml/2009/9/ac" r="300" s="3" customFormat="true" x14ac:dyDescent="0.25">
      <c r="A300" s="374"/>
      <c r="B300" s="109"/>
      <c r="L300" s="109"/>
      <c r="V300" s="109"/>
      <c r="AF300" s="109"/>
      <c r="AP300" s="109"/>
      <c r="AZ300" s="109"/>
      <c r="BA300" s="109"/>
      <c r="BJ300" s="109"/>
      <c r="BT300" s="109"/>
      <c r="CD300" s="109"/>
      <c r="CN300" s="109"/>
      <c r="CX300" s="109"/>
      <c r="DH300" s="109"/>
      <c r="DR300" s="109"/>
      <c r="EB300" s="109"/>
      <c r="EL300" s="109"/>
      <c r="EV300" s="109"/>
      <c r="FF300" s="109"/>
      <c r="FP300" s="109"/>
      <c r="FZ300" s="109"/>
      <c r="GJ300" s="109"/>
      <c r="GT300" s="109"/>
      <c r="HD300" s="109"/>
      <c r="HN300" s="109"/>
      <c r="HX300" s="109"/>
    </row>
    <row xmlns:x14ac="http://schemas.microsoft.com/office/spreadsheetml/2009/9/ac" r="301" s="3" customFormat="true" x14ac:dyDescent="0.25">
      <c r="A301" s="374"/>
      <c r="B301" s="109"/>
      <c r="L301" s="109"/>
      <c r="V301" s="109"/>
      <c r="AF301" s="109"/>
      <c r="AP301" s="109"/>
      <c r="AZ301" s="109"/>
      <c r="BA301" s="109"/>
      <c r="BJ301" s="109"/>
      <c r="BT301" s="109"/>
      <c r="CD301" s="109"/>
      <c r="CN301" s="109"/>
      <c r="CX301" s="109"/>
      <c r="DH301" s="109"/>
      <c r="DR301" s="109"/>
      <c r="EB301" s="109"/>
      <c r="EL301" s="109"/>
      <c r="EV301" s="109"/>
      <c r="FF301" s="109"/>
      <c r="FP301" s="109"/>
      <c r="FZ301" s="109"/>
      <c r="GJ301" s="109"/>
      <c r="GT301" s="109"/>
      <c r="HD301" s="109"/>
      <c r="HN301" s="109"/>
      <c r="HX301" s="109"/>
    </row>
    <row xmlns:x14ac="http://schemas.microsoft.com/office/spreadsheetml/2009/9/ac" r="302" s="3" customFormat="true" x14ac:dyDescent="0.25">
      <c r="A302" s="374"/>
      <c r="B302" s="109"/>
      <c r="L302" s="109"/>
      <c r="V302" s="109"/>
      <c r="AF302" s="109"/>
      <c r="AP302" s="109"/>
      <c r="AZ302" s="109"/>
      <c r="BA302" s="109"/>
      <c r="BJ302" s="109"/>
      <c r="BT302" s="109"/>
      <c r="CD302" s="109"/>
      <c r="CN302" s="109"/>
      <c r="CX302" s="109"/>
      <c r="DH302" s="109"/>
      <c r="DR302" s="109"/>
      <c r="EB302" s="109"/>
      <c r="EL302" s="109"/>
      <c r="EV302" s="109"/>
      <c r="FF302" s="109"/>
      <c r="FP302" s="109"/>
      <c r="FZ302" s="109"/>
      <c r="GJ302" s="109"/>
      <c r="GT302" s="109"/>
      <c r="HD302" s="109"/>
      <c r="HN302" s="109"/>
      <c r="HX302" s="109"/>
    </row>
    <row xmlns:x14ac="http://schemas.microsoft.com/office/spreadsheetml/2009/9/ac" r="303" s="3" customFormat="true" x14ac:dyDescent="0.25">
      <c r="A303" s="374"/>
      <c r="B303" s="109"/>
      <c r="L303" s="109"/>
      <c r="V303" s="109"/>
      <c r="AF303" s="109"/>
      <c r="AP303" s="109"/>
      <c r="AZ303" s="109"/>
      <c r="BA303" s="109"/>
      <c r="BJ303" s="109"/>
      <c r="BT303" s="109"/>
      <c r="CD303" s="109"/>
      <c r="CN303" s="109"/>
      <c r="CX303" s="109"/>
      <c r="DH303" s="109"/>
      <c r="DR303" s="109"/>
      <c r="EB303" s="109"/>
      <c r="EL303" s="109"/>
      <c r="EV303" s="109"/>
      <c r="FF303" s="109"/>
      <c r="FP303" s="109"/>
      <c r="FZ303" s="109"/>
      <c r="GJ303" s="109"/>
      <c r="GT303" s="109"/>
      <c r="HD303" s="109"/>
      <c r="HN303" s="109"/>
      <c r="HX303" s="109"/>
    </row>
    <row xmlns:x14ac="http://schemas.microsoft.com/office/spreadsheetml/2009/9/ac" r="304" s="3" customFormat="true" x14ac:dyDescent="0.25">
      <c r="A304" s="374"/>
      <c r="B304" s="109"/>
      <c r="L304" s="109"/>
      <c r="V304" s="109"/>
      <c r="AF304" s="109"/>
      <c r="AP304" s="109"/>
      <c r="AZ304" s="109"/>
      <c r="BA304" s="109"/>
      <c r="BJ304" s="109"/>
      <c r="BT304" s="109"/>
      <c r="CD304" s="109"/>
      <c r="CN304" s="109"/>
      <c r="CX304" s="109"/>
      <c r="DH304" s="109"/>
      <c r="DR304" s="109"/>
      <c r="EB304" s="109"/>
      <c r="EL304" s="109"/>
      <c r="EV304" s="109"/>
      <c r="FF304" s="109"/>
      <c r="FP304" s="109"/>
      <c r="FZ304" s="109"/>
      <c r="GJ304" s="109"/>
      <c r="GT304" s="109"/>
      <c r="HD304" s="109"/>
      <c r="HN304" s="109"/>
      <c r="HX304" s="109"/>
    </row>
    <row xmlns:x14ac="http://schemas.microsoft.com/office/spreadsheetml/2009/9/ac" r="305" s="3" customFormat="true" x14ac:dyDescent="0.25">
      <c r="A305" s="374"/>
      <c r="B305" s="109"/>
      <c r="L305" s="109"/>
      <c r="V305" s="109"/>
      <c r="AF305" s="109"/>
      <c r="AP305" s="109"/>
      <c r="AZ305" s="109"/>
      <c r="BA305" s="109"/>
      <c r="BJ305" s="109"/>
      <c r="BT305" s="109"/>
      <c r="CD305" s="109"/>
      <c r="CN305" s="109"/>
      <c r="CX305" s="109"/>
      <c r="DH305" s="109"/>
      <c r="DR305" s="109"/>
      <c r="EB305" s="109"/>
      <c r="EL305" s="109"/>
      <c r="EV305" s="109"/>
      <c r="FF305" s="109"/>
      <c r="FP305" s="109"/>
      <c r="FZ305" s="109"/>
      <c r="GJ305" s="109"/>
      <c r="GT305" s="109"/>
      <c r="HD305" s="109"/>
      <c r="HN305" s="109"/>
      <c r="HX305" s="109"/>
    </row>
    <row xmlns:x14ac="http://schemas.microsoft.com/office/spreadsheetml/2009/9/ac" r="306" s="3" customFormat="true" x14ac:dyDescent="0.25">
      <c r="A306" s="374"/>
      <c r="B306" s="109"/>
      <c r="L306" s="109"/>
      <c r="V306" s="109"/>
      <c r="AF306" s="109"/>
      <c r="AP306" s="109"/>
      <c r="AZ306" s="109"/>
      <c r="BA306" s="109"/>
      <c r="BJ306" s="109"/>
      <c r="BT306" s="109"/>
      <c r="CD306" s="109"/>
      <c r="CN306" s="109"/>
      <c r="CX306" s="109"/>
      <c r="DH306" s="109"/>
      <c r="DR306" s="109"/>
      <c r="EB306" s="109"/>
      <c r="EL306" s="109"/>
      <c r="EV306" s="109"/>
      <c r="FF306" s="109"/>
      <c r="FP306" s="109"/>
      <c r="FZ306" s="109"/>
      <c r="GJ306" s="109"/>
      <c r="GT306" s="109"/>
      <c r="HD306" s="109"/>
      <c r="HN306" s="109"/>
      <c r="HX306" s="109"/>
    </row>
    <row xmlns:x14ac="http://schemas.microsoft.com/office/spreadsheetml/2009/9/ac" r="307" s="3" customFormat="true" x14ac:dyDescent="0.25">
      <c r="A307" s="374"/>
      <c r="B307" s="109"/>
      <c r="L307" s="109"/>
      <c r="V307" s="109"/>
      <c r="AF307" s="109"/>
      <c r="AP307" s="109"/>
      <c r="AZ307" s="109"/>
      <c r="BA307" s="109"/>
      <c r="BJ307" s="109"/>
      <c r="BT307" s="109"/>
      <c r="CD307" s="109"/>
      <c r="CN307" s="109"/>
      <c r="CX307" s="109"/>
      <c r="DH307" s="109"/>
      <c r="DR307" s="109"/>
      <c r="EB307" s="109"/>
      <c r="EL307" s="109"/>
      <c r="EV307" s="109"/>
      <c r="FF307" s="109"/>
      <c r="FP307" s="109"/>
      <c r="FZ307" s="109"/>
      <c r="GJ307" s="109"/>
      <c r="GT307" s="109"/>
      <c r="HD307" s="109"/>
      <c r="HN307" s="109"/>
      <c r="HX307" s="109"/>
    </row>
    <row xmlns:x14ac="http://schemas.microsoft.com/office/spreadsheetml/2009/9/ac" r="308" s="3" customFormat="true" x14ac:dyDescent="0.25">
      <c r="A308" s="374"/>
      <c r="B308" s="109"/>
      <c r="L308" s="109"/>
      <c r="V308" s="109"/>
      <c r="AF308" s="109"/>
      <c r="AP308" s="109"/>
      <c r="AZ308" s="109"/>
      <c r="BA308" s="109"/>
      <c r="BJ308" s="109"/>
      <c r="BT308" s="109"/>
      <c r="CD308" s="109"/>
      <c r="CN308" s="109"/>
      <c r="CX308" s="109"/>
      <c r="DH308" s="109"/>
      <c r="DR308" s="109"/>
      <c r="EB308" s="109"/>
      <c r="EL308" s="109"/>
      <c r="EV308" s="109"/>
      <c r="FF308" s="109"/>
      <c r="FP308" s="109"/>
      <c r="FZ308" s="109"/>
      <c r="GJ308" s="109"/>
      <c r="GT308" s="109"/>
      <c r="HD308" s="109"/>
      <c r="HN308" s="109"/>
      <c r="HX308" s="109"/>
    </row>
    <row xmlns:x14ac="http://schemas.microsoft.com/office/spreadsheetml/2009/9/ac" r="309" s="3" customFormat="true" x14ac:dyDescent="0.25">
      <c r="A309" s="374"/>
      <c r="B309" s="109"/>
      <c r="L309" s="109"/>
      <c r="V309" s="109"/>
      <c r="AF309" s="109"/>
      <c r="AP309" s="109"/>
      <c r="AZ309" s="109"/>
      <c r="BA309" s="109"/>
      <c r="BJ309" s="109"/>
      <c r="BT309" s="109"/>
      <c r="CD309" s="109"/>
      <c r="CN309" s="109"/>
      <c r="CX309" s="109"/>
      <c r="DH309" s="109"/>
      <c r="DR309" s="109"/>
      <c r="EB309" s="109"/>
      <c r="EL309" s="109"/>
      <c r="EV309" s="109"/>
      <c r="FF309" s="109"/>
      <c r="FP309" s="109"/>
      <c r="FZ309" s="109"/>
      <c r="GJ309" s="109"/>
      <c r="GT309" s="109"/>
      <c r="HD309" s="109"/>
      <c r="HN309" s="109"/>
      <c r="HX309" s="109"/>
    </row>
    <row xmlns:x14ac="http://schemas.microsoft.com/office/spreadsheetml/2009/9/ac" r="310" s="3" customFormat="true" x14ac:dyDescent="0.25">
      <c r="A310" s="374"/>
      <c r="B310" s="109"/>
      <c r="L310" s="109"/>
      <c r="V310" s="109"/>
      <c r="AF310" s="109"/>
      <c r="AP310" s="109"/>
      <c r="AZ310" s="109"/>
      <c r="BA310" s="109"/>
      <c r="BJ310" s="109"/>
      <c r="BT310" s="109"/>
      <c r="CD310" s="109"/>
      <c r="CN310" s="109"/>
      <c r="CX310" s="109"/>
      <c r="DH310" s="109"/>
      <c r="DR310" s="109"/>
      <c r="EB310" s="109"/>
      <c r="EL310" s="109"/>
      <c r="EV310" s="109"/>
      <c r="FF310" s="109"/>
      <c r="FP310" s="109"/>
      <c r="FZ310" s="109"/>
      <c r="GJ310" s="109"/>
      <c r="GT310" s="109"/>
      <c r="HD310" s="109"/>
      <c r="HN310" s="109"/>
      <c r="HX310" s="109"/>
    </row>
    <row xmlns:x14ac="http://schemas.microsoft.com/office/spreadsheetml/2009/9/ac" r="311" s="3" customFormat="true" x14ac:dyDescent="0.25">
      <c r="A311" s="374"/>
      <c r="B311" s="109"/>
      <c r="L311" s="109"/>
      <c r="V311" s="109"/>
      <c r="AF311" s="109"/>
      <c r="AP311" s="109"/>
      <c r="AZ311" s="109"/>
      <c r="BA311" s="109"/>
      <c r="BJ311" s="109"/>
      <c r="BT311" s="109"/>
      <c r="CD311" s="109"/>
      <c r="CN311" s="109"/>
      <c r="CX311" s="109"/>
      <c r="DH311" s="109"/>
      <c r="DR311" s="109"/>
      <c r="EB311" s="109"/>
      <c r="EL311" s="109"/>
      <c r="EV311" s="109"/>
      <c r="FF311" s="109"/>
      <c r="FP311" s="109"/>
      <c r="FZ311" s="109"/>
      <c r="GJ311" s="109"/>
      <c r="GT311" s="109"/>
      <c r="HD311" s="109"/>
      <c r="HN311" s="109"/>
      <c r="HX311" s="109"/>
    </row>
    <row xmlns:x14ac="http://schemas.microsoft.com/office/spreadsheetml/2009/9/ac" r="312" s="3" customFormat="true" x14ac:dyDescent="0.25">
      <c r="A312" s="374"/>
      <c r="B312" s="109"/>
      <c r="L312" s="109"/>
      <c r="V312" s="109"/>
      <c r="AF312" s="109"/>
      <c r="AP312" s="109"/>
      <c r="AZ312" s="109"/>
      <c r="BA312" s="109"/>
      <c r="BJ312" s="109"/>
      <c r="BT312" s="109"/>
      <c r="CD312" s="109"/>
      <c r="CN312" s="109"/>
      <c r="CX312" s="109"/>
      <c r="DH312" s="109"/>
      <c r="DR312" s="109"/>
      <c r="EB312" s="109"/>
      <c r="EL312" s="109"/>
      <c r="EV312" s="109"/>
      <c r="FF312" s="109"/>
      <c r="FP312" s="109"/>
      <c r="FZ312" s="109"/>
      <c r="GJ312" s="109"/>
      <c r="GT312" s="109"/>
      <c r="HD312" s="109"/>
      <c r="HN312" s="109"/>
      <c r="HX312" s="109"/>
    </row>
    <row xmlns:x14ac="http://schemas.microsoft.com/office/spreadsheetml/2009/9/ac" r="313" s="3" customFormat="true" x14ac:dyDescent="0.25">
      <c r="A313" s="374"/>
      <c r="B313" s="109"/>
      <c r="L313" s="109"/>
      <c r="V313" s="109"/>
      <c r="AF313" s="109"/>
      <c r="AP313" s="109"/>
      <c r="AZ313" s="109"/>
      <c r="BA313" s="109"/>
      <c r="BJ313" s="109"/>
      <c r="BT313" s="109"/>
      <c r="CD313" s="109"/>
      <c r="CN313" s="109"/>
      <c r="CX313" s="109"/>
      <c r="DH313" s="109"/>
      <c r="DR313" s="109"/>
      <c r="EB313" s="109"/>
      <c r="EL313" s="109"/>
      <c r="EV313" s="109"/>
      <c r="FF313" s="109"/>
      <c r="FP313" s="109"/>
      <c r="FZ313" s="109"/>
      <c r="GJ313" s="109"/>
      <c r="GT313" s="109"/>
      <c r="HD313" s="109"/>
      <c r="HN313" s="109"/>
      <c r="HX313" s="109"/>
    </row>
    <row xmlns:x14ac="http://schemas.microsoft.com/office/spreadsheetml/2009/9/ac" r="314" s="3" customFormat="true" x14ac:dyDescent="0.25">
      <c r="A314" s="374"/>
      <c r="B314" s="109"/>
      <c r="L314" s="109"/>
      <c r="V314" s="109"/>
      <c r="AF314" s="109"/>
      <c r="AP314" s="109"/>
      <c r="AZ314" s="109"/>
      <c r="BA314" s="109"/>
      <c r="BJ314" s="109"/>
      <c r="BT314" s="109"/>
      <c r="CD314" s="109"/>
      <c r="CN314" s="109"/>
      <c r="CX314" s="109"/>
      <c r="DH314" s="109"/>
      <c r="DR314" s="109"/>
      <c r="EB314" s="109"/>
      <c r="EL314" s="109"/>
      <c r="EV314" s="109"/>
      <c r="FF314" s="109"/>
      <c r="FP314" s="109"/>
      <c r="FZ314" s="109"/>
      <c r="GJ314" s="109"/>
      <c r="GT314" s="109"/>
      <c r="HD314" s="109"/>
      <c r="HN314" s="109"/>
      <c r="HX314" s="109"/>
    </row>
    <row xmlns:x14ac="http://schemas.microsoft.com/office/spreadsheetml/2009/9/ac" r="315" s="3" customFormat="true" x14ac:dyDescent="0.25">
      <c r="A315" s="374"/>
      <c r="B315" s="109"/>
      <c r="L315" s="109"/>
      <c r="V315" s="109"/>
      <c r="AF315" s="109"/>
      <c r="AP315" s="109"/>
      <c r="AZ315" s="109"/>
      <c r="BA315" s="109"/>
      <c r="BJ315" s="109"/>
      <c r="BT315" s="109"/>
      <c r="CD315" s="109"/>
      <c r="CN315" s="109"/>
      <c r="CX315" s="109"/>
      <c r="DH315" s="109"/>
      <c r="DR315" s="109"/>
      <c r="EB315" s="109"/>
      <c r="EL315" s="109"/>
      <c r="EV315" s="109"/>
      <c r="FF315" s="109"/>
      <c r="FP315" s="109"/>
      <c r="FZ315" s="109"/>
      <c r="GJ315" s="109"/>
      <c r="GT315" s="109"/>
      <c r="HD315" s="109"/>
      <c r="HN315" s="109"/>
      <c r="HX315" s="109"/>
    </row>
    <row xmlns:x14ac="http://schemas.microsoft.com/office/spreadsheetml/2009/9/ac" r="316" s="3" customFormat="true" x14ac:dyDescent="0.25">
      <c r="A316" s="374"/>
      <c r="B316" s="109"/>
      <c r="L316" s="109"/>
      <c r="V316" s="109"/>
      <c r="AF316" s="109"/>
      <c r="AP316" s="109"/>
      <c r="AZ316" s="109"/>
      <c r="BA316" s="109"/>
      <c r="BJ316" s="109"/>
      <c r="BT316" s="109"/>
      <c r="CD316" s="109"/>
      <c r="CN316" s="109"/>
      <c r="CX316" s="109"/>
      <c r="DH316" s="109"/>
      <c r="DR316" s="109"/>
      <c r="EB316" s="109"/>
      <c r="EL316" s="109"/>
      <c r="EV316" s="109"/>
      <c r="FF316" s="109"/>
      <c r="FP316" s="109"/>
      <c r="FZ316" s="109"/>
      <c r="GJ316" s="109"/>
      <c r="GT316" s="109"/>
      <c r="HD316" s="109"/>
      <c r="HN316" s="109"/>
      <c r="HX316" s="109"/>
    </row>
    <row xmlns:x14ac="http://schemas.microsoft.com/office/spreadsheetml/2009/9/ac" r="317" s="3" customFormat="true" x14ac:dyDescent="0.25">
      <c r="A317" s="374"/>
      <c r="B317" s="109"/>
      <c r="L317" s="109"/>
      <c r="V317" s="109"/>
      <c r="AF317" s="109"/>
      <c r="AP317" s="109"/>
      <c r="AZ317" s="109"/>
      <c r="BA317" s="109"/>
      <c r="BJ317" s="109"/>
      <c r="BT317" s="109"/>
      <c r="CD317" s="109"/>
      <c r="CN317" s="109"/>
      <c r="CX317" s="109"/>
      <c r="DH317" s="109"/>
      <c r="DR317" s="109"/>
      <c r="EB317" s="109"/>
      <c r="EL317" s="109"/>
      <c r="EV317" s="109"/>
      <c r="FF317" s="109"/>
      <c r="FP317" s="109"/>
      <c r="FZ317" s="109"/>
      <c r="GJ317" s="109"/>
      <c r="GT317" s="109"/>
      <c r="HD317" s="109"/>
      <c r="HN317" s="109"/>
      <c r="HX317" s="109"/>
    </row>
    <row xmlns:x14ac="http://schemas.microsoft.com/office/spreadsheetml/2009/9/ac" r="318" s="3" customFormat="true" x14ac:dyDescent="0.25">
      <c r="A318" s="374"/>
      <c r="B318" s="109"/>
      <c r="L318" s="109"/>
      <c r="V318" s="109"/>
      <c r="AF318" s="109"/>
      <c r="AP318" s="109"/>
      <c r="AZ318" s="109"/>
      <c r="BA318" s="109"/>
      <c r="BJ318" s="109"/>
      <c r="BT318" s="109"/>
      <c r="CD318" s="109"/>
      <c r="CN318" s="109"/>
      <c r="CX318" s="109"/>
      <c r="DH318" s="109"/>
      <c r="DR318" s="109"/>
      <c r="EB318" s="109"/>
      <c r="EL318" s="109"/>
      <c r="EV318" s="109"/>
      <c r="FF318" s="109"/>
      <c r="FP318" s="109"/>
      <c r="FZ318" s="109"/>
      <c r="GJ318" s="109"/>
      <c r="GT318" s="109"/>
      <c r="HD318" s="109"/>
      <c r="HN318" s="109"/>
      <c r="HX318" s="109"/>
    </row>
    <row xmlns:x14ac="http://schemas.microsoft.com/office/spreadsheetml/2009/9/ac" r="319" s="3" customFormat="true" x14ac:dyDescent="0.25">
      <c r="A319" s="374"/>
      <c r="B319" s="109"/>
      <c r="L319" s="109"/>
      <c r="V319" s="109"/>
      <c r="AF319" s="109"/>
      <c r="AP319" s="109"/>
      <c r="AZ319" s="109"/>
      <c r="BA319" s="109"/>
      <c r="BJ319" s="109"/>
      <c r="BT319" s="109"/>
      <c r="CD319" s="109"/>
      <c r="CN319" s="109"/>
      <c r="CX319" s="109"/>
      <c r="DH319" s="109"/>
      <c r="DR319" s="109"/>
      <c r="EB319" s="109"/>
      <c r="EL319" s="109"/>
      <c r="EV319" s="109"/>
      <c r="FF319" s="109"/>
      <c r="FP319" s="109"/>
      <c r="FZ319" s="109"/>
      <c r="GJ319" s="109"/>
      <c r="GT319" s="109"/>
      <c r="HD319" s="109"/>
      <c r="HN319" s="109"/>
      <c r="HX319" s="109"/>
    </row>
    <row xmlns:x14ac="http://schemas.microsoft.com/office/spreadsheetml/2009/9/ac" r="320" s="3" customFormat="true" x14ac:dyDescent="0.25">
      <c r="A320" s="374"/>
      <c r="B320" s="109"/>
      <c r="L320" s="109"/>
      <c r="V320" s="109"/>
      <c r="AF320" s="109"/>
      <c r="AP320" s="109"/>
      <c r="AZ320" s="109"/>
      <c r="BA320" s="109"/>
      <c r="BJ320" s="109"/>
      <c r="BT320" s="109"/>
      <c r="CD320" s="109"/>
      <c r="CN320" s="109"/>
      <c r="CX320" s="109"/>
      <c r="DH320" s="109"/>
      <c r="DR320" s="109"/>
      <c r="EB320" s="109"/>
      <c r="EL320" s="109"/>
      <c r="EV320" s="109"/>
      <c r="FF320" s="109"/>
      <c r="FP320" s="109"/>
      <c r="FZ320" s="109"/>
      <c r="GJ320" s="109"/>
      <c r="GT320" s="109"/>
      <c r="HD320" s="109"/>
      <c r="HN320" s="109"/>
      <c r="HX320" s="109"/>
    </row>
    <row xmlns:x14ac="http://schemas.microsoft.com/office/spreadsheetml/2009/9/ac" r="321" s="3" customFormat="true" x14ac:dyDescent="0.25">
      <c r="A321" s="374"/>
      <c r="B321" s="109"/>
      <c r="L321" s="109"/>
      <c r="V321" s="109"/>
      <c r="AF321" s="109"/>
      <c r="AP321" s="109"/>
      <c r="AZ321" s="109"/>
      <c r="BA321" s="109"/>
      <c r="BJ321" s="109"/>
      <c r="BT321" s="109"/>
      <c r="CD321" s="109"/>
      <c r="CN321" s="109"/>
      <c r="CX321" s="109"/>
      <c r="DH321" s="109"/>
      <c r="DR321" s="109"/>
      <c r="EB321" s="109"/>
      <c r="EL321" s="109"/>
      <c r="EV321" s="109"/>
      <c r="FF321" s="109"/>
      <c r="FP321" s="109"/>
      <c r="FZ321" s="109"/>
      <c r="GJ321" s="109"/>
      <c r="GT321" s="109"/>
      <c r="HD321" s="109"/>
      <c r="HN321" s="109"/>
      <c r="HX321" s="109"/>
    </row>
    <row xmlns:x14ac="http://schemas.microsoft.com/office/spreadsheetml/2009/9/ac" r="322" s="3" customFormat="true" x14ac:dyDescent="0.25">
      <c r="A322" s="374"/>
      <c r="B322" s="109"/>
      <c r="L322" s="109"/>
      <c r="V322" s="109"/>
      <c r="AF322" s="109"/>
      <c r="AP322" s="109"/>
      <c r="AZ322" s="109"/>
      <c r="BA322" s="109"/>
      <c r="BJ322" s="109"/>
      <c r="BT322" s="109"/>
      <c r="CD322" s="109"/>
      <c r="CN322" s="109"/>
      <c r="CX322" s="109"/>
      <c r="DH322" s="109"/>
      <c r="DR322" s="109"/>
      <c r="EB322" s="109"/>
      <c r="EL322" s="109"/>
      <c r="EV322" s="109"/>
      <c r="FF322" s="109"/>
      <c r="FP322" s="109"/>
      <c r="FZ322" s="109"/>
      <c r="GJ322" s="109"/>
      <c r="GT322" s="109"/>
      <c r="HD322" s="109"/>
      <c r="HN322" s="109"/>
      <c r="HX322" s="109"/>
    </row>
    <row xmlns:x14ac="http://schemas.microsoft.com/office/spreadsheetml/2009/9/ac" r="323" s="3" customFormat="true" x14ac:dyDescent="0.25">
      <c r="A323" s="374"/>
      <c r="B323" s="109"/>
      <c r="L323" s="109"/>
      <c r="V323" s="109"/>
      <c r="AF323" s="109"/>
      <c r="AP323" s="109"/>
      <c r="AZ323" s="109"/>
      <c r="BA323" s="109"/>
      <c r="BJ323" s="109"/>
      <c r="BT323" s="109"/>
      <c r="CD323" s="109"/>
      <c r="CN323" s="109"/>
      <c r="CX323" s="109"/>
      <c r="DH323" s="109"/>
      <c r="DR323" s="109"/>
      <c r="EB323" s="109"/>
      <c r="EL323" s="109"/>
      <c r="EV323" s="109"/>
      <c r="FF323" s="109"/>
      <c r="FP323" s="109"/>
      <c r="FZ323" s="109"/>
      <c r="GJ323" s="109"/>
      <c r="GT323" s="109"/>
      <c r="HD323" s="109"/>
      <c r="HN323" s="109"/>
      <c r="HX323" s="109"/>
    </row>
    <row xmlns:x14ac="http://schemas.microsoft.com/office/spreadsheetml/2009/9/ac" r="324" s="3" customFormat="true" x14ac:dyDescent="0.25">
      <c r="A324" s="374"/>
      <c r="B324" s="109"/>
      <c r="L324" s="109"/>
      <c r="V324" s="109"/>
      <c r="AF324" s="109"/>
      <c r="AP324" s="109"/>
      <c r="AZ324" s="109"/>
      <c r="BA324" s="109"/>
      <c r="BJ324" s="109"/>
      <c r="BT324" s="109"/>
      <c r="CD324" s="109"/>
      <c r="CN324" s="109"/>
      <c r="CX324" s="109"/>
      <c r="DH324" s="109"/>
      <c r="DR324" s="109"/>
      <c r="EB324" s="109"/>
      <c r="EL324" s="109"/>
      <c r="EV324" s="109"/>
      <c r="FF324" s="109"/>
      <c r="FP324" s="109"/>
      <c r="FZ324" s="109"/>
      <c r="GJ324" s="109"/>
      <c r="GT324" s="109"/>
      <c r="HD324" s="109"/>
      <c r="HN324" s="109"/>
      <c r="HX324" s="109"/>
    </row>
    <row xmlns:x14ac="http://schemas.microsoft.com/office/spreadsheetml/2009/9/ac" r="325" s="3" customFormat="true" x14ac:dyDescent="0.25">
      <c r="A325" s="374"/>
      <c r="B325" s="109"/>
      <c r="L325" s="109"/>
      <c r="V325" s="109"/>
      <c r="AF325" s="109"/>
      <c r="AP325" s="109"/>
      <c r="AZ325" s="109"/>
      <c r="BA325" s="109"/>
      <c r="BJ325" s="109"/>
      <c r="BT325" s="109"/>
      <c r="CD325" s="109"/>
      <c r="CN325" s="109"/>
      <c r="CX325" s="109"/>
      <c r="DH325" s="109"/>
      <c r="DR325" s="109"/>
      <c r="EB325" s="109"/>
      <c r="EL325" s="109"/>
      <c r="EV325" s="109"/>
      <c r="FF325" s="109"/>
      <c r="FP325" s="109"/>
      <c r="FZ325" s="109"/>
      <c r="GJ325" s="109"/>
      <c r="GT325" s="109"/>
      <c r="HD325" s="109"/>
      <c r="HN325" s="109"/>
      <c r="HX325" s="109"/>
    </row>
    <row xmlns:x14ac="http://schemas.microsoft.com/office/spreadsheetml/2009/9/ac" r="326" s="3" customFormat="true" x14ac:dyDescent="0.25">
      <c r="A326" s="374"/>
      <c r="B326" s="109"/>
      <c r="L326" s="109"/>
      <c r="V326" s="109"/>
      <c r="AF326" s="109"/>
      <c r="AP326" s="109"/>
      <c r="AZ326" s="109"/>
      <c r="BA326" s="109"/>
      <c r="BJ326" s="109"/>
      <c r="BT326" s="109"/>
      <c r="CD326" s="109"/>
      <c r="CN326" s="109"/>
      <c r="CX326" s="109"/>
      <c r="DH326" s="109"/>
      <c r="DR326" s="109"/>
      <c r="EB326" s="109"/>
      <c r="EL326" s="109"/>
      <c r="EV326" s="109"/>
      <c r="FF326" s="109"/>
      <c r="FP326" s="109"/>
      <c r="FZ326" s="109"/>
      <c r="GJ326" s="109"/>
      <c r="GT326" s="109"/>
      <c r="HD326" s="109"/>
      <c r="HN326" s="109"/>
      <c r="HX326" s="109"/>
    </row>
    <row xmlns:x14ac="http://schemas.microsoft.com/office/spreadsheetml/2009/9/ac" r="327" s="3" customFormat="true" x14ac:dyDescent="0.25">
      <c r="A327" s="374"/>
      <c r="B327" s="109"/>
      <c r="L327" s="109"/>
      <c r="V327" s="109"/>
      <c r="AF327" s="109"/>
      <c r="AP327" s="109"/>
      <c r="AZ327" s="109"/>
      <c r="BA327" s="109"/>
      <c r="BJ327" s="109"/>
      <c r="BT327" s="109"/>
      <c r="CD327" s="109"/>
      <c r="CN327" s="109"/>
      <c r="CX327" s="109"/>
      <c r="DH327" s="109"/>
      <c r="DR327" s="109"/>
      <c r="EB327" s="109"/>
      <c r="EL327" s="109"/>
      <c r="EV327" s="109"/>
      <c r="FF327" s="109"/>
      <c r="FP327" s="109"/>
      <c r="FZ327" s="109"/>
      <c r="GJ327" s="109"/>
      <c r="GT327" s="109"/>
      <c r="HD327" s="109"/>
      <c r="HN327" s="109"/>
      <c r="HX327" s="109"/>
    </row>
    <row xmlns:x14ac="http://schemas.microsoft.com/office/spreadsheetml/2009/9/ac" r="328" s="3" customFormat="true" x14ac:dyDescent="0.25">
      <c r="A328" s="374"/>
      <c r="B328" s="109"/>
      <c r="L328" s="109"/>
      <c r="V328" s="109"/>
      <c r="AF328" s="109"/>
      <c r="AP328" s="109"/>
      <c r="AZ328" s="109"/>
      <c r="BA328" s="109"/>
      <c r="BJ328" s="109"/>
      <c r="BT328" s="109"/>
      <c r="CD328" s="109"/>
      <c r="CN328" s="109"/>
      <c r="CX328" s="109"/>
      <c r="DH328" s="109"/>
      <c r="DR328" s="109"/>
      <c r="EB328" s="109"/>
      <c r="EL328" s="109"/>
      <c r="EV328" s="109"/>
      <c r="FF328" s="109"/>
      <c r="FP328" s="109"/>
      <c r="FZ328" s="109"/>
      <c r="GJ328" s="109"/>
      <c r="GT328" s="109"/>
      <c r="HD328" s="109"/>
      <c r="HN328" s="109"/>
      <c r="HX328" s="109"/>
    </row>
    <row xmlns:x14ac="http://schemas.microsoft.com/office/spreadsheetml/2009/9/ac" r="329" s="3" customFormat="true" x14ac:dyDescent="0.25">
      <c r="A329" s="374"/>
      <c r="B329" s="109"/>
      <c r="L329" s="109"/>
      <c r="V329" s="109"/>
      <c r="AF329" s="109"/>
      <c r="AP329" s="109"/>
      <c r="AZ329" s="109"/>
      <c r="BA329" s="109"/>
      <c r="BJ329" s="109"/>
      <c r="BT329" s="109"/>
      <c r="CD329" s="109"/>
      <c r="CN329" s="109"/>
      <c r="CX329" s="109"/>
      <c r="DH329" s="109"/>
      <c r="DR329" s="109"/>
      <c r="EB329" s="109"/>
      <c r="EL329" s="109"/>
      <c r="EV329" s="109"/>
      <c r="FF329" s="109"/>
      <c r="FP329" s="109"/>
      <c r="FZ329" s="109"/>
      <c r="GJ329" s="109"/>
      <c r="GT329" s="109"/>
      <c r="HD329" s="109"/>
      <c r="HN329" s="109"/>
      <c r="HX329" s="109"/>
    </row>
    <row xmlns:x14ac="http://schemas.microsoft.com/office/spreadsheetml/2009/9/ac" r="330" s="3" customFormat="true" x14ac:dyDescent="0.25">
      <c r="A330" s="374"/>
      <c r="B330" s="109"/>
      <c r="L330" s="109"/>
      <c r="V330" s="109"/>
      <c r="AF330" s="109"/>
      <c r="AP330" s="109"/>
      <c r="AZ330" s="109"/>
      <c r="BA330" s="109"/>
      <c r="BJ330" s="109"/>
      <c r="BT330" s="109"/>
      <c r="CD330" s="109"/>
      <c r="CN330" s="109"/>
      <c r="CX330" s="109"/>
      <c r="DH330" s="109"/>
      <c r="DR330" s="109"/>
      <c r="EB330" s="109"/>
      <c r="EL330" s="109"/>
      <c r="EV330" s="109"/>
      <c r="FF330" s="109"/>
      <c r="FP330" s="109"/>
      <c r="FZ330" s="109"/>
      <c r="GJ330" s="109"/>
      <c r="GT330" s="109"/>
      <c r="HD330" s="109"/>
      <c r="HN330" s="109"/>
      <c r="HX330" s="109"/>
    </row>
    <row xmlns:x14ac="http://schemas.microsoft.com/office/spreadsheetml/2009/9/ac" r="331" s="3" customFormat="true" x14ac:dyDescent="0.25">
      <c r="A331" s="374"/>
      <c r="B331" s="109"/>
      <c r="L331" s="109"/>
      <c r="V331" s="109"/>
      <c r="AF331" s="109"/>
      <c r="AP331" s="109"/>
      <c r="AZ331" s="109"/>
      <c r="BA331" s="109"/>
      <c r="BJ331" s="109"/>
      <c r="BT331" s="109"/>
      <c r="CD331" s="109"/>
      <c r="CN331" s="109"/>
      <c r="CX331" s="109"/>
      <c r="DH331" s="109"/>
      <c r="DR331" s="109"/>
      <c r="EB331" s="109"/>
      <c r="EL331" s="109"/>
      <c r="EV331" s="109"/>
      <c r="FF331" s="109"/>
      <c r="FP331" s="109"/>
      <c r="FZ331" s="109"/>
      <c r="GJ331" s="109"/>
      <c r="GT331" s="109"/>
      <c r="HD331" s="109"/>
      <c r="HN331" s="109"/>
      <c r="HX331" s="109"/>
    </row>
    <row xmlns:x14ac="http://schemas.microsoft.com/office/spreadsheetml/2009/9/ac" r="332" s="3" customFormat="true" x14ac:dyDescent="0.25">
      <c r="A332" s="374"/>
      <c r="B332" s="109"/>
      <c r="L332" s="109"/>
      <c r="V332" s="109"/>
      <c r="AF332" s="109"/>
      <c r="AP332" s="109"/>
      <c r="AZ332" s="109"/>
      <c r="BA332" s="109"/>
      <c r="BJ332" s="109"/>
      <c r="BT332" s="109"/>
      <c r="CD332" s="109"/>
      <c r="CN332" s="109"/>
      <c r="CX332" s="109"/>
      <c r="DH332" s="109"/>
      <c r="DR332" s="109"/>
      <c r="EB332" s="109"/>
      <c r="EL332" s="109"/>
      <c r="EV332" s="109"/>
      <c r="FF332" s="109"/>
      <c r="FP332" s="109"/>
      <c r="FZ332" s="109"/>
      <c r="GJ332" s="109"/>
      <c r="GT332" s="109"/>
      <c r="HD332" s="109"/>
      <c r="HN332" s="109"/>
      <c r="HX332" s="109"/>
    </row>
    <row xmlns:x14ac="http://schemas.microsoft.com/office/spreadsheetml/2009/9/ac" r="333" s="3" customFormat="true" x14ac:dyDescent="0.25">
      <c r="A333" s="374"/>
      <c r="B333" s="109"/>
      <c r="L333" s="109"/>
      <c r="V333" s="109"/>
      <c r="AF333" s="109"/>
      <c r="AP333" s="109"/>
      <c r="AZ333" s="109"/>
      <c r="BA333" s="109"/>
      <c r="BJ333" s="109"/>
      <c r="BT333" s="109"/>
      <c r="CD333" s="109"/>
      <c r="CN333" s="109"/>
      <c r="CX333" s="109"/>
      <c r="DH333" s="109"/>
      <c r="DR333" s="109"/>
      <c r="EB333" s="109"/>
      <c r="EL333" s="109"/>
      <c r="EV333" s="109"/>
      <c r="FF333" s="109"/>
      <c r="FP333" s="109"/>
      <c r="FZ333" s="109"/>
      <c r="GJ333" s="109"/>
      <c r="GT333" s="109"/>
      <c r="HD333" s="109"/>
      <c r="HN333" s="109"/>
      <c r="HX333" s="109"/>
    </row>
    <row xmlns:x14ac="http://schemas.microsoft.com/office/spreadsheetml/2009/9/ac" r="334" s="3" customFormat="true" x14ac:dyDescent="0.25">
      <c r="A334" s="374"/>
      <c r="B334" s="109"/>
      <c r="L334" s="109"/>
      <c r="V334" s="109"/>
      <c r="AF334" s="109"/>
      <c r="AP334" s="109"/>
      <c r="AZ334" s="109"/>
      <c r="BA334" s="109"/>
      <c r="BJ334" s="109"/>
      <c r="BT334" s="109"/>
      <c r="CD334" s="109"/>
      <c r="CN334" s="109"/>
      <c r="CX334" s="109"/>
      <c r="DH334" s="109"/>
      <c r="DR334" s="109"/>
      <c r="EB334" s="109"/>
      <c r="EL334" s="109"/>
      <c r="EV334" s="109"/>
      <c r="FF334" s="109"/>
      <c r="FP334" s="109"/>
      <c r="FZ334" s="109"/>
      <c r="GJ334" s="109"/>
      <c r="GT334" s="109"/>
      <c r="HD334" s="109"/>
      <c r="HN334" s="109"/>
      <c r="HX334" s="109"/>
    </row>
    <row xmlns:x14ac="http://schemas.microsoft.com/office/spreadsheetml/2009/9/ac" r="335" s="3" customFormat="true" x14ac:dyDescent="0.25">
      <c r="A335" s="374"/>
      <c r="B335" s="109"/>
      <c r="L335" s="109"/>
      <c r="V335" s="109"/>
      <c r="AF335" s="109"/>
      <c r="AP335" s="109"/>
      <c r="AZ335" s="109"/>
      <c r="BA335" s="109"/>
      <c r="BJ335" s="109"/>
      <c r="BT335" s="109"/>
      <c r="CD335" s="109"/>
      <c r="CN335" s="109"/>
      <c r="CX335" s="109"/>
      <c r="DH335" s="109"/>
      <c r="DR335" s="109"/>
      <c r="EB335" s="109"/>
      <c r="EL335" s="109"/>
      <c r="EV335" s="109"/>
      <c r="FF335" s="109"/>
      <c r="FP335" s="109"/>
      <c r="FZ335" s="109"/>
      <c r="GJ335" s="109"/>
      <c r="GT335" s="109"/>
      <c r="HD335" s="109"/>
      <c r="HN335" s="109"/>
      <c r="HX335" s="109"/>
    </row>
    <row xmlns:x14ac="http://schemas.microsoft.com/office/spreadsheetml/2009/9/ac" r="336" s="3" customFormat="true" x14ac:dyDescent="0.25">
      <c r="A336" s="374"/>
      <c r="B336" s="109"/>
      <c r="L336" s="109"/>
      <c r="V336" s="109"/>
      <c r="AF336" s="109"/>
      <c r="AP336" s="109"/>
      <c r="AZ336" s="109"/>
      <c r="BA336" s="109"/>
      <c r="BJ336" s="109"/>
      <c r="BT336" s="109"/>
      <c r="CD336" s="109"/>
      <c r="CN336" s="109"/>
      <c r="CX336" s="109"/>
      <c r="DH336" s="109"/>
      <c r="DR336" s="109"/>
      <c r="EB336" s="109"/>
      <c r="EL336" s="109"/>
      <c r="EV336" s="109"/>
      <c r="FF336" s="109"/>
      <c r="FP336" s="109"/>
      <c r="FZ336" s="109"/>
      <c r="GJ336" s="109"/>
      <c r="GT336" s="109"/>
      <c r="HD336" s="109"/>
      <c r="HN336" s="109"/>
      <c r="HX336" s="109"/>
    </row>
    <row xmlns:x14ac="http://schemas.microsoft.com/office/spreadsheetml/2009/9/ac" r="337" s="3" customFormat="true" x14ac:dyDescent="0.25">
      <c r="A337" s="374"/>
      <c r="B337" s="109"/>
      <c r="L337" s="109"/>
      <c r="V337" s="109"/>
      <c r="AF337" s="109"/>
      <c r="AP337" s="109"/>
      <c r="AZ337" s="109"/>
      <c r="BA337" s="109"/>
      <c r="BJ337" s="109"/>
      <c r="BT337" s="109"/>
      <c r="CD337" s="109"/>
      <c r="CN337" s="109"/>
      <c r="CX337" s="109"/>
      <c r="DH337" s="109"/>
      <c r="DR337" s="109"/>
      <c r="EB337" s="109"/>
      <c r="EL337" s="109"/>
      <c r="EV337" s="109"/>
      <c r="FF337" s="109"/>
      <c r="FP337" s="109"/>
      <c r="FZ337" s="109"/>
      <c r="GJ337" s="109"/>
      <c r="GT337" s="109"/>
      <c r="HD337" s="109"/>
      <c r="HN337" s="109"/>
      <c r="HX337" s="109"/>
    </row>
    <row xmlns:x14ac="http://schemas.microsoft.com/office/spreadsheetml/2009/9/ac" r="338" s="3" customFormat="true" x14ac:dyDescent="0.25">
      <c r="A338" s="374"/>
      <c r="B338" s="109"/>
      <c r="L338" s="109"/>
      <c r="V338" s="109"/>
      <c r="AF338" s="109"/>
      <c r="AP338" s="109"/>
      <c r="AZ338" s="109"/>
      <c r="BA338" s="109"/>
      <c r="BJ338" s="109"/>
      <c r="BT338" s="109"/>
      <c r="CD338" s="109"/>
      <c r="CN338" s="109"/>
      <c r="CX338" s="109"/>
      <c r="DH338" s="109"/>
      <c r="DR338" s="109"/>
      <c r="EB338" s="109"/>
      <c r="EL338" s="109"/>
      <c r="EV338" s="109"/>
      <c r="FF338" s="109"/>
      <c r="FP338" s="109"/>
      <c r="FZ338" s="109"/>
      <c r="GJ338" s="109"/>
      <c r="GT338" s="109"/>
      <c r="HD338" s="109"/>
      <c r="HN338" s="109"/>
      <c r="HX338" s="109"/>
    </row>
    <row xmlns:x14ac="http://schemas.microsoft.com/office/spreadsheetml/2009/9/ac" r="339" s="3" customFormat="true" x14ac:dyDescent="0.25">
      <c r="A339" s="374"/>
      <c r="B339" s="109"/>
      <c r="L339" s="109"/>
      <c r="V339" s="109"/>
      <c r="AF339" s="109"/>
      <c r="AP339" s="109"/>
      <c r="AZ339" s="109"/>
      <c r="BA339" s="109"/>
      <c r="BJ339" s="109"/>
      <c r="BT339" s="109"/>
      <c r="CD339" s="109"/>
      <c r="CN339" s="109"/>
      <c r="CX339" s="109"/>
      <c r="DH339" s="109"/>
      <c r="DR339" s="109"/>
      <c r="EB339" s="109"/>
      <c r="EL339" s="109"/>
      <c r="EV339" s="109"/>
      <c r="FF339" s="109"/>
      <c r="FP339" s="109"/>
      <c r="FZ339" s="109"/>
      <c r="GJ339" s="109"/>
      <c r="GT339" s="109"/>
      <c r="HD339" s="109"/>
      <c r="HN339" s="109"/>
      <c r="HX339" s="109"/>
    </row>
    <row xmlns:x14ac="http://schemas.microsoft.com/office/spreadsheetml/2009/9/ac" r="340" s="3" customFormat="true" x14ac:dyDescent="0.25">
      <c r="A340" s="374"/>
      <c r="B340" s="109"/>
      <c r="L340" s="109"/>
      <c r="V340" s="109"/>
      <c r="AF340" s="109"/>
      <c r="AP340" s="109"/>
      <c r="AZ340" s="109"/>
      <c r="BA340" s="109"/>
      <c r="BJ340" s="109"/>
      <c r="BT340" s="109"/>
      <c r="CD340" s="109"/>
      <c r="CN340" s="109"/>
      <c r="CX340" s="109"/>
      <c r="DH340" s="109"/>
      <c r="DR340" s="109"/>
      <c r="EB340" s="109"/>
      <c r="EL340" s="109"/>
      <c r="EV340" s="109"/>
      <c r="FF340" s="109"/>
      <c r="FP340" s="109"/>
      <c r="FZ340" s="109"/>
      <c r="GJ340" s="109"/>
      <c r="GT340" s="109"/>
      <c r="HD340" s="109"/>
      <c r="HN340" s="109"/>
      <c r="HX340" s="109"/>
    </row>
    <row xmlns:x14ac="http://schemas.microsoft.com/office/spreadsheetml/2009/9/ac" r="341" s="3" customFormat="true" x14ac:dyDescent="0.25">
      <c r="A341" s="374"/>
      <c r="B341" s="109"/>
      <c r="L341" s="109"/>
      <c r="V341" s="109"/>
      <c r="AF341" s="109"/>
      <c r="AP341" s="109"/>
      <c r="AZ341" s="109"/>
      <c r="BA341" s="109"/>
      <c r="BJ341" s="109"/>
      <c r="BT341" s="109"/>
      <c r="CD341" s="109"/>
      <c r="CN341" s="109"/>
      <c r="CX341" s="109"/>
      <c r="DH341" s="109"/>
      <c r="DR341" s="109"/>
      <c r="EB341" s="109"/>
      <c r="EL341" s="109"/>
      <c r="EV341" s="109"/>
      <c r="FF341" s="109"/>
      <c r="FP341" s="109"/>
      <c r="FZ341" s="109"/>
      <c r="GJ341" s="109"/>
      <c r="GT341" s="109"/>
      <c r="HD341" s="109"/>
      <c r="HN341" s="109"/>
      <c r="HX341" s="109"/>
    </row>
    <row xmlns:x14ac="http://schemas.microsoft.com/office/spreadsheetml/2009/9/ac" r="342" s="3" customFormat="true" x14ac:dyDescent="0.25">
      <c r="A342" s="374"/>
      <c r="B342" s="109"/>
      <c r="L342" s="109"/>
      <c r="V342" s="109"/>
      <c r="AF342" s="109"/>
      <c r="AP342" s="109"/>
      <c r="AZ342" s="109"/>
      <c r="BA342" s="109"/>
      <c r="BJ342" s="109"/>
      <c r="BT342" s="109"/>
      <c r="CD342" s="109"/>
      <c r="CN342" s="109"/>
      <c r="CX342" s="109"/>
      <c r="DH342" s="109"/>
      <c r="DR342" s="109"/>
      <c r="EB342" s="109"/>
      <c r="EL342" s="109"/>
      <c r="EV342" s="109"/>
      <c r="FF342" s="109"/>
      <c r="FP342" s="109"/>
      <c r="FZ342" s="109"/>
      <c r="GJ342" s="109"/>
      <c r="GT342" s="109"/>
      <c r="HD342" s="109"/>
      <c r="HN342" s="109"/>
      <c r="HX342" s="109"/>
    </row>
    <row xmlns:x14ac="http://schemas.microsoft.com/office/spreadsheetml/2009/9/ac" r="343" s="3" customFormat="true" x14ac:dyDescent="0.25">
      <c r="A343" s="374"/>
      <c r="B343" s="109"/>
      <c r="L343" s="109"/>
      <c r="V343" s="109"/>
      <c r="AF343" s="109"/>
      <c r="AP343" s="109"/>
      <c r="AZ343" s="109"/>
      <c r="BA343" s="109"/>
      <c r="BJ343" s="109"/>
      <c r="BT343" s="109"/>
      <c r="CD343" s="109"/>
      <c r="CN343" s="109"/>
      <c r="CX343" s="109"/>
      <c r="DH343" s="109"/>
      <c r="DR343" s="109"/>
      <c r="EB343" s="109"/>
      <c r="EL343" s="109"/>
      <c r="EV343" s="109"/>
      <c r="FF343" s="109"/>
      <c r="FP343" s="109"/>
      <c r="FZ343" s="109"/>
      <c r="GJ343" s="109"/>
      <c r="GT343" s="109"/>
      <c r="HD343" s="109"/>
      <c r="HN343" s="109"/>
      <c r="HX343" s="109"/>
    </row>
    <row xmlns:x14ac="http://schemas.microsoft.com/office/spreadsheetml/2009/9/ac" r="344" s="3" customFormat="true" x14ac:dyDescent="0.25">
      <c r="A344" s="374"/>
      <c r="B344" s="109"/>
      <c r="L344" s="109"/>
      <c r="V344" s="109"/>
      <c r="AF344" s="109"/>
      <c r="AP344" s="109"/>
      <c r="AZ344" s="109"/>
      <c r="BA344" s="109"/>
      <c r="BJ344" s="109"/>
      <c r="BT344" s="109"/>
      <c r="CD344" s="109"/>
      <c r="CN344" s="109"/>
      <c r="CX344" s="109"/>
      <c r="DH344" s="109"/>
      <c r="DR344" s="109"/>
      <c r="EB344" s="109"/>
      <c r="EL344" s="109"/>
      <c r="EV344" s="109"/>
      <c r="FF344" s="109"/>
      <c r="FP344" s="109"/>
      <c r="FZ344" s="109"/>
      <c r="GJ344" s="109"/>
      <c r="GT344" s="109"/>
      <c r="HD344" s="109"/>
      <c r="HN344" s="109"/>
      <c r="HX344" s="109"/>
    </row>
    <row xmlns:x14ac="http://schemas.microsoft.com/office/spreadsheetml/2009/9/ac" r="345" s="3" customFormat="true" x14ac:dyDescent="0.25">
      <c r="A345" s="374"/>
      <c r="B345" s="109"/>
      <c r="L345" s="109"/>
      <c r="V345" s="109"/>
      <c r="AF345" s="109"/>
      <c r="AP345" s="109"/>
      <c r="AZ345" s="109"/>
      <c r="BA345" s="109"/>
      <c r="BJ345" s="109"/>
      <c r="BT345" s="109"/>
      <c r="CD345" s="109"/>
      <c r="CN345" s="109"/>
      <c r="CX345" s="109"/>
      <c r="DH345" s="109"/>
      <c r="DR345" s="109"/>
      <c r="EB345" s="109"/>
      <c r="EL345" s="109"/>
      <c r="EV345" s="109"/>
      <c r="FF345" s="109"/>
      <c r="FP345" s="109"/>
      <c r="FZ345" s="109"/>
      <c r="GJ345" s="109"/>
      <c r="GT345" s="109"/>
      <c r="HD345" s="109"/>
      <c r="HN345" s="109"/>
      <c r="HX345" s="109"/>
    </row>
    <row xmlns:x14ac="http://schemas.microsoft.com/office/spreadsheetml/2009/9/ac" r="346" s="3" customFormat="true" x14ac:dyDescent="0.25">
      <c r="A346" s="374"/>
      <c r="B346" s="109"/>
      <c r="L346" s="109"/>
      <c r="V346" s="109"/>
      <c r="AF346" s="109"/>
      <c r="AP346" s="109"/>
      <c r="AZ346" s="109"/>
      <c r="BA346" s="109"/>
      <c r="BJ346" s="109"/>
      <c r="BT346" s="109"/>
      <c r="CD346" s="109"/>
      <c r="CN346" s="109"/>
      <c r="CX346" s="109"/>
      <c r="DH346" s="109"/>
      <c r="DR346" s="109"/>
      <c r="EB346" s="109"/>
      <c r="EL346" s="109"/>
      <c r="EV346" s="109"/>
      <c r="FF346" s="109"/>
      <c r="FP346" s="109"/>
      <c r="FZ346" s="109"/>
      <c r="GJ346" s="109"/>
      <c r="GT346" s="109"/>
      <c r="HD346" s="109"/>
      <c r="HN346" s="109"/>
      <c r="HX346" s="109"/>
    </row>
    <row xmlns:x14ac="http://schemas.microsoft.com/office/spreadsheetml/2009/9/ac" r="347" s="3" customFormat="true" x14ac:dyDescent="0.25">
      <c r="A347" s="374"/>
      <c r="B347" s="109"/>
      <c r="L347" s="109"/>
      <c r="V347" s="109"/>
      <c r="AF347" s="109"/>
      <c r="AP347" s="109"/>
      <c r="AZ347" s="109"/>
      <c r="BA347" s="109"/>
      <c r="BJ347" s="109"/>
      <c r="BT347" s="109"/>
      <c r="CD347" s="109"/>
      <c r="CN347" s="109"/>
      <c r="CX347" s="109"/>
      <c r="DH347" s="109"/>
      <c r="DR347" s="109"/>
      <c r="EB347" s="109"/>
      <c r="EL347" s="109"/>
      <c r="EV347" s="109"/>
      <c r="FF347" s="109"/>
      <c r="FP347" s="109"/>
      <c r="FZ347" s="109"/>
      <c r="GJ347" s="109"/>
      <c r="GT347" s="109"/>
      <c r="HD347" s="109"/>
      <c r="HN347" s="109"/>
      <c r="HX347" s="109"/>
    </row>
    <row xmlns:x14ac="http://schemas.microsoft.com/office/spreadsheetml/2009/9/ac" r="348" s="3" customFormat="true" x14ac:dyDescent="0.25">
      <c r="A348" s="374"/>
      <c r="B348" s="109"/>
      <c r="L348" s="109"/>
      <c r="V348" s="109"/>
      <c r="AF348" s="109"/>
      <c r="AP348" s="109"/>
      <c r="AZ348" s="109"/>
      <c r="BA348" s="109"/>
      <c r="BJ348" s="109"/>
      <c r="BT348" s="109"/>
      <c r="CD348" s="109"/>
      <c r="CN348" s="109"/>
      <c r="CX348" s="109"/>
      <c r="DH348" s="109"/>
      <c r="DR348" s="109"/>
      <c r="EB348" s="109"/>
      <c r="EL348" s="109"/>
      <c r="EV348" s="109"/>
      <c r="FF348" s="109"/>
      <c r="FP348" s="109"/>
      <c r="FZ348" s="109"/>
      <c r="GJ348" s="109"/>
      <c r="GT348" s="109"/>
      <c r="HD348" s="109"/>
      <c r="HN348" s="109"/>
      <c r="HX348" s="109"/>
    </row>
    <row xmlns:x14ac="http://schemas.microsoft.com/office/spreadsheetml/2009/9/ac" r="349" s="3" customFormat="true" x14ac:dyDescent="0.25">
      <c r="A349" s="374"/>
      <c r="B349" s="109"/>
      <c r="L349" s="109"/>
      <c r="V349" s="109"/>
      <c r="AF349" s="109"/>
      <c r="AP349" s="109"/>
      <c r="AZ349" s="109"/>
      <c r="BA349" s="109"/>
      <c r="BJ349" s="109"/>
      <c r="BT349" s="109"/>
      <c r="CD349" s="109"/>
      <c r="CN349" s="109"/>
      <c r="CX349" s="109"/>
      <c r="DH349" s="109"/>
      <c r="DR349" s="109"/>
      <c r="EB349" s="109"/>
      <c r="EL349" s="109"/>
      <c r="EV349" s="109"/>
      <c r="FF349" s="109"/>
      <c r="FP349" s="109"/>
      <c r="FZ349" s="109"/>
      <c r="GJ349" s="109"/>
      <c r="GT349" s="109"/>
      <c r="HD349" s="109"/>
      <c r="HN349" s="109"/>
      <c r="HX349" s="109"/>
    </row>
    <row xmlns:x14ac="http://schemas.microsoft.com/office/spreadsheetml/2009/9/ac" r="350" s="3" customFormat="true" x14ac:dyDescent="0.25">
      <c r="A350" s="374"/>
      <c r="B350" s="109"/>
      <c r="L350" s="109"/>
      <c r="V350" s="109"/>
      <c r="AF350" s="109"/>
      <c r="AP350" s="109"/>
      <c r="AZ350" s="109"/>
      <c r="BA350" s="109"/>
      <c r="BJ350" s="109"/>
      <c r="BT350" s="109"/>
      <c r="CD350" s="109"/>
      <c r="CN350" s="109"/>
      <c r="CX350" s="109"/>
      <c r="DH350" s="109"/>
      <c r="DR350" s="109"/>
      <c r="EB350" s="109"/>
      <c r="EL350" s="109"/>
      <c r="EV350" s="109"/>
      <c r="FF350" s="109"/>
      <c r="FP350" s="109"/>
      <c r="FZ350" s="109"/>
      <c r="GJ350" s="109"/>
      <c r="GT350" s="109"/>
      <c r="HD350" s="109"/>
      <c r="HN350" s="109"/>
      <c r="HX350" s="109"/>
    </row>
    <row xmlns:x14ac="http://schemas.microsoft.com/office/spreadsheetml/2009/9/ac" r="351" s="3" customFormat="true" x14ac:dyDescent="0.25">
      <c r="A351" s="374"/>
      <c r="B351" s="109"/>
      <c r="L351" s="109"/>
      <c r="V351" s="109"/>
      <c r="AF351" s="109"/>
      <c r="AP351" s="109"/>
      <c r="AZ351" s="109"/>
      <c r="BA351" s="109"/>
      <c r="BJ351" s="109"/>
      <c r="BT351" s="109"/>
      <c r="CD351" s="109"/>
      <c r="CN351" s="109"/>
      <c r="CX351" s="109"/>
      <c r="DH351" s="109"/>
      <c r="DR351" s="109"/>
      <c r="EB351" s="109"/>
      <c r="EL351" s="109"/>
      <c r="EV351" s="109"/>
      <c r="FF351" s="109"/>
      <c r="FP351" s="109"/>
      <c r="FZ351" s="109"/>
      <c r="GJ351" s="109"/>
      <c r="GT351" s="109"/>
      <c r="HD351" s="109"/>
      <c r="HN351" s="109"/>
      <c r="HX351" s="109"/>
    </row>
    <row xmlns:x14ac="http://schemas.microsoft.com/office/spreadsheetml/2009/9/ac" r="352" s="3" customFormat="true" x14ac:dyDescent="0.25">
      <c r="A352" s="374"/>
      <c r="B352" s="109"/>
      <c r="L352" s="109"/>
      <c r="V352" s="109"/>
      <c r="AF352" s="109"/>
      <c r="AP352" s="109"/>
      <c r="AZ352" s="109"/>
      <c r="BA352" s="109"/>
      <c r="BJ352" s="109"/>
      <c r="BT352" s="109"/>
      <c r="CD352" s="109"/>
      <c r="CN352" s="109"/>
      <c r="CX352" s="109"/>
      <c r="DH352" s="109"/>
      <c r="DR352" s="109"/>
      <c r="EB352" s="109"/>
      <c r="EL352" s="109"/>
      <c r="EV352" s="109"/>
      <c r="FF352" s="109"/>
      <c r="FP352" s="109"/>
      <c r="FZ352" s="109"/>
      <c r="GJ352" s="109"/>
      <c r="GT352" s="109"/>
      <c r="HD352" s="109"/>
      <c r="HN352" s="109"/>
      <c r="HX352" s="109"/>
    </row>
    <row xmlns:x14ac="http://schemas.microsoft.com/office/spreadsheetml/2009/9/ac" r="353" s="3" customFormat="true" x14ac:dyDescent="0.25">
      <c r="A353" s="374"/>
      <c r="B353" s="109"/>
      <c r="L353" s="109"/>
      <c r="V353" s="109"/>
      <c r="AF353" s="109"/>
      <c r="AP353" s="109"/>
      <c r="AZ353" s="109"/>
      <c r="BA353" s="109"/>
      <c r="BJ353" s="109"/>
      <c r="BT353" s="109"/>
      <c r="CD353" s="109"/>
      <c r="CN353" s="109"/>
      <c r="CX353" s="109"/>
      <c r="DH353" s="109"/>
      <c r="DR353" s="109"/>
      <c r="EB353" s="109"/>
      <c r="EL353" s="109"/>
      <c r="EV353" s="109"/>
      <c r="FF353" s="109"/>
      <c r="FP353" s="109"/>
      <c r="FZ353" s="109"/>
      <c r="GJ353" s="109"/>
      <c r="GT353" s="109"/>
      <c r="HD353" s="109"/>
      <c r="HN353" s="109"/>
      <c r="HX353" s="109"/>
    </row>
    <row xmlns:x14ac="http://schemas.microsoft.com/office/spreadsheetml/2009/9/ac" r="354" s="3" customFormat="true" x14ac:dyDescent="0.25">
      <c r="A354" s="374"/>
      <c r="B354" s="109"/>
      <c r="L354" s="109"/>
      <c r="V354" s="109"/>
      <c r="AF354" s="109"/>
      <c r="AP354" s="109"/>
      <c r="AZ354" s="109"/>
      <c r="BA354" s="109"/>
      <c r="BJ354" s="109"/>
      <c r="BT354" s="109"/>
      <c r="CD354" s="109"/>
      <c r="CN354" s="109"/>
      <c r="CX354" s="109"/>
      <c r="DH354" s="109"/>
      <c r="DR354" s="109"/>
      <c r="EB354" s="109"/>
      <c r="EL354" s="109"/>
      <c r="EV354" s="109"/>
      <c r="FF354" s="109"/>
      <c r="FP354" s="109"/>
      <c r="FZ354" s="109"/>
      <c r="GJ354" s="109"/>
      <c r="GT354" s="109"/>
      <c r="HD354" s="109"/>
      <c r="HN354" s="109"/>
      <c r="HX354" s="109"/>
    </row>
    <row xmlns:x14ac="http://schemas.microsoft.com/office/spreadsheetml/2009/9/ac" r="355" s="3" customFormat="true" x14ac:dyDescent="0.25">
      <c r="A355" s="374"/>
      <c r="B355" s="109"/>
      <c r="L355" s="109"/>
      <c r="V355" s="109"/>
      <c r="AF355" s="109"/>
      <c r="AP355" s="109"/>
      <c r="AZ355" s="109"/>
      <c r="BA355" s="109"/>
      <c r="BJ355" s="109"/>
      <c r="BT355" s="109"/>
      <c r="CD355" s="109"/>
      <c r="CN355" s="109"/>
      <c r="CX355" s="109"/>
      <c r="DH355" s="109"/>
      <c r="DR355" s="109"/>
      <c r="EB355" s="109"/>
      <c r="EL355" s="109"/>
      <c r="EV355" s="109"/>
      <c r="FF355" s="109"/>
      <c r="FP355" s="109"/>
      <c r="FZ355" s="109"/>
      <c r="GJ355" s="109"/>
      <c r="GT355" s="109"/>
      <c r="HD355" s="109"/>
      <c r="HN355" s="109"/>
      <c r="HX355" s="109"/>
    </row>
    <row xmlns:x14ac="http://schemas.microsoft.com/office/spreadsheetml/2009/9/ac" r="356" s="3" customFormat="true" x14ac:dyDescent="0.25">
      <c r="A356" s="374"/>
      <c r="B356" s="109"/>
      <c r="L356" s="109"/>
      <c r="V356" s="109"/>
      <c r="AF356" s="109"/>
      <c r="AP356" s="109"/>
      <c r="AZ356" s="109"/>
      <c r="BA356" s="109"/>
      <c r="BJ356" s="109"/>
      <c r="BT356" s="109"/>
      <c r="CD356" s="109"/>
      <c r="CN356" s="109"/>
      <c r="CX356" s="109"/>
      <c r="DH356" s="109"/>
      <c r="DR356" s="109"/>
      <c r="EB356" s="109"/>
      <c r="EL356" s="109"/>
      <c r="EV356" s="109"/>
      <c r="FF356" s="109"/>
      <c r="FP356" s="109"/>
      <c r="FZ356" s="109"/>
      <c r="GJ356" s="109"/>
      <c r="GT356" s="109"/>
      <c r="HD356" s="109"/>
      <c r="HN356" s="109"/>
      <c r="HX356" s="109"/>
    </row>
    <row xmlns:x14ac="http://schemas.microsoft.com/office/spreadsheetml/2009/9/ac" r="357" s="3" customFormat="true" x14ac:dyDescent="0.25">
      <c r="A357" s="374"/>
      <c r="B357" s="109"/>
      <c r="L357" s="109"/>
      <c r="V357" s="109"/>
      <c r="AF357" s="109"/>
      <c r="AP357" s="109"/>
      <c r="AZ357" s="109"/>
      <c r="BA357" s="109"/>
      <c r="BJ357" s="109"/>
      <c r="BT357" s="109"/>
      <c r="CD357" s="109"/>
      <c r="CN357" s="109"/>
      <c r="CX357" s="109"/>
      <c r="DH357" s="109"/>
      <c r="DR357" s="109"/>
      <c r="EB357" s="109"/>
      <c r="EL357" s="109"/>
      <c r="EV357" s="109"/>
      <c r="FF357" s="109"/>
      <c r="FP357" s="109"/>
      <c r="FZ357" s="109"/>
      <c r="GJ357" s="109"/>
      <c r="GT357" s="109"/>
      <c r="HD357" s="109"/>
      <c r="HN357" s="109"/>
      <c r="HX357" s="109"/>
    </row>
    <row xmlns:x14ac="http://schemas.microsoft.com/office/spreadsheetml/2009/9/ac" r="358" s="3" customFormat="true" x14ac:dyDescent="0.25">
      <c r="A358" s="374"/>
      <c r="B358" s="109"/>
      <c r="L358" s="109"/>
      <c r="V358" s="109"/>
      <c r="AF358" s="109"/>
      <c r="AP358" s="109"/>
      <c r="AZ358" s="109"/>
      <c r="BA358" s="109"/>
      <c r="BJ358" s="109"/>
      <c r="BT358" s="109"/>
      <c r="CD358" s="109"/>
      <c r="CN358" s="109"/>
      <c r="CX358" s="109"/>
      <c r="DH358" s="109"/>
      <c r="DR358" s="109"/>
      <c r="EB358" s="109"/>
      <c r="EL358" s="109"/>
      <c r="EV358" s="109"/>
      <c r="FF358" s="109"/>
      <c r="FP358" s="109"/>
      <c r="FZ358" s="109"/>
      <c r="GJ358" s="109"/>
      <c r="GT358" s="109"/>
      <c r="HD358" s="109"/>
      <c r="HN358" s="109"/>
      <c r="HX358" s="109"/>
    </row>
    <row xmlns:x14ac="http://schemas.microsoft.com/office/spreadsheetml/2009/9/ac" r="359" s="3" customFormat="true" x14ac:dyDescent="0.25">
      <c r="A359" s="374"/>
      <c r="B359" s="109"/>
      <c r="L359" s="109"/>
      <c r="V359" s="109"/>
      <c r="AF359" s="109"/>
      <c r="AP359" s="109"/>
      <c r="AZ359" s="109"/>
      <c r="BA359" s="109"/>
      <c r="BJ359" s="109"/>
      <c r="BT359" s="109"/>
      <c r="CD359" s="109"/>
      <c r="CN359" s="109"/>
      <c r="CX359" s="109"/>
      <c r="DH359" s="109"/>
      <c r="DR359" s="109"/>
      <c r="EB359" s="109"/>
      <c r="EL359" s="109"/>
      <c r="EV359" s="109"/>
      <c r="FF359" s="109"/>
      <c r="FP359" s="109"/>
      <c r="FZ359" s="109"/>
      <c r="GJ359" s="109"/>
      <c r="GT359" s="109"/>
      <c r="HD359" s="109"/>
      <c r="HN359" s="109"/>
      <c r="HX359" s="109"/>
    </row>
    <row xmlns:x14ac="http://schemas.microsoft.com/office/spreadsheetml/2009/9/ac" r="360" s="3" customFormat="true" x14ac:dyDescent="0.25">
      <c r="A360" s="374"/>
      <c r="B360" s="109"/>
      <c r="L360" s="109"/>
      <c r="V360" s="109"/>
      <c r="AF360" s="109"/>
      <c r="AP360" s="109"/>
      <c r="AZ360" s="109"/>
      <c r="BA360" s="109"/>
      <c r="BJ360" s="109"/>
      <c r="BT360" s="109"/>
      <c r="CD360" s="109"/>
      <c r="CN360" s="109"/>
      <c r="CX360" s="109"/>
      <c r="DH360" s="109"/>
      <c r="DR360" s="109"/>
      <c r="EB360" s="109"/>
      <c r="EL360" s="109"/>
      <c r="EV360" s="109"/>
      <c r="FF360" s="109"/>
      <c r="FP360" s="109"/>
      <c r="FZ360" s="109"/>
      <c r="GJ360" s="109"/>
      <c r="GT360" s="109"/>
      <c r="HD360" s="109"/>
      <c r="HN360" s="109"/>
      <c r="HX360" s="109"/>
    </row>
    <row xmlns:x14ac="http://schemas.microsoft.com/office/spreadsheetml/2009/9/ac" r="361" s="3" customFormat="true" x14ac:dyDescent="0.25">
      <c r="A361" s="374"/>
      <c r="B361" s="109"/>
      <c r="L361" s="109"/>
      <c r="V361" s="109"/>
      <c r="AF361" s="109"/>
      <c r="AP361" s="109"/>
      <c r="AZ361" s="109"/>
      <c r="BA361" s="109"/>
      <c r="BJ361" s="109"/>
      <c r="BT361" s="109"/>
      <c r="CD361" s="109"/>
      <c r="CN361" s="109"/>
      <c r="CX361" s="109"/>
      <c r="DH361" s="109"/>
      <c r="DR361" s="109"/>
      <c r="EB361" s="109"/>
      <c r="EL361" s="109"/>
      <c r="EV361" s="109"/>
      <c r="FF361" s="109"/>
      <c r="FP361" s="109"/>
      <c r="FZ361" s="109"/>
      <c r="GJ361" s="109"/>
      <c r="GT361" s="109"/>
      <c r="HD361" s="109"/>
      <c r="HN361" s="109"/>
      <c r="HX361" s="109"/>
    </row>
    <row xmlns:x14ac="http://schemas.microsoft.com/office/spreadsheetml/2009/9/ac" r="362" s="3" customFormat="true" x14ac:dyDescent="0.25">
      <c r="A362" s="374"/>
      <c r="B362" s="109"/>
      <c r="L362" s="109"/>
      <c r="V362" s="109"/>
      <c r="AF362" s="109"/>
      <c r="AP362" s="109"/>
      <c r="AZ362" s="109"/>
      <c r="BA362" s="109"/>
      <c r="BJ362" s="109"/>
      <c r="BT362" s="109"/>
      <c r="CD362" s="109"/>
      <c r="CN362" s="109"/>
      <c r="CX362" s="109"/>
      <c r="DH362" s="109"/>
      <c r="DR362" s="109"/>
      <c r="EB362" s="109"/>
      <c r="EL362" s="109"/>
      <c r="EV362" s="109"/>
      <c r="FF362" s="109"/>
      <c r="FP362" s="109"/>
      <c r="FZ362" s="109"/>
      <c r="GJ362" s="109"/>
      <c r="GT362" s="109"/>
      <c r="HD362" s="109"/>
      <c r="HN362" s="109"/>
      <c r="HX362" s="109"/>
    </row>
    <row xmlns:x14ac="http://schemas.microsoft.com/office/spreadsheetml/2009/9/ac" r="363" s="3" customFormat="true" x14ac:dyDescent="0.25">
      <c r="A363" s="374"/>
      <c r="B363" s="109"/>
      <c r="L363" s="109"/>
      <c r="V363" s="109"/>
      <c r="AF363" s="109"/>
      <c r="AP363" s="109"/>
      <c r="AZ363" s="109"/>
      <c r="BA363" s="109"/>
      <c r="BJ363" s="109"/>
      <c r="BT363" s="109"/>
      <c r="CD363" s="109"/>
      <c r="CN363" s="109"/>
      <c r="CX363" s="109"/>
      <c r="DH363" s="109"/>
      <c r="DR363" s="109"/>
      <c r="EB363" s="109"/>
      <c r="EL363" s="109"/>
      <c r="EV363" s="109"/>
      <c r="FF363" s="109"/>
      <c r="FP363" s="109"/>
      <c r="FZ363" s="109"/>
      <c r="GJ363" s="109"/>
      <c r="GT363" s="109"/>
      <c r="HD363" s="109"/>
      <c r="HN363" s="109"/>
      <c r="HX363" s="109"/>
    </row>
    <row xmlns:x14ac="http://schemas.microsoft.com/office/spreadsheetml/2009/9/ac" r="364" s="3" customFormat="true" x14ac:dyDescent="0.25">
      <c r="A364" s="374"/>
      <c r="B364" s="109"/>
      <c r="L364" s="109"/>
      <c r="V364" s="109"/>
      <c r="AF364" s="109"/>
      <c r="AP364" s="109"/>
      <c r="AZ364" s="109"/>
      <c r="BA364" s="109"/>
      <c r="BJ364" s="109"/>
      <c r="BT364" s="109"/>
      <c r="CD364" s="109"/>
      <c r="CN364" s="109"/>
      <c r="CX364" s="109"/>
      <c r="DH364" s="109"/>
      <c r="DR364" s="109"/>
      <c r="EB364" s="109"/>
      <c r="EL364" s="109"/>
      <c r="EV364" s="109"/>
      <c r="FF364" s="109"/>
      <c r="FP364" s="109"/>
      <c r="FZ364" s="109"/>
      <c r="GJ364" s="109"/>
      <c r="GT364" s="109"/>
      <c r="HD364" s="109"/>
      <c r="HN364" s="109"/>
      <c r="HX364" s="109"/>
    </row>
    <row xmlns:x14ac="http://schemas.microsoft.com/office/spreadsheetml/2009/9/ac" r="365" s="3" customFormat="true" x14ac:dyDescent="0.25">
      <c r="A365" s="374"/>
      <c r="B365" s="109"/>
      <c r="L365" s="109"/>
      <c r="V365" s="109"/>
      <c r="AF365" s="109"/>
      <c r="AP365" s="109"/>
      <c r="AZ365" s="109"/>
      <c r="BA365" s="109"/>
      <c r="BJ365" s="109"/>
      <c r="BT365" s="109"/>
      <c r="CD365" s="109"/>
      <c r="CN365" s="109"/>
      <c r="CX365" s="109"/>
      <c r="DH365" s="109"/>
      <c r="DR365" s="109"/>
      <c r="EB365" s="109"/>
      <c r="EL365" s="109"/>
      <c r="EV365" s="109"/>
      <c r="FF365" s="109"/>
      <c r="FP365" s="109"/>
      <c r="FZ365" s="109"/>
      <c r="GJ365" s="109"/>
      <c r="GT365" s="109"/>
      <c r="HD365" s="109"/>
      <c r="HN365" s="109"/>
      <c r="HX365" s="109"/>
    </row>
    <row xmlns:x14ac="http://schemas.microsoft.com/office/spreadsheetml/2009/9/ac" r="366" s="3" customFormat="true" x14ac:dyDescent="0.25">
      <c r="A366" s="374"/>
      <c r="B366" s="109"/>
      <c r="L366" s="109"/>
      <c r="V366" s="109"/>
      <c r="AF366" s="109"/>
      <c r="AP366" s="109"/>
      <c r="AZ366" s="109"/>
      <c r="BA366" s="109"/>
      <c r="BJ366" s="109"/>
      <c r="BT366" s="109"/>
      <c r="CD366" s="109"/>
      <c r="CN366" s="109"/>
      <c r="CX366" s="109"/>
      <c r="DH366" s="109"/>
      <c r="DR366" s="109"/>
      <c r="EB366" s="109"/>
      <c r="EL366" s="109"/>
      <c r="EV366" s="109"/>
      <c r="FF366" s="109"/>
      <c r="FP366" s="109"/>
      <c r="FZ366" s="109"/>
      <c r="GJ366" s="109"/>
      <c r="GT366" s="109"/>
      <c r="HD366" s="109"/>
      <c r="HN366" s="109"/>
      <c r="HX366" s="109"/>
    </row>
    <row xmlns:x14ac="http://schemas.microsoft.com/office/spreadsheetml/2009/9/ac" r="367" s="3" customFormat="true" x14ac:dyDescent="0.25">
      <c r="A367" s="374"/>
      <c r="B367" s="109"/>
      <c r="L367" s="109"/>
      <c r="V367" s="109"/>
      <c r="AF367" s="109"/>
      <c r="AP367" s="109"/>
      <c r="AZ367" s="109"/>
      <c r="BA367" s="109"/>
      <c r="BJ367" s="109"/>
      <c r="BT367" s="109"/>
      <c r="CD367" s="109"/>
      <c r="CN367" s="109"/>
      <c r="CX367" s="109"/>
      <c r="DH367" s="109"/>
      <c r="DR367" s="109"/>
      <c r="EB367" s="109"/>
      <c r="EL367" s="109"/>
      <c r="EV367" s="109"/>
      <c r="FF367" s="109"/>
      <c r="FP367" s="109"/>
      <c r="FZ367" s="109"/>
      <c r="GJ367" s="109"/>
      <c r="GT367" s="109"/>
      <c r="HD367" s="109"/>
      <c r="HN367" s="109"/>
      <c r="HX367" s="109"/>
    </row>
    <row xmlns:x14ac="http://schemas.microsoft.com/office/spreadsheetml/2009/9/ac" r="368" s="3" customFormat="true" x14ac:dyDescent="0.25">
      <c r="A368" s="374"/>
      <c r="B368" s="109"/>
      <c r="L368" s="109"/>
      <c r="V368" s="109"/>
      <c r="AF368" s="109"/>
      <c r="AP368" s="109"/>
      <c r="AZ368" s="109"/>
      <c r="BA368" s="109"/>
      <c r="BJ368" s="109"/>
      <c r="BT368" s="109"/>
      <c r="CD368" s="109"/>
      <c r="CN368" s="109"/>
      <c r="CX368" s="109"/>
      <c r="DH368" s="109"/>
      <c r="DR368" s="109"/>
      <c r="EB368" s="109"/>
      <c r="EL368" s="109"/>
      <c r="EV368" s="109"/>
      <c r="FF368" s="109"/>
      <c r="FP368" s="109"/>
      <c r="FZ368" s="109"/>
      <c r="GJ368" s="109"/>
      <c r="GT368" s="109"/>
      <c r="HD368" s="109"/>
      <c r="HN368" s="109"/>
      <c r="HX368" s="109"/>
    </row>
    <row xmlns:x14ac="http://schemas.microsoft.com/office/spreadsheetml/2009/9/ac" r="369" s="3" customFormat="true" x14ac:dyDescent="0.25">
      <c r="A369" s="374"/>
      <c r="B369" s="109"/>
      <c r="L369" s="109"/>
      <c r="V369" s="109"/>
      <c r="AF369" s="109"/>
      <c r="AP369" s="109"/>
      <c r="AZ369" s="109"/>
      <c r="BA369" s="109"/>
      <c r="BJ369" s="109"/>
      <c r="BT369" s="109"/>
      <c r="CD369" s="109"/>
      <c r="CN369" s="109"/>
      <c r="CX369" s="109"/>
      <c r="DH369" s="109"/>
      <c r="DR369" s="109"/>
      <c r="EB369" s="109"/>
      <c r="EL369" s="109"/>
      <c r="EV369" s="109"/>
      <c r="FF369" s="109"/>
      <c r="FP369" s="109"/>
      <c r="FZ369" s="109"/>
      <c r="GJ369" s="109"/>
      <c r="GT369" s="109"/>
      <c r="HD369" s="109"/>
      <c r="HN369" s="109"/>
      <c r="HX369" s="109"/>
    </row>
    <row xmlns:x14ac="http://schemas.microsoft.com/office/spreadsheetml/2009/9/ac" r="370" s="3" customFormat="true" x14ac:dyDescent="0.25">
      <c r="A370" s="374"/>
      <c r="B370" s="109"/>
      <c r="L370" s="109"/>
      <c r="V370" s="109"/>
      <c r="AF370" s="109"/>
      <c r="AP370" s="109"/>
      <c r="AZ370" s="109"/>
      <c r="BA370" s="109"/>
      <c r="BJ370" s="109"/>
      <c r="BT370" s="109"/>
      <c r="CD370" s="109"/>
      <c r="CN370" s="109"/>
      <c r="CX370" s="109"/>
      <c r="DH370" s="109"/>
      <c r="DR370" s="109"/>
      <c r="EB370" s="109"/>
      <c r="EL370" s="109"/>
      <c r="EV370" s="109"/>
      <c r="FF370" s="109"/>
      <c r="FP370" s="109"/>
      <c r="FZ370" s="109"/>
      <c r="GJ370" s="109"/>
      <c r="GT370" s="109"/>
      <c r="HD370" s="109"/>
      <c r="HN370" s="109"/>
      <c r="HX370" s="109"/>
    </row>
    <row xmlns:x14ac="http://schemas.microsoft.com/office/spreadsheetml/2009/9/ac" r="371" s="3" customFormat="true" x14ac:dyDescent="0.25">
      <c r="A371" s="374"/>
      <c r="B371" s="109"/>
      <c r="L371" s="109"/>
      <c r="V371" s="109"/>
      <c r="AF371" s="109"/>
      <c r="AP371" s="109"/>
      <c r="AZ371" s="109"/>
      <c r="BA371" s="109"/>
      <c r="BJ371" s="109"/>
      <c r="BT371" s="109"/>
      <c r="CD371" s="109"/>
      <c r="CN371" s="109"/>
      <c r="CX371" s="109"/>
      <c r="DH371" s="109"/>
      <c r="DR371" s="109"/>
      <c r="EB371" s="109"/>
      <c r="EL371" s="109"/>
      <c r="EV371" s="109"/>
      <c r="FF371" s="109"/>
      <c r="FP371" s="109"/>
      <c r="FZ371" s="109"/>
      <c r="GJ371" s="109"/>
      <c r="GT371" s="109"/>
      <c r="HD371" s="109"/>
      <c r="HN371" s="109"/>
      <c r="HX371" s="109"/>
    </row>
    <row xmlns:x14ac="http://schemas.microsoft.com/office/spreadsheetml/2009/9/ac" r="372" s="3" customFormat="true" x14ac:dyDescent="0.25">
      <c r="A372" s="374"/>
      <c r="B372" s="109"/>
      <c r="L372" s="109"/>
      <c r="V372" s="109"/>
      <c r="AF372" s="109"/>
      <c r="AP372" s="109"/>
      <c r="AZ372" s="109"/>
      <c r="BA372" s="109"/>
      <c r="BJ372" s="109"/>
      <c r="BT372" s="109"/>
      <c r="CD372" s="109"/>
      <c r="CN372" s="109"/>
      <c r="CX372" s="109"/>
      <c r="DH372" s="109"/>
      <c r="DR372" s="109"/>
      <c r="EB372" s="109"/>
      <c r="EL372" s="109"/>
      <c r="EV372" s="109"/>
      <c r="FF372" s="109"/>
      <c r="FP372" s="109"/>
      <c r="FZ372" s="109"/>
      <c r="GJ372" s="109"/>
      <c r="GT372" s="109"/>
      <c r="HD372" s="109"/>
      <c r="HN372" s="109"/>
      <c r="HX372" s="109"/>
    </row>
    <row xmlns:x14ac="http://schemas.microsoft.com/office/spreadsheetml/2009/9/ac" r="373" s="3" customFormat="true" x14ac:dyDescent="0.25">
      <c r="A373" s="374"/>
      <c r="B373" s="109"/>
      <c r="L373" s="109"/>
      <c r="V373" s="109"/>
      <c r="AF373" s="109"/>
      <c r="AP373" s="109"/>
      <c r="AZ373" s="109"/>
      <c r="BA373" s="109"/>
      <c r="BJ373" s="109"/>
      <c r="BT373" s="109"/>
      <c r="CD373" s="109"/>
      <c r="CN373" s="109"/>
      <c r="CX373" s="109"/>
      <c r="DH373" s="109"/>
      <c r="DR373" s="109"/>
      <c r="EB373" s="109"/>
      <c r="EL373" s="109"/>
      <c r="EV373" s="109"/>
      <c r="FF373" s="109"/>
      <c r="FP373" s="109"/>
      <c r="FZ373" s="109"/>
      <c r="GJ373" s="109"/>
      <c r="GT373" s="109"/>
      <c r="HD373" s="109"/>
      <c r="HN373" s="109"/>
      <c r="HX373" s="109"/>
    </row>
    <row xmlns:x14ac="http://schemas.microsoft.com/office/spreadsheetml/2009/9/ac" r="374" s="3" customFormat="true" x14ac:dyDescent="0.25">
      <c r="A374" s="374"/>
      <c r="B374" s="109"/>
      <c r="L374" s="109"/>
      <c r="V374" s="109"/>
      <c r="AF374" s="109"/>
      <c r="AP374" s="109"/>
      <c r="AZ374" s="109"/>
      <c r="BA374" s="109"/>
      <c r="BJ374" s="109"/>
      <c r="BT374" s="109"/>
      <c r="CD374" s="109"/>
      <c r="CN374" s="109"/>
      <c r="CX374" s="109"/>
      <c r="DH374" s="109"/>
      <c r="DR374" s="109"/>
      <c r="EB374" s="109"/>
      <c r="EL374" s="109"/>
      <c r="EV374" s="109"/>
      <c r="FF374" s="109"/>
      <c r="FP374" s="109"/>
      <c r="FZ374" s="109"/>
      <c r="GJ374" s="109"/>
      <c r="GT374" s="109"/>
      <c r="HD374" s="109"/>
      <c r="HN374" s="109"/>
      <c r="HX374" s="109"/>
    </row>
    <row xmlns:x14ac="http://schemas.microsoft.com/office/spreadsheetml/2009/9/ac" r="375" s="3" customFormat="true" x14ac:dyDescent="0.25">
      <c r="A375" s="374"/>
      <c r="B375" s="109"/>
      <c r="L375" s="109"/>
      <c r="V375" s="109"/>
      <c r="AF375" s="109"/>
      <c r="AP375" s="109"/>
      <c r="AZ375" s="109"/>
      <c r="BA375" s="109"/>
      <c r="BJ375" s="109"/>
      <c r="BT375" s="109"/>
      <c r="CD375" s="109"/>
      <c r="CN375" s="109"/>
      <c r="CX375" s="109"/>
      <c r="DH375" s="109"/>
      <c r="DR375" s="109"/>
      <c r="EB375" s="109"/>
      <c r="EL375" s="109"/>
      <c r="EV375" s="109"/>
      <c r="FF375" s="109"/>
      <c r="FP375" s="109"/>
      <c r="FZ375" s="109"/>
      <c r="GJ375" s="109"/>
      <c r="GT375" s="109"/>
      <c r="HD375" s="109"/>
      <c r="HN375" s="109"/>
      <c r="HX375" s="109"/>
    </row>
    <row xmlns:x14ac="http://schemas.microsoft.com/office/spreadsheetml/2009/9/ac" r="376" s="3" customFormat="true" x14ac:dyDescent="0.25">
      <c r="A376" s="374"/>
      <c r="B376" s="109"/>
      <c r="L376" s="109"/>
      <c r="V376" s="109"/>
      <c r="AF376" s="109"/>
      <c r="AP376" s="109"/>
      <c r="AZ376" s="109"/>
      <c r="BA376" s="109"/>
      <c r="BJ376" s="109"/>
      <c r="BT376" s="109"/>
      <c r="CD376" s="109"/>
      <c r="CN376" s="109"/>
      <c r="CX376" s="109"/>
      <c r="DH376" s="109"/>
      <c r="DR376" s="109"/>
      <c r="EB376" s="109"/>
      <c r="EL376" s="109"/>
      <c r="EV376" s="109"/>
      <c r="FF376" s="109"/>
      <c r="FP376" s="109"/>
      <c r="FZ376" s="109"/>
      <c r="GJ376" s="109"/>
      <c r="GT376" s="109"/>
      <c r="HD376" s="109"/>
      <c r="HN376" s="109"/>
      <c r="HX376" s="109"/>
    </row>
    <row xmlns:x14ac="http://schemas.microsoft.com/office/spreadsheetml/2009/9/ac" r="377" s="3" customFormat="true" x14ac:dyDescent="0.25">
      <c r="A377" s="374"/>
      <c r="B377" s="109"/>
      <c r="L377" s="109"/>
      <c r="V377" s="109"/>
      <c r="AF377" s="109"/>
      <c r="AP377" s="109"/>
      <c r="AZ377" s="109"/>
      <c r="BA377" s="109"/>
      <c r="BJ377" s="109"/>
      <c r="BT377" s="109"/>
      <c r="CD377" s="109"/>
      <c r="CN377" s="109"/>
      <c r="CX377" s="109"/>
      <c r="DH377" s="109"/>
      <c r="DR377" s="109"/>
      <c r="EB377" s="109"/>
      <c r="EL377" s="109"/>
      <c r="EV377" s="109"/>
      <c r="FF377" s="109"/>
      <c r="FP377" s="109"/>
      <c r="FZ377" s="109"/>
      <c r="GJ377" s="109"/>
      <c r="GT377" s="109"/>
      <c r="HD377" s="109"/>
      <c r="HN377" s="109"/>
      <c r="HX377" s="109"/>
    </row>
    <row xmlns:x14ac="http://schemas.microsoft.com/office/spreadsheetml/2009/9/ac" r="378" s="3" customFormat="true" x14ac:dyDescent="0.25">
      <c r="A378" s="374"/>
      <c r="B378" s="109"/>
      <c r="L378" s="109"/>
      <c r="V378" s="109"/>
      <c r="AF378" s="109"/>
      <c r="AP378" s="109"/>
      <c r="AZ378" s="109"/>
      <c r="BA378" s="109"/>
      <c r="BJ378" s="109"/>
      <c r="BT378" s="109"/>
      <c r="CD378" s="109"/>
      <c r="CN378" s="109"/>
      <c r="CX378" s="109"/>
      <c r="DH378" s="109"/>
      <c r="DR378" s="109"/>
      <c r="EB378" s="109"/>
      <c r="EL378" s="109"/>
      <c r="EV378" s="109"/>
      <c r="FF378" s="109"/>
      <c r="FP378" s="109"/>
      <c r="FZ378" s="109"/>
      <c r="GJ378" s="109"/>
      <c r="GT378" s="109"/>
      <c r="HD378" s="109"/>
      <c r="HN378" s="109"/>
      <c r="HX378" s="109"/>
    </row>
    <row xmlns:x14ac="http://schemas.microsoft.com/office/spreadsheetml/2009/9/ac" r="379" s="3" customFormat="true" x14ac:dyDescent="0.25">
      <c r="A379" s="374"/>
      <c r="B379" s="109"/>
      <c r="L379" s="109"/>
      <c r="V379" s="109"/>
      <c r="AF379" s="109"/>
      <c r="AP379" s="109"/>
      <c r="AZ379" s="109"/>
      <c r="BA379" s="109"/>
      <c r="BJ379" s="109"/>
      <c r="BT379" s="109"/>
      <c r="CD379" s="109"/>
      <c r="CN379" s="109"/>
      <c r="CX379" s="109"/>
      <c r="DH379" s="109"/>
      <c r="DR379" s="109"/>
      <c r="EB379" s="109"/>
      <c r="EL379" s="109"/>
      <c r="EV379" s="109"/>
      <c r="FF379" s="109"/>
      <c r="FP379" s="109"/>
      <c r="FZ379" s="109"/>
      <c r="GJ379" s="109"/>
      <c r="GT379" s="109"/>
      <c r="HD379" s="109"/>
      <c r="HN379" s="109"/>
      <c r="HX379" s="109"/>
    </row>
    <row xmlns:x14ac="http://schemas.microsoft.com/office/spreadsheetml/2009/9/ac" r="380" s="3" customFormat="true" x14ac:dyDescent="0.25">
      <c r="A380" s="374"/>
      <c r="B380" s="109"/>
      <c r="L380" s="109"/>
      <c r="V380" s="109"/>
      <c r="AF380" s="109"/>
      <c r="AP380" s="109"/>
      <c r="AZ380" s="109"/>
      <c r="BA380" s="109"/>
      <c r="BJ380" s="109"/>
      <c r="BT380" s="109"/>
      <c r="CD380" s="109"/>
      <c r="CN380" s="109"/>
      <c r="CX380" s="109"/>
      <c r="DH380" s="109"/>
      <c r="DR380" s="109"/>
      <c r="EB380" s="109"/>
      <c r="EL380" s="109"/>
      <c r="EV380" s="109"/>
      <c r="FF380" s="109"/>
      <c r="FP380" s="109"/>
      <c r="FZ380" s="109"/>
      <c r="GJ380" s="109"/>
      <c r="GT380" s="109"/>
      <c r="HD380" s="109"/>
      <c r="HN380" s="109"/>
      <c r="HX380" s="109"/>
    </row>
    <row xmlns:x14ac="http://schemas.microsoft.com/office/spreadsheetml/2009/9/ac" r="381" s="3" customFormat="true" x14ac:dyDescent="0.25">
      <c r="A381" s="374"/>
      <c r="B381" s="109"/>
      <c r="L381" s="109"/>
      <c r="V381" s="109"/>
      <c r="AF381" s="109"/>
      <c r="AP381" s="109"/>
      <c r="AZ381" s="109"/>
      <c r="BA381" s="109"/>
      <c r="BJ381" s="109"/>
      <c r="BT381" s="109"/>
      <c r="CD381" s="109"/>
      <c r="CN381" s="109"/>
      <c r="CX381" s="109"/>
      <c r="DH381" s="109"/>
      <c r="DR381" s="109"/>
      <c r="EB381" s="109"/>
      <c r="EL381" s="109"/>
      <c r="EV381" s="109"/>
      <c r="FF381" s="109"/>
      <c r="FP381" s="109"/>
      <c r="FZ381" s="109"/>
      <c r="GJ381" s="109"/>
      <c r="GT381" s="109"/>
      <c r="HD381" s="109"/>
      <c r="HN381" s="109"/>
      <c r="HX381" s="109"/>
    </row>
    <row xmlns:x14ac="http://schemas.microsoft.com/office/spreadsheetml/2009/9/ac" r="382" s="3" customFormat="true" x14ac:dyDescent="0.25">
      <c r="A382" s="374"/>
      <c r="B382" s="109"/>
      <c r="L382" s="109"/>
      <c r="V382" s="109"/>
      <c r="AF382" s="109"/>
      <c r="AP382" s="109"/>
      <c r="AZ382" s="109"/>
      <c r="BA382" s="109"/>
      <c r="BJ382" s="109"/>
      <c r="BT382" s="109"/>
      <c r="CD382" s="109"/>
      <c r="CN382" s="109"/>
      <c r="CX382" s="109"/>
      <c r="DH382" s="109"/>
      <c r="DR382" s="109"/>
      <c r="EB382" s="109"/>
      <c r="EL382" s="109"/>
      <c r="EV382" s="109"/>
      <c r="FF382" s="109"/>
      <c r="FP382" s="109"/>
      <c r="FZ382" s="109"/>
      <c r="GJ382" s="109"/>
      <c r="GT382" s="109"/>
      <c r="HD382" s="109"/>
      <c r="HN382" s="109"/>
      <c r="HX382" s="109"/>
    </row>
    <row xmlns:x14ac="http://schemas.microsoft.com/office/spreadsheetml/2009/9/ac" r="383" s="3" customFormat="true" x14ac:dyDescent="0.25">
      <c r="A383" s="374"/>
      <c r="B383" s="109"/>
      <c r="L383" s="109"/>
      <c r="V383" s="109"/>
      <c r="AF383" s="109"/>
      <c r="AP383" s="109"/>
      <c r="AZ383" s="109"/>
      <c r="BA383" s="109"/>
      <c r="BJ383" s="109"/>
      <c r="BT383" s="109"/>
      <c r="CD383" s="109"/>
      <c r="CN383" s="109"/>
      <c r="CX383" s="109"/>
      <c r="DH383" s="109"/>
      <c r="DR383" s="109"/>
      <c r="EB383" s="109"/>
      <c r="EL383" s="109"/>
      <c r="EV383" s="109"/>
      <c r="FF383" s="109"/>
      <c r="FP383" s="109"/>
      <c r="FZ383" s="109"/>
      <c r="GJ383" s="109"/>
      <c r="GT383" s="109"/>
      <c r="HD383" s="109"/>
      <c r="HN383" s="109"/>
      <c r="HX383" s="109"/>
    </row>
    <row xmlns:x14ac="http://schemas.microsoft.com/office/spreadsheetml/2009/9/ac" r="384" s="3" customFormat="true" x14ac:dyDescent="0.25">
      <c r="A384" s="374"/>
      <c r="B384" s="109"/>
      <c r="L384" s="109"/>
      <c r="V384" s="109"/>
      <c r="AF384" s="109"/>
      <c r="AP384" s="109"/>
      <c r="AZ384" s="109"/>
      <c r="BA384" s="109"/>
      <c r="BJ384" s="109"/>
      <c r="BT384" s="109"/>
      <c r="CD384" s="109"/>
      <c r="CN384" s="109"/>
      <c r="CX384" s="109"/>
      <c r="DH384" s="109"/>
      <c r="DR384" s="109"/>
      <c r="EB384" s="109"/>
      <c r="EL384" s="109"/>
      <c r="EV384" s="109"/>
      <c r="FF384" s="109"/>
      <c r="FP384" s="109"/>
      <c r="FZ384" s="109"/>
      <c r="GJ384" s="109"/>
      <c r="GT384" s="109"/>
      <c r="HD384" s="109"/>
      <c r="HN384" s="109"/>
      <c r="HX384" s="109"/>
    </row>
    <row xmlns:x14ac="http://schemas.microsoft.com/office/spreadsheetml/2009/9/ac" r="385" s="3" customFormat="true" x14ac:dyDescent="0.25">
      <c r="A385" s="374"/>
      <c r="B385" s="109"/>
      <c r="L385" s="109"/>
      <c r="V385" s="109"/>
      <c r="AF385" s="109"/>
      <c r="AP385" s="109"/>
      <c r="AZ385" s="109"/>
      <c r="BA385" s="109"/>
      <c r="BJ385" s="109"/>
      <c r="BT385" s="109"/>
      <c r="CD385" s="109"/>
      <c r="CN385" s="109"/>
      <c r="CX385" s="109"/>
      <c r="DH385" s="109"/>
      <c r="DR385" s="109"/>
      <c r="EB385" s="109"/>
      <c r="EL385" s="109"/>
      <c r="EV385" s="109"/>
      <c r="FF385" s="109"/>
      <c r="FP385" s="109"/>
      <c r="FZ385" s="109"/>
      <c r="GJ385" s="109"/>
      <c r="GT385" s="109"/>
      <c r="HD385" s="109"/>
      <c r="HN385" s="109"/>
      <c r="HX385" s="109"/>
    </row>
    <row xmlns:x14ac="http://schemas.microsoft.com/office/spreadsheetml/2009/9/ac" r="386" s="3" customFormat="true" x14ac:dyDescent="0.25">
      <c r="A386" s="374"/>
      <c r="B386" s="109"/>
      <c r="L386" s="109"/>
      <c r="V386" s="109"/>
      <c r="AF386" s="109"/>
      <c r="AP386" s="109"/>
      <c r="AZ386" s="109"/>
      <c r="BA386" s="109"/>
      <c r="BJ386" s="109"/>
      <c r="BT386" s="109"/>
      <c r="CD386" s="109"/>
      <c r="CN386" s="109"/>
      <c r="CX386" s="109"/>
      <c r="DH386" s="109"/>
      <c r="DR386" s="109"/>
      <c r="EB386" s="109"/>
      <c r="EL386" s="109"/>
      <c r="EV386" s="109"/>
      <c r="FF386" s="109"/>
      <c r="FP386" s="109"/>
      <c r="FZ386" s="109"/>
      <c r="GJ386" s="109"/>
      <c r="GT386" s="109"/>
      <c r="HD386" s="109"/>
      <c r="HN386" s="109"/>
      <c r="HX386" s="109"/>
    </row>
    <row xmlns:x14ac="http://schemas.microsoft.com/office/spreadsheetml/2009/9/ac" r="387" s="3" customFormat="true" x14ac:dyDescent="0.25">
      <c r="A387" s="374"/>
      <c r="B387" s="109"/>
      <c r="L387" s="109"/>
      <c r="V387" s="109"/>
      <c r="AF387" s="109"/>
      <c r="AP387" s="109"/>
      <c r="AZ387" s="109"/>
      <c r="BA387" s="109"/>
      <c r="BJ387" s="109"/>
      <c r="BT387" s="109"/>
      <c r="CD387" s="109"/>
      <c r="CN387" s="109"/>
      <c r="CX387" s="109"/>
      <c r="DH387" s="109"/>
      <c r="DR387" s="109"/>
      <c r="EB387" s="109"/>
      <c r="EL387" s="109"/>
      <c r="EV387" s="109"/>
      <c r="FF387" s="109"/>
      <c r="FP387" s="109"/>
      <c r="FZ387" s="109"/>
      <c r="GJ387" s="109"/>
      <c r="GT387" s="109"/>
      <c r="HD387" s="109"/>
      <c r="HN387" s="109"/>
      <c r="HX387" s="109"/>
    </row>
    <row xmlns:x14ac="http://schemas.microsoft.com/office/spreadsheetml/2009/9/ac" r="388" s="3" customFormat="true" x14ac:dyDescent="0.25">
      <c r="A388" s="374"/>
      <c r="B388" s="109"/>
      <c r="L388" s="109"/>
      <c r="V388" s="109"/>
      <c r="AF388" s="109"/>
      <c r="AP388" s="109"/>
      <c r="AZ388" s="109"/>
      <c r="BA388" s="109"/>
      <c r="BJ388" s="109"/>
      <c r="BT388" s="109"/>
      <c r="CD388" s="109"/>
      <c r="CN388" s="109"/>
      <c r="CX388" s="109"/>
      <c r="DH388" s="109"/>
      <c r="DR388" s="109"/>
      <c r="EB388" s="109"/>
      <c r="EL388" s="109"/>
      <c r="EV388" s="109"/>
      <c r="FF388" s="109"/>
      <c r="FP388" s="109"/>
      <c r="FZ388" s="109"/>
      <c r="GJ388" s="109"/>
      <c r="GT388" s="109"/>
      <c r="HD388" s="109"/>
      <c r="HN388" s="109"/>
      <c r="HX388" s="109"/>
    </row>
    <row xmlns:x14ac="http://schemas.microsoft.com/office/spreadsheetml/2009/9/ac" r="389" s="3" customFormat="true" x14ac:dyDescent="0.25">
      <c r="A389" s="374"/>
      <c r="B389" s="109"/>
      <c r="L389" s="109"/>
      <c r="V389" s="109"/>
      <c r="AF389" s="109"/>
      <c r="AP389" s="109"/>
      <c r="AZ389" s="109"/>
      <c r="BA389" s="109"/>
      <c r="BJ389" s="109"/>
      <c r="BT389" s="109"/>
      <c r="CD389" s="109"/>
      <c r="CN389" s="109"/>
      <c r="CX389" s="109"/>
      <c r="DH389" s="109"/>
      <c r="DR389" s="109"/>
      <c r="EB389" s="109"/>
      <c r="EL389" s="109"/>
      <c r="EV389" s="109"/>
      <c r="FF389" s="109"/>
      <c r="FP389" s="109"/>
      <c r="FZ389" s="109"/>
      <c r="GJ389" s="109"/>
      <c r="GT389" s="109"/>
      <c r="HD389" s="109"/>
      <c r="HN389" s="109"/>
      <c r="HX389" s="109"/>
    </row>
    <row xmlns:x14ac="http://schemas.microsoft.com/office/spreadsheetml/2009/9/ac" r="390" s="3" customFormat="true" x14ac:dyDescent="0.25">
      <c r="A390" s="374"/>
      <c r="B390" s="109"/>
      <c r="L390" s="109"/>
      <c r="V390" s="109"/>
      <c r="AF390" s="109"/>
      <c r="AP390" s="109"/>
      <c r="AZ390" s="109"/>
      <c r="BA390" s="109"/>
      <c r="BJ390" s="109"/>
      <c r="BT390" s="109"/>
      <c r="CD390" s="109"/>
      <c r="CN390" s="109"/>
      <c r="CX390" s="109"/>
      <c r="DH390" s="109"/>
      <c r="DR390" s="109"/>
      <c r="EB390" s="109"/>
      <c r="EL390" s="109"/>
      <c r="EV390" s="109"/>
      <c r="FF390" s="109"/>
      <c r="FP390" s="109"/>
      <c r="FZ390" s="109"/>
      <c r="GJ390" s="109"/>
      <c r="GT390" s="109"/>
      <c r="HD390" s="109"/>
      <c r="HN390" s="109"/>
      <c r="HX390" s="109"/>
    </row>
    <row xmlns:x14ac="http://schemas.microsoft.com/office/spreadsheetml/2009/9/ac" r="391" s="3" customFormat="true" x14ac:dyDescent="0.25">
      <c r="A391" s="374"/>
      <c r="B391" s="109"/>
      <c r="L391" s="109"/>
      <c r="V391" s="109"/>
      <c r="AF391" s="109"/>
      <c r="AP391" s="109"/>
      <c r="AZ391" s="109"/>
      <c r="BA391" s="109"/>
      <c r="BJ391" s="109"/>
      <c r="BT391" s="109"/>
      <c r="CD391" s="109"/>
      <c r="CN391" s="109"/>
      <c r="CX391" s="109"/>
      <c r="DH391" s="109"/>
      <c r="DR391" s="109"/>
      <c r="EB391" s="109"/>
      <c r="EL391" s="109"/>
      <c r="EV391" s="109"/>
      <c r="FF391" s="109"/>
      <c r="FP391" s="109"/>
      <c r="FZ391" s="109"/>
      <c r="GJ391" s="109"/>
      <c r="GT391" s="109"/>
      <c r="HD391" s="109"/>
      <c r="HN391" s="109"/>
      <c r="HX391" s="109"/>
    </row>
    <row xmlns:x14ac="http://schemas.microsoft.com/office/spreadsheetml/2009/9/ac" r="392" s="3" customFormat="true" x14ac:dyDescent="0.25">
      <c r="A392" s="374"/>
      <c r="B392" s="109"/>
      <c r="L392" s="109"/>
      <c r="V392" s="109"/>
      <c r="AF392" s="109"/>
      <c r="AP392" s="109"/>
      <c r="AZ392" s="109"/>
      <c r="BA392" s="109"/>
      <c r="BJ392" s="109"/>
      <c r="BT392" s="109"/>
      <c r="CD392" s="109"/>
      <c r="CN392" s="109"/>
      <c r="CX392" s="109"/>
      <c r="DH392" s="109"/>
      <c r="DR392" s="109"/>
      <c r="EB392" s="109"/>
      <c r="EL392" s="109"/>
      <c r="EV392" s="109"/>
      <c r="FF392" s="109"/>
      <c r="FP392" s="109"/>
      <c r="FZ392" s="109"/>
      <c r="GJ392" s="109"/>
      <c r="GT392" s="109"/>
      <c r="HD392" s="109"/>
      <c r="HN392" s="109"/>
      <c r="HX392" s="109"/>
    </row>
    <row xmlns:x14ac="http://schemas.microsoft.com/office/spreadsheetml/2009/9/ac" r="393" s="3" customFormat="true" x14ac:dyDescent="0.25">
      <c r="A393" s="374"/>
      <c r="B393" s="109"/>
      <c r="L393" s="109"/>
      <c r="V393" s="109"/>
      <c r="AF393" s="109"/>
      <c r="AP393" s="109"/>
      <c r="AZ393" s="109"/>
      <c r="BA393" s="109"/>
      <c r="BJ393" s="109"/>
      <c r="BT393" s="109"/>
      <c r="CD393" s="109"/>
      <c r="CN393" s="109"/>
      <c r="CX393" s="109"/>
      <c r="DH393" s="109"/>
      <c r="DR393" s="109"/>
      <c r="EB393" s="109"/>
      <c r="EL393" s="109"/>
      <c r="EV393" s="109"/>
      <c r="FF393" s="109"/>
      <c r="FP393" s="109"/>
      <c r="FZ393" s="109"/>
      <c r="GJ393" s="109"/>
      <c r="GT393" s="109"/>
      <c r="HD393" s="109"/>
      <c r="HN393" s="109"/>
      <c r="HX393" s="109"/>
    </row>
    <row xmlns:x14ac="http://schemas.microsoft.com/office/spreadsheetml/2009/9/ac" r="394" s="3" customFormat="true" x14ac:dyDescent="0.25">
      <c r="A394" s="374"/>
      <c r="B394" s="109"/>
      <c r="L394" s="109"/>
      <c r="V394" s="109"/>
      <c r="AF394" s="109"/>
      <c r="AP394" s="109"/>
      <c r="AZ394" s="109"/>
      <c r="BA394" s="109"/>
      <c r="BJ394" s="109"/>
      <c r="BT394" s="109"/>
      <c r="CD394" s="109"/>
      <c r="CN394" s="109"/>
      <c r="CX394" s="109"/>
      <c r="DH394" s="109"/>
      <c r="DR394" s="109"/>
      <c r="EB394" s="109"/>
      <c r="EL394" s="109"/>
      <c r="EV394" s="109"/>
      <c r="FF394" s="109"/>
      <c r="FP394" s="109"/>
      <c r="FZ394" s="109"/>
      <c r="GJ394" s="109"/>
      <c r="GT394" s="109"/>
      <c r="HD394" s="109"/>
      <c r="HN394" s="109"/>
      <c r="HX394" s="109"/>
    </row>
    <row xmlns:x14ac="http://schemas.microsoft.com/office/spreadsheetml/2009/9/ac" r="395" s="3" customFormat="true" x14ac:dyDescent="0.25">
      <c r="A395" s="374"/>
      <c r="B395" s="109"/>
      <c r="L395" s="109"/>
      <c r="V395" s="109"/>
      <c r="AF395" s="109"/>
      <c r="AP395" s="109"/>
      <c r="AZ395" s="109"/>
      <c r="BA395" s="109"/>
      <c r="BJ395" s="109"/>
      <c r="BT395" s="109"/>
      <c r="CD395" s="109"/>
      <c r="CN395" s="109"/>
      <c r="CX395" s="109"/>
      <c r="DH395" s="109"/>
      <c r="DR395" s="109"/>
      <c r="EB395" s="109"/>
      <c r="EL395" s="109"/>
      <c r="EV395" s="109"/>
      <c r="FF395" s="109"/>
      <c r="FP395" s="109"/>
      <c r="FZ395" s="109"/>
      <c r="GJ395" s="109"/>
      <c r="GT395" s="109"/>
      <c r="HD395" s="109"/>
      <c r="HN395" s="109"/>
      <c r="HX395" s="109"/>
    </row>
    <row xmlns:x14ac="http://schemas.microsoft.com/office/spreadsheetml/2009/9/ac" r="396" s="3" customFormat="true" x14ac:dyDescent="0.25">
      <c r="A396" s="374"/>
      <c r="B396" s="109"/>
      <c r="L396" s="109"/>
      <c r="V396" s="109"/>
      <c r="AF396" s="109"/>
      <c r="AP396" s="109"/>
      <c r="AZ396" s="109"/>
      <c r="BA396" s="109"/>
      <c r="BJ396" s="109"/>
      <c r="BT396" s="109"/>
      <c r="CD396" s="109"/>
      <c r="CN396" s="109"/>
      <c r="CX396" s="109"/>
      <c r="DH396" s="109"/>
      <c r="DR396" s="109"/>
      <c r="EB396" s="109"/>
      <c r="EL396" s="109"/>
      <c r="EV396" s="109"/>
      <c r="FF396" s="109"/>
      <c r="FP396" s="109"/>
      <c r="FZ396" s="109"/>
      <c r="GJ396" s="109"/>
      <c r="GT396" s="109"/>
      <c r="HD396" s="109"/>
      <c r="HN396" s="109"/>
      <c r="HX396" s="109"/>
    </row>
    <row xmlns:x14ac="http://schemas.microsoft.com/office/spreadsheetml/2009/9/ac" r="397" s="3" customFormat="true" x14ac:dyDescent="0.25">
      <c r="A397" s="374"/>
      <c r="B397" s="109"/>
      <c r="L397" s="109"/>
      <c r="V397" s="109"/>
      <c r="AF397" s="109"/>
      <c r="AP397" s="109"/>
      <c r="AZ397" s="109"/>
      <c r="BA397" s="109"/>
      <c r="BJ397" s="109"/>
      <c r="BT397" s="109"/>
      <c r="CD397" s="109"/>
      <c r="CN397" s="109"/>
      <c r="CX397" s="109"/>
      <c r="DH397" s="109"/>
      <c r="DR397" s="109"/>
      <c r="EB397" s="109"/>
      <c r="EL397" s="109"/>
      <c r="EV397" s="109"/>
      <c r="FF397" s="109"/>
      <c r="FP397" s="109"/>
      <c r="FZ397" s="109"/>
      <c r="GJ397" s="109"/>
      <c r="GT397" s="109"/>
      <c r="HD397" s="109"/>
      <c r="HN397" s="109"/>
      <c r="HX397" s="109"/>
    </row>
    <row xmlns:x14ac="http://schemas.microsoft.com/office/spreadsheetml/2009/9/ac" r="398" s="3" customFormat="true" x14ac:dyDescent="0.25">
      <c r="A398" s="374"/>
      <c r="B398" s="109"/>
      <c r="L398" s="109"/>
      <c r="V398" s="109"/>
      <c r="AF398" s="109"/>
      <c r="AP398" s="109"/>
      <c r="AZ398" s="109"/>
      <c r="BA398" s="109"/>
      <c r="BJ398" s="109"/>
      <c r="BT398" s="109"/>
      <c r="CD398" s="109"/>
      <c r="CN398" s="109"/>
      <c r="CX398" s="109"/>
      <c r="DH398" s="109"/>
      <c r="DR398" s="109"/>
      <c r="EB398" s="109"/>
      <c r="EL398" s="109"/>
      <c r="EV398" s="109"/>
      <c r="FF398" s="109"/>
      <c r="FP398" s="109"/>
      <c r="FZ398" s="109"/>
      <c r="GJ398" s="109"/>
      <c r="GT398" s="109"/>
      <c r="HD398" s="109"/>
      <c r="HN398" s="109"/>
      <c r="HX398" s="109"/>
    </row>
    <row xmlns:x14ac="http://schemas.microsoft.com/office/spreadsheetml/2009/9/ac" r="399" s="3" customFormat="true" x14ac:dyDescent="0.25">
      <c r="A399" s="374"/>
      <c r="B399" s="109"/>
      <c r="L399" s="109"/>
      <c r="V399" s="109"/>
      <c r="AF399" s="109"/>
      <c r="AP399" s="109"/>
      <c r="AZ399" s="109"/>
      <c r="BA399" s="109"/>
      <c r="BJ399" s="109"/>
      <c r="BT399" s="109"/>
      <c r="CD399" s="109"/>
      <c r="CN399" s="109"/>
      <c r="CX399" s="109"/>
      <c r="DH399" s="109"/>
      <c r="DR399" s="109"/>
      <c r="EB399" s="109"/>
      <c r="EL399" s="109"/>
      <c r="EV399" s="109"/>
      <c r="FF399" s="109"/>
      <c r="FP399" s="109"/>
      <c r="FZ399" s="109"/>
      <c r="GJ399" s="109"/>
      <c r="GT399" s="109"/>
      <c r="HD399" s="109"/>
      <c r="HN399" s="109"/>
      <c r="HX399" s="109"/>
    </row>
    <row xmlns:x14ac="http://schemas.microsoft.com/office/spreadsheetml/2009/9/ac" r="400" s="3" customFormat="true" x14ac:dyDescent="0.25">
      <c r="A400" s="374"/>
      <c r="B400" s="109"/>
      <c r="L400" s="109"/>
      <c r="V400" s="109"/>
      <c r="AF400" s="109"/>
      <c r="AP400" s="109"/>
      <c r="AZ400" s="109"/>
      <c r="BA400" s="109"/>
      <c r="BJ400" s="109"/>
      <c r="BT400" s="109"/>
      <c r="CD400" s="109"/>
      <c r="CN400" s="109"/>
      <c r="CX400" s="109"/>
      <c r="DH400" s="109"/>
      <c r="DR400" s="109"/>
      <c r="EB400" s="109"/>
      <c r="EL400" s="109"/>
      <c r="EV400" s="109"/>
      <c r="FF400" s="109"/>
      <c r="FP400" s="109"/>
      <c r="FZ400" s="109"/>
      <c r="GJ400" s="109"/>
      <c r="GT400" s="109"/>
      <c r="HD400" s="109"/>
      <c r="HN400" s="109"/>
      <c r="HX400" s="109"/>
    </row>
    <row xmlns:x14ac="http://schemas.microsoft.com/office/spreadsheetml/2009/9/ac" r="401" s="3" customFormat="true" x14ac:dyDescent="0.25">
      <c r="A401" s="374"/>
      <c r="B401" s="109"/>
      <c r="L401" s="109"/>
      <c r="V401" s="109"/>
      <c r="AF401" s="109"/>
      <c r="AP401" s="109"/>
      <c r="AZ401" s="109"/>
      <c r="BA401" s="109"/>
      <c r="BJ401" s="109"/>
      <c r="BT401" s="109"/>
      <c r="CD401" s="109"/>
      <c r="CN401" s="109"/>
      <c r="CX401" s="109"/>
      <c r="DH401" s="109"/>
      <c r="DR401" s="109"/>
      <c r="EB401" s="109"/>
      <c r="EL401" s="109"/>
      <c r="EV401" s="109"/>
      <c r="FF401" s="109"/>
      <c r="FP401" s="109"/>
      <c r="FZ401" s="109"/>
      <c r="GJ401" s="109"/>
      <c r="GT401" s="109"/>
      <c r="HD401" s="109"/>
      <c r="HN401" s="109"/>
      <c r="HX401" s="109"/>
    </row>
    <row xmlns:x14ac="http://schemas.microsoft.com/office/spreadsheetml/2009/9/ac" r="402" s="3" customFormat="true" x14ac:dyDescent="0.25">
      <c r="A402" s="374"/>
      <c r="B402" s="109"/>
      <c r="L402" s="109"/>
      <c r="V402" s="109"/>
      <c r="AF402" s="109"/>
      <c r="AP402" s="109"/>
      <c r="AZ402" s="109"/>
      <c r="BA402" s="109"/>
      <c r="BJ402" s="109"/>
      <c r="BT402" s="109"/>
      <c r="CD402" s="109"/>
      <c r="CN402" s="109"/>
      <c r="CX402" s="109"/>
      <c r="DH402" s="109"/>
      <c r="DR402" s="109"/>
      <c r="EB402" s="109"/>
      <c r="EL402" s="109"/>
      <c r="EV402" s="109"/>
      <c r="FF402" s="109"/>
      <c r="FP402" s="109"/>
      <c r="FZ402" s="109"/>
      <c r="GJ402" s="109"/>
      <c r="GT402" s="109"/>
      <c r="HD402" s="109"/>
      <c r="HN402" s="109"/>
      <c r="HX402" s="109"/>
    </row>
    <row xmlns:x14ac="http://schemas.microsoft.com/office/spreadsheetml/2009/9/ac" r="403" s="3" customFormat="true" x14ac:dyDescent="0.25">
      <c r="A403" s="374"/>
      <c r="B403" s="109"/>
      <c r="L403" s="109"/>
      <c r="V403" s="109"/>
      <c r="AF403" s="109"/>
      <c r="AP403" s="109"/>
      <c r="AZ403" s="109"/>
      <c r="BA403" s="109"/>
      <c r="BJ403" s="109"/>
      <c r="BT403" s="109"/>
      <c r="CD403" s="109"/>
      <c r="CN403" s="109"/>
      <c r="CX403" s="109"/>
      <c r="DH403" s="109"/>
      <c r="DR403" s="109"/>
      <c r="EB403" s="109"/>
      <c r="EL403" s="109"/>
      <c r="EV403" s="109"/>
      <c r="FF403" s="109"/>
      <c r="FP403" s="109"/>
      <c r="FZ403" s="109"/>
      <c r="GJ403" s="109"/>
      <c r="GT403" s="109"/>
      <c r="HD403" s="109"/>
      <c r="HN403" s="109"/>
      <c r="HX403" s="109"/>
    </row>
    <row xmlns:x14ac="http://schemas.microsoft.com/office/spreadsheetml/2009/9/ac" r="404" s="3" customFormat="true" x14ac:dyDescent="0.25">
      <c r="A404" s="374"/>
      <c r="B404" s="109"/>
      <c r="L404" s="109"/>
      <c r="V404" s="109"/>
      <c r="AF404" s="109"/>
      <c r="AP404" s="109"/>
      <c r="AZ404" s="109"/>
      <c r="BA404" s="109"/>
      <c r="BJ404" s="109"/>
      <c r="BT404" s="109"/>
      <c r="CD404" s="109"/>
      <c r="CN404" s="109"/>
      <c r="CX404" s="109"/>
      <c r="DH404" s="109"/>
      <c r="DR404" s="109"/>
      <c r="EB404" s="109"/>
      <c r="EL404" s="109"/>
      <c r="EV404" s="109"/>
      <c r="FF404" s="109"/>
      <c r="FP404" s="109"/>
      <c r="FZ404" s="109"/>
      <c r="GJ404" s="109"/>
      <c r="GT404" s="109"/>
      <c r="HD404" s="109"/>
      <c r="HN404" s="109"/>
      <c r="HX404" s="109"/>
    </row>
    <row xmlns:x14ac="http://schemas.microsoft.com/office/spreadsheetml/2009/9/ac" r="405" s="3" customFormat="true" x14ac:dyDescent="0.25">
      <c r="A405" s="374"/>
      <c r="B405" s="109"/>
      <c r="L405" s="109"/>
      <c r="V405" s="109"/>
      <c r="AF405" s="109"/>
      <c r="AP405" s="109"/>
      <c r="AZ405" s="109"/>
      <c r="BA405" s="109"/>
      <c r="BJ405" s="109"/>
      <c r="BT405" s="109"/>
      <c r="CD405" s="109"/>
      <c r="CN405" s="109"/>
      <c r="CX405" s="109"/>
      <c r="DH405" s="109"/>
      <c r="DR405" s="109"/>
      <c r="EB405" s="109"/>
      <c r="EL405" s="109"/>
      <c r="EV405" s="109"/>
      <c r="FF405" s="109"/>
      <c r="FP405" s="109"/>
      <c r="FZ405" s="109"/>
      <c r="GJ405" s="109"/>
      <c r="GT405" s="109"/>
      <c r="HD405" s="109"/>
      <c r="HN405" s="109"/>
      <c r="HX405" s="109"/>
    </row>
    <row xmlns:x14ac="http://schemas.microsoft.com/office/spreadsheetml/2009/9/ac" r="406" s="3" customFormat="true" x14ac:dyDescent="0.25">
      <c r="A406" s="374"/>
      <c r="B406" s="109"/>
      <c r="L406" s="109"/>
      <c r="V406" s="109"/>
      <c r="AF406" s="109"/>
      <c r="AP406" s="109"/>
      <c r="AZ406" s="109"/>
      <c r="BA406" s="109"/>
      <c r="BJ406" s="109"/>
      <c r="BT406" s="109"/>
      <c r="CD406" s="109"/>
      <c r="CN406" s="109"/>
      <c r="CX406" s="109"/>
      <c r="DH406" s="109"/>
      <c r="DR406" s="109"/>
      <c r="EB406" s="109"/>
      <c r="EL406" s="109"/>
      <c r="EV406" s="109"/>
      <c r="FF406" s="109"/>
      <c r="FP406" s="109"/>
      <c r="FZ406" s="109"/>
      <c r="GJ406" s="109"/>
      <c r="GT406" s="109"/>
      <c r="HD406" s="109"/>
      <c r="HN406" s="109"/>
      <c r="HX406" s="109"/>
    </row>
    <row xmlns:x14ac="http://schemas.microsoft.com/office/spreadsheetml/2009/9/ac" r="407" s="3" customFormat="true" x14ac:dyDescent="0.25">
      <c r="A407" s="374"/>
      <c r="B407" s="109"/>
      <c r="L407" s="109"/>
      <c r="V407" s="109"/>
      <c r="AF407" s="109"/>
      <c r="AP407" s="109"/>
      <c r="AZ407" s="109"/>
      <c r="BA407" s="109"/>
      <c r="BJ407" s="109"/>
      <c r="BT407" s="109"/>
      <c r="CD407" s="109"/>
      <c r="CN407" s="109"/>
      <c r="CX407" s="109"/>
      <c r="DH407" s="109"/>
      <c r="DR407" s="109"/>
      <c r="EB407" s="109"/>
      <c r="EL407" s="109"/>
      <c r="EV407" s="109"/>
      <c r="FF407" s="109"/>
      <c r="FP407" s="109"/>
      <c r="FZ407" s="109"/>
      <c r="GJ407" s="109"/>
      <c r="GT407" s="109"/>
      <c r="HD407" s="109"/>
      <c r="HN407" s="109"/>
      <c r="HX407" s="109"/>
    </row>
    <row xmlns:x14ac="http://schemas.microsoft.com/office/spreadsheetml/2009/9/ac" r="408" s="3" customFormat="true" x14ac:dyDescent="0.25">
      <c r="A408" s="374"/>
      <c r="B408" s="109"/>
      <c r="L408" s="109"/>
      <c r="V408" s="109"/>
      <c r="AF408" s="109"/>
      <c r="AP408" s="109"/>
      <c r="AZ408" s="109"/>
      <c r="BA408" s="109"/>
      <c r="BJ408" s="109"/>
      <c r="BT408" s="109"/>
      <c r="CD408" s="109"/>
      <c r="CN408" s="109"/>
      <c r="CX408" s="109"/>
      <c r="DH408" s="109"/>
      <c r="DR408" s="109"/>
      <c r="EB408" s="109"/>
      <c r="EL408" s="109"/>
      <c r="EV408" s="109"/>
      <c r="FF408" s="109"/>
      <c r="FP408" s="109"/>
      <c r="FZ408" s="109"/>
      <c r="GJ408" s="109"/>
      <c r="GT408" s="109"/>
      <c r="HD408" s="109"/>
      <c r="HN408" s="109"/>
      <c r="HX408" s="109"/>
    </row>
    <row xmlns:x14ac="http://schemas.microsoft.com/office/spreadsheetml/2009/9/ac" r="409" s="3" customFormat="true" x14ac:dyDescent="0.25">
      <c r="A409" s="374"/>
      <c r="B409" s="109"/>
      <c r="L409" s="109"/>
      <c r="V409" s="109"/>
      <c r="AF409" s="109"/>
      <c r="AP409" s="109"/>
      <c r="AZ409" s="109"/>
      <c r="BA409" s="109"/>
      <c r="BJ409" s="109"/>
      <c r="BT409" s="109"/>
      <c r="CD409" s="109"/>
      <c r="CN409" s="109"/>
      <c r="CX409" s="109"/>
      <c r="DH409" s="109"/>
      <c r="DR409" s="109"/>
      <c r="EB409" s="109"/>
      <c r="EL409" s="109"/>
      <c r="EV409" s="109"/>
      <c r="FF409" s="109"/>
      <c r="FP409" s="109"/>
      <c r="FZ409" s="109"/>
      <c r="GJ409" s="109"/>
      <c r="GT409" s="109"/>
      <c r="HD409" s="109"/>
      <c r="HN409" s="109"/>
      <c r="HX409" s="109"/>
    </row>
    <row xmlns:x14ac="http://schemas.microsoft.com/office/spreadsheetml/2009/9/ac" r="410" s="3" customFormat="true" x14ac:dyDescent="0.25">
      <c r="A410" s="374"/>
      <c r="B410" s="109"/>
      <c r="L410" s="109"/>
      <c r="V410" s="109"/>
      <c r="AF410" s="109"/>
      <c r="AP410" s="109"/>
      <c r="AZ410" s="109"/>
      <c r="BA410" s="109"/>
      <c r="BJ410" s="109"/>
      <c r="BT410" s="109"/>
      <c r="CD410" s="109"/>
      <c r="CN410" s="109"/>
      <c r="CX410" s="109"/>
      <c r="DH410" s="109"/>
      <c r="DR410" s="109"/>
      <c r="EB410" s="109"/>
      <c r="EL410" s="109"/>
      <c r="EV410" s="109"/>
      <c r="FF410" s="109"/>
      <c r="FP410" s="109"/>
      <c r="FZ410" s="109"/>
      <c r="GJ410" s="109"/>
      <c r="GT410" s="109"/>
      <c r="HD410" s="109"/>
      <c r="HN410" s="109"/>
      <c r="HX410" s="109"/>
    </row>
    <row xmlns:x14ac="http://schemas.microsoft.com/office/spreadsheetml/2009/9/ac" r="411" s="3" customFormat="true" x14ac:dyDescent="0.25">
      <c r="A411" s="374"/>
      <c r="B411" s="109"/>
      <c r="L411" s="109"/>
      <c r="V411" s="109"/>
      <c r="AF411" s="109"/>
      <c r="AP411" s="109"/>
      <c r="AZ411" s="109"/>
      <c r="BA411" s="109"/>
      <c r="BJ411" s="109"/>
      <c r="BT411" s="109"/>
      <c r="CD411" s="109"/>
      <c r="CN411" s="109"/>
      <c r="CX411" s="109"/>
      <c r="DH411" s="109"/>
      <c r="DR411" s="109"/>
      <c r="EB411" s="109"/>
      <c r="EL411" s="109"/>
      <c r="EV411" s="109"/>
      <c r="FF411" s="109"/>
      <c r="FP411" s="109"/>
      <c r="FZ411" s="109"/>
      <c r="GJ411" s="109"/>
      <c r="GT411" s="109"/>
      <c r="HD411" s="109"/>
      <c r="HN411" s="109"/>
      <c r="HX411" s="109"/>
    </row>
    <row xmlns:x14ac="http://schemas.microsoft.com/office/spreadsheetml/2009/9/ac" r="412" s="3" customFormat="true" x14ac:dyDescent="0.25">
      <c r="A412" s="374"/>
      <c r="B412" s="109"/>
      <c r="L412" s="109"/>
      <c r="V412" s="109"/>
      <c r="AF412" s="109"/>
      <c r="AP412" s="109"/>
      <c r="AZ412" s="109"/>
      <c r="BA412" s="109"/>
      <c r="BJ412" s="109"/>
      <c r="BT412" s="109"/>
      <c r="CD412" s="109"/>
      <c r="CN412" s="109"/>
      <c r="CX412" s="109"/>
      <c r="DH412" s="109"/>
      <c r="DR412" s="109"/>
      <c r="EB412" s="109"/>
      <c r="EL412" s="109"/>
      <c r="EV412" s="109"/>
      <c r="FF412" s="109"/>
      <c r="FP412" s="109"/>
      <c r="FZ412" s="109"/>
      <c r="GJ412" s="109"/>
      <c r="GT412" s="109"/>
      <c r="HD412" s="109"/>
      <c r="HN412" s="109"/>
      <c r="HX412" s="109"/>
    </row>
    <row xmlns:x14ac="http://schemas.microsoft.com/office/spreadsheetml/2009/9/ac" r="413" s="3" customFormat="true" x14ac:dyDescent="0.25">
      <c r="A413" s="374"/>
      <c r="B413" s="109"/>
      <c r="L413" s="109"/>
      <c r="V413" s="109"/>
      <c r="AF413" s="109"/>
      <c r="AP413" s="109"/>
      <c r="AZ413" s="109"/>
      <c r="BA413" s="109"/>
      <c r="BJ413" s="109"/>
      <c r="BT413" s="109"/>
      <c r="CD413" s="109"/>
      <c r="CN413" s="109"/>
      <c r="CX413" s="109"/>
      <c r="DH413" s="109"/>
      <c r="DR413" s="109"/>
      <c r="EB413" s="109"/>
      <c r="EL413" s="109"/>
      <c r="EV413" s="109"/>
      <c r="FF413" s="109"/>
      <c r="FP413" s="109"/>
      <c r="FZ413" s="109"/>
      <c r="GJ413" s="109"/>
      <c r="GT413" s="109"/>
      <c r="HD413" s="109"/>
      <c r="HN413" s="109"/>
      <c r="HX413" s="109"/>
    </row>
    <row xmlns:x14ac="http://schemas.microsoft.com/office/spreadsheetml/2009/9/ac" r="414" s="3" customFormat="true" x14ac:dyDescent="0.25">
      <c r="A414" s="374"/>
      <c r="B414" s="109"/>
      <c r="L414" s="109"/>
      <c r="V414" s="109"/>
      <c r="AF414" s="109"/>
      <c r="AP414" s="109"/>
      <c r="AZ414" s="109"/>
      <c r="BA414" s="109"/>
      <c r="BJ414" s="109"/>
      <c r="BT414" s="109"/>
      <c r="CD414" s="109"/>
      <c r="CN414" s="109"/>
      <c r="CX414" s="109"/>
      <c r="DH414" s="109"/>
      <c r="DR414" s="109"/>
      <c r="EB414" s="109"/>
      <c r="EL414" s="109"/>
      <c r="EV414" s="109"/>
      <c r="FF414" s="109"/>
      <c r="FP414" s="109"/>
      <c r="FZ414" s="109"/>
      <c r="GJ414" s="109"/>
      <c r="GT414" s="109"/>
      <c r="HD414" s="109"/>
      <c r="HN414" s="109"/>
      <c r="HX414" s="109"/>
    </row>
    <row xmlns:x14ac="http://schemas.microsoft.com/office/spreadsheetml/2009/9/ac" r="415" s="3" customFormat="true" x14ac:dyDescent="0.25">
      <c r="A415" s="374"/>
      <c r="B415" s="109"/>
      <c r="L415" s="109"/>
      <c r="V415" s="109"/>
      <c r="AF415" s="109"/>
      <c r="AP415" s="109"/>
      <c r="AZ415" s="109"/>
      <c r="BA415" s="109"/>
      <c r="BJ415" s="109"/>
      <c r="BT415" s="109"/>
      <c r="CD415" s="109"/>
      <c r="CN415" s="109"/>
      <c r="CX415" s="109"/>
      <c r="DH415" s="109"/>
      <c r="DR415" s="109"/>
      <c r="EB415" s="109"/>
      <c r="EL415" s="109"/>
      <c r="EV415" s="109"/>
      <c r="FF415" s="109"/>
      <c r="FP415" s="109"/>
      <c r="FZ415" s="109"/>
      <c r="GJ415" s="109"/>
      <c r="GT415" s="109"/>
      <c r="HD415" s="109"/>
      <c r="HN415" s="109"/>
      <c r="HX415" s="109"/>
    </row>
    <row xmlns:x14ac="http://schemas.microsoft.com/office/spreadsheetml/2009/9/ac" r="416" s="3" customFormat="true" x14ac:dyDescent="0.25">
      <c r="A416" s="374"/>
      <c r="B416" s="109"/>
      <c r="L416" s="109"/>
      <c r="V416" s="109"/>
      <c r="AF416" s="109"/>
      <c r="AP416" s="109"/>
      <c r="AZ416" s="109"/>
      <c r="BA416" s="109"/>
      <c r="BJ416" s="109"/>
      <c r="BT416" s="109"/>
      <c r="CD416" s="109"/>
      <c r="CN416" s="109"/>
      <c r="CX416" s="109"/>
      <c r="DH416" s="109"/>
      <c r="DR416" s="109"/>
      <c r="EB416" s="109"/>
      <c r="EL416" s="109"/>
      <c r="EV416" s="109"/>
      <c r="FF416" s="109"/>
      <c r="FP416" s="109"/>
      <c r="FZ416" s="109"/>
      <c r="GJ416" s="109"/>
      <c r="GT416" s="109"/>
      <c r="HD416" s="109"/>
      <c r="HN416" s="109"/>
      <c r="HX416" s="109"/>
    </row>
    <row xmlns:x14ac="http://schemas.microsoft.com/office/spreadsheetml/2009/9/ac" r="417" s="3" customFormat="true" x14ac:dyDescent="0.25">
      <c r="A417" s="374"/>
      <c r="B417" s="109"/>
      <c r="L417" s="109"/>
      <c r="V417" s="109"/>
      <c r="AF417" s="109"/>
      <c r="AP417" s="109"/>
      <c r="AZ417" s="109"/>
      <c r="BA417" s="109"/>
      <c r="BJ417" s="109"/>
      <c r="BT417" s="109"/>
      <c r="CD417" s="109"/>
      <c r="CN417" s="109"/>
      <c r="CX417" s="109"/>
      <c r="DH417" s="109"/>
      <c r="DR417" s="109"/>
      <c r="EB417" s="109"/>
      <c r="EL417" s="109"/>
      <c r="EV417" s="109"/>
      <c r="FF417" s="109"/>
      <c r="FP417" s="109"/>
      <c r="FZ417" s="109"/>
      <c r="GJ417" s="109"/>
      <c r="GT417" s="109"/>
      <c r="HD417" s="109"/>
      <c r="HN417" s="109"/>
      <c r="HX417" s="109"/>
    </row>
    <row xmlns:x14ac="http://schemas.microsoft.com/office/spreadsheetml/2009/9/ac" r="418" s="3" customFormat="true" x14ac:dyDescent="0.25">
      <c r="A418" s="374"/>
      <c r="B418" s="109"/>
      <c r="L418" s="109"/>
      <c r="V418" s="109"/>
      <c r="AF418" s="109"/>
      <c r="AP418" s="109"/>
      <c r="AZ418" s="109"/>
      <c r="BA418" s="109"/>
      <c r="BJ418" s="109"/>
      <c r="BT418" s="109"/>
      <c r="CD418" s="109"/>
      <c r="CN418" s="109"/>
      <c r="CX418" s="109"/>
      <c r="DH418" s="109"/>
      <c r="DR418" s="109"/>
      <c r="EB418" s="109"/>
      <c r="EL418" s="109"/>
      <c r="EV418" s="109"/>
      <c r="FF418" s="109"/>
      <c r="FP418" s="109"/>
      <c r="FZ418" s="109"/>
      <c r="GJ418" s="109"/>
      <c r="GT418" s="109"/>
      <c r="HD418" s="109"/>
      <c r="HN418" s="109"/>
      <c r="HX418" s="109"/>
    </row>
    <row xmlns:x14ac="http://schemas.microsoft.com/office/spreadsheetml/2009/9/ac" r="419" s="3" customFormat="true" x14ac:dyDescent="0.25">
      <c r="A419" s="374"/>
      <c r="B419" s="109"/>
      <c r="L419" s="109"/>
      <c r="V419" s="109"/>
      <c r="AF419" s="109"/>
      <c r="AP419" s="109"/>
      <c r="AZ419" s="109"/>
      <c r="BA419" s="109"/>
      <c r="BJ419" s="109"/>
      <c r="BT419" s="109"/>
      <c r="CD419" s="109"/>
      <c r="CN419" s="109"/>
      <c r="CX419" s="109"/>
      <c r="DH419" s="109"/>
      <c r="DR419" s="109"/>
      <c r="EB419" s="109"/>
      <c r="EL419" s="109"/>
      <c r="EV419" s="109"/>
      <c r="FF419" s="109"/>
      <c r="FP419" s="109"/>
      <c r="FZ419" s="109"/>
      <c r="GJ419" s="109"/>
      <c r="GT419" s="109"/>
      <c r="HD419" s="109"/>
      <c r="HN419" s="109"/>
      <c r="HX419" s="109"/>
    </row>
    <row xmlns:x14ac="http://schemas.microsoft.com/office/spreadsheetml/2009/9/ac" r="420" s="3" customFormat="true" x14ac:dyDescent="0.25">
      <c r="A420" s="374"/>
      <c r="B420" s="109"/>
      <c r="L420" s="109"/>
      <c r="V420" s="109"/>
      <c r="AF420" s="109"/>
      <c r="AP420" s="109"/>
      <c r="AZ420" s="109"/>
      <c r="BA420" s="109"/>
      <c r="BJ420" s="109"/>
      <c r="BT420" s="109"/>
      <c r="CD420" s="109"/>
      <c r="CN420" s="109"/>
      <c r="CX420" s="109"/>
      <c r="DH420" s="109"/>
      <c r="DR420" s="109"/>
      <c r="EB420" s="109"/>
      <c r="EL420" s="109"/>
      <c r="EV420" s="109"/>
      <c r="FF420" s="109"/>
      <c r="FP420" s="109"/>
      <c r="FZ420" s="109"/>
      <c r="GJ420" s="109"/>
      <c r="GT420" s="109"/>
      <c r="HD420" s="109"/>
      <c r="HN420" s="109"/>
      <c r="HX420" s="109"/>
    </row>
    <row xmlns:x14ac="http://schemas.microsoft.com/office/spreadsheetml/2009/9/ac" r="421" s="3" customFormat="true" x14ac:dyDescent="0.25">
      <c r="A421" s="374"/>
      <c r="B421" s="109"/>
      <c r="L421" s="109"/>
      <c r="V421" s="109"/>
      <c r="AF421" s="109"/>
      <c r="AP421" s="109"/>
      <c r="AZ421" s="109"/>
      <c r="BA421" s="109"/>
      <c r="BJ421" s="109"/>
      <c r="BT421" s="109"/>
      <c r="CD421" s="109"/>
      <c r="CN421" s="109"/>
      <c r="CX421" s="109"/>
      <c r="DH421" s="109"/>
      <c r="DR421" s="109"/>
      <c r="EB421" s="109"/>
      <c r="EL421" s="109"/>
      <c r="EV421" s="109"/>
      <c r="FF421" s="109"/>
      <c r="FP421" s="109"/>
      <c r="FZ421" s="109"/>
      <c r="GJ421" s="109"/>
      <c r="GT421" s="109"/>
      <c r="HD421" s="109"/>
      <c r="HN421" s="109"/>
      <c r="HX421" s="109"/>
    </row>
    <row xmlns:x14ac="http://schemas.microsoft.com/office/spreadsheetml/2009/9/ac" r="422" s="3" customFormat="true" x14ac:dyDescent="0.25">
      <c r="A422" s="374"/>
      <c r="B422" s="109"/>
      <c r="L422" s="109"/>
      <c r="V422" s="109"/>
      <c r="AF422" s="109"/>
      <c r="AP422" s="109"/>
      <c r="AZ422" s="109"/>
      <c r="BA422" s="109"/>
      <c r="BJ422" s="109"/>
      <c r="BT422" s="109"/>
      <c r="CD422" s="109"/>
      <c r="CN422" s="109"/>
      <c r="CX422" s="109"/>
      <c r="DH422" s="109"/>
      <c r="DR422" s="109"/>
      <c r="EB422" s="109"/>
      <c r="EL422" s="109"/>
      <c r="EV422" s="109"/>
      <c r="FF422" s="109"/>
      <c r="FP422" s="109"/>
      <c r="FZ422" s="109"/>
      <c r="GJ422" s="109"/>
      <c r="GT422" s="109"/>
      <c r="HD422" s="109"/>
      <c r="HN422" s="109"/>
      <c r="HX422" s="109"/>
    </row>
    <row xmlns:x14ac="http://schemas.microsoft.com/office/spreadsheetml/2009/9/ac" r="423" s="3" customFormat="true" x14ac:dyDescent="0.25">
      <c r="A423" s="374"/>
      <c r="B423" s="109"/>
      <c r="L423" s="109"/>
      <c r="V423" s="109"/>
      <c r="AF423" s="109"/>
      <c r="AP423" s="109"/>
      <c r="AZ423" s="109"/>
      <c r="BA423" s="109"/>
      <c r="BJ423" s="109"/>
      <c r="BT423" s="109"/>
      <c r="CD423" s="109"/>
      <c r="CN423" s="109"/>
      <c r="CX423" s="109"/>
      <c r="DH423" s="109"/>
      <c r="DR423" s="109"/>
      <c r="EB423" s="109"/>
      <c r="EL423" s="109"/>
      <c r="EV423" s="109"/>
      <c r="FF423" s="109"/>
      <c r="FP423" s="109"/>
      <c r="FZ423" s="109"/>
      <c r="GJ423" s="109"/>
      <c r="GT423" s="109"/>
      <c r="HD423" s="109"/>
      <c r="HN423" s="109"/>
      <c r="HX423" s="109"/>
    </row>
    <row xmlns:x14ac="http://schemas.microsoft.com/office/spreadsheetml/2009/9/ac" r="424" s="3" customFormat="true" x14ac:dyDescent="0.25">
      <c r="A424" s="374"/>
      <c r="B424" s="109"/>
      <c r="L424" s="109"/>
      <c r="V424" s="109"/>
      <c r="AF424" s="109"/>
      <c r="AP424" s="109"/>
      <c r="AZ424" s="109"/>
      <c r="BA424" s="109"/>
      <c r="BJ424" s="109"/>
      <c r="BT424" s="109"/>
      <c r="CD424" s="109"/>
      <c r="CN424" s="109"/>
      <c r="CX424" s="109"/>
      <c r="DH424" s="109"/>
      <c r="DR424" s="109"/>
      <c r="EB424" s="109"/>
      <c r="EL424" s="109"/>
      <c r="EV424" s="109"/>
      <c r="FF424" s="109"/>
      <c r="FP424" s="109"/>
      <c r="FZ424" s="109"/>
      <c r="GJ424" s="109"/>
      <c r="GT424" s="109"/>
      <c r="HD424" s="109"/>
      <c r="HN424" s="109"/>
      <c r="HX424" s="109"/>
    </row>
    <row xmlns:x14ac="http://schemas.microsoft.com/office/spreadsheetml/2009/9/ac" r="425" s="3" customFormat="true" x14ac:dyDescent="0.25">
      <c r="A425" s="374"/>
      <c r="B425" s="109"/>
      <c r="L425" s="109"/>
      <c r="V425" s="109"/>
      <c r="AF425" s="109"/>
      <c r="AP425" s="109"/>
      <c r="AZ425" s="109"/>
      <c r="BA425" s="109"/>
      <c r="BJ425" s="109"/>
      <c r="BT425" s="109"/>
      <c r="CD425" s="109"/>
      <c r="CN425" s="109"/>
      <c r="CX425" s="109"/>
      <c r="DH425" s="109"/>
      <c r="DR425" s="109"/>
      <c r="EB425" s="109"/>
      <c r="EL425" s="109"/>
      <c r="EV425" s="109"/>
      <c r="FF425" s="109"/>
      <c r="FP425" s="109"/>
      <c r="FZ425" s="109"/>
      <c r="GJ425" s="109"/>
      <c r="GT425" s="109"/>
      <c r="HD425" s="109"/>
      <c r="HN425" s="109"/>
      <c r="HX425" s="109"/>
    </row>
    <row xmlns:x14ac="http://schemas.microsoft.com/office/spreadsheetml/2009/9/ac" r="426" s="3" customFormat="true" x14ac:dyDescent="0.25">
      <c r="A426" s="374"/>
      <c r="B426" s="109"/>
      <c r="L426" s="109"/>
      <c r="V426" s="109"/>
      <c r="AF426" s="109"/>
      <c r="AP426" s="109"/>
      <c r="AZ426" s="109"/>
      <c r="BA426" s="109"/>
      <c r="BJ426" s="109"/>
      <c r="BT426" s="109"/>
      <c r="CD426" s="109"/>
      <c r="CN426" s="109"/>
      <c r="CX426" s="109"/>
      <c r="DH426" s="109"/>
      <c r="DR426" s="109"/>
      <c r="EB426" s="109"/>
      <c r="EL426" s="109"/>
      <c r="EV426" s="109"/>
      <c r="FF426" s="109"/>
      <c r="FP426" s="109"/>
      <c r="FZ426" s="109"/>
      <c r="GJ426" s="109"/>
      <c r="GT426" s="109"/>
      <c r="HD426" s="109"/>
      <c r="HN426" s="109"/>
      <c r="HX426" s="109"/>
    </row>
    <row xmlns:x14ac="http://schemas.microsoft.com/office/spreadsheetml/2009/9/ac" r="427" s="3" customFormat="true" x14ac:dyDescent="0.25">
      <c r="A427" s="374"/>
      <c r="B427" s="109"/>
      <c r="L427" s="109"/>
      <c r="V427" s="109"/>
      <c r="AF427" s="109"/>
      <c r="AP427" s="109"/>
      <c r="AZ427" s="109"/>
      <c r="BA427" s="109"/>
      <c r="BJ427" s="109"/>
      <c r="BT427" s="109"/>
      <c r="CD427" s="109"/>
      <c r="CN427" s="109"/>
      <c r="CX427" s="109"/>
      <c r="DH427" s="109"/>
      <c r="DR427" s="109"/>
      <c r="EB427" s="109"/>
      <c r="EL427" s="109"/>
      <c r="EV427" s="109"/>
      <c r="FF427" s="109"/>
      <c r="FP427" s="109"/>
      <c r="FZ427" s="109"/>
      <c r="GJ427" s="109"/>
      <c r="GT427" s="109"/>
      <c r="HD427" s="109"/>
      <c r="HN427" s="109"/>
      <c r="HX427" s="109"/>
    </row>
    <row xmlns:x14ac="http://schemas.microsoft.com/office/spreadsheetml/2009/9/ac" r="428" s="3" customFormat="true" x14ac:dyDescent="0.25">
      <c r="A428" s="374"/>
      <c r="B428" s="109"/>
      <c r="L428" s="109"/>
      <c r="V428" s="109"/>
      <c r="AF428" s="109"/>
      <c r="AP428" s="109"/>
      <c r="AZ428" s="109"/>
      <c r="BA428" s="109"/>
      <c r="BJ428" s="109"/>
      <c r="BT428" s="109"/>
      <c r="CD428" s="109"/>
      <c r="CN428" s="109"/>
      <c r="CX428" s="109"/>
      <c r="DH428" s="109"/>
      <c r="DR428" s="109"/>
      <c r="EB428" s="109"/>
      <c r="EL428" s="109"/>
      <c r="EV428" s="109"/>
      <c r="FF428" s="109"/>
      <c r="FP428" s="109"/>
      <c r="FZ428" s="109"/>
      <c r="GJ428" s="109"/>
      <c r="GT428" s="109"/>
      <c r="HD428" s="109"/>
      <c r="HN428" s="109"/>
      <c r="HX428" s="109"/>
    </row>
    <row xmlns:x14ac="http://schemas.microsoft.com/office/spreadsheetml/2009/9/ac" r="429" s="3" customFormat="true" x14ac:dyDescent="0.25">
      <c r="A429" s="374"/>
      <c r="B429" s="109"/>
      <c r="L429" s="109"/>
      <c r="V429" s="109"/>
      <c r="AF429" s="109"/>
      <c r="AP429" s="109"/>
      <c r="AZ429" s="109"/>
      <c r="BA429" s="109"/>
      <c r="BJ429" s="109"/>
      <c r="BT429" s="109"/>
      <c r="CD429" s="109"/>
      <c r="CN429" s="109"/>
      <c r="CX429" s="109"/>
      <c r="DH429" s="109"/>
      <c r="DR429" s="109"/>
      <c r="EB429" s="109"/>
      <c r="EL429" s="109"/>
      <c r="EV429" s="109"/>
      <c r="FF429" s="109"/>
      <c r="FP429" s="109"/>
      <c r="FZ429" s="109"/>
      <c r="GJ429" s="109"/>
      <c r="GT429" s="109"/>
      <c r="HD429" s="109"/>
      <c r="HN429" s="109"/>
      <c r="HX429" s="109"/>
    </row>
    <row xmlns:x14ac="http://schemas.microsoft.com/office/spreadsheetml/2009/9/ac" r="430" s="3" customFormat="true" x14ac:dyDescent="0.25">
      <c r="A430" s="374"/>
      <c r="B430" s="109"/>
      <c r="L430" s="109"/>
      <c r="V430" s="109"/>
      <c r="AF430" s="109"/>
      <c r="AP430" s="109"/>
      <c r="AZ430" s="109"/>
      <c r="BA430" s="109"/>
      <c r="BJ430" s="109"/>
      <c r="BT430" s="109"/>
      <c r="CD430" s="109"/>
      <c r="CN430" s="109"/>
      <c r="CX430" s="109"/>
      <c r="DH430" s="109"/>
      <c r="DR430" s="109"/>
      <c r="EB430" s="109"/>
      <c r="EL430" s="109"/>
      <c r="EV430" s="109"/>
      <c r="FF430" s="109"/>
      <c r="FP430" s="109"/>
      <c r="FZ430" s="109"/>
      <c r="GJ430" s="109"/>
      <c r="GT430" s="109"/>
      <c r="HD430" s="109"/>
      <c r="HN430" s="109"/>
      <c r="HX430" s="109"/>
    </row>
    <row xmlns:x14ac="http://schemas.microsoft.com/office/spreadsheetml/2009/9/ac" r="431" s="3" customFormat="true" x14ac:dyDescent="0.25">
      <c r="A431" s="374"/>
      <c r="B431" s="109"/>
      <c r="L431" s="109"/>
      <c r="V431" s="109"/>
      <c r="AF431" s="109"/>
      <c r="AP431" s="109"/>
      <c r="AZ431" s="109"/>
      <c r="BA431" s="109"/>
      <c r="BJ431" s="109"/>
      <c r="BT431" s="109"/>
      <c r="CD431" s="109"/>
      <c r="CN431" s="109"/>
      <c r="CX431" s="109"/>
      <c r="DH431" s="109"/>
      <c r="DR431" s="109"/>
      <c r="EB431" s="109"/>
      <c r="EL431" s="109"/>
      <c r="EV431" s="109"/>
      <c r="FF431" s="109"/>
      <c r="FP431" s="109"/>
      <c r="FZ431" s="109"/>
      <c r="GJ431" s="109"/>
      <c r="GT431" s="109"/>
      <c r="HD431" s="109"/>
      <c r="HN431" s="109"/>
      <c r="HX431" s="109"/>
    </row>
    <row xmlns:x14ac="http://schemas.microsoft.com/office/spreadsheetml/2009/9/ac" r="432" s="3" customFormat="true" x14ac:dyDescent="0.25">
      <c r="A432" s="374"/>
      <c r="B432" s="109"/>
      <c r="L432" s="109"/>
      <c r="V432" s="109"/>
      <c r="AF432" s="109"/>
      <c r="AP432" s="109"/>
      <c r="AZ432" s="109"/>
      <c r="BA432" s="109"/>
      <c r="BJ432" s="109"/>
      <c r="BT432" s="109"/>
      <c r="CD432" s="109"/>
      <c r="CN432" s="109"/>
      <c r="CX432" s="109"/>
      <c r="DH432" s="109"/>
      <c r="DR432" s="109"/>
      <c r="EB432" s="109"/>
      <c r="EL432" s="109"/>
      <c r="EV432" s="109"/>
      <c r="FF432" s="109"/>
      <c r="FP432" s="109"/>
      <c r="FZ432" s="109"/>
      <c r="GJ432" s="109"/>
      <c r="GT432" s="109"/>
      <c r="HD432" s="109"/>
      <c r="HN432" s="109"/>
      <c r="HX432" s="109"/>
    </row>
    <row xmlns:x14ac="http://schemas.microsoft.com/office/spreadsheetml/2009/9/ac" r="433" s="3" customFormat="true" x14ac:dyDescent="0.25">
      <c r="A433" s="374"/>
      <c r="B433" s="109"/>
      <c r="L433" s="109"/>
      <c r="V433" s="109"/>
      <c r="AF433" s="109"/>
      <c r="AP433" s="109"/>
      <c r="AZ433" s="109"/>
      <c r="BA433" s="109"/>
      <c r="BJ433" s="109"/>
      <c r="BT433" s="109"/>
      <c r="CD433" s="109"/>
      <c r="CN433" s="109"/>
      <c r="CX433" s="109"/>
      <c r="DH433" s="109"/>
      <c r="DR433" s="109"/>
      <c r="EB433" s="109"/>
      <c r="EL433" s="109"/>
      <c r="EV433" s="109"/>
      <c r="FF433" s="109"/>
      <c r="FP433" s="109"/>
      <c r="FZ433" s="109"/>
      <c r="GJ433" s="109"/>
      <c r="GT433" s="109"/>
      <c r="HD433" s="109"/>
      <c r="HN433" s="109"/>
      <c r="HX433" s="109"/>
    </row>
    <row xmlns:x14ac="http://schemas.microsoft.com/office/spreadsheetml/2009/9/ac" r="434" s="3" customFormat="true" x14ac:dyDescent="0.25">
      <c r="A434" s="374"/>
      <c r="B434" s="109"/>
      <c r="L434" s="109"/>
      <c r="V434" s="109"/>
      <c r="AF434" s="109"/>
      <c r="AP434" s="109"/>
      <c r="AZ434" s="109"/>
      <c r="BA434" s="109"/>
      <c r="BJ434" s="109"/>
      <c r="BT434" s="109"/>
      <c r="CD434" s="109"/>
      <c r="CN434" s="109"/>
      <c r="CX434" s="109"/>
      <c r="DH434" s="109"/>
      <c r="DR434" s="109"/>
      <c r="EB434" s="109"/>
      <c r="EL434" s="109"/>
      <c r="EV434" s="109"/>
      <c r="FF434" s="109"/>
      <c r="FP434" s="109"/>
      <c r="FZ434" s="109"/>
      <c r="GJ434" s="109"/>
      <c r="GT434" s="109"/>
      <c r="HD434" s="109"/>
      <c r="HN434" s="109"/>
      <c r="HX434" s="109"/>
    </row>
    <row xmlns:x14ac="http://schemas.microsoft.com/office/spreadsheetml/2009/9/ac" r="435" s="3" customFormat="true" x14ac:dyDescent="0.25">
      <c r="A435" s="374"/>
      <c r="B435" s="109"/>
      <c r="L435" s="109"/>
      <c r="V435" s="109"/>
      <c r="AF435" s="109"/>
      <c r="AP435" s="109"/>
      <c r="AZ435" s="109"/>
      <c r="BA435" s="109"/>
      <c r="BJ435" s="109"/>
      <c r="BT435" s="109"/>
      <c r="CD435" s="109"/>
      <c r="CN435" s="109"/>
      <c r="CX435" s="109"/>
      <c r="DH435" s="109"/>
      <c r="DR435" s="109"/>
      <c r="EB435" s="109"/>
      <c r="EL435" s="109"/>
      <c r="EV435" s="109"/>
      <c r="FF435" s="109"/>
      <c r="FP435" s="109"/>
      <c r="FZ435" s="109"/>
      <c r="GJ435" s="109"/>
      <c r="GT435" s="109"/>
      <c r="HD435" s="109"/>
      <c r="HN435" s="109"/>
      <c r="HX435" s="109"/>
    </row>
    <row xmlns:x14ac="http://schemas.microsoft.com/office/spreadsheetml/2009/9/ac" r="436" s="3" customFormat="true" x14ac:dyDescent="0.25">
      <c r="A436" s="374"/>
      <c r="B436" s="109"/>
      <c r="L436" s="109"/>
      <c r="V436" s="109"/>
      <c r="AF436" s="109"/>
      <c r="AP436" s="109"/>
      <c r="AZ436" s="109"/>
      <c r="BA436" s="109"/>
      <c r="BJ436" s="109"/>
      <c r="BT436" s="109"/>
      <c r="CD436" s="109"/>
      <c r="CN436" s="109"/>
      <c r="CX436" s="109"/>
      <c r="DH436" s="109"/>
      <c r="DR436" s="109"/>
      <c r="EB436" s="109"/>
      <c r="EL436" s="109"/>
      <c r="EV436" s="109"/>
      <c r="FF436" s="109"/>
      <c r="FP436" s="109"/>
      <c r="FZ436" s="109"/>
      <c r="GJ436" s="109"/>
      <c r="GT436" s="109"/>
      <c r="HD436" s="109"/>
      <c r="HN436" s="109"/>
      <c r="HX436" s="109"/>
    </row>
    <row xmlns:x14ac="http://schemas.microsoft.com/office/spreadsheetml/2009/9/ac" r="437" s="3" customFormat="true" x14ac:dyDescent="0.25">
      <c r="A437" s="374"/>
      <c r="B437" s="109"/>
      <c r="L437" s="109"/>
      <c r="V437" s="109"/>
      <c r="AF437" s="109"/>
      <c r="AP437" s="109"/>
      <c r="AZ437" s="109"/>
      <c r="BA437" s="109"/>
      <c r="BJ437" s="109"/>
      <c r="BT437" s="109"/>
      <c r="CD437" s="109"/>
      <c r="CN437" s="109"/>
      <c r="CX437" s="109"/>
      <c r="DH437" s="109"/>
      <c r="DR437" s="109"/>
      <c r="EB437" s="109"/>
      <c r="EL437" s="109"/>
      <c r="EV437" s="109"/>
      <c r="FF437" s="109"/>
      <c r="FP437" s="109"/>
      <c r="FZ437" s="109"/>
      <c r="GJ437" s="109"/>
      <c r="GT437" s="109"/>
      <c r="HD437" s="109"/>
      <c r="HN437" s="109"/>
      <c r="HX437" s="109"/>
    </row>
    <row xmlns:x14ac="http://schemas.microsoft.com/office/spreadsheetml/2009/9/ac" r="438" s="3" customFormat="true" x14ac:dyDescent="0.25">
      <c r="A438" s="374"/>
      <c r="B438" s="109"/>
      <c r="L438" s="109"/>
      <c r="V438" s="109"/>
      <c r="AF438" s="109"/>
      <c r="AP438" s="109"/>
      <c r="AZ438" s="109"/>
      <c r="BA438" s="109"/>
      <c r="BJ438" s="109"/>
      <c r="BT438" s="109"/>
      <c r="CD438" s="109"/>
      <c r="CN438" s="109"/>
      <c r="CX438" s="109"/>
      <c r="DH438" s="109"/>
      <c r="DR438" s="109"/>
      <c r="EB438" s="109"/>
      <c r="EL438" s="109"/>
      <c r="EV438" s="109"/>
      <c r="FF438" s="109"/>
      <c r="FP438" s="109"/>
      <c r="FZ438" s="109"/>
      <c r="GJ438" s="109"/>
      <c r="GT438" s="109"/>
      <c r="HD438" s="109"/>
      <c r="HN438" s="109"/>
      <c r="HX438" s="109"/>
    </row>
    <row xmlns:x14ac="http://schemas.microsoft.com/office/spreadsheetml/2009/9/ac" r="439" s="3" customFormat="true" x14ac:dyDescent="0.25">
      <c r="A439" s="374"/>
      <c r="B439" s="109"/>
      <c r="L439" s="109"/>
      <c r="V439" s="109"/>
      <c r="AF439" s="109"/>
      <c r="AP439" s="109"/>
      <c r="AZ439" s="109"/>
      <c r="BA439" s="109"/>
      <c r="BJ439" s="109"/>
      <c r="BT439" s="109"/>
      <c r="CD439" s="109"/>
      <c r="CN439" s="109"/>
      <c r="CX439" s="109"/>
      <c r="DH439" s="109"/>
      <c r="DR439" s="109"/>
      <c r="EB439" s="109"/>
      <c r="EL439" s="109"/>
      <c r="EV439" s="109"/>
      <c r="FF439" s="109"/>
      <c r="FP439" s="109"/>
      <c r="FZ439" s="109"/>
      <c r="GJ439" s="109"/>
      <c r="GT439" s="109"/>
      <c r="HD439" s="109"/>
      <c r="HN439" s="109"/>
      <c r="HX439" s="109"/>
    </row>
    <row xmlns:x14ac="http://schemas.microsoft.com/office/spreadsheetml/2009/9/ac" r="440" s="3" customFormat="true" x14ac:dyDescent="0.25">
      <c r="A440" s="374"/>
      <c r="B440" s="109"/>
      <c r="L440" s="109"/>
      <c r="V440" s="109"/>
      <c r="AF440" s="109"/>
      <c r="AP440" s="109"/>
      <c r="AZ440" s="109"/>
      <c r="BA440" s="109"/>
      <c r="BJ440" s="109"/>
      <c r="BT440" s="109"/>
      <c r="CD440" s="109"/>
      <c r="CN440" s="109"/>
      <c r="CX440" s="109"/>
      <c r="DH440" s="109"/>
      <c r="DR440" s="109"/>
      <c r="EB440" s="109"/>
      <c r="EL440" s="109"/>
      <c r="EV440" s="109"/>
      <c r="FF440" s="109"/>
      <c r="FP440" s="109"/>
      <c r="FZ440" s="109"/>
      <c r="GJ440" s="109"/>
      <c r="GT440" s="109"/>
      <c r="HD440" s="109"/>
      <c r="HN440" s="109"/>
      <c r="HX440" s="109"/>
    </row>
    <row xmlns:x14ac="http://schemas.microsoft.com/office/spreadsheetml/2009/9/ac" r="441" s="3" customFormat="true" x14ac:dyDescent="0.25">
      <c r="A441" s="374"/>
      <c r="B441" s="109"/>
      <c r="L441" s="109"/>
      <c r="V441" s="109"/>
      <c r="AF441" s="109"/>
      <c r="AP441" s="109"/>
      <c r="AZ441" s="109"/>
      <c r="BA441" s="109"/>
      <c r="BJ441" s="109"/>
      <c r="BT441" s="109"/>
      <c r="CD441" s="109"/>
      <c r="CN441" s="109"/>
      <c r="CX441" s="109"/>
      <c r="DH441" s="109"/>
      <c r="DR441" s="109"/>
      <c r="EB441" s="109"/>
      <c r="EL441" s="109"/>
      <c r="EV441" s="109"/>
      <c r="FF441" s="109"/>
      <c r="FP441" s="109"/>
      <c r="FZ441" s="109"/>
      <c r="GJ441" s="109"/>
      <c r="GT441" s="109"/>
      <c r="HD441" s="109"/>
      <c r="HN441" s="109"/>
      <c r="HX441" s="109"/>
    </row>
    <row xmlns:x14ac="http://schemas.microsoft.com/office/spreadsheetml/2009/9/ac" r="442" s="3" customFormat="true" x14ac:dyDescent="0.25">
      <c r="A442" s="374"/>
      <c r="B442" s="109"/>
      <c r="L442" s="109"/>
      <c r="V442" s="109"/>
      <c r="AF442" s="109"/>
      <c r="AP442" s="109"/>
      <c r="AZ442" s="109"/>
      <c r="BA442" s="109"/>
      <c r="BJ442" s="109"/>
      <c r="BT442" s="109"/>
      <c r="CD442" s="109"/>
      <c r="CN442" s="109"/>
      <c r="CX442" s="109"/>
      <c r="DH442" s="109"/>
      <c r="DR442" s="109"/>
      <c r="EB442" s="109"/>
      <c r="EL442" s="109"/>
      <c r="EV442" s="109"/>
      <c r="FF442" s="109"/>
      <c r="FP442" s="109"/>
      <c r="FZ442" s="109"/>
      <c r="GJ442" s="109"/>
      <c r="GT442" s="109"/>
      <c r="HD442" s="109"/>
      <c r="HN442" s="109"/>
      <c r="HX442" s="109"/>
    </row>
    <row xmlns:x14ac="http://schemas.microsoft.com/office/spreadsheetml/2009/9/ac" r="443" s="3" customFormat="true" x14ac:dyDescent="0.25">
      <c r="A443" s="374"/>
      <c r="B443" s="109"/>
      <c r="L443" s="109"/>
      <c r="V443" s="109"/>
      <c r="AF443" s="109"/>
      <c r="AP443" s="109"/>
      <c r="AZ443" s="109"/>
      <c r="BA443" s="109"/>
      <c r="BJ443" s="109"/>
      <c r="BT443" s="109"/>
      <c r="CD443" s="109"/>
      <c r="CN443" s="109"/>
      <c r="CX443" s="109"/>
      <c r="DH443" s="109"/>
      <c r="DR443" s="109"/>
      <c r="EB443" s="109"/>
      <c r="EL443" s="109"/>
      <c r="EV443" s="109"/>
      <c r="FF443" s="109"/>
      <c r="FP443" s="109"/>
      <c r="FZ443" s="109"/>
      <c r="GJ443" s="109"/>
      <c r="GT443" s="109"/>
      <c r="HD443" s="109"/>
      <c r="HN443" s="109"/>
      <c r="HX443" s="109"/>
    </row>
    <row xmlns:x14ac="http://schemas.microsoft.com/office/spreadsheetml/2009/9/ac" r="444" s="3" customFormat="true" x14ac:dyDescent="0.25">
      <c r="A444" s="374"/>
      <c r="B444" s="109"/>
      <c r="L444" s="109"/>
      <c r="V444" s="109"/>
      <c r="AF444" s="109"/>
      <c r="AP444" s="109"/>
      <c r="AZ444" s="109"/>
      <c r="BA444" s="109"/>
      <c r="BJ444" s="109"/>
      <c r="BT444" s="109"/>
      <c r="CD444" s="109"/>
      <c r="CN444" s="109"/>
      <c r="CX444" s="109"/>
      <c r="DH444" s="109"/>
      <c r="DR444" s="109"/>
      <c r="EB444" s="109"/>
      <c r="EL444" s="109"/>
      <c r="EV444" s="109"/>
      <c r="FF444" s="109"/>
      <c r="FP444" s="109"/>
      <c r="FZ444" s="109"/>
      <c r="GJ444" s="109"/>
      <c r="GT444" s="109"/>
      <c r="HD444" s="109"/>
      <c r="HN444" s="109"/>
      <c r="HX444" s="109"/>
    </row>
    <row xmlns:x14ac="http://schemas.microsoft.com/office/spreadsheetml/2009/9/ac" r="445" s="3" customFormat="true" x14ac:dyDescent="0.25">
      <c r="A445" s="374"/>
      <c r="B445" s="109"/>
      <c r="L445" s="109"/>
      <c r="V445" s="109"/>
      <c r="AF445" s="109"/>
      <c r="AP445" s="109"/>
      <c r="AZ445" s="109"/>
      <c r="BA445" s="109"/>
      <c r="BJ445" s="109"/>
      <c r="BT445" s="109"/>
      <c r="CD445" s="109"/>
      <c r="CN445" s="109"/>
      <c r="CX445" s="109"/>
      <c r="DH445" s="109"/>
      <c r="DR445" s="109"/>
      <c r="EB445" s="109"/>
      <c r="EL445" s="109"/>
      <c r="EV445" s="109"/>
      <c r="FF445" s="109"/>
      <c r="FP445" s="109"/>
      <c r="FZ445" s="109"/>
      <c r="GJ445" s="109"/>
      <c r="GT445" s="109"/>
      <c r="HD445" s="109"/>
      <c r="HN445" s="109"/>
      <c r="HX445" s="109"/>
    </row>
    <row xmlns:x14ac="http://schemas.microsoft.com/office/spreadsheetml/2009/9/ac" r="446" s="3" customFormat="true" x14ac:dyDescent="0.25">
      <c r="A446" s="374"/>
      <c r="B446" s="109"/>
      <c r="L446" s="109"/>
      <c r="V446" s="109"/>
      <c r="AF446" s="109"/>
      <c r="AP446" s="109"/>
      <c r="AZ446" s="109"/>
      <c r="BA446" s="109"/>
      <c r="BJ446" s="109"/>
      <c r="BT446" s="109"/>
      <c r="CD446" s="109"/>
      <c r="CN446" s="109"/>
      <c r="CX446" s="109"/>
      <c r="DH446" s="109"/>
      <c r="DR446" s="109"/>
      <c r="EB446" s="109"/>
      <c r="EL446" s="109"/>
      <c r="EV446" s="109"/>
      <c r="FF446" s="109"/>
      <c r="FP446" s="109"/>
      <c r="FZ446" s="109"/>
      <c r="GJ446" s="109"/>
      <c r="GT446" s="109"/>
      <c r="HD446" s="109"/>
      <c r="HN446" s="109"/>
      <c r="HX446" s="109"/>
    </row>
    <row xmlns:x14ac="http://schemas.microsoft.com/office/spreadsheetml/2009/9/ac" r="447" s="3" customFormat="true" x14ac:dyDescent="0.25">
      <c r="A447" s="374"/>
      <c r="B447" s="109"/>
      <c r="L447" s="109"/>
      <c r="V447" s="109"/>
      <c r="AF447" s="109"/>
      <c r="AP447" s="109"/>
      <c r="AZ447" s="109"/>
      <c r="BA447" s="109"/>
      <c r="BJ447" s="109"/>
      <c r="BT447" s="109"/>
      <c r="CD447" s="109"/>
      <c r="CN447" s="109"/>
      <c r="CX447" s="109"/>
      <c r="DH447" s="109"/>
      <c r="DR447" s="109"/>
      <c r="EB447" s="109"/>
      <c r="EL447" s="109"/>
      <c r="EV447" s="109"/>
      <c r="FF447" s="109"/>
      <c r="FP447" s="109"/>
      <c r="FZ447" s="109"/>
      <c r="GJ447" s="109"/>
      <c r="GT447" s="109"/>
      <c r="HD447" s="109"/>
      <c r="HN447" s="109"/>
      <c r="HX447" s="109"/>
    </row>
    <row xmlns:x14ac="http://schemas.microsoft.com/office/spreadsheetml/2009/9/ac" r="448" s="3" customFormat="true" x14ac:dyDescent="0.25">
      <c r="A448" s="374"/>
      <c r="B448" s="109"/>
      <c r="L448" s="109"/>
      <c r="V448" s="109"/>
      <c r="AF448" s="109"/>
      <c r="AP448" s="109"/>
      <c r="AZ448" s="109"/>
      <c r="BA448" s="109"/>
      <c r="BJ448" s="109"/>
      <c r="BT448" s="109"/>
      <c r="CD448" s="109"/>
      <c r="CN448" s="109"/>
      <c r="CX448" s="109"/>
      <c r="DH448" s="109"/>
      <c r="DR448" s="109"/>
      <c r="EB448" s="109"/>
      <c r="EL448" s="109"/>
      <c r="EV448" s="109"/>
      <c r="FF448" s="109"/>
      <c r="FP448" s="109"/>
      <c r="FZ448" s="109"/>
      <c r="GJ448" s="109"/>
      <c r="GT448" s="109"/>
      <c r="HD448" s="109"/>
      <c r="HN448" s="109"/>
      <c r="HX448" s="109"/>
    </row>
    <row xmlns:x14ac="http://schemas.microsoft.com/office/spreadsheetml/2009/9/ac" r="449" s="3" customFormat="true" x14ac:dyDescent="0.25">
      <c r="A449" s="374"/>
      <c r="B449" s="109"/>
      <c r="L449" s="109"/>
      <c r="V449" s="109"/>
      <c r="AF449" s="109"/>
      <c r="AP449" s="109"/>
      <c r="AZ449" s="109"/>
      <c r="BA449" s="109"/>
      <c r="BJ449" s="109"/>
      <c r="BT449" s="109"/>
      <c r="CD449" s="109"/>
      <c r="CN449" s="109"/>
      <c r="CX449" s="109"/>
      <c r="DH449" s="109"/>
      <c r="DR449" s="109"/>
      <c r="EB449" s="109"/>
      <c r="EL449" s="109"/>
      <c r="EV449" s="109"/>
      <c r="FF449" s="109"/>
      <c r="FP449" s="109"/>
      <c r="FZ449" s="109"/>
      <c r="GJ449" s="109"/>
      <c r="GT449" s="109"/>
      <c r="HD449" s="109"/>
      <c r="HN449" s="109"/>
      <c r="HX449" s="109"/>
    </row>
    <row xmlns:x14ac="http://schemas.microsoft.com/office/spreadsheetml/2009/9/ac" r="450" s="3" customFormat="true" x14ac:dyDescent="0.25">
      <c r="A450" s="374"/>
      <c r="B450" s="109"/>
      <c r="L450" s="109"/>
      <c r="V450" s="109"/>
      <c r="AF450" s="109"/>
      <c r="AP450" s="109"/>
      <c r="AZ450" s="109"/>
      <c r="BA450" s="109"/>
      <c r="BJ450" s="109"/>
      <c r="BT450" s="109"/>
      <c r="CD450" s="109"/>
      <c r="CN450" s="109"/>
      <c r="CX450" s="109"/>
      <c r="DH450" s="109"/>
      <c r="DR450" s="109"/>
      <c r="EB450" s="109"/>
      <c r="EL450" s="109"/>
      <c r="EV450" s="109"/>
      <c r="FF450" s="109"/>
      <c r="FP450" s="109"/>
      <c r="FZ450" s="109"/>
      <c r="GJ450" s="109"/>
      <c r="GT450" s="109"/>
      <c r="HD450" s="109"/>
      <c r="HN450" s="109"/>
      <c r="HX450" s="109"/>
    </row>
    <row xmlns:x14ac="http://schemas.microsoft.com/office/spreadsheetml/2009/9/ac" r="451" s="3" customFormat="true" x14ac:dyDescent="0.25">
      <c r="A451" s="374"/>
      <c r="B451" s="109"/>
      <c r="L451" s="109"/>
      <c r="V451" s="109"/>
      <c r="AF451" s="109"/>
      <c r="AP451" s="109"/>
      <c r="AZ451" s="109"/>
      <c r="BA451" s="109"/>
      <c r="BJ451" s="109"/>
      <c r="BT451" s="109"/>
      <c r="CD451" s="109"/>
      <c r="CN451" s="109"/>
      <c r="CX451" s="109"/>
      <c r="DH451" s="109"/>
      <c r="DR451" s="109"/>
      <c r="EB451" s="109"/>
      <c r="EL451" s="109"/>
      <c r="EV451" s="109"/>
      <c r="FF451" s="109"/>
      <c r="FP451" s="109"/>
      <c r="FZ451" s="109"/>
      <c r="GJ451" s="109"/>
      <c r="GT451" s="109"/>
      <c r="HD451" s="109"/>
      <c r="HN451" s="109"/>
      <c r="HX451" s="109"/>
    </row>
    <row xmlns:x14ac="http://schemas.microsoft.com/office/spreadsheetml/2009/9/ac" r="452" s="3" customFormat="true" x14ac:dyDescent="0.25">
      <c r="A452" s="374"/>
      <c r="B452" s="109"/>
      <c r="L452" s="109"/>
      <c r="V452" s="109"/>
      <c r="AF452" s="109"/>
      <c r="AP452" s="109"/>
      <c r="AZ452" s="109"/>
      <c r="BA452" s="109"/>
      <c r="BJ452" s="109"/>
      <c r="BT452" s="109"/>
      <c r="CD452" s="109"/>
      <c r="CN452" s="109"/>
      <c r="CX452" s="109"/>
      <c r="DH452" s="109"/>
      <c r="DR452" s="109"/>
      <c r="EB452" s="109"/>
      <c r="EL452" s="109"/>
      <c r="EV452" s="109"/>
      <c r="FF452" s="109"/>
      <c r="FP452" s="109"/>
      <c r="FZ452" s="109"/>
      <c r="GJ452" s="109"/>
      <c r="GT452" s="109"/>
      <c r="HD452" s="109"/>
      <c r="HN452" s="109"/>
      <c r="HX452" s="109"/>
    </row>
    <row xmlns:x14ac="http://schemas.microsoft.com/office/spreadsheetml/2009/9/ac" r="453" s="3" customFormat="true" x14ac:dyDescent="0.25">
      <c r="A453" s="374"/>
      <c r="B453" s="109"/>
      <c r="L453" s="109"/>
      <c r="V453" s="109"/>
      <c r="AF453" s="109"/>
      <c r="AP453" s="109"/>
      <c r="AZ453" s="109"/>
      <c r="BA453" s="109"/>
      <c r="BJ453" s="109"/>
      <c r="BT453" s="109"/>
      <c r="CD453" s="109"/>
      <c r="CN453" s="109"/>
      <c r="CX453" s="109"/>
      <c r="DH453" s="109"/>
      <c r="DR453" s="109"/>
      <c r="EB453" s="109"/>
      <c r="EL453" s="109"/>
      <c r="EV453" s="109"/>
      <c r="FF453" s="109"/>
      <c r="FP453" s="109"/>
      <c r="FZ453" s="109"/>
      <c r="GJ453" s="109"/>
      <c r="GT453" s="109"/>
      <c r="HD453" s="109"/>
      <c r="HN453" s="109"/>
      <c r="HX453" s="109"/>
    </row>
    <row xmlns:x14ac="http://schemas.microsoft.com/office/spreadsheetml/2009/9/ac" r="454" s="3" customFormat="true" x14ac:dyDescent="0.25">
      <c r="A454" s="374"/>
      <c r="B454" s="109"/>
      <c r="L454" s="109"/>
      <c r="V454" s="109"/>
      <c r="AF454" s="109"/>
      <c r="AP454" s="109"/>
      <c r="AZ454" s="109"/>
      <c r="BA454" s="109"/>
      <c r="BJ454" s="109"/>
      <c r="BT454" s="109"/>
      <c r="CD454" s="109"/>
      <c r="CN454" s="109"/>
      <c r="CX454" s="109"/>
      <c r="DH454" s="109"/>
      <c r="DR454" s="109"/>
      <c r="EB454" s="109"/>
      <c r="EL454" s="109"/>
      <c r="EV454" s="109"/>
      <c r="FF454" s="109"/>
      <c r="FP454" s="109"/>
      <c r="FZ454" s="109"/>
      <c r="GJ454" s="109"/>
      <c r="GT454" s="109"/>
      <c r="HD454" s="109"/>
      <c r="HN454" s="109"/>
      <c r="HX454" s="109"/>
    </row>
    <row xmlns:x14ac="http://schemas.microsoft.com/office/spreadsheetml/2009/9/ac" r="455" s="3" customFormat="true" x14ac:dyDescent="0.25">
      <c r="A455" s="374"/>
      <c r="B455" s="109"/>
      <c r="L455" s="109"/>
      <c r="V455" s="109"/>
      <c r="AF455" s="109"/>
      <c r="AP455" s="109"/>
      <c r="AZ455" s="109"/>
      <c r="BA455" s="109"/>
      <c r="BJ455" s="109"/>
      <c r="BT455" s="109"/>
      <c r="CD455" s="109"/>
      <c r="CN455" s="109"/>
      <c r="CX455" s="109"/>
      <c r="DH455" s="109"/>
      <c r="DR455" s="109"/>
      <c r="EB455" s="109"/>
      <c r="EL455" s="109"/>
      <c r="EV455" s="109"/>
      <c r="FF455" s="109"/>
      <c r="FP455" s="109"/>
      <c r="FZ455" s="109"/>
      <c r="GJ455" s="109"/>
      <c r="GT455" s="109"/>
      <c r="HD455" s="109"/>
      <c r="HN455" s="109"/>
      <c r="HX455" s="109"/>
    </row>
    <row xmlns:x14ac="http://schemas.microsoft.com/office/spreadsheetml/2009/9/ac" r="456" s="3" customFormat="true" x14ac:dyDescent="0.25">
      <c r="A456" s="374"/>
      <c r="B456" s="109"/>
      <c r="L456" s="109"/>
      <c r="V456" s="109"/>
      <c r="AF456" s="109"/>
      <c r="AP456" s="109"/>
      <c r="AZ456" s="109"/>
      <c r="BA456" s="109"/>
      <c r="BJ456" s="109"/>
      <c r="BT456" s="109"/>
      <c r="CD456" s="109"/>
      <c r="CN456" s="109"/>
      <c r="CX456" s="109"/>
      <c r="DH456" s="109"/>
      <c r="DR456" s="109"/>
      <c r="EB456" s="109"/>
      <c r="EL456" s="109"/>
      <c r="EV456" s="109"/>
      <c r="FF456" s="109"/>
      <c r="FP456" s="109"/>
      <c r="FZ456" s="109"/>
      <c r="GJ456" s="109"/>
      <c r="GT456" s="109"/>
      <c r="HD456" s="109"/>
      <c r="HN456" s="109"/>
      <c r="HX456" s="109"/>
    </row>
    <row xmlns:x14ac="http://schemas.microsoft.com/office/spreadsheetml/2009/9/ac" r="457" s="3" customFormat="true" x14ac:dyDescent="0.25">
      <c r="A457" s="374"/>
      <c r="B457" s="109"/>
      <c r="L457" s="109"/>
      <c r="V457" s="109"/>
      <c r="AF457" s="109"/>
      <c r="AP457" s="109"/>
      <c r="AZ457" s="109"/>
      <c r="BA457" s="109"/>
      <c r="BJ457" s="109"/>
      <c r="BT457" s="109"/>
      <c r="CD457" s="109"/>
      <c r="CN457" s="109"/>
      <c r="CX457" s="109"/>
      <c r="DH457" s="109"/>
      <c r="DR457" s="109"/>
      <c r="EB457" s="109"/>
      <c r="EL457" s="109"/>
      <c r="EV457" s="109"/>
      <c r="FF457" s="109"/>
      <c r="FP457" s="109"/>
      <c r="FZ457" s="109"/>
      <c r="GJ457" s="109"/>
      <c r="GT457" s="109"/>
      <c r="HD457" s="109"/>
      <c r="HN457" s="109"/>
      <c r="HX457" s="109"/>
    </row>
    <row xmlns:x14ac="http://schemas.microsoft.com/office/spreadsheetml/2009/9/ac" r="458" s="3" customFormat="true" x14ac:dyDescent="0.25">
      <c r="A458" s="374"/>
      <c r="B458" s="109"/>
      <c r="L458" s="109"/>
      <c r="V458" s="109"/>
      <c r="AF458" s="109"/>
      <c r="AP458" s="109"/>
      <c r="AZ458" s="109"/>
      <c r="BA458" s="109"/>
      <c r="BJ458" s="109"/>
      <c r="BT458" s="109"/>
      <c r="CD458" s="109"/>
      <c r="CN458" s="109"/>
      <c r="CX458" s="109"/>
      <c r="DH458" s="109"/>
      <c r="DR458" s="109"/>
      <c r="EB458" s="109"/>
      <c r="EL458" s="109"/>
      <c r="EV458" s="109"/>
      <c r="FF458" s="109"/>
      <c r="FP458" s="109"/>
      <c r="FZ458" s="109"/>
      <c r="GJ458" s="109"/>
      <c r="GT458" s="109"/>
      <c r="HD458" s="109"/>
      <c r="HN458" s="109"/>
      <c r="HX458" s="109"/>
    </row>
    <row xmlns:x14ac="http://schemas.microsoft.com/office/spreadsheetml/2009/9/ac" r="459" s="3" customFormat="true" x14ac:dyDescent="0.25">
      <c r="A459" s="374"/>
      <c r="B459" s="109"/>
      <c r="L459" s="109"/>
      <c r="V459" s="109"/>
      <c r="AF459" s="109"/>
      <c r="AP459" s="109"/>
      <c r="AZ459" s="109"/>
      <c r="BA459" s="109"/>
      <c r="BJ459" s="109"/>
      <c r="BT459" s="109"/>
      <c r="CD459" s="109"/>
      <c r="CN459" s="109"/>
      <c r="CX459" s="109"/>
      <c r="DH459" s="109"/>
      <c r="DR459" s="109"/>
      <c r="EB459" s="109"/>
      <c r="EL459" s="109"/>
      <c r="EV459" s="109"/>
      <c r="FF459" s="109"/>
      <c r="FP459" s="109"/>
      <c r="FZ459" s="109"/>
      <c r="GJ459" s="109"/>
      <c r="GT459" s="109"/>
      <c r="HD459" s="109"/>
      <c r="HN459" s="109"/>
      <c r="HX459" s="109"/>
    </row>
    <row xmlns:x14ac="http://schemas.microsoft.com/office/spreadsheetml/2009/9/ac" r="460" s="3" customFormat="true" x14ac:dyDescent="0.25">
      <c r="A460" s="374"/>
      <c r="B460" s="109"/>
      <c r="L460" s="109"/>
      <c r="V460" s="109"/>
      <c r="AF460" s="109"/>
      <c r="AP460" s="109"/>
      <c r="AZ460" s="109"/>
      <c r="BA460" s="109"/>
      <c r="BJ460" s="109"/>
      <c r="BT460" s="109"/>
      <c r="CD460" s="109"/>
      <c r="CN460" s="109"/>
      <c r="CX460" s="109"/>
      <c r="DH460" s="109"/>
      <c r="DR460" s="109"/>
      <c r="EB460" s="109"/>
      <c r="EL460" s="109"/>
      <c r="EV460" s="109"/>
      <c r="FF460" s="109"/>
      <c r="FP460" s="109"/>
      <c r="FZ460" s="109"/>
      <c r="GJ460" s="109"/>
      <c r="GT460" s="109"/>
      <c r="HD460" s="109"/>
      <c r="HN460" s="109"/>
      <c r="HX460" s="109"/>
    </row>
    <row xmlns:x14ac="http://schemas.microsoft.com/office/spreadsheetml/2009/9/ac" r="461" s="3" customFormat="true" x14ac:dyDescent="0.25">
      <c r="A461" s="374"/>
      <c r="B461" s="109"/>
      <c r="L461" s="109"/>
      <c r="V461" s="109"/>
      <c r="AF461" s="109"/>
      <c r="AP461" s="109"/>
      <c r="AZ461" s="109"/>
      <c r="BA461" s="109"/>
      <c r="BJ461" s="109"/>
      <c r="BT461" s="109"/>
      <c r="CD461" s="109"/>
      <c r="CN461" s="109"/>
      <c r="CX461" s="109"/>
      <c r="DH461" s="109"/>
      <c r="DR461" s="109"/>
      <c r="EB461" s="109"/>
      <c r="EL461" s="109"/>
      <c r="EV461" s="109"/>
      <c r="FF461" s="109"/>
      <c r="FP461" s="109"/>
      <c r="FZ461" s="109"/>
      <c r="GJ461" s="109"/>
      <c r="GT461" s="109"/>
      <c r="HD461" s="109"/>
      <c r="HN461" s="109"/>
      <c r="HX461" s="109"/>
    </row>
    <row xmlns:x14ac="http://schemas.microsoft.com/office/spreadsheetml/2009/9/ac" r="462" s="3" customFormat="true" x14ac:dyDescent="0.25">
      <c r="A462" s="374"/>
      <c r="B462" s="109"/>
      <c r="L462" s="109"/>
      <c r="V462" s="109"/>
      <c r="AF462" s="109"/>
      <c r="AP462" s="109"/>
      <c r="AZ462" s="109"/>
      <c r="BA462" s="109"/>
      <c r="BJ462" s="109"/>
      <c r="BT462" s="109"/>
      <c r="CD462" s="109"/>
      <c r="CN462" s="109"/>
      <c r="CX462" s="109"/>
      <c r="DH462" s="109"/>
      <c r="DR462" s="109"/>
      <c r="EB462" s="109"/>
      <c r="EL462" s="109"/>
      <c r="EV462" s="109"/>
      <c r="FF462" s="109"/>
      <c r="FP462" s="109"/>
      <c r="FZ462" s="109"/>
      <c r="GJ462" s="109"/>
      <c r="GT462" s="109"/>
      <c r="HD462" s="109"/>
      <c r="HN462" s="109"/>
      <c r="HX462" s="109"/>
    </row>
    <row xmlns:x14ac="http://schemas.microsoft.com/office/spreadsheetml/2009/9/ac" r="463" s="3" customFormat="true" x14ac:dyDescent="0.25">
      <c r="A463" s="374"/>
      <c r="B463" s="109"/>
      <c r="L463" s="109"/>
      <c r="V463" s="109"/>
      <c r="AF463" s="109"/>
      <c r="AP463" s="109"/>
      <c r="AZ463" s="109"/>
      <c r="BA463" s="109"/>
      <c r="BJ463" s="109"/>
      <c r="BT463" s="109"/>
      <c r="CD463" s="109"/>
      <c r="CN463" s="109"/>
      <c r="CX463" s="109"/>
      <c r="DH463" s="109"/>
      <c r="DR463" s="109"/>
      <c r="EB463" s="109"/>
      <c r="EL463" s="109"/>
      <c r="EV463" s="109"/>
      <c r="FF463" s="109"/>
      <c r="FP463" s="109"/>
      <c r="FZ463" s="109"/>
      <c r="GJ463" s="109"/>
      <c r="GT463" s="109"/>
      <c r="HD463" s="109"/>
      <c r="HN463" s="109"/>
      <c r="HX463" s="109"/>
    </row>
    <row xmlns:x14ac="http://schemas.microsoft.com/office/spreadsheetml/2009/9/ac" r="464" s="3" customFormat="true" x14ac:dyDescent="0.25">
      <c r="A464" s="374"/>
      <c r="B464" s="109"/>
      <c r="L464" s="109"/>
      <c r="V464" s="109"/>
      <c r="AF464" s="109"/>
      <c r="AP464" s="109"/>
      <c r="AZ464" s="109"/>
      <c r="BA464" s="109"/>
      <c r="BJ464" s="109"/>
      <c r="BT464" s="109"/>
      <c r="CD464" s="109"/>
      <c r="CN464" s="109"/>
      <c r="CX464" s="109"/>
      <c r="DH464" s="109"/>
      <c r="DR464" s="109"/>
      <c r="EB464" s="109"/>
      <c r="EL464" s="109"/>
      <c r="EV464" s="109"/>
      <c r="FF464" s="109"/>
      <c r="FP464" s="109"/>
      <c r="FZ464" s="109"/>
      <c r="GJ464" s="109"/>
      <c r="GT464" s="109"/>
      <c r="HD464" s="109"/>
      <c r="HN464" s="109"/>
      <c r="HX464" s="109"/>
    </row>
    <row xmlns:x14ac="http://schemas.microsoft.com/office/spreadsheetml/2009/9/ac" r="465" s="3" customFormat="true" x14ac:dyDescent="0.25">
      <c r="A465" s="374"/>
      <c r="B465" s="109"/>
      <c r="L465" s="109"/>
      <c r="V465" s="109"/>
      <c r="AF465" s="109"/>
      <c r="AP465" s="109"/>
      <c r="AZ465" s="109"/>
      <c r="BA465" s="109"/>
      <c r="BJ465" s="109"/>
      <c r="BT465" s="109"/>
      <c r="CD465" s="109"/>
      <c r="CN465" s="109"/>
      <c r="CX465" s="109"/>
      <c r="DH465" s="109"/>
      <c r="DR465" s="109"/>
      <c r="EB465" s="109"/>
      <c r="EL465" s="109"/>
      <c r="EV465" s="109"/>
      <c r="FF465" s="109"/>
      <c r="FP465" s="109"/>
      <c r="FZ465" s="109"/>
      <c r="GJ465" s="109"/>
      <c r="GT465" s="109"/>
      <c r="HD465" s="109"/>
      <c r="HN465" s="109"/>
      <c r="HX465" s="109"/>
    </row>
    <row xmlns:x14ac="http://schemas.microsoft.com/office/spreadsheetml/2009/9/ac" r="466" s="3" customFormat="true" x14ac:dyDescent="0.25">
      <c r="A466" s="374"/>
      <c r="B466" s="109"/>
      <c r="L466" s="109"/>
      <c r="V466" s="109"/>
      <c r="AF466" s="109"/>
      <c r="AP466" s="109"/>
      <c r="AZ466" s="109"/>
      <c r="BA466" s="109"/>
      <c r="BJ466" s="109"/>
      <c r="BT466" s="109"/>
      <c r="CD466" s="109"/>
      <c r="CN466" s="109"/>
      <c r="CX466" s="109"/>
      <c r="DH466" s="109"/>
      <c r="DR466" s="109"/>
      <c r="EB466" s="109"/>
      <c r="EL466" s="109"/>
      <c r="EV466" s="109"/>
      <c r="FF466" s="109"/>
      <c r="FP466" s="109"/>
      <c r="FZ466" s="109"/>
      <c r="GJ466" s="109"/>
      <c r="GT466" s="109"/>
      <c r="HD466" s="109"/>
      <c r="HN466" s="109"/>
      <c r="HX466" s="109"/>
    </row>
    <row xmlns:x14ac="http://schemas.microsoft.com/office/spreadsheetml/2009/9/ac" r="467" s="3" customFormat="true" x14ac:dyDescent="0.25">
      <c r="A467" s="374"/>
      <c r="B467" s="109"/>
      <c r="L467" s="109"/>
      <c r="V467" s="109"/>
      <c r="AF467" s="109"/>
      <c r="AP467" s="109"/>
      <c r="AZ467" s="109"/>
      <c r="BA467" s="109"/>
      <c r="BJ467" s="109"/>
      <c r="BT467" s="109"/>
      <c r="CD467" s="109"/>
      <c r="CN467" s="109"/>
      <c r="CX467" s="109"/>
      <c r="DH467" s="109"/>
      <c r="DR467" s="109"/>
      <c r="EB467" s="109"/>
      <c r="EL467" s="109"/>
      <c r="EV467" s="109"/>
      <c r="FF467" s="109"/>
      <c r="FP467" s="109"/>
      <c r="FZ467" s="109"/>
      <c r="GJ467" s="109"/>
      <c r="GT467" s="109"/>
      <c r="HD467" s="109"/>
      <c r="HN467" s="109"/>
      <c r="HX467" s="109"/>
    </row>
    <row xmlns:x14ac="http://schemas.microsoft.com/office/spreadsheetml/2009/9/ac" r="468" s="3" customFormat="true" x14ac:dyDescent="0.25">
      <c r="A468" s="374"/>
      <c r="B468" s="109"/>
      <c r="L468" s="109"/>
      <c r="V468" s="109"/>
      <c r="AF468" s="109"/>
      <c r="AP468" s="109"/>
      <c r="AZ468" s="109"/>
      <c r="BA468" s="109"/>
      <c r="BJ468" s="109"/>
      <c r="BT468" s="109"/>
      <c r="CD468" s="109"/>
      <c r="CN468" s="109"/>
      <c r="CX468" s="109"/>
      <c r="DH468" s="109"/>
      <c r="DR468" s="109"/>
      <c r="EB468" s="109"/>
      <c r="EL468" s="109"/>
      <c r="EV468" s="109"/>
      <c r="FF468" s="109"/>
      <c r="FP468" s="109"/>
      <c r="FZ468" s="109"/>
      <c r="GJ468" s="109"/>
      <c r="GT468" s="109"/>
      <c r="HD468" s="109"/>
      <c r="HN468" s="109"/>
      <c r="HX468" s="109"/>
    </row>
    <row xmlns:x14ac="http://schemas.microsoft.com/office/spreadsheetml/2009/9/ac" r="469" s="3" customFormat="true" x14ac:dyDescent="0.25">
      <c r="A469" s="374"/>
      <c r="B469" s="109"/>
      <c r="L469" s="109"/>
      <c r="V469" s="109"/>
      <c r="AF469" s="109"/>
      <c r="AP469" s="109"/>
      <c r="AZ469" s="109"/>
      <c r="BA469" s="109"/>
      <c r="BJ469" s="109"/>
      <c r="BT469" s="109"/>
      <c r="CD469" s="109"/>
      <c r="CN469" s="109"/>
      <c r="CX469" s="109"/>
      <c r="DH469" s="109"/>
      <c r="DR469" s="109"/>
      <c r="EB469" s="109"/>
      <c r="EL469" s="109"/>
      <c r="EV469" s="109"/>
      <c r="FF469" s="109"/>
      <c r="FP469" s="109"/>
      <c r="FZ469" s="109"/>
      <c r="GJ469" s="109"/>
      <c r="GT469" s="109"/>
      <c r="HD469" s="109"/>
      <c r="HN469" s="109"/>
      <c r="HX469" s="109"/>
    </row>
    <row xmlns:x14ac="http://schemas.microsoft.com/office/spreadsheetml/2009/9/ac" r="470" s="3" customFormat="true" x14ac:dyDescent="0.25">
      <c r="A470" s="374"/>
      <c r="B470" s="109"/>
      <c r="L470" s="109"/>
      <c r="V470" s="109"/>
      <c r="AF470" s="109"/>
      <c r="AP470" s="109"/>
      <c r="AZ470" s="109"/>
      <c r="BA470" s="109"/>
      <c r="BJ470" s="109"/>
      <c r="BT470" s="109"/>
      <c r="CD470" s="109"/>
      <c r="CN470" s="109"/>
      <c r="CX470" s="109"/>
      <c r="DH470" s="109"/>
      <c r="DR470" s="109"/>
      <c r="EB470" s="109"/>
      <c r="EL470" s="109"/>
      <c r="EV470" s="109"/>
      <c r="FF470" s="109"/>
      <c r="FP470" s="109"/>
      <c r="FZ470" s="109"/>
      <c r="GJ470" s="109"/>
      <c r="GT470" s="109"/>
      <c r="HD470" s="109"/>
      <c r="HN470" s="109"/>
      <c r="HX470" s="109"/>
    </row>
    <row xmlns:x14ac="http://schemas.microsoft.com/office/spreadsheetml/2009/9/ac" r="471" s="3" customFormat="true" x14ac:dyDescent="0.25">
      <c r="A471" s="374"/>
      <c r="B471" s="109"/>
      <c r="L471" s="109"/>
      <c r="V471" s="109"/>
      <c r="AF471" s="109"/>
      <c r="AP471" s="109"/>
      <c r="AZ471" s="109"/>
      <c r="BA471" s="109"/>
      <c r="BJ471" s="109"/>
      <c r="BT471" s="109"/>
      <c r="CD471" s="109"/>
      <c r="CN471" s="109"/>
      <c r="CX471" s="109"/>
      <c r="DH471" s="109"/>
      <c r="DR471" s="109"/>
      <c r="EB471" s="109"/>
      <c r="EL471" s="109"/>
      <c r="EV471" s="109"/>
      <c r="FF471" s="109"/>
      <c r="FP471" s="109"/>
      <c r="FZ471" s="109"/>
      <c r="GJ471" s="109"/>
      <c r="GT471" s="109"/>
      <c r="HD471" s="109"/>
      <c r="HN471" s="109"/>
      <c r="HX471" s="109"/>
    </row>
    <row xmlns:x14ac="http://schemas.microsoft.com/office/spreadsheetml/2009/9/ac" r="472" s="3" customFormat="true" x14ac:dyDescent="0.25">
      <c r="A472" s="374"/>
      <c r="B472" s="109"/>
      <c r="L472" s="109"/>
      <c r="V472" s="109"/>
      <c r="AF472" s="109"/>
      <c r="AP472" s="109"/>
      <c r="AZ472" s="109"/>
      <c r="BA472" s="109"/>
      <c r="BJ472" s="109"/>
      <c r="BT472" s="109"/>
      <c r="CD472" s="109"/>
      <c r="CN472" s="109"/>
      <c r="CX472" s="109"/>
      <c r="DH472" s="109"/>
      <c r="DR472" s="109"/>
      <c r="EB472" s="109"/>
      <c r="EL472" s="109"/>
      <c r="EV472" s="109"/>
      <c r="FF472" s="109"/>
      <c r="FP472" s="109"/>
      <c r="FZ472" s="109"/>
      <c r="GJ472" s="109"/>
      <c r="GT472" s="109"/>
      <c r="HD472" s="109"/>
      <c r="HN472" s="109"/>
      <c r="HX472" s="109"/>
    </row>
    <row xmlns:x14ac="http://schemas.microsoft.com/office/spreadsheetml/2009/9/ac" r="473" s="3" customFormat="true" x14ac:dyDescent="0.25">
      <c r="A473" s="374"/>
      <c r="B473" s="109"/>
      <c r="L473" s="109"/>
      <c r="V473" s="109"/>
      <c r="AF473" s="109"/>
      <c r="AP473" s="109"/>
      <c r="AZ473" s="109"/>
      <c r="BA473" s="109"/>
      <c r="BJ473" s="109"/>
      <c r="BT473" s="109"/>
      <c r="CD473" s="109"/>
      <c r="CN473" s="109"/>
      <c r="CX473" s="109"/>
      <c r="DH473" s="109"/>
      <c r="DR473" s="109"/>
      <c r="EB473" s="109"/>
      <c r="EL473" s="109"/>
      <c r="EV473" s="109"/>
      <c r="FF473" s="109"/>
      <c r="FP473" s="109"/>
      <c r="FZ473" s="109"/>
      <c r="GJ473" s="109"/>
      <c r="GT473" s="109"/>
      <c r="HD473" s="109"/>
      <c r="HN473" s="109"/>
      <c r="HX473" s="109"/>
    </row>
    <row xmlns:x14ac="http://schemas.microsoft.com/office/spreadsheetml/2009/9/ac" r="474" s="3" customFormat="true" x14ac:dyDescent="0.25">
      <c r="A474" s="374"/>
      <c r="B474" s="109"/>
      <c r="L474" s="109"/>
      <c r="V474" s="109"/>
      <c r="AF474" s="109"/>
      <c r="AP474" s="109"/>
      <c r="AZ474" s="109"/>
      <c r="BA474" s="109"/>
      <c r="BJ474" s="109"/>
      <c r="BT474" s="109"/>
      <c r="CD474" s="109"/>
      <c r="CN474" s="109"/>
      <c r="CX474" s="109"/>
      <c r="DH474" s="109"/>
      <c r="DR474" s="109"/>
      <c r="EB474" s="109"/>
      <c r="EL474" s="109"/>
      <c r="EV474" s="109"/>
      <c r="FF474" s="109"/>
      <c r="FP474" s="109"/>
      <c r="FZ474" s="109"/>
      <c r="GJ474" s="109"/>
      <c r="GT474" s="109"/>
      <c r="HD474" s="109"/>
      <c r="HN474" s="109"/>
      <c r="HX474" s="109"/>
    </row>
    <row xmlns:x14ac="http://schemas.microsoft.com/office/spreadsheetml/2009/9/ac" r="475" s="3" customFormat="true" x14ac:dyDescent="0.25">
      <c r="A475" s="374"/>
      <c r="B475" s="109"/>
      <c r="L475" s="109"/>
      <c r="V475" s="109"/>
      <c r="AF475" s="109"/>
      <c r="AP475" s="109"/>
      <c r="AZ475" s="109"/>
      <c r="BA475" s="109"/>
      <c r="BJ475" s="109"/>
      <c r="BT475" s="109"/>
      <c r="CD475" s="109"/>
      <c r="CN475" s="109"/>
      <c r="CX475" s="109"/>
      <c r="DH475" s="109"/>
      <c r="DR475" s="109"/>
      <c r="EB475" s="109"/>
      <c r="EL475" s="109"/>
      <c r="EV475" s="109"/>
      <c r="FF475" s="109"/>
      <c r="FP475" s="109"/>
      <c r="FZ475" s="109"/>
      <c r="GJ475" s="109"/>
      <c r="GT475" s="109"/>
      <c r="HD475" s="109"/>
      <c r="HN475" s="109"/>
      <c r="HX475" s="109"/>
    </row>
    <row xmlns:x14ac="http://schemas.microsoft.com/office/spreadsheetml/2009/9/ac" r="476" s="3" customFormat="true" x14ac:dyDescent="0.25">
      <c r="A476" s="374"/>
      <c r="B476" s="109"/>
      <c r="L476" s="109"/>
      <c r="V476" s="109"/>
      <c r="AF476" s="109"/>
      <c r="AP476" s="109"/>
      <c r="AZ476" s="109"/>
      <c r="BA476" s="109"/>
      <c r="BJ476" s="109"/>
      <c r="BT476" s="109"/>
      <c r="CD476" s="109"/>
      <c r="CN476" s="109"/>
      <c r="CX476" s="109"/>
      <c r="DH476" s="109"/>
      <c r="DR476" s="109"/>
      <c r="EB476" s="109"/>
      <c r="EL476" s="109"/>
      <c r="EV476" s="109"/>
      <c r="FF476" s="109"/>
      <c r="FP476" s="109"/>
      <c r="FZ476" s="109"/>
      <c r="GJ476" s="109"/>
      <c r="GT476" s="109"/>
      <c r="HD476" s="109"/>
      <c r="HN476" s="109"/>
      <c r="HX476" s="109"/>
    </row>
    <row xmlns:x14ac="http://schemas.microsoft.com/office/spreadsheetml/2009/9/ac" r="477" s="3" customFormat="true" x14ac:dyDescent="0.25">
      <c r="A477" s="374"/>
      <c r="B477" s="109"/>
      <c r="L477" s="109"/>
      <c r="V477" s="109"/>
      <c r="AF477" s="109"/>
      <c r="AP477" s="109"/>
      <c r="AZ477" s="109"/>
      <c r="BA477" s="109"/>
      <c r="BJ477" s="109"/>
      <c r="BT477" s="109"/>
      <c r="CD477" s="109"/>
      <c r="CN477" s="109"/>
      <c r="CX477" s="109"/>
      <c r="DH477" s="109"/>
      <c r="DR477" s="109"/>
      <c r="EB477" s="109"/>
      <c r="EL477" s="109"/>
      <c r="EV477" s="109"/>
      <c r="FF477" s="109"/>
      <c r="FP477" s="109"/>
      <c r="FZ477" s="109"/>
      <c r="GJ477" s="109"/>
      <c r="GT477" s="109"/>
      <c r="HD477" s="109"/>
      <c r="HN477" s="109"/>
      <c r="HX477" s="109"/>
    </row>
    <row xmlns:x14ac="http://schemas.microsoft.com/office/spreadsheetml/2009/9/ac" r="478" s="3" customFormat="true" x14ac:dyDescent="0.25">
      <c r="A478" s="374"/>
      <c r="B478" s="109"/>
      <c r="L478" s="109"/>
      <c r="V478" s="109"/>
      <c r="AF478" s="109"/>
      <c r="AP478" s="109"/>
      <c r="AZ478" s="109"/>
      <c r="BA478" s="109"/>
      <c r="BJ478" s="109"/>
      <c r="BT478" s="109"/>
      <c r="CD478" s="109"/>
      <c r="CN478" s="109"/>
      <c r="CX478" s="109"/>
      <c r="DH478" s="109"/>
      <c r="DR478" s="109"/>
      <c r="EB478" s="109"/>
      <c r="EL478" s="109"/>
      <c r="EV478" s="109"/>
      <c r="FF478" s="109"/>
      <c r="FP478" s="109"/>
      <c r="FZ478" s="109"/>
      <c r="GJ478" s="109"/>
      <c r="GT478" s="109"/>
      <c r="HD478" s="109"/>
      <c r="HN478" s="109"/>
      <c r="HX478" s="109"/>
    </row>
    <row xmlns:x14ac="http://schemas.microsoft.com/office/spreadsheetml/2009/9/ac" r="479" s="3" customFormat="true" x14ac:dyDescent="0.25">
      <c r="A479" s="374"/>
      <c r="B479" s="109"/>
      <c r="L479" s="109"/>
      <c r="V479" s="109"/>
      <c r="AF479" s="109"/>
      <c r="AP479" s="109"/>
      <c r="AZ479" s="109"/>
      <c r="BA479" s="109"/>
      <c r="BJ479" s="109"/>
      <c r="BT479" s="109"/>
      <c r="CD479" s="109"/>
      <c r="CN479" s="109"/>
      <c r="CX479" s="109"/>
      <c r="DH479" s="109"/>
      <c r="DR479" s="109"/>
      <c r="EB479" s="109"/>
      <c r="EL479" s="109"/>
      <c r="EV479" s="109"/>
      <c r="FF479" s="109"/>
      <c r="FP479" s="109"/>
      <c r="FZ479" s="109"/>
      <c r="GJ479" s="109"/>
      <c r="GT479" s="109"/>
      <c r="HD479" s="109"/>
      <c r="HN479" s="109"/>
      <c r="HX479" s="109"/>
    </row>
    <row xmlns:x14ac="http://schemas.microsoft.com/office/spreadsheetml/2009/9/ac" r="480" s="3" customFormat="true" x14ac:dyDescent="0.25">
      <c r="A480" s="374"/>
      <c r="B480" s="109"/>
      <c r="L480" s="109"/>
      <c r="V480" s="109"/>
      <c r="AF480" s="109"/>
      <c r="AP480" s="109"/>
      <c r="AZ480" s="109"/>
      <c r="BA480" s="109"/>
      <c r="BJ480" s="109"/>
      <c r="BT480" s="109"/>
      <c r="CD480" s="109"/>
      <c r="CN480" s="109"/>
      <c r="CX480" s="109"/>
      <c r="DH480" s="109"/>
      <c r="DR480" s="109"/>
      <c r="EB480" s="109"/>
      <c r="EL480" s="109"/>
      <c r="EV480" s="109"/>
      <c r="FF480" s="109"/>
      <c r="FP480" s="109"/>
      <c r="FZ480" s="109"/>
      <c r="GJ480" s="109"/>
      <c r="GT480" s="109"/>
      <c r="HD480" s="109"/>
      <c r="HN480" s="109"/>
      <c r="HX480" s="109"/>
    </row>
    <row xmlns:x14ac="http://schemas.microsoft.com/office/spreadsheetml/2009/9/ac" r="481" s="3" customFormat="true" x14ac:dyDescent="0.25">
      <c r="A481" s="374"/>
      <c r="B481" s="109"/>
      <c r="L481" s="109"/>
      <c r="V481" s="109"/>
      <c r="AF481" s="109"/>
      <c r="AP481" s="109"/>
      <c r="AZ481" s="109"/>
      <c r="BA481" s="109"/>
      <c r="BJ481" s="109"/>
      <c r="BT481" s="109"/>
      <c r="CD481" s="109"/>
      <c r="CN481" s="109"/>
      <c r="CX481" s="109"/>
      <c r="DH481" s="109"/>
      <c r="DR481" s="109"/>
      <c r="EB481" s="109"/>
      <c r="EL481" s="109"/>
      <c r="EV481" s="109"/>
      <c r="FF481" s="109"/>
      <c r="FP481" s="109"/>
      <c r="FZ481" s="109"/>
      <c r="GJ481" s="109"/>
      <c r="GT481" s="109"/>
      <c r="HD481" s="109"/>
      <c r="HN481" s="109"/>
      <c r="HX481" s="109"/>
    </row>
    <row xmlns:x14ac="http://schemas.microsoft.com/office/spreadsheetml/2009/9/ac" r="482" s="3" customFormat="true" x14ac:dyDescent="0.25">
      <c r="A482" s="374"/>
      <c r="B482" s="109"/>
      <c r="L482" s="109"/>
      <c r="V482" s="109"/>
      <c r="AF482" s="109"/>
      <c r="AP482" s="109"/>
      <c r="AZ482" s="109"/>
      <c r="BA482" s="109"/>
      <c r="BJ482" s="109"/>
      <c r="BT482" s="109"/>
      <c r="CD482" s="109"/>
      <c r="CN482" s="109"/>
      <c r="CX482" s="109"/>
      <c r="DH482" s="109"/>
      <c r="DR482" s="109"/>
      <c r="EB482" s="109"/>
      <c r="EL482" s="109"/>
      <c r="EV482" s="109"/>
      <c r="FF482" s="109"/>
      <c r="FP482" s="109"/>
      <c r="FZ482" s="109"/>
      <c r="GJ482" s="109"/>
      <c r="GT482" s="109"/>
      <c r="HD482" s="109"/>
      <c r="HN482" s="109"/>
      <c r="HX482" s="109"/>
    </row>
    <row xmlns:x14ac="http://schemas.microsoft.com/office/spreadsheetml/2009/9/ac" r="483" s="3" customFormat="true" x14ac:dyDescent="0.25">
      <c r="A483" s="374"/>
      <c r="B483" s="109"/>
      <c r="L483" s="109"/>
      <c r="V483" s="109"/>
      <c r="AF483" s="109"/>
      <c r="AP483" s="109"/>
      <c r="AZ483" s="109"/>
      <c r="BA483" s="109"/>
      <c r="BJ483" s="109"/>
      <c r="BT483" s="109"/>
      <c r="CD483" s="109"/>
      <c r="CN483" s="109"/>
      <c r="CX483" s="109"/>
      <c r="DH483" s="109"/>
      <c r="DR483" s="109"/>
      <c r="EB483" s="109"/>
      <c r="EL483" s="109"/>
      <c r="EV483" s="109"/>
      <c r="FF483" s="109"/>
      <c r="FP483" s="109"/>
      <c r="FZ483" s="109"/>
      <c r="GJ483" s="109"/>
      <c r="GT483" s="109"/>
      <c r="HD483" s="109"/>
      <c r="HN483" s="109"/>
      <c r="HX483" s="109"/>
    </row>
    <row xmlns:x14ac="http://schemas.microsoft.com/office/spreadsheetml/2009/9/ac" r="484" s="3" customFormat="true" x14ac:dyDescent="0.25">
      <c r="A484" s="374"/>
      <c r="B484" s="109"/>
      <c r="L484" s="109"/>
      <c r="V484" s="109"/>
      <c r="AF484" s="109"/>
      <c r="AP484" s="109"/>
      <c r="AZ484" s="109"/>
      <c r="BA484" s="109"/>
      <c r="BJ484" s="109"/>
      <c r="BT484" s="109"/>
      <c r="CD484" s="109"/>
      <c r="CN484" s="109"/>
      <c r="CX484" s="109"/>
      <c r="DH484" s="109"/>
      <c r="DR484" s="109"/>
      <c r="EB484" s="109"/>
      <c r="EL484" s="109"/>
      <c r="EV484" s="109"/>
      <c r="FF484" s="109"/>
      <c r="FP484" s="109"/>
      <c r="FZ484" s="109"/>
      <c r="GJ484" s="109"/>
      <c r="GT484" s="109"/>
      <c r="HD484" s="109"/>
      <c r="HN484" s="109"/>
      <c r="HX484" s="109"/>
    </row>
    <row xmlns:x14ac="http://schemas.microsoft.com/office/spreadsheetml/2009/9/ac" r="485" s="3" customFormat="true" x14ac:dyDescent="0.25">
      <c r="A485" s="374"/>
      <c r="B485" s="109"/>
      <c r="L485" s="109"/>
      <c r="V485" s="109"/>
      <c r="AF485" s="109"/>
      <c r="AP485" s="109"/>
      <c r="AZ485" s="109"/>
      <c r="BA485" s="109"/>
      <c r="BJ485" s="109"/>
      <c r="BT485" s="109"/>
      <c r="CD485" s="109"/>
      <c r="CN485" s="109"/>
      <c r="CX485" s="109"/>
      <c r="DH485" s="109"/>
      <c r="DR485" s="109"/>
      <c r="EB485" s="109"/>
      <c r="EL485" s="109"/>
      <c r="EV485" s="109"/>
      <c r="FF485" s="109"/>
      <c r="FP485" s="109"/>
      <c r="FZ485" s="109"/>
      <c r="GJ485" s="109"/>
      <c r="GT485" s="109"/>
      <c r="HD485" s="109"/>
      <c r="HN485" s="109"/>
      <c r="HX485" s="109"/>
    </row>
    <row xmlns:x14ac="http://schemas.microsoft.com/office/spreadsheetml/2009/9/ac" r="486" s="3" customFormat="true" x14ac:dyDescent="0.25">
      <c r="A486" s="374"/>
      <c r="B486" s="109"/>
      <c r="L486" s="109"/>
      <c r="V486" s="109"/>
      <c r="AF486" s="109"/>
      <c r="AP486" s="109"/>
      <c r="AZ486" s="109"/>
      <c r="BA486" s="109"/>
      <c r="BJ486" s="109"/>
      <c r="BT486" s="109"/>
      <c r="CD486" s="109"/>
      <c r="CN486" s="109"/>
      <c r="CX486" s="109"/>
      <c r="DH486" s="109"/>
      <c r="DR486" s="109"/>
      <c r="EB486" s="109"/>
      <c r="EL486" s="109"/>
      <c r="EV486" s="109"/>
      <c r="FF486" s="109"/>
      <c r="FP486" s="109"/>
      <c r="FZ486" s="109"/>
      <c r="GJ486" s="109"/>
      <c r="GT486" s="109"/>
      <c r="HD486" s="109"/>
      <c r="HN486" s="109"/>
      <c r="HX486" s="109"/>
    </row>
    <row xmlns:x14ac="http://schemas.microsoft.com/office/spreadsheetml/2009/9/ac" r="487" s="3" customFormat="true" x14ac:dyDescent="0.25">
      <c r="A487" s="374"/>
      <c r="B487" s="109"/>
      <c r="L487" s="109"/>
      <c r="V487" s="109"/>
      <c r="AF487" s="109"/>
      <c r="AP487" s="109"/>
      <c r="AZ487" s="109"/>
      <c r="BA487" s="109"/>
      <c r="BJ487" s="109"/>
      <c r="BT487" s="109"/>
      <c r="CD487" s="109"/>
      <c r="CN487" s="109"/>
      <c r="CX487" s="109"/>
      <c r="DH487" s="109"/>
      <c r="DR487" s="109"/>
      <c r="EB487" s="109"/>
      <c r="EL487" s="109"/>
      <c r="EV487" s="109"/>
      <c r="FF487" s="109"/>
      <c r="FP487" s="109"/>
      <c r="FZ487" s="109"/>
      <c r="GJ487" s="109"/>
      <c r="GT487" s="109"/>
      <c r="HD487" s="109"/>
      <c r="HN487" s="109"/>
      <c r="HX487" s="109"/>
    </row>
    <row xmlns:x14ac="http://schemas.microsoft.com/office/spreadsheetml/2009/9/ac" r="488" s="3" customFormat="true" x14ac:dyDescent="0.25">
      <c r="A488" s="374"/>
      <c r="B488" s="109"/>
      <c r="L488" s="109"/>
      <c r="V488" s="109"/>
      <c r="AF488" s="109"/>
      <c r="AP488" s="109"/>
      <c r="AZ488" s="109"/>
      <c r="BA488" s="109"/>
      <c r="BJ488" s="109"/>
      <c r="BT488" s="109"/>
      <c r="CD488" s="109"/>
      <c r="CN488" s="109"/>
      <c r="CX488" s="109"/>
      <c r="DH488" s="109"/>
      <c r="DR488" s="109"/>
      <c r="EB488" s="109"/>
      <c r="EL488" s="109"/>
      <c r="EV488" s="109"/>
      <c r="FF488" s="109"/>
      <c r="FP488" s="109"/>
      <c r="FZ488" s="109"/>
      <c r="GJ488" s="109"/>
      <c r="GT488" s="109"/>
      <c r="HD488" s="109"/>
      <c r="HN488" s="109"/>
      <c r="HX488" s="109"/>
    </row>
    <row xmlns:x14ac="http://schemas.microsoft.com/office/spreadsheetml/2009/9/ac" r="489" s="3" customFormat="true" x14ac:dyDescent="0.25">
      <c r="A489" s="374"/>
      <c r="B489" s="109"/>
      <c r="L489" s="109"/>
      <c r="V489" s="109"/>
      <c r="AF489" s="109"/>
      <c r="AP489" s="109"/>
      <c r="AZ489" s="109"/>
      <c r="BA489" s="109"/>
      <c r="BJ489" s="109"/>
      <c r="BT489" s="109"/>
      <c r="CD489" s="109"/>
      <c r="CN489" s="109"/>
      <c r="CX489" s="109"/>
      <c r="DH489" s="109"/>
      <c r="DR489" s="109"/>
      <c r="EB489" s="109"/>
      <c r="EL489" s="109"/>
      <c r="EV489" s="109"/>
      <c r="FF489" s="109"/>
      <c r="FP489" s="109"/>
      <c r="FZ489" s="109"/>
      <c r="GJ489" s="109"/>
      <c r="GT489" s="109"/>
      <c r="HD489" s="109"/>
      <c r="HN489" s="109"/>
      <c r="HX489" s="109"/>
    </row>
    <row xmlns:x14ac="http://schemas.microsoft.com/office/spreadsheetml/2009/9/ac" r="490" s="3" customFormat="true" x14ac:dyDescent="0.25">
      <c r="A490" s="374"/>
      <c r="B490" s="109"/>
      <c r="L490" s="109"/>
      <c r="V490" s="109"/>
      <c r="AF490" s="109"/>
      <c r="AP490" s="109"/>
      <c r="AZ490" s="109"/>
      <c r="BA490" s="109"/>
      <c r="BJ490" s="109"/>
      <c r="BT490" s="109"/>
      <c r="CD490" s="109"/>
      <c r="CN490" s="109"/>
      <c r="CX490" s="109"/>
      <c r="DH490" s="109"/>
      <c r="DR490" s="109"/>
      <c r="EB490" s="109"/>
      <c r="EL490" s="109"/>
      <c r="EV490" s="109"/>
      <c r="FF490" s="109"/>
      <c r="FP490" s="109"/>
      <c r="FZ490" s="109"/>
      <c r="GJ490" s="109"/>
      <c r="GT490" s="109"/>
      <c r="HD490" s="109"/>
      <c r="HN490" s="109"/>
      <c r="HX490" s="109"/>
    </row>
    <row xmlns:x14ac="http://schemas.microsoft.com/office/spreadsheetml/2009/9/ac" r="491" s="3" customFormat="true" x14ac:dyDescent="0.25">
      <c r="A491" s="374"/>
      <c r="B491" s="109"/>
      <c r="L491" s="109"/>
      <c r="V491" s="109"/>
      <c r="AF491" s="109"/>
      <c r="AP491" s="109"/>
      <c r="AZ491" s="109"/>
      <c r="BA491" s="109"/>
      <c r="BJ491" s="109"/>
      <c r="BT491" s="109"/>
      <c r="CD491" s="109"/>
      <c r="CN491" s="109"/>
      <c r="CX491" s="109"/>
      <c r="DH491" s="109"/>
      <c r="DR491" s="109"/>
      <c r="EB491" s="109"/>
      <c r="EL491" s="109"/>
      <c r="EV491" s="109"/>
      <c r="FF491" s="109"/>
      <c r="FP491" s="109"/>
      <c r="FZ491" s="109"/>
      <c r="GJ491" s="109"/>
      <c r="GT491" s="109"/>
      <c r="HD491" s="109"/>
      <c r="HN491" s="109"/>
      <c r="HX491" s="109"/>
    </row>
    <row xmlns:x14ac="http://schemas.microsoft.com/office/spreadsheetml/2009/9/ac" r="492" s="3" customFormat="true" x14ac:dyDescent="0.25">
      <c r="A492" s="374"/>
      <c r="B492" s="109"/>
      <c r="L492" s="109"/>
      <c r="V492" s="109"/>
      <c r="AF492" s="109"/>
      <c r="AP492" s="109"/>
      <c r="AZ492" s="109"/>
      <c r="BA492" s="109"/>
      <c r="BJ492" s="109"/>
      <c r="BT492" s="109"/>
      <c r="CD492" s="109"/>
      <c r="CN492" s="109"/>
      <c r="CX492" s="109"/>
      <c r="DH492" s="109"/>
      <c r="DR492" s="109"/>
      <c r="EB492" s="109"/>
      <c r="EL492" s="109"/>
      <c r="EV492" s="109"/>
      <c r="FF492" s="109"/>
      <c r="FP492" s="109"/>
      <c r="FZ492" s="109"/>
      <c r="GJ492" s="109"/>
      <c r="GT492" s="109"/>
      <c r="HD492" s="109"/>
      <c r="HN492" s="109"/>
      <c r="HX492" s="109"/>
    </row>
    <row xmlns:x14ac="http://schemas.microsoft.com/office/spreadsheetml/2009/9/ac" r="493" s="3" customFormat="true" x14ac:dyDescent="0.25">
      <c r="A493" s="374"/>
      <c r="B493" s="109"/>
      <c r="L493" s="109"/>
      <c r="V493" s="109"/>
      <c r="AF493" s="109"/>
      <c r="AP493" s="109"/>
      <c r="AZ493" s="109"/>
      <c r="BA493" s="109"/>
      <c r="BJ493" s="109"/>
      <c r="BT493" s="109"/>
      <c r="CD493" s="109"/>
      <c r="CN493" s="109"/>
      <c r="CX493" s="109"/>
      <c r="DH493" s="109"/>
      <c r="DR493" s="109"/>
      <c r="EB493" s="109"/>
      <c r="EL493" s="109"/>
      <c r="EV493" s="109"/>
      <c r="FF493" s="109"/>
      <c r="FP493" s="109"/>
      <c r="FZ493" s="109"/>
      <c r="GJ493" s="109"/>
      <c r="GT493" s="109"/>
      <c r="HD493" s="109"/>
      <c r="HN493" s="109"/>
      <c r="HX493" s="109"/>
    </row>
    <row xmlns:x14ac="http://schemas.microsoft.com/office/spreadsheetml/2009/9/ac" r="494" s="3" customFormat="true" x14ac:dyDescent="0.25">
      <c r="A494" s="374"/>
      <c r="B494" s="109"/>
      <c r="L494" s="109"/>
      <c r="V494" s="109"/>
      <c r="AF494" s="109"/>
      <c r="AP494" s="109"/>
      <c r="AZ494" s="109"/>
      <c r="BA494" s="109"/>
      <c r="BJ494" s="109"/>
      <c r="BT494" s="109"/>
      <c r="CD494" s="109"/>
      <c r="CN494" s="109"/>
      <c r="CX494" s="109"/>
      <c r="DH494" s="109"/>
      <c r="DR494" s="109"/>
      <c r="EB494" s="109"/>
      <c r="EL494" s="109"/>
      <c r="EV494" s="109"/>
      <c r="FF494" s="109"/>
      <c r="FP494" s="109"/>
      <c r="FZ494" s="109"/>
      <c r="GJ494" s="109"/>
      <c r="GT494" s="109"/>
      <c r="HD494" s="109"/>
      <c r="HN494" s="109"/>
      <c r="HX494" s="109"/>
    </row>
    <row xmlns:x14ac="http://schemas.microsoft.com/office/spreadsheetml/2009/9/ac" r="495" s="3" customFormat="true" x14ac:dyDescent="0.25">
      <c r="A495" s="374"/>
      <c r="B495" s="109"/>
      <c r="L495" s="109"/>
      <c r="V495" s="109"/>
      <c r="AF495" s="109"/>
      <c r="AP495" s="109"/>
      <c r="AZ495" s="109"/>
      <c r="BA495" s="109"/>
      <c r="BJ495" s="109"/>
      <c r="BT495" s="109"/>
      <c r="CD495" s="109"/>
      <c r="CN495" s="109"/>
      <c r="CX495" s="109"/>
      <c r="DH495" s="109"/>
      <c r="DR495" s="109"/>
      <c r="EB495" s="109"/>
      <c r="EL495" s="109"/>
      <c r="EV495" s="109"/>
      <c r="FF495" s="109"/>
      <c r="FP495" s="109"/>
      <c r="FZ495" s="109"/>
      <c r="GJ495" s="109"/>
      <c r="GT495" s="109"/>
      <c r="HD495" s="109"/>
      <c r="HN495" s="109"/>
      <c r="HX495" s="109"/>
    </row>
    <row xmlns:x14ac="http://schemas.microsoft.com/office/spreadsheetml/2009/9/ac" r="496" s="3" customFormat="true" x14ac:dyDescent="0.25">
      <c r="A496" s="374"/>
      <c r="B496" s="109"/>
      <c r="L496" s="109"/>
      <c r="V496" s="109"/>
      <c r="AF496" s="109"/>
      <c r="AP496" s="109"/>
      <c r="AZ496" s="109"/>
      <c r="BA496" s="109"/>
      <c r="BJ496" s="109"/>
      <c r="BT496" s="109"/>
      <c r="CD496" s="109"/>
      <c r="CN496" s="109"/>
      <c r="CX496" s="109"/>
      <c r="DH496" s="109"/>
      <c r="DR496" s="109"/>
      <c r="EB496" s="109"/>
      <c r="EL496" s="109"/>
      <c r="EV496" s="109"/>
      <c r="FF496" s="109"/>
      <c r="FP496" s="109"/>
      <c r="FZ496" s="109"/>
      <c r="GJ496" s="109"/>
      <c r="GT496" s="109"/>
      <c r="HD496" s="109"/>
      <c r="HN496" s="109"/>
      <c r="HX496" s="109"/>
    </row>
    <row xmlns:x14ac="http://schemas.microsoft.com/office/spreadsheetml/2009/9/ac" r="497" s="3" customFormat="true" x14ac:dyDescent="0.25">
      <c r="A497" s="374"/>
      <c r="B497" s="109"/>
      <c r="L497" s="109"/>
      <c r="V497" s="109"/>
      <c r="AF497" s="109"/>
      <c r="AP497" s="109"/>
      <c r="AZ497" s="109"/>
      <c r="BA497" s="109"/>
      <c r="BJ497" s="109"/>
      <c r="BT497" s="109"/>
      <c r="CD497" s="109"/>
      <c r="CN497" s="109"/>
      <c r="CX497" s="109"/>
      <c r="DH497" s="109"/>
      <c r="DR497" s="109"/>
      <c r="EB497" s="109"/>
      <c r="EL497" s="109"/>
      <c r="EV497" s="109"/>
      <c r="FF497" s="109"/>
      <c r="FP497" s="109"/>
      <c r="FZ497" s="109"/>
      <c r="GJ497" s="109"/>
      <c r="GT497" s="109"/>
      <c r="HD497" s="109"/>
      <c r="HN497" s="109"/>
      <c r="HX497" s="109"/>
    </row>
    <row xmlns:x14ac="http://schemas.microsoft.com/office/spreadsheetml/2009/9/ac" r="498" s="3" customFormat="true" x14ac:dyDescent="0.25">
      <c r="A498" s="374"/>
      <c r="B498" s="109"/>
      <c r="L498" s="109"/>
      <c r="V498" s="109"/>
      <c r="AF498" s="109"/>
      <c r="AP498" s="109"/>
      <c r="AZ498" s="109"/>
      <c r="BA498" s="109"/>
      <c r="BJ498" s="109"/>
      <c r="BT498" s="109"/>
      <c r="CD498" s="109"/>
      <c r="CN498" s="109"/>
      <c r="CX498" s="109"/>
      <c r="DH498" s="109"/>
      <c r="DR498" s="109"/>
      <c r="EB498" s="109"/>
      <c r="EL498" s="109"/>
      <c r="EV498" s="109"/>
      <c r="FF498" s="109"/>
      <c r="FP498" s="109"/>
      <c r="FZ498" s="109"/>
      <c r="GJ498" s="109"/>
      <c r="GT498" s="109"/>
      <c r="HD498" s="109"/>
      <c r="HN498" s="109"/>
      <c r="HX498" s="109"/>
    </row>
    <row xmlns:x14ac="http://schemas.microsoft.com/office/spreadsheetml/2009/9/ac" r="499" s="3" customFormat="true" x14ac:dyDescent="0.25">
      <c r="A499" s="374"/>
      <c r="B499" s="109"/>
      <c r="L499" s="109"/>
      <c r="V499" s="109"/>
      <c r="AF499" s="109"/>
      <c r="AP499" s="109"/>
      <c r="AZ499" s="109"/>
      <c r="BA499" s="109"/>
      <c r="BJ499" s="109"/>
      <c r="BT499" s="109"/>
      <c r="CD499" s="109"/>
      <c r="CN499" s="109"/>
      <c r="CX499" s="109"/>
      <c r="DH499" s="109"/>
      <c r="DR499" s="109"/>
      <c r="EB499" s="109"/>
      <c r="EL499" s="109"/>
      <c r="EV499" s="109"/>
      <c r="FF499" s="109"/>
      <c r="FP499" s="109"/>
      <c r="FZ499" s="109"/>
      <c r="GJ499" s="109"/>
      <c r="GT499" s="109"/>
      <c r="HD499" s="109"/>
      <c r="HN499" s="109"/>
      <c r="HX499" s="109"/>
    </row>
    <row xmlns:x14ac="http://schemas.microsoft.com/office/spreadsheetml/2009/9/ac" r="500" s="3" customFormat="true" x14ac:dyDescent="0.25">
      <c r="A500" s="374"/>
      <c r="B500" s="109"/>
      <c r="L500" s="109"/>
      <c r="V500" s="109"/>
      <c r="AF500" s="109"/>
      <c r="AP500" s="109"/>
      <c r="AZ500" s="109"/>
      <c r="BA500" s="109"/>
      <c r="BJ500" s="109"/>
      <c r="BT500" s="109"/>
      <c r="CD500" s="109"/>
      <c r="CN500" s="109"/>
      <c r="CX500" s="109"/>
      <c r="DH500" s="109"/>
      <c r="DR500" s="109"/>
      <c r="EB500" s="109"/>
      <c r="EL500" s="109"/>
      <c r="EV500" s="109"/>
      <c r="FF500" s="109"/>
      <c r="FP500" s="109"/>
      <c r="FZ500" s="109"/>
      <c r="GJ500" s="109"/>
      <c r="GT500" s="109"/>
      <c r="HD500" s="109"/>
      <c r="HN500" s="109"/>
      <c r="HX500" s="109"/>
    </row>
    <row xmlns:x14ac="http://schemas.microsoft.com/office/spreadsheetml/2009/9/ac" r="501" s="3" customFormat="true" x14ac:dyDescent="0.25">
      <c r="A501" s="374"/>
      <c r="B501" s="109"/>
      <c r="L501" s="109"/>
      <c r="V501" s="109"/>
      <c r="AF501" s="109"/>
      <c r="AP501" s="109"/>
      <c r="AZ501" s="109"/>
      <c r="BA501" s="109"/>
      <c r="BJ501" s="109"/>
      <c r="BT501" s="109"/>
      <c r="CD501" s="109"/>
      <c r="CN501" s="109"/>
      <c r="CX501" s="109"/>
      <c r="DH501" s="109"/>
      <c r="DR501" s="109"/>
      <c r="EB501" s="109"/>
      <c r="EL501" s="109"/>
      <c r="EV501" s="109"/>
      <c r="FF501" s="109"/>
      <c r="FP501" s="109"/>
      <c r="FZ501" s="109"/>
      <c r="GJ501" s="109"/>
      <c r="GT501" s="109"/>
      <c r="HD501" s="109"/>
      <c r="HN501" s="109"/>
      <c r="HX501" s="109"/>
    </row>
    <row xmlns:x14ac="http://schemas.microsoft.com/office/spreadsheetml/2009/9/ac" r="502" s="3" customFormat="true" x14ac:dyDescent="0.25">
      <c r="A502" s="374"/>
      <c r="B502" s="109"/>
      <c r="L502" s="109"/>
      <c r="V502" s="109"/>
      <c r="AF502" s="109"/>
      <c r="AP502" s="109"/>
      <c r="AZ502" s="109"/>
      <c r="BA502" s="109"/>
      <c r="BJ502" s="109"/>
      <c r="BT502" s="109"/>
      <c r="CD502" s="109"/>
      <c r="CN502" s="109"/>
      <c r="CX502" s="109"/>
      <c r="DH502" s="109"/>
      <c r="DR502" s="109"/>
      <c r="EB502" s="109"/>
      <c r="EL502" s="109"/>
      <c r="EV502" s="109"/>
      <c r="FF502" s="109"/>
      <c r="FP502" s="109"/>
      <c r="FZ502" s="109"/>
      <c r="GJ502" s="109"/>
      <c r="GT502" s="109"/>
      <c r="HD502" s="109"/>
      <c r="HN502" s="109"/>
      <c r="HX502" s="109"/>
    </row>
    <row xmlns:x14ac="http://schemas.microsoft.com/office/spreadsheetml/2009/9/ac" r="503" s="3" customFormat="true" x14ac:dyDescent="0.25">
      <c r="A503" s="374"/>
      <c r="B503" s="109"/>
      <c r="L503" s="109"/>
      <c r="V503" s="109"/>
      <c r="AF503" s="109"/>
      <c r="AP503" s="109"/>
      <c r="AZ503" s="109"/>
      <c r="BA503" s="109"/>
      <c r="BJ503" s="109"/>
      <c r="BT503" s="109"/>
      <c r="CD503" s="109"/>
      <c r="CN503" s="109"/>
      <c r="CX503" s="109"/>
      <c r="DH503" s="109"/>
      <c r="DR503" s="109"/>
      <c r="EB503" s="109"/>
      <c r="EL503" s="109"/>
      <c r="EV503" s="109"/>
      <c r="FF503" s="109"/>
      <c r="FP503" s="109"/>
      <c r="FZ503" s="109"/>
      <c r="GJ503" s="109"/>
      <c r="GT503" s="109"/>
      <c r="HD503" s="109"/>
      <c r="HN503" s="109"/>
      <c r="HX503" s="109"/>
    </row>
    <row xmlns:x14ac="http://schemas.microsoft.com/office/spreadsheetml/2009/9/ac" r="504" s="3" customFormat="true" x14ac:dyDescent="0.25">
      <c r="A504" s="374"/>
      <c r="B504" s="109"/>
      <c r="L504" s="109"/>
      <c r="V504" s="109"/>
      <c r="AF504" s="109"/>
      <c r="AP504" s="109"/>
      <c r="AZ504" s="109"/>
      <c r="BA504" s="109"/>
      <c r="BJ504" s="109"/>
      <c r="BT504" s="109"/>
      <c r="CD504" s="109"/>
      <c r="CN504" s="109"/>
      <c r="CX504" s="109"/>
      <c r="DH504" s="109"/>
      <c r="DR504" s="109"/>
      <c r="EB504" s="109"/>
      <c r="EL504" s="109"/>
      <c r="EV504" s="109"/>
      <c r="FF504" s="109"/>
      <c r="FP504" s="109"/>
      <c r="FZ504" s="109"/>
      <c r="GJ504" s="109"/>
      <c r="GT504" s="109"/>
      <c r="HD504" s="109"/>
      <c r="HN504" s="109"/>
      <c r="HX504" s="109"/>
    </row>
    <row xmlns:x14ac="http://schemas.microsoft.com/office/spreadsheetml/2009/9/ac" r="505" s="3" customFormat="true" x14ac:dyDescent="0.25">
      <c r="A505" s="374"/>
      <c r="B505" s="109"/>
      <c r="L505" s="109"/>
      <c r="V505" s="109"/>
      <c r="AF505" s="109"/>
      <c r="AP505" s="109"/>
      <c r="AZ505" s="109"/>
      <c r="BA505" s="109"/>
      <c r="BJ505" s="109"/>
      <c r="BT505" s="109"/>
      <c r="CD505" s="109"/>
      <c r="CN505" s="109"/>
      <c r="CX505" s="109"/>
      <c r="DH505" s="109"/>
      <c r="DR505" s="109"/>
      <c r="EB505" s="109"/>
      <c r="EL505" s="109"/>
      <c r="EV505" s="109"/>
      <c r="FF505" s="109"/>
      <c r="FP505" s="109"/>
      <c r="FZ505" s="109"/>
      <c r="GJ505" s="109"/>
      <c r="GT505" s="109"/>
      <c r="HD505" s="109"/>
      <c r="HN505" s="109"/>
      <c r="HX505" s="109"/>
    </row>
    <row xmlns:x14ac="http://schemas.microsoft.com/office/spreadsheetml/2009/9/ac" r="506" s="3" customFormat="true" x14ac:dyDescent="0.25">
      <c r="A506" s="374"/>
      <c r="B506" s="109"/>
      <c r="L506" s="109"/>
      <c r="V506" s="109"/>
      <c r="AF506" s="109"/>
      <c r="AP506" s="109"/>
      <c r="AZ506" s="109"/>
      <c r="BA506" s="109"/>
      <c r="BJ506" s="109"/>
      <c r="BT506" s="109"/>
      <c r="CD506" s="109"/>
      <c r="CN506" s="109"/>
      <c r="CX506" s="109"/>
      <c r="DH506" s="109"/>
      <c r="DR506" s="109"/>
      <c r="EB506" s="109"/>
      <c r="EL506" s="109"/>
      <c r="EV506" s="109"/>
      <c r="FF506" s="109"/>
      <c r="FP506" s="109"/>
      <c r="FZ506" s="109"/>
      <c r="GJ506" s="109"/>
      <c r="GT506" s="109"/>
      <c r="HD506" s="109"/>
      <c r="HN506" s="109"/>
      <c r="HX506" s="109"/>
    </row>
    <row xmlns:x14ac="http://schemas.microsoft.com/office/spreadsheetml/2009/9/ac" r="507" s="3" customFormat="true" x14ac:dyDescent="0.25">
      <c r="A507" s="374"/>
      <c r="B507" s="109"/>
      <c r="L507" s="109"/>
      <c r="V507" s="109"/>
      <c r="AF507" s="109"/>
      <c r="AP507" s="109"/>
      <c r="AZ507" s="109"/>
      <c r="BA507" s="109"/>
      <c r="BJ507" s="109"/>
      <c r="BT507" s="109"/>
      <c r="CD507" s="109"/>
      <c r="CN507" s="109"/>
      <c r="CX507" s="109"/>
      <c r="DH507" s="109"/>
      <c r="DR507" s="109"/>
      <c r="EB507" s="109"/>
      <c r="EL507" s="109"/>
      <c r="EV507" s="109"/>
      <c r="FF507" s="109"/>
      <c r="FP507" s="109"/>
      <c r="FZ507" s="109"/>
      <c r="GJ507" s="109"/>
      <c r="GT507" s="109"/>
      <c r="HD507" s="109"/>
      <c r="HN507" s="109"/>
      <c r="HX507" s="109"/>
    </row>
    <row xmlns:x14ac="http://schemas.microsoft.com/office/spreadsheetml/2009/9/ac" r="508" s="3" customFormat="true" x14ac:dyDescent="0.25">
      <c r="A508" s="374"/>
      <c r="B508" s="109"/>
      <c r="L508" s="109"/>
      <c r="V508" s="109"/>
      <c r="AF508" s="109"/>
      <c r="AP508" s="109"/>
      <c r="AZ508" s="109"/>
      <c r="BA508" s="109"/>
      <c r="BJ508" s="109"/>
      <c r="BT508" s="109"/>
      <c r="CD508" s="109"/>
      <c r="CN508" s="109"/>
      <c r="CX508" s="109"/>
      <c r="DH508" s="109"/>
      <c r="DR508" s="109"/>
      <c r="EB508" s="109"/>
      <c r="EL508" s="109"/>
      <c r="EV508" s="109"/>
      <c r="FF508" s="109"/>
      <c r="FP508" s="109"/>
      <c r="FZ508" s="109"/>
      <c r="GJ508" s="109"/>
      <c r="GT508" s="109"/>
      <c r="HD508" s="109"/>
      <c r="HN508" s="109"/>
      <c r="HX508" s="109"/>
    </row>
    <row xmlns:x14ac="http://schemas.microsoft.com/office/spreadsheetml/2009/9/ac" r="509" s="3" customFormat="true" x14ac:dyDescent="0.25">
      <c r="A509" s="374"/>
      <c r="B509" s="109"/>
      <c r="L509" s="109"/>
      <c r="V509" s="109"/>
      <c r="AF509" s="109"/>
      <c r="AP509" s="109"/>
      <c r="AZ509" s="109"/>
      <c r="BA509" s="109"/>
      <c r="BJ509" s="109"/>
      <c r="BT509" s="109"/>
      <c r="CD509" s="109"/>
      <c r="CN509" s="109"/>
      <c r="CX509" s="109"/>
      <c r="DH509" s="109"/>
      <c r="DR509" s="109"/>
      <c r="EB509" s="109"/>
      <c r="EL509" s="109"/>
      <c r="EV509" s="109"/>
      <c r="FF509" s="109"/>
      <c r="FP509" s="109"/>
      <c r="FZ509" s="109"/>
      <c r="GJ509" s="109"/>
      <c r="GT509" s="109"/>
      <c r="HD509" s="109"/>
      <c r="HN509" s="109"/>
      <c r="HX509" s="109"/>
    </row>
    <row xmlns:x14ac="http://schemas.microsoft.com/office/spreadsheetml/2009/9/ac" r="510" s="3" customFormat="true" x14ac:dyDescent="0.25">
      <c r="A510" s="374"/>
      <c r="B510" s="109"/>
      <c r="L510" s="109"/>
      <c r="V510" s="109"/>
      <c r="AF510" s="109"/>
      <c r="AP510" s="109"/>
      <c r="AZ510" s="109"/>
      <c r="BA510" s="109"/>
      <c r="BJ510" s="109"/>
      <c r="BT510" s="109"/>
      <c r="CD510" s="109"/>
      <c r="CN510" s="109"/>
      <c r="CX510" s="109"/>
      <c r="DH510" s="109"/>
      <c r="DR510" s="109"/>
      <c r="EB510" s="109"/>
      <c r="EL510" s="109"/>
      <c r="EV510" s="109"/>
      <c r="FF510" s="109"/>
      <c r="FP510" s="109"/>
      <c r="FZ510" s="109"/>
      <c r="GJ510" s="109"/>
      <c r="GT510" s="109"/>
      <c r="HD510" s="109"/>
      <c r="HN510" s="109"/>
      <c r="HX510" s="109"/>
    </row>
    <row xmlns:x14ac="http://schemas.microsoft.com/office/spreadsheetml/2009/9/ac" r="511" s="3" customFormat="true" x14ac:dyDescent="0.25">
      <c r="A511" s="374"/>
      <c r="B511" s="109"/>
      <c r="L511" s="109"/>
      <c r="V511" s="109"/>
      <c r="AF511" s="109"/>
      <c r="AP511" s="109"/>
      <c r="AZ511" s="109"/>
      <c r="BA511" s="109"/>
      <c r="BJ511" s="109"/>
      <c r="BT511" s="109"/>
      <c r="CD511" s="109"/>
      <c r="CN511" s="109"/>
      <c r="CX511" s="109"/>
      <c r="DH511" s="109"/>
      <c r="DR511" s="109"/>
      <c r="EB511" s="109"/>
      <c r="EL511" s="109"/>
      <c r="EV511" s="109"/>
      <c r="FF511" s="109"/>
      <c r="FP511" s="109"/>
      <c r="FZ511" s="109"/>
      <c r="GJ511" s="109"/>
      <c r="GT511" s="109"/>
      <c r="HD511" s="109"/>
      <c r="HN511" s="109"/>
      <c r="HX511" s="109"/>
    </row>
    <row xmlns:x14ac="http://schemas.microsoft.com/office/spreadsheetml/2009/9/ac" r="512" s="3" customFormat="true" x14ac:dyDescent="0.25">
      <c r="A512" s="374"/>
      <c r="B512" s="109"/>
      <c r="L512" s="109"/>
      <c r="V512" s="109"/>
      <c r="AF512" s="109"/>
      <c r="AP512" s="109"/>
      <c r="AZ512" s="109"/>
      <c r="BA512" s="109"/>
      <c r="BJ512" s="109"/>
      <c r="BT512" s="109"/>
      <c r="CD512" s="109"/>
      <c r="CN512" s="109"/>
      <c r="CX512" s="109"/>
      <c r="DH512" s="109"/>
      <c r="DR512" s="109"/>
      <c r="EB512" s="109"/>
      <c r="EL512" s="109"/>
      <c r="EV512" s="109"/>
      <c r="FF512" s="109"/>
      <c r="FP512" s="109"/>
      <c r="FZ512" s="109"/>
      <c r="GJ512" s="109"/>
      <c r="GT512" s="109"/>
      <c r="HD512" s="109"/>
      <c r="HN512" s="109"/>
      <c r="HX512" s="109"/>
    </row>
    <row xmlns:x14ac="http://schemas.microsoft.com/office/spreadsheetml/2009/9/ac" r="513" s="3" customFormat="true" x14ac:dyDescent="0.25">
      <c r="A513" s="374"/>
      <c r="B513" s="109"/>
      <c r="L513" s="109"/>
      <c r="V513" s="109"/>
      <c r="AF513" s="109"/>
      <c r="AP513" s="109"/>
      <c r="AZ513" s="109"/>
      <c r="BA513" s="109"/>
      <c r="BJ513" s="109"/>
      <c r="BT513" s="109"/>
      <c r="CD513" s="109"/>
      <c r="CN513" s="109"/>
      <c r="CX513" s="109"/>
      <c r="DH513" s="109"/>
      <c r="DR513" s="109"/>
      <c r="EB513" s="109"/>
      <c r="EL513" s="109"/>
      <c r="EV513" s="109"/>
      <c r="FF513" s="109"/>
      <c r="FP513" s="109"/>
      <c r="FZ513" s="109"/>
      <c r="GJ513" s="109"/>
      <c r="GT513" s="109"/>
      <c r="HD513" s="109"/>
      <c r="HN513" s="109"/>
      <c r="HX513" s="109"/>
    </row>
    <row xmlns:x14ac="http://schemas.microsoft.com/office/spreadsheetml/2009/9/ac" r="514" s="3" customFormat="true" x14ac:dyDescent="0.25">
      <c r="A514" s="374"/>
      <c r="B514" s="109"/>
      <c r="L514" s="109"/>
      <c r="V514" s="109"/>
      <c r="AF514" s="109"/>
      <c r="AP514" s="109"/>
      <c r="AZ514" s="109"/>
      <c r="BA514" s="109"/>
      <c r="BJ514" s="109"/>
      <c r="BT514" s="109"/>
      <c r="CD514" s="109"/>
      <c r="CN514" s="109"/>
      <c r="CX514" s="109"/>
      <c r="DH514" s="109"/>
      <c r="DR514" s="109"/>
      <c r="EB514" s="109"/>
      <c r="EL514" s="109"/>
      <c r="EV514" s="109"/>
      <c r="FF514" s="109"/>
      <c r="FP514" s="109"/>
      <c r="FZ514" s="109"/>
      <c r="GJ514" s="109"/>
      <c r="GT514" s="109"/>
      <c r="HD514" s="109"/>
      <c r="HN514" s="109"/>
      <c r="HX514" s="109"/>
    </row>
    <row xmlns:x14ac="http://schemas.microsoft.com/office/spreadsheetml/2009/9/ac" r="515" s="3" customFormat="true" x14ac:dyDescent="0.25">
      <c r="A515" s="374"/>
      <c r="B515" s="109"/>
      <c r="L515" s="109"/>
      <c r="V515" s="109"/>
      <c r="AF515" s="109"/>
      <c r="AP515" s="109"/>
      <c r="AZ515" s="109"/>
      <c r="BA515" s="109"/>
      <c r="BJ515" s="109"/>
      <c r="BT515" s="109"/>
      <c r="CD515" s="109"/>
      <c r="CN515" s="109"/>
      <c r="CX515" s="109"/>
      <c r="DH515" s="109"/>
      <c r="DR515" s="109"/>
      <c r="EB515" s="109"/>
      <c r="EL515" s="109"/>
      <c r="EV515" s="109"/>
      <c r="FF515" s="109"/>
      <c r="FP515" s="109"/>
      <c r="FZ515" s="109"/>
      <c r="GJ515" s="109"/>
      <c r="GT515" s="109"/>
      <c r="HD515" s="109"/>
      <c r="HN515" s="109"/>
      <c r="HX515" s="109"/>
    </row>
    <row xmlns:x14ac="http://schemas.microsoft.com/office/spreadsheetml/2009/9/ac" r="516" s="3" customFormat="true" x14ac:dyDescent="0.25">
      <c r="A516" s="374"/>
      <c r="B516" s="109"/>
      <c r="L516" s="109"/>
      <c r="V516" s="109"/>
      <c r="AF516" s="109"/>
      <c r="AP516" s="109"/>
      <c r="AZ516" s="109"/>
      <c r="BA516" s="109"/>
      <c r="BJ516" s="109"/>
      <c r="BT516" s="109"/>
      <c r="CD516" s="109"/>
      <c r="CN516" s="109"/>
      <c r="CX516" s="109"/>
      <c r="DH516" s="109"/>
      <c r="DR516" s="109"/>
      <c r="EB516" s="109"/>
      <c r="EL516" s="109"/>
      <c r="EV516" s="109"/>
      <c r="FF516" s="109"/>
      <c r="FP516" s="109"/>
      <c r="FZ516" s="109"/>
      <c r="GJ516" s="109"/>
      <c r="GT516" s="109"/>
      <c r="HD516" s="109"/>
      <c r="HN516" s="109"/>
      <c r="HX516" s="109"/>
    </row>
    <row xmlns:x14ac="http://schemas.microsoft.com/office/spreadsheetml/2009/9/ac" r="517" s="3" customFormat="true" x14ac:dyDescent="0.25">
      <c r="A517" s="374"/>
      <c r="B517" s="109"/>
      <c r="L517" s="109"/>
      <c r="V517" s="109"/>
      <c r="AF517" s="109"/>
      <c r="AP517" s="109"/>
      <c r="AZ517" s="109"/>
      <c r="BA517" s="109"/>
      <c r="BJ517" s="109"/>
      <c r="BT517" s="109"/>
      <c r="CD517" s="109"/>
      <c r="CN517" s="109"/>
      <c r="CX517" s="109"/>
      <c r="DH517" s="109"/>
      <c r="DR517" s="109"/>
      <c r="EB517" s="109"/>
      <c r="EL517" s="109"/>
      <c r="EV517" s="109"/>
      <c r="FF517" s="109"/>
      <c r="FP517" s="109"/>
      <c r="FZ517" s="109"/>
      <c r="GJ517" s="109"/>
      <c r="GT517" s="109"/>
      <c r="HD517" s="109"/>
      <c r="HN517" s="109"/>
      <c r="HX517" s="109"/>
    </row>
    <row xmlns:x14ac="http://schemas.microsoft.com/office/spreadsheetml/2009/9/ac" r="518" s="3" customFormat="true" x14ac:dyDescent="0.25">
      <c r="A518" s="374"/>
      <c r="B518" s="109"/>
      <c r="L518" s="109"/>
      <c r="V518" s="109"/>
      <c r="AF518" s="109"/>
      <c r="AP518" s="109"/>
      <c r="AZ518" s="109"/>
      <c r="BA518" s="109"/>
      <c r="BJ518" s="109"/>
      <c r="BT518" s="109"/>
      <c r="CD518" s="109"/>
      <c r="CN518" s="109"/>
      <c r="CX518" s="109"/>
      <c r="DH518" s="109"/>
      <c r="DR518" s="109"/>
      <c r="EB518" s="109"/>
      <c r="EL518" s="109"/>
      <c r="EV518" s="109"/>
      <c r="FF518" s="109"/>
      <c r="FP518" s="109"/>
      <c r="FZ518" s="109"/>
      <c r="GJ518" s="109"/>
      <c r="GT518" s="109"/>
      <c r="HD518" s="109"/>
      <c r="HN518" s="109"/>
      <c r="HX518" s="109"/>
    </row>
    <row xmlns:x14ac="http://schemas.microsoft.com/office/spreadsheetml/2009/9/ac" r="519" s="3" customFormat="true" x14ac:dyDescent="0.25">
      <c r="A519" s="374"/>
      <c r="B519" s="109"/>
      <c r="L519" s="109"/>
      <c r="V519" s="109"/>
      <c r="AF519" s="109"/>
      <c r="AP519" s="109"/>
      <c r="AZ519" s="109"/>
      <c r="BA519" s="109"/>
      <c r="BJ519" s="109"/>
      <c r="BT519" s="109"/>
      <c r="CD519" s="109"/>
      <c r="CN519" s="109"/>
      <c r="CX519" s="109"/>
      <c r="DH519" s="109"/>
      <c r="DR519" s="109"/>
      <c r="EB519" s="109"/>
      <c r="EL519" s="109"/>
      <c r="EV519" s="109"/>
      <c r="FF519" s="109"/>
      <c r="FP519" s="109"/>
      <c r="FZ519" s="109"/>
      <c r="GJ519" s="109"/>
      <c r="GT519" s="109"/>
      <c r="HD519" s="109"/>
      <c r="HN519" s="109"/>
      <c r="HX519" s="109"/>
    </row>
    <row xmlns:x14ac="http://schemas.microsoft.com/office/spreadsheetml/2009/9/ac" r="520" s="3" customFormat="true" x14ac:dyDescent="0.25">
      <c r="A520" s="374"/>
      <c r="B520" s="109"/>
      <c r="L520" s="109"/>
      <c r="V520" s="109"/>
      <c r="AF520" s="109"/>
      <c r="AP520" s="109"/>
      <c r="AZ520" s="109"/>
      <c r="BA520" s="109"/>
      <c r="BJ520" s="109"/>
      <c r="BT520" s="109"/>
      <c r="CD520" s="109"/>
      <c r="CN520" s="109"/>
      <c r="CX520" s="109"/>
      <c r="DH520" s="109"/>
      <c r="DR520" s="109"/>
      <c r="EB520" s="109"/>
      <c r="EL520" s="109"/>
      <c r="EV520" s="109"/>
      <c r="FF520" s="109"/>
      <c r="FP520" s="109"/>
      <c r="FZ520" s="109"/>
      <c r="GJ520" s="109"/>
      <c r="GT520" s="109"/>
      <c r="HD520" s="109"/>
      <c r="HN520" s="109"/>
      <c r="HX520" s="109"/>
    </row>
    <row xmlns:x14ac="http://schemas.microsoft.com/office/spreadsheetml/2009/9/ac" r="521" s="3" customFormat="true" x14ac:dyDescent="0.25">
      <c r="A521" s="374"/>
      <c r="B521" s="109"/>
      <c r="L521" s="109"/>
      <c r="V521" s="109"/>
      <c r="AF521" s="109"/>
      <c r="AP521" s="109"/>
      <c r="AZ521" s="109"/>
      <c r="BA521" s="109"/>
      <c r="BJ521" s="109"/>
      <c r="BT521" s="109"/>
      <c r="CD521" s="109"/>
      <c r="CN521" s="109"/>
      <c r="CX521" s="109"/>
      <c r="DH521" s="109"/>
      <c r="DR521" s="109"/>
      <c r="EB521" s="109"/>
      <c r="EL521" s="109"/>
      <c r="EV521" s="109"/>
      <c r="FF521" s="109"/>
      <c r="FP521" s="109"/>
      <c r="FZ521" s="109"/>
      <c r="GJ521" s="109"/>
      <c r="GT521" s="109"/>
      <c r="HD521" s="109"/>
      <c r="HN521" s="109"/>
      <c r="HX521" s="109"/>
    </row>
    <row xmlns:x14ac="http://schemas.microsoft.com/office/spreadsheetml/2009/9/ac" r="522" s="3" customFormat="true" x14ac:dyDescent="0.25">
      <c r="A522" s="374"/>
      <c r="B522" s="109"/>
      <c r="L522" s="109"/>
      <c r="V522" s="109"/>
      <c r="AF522" s="109"/>
      <c r="AP522" s="109"/>
      <c r="AZ522" s="109"/>
      <c r="BA522" s="109"/>
      <c r="BJ522" s="109"/>
      <c r="BT522" s="109"/>
      <c r="CD522" s="109"/>
      <c r="CN522" s="109"/>
      <c r="CX522" s="109"/>
      <c r="DH522" s="109"/>
      <c r="DR522" s="109"/>
      <c r="EB522" s="109"/>
      <c r="EL522" s="109"/>
      <c r="EV522" s="109"/>
      <c r="FF522" s="109"/>
      <c r="FP522" s="109"/>
      <c r="FZ522" s="109"/>
      <c r="GJ522" s="109"/>
      <c r="GT522" s="109"/>
      <c r="HD522" s="109"/>
      <c r="HN522" s="109"/>
      <c r="HX522" s="109"/>
    </row>
    <row xmlns:x14ac="http://schemas.microsoft.com/office/spreadsheetml/2009/9/ac" r="523" s="3" customFormat="true" x14ac:dyDescent="0.25">
      <c r="A523" s="374"/>
      <c r="B523" s="109"/>
      <c r="L523" s="109"/>
      <c r="V523" s="109"/>
      <c r="AF523" s="109"/>
      <c r="AP523" s="109"/>
      <c r="AZ523" s="109"/>
      <c r="BA523" s="109"/>
      <c r="BJ523" s="109"/>
      <c r="BT523" s="109"/>
      <c r="CD523" s="109"/>
      <c r="CN523" s="109"/>
      <c r="CX523" s="109"/>
      <c r="DH523" s="109"/>
      <c r="DR523" s="109"/>
      <c r="EB523" s="109"/>
      <c r="EL523" s="109"/>
      <c r="EV523" s="109"/>
      <c r="FF523" s="109"/>
      <c r="FP523" s="109"/>
      <c r="FZ523" s="109"/>
      <c r="GJ523" s="109"/>
      <c r="GT523" s="109"/>
      <c r="HD523" s="109"/>
      <c r="HN523" s="109"/>
      <c r="HX523" s="109"/>
    </row>
    <row xmlns:x14ac="http://schemas.microsoft.com/office/spreadsheetml/2009/9/ac" r="524" s="3" customFormat="true" x14ac:dyDescent="0.25">
      <c r="A524" s="374"/>
      <c r="B524" s="109"/>
      <c r="L524" s="109"/>
      <c r="V524" s="109"/>
      <c r="AF524" s="109"/>
      <c r="AP524" s="109"/>
      <c r="AZ524" s="109"/>
      <c r="BA524" s="109"/>
      <c r="BJ524" s="109"/>
      <c r="BT524" s="109"/>
      <c r="CD524" s="109"/>
      <c r="CN524" s="109"/>
      <c r="CX524" s="109"/>
      <c r="DH524" s="109"/>
      <c r="DR524" s="109"/>
      <c r="EB524" s="109"/>
      <c r="EL524" s="109"/>
      <c r="EV524" s="109"/>
      <c r="FF524" s="109"/>
      <c r="FP524" s="109"/>
      <c r="FZ524" s="109"/>
      <c r="GJ524" s="109"/>
      <c r="GT524" s="109"/>
      <c r="HD524" s="109"/>
      <c r="HN524" s="109"/>
      <c r="HX524" s="109"/>
    </row>
    <row xmlns:x14ac="http://schemas.microsoft.com/office/spreadsheetml/2009/9/ac" r="525" s="3" customFormat="true" x14ac:dyDescent="0.25">
      <c r="A525" s="374"/>
      <c r="B525" s="109"/>
      <c r="L525" s="109"/>
      <c r="V525" s="109"/>
      <c r="AF525" s="109"/>
      <c r="AP525" s="109"/>
      <c r="AZ525" s="109"/>
      <c r="BA525" s="109"/>
      <c r="BJ525" s="109"/>
      <c r="BT525" s="109"/>
      <c r="CD525" s="109"/>
      <c r="CN525" s="109"/>
      <c r="CX525" s="109"/>
      <c r="DH525" s="109"/>
      <c r="DR525" s="109"/>
      <c r="EB525" s="109"/>
      <c r="EL525" s="109"/>
      <c r="EV525" s="109"/>
      <c r="FF525" s="109"/>
      <c r="FP525" s="109"/>
      <c r="FZ525" s="109"/>
      <c r="GJ525" s="109"/>
      <c r="GT525" s="109"/>
      <c r="HD525" s="109"/>
      <c r="HN525" s="109"/>
      <c r="HX525" s="109"/>
    </row>
    <row xmlns:x14ac="http://schemas.microsoft.com/office/spreadsheetml/2009/9/ac" r="526" s="3" customFormat="true" x14ac:dyDescent="0.25">
      <c r="A526" s="374"/>
      <c r="B526" s="109"/>
      <c r="L526" s="109"/>
      <c r="V526" s="109"/>
      <c r="AF526" s="109"/>
      <c r="AP526" s="109"/>
      <c r="AZ526" s="109"/>
      <c r="BA526" s="109"/>
      <c r="BJ526" s="109"/>
      <c r="BT526" s="109"/>
      <c r="CD526" s="109"/>
      <c r="CN526" s="109"/>
      <c r="CX526" s="109"/>
      <c r="DH526" s="109"/>
      <c r="DR526" s="109"/>
      <c r="EB526" s="109"/>
      <c r="EL526" s="109"/>
      <c r="EV526" s="109"/>
      <c r="FF526" s="109"/>
      <c r="FP526" s="109"/>
      <c r="FZ526" s="109"/>
      <c r="GJ526" s="109"/>
      <c r="GT526" s="109"/>
      <c r="HD526" s="109"/>
      <c r="HN526" s="109"/>
      <c r="HX526" s="109"/>
    </row>
    <row xmlns:x14ac="http://schemas.microsoft.com/office/spreadsheetml/2009/9/ac" r="527" s="3" customFormat="true" x14ac:dyDescent="0.25">
      <c r="A527" s="374"/>
      <c r="B527" s="109"/>
      <c r="L527" s="109"/>
      <c r="V527" s="109"/>
      <c r="AF527" s="109"/>
      <c r="AP527" s="109"/>
      <c r="AZ527" s="109"/>
      <c r="BA527" s="109"/>
      <c r="BJ527" s="109"/>
      <c r="BT527" s="109"/>
      <c r="CD527" s="109"/>
      <c r="CN527" s="109"/>
      <c r="CX527" s="109"/>
      <c r="DH527" s="109"/>
      <c r="DR527" s="109"/>
      <c r="EB527" s="109"/>
      <c r="EL527" s="109"/>
      <c r="EV527" s="109"/>
      <c r="FF527" s="109"/>
      <c r="FP527" s="109"/>
      <c r="FZ527" s="109"/>
      <c r="GJ527" s="109"/>
      <c r="GT527" s="109"/>
      <c r="HD527" s="109"/>
      <c r="HN527" s="109"/>
      <c r="HX527" s="109"/>
    </row>
    <row xmlns:x14ac="http://schemas.microsoft.com/office/spreadsheetml/2009/9/ac" r="528" s="3" customFormat="true" x14ac:dyDescent="0.25">
      <c r="A528" s="374"/>
      <c r="B528" s="109"/>
      <c r="L528" s="109"/>
      <c r="V528" s="109"/>
      <c r="AF528" s="109"/>
      <c r="AP528" s="109"/>
      <c r="AZ528" s="109"/>
      <c r="BA528" s="109"/>
      <c r="BJ528" s="109"/>
      <c r="BT528" s="109"/>
      <c r="CD528" s="109"/>
      <c r="CN528" s="109"/>
      <c r="CX528" s="109"/>
      <c r="DH528" s="109"/>
      <c r="DR528" s="109"/>
      <c r="EB528" s="109"/>
      <c r="EL528" s="109"/>
      <c r="EV528" s="109"/>
      <c r="FF528" s="109"/>
      <c r="FP528" s="109"/>
      <c r="FZ528" s="109"/>
      <c r="GJ528" s="109"/>
      <c r="GT528" s="109"/>
      <c r="HD528" s="109"/>
      <c r="HN528" s="109"/>
      <c r="HX528" s="109"/>
    </row>
    <row xmlns:x14ac="http://schemas.microsoft.com/office/spreadsheetml/2009/9/ac" r="529" s="3" customFormat="true" x14ac:dyDescent="0.25">
      <c r="A529" s="374"/>
      <c r="B529" s="109"/>
      <c r="L529" s="109"/>
      <c r="V529" s="109"/>
      <c r="AF529" s="109"/>
      <c r="AP529" s="109"/>
      <c r="AZ529" s="109"/>
      <c r="BA529" s="109"/>
      <c r="BJ529" s="109"/>
      <c r="BT529" s="109"/>
      <c r="CD529" s="109"/>
      <c r="CN529" s="109"/>
      <c r="CX529" s="109"/>
      <c r="DH529" s="109"/>
      <c r="DR529" s="109"/>
      <c r="EB529" s="109"/>
      <c r="EL529" s="109"/>
      <c r="EV529" s="109"/>
      <c r="FF529" s="109"/>
      <c r="FP529" s="109"/>
      <c r="FZ529" s="109"/>
      <c r="GJ529" s="109"/>
      <c r="GT529" s="109"/>
      <c r="HD529" s="109"/>
      <c r="HN529" s="109"/>
      <c r="HX529" s="109"/>
    </row>
    <row xmlns:x14ac="http://schemas.microsoft.com/office/spreadsheetml/2009/9/ac" r="530" s="3" customFormat="true" x14ac:dyDescent="0.25">
      <c r="A530" s="374"/>
      <c r="B530" s="109"/>
      <c r="L530" s="109"/>
      <c r="V530" s="109"/>
      <c r="AF530" s="109"/>
      <c r="AP530" s="109"/>
      <c r="AZ530" s="109"/>
      <c r="BA530" s="109"/>
      <c r="BJ530" s="109"/>
      <c r="BT530" s="109"/>
      <c r="CD530" s="109"/>
      <c r="CN530" s="109"/>
      <c r="CX530" s="109"/>
      <c r="DH530" s="109"/>
      <c r="DR530" s="109"/>
      <c r="EB530" s="109"/>
      <c r="EL530" s="109"/>
      <c r="EV530" s="109"/>
      <c r="FF530" s="109"/>
      <c r="FP530" s="109"/>
      <c r="FZ530" s="109"/>
      <c r="GJ530" s="109"/>
      <c r="GT530" s="109"/>
      <c r="HD530" s="109"/>
      <c r="HN530" s="109"/>
      <c r="HX530" s="109"/>
    </row>
    <row xmlns:x14ac="http://schemas.microsoft.com/office/spreadsheetml/2009/9/ac" r="531" s="3" customFormat="true" x14ac:dyDescent="0.25">
      <c r="A531" s="374"/>
      <c r="B531" s="109"/>
      <c r="L531" s="109"/>
      <c r="V531" s="109"/>
      <c r="AF531" s="109"/>
      <c r="AP531" s="109"/>
      <c r="AZ531" s="109"/>
      <c r="BA531" s="109"/>
      <c r="BJ531" s="109"/>
      <c r="BT531" s="109"/>
      <c r="CD531" s="109"/>
      <c r="CN531" s="109"/>
      <c r="CX531" s="109"/>
      <c r="DH531" s="109"/>
      <c r="DR531" s="109"/>
      <c r="EB531" s="109"/>
      <c r="EL531" s="109"/>
      <c r="EV531" s="109"/>
      <c r="FF531" s="109"/>
      <c r="FP531" s="109"/>
      <c r="FZ531" s="109"/>
      <c r="GJ531" s="109"/>
      <c r="GT531" s="109"/>
      <c r="HD531" s="109"/>
      <c r="HN531" s="109"/>
      <c r="HX531" s="109"/>
    </row>
    <row xmlns:x14ac="http://schemas.microsoft.com/office/spreadsheetml/2009/9/ac" r="532" s="3" customFormat="true" x14ac:dyDescent="0.25">
      <c r="A532" s="374"/>
      <c r="B532" s="109"/>
      <c r="L532" s="109"/>
      <c r="V532" s="109"/>
      <c r="AF532" s="109"/>
      <c r="AP532" s="109"/>
      <c r="AZ532" s="109"/>
      <c r="BA532" s="109"/>
      <c r="BJ532" s="109"/>
      <c r="BT532" s="109"/>
      <c r="CD532" s="109"/>
      <c r="CN532" s="109"/>
      <c r="CX532" s="109"/>
      <c r="DH532" s="109"/>
      <c r="DR532" s="109"/>
      <c r="EB532" s="109"/>
      <c r="EL532" s="109"/>
      <c r="EV532" s="109"/>
      <c r="FF532" s="109"/>
      <c r="FP532" s="109"/>
      <c r="FZ532" s="109"/>
      <c r="GJ532" s="109"/>
      <c r="GT532" s="109"/>
      <c r="HD532" s="109"/>
      <c r="HN532" s="109"/>
      <c r="HX532" s="109"/>
    </row>
    <row xmlns:x14ac="http://schemas.microsoft.com/office/spreadsheetml/2009/9/ac" r="533" s="3" customFormat="true" x14ac:dyDescent="0.25">
      <c r="A533" s="374"/>
      <c r="B533" s="109"/>
      <c r="L533" s="109"/>
      <c r="V533" s="109"/>
      <c r="AF533" s="109"/>
      <c r="AP533" s="109"/>
      <c r="AZ533" s="109"/>
      <c r="BA533" s="109"/>
      <c r="BJ533" s="109"/>
      <c r="BT533" s="109"/>
      <c r="CD533" s="109"/>
      <c r="CN533" s="109"/>
      <c r="CX533" s="109"/>
      <c r="DH533" s="109"/>
      <c r="DR533" s="109"/>
      <c r="EB533" s="109"/>
      <c r="EL533" s="109"/>
      <c r="EV533" s="109"/>
      <c r="FF533" s="109"/>
      <c r="FP533" s="109"/>
      <c r="FZ533" s="109"/>
      <c r="GJ533" s="109"/>
      <c r="GT533" s="109"/>
      <c r="HD533" s="109"/>
      <c r="HN533" s="109"/>
      <c r="HX533" s="109"/>
    </row>
    <row xmlns:x14ac="http://schemas.microsoft.com/office/spreadsheetml/2009/9/ac" r="534" s="3" customFormat="true" x14ac:dyDescent="0.25">
      <c r="A534" s="374"/>
      <c r="B534" s="109"/>
      <c r="L534" s="109"/>
      <c r="V534" s="109"/>
      <c r="AF534" s="109"/>
      <c r="AP534" s="109"/>
      <c r="AZ534" s="109"/>
      <c r="BA534" s="109"/>
      <c r="BJ534" s="109"/>
      <c r="BT534" s="109"/>
      <c r="CD534" s="109"/>
      <c r="CN534" s="109"/>
      <c r="CX534" s="109"/>
      <c r="DH534" s="109"/>
      <c r="DR534" s="109"/>
      <c r="EB534" s="109"/>
      <c r="EL534" s="109"/>
      <c r="EV534" s="109"/>
      <c r="FF534" s="109"/>
      <c r="FP534" s="109"/>
      <c r="FZ534" s="109"/>
      <c r="GJ534" s="109"/>
      <c r="GT534" s="109"/>
      <c r="HD534" s="109"/>
      <c r="HN534" s="109"/>
      <c r="HX534" s="109"/>
    </row>
    <row xmlns:x14ac="http://schemas.microsoft.com/office/spreadsheetml/2009/9/ac" r="535" s="3" customFormat="true" x14ac:dyDescent="0.25">
      <c r="A535" s="374"/>
      <c r="B535" s="109"/>
      <c r="L535" s="109"/>
      <c r="V535" s="109"/>
      <c r="AF535" s="109"/>
      <c r="AP535" s="109"/>
      <c r="AZ535" s="109"/>
      <c r="BA535" s="109"/>
      <c r="BJ535" s="109"/>
      <c r="BT535" s="109"/>
      <c r="CD535" s="109"/>
      <c r="CN535" s="109"/>
      <c r="CX535" s="109"/>
      <c r="DH535" s="109"/>
      <c r="DR535" s="109"/>
      <c r="EB535" s="109"/>
      <c r="EL535" s="109"/>
      <c r="EV535" s="109"/>
      <c r="FF535" s="109"/>
      <c r="FP535" s="109"/>
      <c r="FZ535" s="109"/>
      <c r="GJ535" s="109"/>
      <c r="GT535" s="109"/>
      <c r="HD535" s="109"/>
      <c r="HN535" s="109"/>
      <c r="HX535" s="109"/>
    </row>
    <row xmlns:x14ac="http://schemas.microsoft.com/office/spreadsheetml/2009/9/ac" r="536" s="3" customFormat="true" x14ac:dyDescent="0.25">
      <c r="A536" s="374"/>
      <c r="B536" s="109"/>
      <c r="L536" s="109"/>
      <c r="V536" s="109"/>
      <c r="AF536" s="109"/>
      <c r="AP536" s="109"/>
      <c r="AZ536" s="109"/>
      <c r="BA536" s="109"/>
      <c r="BJ536" s="109"/>
      <c r="BT536" s="109"/>
      <c r="CD536" s="109"/>
      <c r="CN536" s="109"/>
      <c r="CX536" s="109"/>
      <c r="DH536" s="109"/>
      <c r="DR536" s="109"/>
      <c r="EB536" s="109"/>
      <c r="EL536" s="109"/>
      <c r="EV536" s="109"/>
      <c r="FF536" s="109"/>
      <c r="FP536" s="109"/>
      <c r="FZ536" s="109"/>
      <c r="GJ536" s="109"/>
      <c r="GT536" s="109"/>
      <c r="HD536" s="109"/>
      <c r="HN536" s="109"/>
      <c r="HX536" s="109"/>
    </row>
    <row xmlns:x14ac="http://schemas.microsoft.com/office/spreadsheetml/2009/9/ac" r="537" s="3" customFormat="true" x14ac:dyDescent="0.25">
      <c r="A537" s="374"/>
      <c r="B537" s="109"/>
      <c r="L537" s="109"/>
      <c r="V537" s="109"/>
      <c r="AF537" s="109"/>
      <c r="AP537" s="109"/>
      <c r="AZ537" s="109"/>
      <c r="BA537" s="109"/>
      <c r="BJ537" s="109"/>
      <c r="BT537" s="109"/>
      <c r="CD537" s="109"/>
      <c r="CN537" s="109"/>
      <c r="CX537" s="109"/>
      <c r="DH537" s="109"/>
      <c r="DR537" s="109"/>
      <c r="EB537" s="109"/>
      <c r="EL537" s="109"/>
      <c r="EV537" s="109"/>
      <c r="FF537" s="109"/>
      <c r="FP537" s="109"/>
      <c r="FZ537" s="109"/>
      <c r="GJ537" s="109"/>
      <c r="GT537" s="109"/>
      <c r="HD537" s="109"/>
      <c r="HN537" s="109"/>
      <c r="HX537" s="109"/>
    </row>
    <row xmlns:x14ac="http://schemas.microsoft.com/office/spreadsheetml/2009/9/ac" r="538" s="3" customFormat="true" x14ac:dyDescent="0.25">
      <c r="A538" s="374"/>
      <c r="B538" s="109"/>
      <c r="L538" s="109"/>
      <c r="V538" s="109"/>
      <c r="AF538" s="109"/>
      <c r="AP538" s="109"/>
      <c r="AZ538" s="109"/>
      <c r="BA538" s="109"/>
      <c r="BJ538" s="109"/>
      <c r="BT538" s="109"/>
      <c r="CD538" s="109"/>
      <c r="CN538" s="109"/>
      <c r="CX538" s="109"/>
      <c r="DH538" s="109"/>
      <c r="DR538" s="109"/>
      <c r="EB538" s="109"/>
      <c r="EL538" s="109"/>
      <c r="EV538" s="109"/>
      <c r="FF538" s="109"/>
      <c r="FP538" s="109"/>
      <c r="FZ538" s="109"/>
      <c r="GJ538" s="109"/>
      <c r="GT538" s="109"/>
      <c r="HD538" s="109"/>
      <c r="HN538" s="109"/>
      <c r="HX538" s="109"/>
    </row>
    <row xmlns:x14ac="http://schemas.microsoft.com/office/spreadsheetml/2009/9/ac" r="539" s="3" customFormat="true" x14ac:dyDescent="0.25">
      <c r="A539" s="374"/>
      <c r="B539" s="109"/>
      <c r="L539" s="109"/>
      <c r="V539" s="109"/>
      <c r="AF539" s="109"/>
      <c r="AP539" s="109"/>
      <c r="AZ539" s="109"/>
      <c r="BA539" s="109"/>
      <c r="BJ539" s="109"/>
      <c r="BT539" s="109"/>
      <c r="CD539" s="109"/>
      <c r="CN539" s="109"/>
      <c r="CX539" s="109"/>
      <c r="DH539" s="109"/>
      <c r="DR539" s="109"/>
      <c r="EB539" s="109"/>
      <c r="EL539" s="109"/>
      <c r="EV539" s="109"/>
      <c r="FF539" s="109"/>
      <c r="FP539" s="109"/>
      <c r="FZ539" s="109"/>
      <c r="GJ539" s="109"/>
      <c r="GT539" s="109"/>
      <c r="HD539" s="109"/>
      <c r="HN539" s="109"/>
      <c r="HX539" s="109"/>
    </row>
    <row xmlns:x14ac="http://schemas.microsoft.com/office/spreadsheetml/2009/9/ac" r="540" s="3" customFormat="true" x14ac:dyDescent="0.25">
      <c r="A540" s="374"/>
      <c r="B540" s="109"/>
      <c r="L540" s="109"/>
      <c r="V540" s="109"/>
      <c r="AF540" s="109"/>
      <c r="AP540" s="109"/>
      <c r="AZ540" s="109"/>
      <c r="BA540" s="109"/>
      <c r="BJ540" s="109"/>
      <c r="BT540" s="109"/>
      <c r="CD540" s="109"/>
      <c r="CN540" s="109"/>
      <c r="CX540" s="109"/>
      <c r="DH540" s="109"/>
      <c r="DR540" s="109"/>
      <c r="EB540" s="109"/>
      <c r="EL540" s="109"/>
      <c r="EV540" s="109"/>
      <c r="FF540" s="109"/>
      <c r="FP540" s="109"/>
      <c r="FZ540" s="109"/>
      <c r="GJ540" s="109"/>
      <c r="GT540" s="109"/>
      <c r="HD540" s="109"/>
      <c r="HN540" s="109"/>
      <c r="HX540" s="109"/>
    </row>
    <row xmlns:x14ac="http://schemas.microsoft.com/office/spreadsheetml/2009/9/ac" r="541" s="3" customFormat="true" x14ac:dyDescent="0.25">
      <c r="A541" s="374"/>
      <c r="B541" s="109"/>
      <c r="L541" s="109"/>
      <c r="V541" s="109"/>
      <c r="AF541" s="109"/>
      <c r="AP541" s="109"/>
      <c r="AZ541" s="109"/>
      <c r="BA541" s="109"/>
      <c r="BJ541" s="109"/>
      <c r="BT541" s="109"/>
      <c r="CD541" s="109"/>
      <c r="CN541" s="109"/>
      <c r="CX541" s="109"/>
      <c r="DH541" s="109"/>
      <c r="DR541" s="109"/>
      <c r="EB541" s="109"/>
      <c r="EL541" s="109"/>
      <c r="EV541" s="109"/>
      <c r="FF541" s="109"/>
      <c r="FP541" s="109"/>
      <c r="FZ541" s="109"/>
      <c r="GJ541" s="109"/>
      <c r="GT541" s="109"/>
      <c r="HD541" s="109"/>
      <c r="HN541" s="109"/>
      <c r="HX541" s="109"/>
    </row>
    <row xmlns:x14ac="http://schemas.microsoft.com/office/spreadsheetml/2009/9/ac" r="542" s="3" customFormat="true" x14ac:dyDescent="0.25">
      <c r="A542" s="374"/>
      <c r="B542" s="109"/>
      <c r="L542" s="109"/>
      <c r="V542" s="109"/>
      <c r="AF542" s="109"/>
      <c r="AP542" s="109"/>
      <c r="AZ542" s="109"/>
      <c r="BA542" s="109"/>
      <c r="BJ542" s="109"/>
      <c r="BT542" s="109"/>
      <c r="CD542" s="109"/>
      <c r="CN542" s="109"/>
      <c r="CX542" s="109"/>
      <c r="DH542" s="109"/>
      <c r="DR542" s="109"/>
      <c r="EB542" s="109"/>
      <c r="EL542" s="109"/>
      <c r="EV542" s="109"/>
      <c r="FF542" s="109"/>
      <c r="FP542" s="109"/>
      <c r="FZ542" s="109"/>
      <c r="GJ542" s="109"/>
      <c r="GT542" s="109"/>
      <c r="HD542" s="109"/>
      <c r="HN542" s="109"/>
      <c r="HX542" s="109"/>
    </row>
    <row xmlns:x14ac="http://schemas.microsoft.com/office/spreadsheetml/2009/9/ac" r="543" s="3" customFormat="true" x14ac:dyDescent="0.25">
      <c r="A543" s="374"/>
      <c r="B543" s="109"/>
      <c r="L543" s="109"/>
      <c r="V543" s="109"/>
      <c r="AF543" s="109"/>
      <c r="AP543" s="109"/>
      <c r="AZ543" s="109"/>
      <c r="BA543" s="109"/>
      <c r="BJ543" s="109"/>
      <c r="BT543" s="109"/>
      <c r="CD543" s="109"/>
      <c r="CN543" s="109"/>
      <c r="CX543" s="109"/>
      <c r="DH543" s="109"/>
      <c r="DR543" s="109"/>
      <c r="EB543" s="109"/>
      <c r="EL543" s="109"/>
      <c r="EV543" s="109"/>
      <c r="FF543" s="109"/>
      <c r="FP543" s="109"/>
      <c r="FZ543" s="109"/>
      <c r="GJ543" s="109"/>
      <c r="GT543" s="109"/>
      <c r="HD543" s="109"/>
      <c r="HN543" s="109"/>
      <c r="HX543" s="109"/>
    </row>
    <row xmlns:x14ac="http://schemas.microsoft.com/office/spreadsheetml/2009/9/ac" r="544" s="3" customFormat="true" x14ac:dyDescent="0.25">
      <c r="A544" s="374"/>
      <c r="B544" s="109"/>
      <c r="L544" s="109"/>
      <c r="V544" s="109"/>
      <c r="AF544" s="109"/>
      <c r="AP544" s="109"/>
      <c r="AZ544" s="109"/>
      <c r="BA544" s="109"/>
      <c r="BJ544" s="109"/>
      <c r="BT544" s="109"/>
      <c r="CD544" s="109"/>
      <c r="CN544" s="109"/>
      <c r="CX544" s="109"/>
      <c r="DH544" s="109"/>
      <c r="DR544" s="109"/>
      <c r="EB544" s="109"/>
      <c r="EL544" s="109"/>
      <c r="EV544" s="109"/>
      <c r="FF544" s="109"/>
      <c r="FP544" s="109"/>
      <c r="FZ544" s="109"/>
      <c r="GJ544" s="109"/>
      <c r="GT544" s="109"/>
      <c r="HD544" s="109"/>
      <c r="HN544" s="109"/>
      <c r="HX544" s="109"/>
    </row>
    <row xmlns:x14ac="http://schemas.microsoft.com/office/spreadsheetml/2009/9/ac" r="545" s="3" customFormat="true" x14ac:dyDescent="0.25">
      <c r="A545" s="374"/>
      <c r="B545" s="109"/>
      <c r="L545" s="109"/>
      <c r="V545" s="109"/>
      <c r="AF545" s="109"/>
      <c r="AP545" s="109"/>
      <c r="AZ545" s="109"/>
      <c r="BA545" s="109"/>
      <c r="BJ545" s="109"/>
      <c r="BT545" s="109"/>
      <c r="CD545" s="109"/>
      <c r="CN545" s="109"/>
      <c r="CX545" s="109"/>
      <c r="DH545" s="109"/>
      <c r="DR545" s="109"/>
      <c r="EB545" s="109"/>
      <c r="EL545" s="109"/>
      <c r="EV545" s="109"/>
      <c r="FF545" s="109"/>
      <c r="FP545" s="109"/>
      <c r="FZ545" s="109"/>
      <c r="GJ545" s="109"/>
      <c r="GT545" s="109"/>
      <c r="HD545" s="109"/>
      <c r="HN545" s="109"/>
      <c r="HX545" s="109"/>
    </row>
    <row xmlns:x14ac="http://schemas.microsoft.com/office/spreadsheetml/2009/9/ac" r="546" s="3" customFormat="true" x14ac:dyDescent="0.25">
      <c r="A546" s="374"/>
      <c r="B546" s="109"/>
      <c r="L546" s="109"/>
      <c r="V546" s="109"/>
      <c r="AF546" s="109"/>
      <c r="AP546" s="109"/>
      <c r="AZ546" s="109"/>
      <c r="BA546" s="109"/>
      <c r="BJ546" s="109"/>
      <c r="BT546" s="109"/>
      <c r="CD546" s="109"/>
      <c r="CN546" s="109"/>
      <c r="CX546" s="109"/>
      <c r="DH546" s="109"/>
      <c r="DR546" s="109"/>
      <c r="EB546" s="109"/>
      <c r="EL546" s="109"/>
      <c r="EV546" s="109"/>
      <c r="FF546" s="109"/>
      <c r="FP546" s="109"/>
      <c r="FZ546" s="109"/>
      <c r="GJ546" s="109"/>
      <c r="GT546" s="109"/>
      <c r="HD546" s="109"/>
      <c r="HN546" s="109"/>
      <c r="HX546" s="109"/>
    </row>
    <row xmlns:x14ac="http://schemas.microsoft.com/office/spreadsheetml/2009/9/ac" r="547" s="3" customFormat="true" x14ac:dyDescent="0.25">
      <c r="A547" s="374"/>
      <c r="B547" s="109"/>
      <c r="L547" s="109"/>
      <c r="V547" s="109"/>
      <c r="AF547" s="109"/>
      <c r="AP547" s="109"/>
      <c r="AZ547" s="109"/>
      <c r="BA547" s="109"/>
      <c r="BJ547" s="109"/>
      <c r="BT547" s="109"/>
      <c r="CD547" s="109"/>
      <c r="CN547" s="109"/>
      <c r="CX547" s="109"/>
      <c r="DH547" s="109"/>
      <c r="DR547" s="109"/>
      <c r="EB547" s="109"/>
      <c r="EL547" s="109"/>
      <c r="EV547" s="109"/>
      <c r="FF547" s="109"/>
      <c r="FP547" s="109"/>
      <c r="FZ547" s="109"/>
      <c r="GJ547" s="109"/>
      <c r="GT547" s="109"/>
      <c r="HD547" s="109"/>
      <c r="HN547" s="109"/>
      <c r="HX547" s="109"/>
    </row>
    <row xmlns:x14ac="http://schemas.microsoft.com/office/spreadsheetml/2009/9/ac" r="548" s="3" customFormat="true" x14ac:dyDescent="0.25">
      <c r="A548" s="374"/>
      <c r="B548" s="109"/>
      <c r="L548" s="109"/>
      <c r="V548" s="109"/>
      <c r="AF548" s="109"/>
      <c r="AP548" s="109"/>
      <c r="AZ548" s="109"/>
      <c r="BA548" s="109"/>
      <c r="BJ548" s="109"/>
      <c r="BT548" s="109"/>
      <c r="CD548" s="109"/>
      <c r="CN548" s="109"/>
      <c r="CX548" s="109"/>
      <c r="DH548" s="109"/>
      <c r="DR548" s="109"/>
      <c r="EB548" s="109"/>
      <c r="EL548" s="109"/>
      <c r="EV548" s="109"/>
      <c r="FF548" s="109"/>
      <c r="FP548" s="109"/>
      <c r="FZ548" s="109"/>
      <c r="GJ548" s="109"/>
      <c r="GT548" s="109"/>
      <c r="HD548" s="109"/>
      <c r="HN548" s="109"/>
      <c r="HX548" s="109"/>
    </row>
    <row xmlns:x14ac="http://schemas.microsoft.com/office/spreadsheetml/2009/9/ac" r="549" s="3" customFormat="true" x14ac:dyDescent="0.25">
      <c r="A549" s="374"/>
      <c r="B549" s="109"/>
      <c r="L549" s="109"/>
      <c r="V549" s="109"/>
      <c r="AF549" s="109"/>
      <c r="AP549" s="109"/>
      <c r="AZ549" s="109"/>
      <c r="BA549" s="109"/>
      <c r="BJ549" s="109"/>
      <c r="BT549" s="109"/>
      <c r="CD549" s="109"/>
      <c r="CN549" s="109"/>
      <c r="CX549" s="109"/>
      <c r="DH549" s="109"/>
      <c r="DR549" s="109"/>
      <c r="EB549" s="109"/>
      <c r="EL549" s="109"/>
      <c r="EV549" s="109"/>
      <c r="FF549" s="109"/>
      <c r="FP549" s="109"/>
      <c r="FZ549" s="109"/>
      <c r="GJ549" s="109"/>
      <c r="GT549" s="109"/>
      <c r="HD549" s="109"/>
      <c r="HN549" s="109"/>
      <c r="HX549" s="109"/>
    </row>
    <row xmlns:x14ac="http://schemas.microsoft.com/office/spreadsheetml/2009/9/ac" r="550" s="3" customFormat="true" x14ac:dyDescent="0.25">
      <c r="A550" s="374"/>
      <c r="B550" s="109"/>
      <c r="L550" s="109"/>
      <c r="V550" s="109"/>
      <c r="AF550" s="109"/>
      <c r="AP550" s="109"/>
      <c r="AZ550" s="109"/>
      <c r="BA550" s="109"/>
      <c r="BJ550" s="109"/>
      <c r="BT550" s="109"/>
      <c r="CD550" s="109"/>
      <c r="CN550" s="109"/>
      <c r="CX550" s="109"/>
      <c r="DH550" s="109"/>
      <c r="DR550" s="109"/>
      <c r="EB550" s="109"/>
      <c r="EL550" s="109"/>
      <c r="EV550" s="109"/>
      <c r="FF550" s="109"/>
      <c r="FP550" s="109"/>
      <c r="FZ550" s="109"/>
      <c r="GJ550" s="109"/>
      <c r="GT550" s="109"/>
      <c r="HD550" s="109"/>
      <c r="HN550" s="109"/>
      <c r="HX550" s="109"/>
    </row>
    <row xmlns:x14ac="http://schemas.microsoft.com/office/spreadsheetml/2009/9/ac" r="551" s="3" customFormat="true" x14ac:dyDescent="0.25">
      <c r="A551" s="374"/>
      <c r="B551" s="109"/>
      <c r="L551" s="109"/>
      <c r="V551" s="109"/>
      <c r="AF551" s="109"/>
      <c r="AP551" s="109"/>
      <c r="AZ551" s="109"/>
      <c r="BA551" s="109"/>
      <c r="BJ551" s="109"/>
      <c r="BT551" s="109"/>
      <c r="CD551" s="109"/>
      <c r="CN551" s="109"/>
      <c r="CX551" s="109"/>
      <c r="DH551" s="109"/>
      <c r="DR551" s="109"/>
      <c r="EB551" s="109"/>
      <c r="EL551" s="109"/>
      <c r="EV551" s="109"/>
      <c r="FF551" s="109"/>
      <c r="FP551" s="109"/>
      <c r="FZ551" s="109"/>
      <c r="GJ551" s="109"/>
      <c r="GT551" s="109"/>
      <c r="HD551" s="109"/>
      <c r="HN551" s="109"/>
      <c r="HX551" s="109"/>
    </row>
    <row xmlns:x14ac="http://schemas.microsoft.com/office/spreadsheetml/2009/9/ac" r="552" s="3" customFormat="true" x14ac:dyDescent="0.25">
      <c r="A552" s="374"/>
      <c r="B552" s="109"/>
      <c r="L552" s="109"/>
      <c r="V552" s="109"/>
      <c r="AF552" s="109"/>
      <c r="AP552" s="109"/>
      <c r="AZ552" s="109"/>
      <c r="BA552" s="109"/>
      <c r="BJ552" s="109"/>
      <c r="BT552" s="109"/>
      <c r="CD552" s="109"/>
      <c r="CN552" s="109"/>
      <c r="CX552" s="109"/>
      <c r="DH552" s="109"/>
      <c r="DR552" s="109"/>
      <c r="EB552" s="109"/>
      <c r="EL552" s="109"/>
      <c r="EV552" s="109"/>
      <c r="FF552" s="109"/>
      <c r="FP552" s="109"/>
      <c r="FZ552" s="109"/>
      <c r="GJ552" s="109"/>
      <c r="GT552" s="109"/>
      <c r="HD552" s="109"/>
      <c r="HN552" s="109"/>
      <c r="HX552" s="109"/>
    </row>
    <row xmlns:x14ac="http://schemas.microsoft.com/office/spreadsheetml/2009/9/ac" r="553" s="3" customFormat="true" x14ac:dyDescent="0.25">
      <c r="A553" s="374"/>
      <c r="B553" s="109"/>
      <c r="L553" s="109"/>
      <c r="V553" s="109"/>
      <c r="AF553" s="109"/>
      <c r="AP553" s="109"/>
      <c r="AZ553" s="109"/>
      <c r="BA553" s="109"/>
      <c r="BJ553" s="109"/>
      <c r="BT553" s="109"/>
      <c r="CD553" s="109"/>
      <c r="CN553" s="109"/>
      <c r="CX553" s="109"/>
      <c r="DH553" s="109"/>
      <c r="DR553" s="109"/>
      <c r="EB553" s="109"/>
      <c r="EL553" s="109"/>
      <c r="EV553" s="109"/>
      <c r="FF553" s="109"/>
      <c r="FP553" s="109"/>
      <c r="FZ553" s="109"/>
      <c r="GJ553" s="109"/>
      <c r="GT553" s="109"/>
      <c r="HD553" s="109"/>
      <c r="HN553" s="109"/>
      <c r="HX553" s="109"/>
    </row>
    <row xmlns:x14ac="http://schemas.microsoft.com/office/spreadsheetml/2009/9/ac" r="554" s="3" customFormat="true" x14ac:dyDescent="0.25">
      <c r="A554" s="374"/>
      <c r="B554" s="109"/>
      <c r="L554" s="109"/>
      <c r="V554" s="109"/>
      <c r="AF554" s="109"/>
      <c r="AP554" s="109"/>
      <c r="AZ554" s="109"/>
      <c r="BA554" s="109"/>
      <c r="BJ554" s="109"/>
      <c r="BT554" s="109"/>
      <c r="CD554" s="109"/>
      <c r="CN554" s="109"/>
      <c r="CX554" s="109"/>
      <c r="DH554" s="109"/>
      <c r="DR554" s="109"/>
      <c r="EB554" s="109"/>
      <c r="EL554" s="109"/>
      <c r="EV554" s="109"/>
      <c r="FF554" s="109"/>
      <c r="FP554" s="109"/>
      <c r="FZ554" s="109"/>
      <c r="GJ554" s="109"/>
      <c r="GT554" s="109"/>
      <c r="HD554" s="109"/>
      <c r="HN554" s="109"/>
      <c r="HX554" s="109"/>
    </row>
    <row xmlns:x14ac="http://schemas.microsoft.com/office/spreadsheetml/2009/9/ac" r="555" s="3" customFormat="true" x14ac:dyDescent="0.25">
      <c r="A555" s="374"/>
      <c r="B555" s="109"/>
      <c r="L555" s="109"/>
      <c r="V555" s="109"/>
      <c r="AF555" s="109"/>
      <c r="AP555" s="109"/>
      <c r="AZ555" s="109"/>
      <c r="BA555" s="109"/>
      <c r="BJ555" s="109"/>
      <c r="BT555" s="109"/>
      <c r="CD555" s="109"/>
      <c r="CN555" s="109"/>
      <c r="CX555" s="109"/>
      <c r="DH555" s="109"/>
      <c r="DR555" s="109"/>
      <c r="EB555" s="109"/>
      <c r="EL555" s="109"/>
      <c r="EV555" s="109"/>
      <c r="FF555" s="109"/>
      <c r="FP555" s="109"/>
      <c r="FZ555" s="109"/>
      <c r="GJ555" s="109"/>
      <c r="GT555" s="109"/>
      <c r="HD555" s="109"/>
      <c r="HN555" s="109"/>
      <c r="HX555" s="109"/>
    </row>
    <row xmlns:x14ac="http://schemas.microsoft.com/office/spreadsheetml/2009/9/ac" r="556" s="3" customFormat="true" x14ac:dyDescent="0.25">
      <c r="A556" s="374"/>
      <c r="B556" s="109"/>
      <c r="L556" s="109"/>
      <c r="V556" s="109"/>
      <c r="AF556" s="109"/>
      <c r="AP556" s="109"/>
      <c r="AZ556" s="109"/>
      <c r="BA556" s="109"/>
      <c r="BJ556" s="109"/>
      <c r="BT556" s="109"/>
      <c r="CD556" s="109"/>
      <c r="CN556" s="109"/>
      <c r="CX556" s="109"/>
      <c r="DH556" s="109"/>
      <c r="DR556" s="109"/>
      <c r="EB556" s="109"/>
      <c r="EL556" s="109"/>
      <c r="EV556" s="109"/>
      <c r="FF556" s="109"/>
      <c r="FP556" s="109"/>
      <c r="FZ556" s="109"/>
      <c r="GJ556" s="109"/>
      <c r="GT556" s="109"/>
      <c r="HD556" s="109"/>
      <c r="HN556" s="109"/>
      <c r="HX556" s="109"/>
    </row>
    <row xmlns:x14ac="http://schemas.microsoft.com/office/spreadsheetml/2009/9/ac" r="557" s="3" customFormat="true" x14ac:dyDescent="0.25">
      <c r="A557" s="374"/>
      <c r="B557" s="109"/>
      <c r="L557" s="109"/>
      <c r="V557" s="109"/>
      <c r="AF557" s="109"/>
      <c r="AP557" s="109"/>
      <c r="AZ557" s="109"/>
      <c r="BA557" s="109"/>
      <c r="BJ557" s="109"/>
      <c r="BT557" s="109"/>
      <c r="CD557" s="109"/>
      <c r="CN557" s="109"/>
      <c r="CX557" s="109"/>
      <c r="DH557" s="109"/>
      <c r="DR557" s="109"/>
      <c r="EB557" s="109"/>
      <c r="EL557" s="109"/>
      <c r="EV557" s="109"/>
      <c r="FF557" s="109"/>
      <c r="FP557" s="109"/>
      <c r="FZ557" s="109"/>
      <c r="GJ557" s="109"/>
      <c r="GT557" s="109"/>
      <c r="HD557" s="109"/>
      <c r="HN557" s="109"/>
      <c r="HX557" s="109"/>
    </row>
    <row xmlns:x14ac="http://schemas.microsoft.com/office/spreadsheetml/2009/9/ac" r="558" s="3" customFormat="true" x14ac:dyDescent="0.25">
      <c r="A558" s="374"/>
      <c r="B558" s="109"/>
      <c r="L558" s="109"/>
      <c r="V558" s="109"/>
      <c r="AF558" s="109"/>
      <c r="AP558" s="109"/>
      <c r="AZ558" s="109"/>
      <c r="BA558" s="109"/>
      <c r="BJ558" s="109"/>
      <c r="BT558" s="109"/>
      <c r="CD558" s="109"/>
      <c r="CN558" s="109"/>
      <c r="CX558" s="109"/>
      <c r="DH558" s="109"/>
      <c r="DR558" s="109"/>
      <c r="EB558" s="109"/>
      <c r="EL558" s="109"/>
      <c r="EV558" s="109"/>
      <c r="FF558" s="109"/>
      <c r="FP558" s="109"/>
      <c r="FZ558" s="109"/>
      <c r="GJ558" s="109"/>
      <c r="GT558" s="109"/>
      <c r="HD558" s="109"/>
      <c r="HN558" s="109"/>
      <c r="HX558" s="109"/>
    </row>
    <row xmlns:x14ac="http://schemas.microsoft.com/office/spreadsheetml/2009/9/ac" r="559" s="3" customFormat="true" x14ac:dyDescent="0.25">
      <c r="A559" s="374"/>
      <c r="B559" s="109"/>
      <c r="L559" s="109"/>
      <c r="V559" s="109"/>
      <c r="AF559" s="109"/>
      <c r="AP559" s="109"/>
      <c r="AZ559" s="109"/>
      <c r="BA559" s="109"/>
      <c r="BJ559" s="109"/>
      <c r="BT559" s="109"/>
      <c r="CD559" s="109"/>
      <c r="CN559" s="109"/>
      <c r="CX559" s="109"/>
      <c r="DH559" s="109"/>
      <c r="DR559" s="109"/>
      <c r="EB559" s="109"/>
      <c r="EL559" s="109"/>
      <c r="EV559" s="109"/>
      <c r="FF559" s="109"/>
      <c r="FP559" s="109"/>
      <c r="FZ559" s="109"/>
      <c r="GJ559" s="109"/>
      <c r="GT559" s="109"/>
      <c r="HD559" s="109"/>
      <c r="HN559" s="109"/>
      <c r="HX559" s="109"/>
    </row>
    <row xmlns:x14ac="http://schemas.microsoft.com/office/spreadsheetml/2009/9/ac" r="560" s="3" customFormat="true" x14ac:dyDescent="0.25">
      <c r="A560" s="374"/>
      <c r="B560" s="109"/>
      <c r="L560" s="109"/>
      <c r="V560" s="109"/>
      <c r="AF560" s="109"/>
      <c r="AP560" s="109"/>
      <c r="AZ560" s="109"/>
      <c r="BA560" s="109"/>
      <c r="BJ560" s="109"/>
      <c r="BT560" s="109"/>
      <c r="CD560" s="109"/>
      <c r="CN560" s="109"/>
      <c r="CX560" s="109"/>
      <c r="DH560" s="109"/>
      <c r="DR560" s="109"/>
      <c r="EB560" s="109"/>
      <c r="EL560" s="109"/>
      <c r="EV560" s="109"/>
      <c r="FF560" s="109"/>
      <c r="FP560" s="109"/>
      <c r="FZ560" s="109"/>
      <c r="GJ560" s="109"/>
      <c r="GT560" s="109"/>
      <c r="HD560" s="109"/>
      <c r="HN560" s="109"/>
      <c r="HX560" s="109"/>
    </row>
    <row xmlns:x14ac="http://schemas.microsoft.com/office/spreadsheetml/2009/9/ac" r="561" s="3" customFormat="true" x14ac:dyDescent="0.25">
      <c r="A561" s="374"/>
      <c r="B561" s="109"/>
      <c r="L561" s="109"/>
      <c r="V561" s="109"/>
      <c r="AF561" s="109"/>
      <c r="AP561" s="109"/>
      <c r="AZ561" s="109"/>
      <c r="BA561" s="109"/>
      <c r="BJ561" s="109"/>
      <c r="BT561" s="109"/>
      <c r="CD561" s="109"/>
      <c r="CN561" s="109"/>
      <c r="CX561" s="109"/>
      <c r="DH561" s="109"/>
      <c r="DR561" s="109"/>
      <c r="EB561" s="109"/>
      <c r="EL561" s="109"/>
      <c r="EV561" s="109"/>
      <c r="FF561" s="109"/>
      <c r="FP561" s="109"/>
      <c r="FZ561" s="109"/>
      <c r="GJ561" s="109"/>
      <c r="GT561" s="109"/>
      <c r="HD561" s="109"/>
      <c r="HN561" s="109"/>
      <c r="HX561" s="109"/>
    </row>
    <row xmlns:x14ac="http://schemas.microsoft.com/office/spreadsheetml/2009/9/ac" r="562" s="3" customFormat="true" x14ac:dyDescent="0.25">
      <c r="A562" s="374"/>
      <c r="B562" s="109"/>
      <c r="L562" s="109"/>
      <c r="V562" s="109"/>
      <c r="AF562" s="109"/>
      <c r="AP562" s="109"/>
      <c r="AZ562" s="109"/>
      <c r="BA562" s="109"/>
      <c r="BJ562" s="109"/>
      <c r="BT562" s="109"/>
      <c r="CD562" s="109"/>
      <c r="CN562" s="109"/>
      <c r="CX562" s="109"/>
      <c r="DH562" s="109"/>
      <c r="DR562" s="109"/>
      <c r="EB562" s="109"/>
      <c r="EL562" s="109"/>
      <c r="EV562" s="109"/>
      <c r="FF562" s="109"/>
      <c r="FP562" s="109"/>
      <c r="FZ562" s="109"/>
      <c r="GJ562" s="109"/>
      <c r="GT562" s="109"/>
      <c r="HD562" s="109"/>
      <c r="HN562" s="109"/>
      <c r="HX562" s="109"/>
    </row>
    <row xmlns:x14ac="http://schemas.microsoft.com/office/spreadsheetml/2009/9/ac" r="563" s="3" customFormat="true" x14ac:dyDescent="0.25">
      <c r="A563" s="374"/>
      <c r="B563" s="109"/>
      <c r="L563" s="109"/>
      <c r="V563" s="109"/>
      <c r="AF563" s="109"/>
      <c r="AP563" s="109"/>
      <c r="AZ563" s="109"/>
      <c r="BA563" s="109"/>
      <c r="BJ563" s="109"/>
      <c r="BT563" s="109"/>
      <c r="CD563" s="109"/>
      <c r="CN563" s="109"/>
      <c r="CX563" s="109"/>
      <c r="DH563" s="109"/>
      <c r="DR563" s="109"/>
      <c r="EB563" s="109"/>
      <c r="EL563" s="109"/>
      <c r="EV563" s="109"/>
      <c r="FF563" s="109"/>
      <c r="FP563" s="109"/>
      <c r="FZ563" s="109"/>
      <c r="GJ563" s="109"/>
      <c r="GT563" s="109"/>
      <c r="HD563" s="109"/>
      <c r="HN563" s="109"/>
      <c r="HX563" s="109"/>
    </row>
    <row xmlns:x14ac="http://schemas.microsoft.com/office/spreadsheetml/2009/9/ac" r="564" s="3" customFormat="true" x14ac:dyDescent="0.25">
      <c r="A564" s="374"/>
      <c r="B564" s="109"/>
      <c r="L564" s="109"/>
      <c r="V564" s="109"/>
      <c r="AF564" s="109"/>
      <c r="AP564" s="109"/>
      <c r="AZ564" s="109"/>
      <c r="BA564" s="109"/>
      <c r="BJ564" s="109"/>
      <c r="BT564" s="109"/>
      <c r="CD564" s="109"/>
      <c r="CN564" s="109"/>
      <c r="CX564" s="109"/>
      <c r="DH564" s="109"/>
      <c r="DR564" s="109"/>
      <c r="EB564" s="109"/>
      <c r="EL564" s="109"/>
      <c r="EV564" s="109"/>
      <c r="FF564" s="109"/>
      <c r="FP564" s="109"/>
      <c r="FZ564" s="109"/>
      <c r="GJ564" s="109"/>
      <c r="GT564" s="109"/>
      <c r="HD564" s="109"/>
      <c r="HN564" s="109"/>
      <c r="HX564" s="109"/>
    </row>
    <row xmlns:x14ac="http://schemas.microsoft.com/office/spreadsheetml/2009/9/ac" r="565" s="3" customFormat="true" x14ac:dyDescent="0.25">
      <c r="A565" s="374"/>
      <c r="B565" s="109"/>
      <c r="L565" s="109"/>
      <c r="V565" s="109"/>
      <c r="AF565" s="109"/>
      <c r="AP565" s="109"/>
      <c r="AZ565" s="109"/>
      <c r="BA565" s="109"/>
      <c r="BJ565" s="109"/>
      <c r="BT565" s="109"/>
      <c r="CD565" s="109"/>
      <c r="CN565" s="109"/>
      <c r="CX565" s="109"/>
      <c r="DH565" s="109"/>
      <c r="DR565" s="109"/>
      <c r="EB565" s="109"/>
      <c r="EL565" s="109"/>
      <c r="EV565" s="109"/>
      <c r="FF565" s="109"/>
      <c r="FP565" s="109"/>
      <c r="FZ565" s="109"/>
      <c r="GJ565" s="109"/>
      <c r="GT565" s="109"/>
      <c r="HD565" s="109"/>
      <c r="HN565" s="109"/>
      <c r="HX565" s="109"/>
    </row>
    <row xmlns:x14ac="http://schemas.microsoft.com/office/spreadsheetml/2009/9/ac" r="566" s="3" customFormat="true" x14ac:dyDescent="0.25">
      <c r="A566" s="374"/>
      <c r="B566" s="109"/>
      <c r="L566" s="109"/>
      <c r="V566" s="109"/>
      <c r="AF566" s="109"/>
      <c r="AP566" s="109"/>
      <c r="AZ566" s="109"/>
      <c r="BA566" s="109"/>
      <c r="BJ566" s="109"/>
      <c r="BT566" s="109"/>
      <c r="CD566" s="109"/>
      <c r="CN566" s="109"/>
      <c r="CX566" s="109"/>
      <c r="DH566" s="109"/>
      <c r="DR566" s="109"/>
      <c r="EB566" s="109"/>
      <c r="EL566" s="109"/>
      <c r="EV566" s="109"/>
      <c r="FF566" s="109"/>
      <c r="FP566" s="109"/>
      <c r="FZ566" s="109"/>
      <c r="GJ566" s="109"/>
      <c r="GT566" s="109"/>
      <c r="HD566" s="109"/>
      <c r="HN566" s="109"/>
      <c r="HX566" s="109"/>
    </row>
    <row xmlns:x14ac="http://schemas.microsoft.com/office/spreadsheetml/2009/9/ac" r="567" s="3" customFormat="true" x14ac:dyDescent="0.25">
      <c r="A567" s="374"/>
      <c r="B567" s="109"/>
      <c r="L567" s="109"/>
      <c r="V567" s="109"/>
      <c r="AF567" s="109"/>
      <c r="AP567" s="109"/>
      <c r="AZ567" s="109"/>
      <c r="BA567" s="109"/>
      <c r="BJ567" s="109"/>
      <c r="BT567" s="109"/>
      <c r="CD567" s="109"/>
      <c r="CN567" s="109"/>
      <c r="CX567" s="109"/>
      <c r="DH567" s="109"/>
      <c r="DR567" s="109"/>
      <c r="EB567" s="109"/>
      <c r="EL567" s="109"/>
      <c r="EV567" s="109"/>
      <c r="FF567" s="109"/>
      <c r="FP567" s="109"/>
      <c r="FZ567" s="109"/>
      <c r="GJ567" s="109"/>
      <c r="GT567" s="109"/>
      <c r="HD567" s="109"/>
      <c r="HN567" s="109"/>
      <c r="HX567" s="109"/>
    </row>
    <row xmlns:x14ac="http://schemas.microsoft.com/office/spreadsheetml/2009/9/ac" r="568" s="3" customFormat="true" x14ac:dyDescent="0.25">
      <c r="A568" s="374"/>
      <c r="B568" s="109"/>
      <c r="L568" s="109"/>
      <c r="V568" s="109"/>
      <c r="AF568" s="109"/>
      <c r="AP568" s="109"/>
      <c r="AZ568" s="109"/>
      <c r="BA568" s="109"/>
      <c r="BJ568" s="109"/>
      <c r="BT568" s="109"/>
      <c r="CD568" s="109"/>
      <c r="CN568" s="109"/>
      <c r="CX568" s="109"/>
      <c r="DH568" s="109"/>
      <c r="DR568" s="109"/>
      <c r="EB568" s="109"/>
      <c r="EL568" s="109"/>
      <c r="EV568" s="109"/>
      <c r="FF568" s="109"/>
      <c r="FP568" s="109"/>
      <c r="FZ568" s="109"/>
      <c r="GJ568" s="109"/>
      <c r="GT568" s="109"/>
      <c r="HD568" s="109"/>
      <c r="HN568" s="109"/>
      <c r="HX568" s="109"/>
    </row>
    <row xmlns:x14ac="http://schemas.microsoft.com/office/spreadsheetml/2009/9/ac" r="569" s="3" customFormat="true" x14ac:dyDescent="0.25">
      <c r="A569" s="374"/>
      <c r="B569" s="109"/>
      <c r="L569" s="109"/>
      <c r="V569" s="109"/>
      <c r="AF569" s="109"/>
      <c r="AP569" s="109"/>
      <c r="AZ569" s="109"/>
      <c r="BA569" s="109"/>
      <c r="BJ569" s="109"/>
      <c r="BT569" s="109"/>
      <c r="CD569" s="109"/>
      <c r="CN569" s="109"/>
      <c r="CX569" s="109"/>
      <c r="DH569" s="109"/>
      <c r="DR569" s="109"/>
      <c r="EB569" s="109"/>
      <c r="EL569" s="109"/>
      <c r="EV569" s="109"/>
      <c r="FF569" s="109"/>
      <c r="FP569" s="109"/>
      <c r="FZ569" s="109"/>
      <c r="GJ569" s="109"/>
      <c r="GT569" s="109"/>
      <c r="HD569" s="109"/>
      <c r="HN569" s="109"/>
      <c r="HX569" s="109"/>
    </row>
    <row xmlns:x14ac="http://schemas.microsoft.com/office/spreadsheetml/2009/9/ac" r="570" s="3" customFormat="true" x14ac:dyDescent="0.25">
      <c r="A570" s="374"/>
      <c r="B570" s="109"/>
      <c r="L570" s="109"/>
      <c r="V570" s="109"/>
      <c r="AF570" s="109"/>
      <c r="AP570" s="109"/>
      <c r="AZ570" s="109"/>
      <c r="BA570" s="109"/>
      <c r="BJ570" s="109"/>
      <c r="BT570" s="109"/>
      <c r="CD570" s="109"/>
      <c r="CN570" s="109"/>
      <c r="CX570" s="109"/>
      <c r="DH570" s="109"/>
      <c r="DR570" s="109"/>
      <c r="EB570" s="109"/>
      <c r="EL570" s="109"/>
      <c r="EV570" s="109"/>
      <c r="FF570" s="109"/>
      <c r="FP570" s="109"/>
      <c r="FZ570" s="109"/>
      <c r="GJ570" s="109"/>
      <c r="GT570" s="109"/>
      <c r="HD570" s="109"/>
      <c r="HN570" s="109"/>
      <c r="HX570" s="109"/>
    </row>
    <row xmlns:x14ac="http://schemas.microsoft.com/office/spreadsheetml/2009/9/ac" r="571" s="3" customFormat="true" x14ac:dyDescent="0.25">
      <c r="A571" s="374"/>
      <c r="B571" s="109"/>
      <c r="L571" s="109"/>
      <c r="V571" s="109"/>
      <c r="AF571" s="109"/>
      <c r="AP571" s="109"/>
      <c r="AZ571" s="109"/>
      <c r="BA571" s="109"/>
      <c r="BJ571" s="109"/>
      <c r="BT571" s="109"/>
      <c r="CD571" s="109"/>
      <c r="CN571" s="109"/>
      <c r="CX571" s="109"/>
      <c r="DH571" s="109"/>
      <c r="DR571" s="109"/>
      <c r="EB571" s="109"/>
      <c r="EL571" s="109"/>
      <c r="EV571" s="109"/>
      <c r="FF571" s="109"/>
      <c r="FP571" s="109"/>
      <c r="FZ571" s="109"/>
      <c r="GJ571" s="109"/>
      <c r="GT571" s="109"/>
      <c r="HD571" s="109"/>
      <c r="HN571" s="109"/>
      <c r="HX571" s="109"/>
    </row>
    <row xmlns:x14ac="http://schemas.microsoft.com/office/spreadsheetml/2009/9/ac" r="572" s="3" customFormat="true" x14ac:dyDescent="0.25">
      <c r="A572" s="374"/>
      <c r="B572" s="109"/>
      <c r="L572" s="109"/>
      <c r="V572" s="109"/>
      <c r="AF572" s="109"/>
      <c r="AP572" s="109"/>
      <c r="AZ572" s="109"/>
      <c r="BA572" s="109"/>
      <c r="BJ572" s="109"/>
      <c r="BT572" s="109"/>
      <c r="CD572" s="109"/>
      <c r="CN572" s="109"/>
      <c r="CX572" s="109"/>
      <c r="DH572" s="109"/>
      <c r="DR572" s="109"/>
      <c r="EB572" s="109"/>
      <c r="EL572" s="109"/>
      <c r="EV572" s="109"/>
      <c r="FF572" s="109"/>
      <c r="FP572" s="109"/>
      <c r="FZ572" s="109"/>
      <c r="GJ572" s="109"/>
      <c r="GT572" s="109"/>
      <c r="HD572" s="109"/>
      <c r="HN572" s="109"/>
      <c r="HX572" s="109"/>
    </row>
    <row xmlns:x14ac="http://schemas.microsoft.com/office/spreadsheetml/2009/9/ac" r="573" s="3" customFormat="true" x14ac:dyDescent="0.25">
      <c r="A573" s="374"/>
      <c r="B573" s="109"/>
      <c r="L573" s="109"/>
      <c r="V573" s="109"/>
      <c r="AF573" s="109"/>
      <c r="AP573" s="109"/>
      <c r="AZ573" s="109"/>
      <c r="BA573" s="109"/>
      <c r="BJ573" s="109"/>
      <c r="BT573" s="109"/>
      <c r="CD573" s="109"/>
      <c r="CN573" s="109"/>
      <c r="CX573" s="109"/>
      <c r="DH573" s="109"/>
      <c r="DR573" s="109"/>
      <c r="EB573" s="109"/>
      <c r="EL573" s="109"/>
      <c r="EV573" s="109"/>
      <c r="FF573" s="109"/>
      <c r="FP573" s="109"/>
      <c r="FZ573" s="109"/>
      <c r="GJ573" s="109"/>
      <c r="GT573" s="109"/>
      <c r="HD573" s="109"/>
      <c r="HN573" s="109"/>
      <c r="HX573" s="109"/>
    </row>
    <row xmlns:x14ac="http://schemas.microsoft.com/office/spreadsheetml/2009/9/ac" r="574" s="3" customFormat="true" x14ac:dyDescent="0.25">
      <c r="A574" s="374"/>
      <c r="B574" s="109"/>
      <c r="L574" s="109"/>
      <c r="V574" s="109"/>
      <c r="AF574" s="109"/>
      <c r="AP574" s="109"/>
      <c r="AZ574" s="109"/>
      <c r="BA574" s="109"/>
      <c r="BJ574" s="109"/>
      <c r="BT574" s="109"/>
      <c r="CD574" s="109"/>
      <c r="CN574" s="109"/>
      <c r="CX574" s="109"/>
      <c r="DH574" s="109"/>
      <c r="DR574" s="109"/>
      <c r="EB574" s="109"/>
      <c r="EL574" s="109"/>
      <c r="EV574" s="109"/>
      <c r="FF574" s="109"/>
      <c r="FP574" s="109"/>
      <c r="FZ574" s="109"/>
      <c r="GJ574" s="109"/>
      <c r="GT574" s="109"/>
      <c r="HD574" s="109"/>
      <c r="HN574" s="109"/>
      <c r="HX574" s="109"/>
    </row>
    <row xmlns:x14ac="http://schemas.microsoft.com/office/spreadsheetml/2009/9/ac" r="575" s="3" customFormat="true" x14ac:dyDescent="0.25">
      <c r="A575" s="374"/>
      <c r="B575" s="109"/>
      <c r="L575" s="109"/>
      <c r="V575" s="109"/>
      <c r="AF575" s="109"/>
      <c r="AP575" s="109"/>
      <c r="AZ575" s="109"/>
      <c r="BA575" s="109"/>
      <c r="BJ575" s="109"/>
      <c r="BT575" s="109"/>
      <c r="CD575" s="109"/>
      <c r="CN575" s="109"/>
      <c r="CX575" s="109"/>
      <c r="DH575" s="109"/>
      <c r="DR575" s="109"/>
      <c r="EB575" s="109"/>
      <c r="EL575" s="109"/>
      <c r="EV575" s="109"/>
      <c r="FF575" s="109"/>
      <c r="FP575" s="109"/>
      <c r="FZ575" s="109"/>
      <c r="GJ575" s="109"/>
      <c r="GT575" s="109"/>
      <c r="HD575" s="109"/>
      <c r="HN575" s="109"/>
      <c r="HX575" s="109"/>
    </row>
    <row xmlns:x14ac="http://schemas.microsoft.com/office/spreadsheetml/2009/9/ac" r="576" s="3" customFormat="true" x14ac:dyDescent="0.25">
      <c r="A576" s="374"/>
      <c r="B576" s="109"/>
      <c r="L576" s="109"/>
      <c r="V576" s="109"/>
      <c r="AF576" s="109"/>
      <c r="AP576" s="109"/>
      <c r="AZ576" s="109"/>
      <c r="BA576" s="109"/>
      <c r="BJ576" s="109"/>
      <c r="BT576" s="109"/>
      <c r="CD576" s="109"/>
      <c r="CN576" s="109"/>
      <c r="CX576" s="109"/>
      <c r="DH576" s="109"/>
      <c r="DR576" s="109"/>
      <c r="EB576" s="109"/>
      <c r="EL576" s="109"/>
      <c r="EV576" s="109"/>
      <c r="FF576" s="109"/>
      <c r="FP576" s="109"/>
      <c r="FZ576" s="109"/>
      <c r="GJ576" s="109"/>
      <c r="GT576" s="109"/>
      <c r="HD576" s="109"/>
      <c r="HN576" s="109"/>
      <c r="HX576" s="109"/>
    </row>
    <row xmlns:x14ac="http://schemas.microsoft.com/office/spreadsheetml/2009/9/ac" r="577" s="3" customFormat="true" x14ac:dyDescent="0.25">
      <c r="A577" s="374"/>
      <c r="B577" s="109"/>
      <c r="L577" s="109"/>
      <c r="V577" s="109"/>
      <c r="AF577" s="109"/>
      <c r="AP577" s="109"/>
      <c r="AZ577" s="109"/>
      <c r="BA577" s="109"/>
      <c r="BJ577" s="109"/>
      <c r="BT577" s="109"/>
      <c r="CD577" s="109"/>
      <c r="CN577" s="109"/>
      <c r="CX577" s="109"/>
      <c r="DH577" s="109"/>
      <c r="DR577" s="109"/>
      <c r="EB577" s="109"/>
      <c r="EL577" s="109"/>
      <c r="EV577" s="109"/>
      <c r="FF577" s="109"/>
      <c r="FP577" s="109"/>
      <c r="FZ577" s="109"/>
      <c r="GJ577" s="109"/>
      <c r="GT577" s="109"/>
      <c r="HD577" s="109"/>
      <c r="HN577" s="109"/>
      <c r="HX577" s="109"/>
    </row>
    <row xmlns:x14ac="http://schemas.microsoft.com/office/spreadsheetml/2009/9/ac" r="578" s="3" customFormat="true" x14ac:dyDescent="0.25">
      <c r="A578" s="374"/>
      <c r="B578" s="109"/>
      <c r="L578" s="109"/>
      <c r="V578" s="109"/>
      <c r="AF578" s="109"/>
      <c r="AP578" s="109"/>
      <c r="AZ578" s="109"/>
      <c r="BA578" s="109"/>
      <c r="BJ578" s="109"/>
      <c r="BT578" s="109"/>
      <c r="CD578" s="109"/>
      <c r="CN578" s="109"/>
      <c r="CX578" s="109"/>
      <c r="DH578" s="109"/>
      <c r="DR578" s="109"/>
      <c r="EB578" s="109"/>
      <c r="EL578" s="109"/>
      <c r="EV578" s="109"/>
      <c r="FF578" s="109"/>
      <c r="FP578" s="109"/>
      <c r="FZ578" s="109"/>
      <c r="GJ578" s="109"/>
      <c r="GT578" s="109"/>
      <c r="HD578" s="109"/>
      <c r="HN578" s="109"/>
      <c r="HX578" s="109"/>
    </row>
    <row xmlns:x14ac="http://schemas.microsoft.com/office/spreadsheetml/2009/9/ac" r="579" s="3" customFormat="true" x14ac:dyDescent="0.25">
      <c r="A579" s="374"/>
      <c r="B579" s="109"/>
      <c r="L579" s="109"/>
      <c r="V579" s="109"/>
      <c r="AF579" s="109"/>
      <c r="AP579" s="109"/>
      <c r="AZ579" s="109"/>
      <c r="BA579" s="109"/>
      <c r="BJ579" s="109"/>
      <c r="BT579" s="109"/>
      <c r="CD579" s="109"/>
      <c r="CN579" s="109"/>
      <c r="CX579" s="109"/>
      <c r="DH579" s="109"/>
      <c r="DR579" s="109"/>
      <c r="EB579" s="109"/>
      <c r="EL579" s="109"/>
      <c r="EV579" s="109"/>
      <c r="FF579" s="109"/>
      <c r="FP579" s="109"/>
      <c r="FZ579" s="109"/>
      <c r="GJ579" s="109"/>
      <c r="GT579" s="109"/>
      <c r="HD579" s="109"/>
      <c r="HN579" s="109"/>
      <c r="HX579" s="109"/>
    </row>
    <row xmlns:x14ac="http://schemas.microsoft.com/office/spreadsheetml/2009/9/ac" r="580" s="3" customFormat="true" x14ac:dyDescent="0.25">
      <c r="A580" s="374"/>
      <c r="B580" s="109"/>
      <c r="L580" s="109"/>
      <c r="V580" s="109"/>
      <c r="AF580" s="109"/>
      <c r="AP580" s="109"/>
      <c r="AZ580" s="109"/>
      <c r="BA580" s="109"/>
      <c r="BJ580" s="109"/>
      <c r="BT580" s="109"/>
      <c r="CD580" s="109"/>
      <c r="CN580" s="109"/>
      <c r="CX580" s="109"/>
      <c r="DH580" s="109"/>
      <c r="DR580" s="109"/>
      <c r="EB580" s="109"/>
      <c r="EL580" s="109"/>
      <c r="EV580" s="109"/>
      <c r="FF580" s="109"/>
      <c r="FP580" s="109"/>
      <c r="FZ580" s="109"/>
      <c r="GJ580" s="109"/>
      <c r="GT580" s="109"/>
      <c r="HD580" s="109"/>
      <c r="HN580" s="109"/>
      <c r="HX580" s="109"/>
    </row>
    <row xmlns:x14ac="http://schemas.microsoft.com/office/spreadsheetml/2009/9/ac" r="581" s="3" customFormat="true" x14ac:dyDescent="0.25">
      <c r="A581" s="374"/>
      <c r="B581" s="109"/>
      <c r="L581" s="109"/>
      <c r="V581" s="109"/>
      <c r="AF581" s="109"/>
      <c r="AP581" s="109"/>
      <c r="AZ581" s="109"/>
      <c r="BA581" s="109"/>
      <c r="BJ581" s="109"/>
      <c r="BT581" s="109"/>
      <c r="CD581" s="109"/>
      <c r="CN581" s="109"/>
      <c r="CX581" s="109"/>
      <c r="DH581" s="109"/>
      <c r="DR581" s="109"/>
      <c r="EB581" s="109"/>
      <c r="EL581" s="109"/>
      <c r="EV581" s="109"/>
      <c r="FF581" s="109"/>
      <c r="FP581" s="109"/>
      <c r="FZ581" s="109"/>
      <c r="GJ581" s="109"/>
      <c r="GT581" s="109"/>
      <c r="HD581" s="109"/>
      <c r="HN581" s="109"/>
      <c r="HX581" s="109"/>
    </row>
    <row xmlns:x14ac="http://schemas.microsoft.com/office/spreadsheetml/2009/9/ac" r="582" s="3" customFormat="true" x14ac:dyDescent="0.25">
      <c r="A582" s="374"/>
      <c r="B582" s="109"/>
      <c r="L582" s="109"/>
      <c r="V582" s="109"/>
      <c r="AF582" s="109"/>
      <c r="AP582" s="109"/>
      <c r="AZ582" s="109"/>
      <c r="BA582" s="109"/>
      <c r="BJ582" s="109"/>
      <c r="BT582" s="109"/>
      <c r="CD582" s="109"/>
      <c r="CN582" s="109"/>
      <c r="CX582" s="109"/>
      <c r="DH582" s="109"/>
      <c r="DR582" s="109"/>
      <c r="EB582" s="109"/>
      <c r="EL582" s="109"/>
      <c r="EV582" s="109"/>
      <c r="FF582" s="109"/>
      <c r="FP582" s="109"/>
      <c r="FZ582" s="109"/>
      <c r="GJ582" s="109"/>
      <c r="GT582" s="109"/>
      <c r="HD582" s="109"/>
      <c r="HN582" s="109"/>
      <c r="HX582" s="109"/>
    </row>
    <row xmlns:x14ac="http://schemas.microsoft.com/office/spreadsheetml/2009/9/ac" r="583" s="3" customFormat="true" x14ac:dyDescent="0.25">
      <c r="A583" s="374"/>
      <c r="B583" s="109"/>
      <c r="L583" s="109"/>
      <c r="V583" s="109"/>
      <c r="AF583" s="109"/>
      <c r="AP583" s="109"/>
      <c r="AZ583" s="109"/>
      <c r="BA583" s="109"/>
      <c r="BJ583" s="109"/>
      <c r="BT583" s="109"/>
      <c r="CD583" s="109"/>
      <c r="CN583" s="109"/>
      <c r="CX583" s="109"/>
      <c r="DH583" s="109"/>
      <c r="DR583" s="109"/>
      <c r="EB583" s="109"/>
      <c r="EL583" s="109"/>
      <c r="EV583" s="109"/>
      <c r="FF583" s="109"/>
      <c r="FP583" s="109"/>
      <c r="FZ583" s="109"/>
      <c r="GJ583" s="109"/>
      <c r="GT583" s="109"/>
      <c r="HD583" s="109"/>
      <c r="HN583" s="109"/>
      <c r="HX583" s="109"/>
    </row>
    <row xmlns:x14ac="http://schemas.microsoft.com/office/spreadsheetml/2009/9/ac" r="584" s="3" customFormat="true" x14ac:dyDescent="0.25">
      <c r="A584" s="374"/>
      <c r="B584" s="109"/>
      <c r="L584" s="109"/>
      <c r="V584" s="109"/>
      <c r="AF584" s="109"/>
      <c r="AP584" s="109"/>
      <c r="AZ584" s="109"/>
      <c r="BA584" s="109"/>
      <c r="BJ584" s="109"/>
      <c r="BT584" s="109"/>
      <c r="CD584" s="109"/>
      <c r="CN584" s="109"/>
      <c r="CX584" s="109"/>
      <c r="DH584" s="109"/>
      <c r="DR584" s="109"/>
      <c r="EB584" s="109"/>
      <c r="EL584" s="109"/>
      <c r="EV584" s="109"/>
      <c r="FF584" s="109"/>
      <c r="FP584" s="109"/>
      <c r="FZ584" s="109"/>
      <c r="GJ584" s="109"/>
      <c r="GT584" s="109"/>
      <c r="HD584" s="109"/>
      <c r="HN584" s="109"/>
      <c r="HX584" s="109"/>
    </row>
    <row xmlns:x14ac="http://schemas.microsoft.com/office/spreadsheetml/2009/9/ac" r="585" s="3" customFormat="true" x14ac:dyDescent="0.25">
      <c r="A585" s="374"/>
      <c r="B585" s="109"/>
      <c r="L585" s="109"/>
      <c r="V585" s="109"/>
      <c r="AF585" s="109"/>
      <c r="AP585" s="109"/>
      <c r="AZ585" s="109"/>
      <c r="BA585" s="109"/>
      <c r="BJ585" s="109"/>
      <c r="BT585" s="109"/>
      <c r="CD585" s="109"/>
      <c r="CN585" s="109"/>
      <c r="CX585" s="109"/>
      <c r="DH585" s="109"/>
      <c r="DR585" s="109"/>
      <c r="EB585" s="109"/>
      <c r="EL585" s="109"/>
      <c r="EV585" s="109"/>
      <c r="FF585" s="109"/>
      <c r="FP585" s="109"/>
      <c r="FZ585" s="109"/>
      <c r="GJ585" s="109"/>
      <c r="GT585" s="109"/>
      <c r="HD585" s="109"/>
      <c r="HN585" s="109"/>
      <c r="HX585" s="109"/>
    </row>
    <row xmlns:x14ac="http://schemas.microsoft.com/office/spreadsheetml/2009/9/ac" r="586" s="3" customFormat="true" x14ac:dyDescent="0.25">
      <c r="A586" s="374"/>
      <c r="B586" s="109"/>
      <c r="L586" s="109"/>
      <c r="V586" s="109"/>
      <c r="AF586" s="109"/>
      <c r="AP586" s="109"/>
      <c r="AZ586" s="109"/>
      <c r="BA586" s="109"/>
      <c r="BJ586" s="109"/>
      <c r="BT586" s="109"/>
      <c r="CD586" s="109"/>
      <c r="CN586" s="109"/>
      <c r="CX586" s="109"/>
      <c r="DH586" s="109"/>
      <c r="DR586" s="109"/>
      <c r="EB586" s="109"/>
      <c r="EL586" s="109"/>
      <c r="EV586" s="109"/>
      <c r="FF586" s="109"/>
      <c r="FP586" s="109"/>
      <c r="FZ586" s="109"/>
      <c r="GJ586" s="109"/>
      <c r="GT586" s="109"/>
      <c r="HD586" s="109"/>
      <c r="HN586" s="109"/>
      <c r="HX586" s="109"/>
    </row>
    <row xmlns:x14ac="http://schemas.microsoft.com/office/spreadsheetml/2009/9/ac" r="587" s="3" customFormat="true" x14ac:dyDescent="0.25">
      <c r="A587" s="374"/>
      <c r="B587" s="109"/>
      <c r="L587" s="109"/>
      <c r="V587" s="109"/>
      <c r="AF587" s="109"/>
      <c r="AP587" s="109"/>
      <c r="AZ587" s="109"/>
      <c r="BA587" s="109"/>
      <c r="BJ587" s="109"/>
      <c r="BT587" s="109"/>
      <c r="CD587" s="109"/>
      <c r="CN587" s="109"/>
      <c r="CX587" s="109"/>
      <c r="DH587" s="109"/>
      <c r="DR587" s="109"/>
      <c r="EB587" s="109"/>
      <c r="EL587" s="109"/>
      <c r="EV587" s="109"/>
      <c r="FF587" s="109"/>
      <c r="FP587" s="109"/>
      <c r="FZ587" s="109"/>
      <c r="GJ587" s="109"/>
      <c r="GT587" s="109"/>
      <c r="HD587" s="109"/>
      <c r="HN587" s="109"/>
      <c r="HX587" s="109"/>
    </row>
    <row xmlns:x14ac="http://schemas.microsoft.com/office/spreadsheetml/2009/9/ac" r="588" s="3" customFormat="true" x14ac:dyDescent="0.25">
      <c r="A588" s="374"/>
      <c r="B588" s="109"/>
      <c r="L588" s="109"/>
      <c r="V588" s="109"/>
      <c r="AF588" s="109"/>
      <c r="AP588" s="109"/>
      <c r="AZ588" s="109"/>
      <c r="BA588" s="109"/>
      <c r="BJ588" s="109"/>
      <c r="BT588" s="109"/>
      <c r="CD588" s="109"/>
      <c r="CN588" s="109"/>
      <c r="CX588" s="109"/>
      <c r="DH588" s="109"/>
      <c r="DR588" s="109"/>
      <c r="EB588" s="109"/>
      <c r="EL588" s="109"/>
      <c r="EV588" s="109"/>
      <c r="FF588" s="109"/>
      <c r="FP588" s="109"/>
      <c r="FZ588" s="109"/>
      <c r="GJ588" s="109"/>
      <c r="GT588" s="109"/>
      <c r="HD588" s="109"/>
      <c r="HN588" s="109"/>
      <c r="HX588" s="109"/>
    </row>
    <row xmlns:x14ac="http://schemas.microsoft.com/office/spreadsheetml/2009/9/ac" r="589" s="3" customFormat="true" x14ac:dyDescent="0.25">
      <c r="A589" s="374"/>
      <c r="B589" s="109"/>
      <c r="L589" s="109"/>
      <c r="V589" s="109"/>
      <c r="AF589" s="109"/>
      <c r="AP589" s="109"/>
      <c r="AZ589" s="109"/>
      <c r="BA589" s="109"/>
      <c r="BJ589" s="109"/>
      <c r="BT589" s="109"/>
      <c r="CD589" s="109"/>
      <c r="CN589" s="109"/>
      <c r="CX589" s="109"/>
      <c r="DH589" s="109"/>
      <c r="DR589" s="109"/>
      <c r="EB589" s="109"/>
      <c r="EL589" s="109"/>
      <c r="EV589" s="109"/>
      <c r="FF589" s="109"/>
      <c r="FP589" s="109"/>
      <c r="FZ589" s="109"/>
      <c r="GJ589" s="109"/>
      <c r="GT589" s="109"/>
      <c r="HD589" s="109"/>
      <c r="HN589" s="109"/>
      <c r="HX589" s="109"/>
    </row>
    <row xmlns:x14ac="http://schemas.microsoft.com/office/spreadsheetml/2009/9/ac" r="590" s="3" customFormat="true" x14ac:dyDescent="0.25">
      <c r="A590" s="374"/>
      <c r="B590" s="109"/>
      <c r="L590" s="109"/>
      <c r="V590" s="109"/>
      <c r="AF590" s="109"/>
      <c r="AP590" s="109"/>
      <c r="AZ590" s="109"/>
      <c r="BA590" s="109"/>
      <c r="BJ590" s="109"/>
      <c r="BT590" s="109"/>
      <c r="CD590" s="109"/>
      <c r="CN590" s="109"/>
      <c r="CX590" s="109"/>
      <c r="DH590" s="109"/>
      <c r="DR590" s="109"/>
      <c r="EB590" s="109"/>
      <c r="EL590" s="109"/>
      <c r="EV590" s="109"/>
      <c r="FF590" s="109"/>
      <c r="FP590" s="109"/>
      <c r="FZ590" s="109"/>
      <c r="GJ590" s="109"/>
      <c r="GT590" s="109"/>
      <c r="HD590" s="109"/>
      <c r="HN590" s="109"/>
      <c r="HX590" s="109"/>
    </row>
    <row xmlns:x14ac="http://schemas.microsoft.com/office/spreadsheetml/2009/9/ac" r="591" s="3" customFormat="true" x14ac:dyDescent="0.25">
      <c r="A591" s="374"/>
      <c r="B591" s="109"/>
      <c r="L591" s="109"/>
      <c r="V591" s="109"/>
      <c r="AF591" s="109"/>
      <c r="AP591" s="109"/>
      <c r="AZ591" s="109"/>
      <c r="BA591" s="109"/>
      <c r="BJ591" s="109"/>
      <c r="BT591" s="109"/>
      <c r="CD591" s="109"/>
      <c r="CN591" s="109"/>
      <c r="CX591" s="109"/>
      <c r="DH591" s="109"/>
      <c r="DR591" s="109"/>
      <c r="EB591" s="109"/>
      <c r="EL591" s="109"/>
      <c r="EV591" s="109"/>
      <c r="FF591" s="109"/>
      <c r="FP591" s="109"/>
      <c r="FZ591" s="109"/>
      <c r="GJ591" s="109"/>
      <c r="GT591" s="109"/>
      <c r="HD591" s="109"/>
      <c r="HN591" s="109"/>
      <c r="HX591" s="109"/>
    </row>
    <row xmlns:x14ac="http://schemas.microsoft.com/office/spreadsheetml/2009/9/ac" r="592" s="3" customFormat="true" x14ac:dyDescent="0.25">
      <c r="A592" s="374"/>
      <c r="B592" s="109"/>
      <c r="L592" s="109"/>
      <c r="V592" s="109"/>
      <c r="AF592" s="109"/>
      <c r="AP592" s="109"/>
      <c r="AZ592" s="109"/>
      <c r="BA592" s="109"/>
      <c r="BJ592" s="109"/>
      <c r="BT592" s="109"/>
      <c r="CD592" s="109"/>
      <c r="CN592" s="109"/>
      <c r="CX592" s="109"/>
      <c r="DH592" s="109"/>
      <c r="DR592" s="109"/>
      <c r="EB592" s="109"/>
      <c r="EL592" s="109"/>
      <c r="EV592" s="109"/>
      <c r="FF592" s="109"/>
      <c r="FP592" s="109"/>
      <c r="FZ592" s="109"/>
      <c r="GJ592" s="109"/>
      <c r="GT592" s="109"/>
      <c r="HD592" s="109"/>
      <c r="HN592" s="109"/>
      <c r="HX592" s="109"/>
    </row>
    <row xmlns:x14ac="http://schemas.microsoft.com/office/spreadsheetml/2009/9/ac" r="593" s="3" customFormat="true" x14ac:dyDescent="0.25">
      <c r="A593" s="374"/>
      <c r="B593" s="109"/>
      <c r="L593" s="109"/>
      <c r="V593" s="109"/>
      <c r="AF593" s="109"/>
      <c r="AP593" s="109"/>
      <c r="AZ593" s="109"/>
      <c r="BA593" s="109"/>
      <c r="BJ593" s="109"/>
      <c r="BT593" s="109"/>
      <c r="CD593" s="109"/>
      <c r="CN593" s="109"/>
      <c r="CX593" s="109"/>
      <c r="DH593" s="109"/>
      <c r="DR593" s="109"/>
      <c r="EB593" s="109"/>
      <c r="EL593" s="109"/>
      <c r="EV593" s="109"/>
      <c r="FF593" s="109"/>
      <c r="FP593" s="109"/>
      <c r="FZ593" s="109"/>
      <c r="GJ593" s="109"/>
      <c r="GT593" s="109"/>
      <c r="HD593" s="109"/>
      <c r="HN593" s="109"/>
      <c r="HX593" s="109"/>
    </row>
    <row xmlns:x14ac="http://schemas.microsoft.com/office/spreadsheetml/2009/9/ac" r="594" s="3" customFormat="true" x14ac:dyDescent="0.25">
      <c r="A594" s="374"/>
      <c r="B594" s="109"/>
      <c r="L594" s="109"/>
      <c r="V594" s="109"/>
      <c r="AF594" s="109"/>
      <c r="AP594" s="109"/>
      <c r="AZ594" s="109"/>
      <c r="BA594" s="109"/>
      <c r="BJ594" s="109"/>
      <c r="BT594" s="109"/>
      <c r="CD594" s="109"/>
      <c r="CN594" s="109"/>
      <c r="CX594" s="109"/>
      <c r="DH594" s="109"/>
      <c r="DR594" s="109"/>
      <c r="EB594" s="109"/>
      <c r="EL594" s="109"/>
      <c r="EV594" s="109"/>
      <c r="FF594" s="109"/>
      <c r="FP594" s="109"/>
      <c r="FZ594" s="109"/>
      <c r="GJ594" s="109"/>
      <c r="GT594" s="109"/>
      <c r="HD594" s="109"/>
      <c r="HN594" s="109"/>
      <c r="HX594" s="109"/>
    </row>
    <row xmlns:x14ac="http://schemas.microsoft.com/office/spreadsheetml/2009/9/ac" r="595" s="3" customFormat="true" x14ac:dyDescent="0.25">
      <c r="A595" s="374"/>
      <c r="B595" s="109"/>
      <c r="L595" s="109"/>
      <c r="V595" s="109"/>
      <c r="AF595" s="109"/>
      <c r="AP595" s="109"/>
      <c r="AZ595" s="109"/>
      <c r="BA595" s="109"/>
      <c r="BJ595" s="109"/>
      <c r="BT595" s="109"/>
      <c r="CD595" s="109"/>
      <c r="CN595" s="109"/>
      <c r="CX595" s="109"/>
      <c r="DH595" s="109"/>
      <c r="DR595" s="109"/>
      <c r="EB595" s="109"/>
      <c r="EL595" s="109"/>
      <c r="EV595" s="109"/>
      <c r="FF595" s="109"/>
      <c r="FP595" s="109"/>
      <c r="FZ595" s="109"/>
      <c r="GJ595" s="109"/>
      <c r="GT595" s="109"/>
      <c r="HD595" s="109"/>
      <c r="HN595" s="109"/>
      <c r="HX595" s="109"/>
    </row>
    <row xmlns:x14ac="http://schemas.microsoft.com/office/spreadsheetml/2009/9/ac" r="596" s="3" customFormat="true" x14ac:dyDescent="0.25">
      <c r="A596" s="374"/>
      <c r="B596" s="109"/>
      <c r="L596" s="109"/>
      <c r="V596" s="109"/>
      <c r="AF596" s="109"/>
      <c r="AP596" s="109"/>
      <c r="AZ596" s="109"/>
      <c r="BA596" s="109"/>
      <c r="BJ596" s="109"/>
      <c r="BT596" s="109"/>
      <c r="CD596" s="109"/>
      <c r="CN596" s="109"/>
      <c r="CX596" s="109"/>
      <c r="DH596" s="109"/>
      <c r="DR596" s="109"/>
      <c r="EB596" s="109"/>
      <c r="EL596" s="109"/>
      <c r="EV596" s="109"/>
      <c r="FF596" s="109"/>
      <c r="FP596" s="109"/>
      <c r="FZ596" s="109"/>
      <c r="GJ596" s="109"/>
      <c r="GT596" s="109"/>
      <c r="HD596" s="109"/>
      <c r="HN596" s="109"/>
      <c r="HX596" s="109"/>
    </row>
    <row xmlns:x14ac="http://schemas.microsoft.com/office/spreadsheetml/2009/9/ac" r="597" s="3" customFormat="true" x14ac:dyDescent="0.25">
      <c r="A597" s="374"/>
      <c r="B597" s="109"/>
      <c r="L597" s="109"/>
      <c r="V597" s="109"/>
      <c r="AF597" s="109"/>
      <c r="AP597" s="109"/>
      <c r="AZ597" s="109"/>
      <c r="BA597" s="109"/>
      <c r="BJ597" s="109"/>
      <c r="BT597" s="109"/>
      <c r="CD597" s="109"/>
      <c r="CN597" s="109"/>
      <c r="CX597" s="109"/>
      <c r="DH597" s="109"/>
      <c r="DR597" s="109"/>
      <c r="EB597" s="109"/>
      <c r="EL597" s="109"/>
      <c r="EV597" s="109"/>
      <c r="FF597" s="109"/>
      <c r="FP597" s="109"/>
      <c r="FZ597" s="109"/>
      <c r="GJ597" s="109"/>
      <c r="GT597" s="109"/>
      <c r="HD597" s="109"/>
      <c r="HN597" s="109"/>
      <c r="HX597" s="109"/>
    </row>
    <row xmlns:x14ac="http://schemas.microsoft.com/office/spreadsheetml/2009/9/ac" r="598" s="3" customFormat="true" x14ac:dyDescent="0.25">
      <c r="A598" s="374"/>
      <c r="B598" s="109"/>
      <c r="L598" s="109"/>
      <c r="V598" s="109"/>
      <c r="AF598" s="109"/>
      <c r="AP598" s="109"/>
      <c r="AZ598" s="109"/>
      <c r="BA598" s="109"/>
      <c r="BJ598" s="109"/>
      <c r="BT598" s="109"/>
      <c r="CD598" s="109"/>
      <c r="CN598" s="109"/>
      <c r="CX598" s="109"/>
      <c r="DH598" s="109"/>
      <c r="DR598" s="109"/>
      <c r="EB598" s="109"/>
      <c r="EL598" s="109"/>
      <c r="EV598" s="109"/>
      <c r="FF598" s="109"/>
      <c r="FP598" s="109"/>
      <c r="FZ598" s="109"/>
      <c r="GJ598" s="109"/>
      <c r="GT598" s="109"/>
      <c r="HD598" s="109"/>
      <c r="HN598" s="109"/>
      <c r="HX598" s="109"/>
    </row>
    <row xmlns:x14ac="http://schemas.microsoft.com/office/spreadsheetml/2009/9/ac" r="599" s="3" customFormat="true" x14ac:dyDescent="0.25">
      <c r="A599" s="374"/>
      <c r="B599" s="109"/>
      <c r="L599" s="109"/>
      <c r="V599" s="109"/>
      <c r="AF599" s="109"/>
      <c r="AP599" s="109"/>
      <c r="AZ599" s="109"/>
      <c r="BA599" s="109"/>
      <c r="BJ599" s="109"/>
      <c r="BT599" s="109"/>
      <c r="CD599" s="109"/>
      <c r="CN599" s="109"/>
      <c r="CX599" s="109"/>
      <c r="DH599" s="109"/>
      <c r="DR599" s="109"/>
      <c r="EB599" s="109"/>
      <c r="EL599" s="109"/>
      <c r="EV599" s="109"/>
      <c r="FF599" s="109"/>
      <c r="FP599" s="109"/>
      <c r="FZ599" s="109"/>
      <c r="GJ599" s="109"/>
      <c r="GT599" s="109"/>
      <c r="HD599" s="109"/>
      <c r="HN599" s="109"/>
      <c r="HX599" s="109"/>
    </row>
    <row xmlns:x14ac="http://schemas.microsoft.com/office/spreadsheetml/2009/9/ac" r="600" s="3" customFormat="true" x14ac:dyDescent="0.25">
      <c r="A600" s="374"/>
      <c r="B600" s="109"/>
      <c r="L600" s="109"/>
      <c r="V600" s="109"/>
      <c r="AF600" s="109"/>
      <c r="AP600" s="109"/>
      <c r="AZ600" s="109"/>
      <c r="BA600" s="109"/>
      <c r="BJ600" s="109"/>
      <c r="BT600" s="109"/>
      <c r="CD600" s="109"/>
      <c r="CN600" s="109"/>
      <c r="CX600" s="109"/>
      <c r="DH600" s="109"/>
      <c r="DR600" s="109"/>
      <c r="EB600" s="109"/>
      <c r="EL600" s="109"/>
      <c r="EV600" s="109"/>
      <c r="FF600" s="109"/>
      <c r="FP600" s="109"/>
      <c r="FZ600" s="109"/>
      <c r="GJ600" s="109"/>
      <c r="GT600" s="109"/>
      <c r="HD600" s="109"/>
      <c r="HN600" s="109"/>
      <c r="HX600" s="109"/>
    </row>
    <row xmlns:x14ac="http://schemas.microsoft.com/office/spreadsheetml/2009/9/ac" r="601" s="3" customFormat="true" x14ac:dyDescent="0.25">
      <c r="A601" s="374"/>
      <c r="B601" s="109"/>
      <c r="L601" s="109"/>
      <c r="V601" s="109"/>
      <c r="AF601" s="109"/>
      <c r="AP601" s="109"/>
      <c r="AZ601" s="109"/>
      <c r="BA601" s="109"/>
      <c r="BJ601" s="109"/>
      <c r="BT601" s="109"/>
      <c r="CD601" s="109"/>
      <c r="CN601" s="109"/>
      <c r="CX601" s="109"/>
      <c r="DH601" s="109"/>
      <c r="DR601" s="109"/>
      <c r="EB601" s="109"/>
      <c r="EL601" s="109"/>
      <c r="EV601" s="109"/>
      <c r="FF601" s="109"/>
      <c r="FP601" s="109"/>
      <c r="FZ601" s="109"/>
      <c r="GJ601" s="109"/>
      <c r="GT601" s="109"/>
      <c r="HD601" s="109"/>
      <c r="HN601" s="109"/>
      <c r="HX601" s="109"/>
    </row>
    <row xmlns:x14ac="http://schemas.microsoft.com/office/spreadsheetml/2009/9/ac" r="602" s="3" customFormat="true" x14ac:dyDescent="0.25">
      <c r="A602" s="374"/>
      <c r="B602" s="109"/>
      <c r="L602" s="109"/>
      <c r="V602" s="109"/>
      <c r="AF602" s="109"/>
      <c r="AP602" s="109"/>
      <c r="AZ602" s="109"/>
      <c r="BA602" s="109"/>
      <c r="BJ602" s="109"/>
      <c r="BT602" s="109"/>
      <c r="CD602" s="109"/>
      <c r="CN602" s="109"/>
      <c r="CX602" s="109"/>
      <c r="DH602" s="109"/>
      <c r="DR602" s="109"/>
      <c r="EB602" s="109"/>
      <c r="EL602" s="109"/>
      <c r="EV602" s="109"/>
      <c r="FF602" s="109"/>
      <c r="FP602" s="109"/>
      <c r="FZ602" s="109"/>
      <c r="GJ602" s="109"/>
      <c r="GT602" s="109"/>
      <c r="HD602" s="109"/>
      <c r="HN602" s="109"/>
      <c r="HX602" s="109"/>
    </row>
    <row xmlns:x14ac="http://schemas.microsoft.com/office/spreadsheetml/2009/9/ac" r="603" s="3" customFormat="true" x14ac:dyDescent="0.25">
      <c r="A603" s="374"/>
      <c r="B603" s="109"/>
      <c r="L603" s="109"/>
      <c r="V603" s="109"/>
      <c r="AF603" s="109"/>
      <c r="AP603" s="109"/>
      <c r="AZ603" s="109"/>
      <c r="BA603" s="109"/>
      <c r="BJ603" s="109"/>
      <c r="BT603" s="109"/>
      <c r="CD603" s="109"/>
      <c r="CN603" s="109"/>
      <c r="CX603" s="109"/>
      <c r="DH603" s="109"/>
      <c r="DR603" s="109"/>
      <c r="EB603" s="109"/>
      <c r="EL603" s="109"/>
      <c r="EV603" s="109"/>
      <c r="FF603" s="109"/>
      <c r="FP603" s="109"/>
      <c r="FZ603" s="109"/>
      <c r="GJ603" s="109"/>
      <c r="GT603" s="109"/>
      <c r="HD603" s="109"/>
      <c r="HN603" s="109"/>
      <c r="HX603" s="109"/>
    </row>
    <row xmlns:x14ac="http://schemas.microsoft.com/office/spreadsheetml/2009/9/ac" r="604" s="3" customFormat="true" x14ac:dyDescent="0.25">
      <c r="A604" s="374"/>
      <c r="B604" s="109"/>
      <c r="L604" s="109"/>
      <c r="V604" s="109"/>
      <c r="AF604" s="109"/>
      <c r="AP604" s="109"/>
      <c r="AZ604" s="109"/>
      <c r="BA604" s="109"/>
      <c r="BJ604" s="109"/>
      <c r="BT604" s="109"/>
      <c r="CD604" s="109"/>
      <c r="CN604" s="109"/>
      <c r="CX604" s="109"/>
      <c r="DH604" s="109"/>
      <c r="DR604" s="109"/>
      <c r="EB604" s="109"/>
      <c r="EL604" s="109"/>
      <c r="EV604" s="109"/>
      <c r="FF604" s="109"/>
      <c r="FP604" s="109"/>
      <c r="FZ604" s="109"/>
      <c r="GJ604" s="109"/>
      <c r="GT604" s="109"/>
      <c r="HD604" s="109"/>
      <c r="HN604" s="109"/>
      <c r="HX604" s="109"/>
    </row>
    <row xmlns:x14ac="http://schemas.microsoft.com/office/spreadsheetml/2009/9/ac" r="605" s="3" customFormat="true" x14ac:dyDescent="0.25">
      <c r="A605" s="374"/>
      <c r="B605" s="109"/>
      <c r="L605" s="109"/>
      <c r="V605" s="109"/>
      <c r="AF605" s="109"/>
      <c r="AP605" s="109"/>
      <c r="AZ605" s="109"/>
      <c r="BA605" s="109"/>
      <c r="BJ605" s="109"/>
      <c r="BT605" s="109"/>
      <c r="CD605" s="109"/>
      <c r="CN605" s="109"/>
      <c r="CX605" s="109"/>
      <c r="DH605" s="109"/>
      <c r="DR605" s="109"/>
      <c r="EB605" s="109"/>
      <c r="EL605" s="109"/>
      <c r="EV605" s="109"/>
      <c r="FF605" s="109"/>
      <c r="FP605" s="109"/>
      <c r="FZ605" s="109"/>
      <c r="GJ605" s="109"/>
      <c r="GT605" s="109"/>
      <c r="HD605" s="109"/>
      <c r="HN605" s="109"/>
      <c r="HX605" s="109"/>
    </row>
    <row xmlns:x14ac="http://schemas.microsoft.com/office/spreadsheetml/2009/9/ac" r="606" s="3" customFormat="true" x14ac:dyDescent="0.25">
      <c r="A606" s="374"/>
      <c r="B606" s="109"/>
      <c r="L606" s="109"/>
      <c r="V606" s="109"/>
      <c r="AF606" s="109"/>
      <c r="AP606" s="109"/>
      <c r="AZ606" s="109"/>
      <c r="BA606" s="109"/>
      <c r="BJ606" s="109"/>
      <c r="BT606" s="109"/>
      <c r="CD606" s="109"/>
      <c r="CN606" s="109"/>
      <c r="CX606" s="109"/>
      <c r="DH606" s="109"/>
      <c r="DR606" s="109"/>
      <c r="EB606" s="109"/>
      <c r="EL606" s="109"/>
      <c r="EV606" s="109"/>
      <c r="FF606" s="109"/>
      <c r="FP606" s="109"/>
      <c r="FZ606" s="109"/>
      <c r="GJ606" s="109"/>
      <c r="GT606" s="109"/>
      <c r="HD606" s="109"/>
      <c r="HN606" s="109"/>
      <c r="HX606" s="109"/>
    </row>
    <row xmlns:x14ac="http://schemas.microsoft.com/office/spreadsheetml/2009/9/ac" r="607" s="3" customFormat="true" x14ac:dyDescent="0.25">
      <c r="A607" s="374"/>
      <c r="B607" s="109"/>
      <c r="L607" s="109"/>
      <c r="V607" s="109"/>
      <c r="AF607" s="109"/>
      <c r="AP607" s="109"/>
      <c r="AZ607" s="109"/>
      <c r="BA607" s="109"/>
      <c r="BJ607" s="109"/>
      <c r="BT607" s="109"/>
      <c r="CD607" s="109"/>
      <c r="CN607" s="109"/>
      <c r="CX607" s="109"/>
      <c r="DH607" s="109"/>
      <c r="DR607" s="109"/>
      <c r="EB607" s="109"/>
      <c r="EL607" s="109"/>
      <c r="EV607" s="109"/>
      <c r="FF607" s="109"/>
      <c r="FP607" s="109"/>
      <c r="FZ607" s="109"/>
      <c r="GJ607" s="109"/>
      <c r="GT607" s="109"/>
      <c r="HD607" s="109"/>
      <c r="HN607" s="109"/>
      <c r="HX607" s="109"/>
    </row>
    <row xmlns:x14ac="http://schemas.microsoft.com/office/spreadsheetml/2009/9/ac" r="608" s="3" customFormat="true" x14ac:dyDescent="0.25">
      <c r="A608" s="374"/>
      <c r="B608" s="109"/>
      <c r="L608" s="109"/>
      <c r="V608" s="109"/>
      <c r="AF608" s="109"/>
      <c r="AP608" s="109"/>
      <c r="AZ608" s="109"/>
      <c r="BA608" s="109"/>
      <c r="BJ608" s="109"/>
      <c r="BT608" s="109"/>
      <c r="CD608" s="109"/>
      <c r="CN608" s="109"/>
      <c r="CX608" s="109"/>
      <c r="DH608" s="109"/>
      <c r="DR608" s="109"/>
      <c r="EB608" s="109"/>
      <c r="EL608" s="109"/>
      <c r="EV608" s="109"/>
      <c r="FF608" s="109"/>
      <c r="FP608" s="109"/>
      <c r="FZ608" s="109"/>
      <c r="GJ608" s="109"/>
      <c r="GT608" s="109"/>
      <c r="HD608" s="109"/>
      <c r="HN608" s="109"/>
      <c r="HX608" s="109"/>
    </row>
    <row xmlns:x14ac="http://schemas.microsoft.com/office/spreadsheetml/2009/9/ac" r="609" s="3" customFormat="true" x14ac:dyDescent="0.25">
      <c r="A609" s="374"/>
      <c r="B609" s="109"/>
      <c r="L609" s="109"/>
      <c r="V609" s="109"/>
      <c r="AF609" s="109"/>
      <c r="AP609" s="109"/>
      <c r="AZ609" s="109"/>
      <c r="BA609" s="109"/>
      <c r="BJ609" s="109"/>
      <c r="BT609" s="109"/>
      <c r="CD609" s="109"/>
      <c r="CN609" s="109"/>
      <c r="CX609" s="109"/>
      <c r="DH609" s="109"/>
      <c r="DR609" s="109"/>
      <c r="EB609" s="109"/>
      <c r="EL609" s="109"/>
      <c r="EV609" s="109"/>
      <c r="FF609" s="109"/>
      <c r="FP609" s="109"/>
      <c r="FZ609" s="109"/>
      <c r="GJ609" s="109"/>
      <c r="GT609" s="109"/>
      <c r="HD609" s="109"/>
      <c r="HN609" s="109"/>
      <c r="HX609" s="109"/>
    </row>
    <row xmlns:x14ac="http://schemas.microsoft.com/office/spreadsheetml/2009/9/ac" r="610" s="3" customFormat="true" x14ac:dyDescent="0.25">
      <c r="A610" s="374"/>
      <c r="B610" s="109"/>
      <c r="L610" s="109"/>
      <c r="V610" s="109"/>
      <c r="AF610" s="109"/>
      <c r="AP610" s="109"/>
      <c r="AZ610" s="109"/>
      <c r="BA610" s="109"/>
      <c r="BJ610" s="109"/>
      <c r="BT610" s="109"/>
      <c r="CD610" s="109"/>
      <c r="CN610" s="109"/>
      <c r="CX610" s="109"/>
      <c r="DH610" s="109"/>
      <c r="DR610" s="109"/>
      <c r="EB610" s="109"/>
      <c r="EL610" s="109"/>
      <c r="EV610" s="109"/>
      <c r="FF610" s="109"/>
      <c r="FP610" s="109"/>
      <c r="FZ610" s="109"/>
      <c r="GJ610" s="109"/>
      <c r="GT610" s="109"/>
      <c r="HD610" s="109"/>
      <c r="HN610" s="109"/>
      <c r="HX610" s="109"/>
    </row>
    <row xmlns:x14ac="http://schemas.microsoft.com/office/spreadsheetml/2009/9/ac" r="611" s="3" customFormat="true" x14ac:dyDescent="0.25">
      <c r="A611" s="374"/>
      <c r="B611" s="109"/>
      <c r="L611" s="109"/>
      <c r="V611" s="109"/>
      <c r="AF611" s="109"/>
      <c r="AP611" s="109"/>
      <c r="AZ611" s="109"/>
      <c r="BA611" s="109"/>
      <c r="BJ611" s="109"/>
      <c r="BT611" s="109"/>
      <c r="CD611" s="109"/>
      <c r="CN611" s="109"/>
      <c r="CX611" s="109"/>
      <c r="DH611" s="109"/>
      <c r="DR611" s="109"/>
      <c r="EB611" s="109"/>
      <c r="EL611" s="109"/>
      <c r="EV611" s="109"/>
      <c r="FF611" s="109"/>
      <c r="FP611" s="109"/>
      <c r="FZ611" s="109"/>
      <c r="GJ611" s="109"/>
      <c r="GT611" s="109"/>
      <c r="HD611" s="109"/>
      <c r="HN611" s="109"/>
      <c r="HX611" s="109"/>
    </row>
    <row xmlns:x14ac="http://schemas.microsoft.com/office/spreadsheetml/2009/9/ac" r="612" s="3" customFormat="true" x14ac:dyDescent="0.25">
      <c r="A612" s="374"/>
      <c r="B612" s="109"/>
      <c r="L612" s="109"/>
      <c r="V612" s="109"/>
      <c r="AF612" s="109"/>
      <c r="AP612" s="109"/>
      <c r="AZ612" s="109"/>
      <c r="BA612" s="109"/>
      <c r="BJ612" s="109"/>
      <c r="BT612" s="109"/>
      <c r="CD612" s="109"/>
      <c r="CN612" s="109"/>
      <c r="CX612" s="109"/>
      <c r="DH612" s="109"/>
      <c r="DR612" s="109"/>
      <c r="EB612" s="109"/>
      <c r="EL612" s="109"/>
      <c r="EV612" s="109"/>
      <c r="FF612" s="109"/>
      <c r="FP612" s="109"/>
      <c r="FZ612" s="109"/>
      <c r="GJ612" s="109"/>
      <c r="GT612" s="109"/>
      <c r="HD612" s="109"/>
      <c r="HN612" s="109"/>
      <c r="HX612" s="109"/>
    </row>
    <row xmlns:x14ac="http://schemas.microsoft.com/office/spreadsheetml/2009/9/ac" r="613" s="3" customFormat="true" x14ac:dyDescent="0.25">
      <c r="A613" s="374"/>
      <c r="B613" s="109"/>
      <c r="L613" s="109"/>
      <c r="V613" s="109"/>
      <c r="AF613" s="109"/>
      <c r="AP613" s="109"/>
      <c r="AZ613" s="109"/>
      <c r="BA613" s="109"/>
      <c r="BJ613" s="109"/>
      <c r="BT613" s="109"/>
      <c r="CD613" s="109"/>
      <c r="CN613" s="109"/>
      <c r="CX613" s="109"/>
      <c r="DH613" s="109"/>
      <c r="DR613" s="109"/>
      <c r="EB613" s="109"/>
      <c r="EL613" s="109"/>
      <c r="EV613" s="109"/>
      <c r="FF613" s="109"/>
      <c r="FP613" s="109"/>
      <c r="FZ613" s="109"/>
      <c r="GJ613" s="109"/>
      <c r="GT613" s="109"/>
      <c r="HD613" s="109"/>
      <c r="HN613" s="109"/>
      <c r="HX613" s="109"/>
    </row>
    <row xmlns:x14ac="http://schemas.microsoft.com/office/spreadsheetml/2009/9/ac" r="614" s="3" customFormat="true" x14ac:dyDescent="0.25">
      <c r="A614" s="374"/>
      <c r="B614" s="109"/>
      <c r="L614" s="109"/>
      <c r="V614" s="109"/>
      <c r="AF614" s="109"/>
      <c r="AP614" s="109"/>
      <c r="AZ614" s="109"/>
      <c r="BA614" s="109"/>
      <c r="BJ614" s="109"/>
      <c r="BT614" s="109"/>
      <c r="CD614" s="109"/>
      <c r="CN614" s="109"/>
      <c r="CX614" s="109"/>
      <c r="DH614" s="109"/>
      <c r="DR614" s="109"/>
      <c r="EB614" s="109"/>
      <c r="EL614" s="109"/>
      <c r="EV614" s="109"/>
      <c r="FF614" s="109"/>
      <c r="FP614" s="109"/>
      <c r="FZ614" s="109"/>
      <c r="GJ614" s="109"/>
      <c r="GT614" s="109"/>
      <c r="HD614" s="109"/>
      <c r="HN614" s="109"/>
      <c r="HX614" s="109"/>
    </row>
    <row xmlns:x14ac="http://schemas.microsoft.com/office/spreadsheetml/2009/9/ac" r="615" s="3" customFormat="true" x14ac:dyDescent="0.25">
      <c r="A615" s="374"/>
      <c r="B615" s="109"/>
      <c r="L615" s="109"/>
      <c r="V615" s="109"/>
      <c r="AF615" s="109"/>
      <c r="AP615" s="109"/>
      <c r="AZ615" s="109"/>
      <c r="BA615" s="109"/>
      <c r="BJ615" s="109"/>
      <c r="BT615" s="109"/>
      <c r="CD615" s="109"/>
      <c r="CN615" s="109"/>
      <c r="CX615" s="109"/>
      <c r="DH615" s="109"/>
      <c r="DR615" s="109"/>
      <c r="EB615" s="109"/>
      <c r="EL615" s="109"/>
      <c r="EV615" s="109"/>
      <c r="FF615" s="109"/>
      <c r="FP615" s="109"/>
      <c r="FZ615" s="109"/>
      <c r="GJ615" s="109"/>
      <c r="GT615" s="109"/>
      <c r="HD615" s="109"/>
      <c r="HN615" s="109"/>
      <c r="HX615" s="109"/>
    </row>
    <row xmlns:x14ac="http://schemas.microsoft.com/office/spreadsheetml/2009/9/ac" r="616" s="3" customFormat="true" x14ac:dyDescent="0.25">
      <c r="A616" s="374"/>
      <c r="B616" s="109"/>
      <c r="L616" s="109"/>
      <c r="V616" s="109"/>
      <c r="AF616" s="109"/>
      <c r="AP616" s="109"/>
      <c r="AZ616" s="109"/>
      <c r="BA616" s="109"/>
      <c r="BJ616" s="109"/>
      <c r="BT616" s="109"/>
      <c r="CD616" s="109"/>
      <c r="CN616" s="109"/>
      <c r="CX616" s="109"/>
      <c r="DH616" s="109"/>
      <c r="DR616" s="109"/>
      <c r="EB616" s="109"/>
      <c r="EL616" s="109"/>
      <c r="EV616" s="109"/>
      <c r="FF616" s="109"/>
      <c r="FP616" s="109"/>
      <c r="FZ616" s="109"/>
      <c r="GJ616" s="109"/>
      <c r="GT616" s="109"/>
      <c r="HD616" s="109"/>
      <c r="HN616" s="109"/>
      <c r="HX616" s="109"/>
    </row>
    <row xmlns:x14ac="http://schemas.microsoft.com/office/spreadsheetml/2009/9/ac" r="617" s="3" customFormat="true" x14ac:dyDescent="0.25">
      <c r="A617" s="374"/>
      <c r="B617" s="109"/>
      <c r="L617" s="109"/>
      <c r="V617" s="109"/>
      <c r="AF617" s="109"/>
      <c r="AP617" s="109"/>
      <c r="AZ617" s="109"/>
      <c r="BA617" s="109"/>
      <c r="BJ617" s="109"/>
      <c r="BT617" s="109"/>
      <c r="CD617" s="109"/>
      <c r="CN617" s="109"/>
      <c r="CX617" s="109"/>
      <c r="DH617" s="109"/>
      <c r="DR617" s="109"/>
      <c r="EB617" s="109"/>
      <c r="EL617" s="109"/>
      <c r="EV617" s="109"/>
      <c r="FF617" s="109"/>
      <c r="FP617" s="109"/>
      <c r="FZ617" s="109"/>
      <c r="GJ617" s="109"/>
      <c r="GT617" s="109"/>
      <c r="HD617" s="109"/>
      <c r="HN617" s="109"/>
      <c r="HX617" s="109"/>
    </row>
    <row xmlns:x14ac="http://schemas.microsoft.com/office/spreadsheetml/2009/9/ac" r="618" s="3" customFormat="true" x14ac:dyDescent="0.25">
      <c r="A618" s="374"/>
      <c r="B618" s="109"/>
      <c r="L618" s="109"/>
      <c r="V618" s="109"/>
      <c r="AF618" s="109"/>
      <c r="AP618" s="109"/>
      <c r="AZ618" s="109"/>
      <c r="BA618" s="109"/>
      <c r="BJ618" s="109"/>
      <c r="BT618" s="109"/>
      <c r="CD618" s="109"/>
      <c r="CN618" s="109"/>
      <c r="CX618" s="109"/>
      <c r="DH618" s="109"/>
      <c r="DR618" s="109"/>
      <c r="EB618" s="109"/>
      <c r="EL618" s="109"/>
      <c r="EV618" s="109"/>
      <c r="FF618" s="109"/>
      <c r="FP618" s="109"/>
      <c r="FZ618" s="109"/>
      <c r="GJ618" s="109"/>
      <c r="GT618" s="109"/>
      <c r="HD618" s="109"/>
      <c r="HN618" s="109"/>
      <c r="HX618" s="109"/>
    </row>
    <row xmlns:x14ac="http://schemas.microsoft.com/office/spreadsheetml/2009/9/ac" r="619" s="3" customFormat="true" x14ac:dyDescent="0.25">
      <c r="A619" s="374"/>
      <c r="B619" s="109"/>
      <c r="L619" s="109"/>
      <c r="V619" s="109"/>
      <c r="AF619" s="109"/>
      <c r="AP619" s="109"/>
      <c r="AZ619" s="109"/>
      <c r="BA619" s="109"/>
      <c r="BJ619" s="109"/>
      <c r="BT619" s="109"/>
      <c r="CD619" s="109"/>
      <c r="CN619" s="109"/>
      <c r="CX619" s="109"/>
      <c r="DH619" s="109"/>
      <c r="DR619" s="109"/>
      <c r="EB619" s="109"/>
      <c r="EL619" s="109"/>
      <c r="EV619" s="109"/>
      <c r="FF619" s="109"/>
      <c r="FP619" s="109"/>
      <c r="FZ619" s="109"/>
      <c r="GJ619" s="109"/>
      <c r="GT619" s="109"/>
      <c r="HD619" s="109"/>
      <c r="HN619" s="109"/>
      <c r="HX619" s="109"/>
    </row>
    <row xmlns:x14ac="http://schemas.microsoft.com/office/spreadsheetml/2009/9/ac" r="620" s="3" customFormat="true" x14ac:dyDescent="0.25">
      <c r="A620" s="374"/>
      <c r="B620" s="109"/>
      <c r="L620" s="109"/>
      <c r="V620" s="109"/>
      <c r="AF620" s="109"/>
      <c r="AP620" s="109"/>
      <c r="AZ620" s="109"/>
      <c r="BA620" s="109"/>
      <c r="BJ620" s="109"/>
      <c r="BT620" s="109"/>
      <c r="CD620" s="109"/>
      <c r="CN620" s="109"/>
      <c r="CX620" s="109"/>
      <c r="DH620" s="109"/>
      <c r="DR620" s="109"/>
      <c r="EB620" s="109"/>
      <c r="EL620" s="109"/>
      <c r="EV620" s="109"/>
      <c r="FF620" s="109"/>
      <c r="FP620" s="109"/>
      <c r="FZ620" s="109"/>
      <c r="GJ620" s="109"/>
      <c r="GT620" s="109"/>
      <c r="HD620" s="109"/>
      <c r="HN620" s="109"/>
      <c r="HX620" s="109"/>
    </row>
    <row xmlns:x14ac="http://schemas.microsoft.com/office/spreadsheetml/2009/9/ac" r="621" s="3" customFormat="true" x14ac:dyDescent="0.25">
      <c r="A621" s="374"/>
      <c r="B621" s="109"/>
      <c r="L621" s="109"/>
      <c r="V621" s="109"/>
      <c r="AF621" s="109"/>
      <c r="AP621" s="109"/>
      <c r="AZ621" s="109"/>
      <c r="BA621" s="109"/>
      <c r="BJ621" s="109"/>
      <c r="BT621" s="109"/>
      <c r="CD621" s="109"/>
      <c r="CN621" s="109"/>
      <c r="CX621" s="109"/>
      <c r="DH621" s="109"/>
      <c r="DR621" s="109"/>
      <c r="EB621" s="109"/>
      <c r="EL621" s="109"/>
      <c r="EV621" s="109"/>
      <c r="FF621" s="109"/>
      <c r="FP621" s="109"/>
      <c r="FZ621" s="109"/>
      <c r="GJ621" s="109"/>
      <c r="GT621" s="109"/>
      <c r="HD621" s="109"/>
      <c r="HN621" s="109"/>
      <c r="HX621" s="109"/>
    </row>
    <row xmlns:x14ac="http://schemas.microsoft.com/office/spreadsheetml/2009/9/ac" r="622" s="3" customFormat="true" x14ac:dyDescent="0.25">
      <c r="A622" s="374"/>
      <c r="B622" s="109"/>
      <c r="L622" s="109"/>
      <c r="V622" s="109"/>
      <c r="AF622" s="109"/>
      <c r="AP622" s="109"/>
      <c r="AZ622" s="109"/>
      <c r="BA622" s="109"/>
      <c r="BJ622" s="109"/>
      <c r="BT622" s="109"/>
      <c r="CD622" s="109"/>
      <c r="CN622" s="109"/>
      <c r="CX622" s="109"/>
      <c r="DH622" s="109"/>
      <c r="DR622" s="109"/>
      <c r="EB622" s="109"/>
      <c r="EL622" s="109"/>
      <c r="EV622" s="109"/>
      <c r="FF622" s="109"/>
      <c r="FP622" s="109"/>
      <c r="FZ622" s="109"/>
      <c r="GJ622" s="109"/>
      <c r="GT622" s="109"/>
      <c r="HD622" s="109"/>
      <c r="HN622" s="109"/>
      <c r="HX622" s="109"/>
    </row>
    <row xmlns:x14ac="http://schemas.microsoft.com/office/spreadsheetml/2009/9/ac" r="623" s="3" customFormat="true" x14ac:dyDescent="0.25">
      <c r="A623" s="374"/>
      <c r="B623" s="109"/>
      <c r="L623" s="109"/>
      <c r="V623" s="109"/>
      <c r="AF623" s="109"/>
      <c r="AP623" s="109"/>
      <c r="AZ623" s="109"/>
      <c r="BA623" s="109"/>
      <c r="BJ623" s="109"/>
      <c r="BT623" s="109"/>
      <c r="CD623" s="109"/>
      <c r="CN623" s="109"/>
      <c r="CX623" s="109"/>
      <c r="DH623" s="109"/>
      <c r="DR623" s="109"/>
      <c r="EB623" s="109"/>
      <c r="EL623" s="109"/>
      <c r="EV623" s="109"/>
      <c r="FF623" s="109"/>
      <c r="FP623" s="109"/>
      <c r="FZ623" s="109"/>
      <c r="GJ623" s="109"/>
      <c r="GT623" s="109"/>
      <c r="HD623" s="109"/>
      <c r="HN623" s="109"/>
      <c r="HX623" s="109"/>
    </row>
    <row xmlns:x14ac="http://schemas.microsoft.com/office/spreadsheetml/2009/9/ac" r="624" s="3" customFormat="true" x14ac:dyDescent="0.25">
      <c r="A624" s="374"/>
      <c r="B624" s="109"/>
      <c r="L624" s="109"/>
      <c r="V624" s="109"/>
      <c r="AF624" s="109"/>
      <c r="AP624" s="109"/>
      <c r="AZ624" s="109"/>
      <c r="BA624" s="109"/>
      <c r="BJ624" s="109"/>
      <c r="BT624" s="109"/>
      <c r="CD624" s="109"/>
      <c r="CN624" s="109"/>
      <c r="CX624" s="109"/>
      <c r="DH624" s="109"/>
      <c r="DR624" s="109"/>
      <c r="EB624" s="109"/>
      <c r="EL624" s="109"/>
      <c r="EV624" s="109"/>
      <c r="FF624" s="109"/>
      <c r="FP624" s="109"/>
      <c r="FZ624" s="109"/>
      <c r="GJ624" s="109"/>
      <c r="GT624" s="109"/>
      <c r="HD624" s="109"/>
      <c r="HN624" s="109"/>
      <c r="HX624" s="109"/>
    </row>
    <row xmlns:x14ac="http://schemas.microsoft.com/office/spreadsheetml/2009/9/ac" r="625" s="3" customFormat="true" x14ac:dyDescent="0.25">
      <c r="A625" s="374"/>
      <c r="B625" s="109"/>
      <c r="L625" s="109"/>
      <c r="V625" s="109"/>
      <c r="AF625" s="109"/>
      <c r="AP625" s="109"/>
      <c r="AZ625" s="109"/>
      <c r="BA625" s="109"/>
      <c r="BJ625" s="109"/>
      <c r="BT625" s="109"/>
      <c r="CD625" s="109"/>
      <c r="CN625" s="109"/>
      <c r="CX625" s="109"/>
      <c r="DH625" s="109"/>
      <c r="DR625" s="109"/>
      <c r="EB625" s="109"/>
      <c r="EL625" s="109"/>
      <c r="EV625" s="109"/>
      <c r="FF625" s="109"/>
      <c r="FP625" s="109"/>
      <c r="FZ625" s="109"/>
      <c r="GJ625" s="109"/>
      <c r="GT625" s="109"/>
      <c r="HD625" s="109"/>
      <c r="HN625" s="109"/>
      <c r="HX625" s="109"/>
    </row>
    <row xmlns:x14ac="http://schemas.microsoft.com/office/spreadsheetml/2009/9/ac" r="626" s="3" customFormat="true" x14ac:dyDescent="0.25">
      <c r="A626" s="374"/>
      <c r="B626" s="109"/>
      <c r="L626" s="109"/>
      <c r="V626" s="109"/>
      <c r="AF626" s="109"/>
      <c r="AP626" s="109"/>
      <c r="AZ626" s="109"/>
      <c r="BA626" s="109"/>
      <c r="BJ626" s="109"/>
      <c r="BT626" s="109"/>
      <c r="CD626" s="109"/>
      <c r="CN626" s="109"/>
      <c r="CX626" s="109"/>
      <c r="DH626" s="109"/>
      <c r="DR626" s="109"/>
      <c r="EB626" s="109"/>
      <c r="EL626" s="109"/>
      <c r="EV626" s="109"/>
      <c r="FF626" s="109"/>
      <c r="FP626" s="109"/>
      <c r="FZ626" s="109"/>
      <c r="GJ626" s="109"/>
      <c r="GT626" s="109"/>
      <c r="HD626" s="109"/>
      <c r="HN626" s="109"/>
      <c r="HX626" s="109"/>
    </row>
    <row xmlns:x14ac="http://schemas.microsoft.com/office/spreadsheetml/2009/9/ac" r="627" s="3" customFormat="true" x14ac:dyDescent="0.25">
      <c r="A627" s="374"/>
      <c r="B627" s="109"/>
      <c r="L627" s="109"/>
      <c r="V627" s="109"/>
      <c r="AF627" s="109"/>
      <c r="AP627" s="109"/>
      <c r="AZ627" s="109"/>
      <c r="BA627" s="109"/>
      <c r="BJ627" s="109"/>
      <c r="BT627" s="109"/>
      <c r="CD627" s="109"/>
      <c r="CN627" s="109"/>
      <c r="CX627" s="109"/>
      <c r="DH627" s="109"/>
      <c r="DR627" s="109"/>
      <c r="EB627" s="109"/>
      <c r="EL627" s="109"/>
      <c r="EV627" s="109"/>
      <c r="FF627" s="109"/>
      <c r="FP627" s="109"/>
      <c r="FZ627" s="109"/>
      <c r="GJ627" s="109"/>
      <c r="GT627" s="109"/>
      <c r="HD627" s="109"/>
      <c r="HN627" s="109"/>
      <c r="HX627" s="109"/>
    </row>
    <row xmlns:x14ac="http://schemas.microsoft.com/office/spreadsheetml/2009/9/ac" r="628" s="3" customFormat="true" x14ac:dyDescent="0.25">
      <c r="A628" s="374"/>
      <c r="B628" s="109"/>
      <c r="L628" s="109"/>
      <c r="V628" s="109"/>
      <c r="AF628" s="109"/>
      <c r="AP628" s="109"/>
      <c r="AZ628" s="109"/>
      <c r="BA628" s="109"/>
      <c r="BJ628" s="109"/>
      <c r="BT628" s="109"/>
      <c r="CD628" s="109"/>
      <c r="CN628" s="109"/>
      <c r="CX628" s="109"/>
      <c r="DH628" s="109"/>
      <c r="DR628" s="109"/>
      <c r="EB628" s="109"/>
      <c r="EL628" s="109"/>
      <c r="EV628" s="109"/>
      <c r="FF628" s="109"/>
      <c r="FP628" s="109"/>
      <c r="FZ628" s="109"/>
      <c r="GJ628" s="109"/>
      <c r="GT628" s="109"/>
      <c r="HD628" s="109"/>
      <c r="HN628" s="109"/>
      <c r="HX628" s="109"/>
    </row>
    <row xmlns:x14ac="http://schemas.microsoft.com/office/spreadsheetml/2009/9/ac" r="629" s="3" customFormat="true" x14ac:dyDescent="0.25">
      <c r="A629" s="374"/>
      <c r="B629" s="109"/>
      <c r="L629" s="109"/>
      <c r="V629" s="109"/>
      <c r="AF629" s="109"/>
      <c r="AP629" s="109"/>
      <c r="AZ629" s="109"/>
      <c r="BA629" s="109"/>
      <c r="BJ629" s="109"/>
      <c r="BT629" s="109"/>
      <c r="CD629" s="109"/>
      <c r="CN629" s="109"/>
      <c r="CX629" s="109"/>
      <c r="DH629" s="109"/>
      <c r="DR629" s="109"/>
      <c r="EB629" s="109"/>
      <c r="EL629" s="109"/>
      <c r="EV629" s="109"/>
      <c r="FF629" s="109"/>
      <c r="FP629" s="109"/>
      <c r="FZ629" s="109"/>
      <c r="GJ629" s="109"/>
      <c r="GT629" s="109"/>
      <c r="HD629" s="109"/>
      <c r="HN629" s="109"/>
      <c r="HX629" s="109"/>
    </row>
    <row xmlns:x14ac="http://schemas.microsoft.com/office/spreadsheetml/2009/9/ac" r="630" s="3" customFormat="true" x14ac:dyDescent="0.25">
      <c r="A630" s="374"/>
      <c r="B630" s="109"/>
      <c r="L630" s="109"/>
      <c r="V630" s="109"/>
      <c r="AF630" s="109"/>
      <c r="AP630" s="109"/>
      <c r="AZ630" s="109"/>
      <c r="BA630" s="109"/>
      <c r="BJ630" s="109"/>
      <c r="BT630" s="109"/>
      <c r="CD630" s="109"/>
      <c r="CN630" s="109"/>
      <c r="CX630" s="109"/>
      <c r="DH630" s="109"/>
      <c r="DR630" s="109"/>
      <c r="EB630" s="109"/>
      <c r="EL630" s="109"/>
      <c r="EV630" s="109"/>
      <c r="FF630" s="109"/>
      <c r="FP630" s="109"/>
      <c r="FZ630" s="109"/>
      <c r="GJ630" s="109"/>
      <c r="GT630" s="109"/>
      <c r="HD630" s="109"/>
      <c r="HN630" s="109"/>
      <c r="HX630" s="109"/>
    </row>
    <row xmlns:x14ac="http://schemas.microsoft.com/office/spreadsheetml/2009/9/ac" r="631" s="3" customFormat="true" x14ac:dyDescent="0.25">
      <c r="A631" s="374"/>
      <c r="B631" s="109"/>
      <c r="L631" s="109"/>
      <c r="V631" s="109"/>
      <c r="AF631" s="109"/>
      <c r="AP631" s="109"/>
      <c r="AZ631" s="109"/>
      <c r="BA631" s="109"/>
      <c r="BJ631" s="109"/>
      <c r="BT631" s="109"/>
      <c r="CD631" s="109"/>
      <c r="CN631" s="109"/>
      <c r="CX631" s="109"/>
      <c r="DH631" s="109"/>
      <c r="DR631" s="109"/>
      <c r="EB631" s="109"/>
      <c r="EL631" s="109"/>
      <c r="EV631" s="109"/>
      <c r="FF631" s="109"/>
      <c r="FP631" s="109"/>
      <c r="FZ631" s="109"/>
      <c r="GJ631" s="109"/>
      <c r="GT631" s="109"/>
      <c r="HD631" s="109"/>
      <c r="HN631" s="109"/>
      <c r="HX631" s="109"/>
    </row>
    <row xmlns:x14ac="http://schemas.microsoft.com/office/spreadsheetml/2009/9/ac" r="632" s="3" customFormat="true" x14ac:dyDescent="0.25">
      <c r="A632" s="374"/>
      <c r="B632" s="109"/>
      <c r="L632" s="109"/>
      <c r="V632" s="109"/>
      <c r="AF632" s="109"/>
      <c r="AP632" s="109"/>
      <c r="AZ632" s="109"/>
      <c r="BA632" s="109"/>
      <c r="BJ632" s="109"/>
      <c r="BT632" s="109"/>
      <c r="CD632" s="109"/>
      <c r="CN632" s="109"/>
      <c r="CX632" s="109"/>
      <c r="DH632" s="109"/>
      <c r="DR632" s="109"/>
      <c r="EB632" s="109"/>
      <c r="EL632" s="109"/>
      <c r="EV632" s="109"/>
      <c r="FF632" s="109"/>
      <c r="FP632" s="109"/>
      <c r="FZ632" s="109"/>
      <c r="GJ632" s="109"/>
      <c r="GT632" s="109"/>
      <c r="HD632" s="109"/>
      <c r="HN632" s="109"/>
      <c r="HX632" s="109"/>
    </row>
    <row xmlns:x14ac="http://schemas.microsoft.com/office/spreadsheetml/2009/9/ac" r="633" s="3" customFormat="true" x14ac:dyDescent="0.25">
      <c r="A633" s="374"/>
      <c r="B633" s="109"/>
      <c r="L633" s="109"/>
      <c r="V633" s="109"/>
      <c r="AF633" s="109"/>
      <c r="AP633" s="109"/>
      <c r="AZ633" s="109"/>
      <c r="BA633" s="109"/>
      <c r="BJ633" s="109"/>
      <c r="BT633" s="109"/>
      <c r="CD633" s="109"/>
      <c r="CN633" s="109"/>
      <c r="CX633" s="109"/>
      <c r="DH633" s="109"/>
      <c r="DR633" s="109"/>
      <c r="EB633" s="109"/>
      <c r="EL633" s="109"/>
      <c r="EV633" s="109"/>
      <c r="FF633" s="109"/>
      <c r="FP633" s="109"/>
      <c r="FZ633" s="109"/>
      <c r="GJ633" s="109"/>
      <c r="GT633" s="109"/>
      <c r="HD633" s="109"/>
      <c r="HN633" s="109"/>
      <c r="HX633" s="109"/>
    </row>
    <row xmlns:x14ac="http://schemas.microsoft.com/office/spreadsheetml/2009/9/ac" r="634" s="3" customFormat="true" x14ac:dyDescent="0.25">
      <c r="A634" s="374"/>
      <c r="B634" s="109"/>
      <c r="L634" s="109"/>
      <c r="V634" s="109"/>
      <c r="AF634" s="109"/>
      <c r="AP634" s="109"/>
      <c r="AZ634" s="109"/>
      <c r="BA634" s="109"/>
      <c r="BJ634" s="109"/>
      <c r="BT634" s="109"/>
      <c r="CD634" s="109"/>
      <c r="CN634" s="109"/>
      <c r="CX634" s="109"/>
      <c r="DH634" s="109"/>
      <c r="DR634" s="109"/>
      <c r="EB634" s="109"/>
      <c r="EL634" s="109"/>
      <c r="EV634" s="109"/>
      <c r="FF634" s="109"/>
      <c r="FP634" s="109"/>
      <c r="FZ634" s="109"/>
      <c r="GJ634" s="109"/>
      <c r="GT634" s="109"/>
      <c r="HD634" s="109"/>
      <c r="HN634" s="109"/>
      <c r="HX634" s="109"/>
    </row>
    <row xmlns:x14ac="http://schemas.microsoft.com/office/spreadsheetml/2009/9/ac" r="635" s="3" customFormat="true" x14ac:dyDescent="0.25">
      <c r="A635" s="374"/>
      <c r="B635" s="109"/>
      <c r="L635" s="109"/>
      <c r="V635" s="109"/>
      <c r="AF635" s="109"/>
      <c r="AP635" s="109"/>
      <c r="AZ635" s="109"/>
      <c r="BA635" s="109"/>
      <c r="BJ635" s="109"/>
      <c r="BT635" s="109"/>
      <c r="CD635" s="109"/>
      <c r="CN635" s="109"/>
      <c r="CX635" s="109"/>
      <c r="DH635" s="109"/>
      <c r="DR635" s="109"/>
      <c r="EB635" s="109"/>
      <c r="EL635" s="109"/>
      <c r="EV635" s="109"/>
      <c r="FF635" s="109"/>
      <c r="FP635" s="109"/>
      <c r="FZ635" s="109"/>
      <c r="GJ635" s="109"/>
      <c r="GT635" s="109"/>
      <c r="HD635" s="109"/>
      <c r="HN635" s="109"/>
      <c r="HX635" s="109"/>
    </row>
    <row xmlns:x14ac="http://schemas.microsoft.com/office/spreadsheetml/2009/9/ac" r="636" s="3" customFormat="true" x14ac:dyDescent="0.25">
      <c r="A636" s="374"/>
      <c r="B636" s="109"/>
      <c r="L636" s="109"/>
      <c r="V636" s="109"/>
      <c r="AF636" s="109"/>
      <c r="AP636" s="109"/>
      <c r="AZ636" s="109"/>
      <c r="BA636" s="109"/>
      <c r="BJ636" s="109"/>
      <c r="BT636" s="109"/>
      <c r="CD636" s="109"/>
      <c r="CN636" s="109"/>
      <c r="CX636" s="109"/>
      <c r="DH636" s="109"/>
      <c r="DR636" s="109"/>
      <c r="EB636" s="109"/>
      <c r="EL636" s="109"/>
      <c r="EV636" s="109"/>
      <c r="FF636" s="109"/>
      <c r="FP636" s="109"/>
      <c r="FZ636" s="109"/>
      <c r="GJ636" s="109"/>
      <c r="GT636" s="109"/>
      <c r="HD636" s="109"/>
      <c r="HN636" s="109"/>
      <c r="HX636" s="109"/>
    </row>
    <row xmlns:x14ac="http://schemas.microsoft.com/office/spreadsheetml/2009/9/ac" r="637" s="3" customFormat="true" x14ac:dyDescent="0.25">
      <c r="A637" s="374"/>
      <c r="B637" s="109"/>
      <c r="L637" s="109"/>
      <c r="V637" s="109"/>
      <c r="AF637" s="109"/>
      <c r="AP637" s="109"/>
      <c r="AZ637" s="109"/>
      <c r="BA637" s="109"/>
      <c r="BJ637" s="109"/>
      <c r="BT637" s="109"/>
      <c r="CD637" s="109"/>
      <c r="CN637" s="109"/>
      <c r="CX637" s="109"/>
      <c r="DH637" s="109"/>
      <c r="DR637" s="109"/>
      <c r="EB637" s="109"/>
      <c r="EL637" s="109"/>
      <c r="EV637" s="109"/>
      <c r="FF637" s="109"/>
      <c r="FP637" s="109"/>
      <c r="FZ637" s="109"/>
      <c r="GJ637" s="109"/>
      <c r="GT637" s="109"/>
      <c r="HD637" s="109"/>
      <c r="HN637" s="109"/>
      <c r="HX637" s="109"/>
    </row>
  </sheetData>
  <mergeCells count="11">
    <mergeCell ref="CE26:CK26"/>
    <mergeCell ref="CO26:CU26"/>
    <mergeCell ref="A2:A3"/>
    <mergeCell ref="BU26:CA26"/>
    <mergeCell ref="C26:I26"/>
    <mergeCell ref="BK26:BQ26"/>
    <mergeCell ref="BA26:BG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0" customWidth="true"/>
    <col min="3" max="3" width="29.75" customWidth="true"/>
    <col min="4" max="9" width="7.875" customWidth="true"/>
    <col min="10" max="11" width="1.125" customWidth="true"/>
    <col min="12" max="12" width="24.625" style="110" customWidth="true"/>
    <col min="13" max="13" width="29.75" customWidth="true"/>
    <col min="14" max="19" width="7.875" customWidth="true"/>
    <col min="20" max="21" width="1.125" customWidth="true"/>
    <col min="22" max="22" width="24.625" style="110" customWidth="true"/>
    <col min="23" max="23" width="29.75" customWidth="true"/>
    <col min="24" max="29" width="7.875" customWidth="true"/>
    <col min="30" max="31" width="1.125" customWidth="true"/>
    <col min="32" max="32" width="24.625" style="110" customWidth="true"/>
    <col min="33" max="33" width="29.75" customWidth="true"/>
    <col min="34" max="39" width="7.875" customWidth="true"/>
    <col min="40" max="41" width="1.125" customWidth="true"/>
    <col min="42" max="42" width="24.625" style="110" customWidth="true"/>
    <col min="43" max="43" width="29.75" customWidth="true"/>
    <col min="44" max="49" width="7.875" customWidth="true"/>
    <col min="50" max="51" width="1.125" customWidth="true"/>
    <col min="52" max="52" width="24.625" style="110" customWidth="true"/>
    <col min="53" max="53" width="29.75" style="110" customWidth="true"/>
    <col min="54" max="59" width="7.875" customWidth="true"/>
    <col min="60" max="61" width="1.125" customWidth="true"/>
    <col min="62" max="62" width="24.625" style="110" customWidth="true"/>
    <col min="63" max="63" width="29.75" customWidth="true"/>
    <col min="64" max="69" width="7.875" customWidth="true"/>
    <col min="70" max="71" width="1.125" customWidth="true"/>
    <col min="72" max="72" width="24.625" style="110" customWidth="true"/>
    <col min="73" max="73" width="29.75" customWidth="true"/>
    <col min="74" max="79" width="7.875" customWidth="true"/>
    <col min="80" max="81" width="1.125" customWidth="true"/>
    <col min="82" max="82" width="24.625" style="110" customWidth="true"/>
    <col min="83" max="83" width="29.75" customWidth="true"/>
    <col min="84" max="89" width="7.875" customWidth="true"/>
    <col min="90" max="91" width="1.125" customWidth="true"/>
    <col min="92" max="92" width="24.625" style="110" customWidth="true"/>
    <col min="93" max="93" width="29.75" customWidth="true"/>
    <col min="94" max="99" width="7.875" customWidth="true"/>
    <col min="100" max="101" width="1.125" customWidth="true"/>
    <col min="102" max="102" width="24.625" style="110" customWidth="true"/>
    <col min="103" max="103" width="29.75" customWidth="true"/>
    <col min="104" max="109" width="7.875" customWidth="true"/>
    <col min="110" max="111" width="1.125" customWidth="true"/>
    <col min="112" max="112" width="24.625" style="110" customWidth="true"/>
    <col min="113" max="113" width="29.75" customWidth="true"/>
    <col min="114" max="119" width="7.875" customWidth="true"/>
    <col min="120" max="121" width="1.125" customWidth="true"/>
    <col min="122" max="122" width="24.625" style="110" customWidth="true"/>
    <col min="123" max="123" width="29.75" customWidth="true"/>
    <col min="124" max="129" width="7.875" customWidth="true"/>
    <col min="130" max="131" width="1.125" customWidth="true"/>
    <col min="132" max="132" width="24.625" style="110" customWidth="true"/>
    <col min="133" max="133" width="29.75" customWidth="true"/>
    <col min="134" max="139" width="7.875" customWidth="true"/>
    <col min="140" max="141" width="1.125" customWidth="true"/>
    <col min="142" max="142" width="24.625" style="110" customWidth="true"/>
    <col min="143" max="143" width="29.75" customWidth="true"/>
    <col min="144" max="149" width="7.875" customWidth="true"/>
    <col min="150" max="151" width="1.125" customWidth="true"/>
    <col min="152" max="152" width="24.625" style="110" customWidth="true"/>
    <col min="153" max="153" width="29.75" customWidth="true"/>
    <col min="154" max="159" width="7.875" customWidth="true"/>
    <col min="160" max="161" width="1.125" customWidth="true"/>
    <col min="162" max="162" width="24.625" style="110" customWidth="true"/>
    <col min="163" max="163" width="29.75" customWidth="true"/>
    <col min="164" max="169" width="7.875" customWidth="true"/>
    <col min="170" max="171" width="1.125" customWidth="true"/>
    <col min="172" max="172" width="24.625" style="110" customWidth="true"/>
    <col min="173" max="173" width="29.75" customWidth="true"/>
    <col min="174" max="179" width="7.875" customWidth="true"/>
    <col min="180" max="181" width="1.125" customWidth="true"/>
    <col min="182" max="182" width="24.625" style="110" customWidth="true"/>
    <col min="183" max="183" width="29.75" customWidth="true"/>
    <col min="184" max="189" width="7.875" customWidth="true"/>
    <col min="190" max="191" width="1.125" customWidth="true"/>
    <col min="192" max="192" width="24.625" style="110" customWidth="true"/>
    <col min="193" max="193" width="29.75" customWidth="true"/>
    <col min="194" max="199" width="7.875" customWidth="true"/>
    <col min="200" max="201" width="1.125" customWidth="true"/>
    <col min="202" max="202" width="24.625" style="110" customWidth="true"/>
    <col min="203" max="203" width="29.75" customWidth="true"/>
    <col min="204" max="209" width="7.875" customWidth="true"/>
    <col min="210" max="211" width="1.125" customWidth="true"/>
    <col min="212" max="212" width="24.625" style="110" customWidth="true"/>
    <col min="213" max="213" width="29.75" customWidth="true"/>
    <col min="214" max="219" width="7.875" customWidth="true"/>
    <col min="220" max="221" width="1.125" customWidth="true"/>
    <col min="222" max="222" width="24.625" style="110" customWidth="true"/>
    <col min="223" max="223" width="29.75" customWidth="true"/>
    <col min="224" max="229" width="7.875" customWidth="true"/>
    <col min="230" max="231" width="1.125" customWidth="true"/>
    <col min="232" max="232" width="24.625" style="110"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3" t="s">
        <v>22</v>
      </c>
      <c r="C1" s="402" t="s">
        <v>264</v>
      </c>
      <c r="D1" s="304" t="s">
        <v>205</v>
      </c>
      <c r="E1" s="304"/>
      <c r="F1" s="304"/>
      <c r="G1" s="304"/>
      <c r="H1" s="304"/>
      <c r="I1" s="322"/>
      <c r="J1" s="305"/>
      <c r="K1" s="306"/>
      <c r="L1" s="323" t="s">
        <v>22</v>
      </c>
      <c r="M1" s="402" t="s">
        <v>265</v>
      </c>
      <c r="N1" s="304" t="s">
        <v>205</v>
      </c>
      <c r="O1" s="304"/>
      <c r="P1" s="304"/>
      <c r="Q1" s="304"/>
      <c r="R1" s="304"/>
      <c r="S1" s="322"/>
      <c r="T1" s="305"/>
      <c r="U1" s="306"/>
      <c r="V1" s="323" t="s">
        <v>22</v>
      </c>
      <c r="W1" s="402" t="s">
        <v>266</v>
      </c>
      <c r="X1" s="304" t="s">
        <v>205</v>
      </c>
      <c r="Y1" s="304"/>
      <c r="Z1" s="304"/>
      <c r="AA1" s="304"/>
      <c r="AB1" s="304"/>
      <c r="AC1" s="322"/>
      <c r="AD1" s="305"/>
      <c r="AE1" s="306"/>
      <c r="AF1" s="323" t="s">
        <v>22</v>
      </c>
      <c r="AG1" s="402" t="s">
        <v>267</v>
      </c>
      <c r="AH1" s="304" t="s">
        <v>205</v>
      </c>
      <c r="AI1" s="304"/>
      <c r="AJ1" s="304"/>
      <c r="AK1" s="304"/>
      <c r="AL1" s="304"/>
      <c r="AM1" s="322"/>
      <c r="AN1" s="305"/>
      <c r="AO1" s="306"/>
      <c r="AP1" s="323" t="s">
        <v>22</v>
      </c>
      <c r="AQ1" s="402" t="s">
        <v>268</v>
      </c>
      <c r="AR1" s="304" t="s">
        <v>205</v>
      </c>
      <c r="AS1" s="304"/>
      <c r="AT1" s="304"/>
      <c r="AU1" s="304"/>
      <c r="AV1" s="304"/>
      <c r="AW1" s="322"/>
      <c r="AX1" s="305"/>
      <c r="AY1" s="306"/>
      <c r="AZ1" s="323" t="s">
        <v>22</v>
      </c>
      <c r="BA1" s="402" t="s">
        <v>269</v>
      </c>
      <c r="BB1" s="304" t="s">
        <v>205</v>
      </c>
      <c r="BC1" s="304"/>
      <c r="BD1" s="304"/>
      <c r="BE1" s="304"/>
      <c r="BF1" s="304"/>
      <c r="BG1" s="322"/>
      <c r="BH1" s="305"/>
      <c r="BI1" s="306"/>
      <c r="BJ1" s="323" t="s">
        <v>22</v>
      </c>
      <c r="BK1" s="402" t="s">
        <v>270</v>
      </c>
      <c r="BL1" s="304" t="s">
        <v>205</v>
      </c>
      <c r="BM1" s="304"/>
      <c r="BN1" s="304"/>
      <c r="BO1" s="304"/>
      <c r="BP1" s="304"/>
      <c r="BQ1" s="322"/>
      <c r="BR1" s="305"/>
      <c r="BS1" s="306"/>
      <c r="BT1" s="323" t="s">
        <v>22</v>
      </c>
      <c r="BU1" s="402">
        <v>2019</v>
      </c>
      <c r="BV1" s="304" t="s">
        <v>205</v>
      </c>
      <c r="BW1" s="304"/>
      <c r="BX1" s="304"/>
      <c r="BY1" s="304"/>
      <c r="BZ1" s="304"/>
      <c r="CA1" s="322"/>
      <c r="CB1" s="305"/>
      <c r="CC1" s="306"/>
      <c r="CD1" s="323" t="s">
        <v>22</v>
      </c>
      <c r="CE1" s="402">
        <v>2020</v>
      </c>
      <c r="CF1" s="304" t="s">
        <v>205</v>
      </c>
      <c r="CG1" s="304"/>
      <c r="CH1" s="304"/>
      <c r="CI1" s="304"/>
      <c r="CJ1" s="304"/>
      <c r="CK1" s="322"/>
      <c r="CL1" s="305"/>
      <c r="CM1" s="306"/>
      <c r="CN1" s="323" t="s">
        <v>22</v>
      </c>
      <c r="CO1" s="402">
        <v>2021</v>
      </c>
      <c r="CP1" s="304" t="s">
        <v>205</v>
      </c>
      <c r="CQ1" s="304"/>
      <c r="CR1" s="304"/>
      <c r="CS1" s="304"/>
      <c r="CT1" s="304"/>
      <c r="CU1" s="322"/>
      <c r="CV1" s="305"/>
      <c r="CW1" s="306"/>
    </row>
    <row xmlns:x14ac="http://schemas.microsoft.com/office/spreadsheetml/2009/9/ac" r="2" s="307" customFormat="true" ht="30" customHeight="true" x14ac:dyDescent="0.25">
      <c r="A2" s="572" t="s">
        <v>291</v>
      </c>
      <c r="B2" s="310" t="s">
        <v>257</v>
      </c>
      <c r="C2" s="254" t="s">
        <v>203</v>
      </c>
      <c r="D2" s="254" t="s">
        <v>206</v>
      </c>
      <c r="E2" s="311"/>
      <c r="F2" s="311"/>
      <c r="G2" s="311"/>
      <c r="H2" s="311"/>
      <c r="I2" s="312"/>
      <c r="J2" s="308" t="s">
        <v>271</v>
      </c>
      <c r="K2" s="354"/>
      <c r="L2" s="310" t="s">
        <v>258</v>
      </c>
      <c r="M2" s="254" t="s">
        <v>203</v>
      </c>
      <c r="N2" s="254" t="s">
        <v>216</v>
      </c>
      <c r="O2" s="311"/>
      <c r="P2" s="311"/>
      <c r="Q2" s="311"/>
      <c r="R2" s="311"/>
      <c r="S2" s="312"/>
      <c r="T2" s="308" t="s">
        <v>271</v>
      </c>
      <c r="U2" s="354"/>
      <c r="V2" s="310" t="s">
        <v>259</v>
      </c>
      <c r="W2" s="254" t="s">
        <v>203</v>
      </c>
      <c r="X2" s="254" t="s">
        <v>226</v>
      </c>
      <c r="Y2" s="311"/>
      <c r="Z2" s="311"/>
      <c r="AA2" s="311"/>
      <c r="AB2" s="311"/>
      <c r="AC2" s="312"/>
      <c r="AD2" s="308" t="s">
        <v>271</v>
      </c>
      <c r="AE2" s="354"/>
      <c r="AF2" s="310" t="s">
        <v>260</v>
      </c>
      <c r="AG2" s="254" t="s">
        <v>203</v>
      </c>
      <c r="AH2" s="254" t="s">
        <v>233</v>
      </c>
      <c r="AI2" s="311"/>
      <c r="AJ2" s="311"/>
      <c r="AK2" s="311"/>
      <c r="AL2" s="311"/>
      <c r="AM2" s="312"/>
      <c r="AN2" s="308" t="s">
        <v>271</v>
      </c>
      <c r="AO2" s="354"/>
      <c r="AP2" s="310" t="s">
        <v>261</v>
      </c>
      <c r="AQ2" s="254" t="s">
        <v>203</v>
      </c>
      <c r="AR2" s="254" t="s">
        <v>234</v>
      </c>
      <c r="AS2" s="311"/>
      <c r="AT2" s="311"/>
      <c r="AU2" s="311"/>
      <c r="AV2" s="311"/>
      <c r="AW2" s="312"/>
      <c r="AX2" s="308" t="s">
        <v>271</v>
      </c>
      <c r="AY2" s="354"/>
      <c r="AZ2" s="310" t="s">
        <v>262</v>
      </c>
      <c r="BA2" s="254" t="s">
        <v>203</v>
      </c>
      <c r="BB2" s="254" t="s">
        <v>237</v>
      </c>
      <c r="BC2" s="311"/>
      <c r="BD2" s="311"/>
      <c r="BE2" s="311"/>
      <c r="BF2" s="311"/>
      <c r="BG2" s="312"/>
      <c r="BH2" s="308" t="s">
        <v>271</v>
      </c>
      <c r="BI2" s="354"/>
      <c r="BJ2" s="310" t="s">
        <v>263</v>
      </c>
      <c r="BK2" s="254" t="s">
        <v>223</v>
      </c>
      <c r="BL2" s="254" t="s">
        <v>239</v>
      </c>
      <c r="BM2" s="311"/>
      <c r="BN2" s="311"/>
      <c r="BO2" s="311"/>
      <c r="BP2" s="311"/>
      <c r="BQ2" s="312"/>
      <c r="BR2" s="308" t="s">
        <v>271</v>
      </c>
      <c r="BS2" s="309"/>
      <c r="BT2" s="310" t="s">
        <v>287</v>
      </c>
      <c r="BU2" s="254" t="s">
        <v>223</v>
      </c>
      <c r="BV2" s="254" t="s">
        <v>239</v>
      </c>
      <c r="BW2" s="311"/>
      <c r="BX2" s="311"/>
      <c r="BY2" s="311"/>
      <c r="BZ2" s="311"/>
      <c r="CA2" s="312"/>
      <c r="CB2" s="308" t="s">
        <v>271</v>
      </c>
      <c r="CC2" s="309"/>
      <c r="CD2" s="310" t="s">
        <v>296</v>
      </c>
      <c r="CE2" s="254" t="s">
        <v>297</v>
      </c>
      <c r="CF2" s="254" t="s">
        <v>298</v>
      </c>
      <c r="CG2" s="311"/>
      <c r="CH2" s="311"/>
      <c r="CI2" s="311"/>
      <c r="CJ2" s="311"/>
      <c r="CK2" s="312"/>
      <c r="CL2" s="308" t="s">
        <v>271</v>
      </c>
      <c r="CM2" s="309"/>
      <c r="CN2" s="310" t="s">
        <v>310</v>
      </c>
      <c r="CO2" s="254" t="s">
        <v>203</v>
      </c>
      <c r="CP2" s="254" t="s">
        <v>311</v>
      </c>
      <c r="CQ2" s="311"/>
      <c r="CR2" s="311"/>
      <c r="CS2" s="311"/>
      <c r="CT2" s="311"/>
      <c r="CU2" s="312"/>
      <c r="CV2" s="308" t="s">
        <v>271</v>
      </c>
      <c r="CW2" s="309"/>
    </row>
    <row xmlns:x14ac="http://schemas.microsoft.com/office/spreadsheetml/2009/9/ac" r="3" s="247" customFormat="true" ht="18" customHeight="true" x14ac:dyDescent="0.25">
      <c r="A3" s="572"/>
      <c r="B3" s="353" t="s">
        <v>167</v>
      </c>
      <c r="C3" s="256" t="s">
        <v>56</v>
      </c>
      <c r="D3" s="257" t="s">
        <v>7</v>
      </c>
      <c r="E3" s="258" t="s">
        <v>1</v>
      </c>
      <c r="F3" s="258" t="s">
        <v>2</v>
      </c>
      <c r="G3" s="258" t="s">
        <v>16</v>
      </c>
      <c r="H3" s="258" t="s">
        <v>17</v>
      </c>
      <c r="I3" s="259" t="s">
        <v>18</v>
      </c>
      <c r="J3" s="245"/>
      <c r="K3" s="260"/>
      <c r="L3" s="353" t="s">
        <v>167</v>
      </c>
      <c r="M3" s="256" t="s">
        <v>56</v>
      </c>
      <c r="N3" s="257" t="s">
        <v>7</v>
      </c>
      <c r="O3" s="258" t="s">
        <v>1</v>
      </c>
      <c r="P3" s="258" t="s">
        <v>2</v>
      </c>
      <c r="Q3" s="258" t="s">
        <v>16</v>
      </c>
      <c r="R3" s="258" t="s">
        <v>17</v>
      </c>
      <c r="S3" s="259" t="s">
        <v>18</v>
      </c>
      <c r="T3" s="245"/>
      <c r="U3" s="260"/>
      <c r="V3" s="353" t="s">
        <v>167</v>
      </c>
      <c r="W3" s="256" t="s">
        <v>56</v>
      </c>
      <c r="X3" s="257" t="s">
        <v>7</v>
      </c>
      <c r="Y3" s="258" t="s">
        <v>1</v>
      </c>
      <c r="Z3" s="258" t="s">
        <v>2</v>
      </c>
      <c r="AA3" s="258" t="s">
        <v>16</v>
      </c>
      <c r="AB3" s="258" t="s">
        <v>17</v>
      </c>
      <c r="AC3" s="259" t="s">
        <v>18</v>
      </c>
      <c r="AD3" s="245"/>
      <c r="AE3" s="260"/>
      <c r="AF3" s="353" t="s">
        <v>167</v>
      </c>
      <c r="AG3" s="256" t="s">
        <v>56</v>
      </c>
      <c r="AH3" s="257" t="s">
        <v>7</v>
      </c>
      <c r="AI3" s="258" t="s">
        <v>1</v>
      </c>
      <c r="AJ3" s="258" t="s">
        <v>2</v>
      </c>
      <c r="AK3" s="258" t="s">
        <v>16</v>
      </c>
      <c r="AL3" s="258" t="s">
        <v>17</v>
      </c>
      <c r="AM3" s="259" t="s">
        <v>18</v>
      </c>
      <c r="AN3" s="245"/>
      <c r="AO3" s="260"/>
      <c r="AP3" s="353" t="s">
        <v>167</v>
      </c>
      <c r="AQ3" s="256" t="s">
        <v>56</v>
      </c>
      <c r="AR3" s="257" t="s">
        <v>7</v>
      </c>
      <c r="AS3" s="258" t="s">
        <v>1</v>
      </c>
      <c r="AT3" s="258" t="s">
        <v>2</v>
      </c>
      <c r="AU3" s="258" t="s">
        <v>16</v>
      </c>
      <c r="AV3" s="258" t="s">
        <v>17</v>
      </c>
      <c r="AW3" s="259" t="s">
        <v>18</v>
      </c>
      <c r="AX3" s="245"/>
      <c r="AY3" s="260"/>
      <c r="AZ3" s="353" t="s">
        <v>167</v>
      </c>
      <c r="BA3" s="256" t="s">
        <v>56</v>
      </c>
      <c r="BB3" s="257" t="s">
        <v>7</v>
      </c>
      <c r="BC3" s="258" t="s">
        <v>1</v>
      </c>
      <c r="BD3" s="258" t="s">
        <v>2</v>
      </c>
      <c r="BE3" s="258" t="s">
        <v>16</v>
      </c>
      <c r="BF3" s="258" t="s">
        <v>17</v>
      </c>
      <c r="BG3" s="259" t="s">
        <v>18</v>
      </c>
      <c r="BH3" s="245"/>
      <c r="BI3" s="260"/>
      <c r="BJ3" s="353" t="s">
        <v>167</v>
      </c>
      <c r="BK3" s="256" t="s">
        <v>56</v>
      </c>
      <c r="BL3" s="257" t="s">
        <v>7</v>
      </c>
      <c r="BM3" s="258" t="s">
        <v>1</v>
      </c>
      <c r="BN3" s="258" t="s">
        <v>2</v>
      </c>
      <c r="BO3" s="258" t="s">
        <v>16</v>
      </c>
      <c r="BP3" s="258" t="s">
        <v>17</v>
      </c>
      <c r="BQ3" s="259" t="s">
        <v>18</v>
      </c>
      <c r="BR3" s="245"/>
      <c r="BS3" s="260"/>
      <c r="BT3" s="353" t="s">
        <v>167</v>
      </c>
      <c r="BU3" s="256" t="s">
        <v>56</v>
      </c>
      <c r="BV3" s="257" t="s">
        <v>7</v>
      </c>
      <c r="BW3" s="258" t="s">
        <v>1</v>
      </c>
      <c r="BX3" s="258" t="s">
        <v>2</v>
      </c>
      <c r="BY3" s="258" t="s">
        <v>16</v>
      </c>
      <c r="BZ3" s="258" t="s">
        <v>17</v>
      </c>
      <c r="CA3" s="259" t="s">
        <v>18</v>
      </c>
      <c r="CB3" s="245"/>
      <c r="CC3" s="260"/>
      <c r="CD3" s="353" t="s">
        <v>167</v>
      </c>
      <c r="CE3" s="256" t="s">
        <v>56</v>
      </c>
      <c r="CF3" s="257" t="s">
        <v>7</v>
      </c>
      <c r="CG3" s="258" t="s">
        <v>1</v>
      </c>
      <c r="CH3" s="258" t="s">
        <v>2</v>
      </c>
      <c r="CI3" s="258" t="s">
        <v>16</v>
      </c>
      <c r="CJ3" s="258" t="s">
        <v>17</v>
      </c>
      <c r="CK3" s="259" t="s">
        <v>18</v>
      </c>
      <c r="CL3" s="245"/>
      <c r="CM3" s="260"/>
      <c r="CN3" s="353" t="s">
        <v>167</v>
      </c>
      <c r="CO3" s="256" t="s">
        <v>56</v>
      </c>
      <c r="CP3" s="257" t="s">
        <v>7</v>
      </c>
      <c r="CQ3" s="258" t="s">
        <v>1</v>
      </c>
      <c r="CR3" s="258" t="s">
        <v>2</v>
      </c>
      <c r="CS3" s="258" t="s">
        <v>16</v>
      </c>
      <c r="CT3" s="258" t="s">
        <v>17</v>
      </c>
      <c r="CU3" s="259" t="s">
        <v>18</v>
      </c>
      <c r="CV3" s="245"/>
      <c r="CW3" s="260"/>
      <c r="CX3" s="246"/>
      <c r="DH3" s="246"/>
      <c r="DR3" s="246"/>
      <c r="EB3" s="246"/>
      <c r="EL3" s="246"/>
      <c r="EV3" s="246"/>
      <c r="FF3" s="246"/>
      <c r="FP3" s="246"/>
      <c r="FZ3" s="246"/>
      <c r="GJ3" s="246"/>
      <c r="GT3" s="246"/>
      <c r="HD3" s="246"/>
      <c r="HN3" s="246"/>
      <c r="HX3" s="246"/>
    </row>
    <row xmlns:x14ac="http://schemas.microsoft.com/office/spreadsheetml/2009/9/ac" r="4" s="4" customFormat="true" x14ac:dyDescent="0.25">
      <c r="A4" s="377" t="str">
        <f>IF(ISBLANK('Data Summary'!A6),"",'Data Summary'!A6)</f>
        <v>TLS_2010_EMIS</v>
      </c>
      <c r="B4" s="103"/>
      <c r="C4" s="172" t="s">
        <v>3</v>
      </c>
      <c r="D4" s="9">
        <f t="shared" ref="D4:I4" si="0">IF(COUNTA(D14)=0,"",D14)</f>
        <v>8.11</v>
      </c>
      <c r="E4" s="9" t="str">
        <f t="shared" si="0"/>
        <v/>
      </c>
      <c r="F4" s="9" t="str">
        <f t="shared" si="0"/>
        <v/>
      </c>
      <c r="G4" s="9" t="str">
        <f t="shared" si="0"/>
        <v/>
      </c>
      <c r="H4" s="9">
        <f t="shared" si="0"/>
        <v>7.51</v>
      </c>
      <c r="I4" s="27">
        <f t="shared" si="0"/>
        <v>16.48</v>
      </c>
      <c r="J4" s="22"/>
      <c r="K4" s="15"/>
      <c r="L4" s="103"/>
      <c r="M4" s="172" t="s">
        <v>3</v>
      </c>
      <c r="N4" s="9">
        <f t="shared" ref="N4:S4" si="1">IF(COUNTA(N14)=0,"",N14)</f>
        <v>11.747430249632892</v>
      </c>
      <c r="O4" s="9" t="str">
        <f t="shared" si="1"/>
        <v/>
      </c>
      <c r="P4" s="9" t="str">
        <f t="shared" si="1"/>
        <v/>
      </c>
      <c r="Q4" s="9" t="str">
        <f t="shared" si="1"/>
        <v/>
      </c>
      <c r="R4" s="9">
        <f t="shared" si="1"/>
        <v>10.62992125984252</v>
      </c>
      <c r="S4" s="27">
        <f t="shared" si="1"/>
        <v>27.173913043478258</v>
      </c>
      <c r="T4" s="22"/>
      <c r="U4" s="15"/>
      <c r="V4" s="103" t="s">
        <v>255</v>
      </c>
      <c r="W4" s="172" t="s">
        <v>3</v>
      </c>
      <c r="X4" s="9">
        <f t="shared" ref="X4:AC4" si="2">IF(COUNTA(X14)=0,"",X14)</f>
        <v>14.5</v>
      </c>
      <c r="Y4" s="9" t="str">
        <f t="shared" si="2"/>
        <v/>
      </c>
      <c r="Z4" s="9" t="str">
        <f t="shared" si="2"/>
        <v/>
      </c>
      <c r="AA4" s="9" t="str">
        <f t="shared" si="2"/>
        <v/>
      </c>
      <c r="AB4" s="9">
        <f t="shared" si="2"/>
        <v>14.9</v>
      </c>
      <c r="AC4" s="27">
        <f t="shared" si="2"/>
        <v>7.9</v>
      </c>
      <c r="AD4" s="22"/>
      <c r="AE4" s="15"/>
      <c r="AF4" s="103" t="s">
        <v>255</v>
      </c>
      <c r="AG4" s="172" t="s">
        <v>3</v>
      </c>
      <c r="AH4" s="9">
        <f t="shared" ref="AH4:AM4" si="3">IF(COUNTA(AH14)=0,"",AH14)</f>
        <v>9.6999999999999993</v>
      </c>
      <c r="AI4" s="9" t="str">
        <f t="shared" si="3"/>
        <v/>
      </c>
      <c r="AJ4" s="9" t="str">
        <f t="shared" si="3"/>
        <v/>
      </c>
      <c r="AK4" s="9">
        <f t="shared" si="3"/>
        <v>23.7</v>
      </c>
      <c r="AL4" s="9">
        <f t="shared" si="3"/>
        <v>19</v>
      </c>
      <c r="AM4" s="27">
        <f t="shared" si="3"/>
        <v>14.3</v>
      </c>
      <c r="AN4" s="22"/>
      <c r="AO4" s="15"/>
      <c r="AP4" s="103"/>
      <c r="AQ4" s="172" t="s">
        <v>3</v>
      </c>
      <c r="AR4" s="9" t="str">
        <f t="shared" ref="AR4:AW4" si="4">IF(COUNTA(AR14)=0,"",AR14)</f>
        <v/>
      </c>
      <c r="AS4" s="9" t="str">
        <f t="shared" si="4"/>
        <v/>
      </c>
      <c r="AT4" s="9" t="str">
        <f t="shared" si="4"/>
        <v/>
      </c>
      <c r="AU4" s="9" t="str">
        <f t="shared" si="4"/>
        <v/>
      </c>
      <c r="AV4" s="9" t="str">
        <f t="shared" si="4"/>
        <v/>
      </c>
      <c r="AW4" s="27" t="str">
        <f t="shared" si="4"/>
        <v/>
      </c>
      <c r="AX4" s="22"/>
      <c r="AY4" s="15"/>
      <c r="AZ4" s="103"/>
      <c r="BA4" s="172" t="s">
        <v>3</v>
      </c>
      <c r="BB4" s="9" t="str">
        <f t="shared" ref="BB4:BG4" si="5">IF(COUNTA(BB14)=0,"",BB14)</f>
        <v/>
      </c>
      <c r="BC4" s="9" t="str">
        <f t="shared" si="5"/>
        <v/>
      </c>
      <c r="BD4" s="9" t="str">
        <f t="shared" si="5"/>
        <v/>
      </c>
      <c r="BE4" s="9" t="str">
        <f t="shared" si="5"/>
        <v/>
      </c>
      <c r="BF4" s="9" t="str">
        <f t="shared" si="5"/>
        <v/>
      </c>
      <c r="BG4" s="27" t="str">
        <f t="shared" si="5"/>
        <v/>
      </c>
      <c r="BH4" s="22"/>
      <c r="BI4" s="15"/>
      <c r="BJ4" s="103"/>
      <c r="BK4" s="172" t="s">
        <v>3</v>
      </c>
      <c r="BL4" s="9" t="str">
        <f t="shared" ref="BL4:BQ4" si="6">IF(COUNTA(BL14)=0,"",BL14)</f>
        <v/>
      </c>
      <c r="BM4" s="9" t="str">
        <f t="shared" si="6"/>
        <v/>
      </c>
      <c r="BN4" s="9" t="str">
        <f t="shared" si="6"/>
        <v/>
      </c>
      <c r="BO4" s="9" t="str">
        <f t="shared" si="6"/>
        <v/>
      </c>
      <c r="BP4" s="9" t="str">
        <f t="shared" si="6"/>
        <v/>
      </c>
      <c r="BQ4" s="27" t="str">
        <f t="shared" si="6"/>
        <v/>
      </c>
      <c r="BR4" s="22"/>
      <c r="BS4" s="15"/>
      <c r="BT4" s="103"/>
      <c r="BU4" s="172" t="s">
        <v>3</v>
      </c>
      <c r="BV4" s="9" t="str">
        <f t="shared" ref="BV4:CA4" si="7">IF(COUNTA(BV14)=0,"",BV14)</f>
        <v/>
      </c>
      <c r="BW4" s="9" t="str">
        <f t="shared" si="7"/>
        <v/>
      </c>
      <c r="BX4" s="9" t="str">
        <f t="shared" si="7"/>
        <v/>
      </c>
      <c r="BY4" s="9" t="str">
        <f t="shared" si="7"/>
        <v/>
      </c>
      <c r="BZ4" s="9" t="str">
        <f t="shared" si="7"/>
        <v/>
      </c>
      <c r="CA4" s="27" t="str">
        <f t="shared" si="7"/>
        <v/>
      </c>
      <c r="CB4" s="22"/>
      <c r="CC4" s="15"/>
      <c r="CD4" s="103"/>
      <c r="CE4" s="172" t="s">
        <v>3</v>
      </c>
      <c r="CF4" s="9" t="str">
        <f t="shared" ref="CF4:CK4" si="8">IF(COUNTA(CF14)=0,"",CF14)</f>
        <v/>
      </c>
      <c r="CG4" s="9" t="str">
        <f t="shared" si="8"/>
        <v/>
      </c>
      <c r="CH4" s="9" t="str">
        <f t="shared" si="8"/>
        <v/>
      </c>
      <c r="CI4" s="9" t="str">
        <f t="shared" si="8"/>
        <v/>
      </c>
      <c r="CJ4" s="9" t="str">
        <f t="shared" si="8"/>
        <v/>
      </c>
      <c r="CK4" s="27" t="str">
        <f t="shared" si="8"/>
        <v/>
      </c>
      <c r="CL4" s="22"/>
      <c r="CM4" s="15"/>
      <c r="CN4" s="103"/>
      <c r="CO4" s="172" t="s">
        <v>3</v>
      </c>
      <c r="CP4" s="9">
        <f t="shared" ref="CP4:CU4" si="9">IF(COUNTA(CP14)=0,"",CP14)</f>
        <v>32.982086406743946</v>
      </c>
      <c r="CQ4" s="9" t="str">
        <f t="shared" si="9"/>
        <v/>
      </c>
      <c r="CR4" s="9" t="str">
        <f t="shared" si="9"/>
        <v/>
      </c>
      <c r="CS4" s="9">
        <f t="shared" si="9"/>
        <v>59.550561797752813</v>
      </c>
      <c r="CT4" s="9">
        <f t="shared" si="9"/>
        <v>25.155763239875391</v>
      </c>
      <c r="CU4" s="27">
        <f t="shared" si="9"/>
        <v>22.485207100591719</v>
      </c>
      <c r="CV4" s="22"/>
      <c r="CW4" s="15"/>
      <c r="CX4" s="111"/>
      <c r="DH4" s="111"/>
      <c r="DR4" s="111"/>
      <c r="EB4" s="111"/>
      <c r="EL4" s="111"/>
      <c r="EV4" s="111"/>
      <c r="FF4" s="111"/>
      <c r="FP4" s="111"/>
      <c r="FZ4" s="111"/>
      <c r="GJ4" s="111"/>
      <c r="GT4" s="111"/>
      <c r="HD4" s="111"/>
      <c r="HN4" s="111"/>
      <c r="HX4" s="111"/>
    </row>
    <row xmlns:x14ac="http://schemas.microsoft.com/office/spreadsheetml/2009/9/ac" r="5" s="4" customFormat="true" x14ac:dyDescent="0.25">
      <c r="A5" s="377" t="str">
        <f ca="true">IF(ISBLANK('Data Summary'!A7),"",'Data Summary'!A7)</f>
        <v>TLS_2011_EMIS</v>
      </c>
      <c r="B5" s="103"/>
      <c r="C5" s="172" t="s">
        <v>0</v>
      </c>
      <c r="D5" s="9">
        <f>IF((COUNTA(D15:D26)=0)+(COUNTA(D14)=0),"",100-D14-SUMPRODUCT(C15:C26,D15:D26))</f>
        <v>31.749882005899707</v>
      </c>
      <c r="E5" s="9" t="str">
        <f>IF((COUNTA(E15:E26)=0)+(COUNTA(E14)=0),"",100-E14-SUMPRODUCT(C15:C26,E15:E26))</f>
        <v/>
      </c>
      <c r="F5" s="9" t="str">
        <f>IF((COUNTA(F15:F26)=0)+(COUNTA(F14)=0),"",100-F14-SUMPRODUCT(C15:C26,F15:F26))</f>
        <v/>
      </c>
      <c r="G5" s="9" t="str">
        <f>IF((COUNTA(G15:G26)=0)+(COUNTA(G14)=0),"",100-G14-SUMPRODUCT(C15:C26,G15:G26))</f>
        <v/>
      </c>
      <c r="H5" s="9">
        <f>IF((COUNTA(H15:H26)=0)+(COUNTA(H14)=0),"",100-H14-SUMPRODUCT(C15:C26,H15:H26))</f>
        <v>31.857588932806323</v>
      </c>
      <c r="I5" s="27">
        <f>IF((COUNTA(I15:I26)=0)+(COUNTA(I14)=0),"",100-I14-SUMPRODUCT(C15:C26,I15:I26))</f>
        <v>30.223296703296697</v>
      </c>
      <c r="J5" s="22"/>
      <c r="K5" s="15"/>
      <c r="L5" s="103"/>
      <c r="M5" s="172" t="s">
        <v>0</v>
      </c>
      <c r="N5" s="9">
        <f>IF((COUNTA(N15:N26)=0)+(COUNTA(N14)=0),"",100-N14-SUMPRODUCT(M15:M26,N15:N26))</f>
        <v>28.230543318649055</v>
      </c>
      <c r="O5" s="9" t="str">
        <f>IF((COUNTA(O15:O26)=0)+(COUNTA(O14)=0),"",100-O14-SUMPRODUCT(M15:M26,O15:O26))</f>
        <v/>
      </c>
      <c r="P5" s="9" t="str">
        <f>IF((COUNTA(P15:P26)=0)+(COUNTA(P14)=0),"",100-P14-SUMPRODUCT(M15:M26,P15:P26))</f>
        <v/>
      </c>
      <c r="Q5" s="9" t="str">
        <f>IF((COUNTA(Q15:Q26)=0)+(COUNTA(Q14)=0),"",100-Q14-SUMPRODUCT(M15:M26,Q15:Q26))</f>
        <v/>
      </c>
      <c r="R5" s="9">
        <f>IF((COUNTA(R15:R26)=0)+(COUNTA(R14)=0),"",100-R14-SUMPRODUCT(M15:M26,R15:R26))</f>
        <v>28.897637795275593</v>
      </c>
      <c r="S5" s="27">
        <f>IF((COUNTA(S15:S26)=0)+(COUNTA(S14)=0),"",100-S14-SUMPRODUCT(M15:M26,S15:S26))</f>
        <v>19.021739130434796</v>
      </c>
      <c r="T5" s="22"/>
      <c r="U5" s="15"/>
      <c r="V5" s="103" t="s">
        <v>253</v>
      </c>
      <c r="W5" s="172" t="s">
        <v>0</v>
      </c>
      <c r="X5" s="9">
        <f>IF((COUNTA(X15:X26)=0)+(COUNTA(X14)=0),"",100-X14-SUMPRODUCT(W15:W26,X15:X26))</f>
        <v>14.349999999999994</v>
      </c>
      <c r="Y5" s="9" t="str">
        <f>IF((COUNTA(Y15:Y26)=0)+(COUNTA(Y14)=0),"",100-Y14-SUMPRODUCT(W15:W26,Y15:Y26))</f>
        <v/>
      </c>
      <c r="Z5" s="9" t="str">
        <f>IF((COUNTA(Z15:Z26)=0)+(COUNTA(Z14)=0),"",100-Z14-SUMPRODUCT(W15:W26,Z15:Z26))</f>
        <v/>
      </c>
      <c r="AA5" s="9" t="str">
        <f>IF((COUNTA(AA15:AA26)=0)+(COUNTA(AA14)=0),"",100-AA14-SUMPRODUCT(W15:W26,AA15:AA26))</f>
        <v/>
      </c>
      <c r="AB5" s="9">
        <f>IF((COUNTA(AB15:AB26)=0)+(COUNTA(AB14)=0),"",100-AB14-SUMPRODUCT(W15:W26,AB15:AB26))</f>
        <v>14.900000000000006</v>
      </c>
      <c r="AC5" s="27">
        <f>IF((COUNTA(AC15:AC26)=0)+(COUNTA(AC14)=0),"",100-AC14-SUMPRODUCT(W15:W26,AC15:AC26))</f>
        <v>7.9000000000000057</v>
      </c>
      <c r="AD5" s="22"/>
      <c r="AE5" s="15"/>
      <c r="AF5" s="103" t="s">
        <v>253</v>
      </c>
      <c r="AG5" s="172" t="s">
        <v>0</v>
      </c>
      <c r="AH5" s="9">
        <f>IF((COUNTA(AH15:AH26)=0)+(COUNTA(AH14)=0),"",100-AH14-SUMPRODUCT(AG15:AG26,AH15:AH26))</f>
        <v>29.07805486284289</v>
      </c>
      <c r="AI5" s="9" t="str">
        <f>IF((COUNTA(AI15:AI26)=0)+(COUNTA(AI14)=0),"",100-AI14-SUMPRODUCT(AG15:AG26,AI15:AI26))</f>
        <v/>
      </c>
      <c r="AJ5" s="9" t="str">
        <f>IF((COUNTA(AJ15:AJ26)=0)+(COUNTA(AJ14)=0),"",100-AJ14-SUMPRODUCT(AG15:AG26,AJ15:AJ26))</f>
        <v/>
      </c>
      <c r="AK5" s="9">
        <f>IF((COUNTA(AK15:AK26)=0)+(COUNTA(AK14)=0),"",100-AK14-SUMPRODUCT(AG15:AG26,AK15:AK26))</f>
        <v>23.735897435897428</v>
      </c>
      <c r="AL5" s="9">
        <f>IF((COUNTA(AL15:AL26)=0)+(COUNTA(AL14)=0),"",100-AL14-SUMPRODUCT(AG15:AG26,AL15:AL26))</f>
        <v>18.971698113207552</v>
      </c>
      <c r="AM5" s="27">
        <f>IF((COUNTA(AM15:AM26)=0)+(COUNTA(AM14)=0),"",100-AM14-SUMPRODUCT(AG15:AG26,AM15:AM26))</f>
        <v>14.271428571428586</v>
      </c>
      <c r="AN5" s="22"/>
      <c r="AO5" s="15"/>
      <c r="AP5" s="103"/>
      <c r="AQ5" s="172"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7" t="str">
        <f>IF((COUNTA(AW15:AW26)=0)+(COUNTA(AW14)=0),"",100-AW14-SUMPRODUCT(AQ15:AQ26,AW15:AW26))</f>
        <v/>
      </c>
      <c r="AX5" s="22"/>
      <c r="AY5" s="15"/>
      <c r="AZ5" s="103"/>
      <c r="BA5" s="172"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7" t="str">
        <f>IF((COUNTA(BG15:BG26)=0)+(COUNTA(BG14)=0),"",100-BG14-SUMPRODUCT(BA15:BA26,BG15:BG26))</f>
        <v/>
      </c>
      <c r="BH5" s="22"/>
      <c r="BI5" s="15"/>
      <c r="BJ5" s="103"/>
      <c r="BK5" s="172"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7" t="str">
        <f>IF((COUNTA(BQ15:BQ26)=0)+(COUNTA(BQ14)=0),"",100-BQ14-SUMPRODUCT(BK15:BK26,BQ15:BQ26))</f>
        <v/>
      </c>
      <c r="BR5" s="22"/>
      <c r="BS5" s="15"/>
      <c r="BT5" s="103"/>
      <c r="BU5" s="172"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7" t="str">
        <f>IF((COUNTA(CA15:CA26)=0)+(COUNTA(CA14)=0),"",100-CA14-SUMPRODUCT(BU15:BU26,CA15:CA26))</f>
        <v/>
      </c>
      <c r="CB5" s="22"/>
      <c r="CC5" s="15"/>
      <c r="CD5" s="103"/>
      <c r="CE5" s="172"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7" t="str">
        <f>IF((COUNTA(CK15:CK26)=0)+(COUNTA(CK14)=0),"",100-CK14-SUMPRODUCT(CE15:CE26,CK15:CK26))</f>
        <v/>
      </c>
      <c r="CL5" s="22"/>
      <c r="CM5" s="15"/>
      <c r="CN5" s="103"/>
      <c r="CO5" s="172"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7" t="str">
        <f>IF((COUNTA(CU15:CU26)=0)+(COUNTA(CU14)=0),"",100-CU14-SUMPRODUCT(CO15:CO26,CU15:CU26))</f>
        <v/>
      </c>
      <c r="CV5" s="22"/>
      <c r="CW5" s="15"/>
      <c r="CX5" s="111"/>
      <c r="DH5" s="111"/>
      <c r="DR5" s="111"/>
      <c r="EB5" s="111"/>
      <c r="EL5" s="111"/>
      <c r="EV5" s="111"/>
      <c r="FF5" s="111"/>
      <c r="FP5" s="111"/>
      <c r="FZ5" s="111"/>
      <c r="GJ5" s="111"/>
      <c r="GT5" s="111"/>
      <c r="HD5" s="111"/>
      <c r="HN5" s="111"/>
      <c r="HX5" s="111"/>
    </row>
    <row xmlns:x14ac="http://schemas.microsoft.com/office/spreadsheetml/2009/9/ac" r="6" s="4" customFormat="true" x14ac:dyDescent="0.25">
      <c r="A6" s="377" t="str">
        <f ca="true">IF(ISBLANK('Data Summary'!A8),"",'Data Summary'!A8)</f>
        <v>TLS_2012_EMIS</v>
      </c>
      <c r="B6" s="103"/>
      <c r="C6" s="172" t="s">
        <v>19</v>
      </c>
      <c r="D6" s="9">
        <f>IF(COUNTA(D15:D26)=0,"",SUMPRODUCT(D15:D26,C15:C26))</f>
        <v>60.140117994100294</v>
      </c>
      <c r="E6" s="9" t="str">
        <f>IF(COUNTA(E15:E26)=0,"",SUMPRODUCT(E15:E26,C15:C26))</f>
        <v/>
      </c>
      <c r="F6" s="9" t="str">
        <f>IF(COUNTA(F15:F26)=0,"",SUMPRODUCT(F15:F26,C15:C26))</f>
        <v/>
      </c>
      <c r="G6" s="9" t="str">
        <f>IF(COUNTA(G15:G26)=0,"",SUMPRODUCT(G15:G26,C15:C26))</f>
        <v/>
      </c>
      <c r="H6" s="9">
        <f>IF(COUNTA(H15:H26)=0,"",SUMPRODUCT(H15:H26,C15:C26))</f>
        <v>60.632411067193672</v>
      </c>
      <c r="I6" s="27">
        <f>IF(COUNTA(I15:I26)=0,"",SUMPRODUCT(I15:I26,C15:C26))</f>
        <v>53.296703296703299</v>
      </c>
      <c r="J6" s="22"/>
      <c r="K6" s="15"/>
      <c r="L6" s="103"/>
      <c r="M6" s="172" t="s">
        <v>19</v>
      </c>
      <c r="N6" s="9">
        <f>IF(COUNTA(N15:N26)=0,"",SUMPRODUCT(N15:N26,M15:M26))</f>
        <v>60.022026431718061</v>
      </c>
      <c r="O6" s="9" t="str">
        <f>IF(COUNTA(O15:O26)=0,"",SUMPRODUCT(O15:O26,M15:M26))</f>
        <v/>
      </c>
      <c r="P6" s="9" t="str">
        <f>IF(COUNTA(P15:P26)=0,"",SUMPRODUCT(P15:P26,M15:M26))</f>
        <v/>
      </c>
      <c r="Q6" s="9" t="str">
        <f>IF(COUNTA(Q15:Q26)=0,"",SUMPRODUCT(Q15:Q26,M15:M26))</f>
        <v/>
      </c>
      <c r="R6" s="9">
        <f>IF(COUNTA(R15:R26)=0,"",SUMPRODUCT(R15:R26,M15:M26))</f>
        <v>60.472440944881889</v>
      </c>
      <c r="S6" s="27">
        <f>IF(COUNTA(S15:S26)=0,"",SUMPRODUCT(S15:S26,M15:M26))</f>
        <v>53.804347826086953</v>
      </c>
      <c r="T6" s="22"/>
      <c r="U6" s="15"/>
      <c r="V6" s="103" t="s">
        <v>231</v>
      </c>
      <c r="W6" s="172" t="s">
        <v>19</v>
      </c>
      <c r="X6" s="9">
        <f>IF(COUNTA(X15:X26)=0,"",SUMPRODUCT(X15:X26,W15:W26))</f>
        <v>71.150000000000006</v>
      </c>
      <c r="Y6" s="9" t="str">
        <f>IF(COUNTA(Y15:Y26)=0,"",SUMPRODUCT(Y15:Y26,W15:W26))</f>
        <v/>
      </c>
      <c r="Z6" s="9" t="str">
        <f>IF(COUNTA(Z15:Z26)=0,"",SUMPRODUCT(Z15:Z26,W15:W26))</f>
        <v/>
      </c>
      <c r="AA6" s="9" t="str">
        <f>IF(COUNTA(AA15:AA26)=0,"",SUMPRODUCT(AA15:AA26,W15:W26))</f>
        <v/>
      </c>
      <c r="AB6" s="9">
        <f>IF(COUNTA(AB15:AB26)=0,"",SUMPRODUCT(AB15:AB26,W15:W26))</f>
        <v>70.199999999999989</v>
      </c>
      <c r="AC6" s="27">
        <f>IF(COUNTA(AC15:AC26)=0,"",SUMPRODUCT(AC15:AC26,W15:W26))</f>
        <v>84.199999999999989</v>
      </c>
      <c r="AD6" s="22"/>
      <c r="AE6" s="15"/>
      <c r="AF6" s="103" t="s">
        <v>231</v>
      </c>
      <c r="AG6" s="172" t="s">
        <v>19</v>
      </c>
      <c r="AH6" s="9">
        <f>IF(COUNTA(AH15:AH26)=0,"",SUMPRODUCT(AH15:AH26,AG15:AG26))</f>
        <v>61.221945137157107</v>
      </c>
      <c r="AI6" s="9" t="str">
        <f>IF(COUNTA(AI15:AI26)=0,"",SUMPRODUCT(AI15:AI26,AG15:AG26))</f>
        <v/>
      </c>
      <c r="AJ6" s="9" t="str">
        <f>IF(COUNTA(AJ15:AJ26)=0,"",SUMPRODUCT(AJ15:AJ26,AG15:AG26))</f>
        <v/>
      </c>
      <c r="AK6" s="9">
        <f>IF(COUNTA(AK15:AK26)=0,"",SUMPRODUCT(AK15:AK26,AG15:AG26))</f>
        <v>52.564102564102569</v>
      </c>
      <c r="AL6" s="9">
        <f>IF(COUNTA(AL15:AL26)=0,"",SUMPRODUCT(AL15:AL26,AG15:AG26))</f>
        <v>62.028301886792448</v>
      </c>
      <c r="AM6" s="27">
        <f>IF(COUNTA(AM15:AM26)=0,"",SUMPRODUCT(AM15:AM26,AG15:AG26))</f>
        <v>71.428571428571416</v>
      </c>
      <c r="AN6" s="22"/>
      <c r="AO6" s="15"/>
      <c r="AP6" s="103"/>
      <c r="AQ6" s="172"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7" t="str">
        <f>IF(COUNTA(AW15:AW26)=0,"",SUMPRODUCT(AW15:AW26,AQ15:AQ26))</f>
        <v/>
      </c>
      <c r="AX6" s="22"/>
      <c r="AY6" s="15"/>
      <c r="AZ6" s="103"/>
      <c r="BA6" s="172"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7" t="str">
        <f>IF(COUNTA(BG15:BG26)=0,"",SUMPRODUCT(BG15:BG26,BA15:BA26))</f>
        <v/>
      </c>
      <c r="BH6" s="22"/>
      <c r="BI6" s="15"/>
      <c r="BJ6" s="103"/>
      <c r="BK6" s="172"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7" t="str">
        <f>IF(COUNTA(BQ15:BQ26)=0,"",SUMPRODUCT(BQ15:BQ26,BK15:BK26))</f>
        <v/>
      </c>
      <c r="BR6" s="22"/>
      <c r="BS6" s="15"/>
      <c r="BT6" s="103"/>
      <c r="BU6" s="172"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7" t="str">
        <f>IF(COUNTA(CA15:CA26)=0,"",SUMPRODUCT(CA15:CA26,BU15:BU26))</f>
        <v/>
      </c>
      <c r="CB6" s="22"/>
      <c r="CC6" s="15"/>
      <c r="CD6" s="103"/>
      <c r="CE6" s="172"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7" t="str">
        <f>IF(COUNTA(CK15:CK26)=0,"",SUMPRODUCT(CK15:CK26,CE15:CE26))</f>
        <v/>
      </c>
      <c r="CL6" s="22"/>
      <c r="CM6" s="15"/>
      <c r="CN6" s="103"/>
      <c r="CO6" s="172"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27" t="str">
        <f>IF(COUNTA(CU15:CU26)=0,"",SUMPRODUCT(CU15:CU26,CO15:CO26))</f>
        <v/>
      </c>
      <c r="CV6" s="22"/>
      <c r="CW6" s="15"/>
      <c r="CX6" s="111"/>
      <c r="DH6" s="111"/>
      <c r="DR6" s="111"/>
      <c r="EB6" s="111"/>
      <c r="EL6" s="111"/>
      <c r="EV6" s="111"/>
      <c r="FF6" s="111"/>
      <c r="FP6" s="111"/>
      <c r="FZ6" s="111"/>
      <c r="GJ6" s="111"/>
      <c r="GT6" s="111"/>
      <c r="HD6" s="111"/>
      <c r="HN6" s="111"/>
      <c r="HX6" s="111"/>
    </row>
    <row xmlns:x14ac="http://schemas.microsoft.com/office/spreadsheetml/2009/9/ac" r="7" s="4" customFormat="true" x14ac:dyDescent="0.25">
      <c r="A7" s="377" t="str">
        <f ca="true">IF(ISBLANK('Data Summary'!A9),"",'Data Summary'!A9)</f>
        <v>TLS_2013_EMIS</v>
      </c>
      <c r="B7" s="103"/>
      <c r="C7" s="173" t="s">
        <v>53</v>
      </c>
      <c r="D7" s="174"/>
      <c r="E7" s="174"/>
      <c r="F7" s="174"/>
      <c r="G7" s="174"/>
      <c r="H7" s="174"/>
      <c r="I7" s="73"/>
      <c r="J7" s="22"/>
      <c r="K7" s="15"/>
      <c r="L7" s="103"/>
      <c r="M7" s="173" t="s">
        <v>53</v>
      </c>
      <c r="N7" s="174"/>
      <c r="O7" s="174"/>
      <c r="P7" s="174"/>
      <c r="Q7" s="174"/>
      <c r="R7" s="174"/>
      <c r="S7" s="73"/>
      <c r="T7" s="22"/>
      <c r="U7" s="15"/>
      <c r="V7" s="103" t="s">
        <v>228</v>
      </c>
      <c r="W7" s="173" t="s">
        <v>53</v>
      </c>
      <c r="X7" s="174">
        <v>40.75</v>
      </c>
      <c r="Y7" s="174"/>
      <c r="Z7" s="174"/>
      <c r="AA7" s="174"/>
      <c r="AB7" s="174">
        <v>40.299999999999997</v>
      </c>
      <c r="AC7" s="73">
        <v>47.4</v>
      </c>
      <c r="AD7" s="22"/>
      <c r="AE7" s="15"/>
      <c r="AF7" s="103" t="s">
        <v>228</v>
      </c>
      <c r="AG7" s="173" t="s">
        <v>53</v>
      </c>
      <c r="AH7" s="174">
        <f>(AK7*AK33+AL7*AL33+AM7*AM33)/SUM(AK33:AM33)</f>
        <v>35.099750623441395</v>
      </c>
      <c r="AI7" s="174"/>
      <c r="AJ7" s="174"/>
      <c r="AK7" s="174">
        <v>38.461538461538467</v>
      </c>
      <c r="AL7" s="174">
        <v>34.276729559748425</v>
      </c>
      <c r="AM7" s="73">
        <v>37.755102040816325</v>
      </c>
      <c r="AN7" s="22"/>
      <c r="AO7" s="15"/>
      <c r="AP7" s="103"/>
      <c r="AQ7" s="173" t="s">
        <v>53</v>
      </c>
      <c r="AR7" s="174"/>
      <c r="AS7" s="174"/>
      <c r="AT7" s="174"/>
      <c r="AU7" s="174"/>
      <c r="AV7" s="174"/>
      <c r="AW7" s="73"/>
      <c r="AX7" s="22"/>
      <c r="AY7" s="15"/>
      <c r="AZ7" s="103"/>
      <c r="BA7" s="173" t="s">
        <v>53</v>
      </c>
      <c r="BB7" s="174"/>
      <c r="BC7" s="174"/>
      <c r="BD7" s="174"/>
      <c r="BE7" s="174"/>
      <c r="BF7" s="174"/>
      <c r="BG7" s="73"/>
      <c r="BH7" s="22"/>
      <c r="BI7" s="15"/>
      <c r="BJ7" s="103"/>
      <c r="BK7" s="173" t="s">
        <v>53</v>
      </c>
      <c r="BL7" s="174"/>
      <c r="BM7" s="174"/>
      <c r="BN7" s="174"/>
      <c r="BO7" s="174"/>
      <c r="BP7" s="174"/>
      <c r="BQ7" s="73"/>
      <c r="BR7" s="22"/>
      <c r="BS7" s="15"/>
      <c r="BT7" s="103"/>
      <c r="BU7" s="173" t="s">
        <v>53</v>
      </c>
      <c r="BV7" s="174"/>
      <c r="BW7" s="174"/>
      <c r="BX7" s="174"/>
      <c r="BY7" s="174"/>
      <c r="BZ7" s="174"/>
      <c r="CA7" s="73"/>
      <c r="CB7" s="22"/>
      <c r="CC7" s="15"/>
      <c r="CD7" s="103"/>
      <c r="CE7" s="550" t="s">
        <v>53</v>
      </c>
      <c r="CF7" s="551">
        <f>7/CF33*100</f>
        <v>6.9306930693069315</v>
      </c>
      <c r="CG7" s="551"/>
      <c r="CH7" s="551"/>
      <c r="CI7" s="551"/>
      <c r="CJ7" s="551"/>
      <c r="CK7" s="552"/>
      <c r="CL7" s="22"/>
      <c r="CM7" s="15"/>
      <c r="CN7" s="103"/>
      <c r="CO7" s="550" t="s">
        <v>53</v>
      </c>
      <c r="CP7" s="551"/>
      <c r="CQ7" s="551"/>
      <c r="CR7" s="551"/>
      <c r="CS7" s="551"/>
      <c r="CT7" s="551"/>
      <c r="CU7" s="552"/>
      <c r="CV7" s="22"/>
      <c r="CW7" s="15"/>
      <c r="CX7" s="111"/>
      <c r="DH7" s="111"/>
      <c r="DR7" s="111"/>
      <c r="EB7" s="111"/>
      <c r="EL7" s="111"/>
      <c r="EV7" s="111"/>
      <c r="FF7" s="111"/>
      <c r="FP7" s="111"/>
      <c r="FZ7" s="111"/>
      <c r="GJ7" s="111"/>
      <c r="GT7" s="111"/>
      <c r="HD7" s="111"/>
      <c r="HN7" s="111"/>
      <c r="HX7" s="111"/>
    </row>
    <row xmlns:x14ac="http://schemas.microsoft.com/office/spreadsheetml/2009/9/ac" r="8" s="4" customFormat="true" x14ac:dyDescent="0.25">
      <c r="A8" s="377" t="str">
        <f ca="true">IF(ISBLANK('Data Summary'!A10),"",'Data Summary'!A10)</f>
        <v>TLS_2014_EMIS</v>
      </c>
      <c r="B8" s="103"/>
      <c r="C8" s="173" t="s">
        <v>58</v>
      </c>
      <c r="D8" s="174"/>
      <c r="E8" s="174"/>
      <c r="F8" s="174"/>
      <c r="G8" s="174"/>
      <c r="H8" s="174"/>
      <c r="I8" s="73"/>
      <c r="J8" s="22"/>
      <c r="K8" s="15"/>
      <c r="L8" s="103"/>
      <c r="M8" s="173" t="s">
        <v>58</v>
      </c>
      <c r="N8" s="174"/>
      <c r="O8" s="174"/>
      <c r="P8" s="174"/>
      <c r="Q8" s="174"/>
      <c r="R8" s="174"/>
      <c r="S8" s="73"/>
      <c r="T8" s="22"/>
      <c r="U8" s="15"/>
      <c r="V8" s="103"/>
      <c r="W8" s="173" t="s">
        <v>58</v>
      </c>
      <c r="X8" s="174"/>
      <c r="Y8" s="174"/>
      <c r="Z8" s="174"/>
      <c r="AA8" s="174"/>
      <c r="AB8" s="174"/>
      <c r="AC8" s="73"/>
      <c r="AD8" s="22"/>
      <c r="AE8" s="15"/>
      <c r="AF8" s="103"/>
      <c r="AG8" s="173" t="s">
        <v>58</v>
      </c>
      <c r="AH8" s="174"/>
      <c r="AI8" s="174"/>
      <c r="AJ8" s="174"/>
      <c r="AK8" s="174"/>
      <c r="AL8" s="174"/>
      <c r="AM8" s="73"/>
      <c r="AN8" s="22"/>
      <c r="AO8" s="15"/>
      <c r="AP8" s="103"/>
      <c r="AQ8" s="173" t="s">
        <v>58</v>
      </c>
      <c r="AR8" s="174"/>
      <c r="AS8" s="174"/>
      <c r="AT8" s="174"/>
      <c r="AU8" s="174"/>
      <c r="AV8" s="174"/>
      <c r="AW8" s="73"/>
      <c r="AX8" s="22"/>
      <c r="AY8" s="15"/>
      <c r="AZ8" s="103"/>
      <c r="BA8" s="173" t="s">
        <v>58</v>
      </c>
      <c r="BB8" s="174"/>
      <c r="BC8" s="174"/>
      <c r="BD8" s="174"/>
      <c r="BE8" s="174"/>
      <c r="BF8" s="174"/>
      <c r="BG8" s="73"/>
      <c r="BH8" s="22"/>
      <c r="BI8" s="15"/>
      <c r="BJ8" s="103"/>
      <c r="BK8" s="173" t="s">
        <v>58</v>
      </c>
      <c r="BL8" s="174"/>
      <c r="BM8" s="174"/>
      <c r="BN8" s="174"/>
      <c r="BO8" s="174"/>
      <c r="BP8" s="174"/>
      <c r="BQ8" s="73"/>
      <c r="BR8" s="22"/>
      <c r="BS8" s="15"/>
      <c r="BT8" s="103"/>
      <c r="BU8" s="173" t="s">
        <v>58</v>
      </c>
      <c r="BV8" s="174"/>
      <c r="BW8" s="174"/>
      <c r="BX8" s="174"/>
      <c r="BY8" s="174"/>
      <c r="BZ8" s="174"/>
      <c r="CA8" s="73"/>
      <c r="CB8" s="22"/>
      <c r="CC8" s="15"/>
      <c r="CD8" s="103"/>
      <c r="CE8" s="550" t="s">
        <v>58</v>
      </c>
      <c r="CF8" s="551"/>
      <c r="CG8" s="551"/>
      <c r="CH8" s="551"/>
      <c r="CI8" s="551"/>
      <c r="CJ8" s="551"/>
      <c r="CK8" s="552"/>
      <c r="CL8" s="22"/>
      <c r="CM8" s="15"/>
      <c r="CN8" s="103"/>
      <c r="CO8" s="550" t="s">
        <v>58</v>
      </c>
      <c r="CP8" s="551">
        <v>53.635405690200209</v>
      </c>
      <c r="CQ8" s="551"/>
      <c r="CR8" s="551"/>
      <c r="CS8" s="551">
        <v>24.49438202247191</v>
      </c>
      <c r="CT8" s="551">
        <v>61.604361370716511</v>
      </c>
      <c r="CU8" s="552">
        <v>69.822485207100598</v>
      </c>
      <c r="CV8" s="22"/>
      <c r="CW8" s="15"/>
      <c r="CX8" s="111"/>
      <c r="DH8" s="111"/>
      <c r="DR8" s="111"/>
      <c r="EB8" s="111"/>
      <c r="EL8" s="111"/>
      <c r="EV8" s="111"/>
      <c r="FF8" s="111"/>
      <c r="FP8" s="111"/>
      <c r="FZ8" s="111"/>
      <c r="GJ8" s="111"/>
      <c r="GT8" s="111"/>
      <c r="HD8" s="111"/>
      <c r="HN8" s="111"/>
      <c r="HX8" s="111"/>
    </row>
    <row xmlns:x14ac="http://schemas.microsoft.com/office/spreadsheetml/2009/9/ac" r="9" s="4" customFormat="true" x14ac:dyDescent="0.25">
      <c r="A9" s="377" t="str">
        <f ca="true">IF(ISBLANK('Data Summary'!A11),"",'Data Summary'!A11)</f>
        <v>TLS_2015_EMIS</v>
      </c>
      <c r="B9" s="103"/>
      <c r="C9" s="173" t="s">
        <v>109</v>
      </c>
      <c r="D9" s="174"/>
      <c r="E9" s="174"/>
      <c r="F9" s="174"/>
      <c r="G9" s="174"/>
      <c r="H9" s="174"/>
      <c r="I9" s="73"/>
      <c r="J9" s="22"/>
      <c r="K9" s="15"/>
      <c r="L9" s="103"/>
      <c r="M9" s="173" t="s">
        <v>109</v>
      </c>
      <c r="N9" s="174"/>
      <c r="O9" s="174"/>
      <c r="P9" s="174"/>
      <c r="Q9" s="174"/>
      <c r="R9" s="174"/>
      <c r="S9" s="73"/>
      <c r="T9" s="22"/>
      <c r="U9" s="15"/>
      <c r="V9" s="103"/>
      <c r="W9" s="173" t="s">
        <v>109</v>
      </c>
      <c r="X9" s="174"/>
      <c r="Y9" s="174"/>
      <c r="Z9" s="174"/>
      <c r="AA9" s="174"/>
      <c r="AB9" s="174"/>
      <c r="AC9" s="73"/>
      <c r="AD9" s="22"/>
      <c r="AE9" s="15"/>
      <c r="AF9" s="103"/>
      <c r="AG9" s="173" t="s">
        <v>109</v>
      </c>
      <c r="AH9" s="174"/>
      <c r="AI9" s="174"/>
      <c r="AJ9" s="174"/>
      <c r="AK9" s="174"/>
      <c r="AL9" s="174"/>
      <c r="AM9" s="73"/>
      <c r="AN9" s="22"/>
      <c r="AO9" s="15"/>
      <c r="AP9" s="103"/>
      <c r="AQ9" s="173" t="s">
        <v>109</v>
      </c>
      <c r="AR9" s="174"/>
      <c r="AS9" s="174"/>
      <c r="AT9" s="174"/>
      <c r="AU9" s="174"/>
      <c r="AV9" s="174"/>
      <c r="AW9" s="73"/>
      <c r="AX9" s="22"/>
      <c r="AY9" s="15"/>
      <c r="AZ9" s="103"/>
      <c r="BA9" s="173" t="s">
        <v>109</v>
      </c>
      <c r="BB9" s="174"/>
      <c r="BC9" s="174"/>
      <c r="BD9" s="174"/>
      <c r="BE9" s="174"/>
      <c r="BF9" s="174"/>
      <c r="BG9" s="73"/>
      <c r="BH9" s="22"/>
      <c r="BI9" s="15"/>
      <c r="BJ9" s="103"/>
      <c r="BK9" s="173" t="s">
        <v>109</v>
      </c>
      <c r="BL9" s="174"/>
      <c r="BM9" s="174"/>
      <c r="BN9" s="174"/>
      <c r="BO9" s="174"/>
      <c r="BP9" s="174"/>
      <c r="BQ9" s="73"/>
      <c r="BR9" s="22"/>
      <c r="BS9" s="15"/>
      <c r="BT9" s="103"/>
      <c r="BU9" s="173" t="s">
        <v>109</v>
      </c>
      <c r="BV9" s="174"/>
      <c r="BW9" s="174"/>
      <c r="BX9" s="174"/>
      <c r="BY9" s="174"/>
      <c r="BZ9" s="174"/>
      <c r="CA9" s="73"/>
      <c r="CB9" s="22"/>
      <c r="CC9" s="15"/>
      <c r="CD9" s="103"/>
      <c r="CE9" s="550" t="s">
        <v>109</v>
      </c>
      <c r="CF9" s="551"/>
      <c r="CG9" s="551"/>
      <c r="CH9" s="551"/>
      <c r="CI9" s="551"/>
      <c r="CJ9" s="551"/>
      <c r="CK9" s="552"/>
      <c r="CL9" s="22"/>
      <c r="CM9" s="15"/>
      <c r="CN9" s="103"/>
      <c r="CO9" s="550" t="s">
        <v>109</v>
      </c>
      <c r="CP9" s="551"/>
      <c r="CQ9" s="551"/>
      <c r="CR9" s="551"/>
      <c r="CS9" s="551"/>
      <c r="CT9" s="551"/>
      <c r="CU9" s="552"/>
      <c r="CV9" s="22"/>
      <c r="CW9" s="15"/>
      <c r="CX9" s="111"/>
      <c r="DH9" s="111"/>
      <c r="DR9" s="111"/>
      <c r="EB9" s="111"/>
      <c r="EL9" s="111"/>
      <c r="EV9" s="111"/>
      <c r="FF9" s="111"/>
      <c r="FP9" s="111"/>
      <c r="FZ9" s="111"/>
      <c r="GJ9" s="111"/>
      <c r="GT9" s="111"/>
      <c r="HD9" s="111"/>
      <c r="HN9" s="111"/>
      <c r="HX9" s="111"/>
    </row>
    <row xmlns:x14ac="http://schemas.microsoft.com/office/spreadsheetml/2009/9/ac" r="10" s="4" customFormat="true" x14ac:dyDescent="0.25">
      <c r="A10" s="377" t="str">
        <f ca="true">IF(ISBLANK('Data Summary'!A12),"",'Data Summary'!A12)</f>
        <v>TLS_2018_UIS</v>
      </c>
      <c r="B10" s="103"/>
      <c r="C10" s="175" t="s">
        <v>21</v>
      </c>
      <c r="D10" s="174"/>
      <c r="E10" s="174"/>
      <c r="F10" s="174"/>
      <c r="G10" s="174"/>
      <c r="H10" s="174"/>
      <c r="I10" s="73"/>
      <c r="J10" s="22"/>
      <c r="K10" s="15"/>
      <c r="L10" s="103"/>
      <c r="M10" s="175" t="s">
        <v>21</v>
      </c>
      <c r="N10" s="174"/>
      <c r="O10" s="174"/>
      <c r="P10" s="174"/>
      <c r="Q10" s="174"/>
      <c r="R10" s="174"/>
      <c r="S10" s="73"/>
      <c r="T10" s="22"/>
      <c r="U10" s="15"/>
      <c r="V10" s="103"/>
      <c r="W10" s="175" t="s">
        <v>21</v>
      </c>
      <c r="X10" s="174"/>
      <c r="Y10" s="174"/>
      <c r="Z10" s="174"/>
      <c r="AA10" s="174"/>
      <c r="AB10" s="174"/>
      <c r="AC10" s="73"/>
      <c r="AD10" s="22"/>
      <c r="AE10" s="15"/>
      <c r="AF10" s="103"/>
      <c r="AG10" s="175" t="s">
        <v>21</v>
      </c>
      <c r="AH10" s="174"/>
      <c r="AI10" s="174"/>
      <c r="AJ10" s="174"/>
      <c r="AK10" s="174"/>
      <c r="AL10" s="174"/>
      <c r="AM10" s="73"/>
      <c r="AN10" s="22"/>
      <c r="AO10" s="15"/>
      <c r="AP10" s="103"/>
      <c r="AQ10" s="175" t="s">
        <v>21</v>
      </c>
      <c r="AR10" s="174"/>
      <c r="AS10" s="174"/>
      <c r="AT10" s="174"/>
      <c r="AU10" s="174"/>
      <c r="AV10" s="174"/>
      <c r="AW10" s="73"/>
      <c r="AX10" s="22"/>
      <c r="AY10" s="15"/>
      <c r="AZ10" s="103"/>
      <c r="BA10" s="175" t="s">
        <v>21</v>
      </c>
      <c r="BB10" s="174"/>
      <c r="BC10" s="174"/>
      <c r="BD10" s="174"/>
      <c r="BE10" s="174"/>
      <c r="BF10" s="174"/>
      <c r="BG10" s="73"/>
      <c r="BH10" s="22"/>
      <c r="BI10" s="15"/>
      <c r="BJ10" s="103"/>
      <c r="BK10" s="175" t="s">
        <v>21</v>
      </c>
      <c r="BL10" s="174"/>
      <c r="BM10" s="174"/>
      <c r="BN10" s="174"/>
      <c r="BO10" s="174"/>
      <c r="BP10" s="174"/>
      <c r="BQ10" s="73"/>
      <c r="BR10" s="22"/>
      <c r="BS10" s="15"/>
      <c r="BT10" s="103"/>
      <c r="BU10" s="175" t="s">
        <v>21</v>
      </c>
      <c r="BV10" s="174"/>
      <c r="BW10" s="174"/>
      <c r="BX10" s="174"/>
      <c r="BY10" s="174"/>
      <c r="BZ10" s="174"/>
      <c r="CA10" s="73"/>
      <c r="CB10" s="22"/>
      <c r="CC10" s="15"/>
      <c r="CD10" s="103"/>
      <c r="CE10" s="553" t="s">
        <v>21</v>
      </c>
      <c r="CF10" s="551"/>
      <c r="CG10" s="551"/>
      <c r="CH10" s="551"/>
      <c r="CI10" s="551"/>
      <c r="CJ10" s="551"/>
      <c r="CK10" s="552"/>
      <c r="CL10" s="22"/>
      <c r="CM10" s="15"/>
      <c r="CN10" s="103"/>
      <c r="CO10" s="553" t="s">
        <v>21</v>
      </c>
      <c r="CP10" s="551"/>
      <c r="CQ10" s="551"/>
      <c r="CR10" s="551"/>
      <c r="CS10" s="551"/>
      <c r="CT10" s="551"/>
      <c r="CU10" s="552"/>
      <c r="CV10" s="22"/>
      <c r="CW10" s="15"/>
      <c r="CX10" s="111"/>
      <c r="DH10" s="111"/>
      <c r="DR10" s="111"/>
      <c r="EB10" s="111"/>
      <c r="EL10" s="111"/>
      <c r="EV10" s="111"/>
      <c r="FF10" s="111"/>
      <c r="FP10" s="111"/>
      <c r="FZ10" s="111"/>
      <c r="GJ10" s="111"/>
      <c r="GT10" s="111"/>
      <c r="HD10" s="111"/>
      <c r="HN10" s="111"/>
      <c r="HX10" s="111"/>
    </row>
    <row xmlns:x14ac="http://schemas.microsoft.com/office/spreadsheetml/2009/9/ac" r="11" s="4" customFormat="true" x14ac:dyDescent="0.25">
      <c r="A11" s="377" t="str">
        <f ca="true">IF(ISBLANK('Data Summary'!A13),"",'Data Summary'!A13)</f>
        <v>TLS_2019_UIS</v>
      </c>
      <c r="B11" s="103"/>
      <c r="C11" s="175" t="s">
        <v>29</v>
      </c>
      <c r="D11" s="174"/>
      <c r="E11" s="176"/>
      <c r="F11" s="176"/>
      <c r="G11" s="176"/>
      <c r="H11" s="176"/>
      <c r="I11" s="24"/>
      <c r="J11" s="22"/>
      <c r="K11" s="15"/>
      <c r="L11" s="103"/>
      <c r="M11" s="175" t="s">
        <v>29</v>
      </c>
      <c r="N11" s="174"/>
      <c r="O11" s="176"/>
      <c r="P11" s="176"/>
      <c r="Q11" s="176"/>
      <c r="R11" s="176"/>
      <c r="S11" s="24"/>
      <c r="T11" s="22"/>
      <c r="U11" s="15"/>
      <c r="V11" s="103"/>
      <c r="W11" s="175" t="s">
        <v>29</v>
      </c>
      <c r="X11" s="174"/>
      <c r="Y11" s="176"/>
      <c r="Z11" s="176"/>
      <c r="AA11" s="176"/>
      <c r="AB11" s="176"/>
      <c r="AC11" s="24"/>
      <c r="AD11" s="22"/>
      <c r="AE11" s="15"/>
      <c r="AF11" s="103"/>
      <c r="AG11" s="175" t="s">
        <v>29</v>
      </c>
      <c r="AH11" s="174"/>
      <c r="AI11" s="176"/>
      <c r="AJ11" s="176"/>
      <c r="AK11" s="176"/>
      <c r="AL11" s="176"/>
      <c r="AM11" s="24"/>
      <c r="AN11" s="22"/>
      <c r="AO11" s="15"/>
      <c r="AP11" s="103"/>
      <c r="AQ11" s="175" t="s">
        <v>29</v>
      </c>
      <c r="AR11" s="174"/>
      <c r="AS11" s="176"/>
      <c r="AT11" s="176"/>
      <c r="AU11" s="176"/>
      <c r="AV11" s="176"/>
      <c r="AW11" s="24"/>
      <c r="AX11" s="22"/>
      <c r="AY11" s="15"/>
      <c r="AZ11" s="103"/>
      <c r="BA11" s="175" t="s">
        <v>29</v>
      </c>
      <c r="BB11" s="174"/>
      <c r="BC11" s="176"/>
      <c r="BD11" s="176"/>
      <c r="BE11" s="176"/>
      <c r="BF11" s="176"/>
      <c r="BG11" s="24"/>
      <c r="BH11" s="22"/>
      <c r="BI11" s="15"/>
      <c r="BJ11" s="103"/>
      <c r="BK11" s="175" t="s">
        <v>29</v>
      </c>
      <c r="BL11" s="174"/>
      <c r="BM11" s="176"/>
      <c r="BN11" s="176"/>
      <c r="BO11" s="176"/>
      <c r="BP11" s="176"/>
      <c r="BQ11" s="24"/>
      <c r="BR11" s="22"/>
      <c r="BS11" s="15"/>
      <c r="BT11" s="103"/>
      <c r="BU11" s="175" t="s">
        <v>29</v>
      </c>
      <c r="BV11" s="174"/>
      <c r="BW11" s="176"/>
      <c r="BX11" s="176"/>
      <c r="BY11" s="176"/>
      <c r="BZ11" s="176"/>
      <c r="CA11" s="24"/>
      <c r="CB11" s="22"/>
      <c r="CC11" s="15"/>
      <c r="CD11" s="103"/>
      <c r="CE11" s="553" t="s">
        <v>29</v>
      </c>
      <c r="CF11" s="551"/>
      <c r="CG11" s="554"/>
      <c r="CH11" s="554"/>
      <c r="CI11" s="554"/>
      <c r="CJ11" s="554"/>
      <c r="CK11" s="24"/>
      <c r="CL11" s="22"/>
      <c r="CM11" s="15"/>
      <c r="CN11" s="103"/>
      <c r="CO11" s="553" t="s">
        <v>29</v>
      </c>
      <c r="CP11" s="551"/>
      <c r="CQ11" s="554"/>
      <c r="CR11" s="554"/>
      <c r="CS11" s="554"/>
      <c r="CT11" s="554"/>
      <c r="CU11" s="24"/>
      <c r="CV11" s="22"/>
      <c r="CW11" s="15"/>
      <c r="CX11" s="111"/>
      <c r="DH11" s="111"/>
      <c r="DR11" s="111"/>
      <c r="EB11" s="111"/>
      <c r="EL11" s="111"/>
      <c r="EV11" s="111"/>
      <c r="FF11" s="111"/>
      <c r="FP11" s="111"/>
      <c r="FZ11" s="111"/>
      <c r="GJ11" s="111"/>
      <c r="GT11" s="111"/>
      <c r="HD11" s="111"/>
      <c r="HN11" s="111"/>
      <c r="HX11" s="111"/>
    </row>
    <row xmlns:x14ac="http://schemas.microsoft.com/office/spreadsheetml/2009/9/ac" r="12" s="1" customFormat="true" ht="15.75" customHeight="true" x14ac:dyDescent="0.2">
      <c r="A12" s="377" t="str">
        <f ca="true">IF(ISBLANK('Data Summary'!A14),"",'Data Summary'!A14)</f>
        <v>TLS_2020_SUR</v>
      </c>
      <c r="B12" s="103"/>
      <c r="C12" s="175" t="s">
        <v>169</v>
      </c>
      <c r="D12" s="174"/>
      <c r="E12" s="174"/>
      <c r="F12" s="174"/>
      <c r="G12" s="174"/>
      <c r="H12" s="174"/>
      <c r="I12" s="73"/>
      <c r="J12" s="22"/>
      <c r="K12" s="15"/>
      <c r="L12" s="103"/>
      <c r="M12" s="175" t="s">
        <v>169</v>
      </c>
      <c r="N12" s="174"/>
      <c r="O12" s="174"/>
      <c r="P12" s="174"/>
      <c r="Q12" s="174"/>
      <c r="R12" s="174"/>
      <c r="S12" s="73"/>
      <c r="T12" s="22"/>
      <c r="U12" s="15"/>
      <c r="V12" s="103" t="s">
        <v>230</v>
      </c>
      <c r="W12" s="175" t="s">
        <v>169</v>
      </c>
      <c r="X12" s="174">
        <f>X7</f>
        <v>40.75</v>
      </c>
      <c r="Y12" s="174"/>
      <c r="Z12" s="174"/>
      <c r="AA12" s="174"/>
      <c r="AB12" s="174">
        <v>40.299999999999997</v>
      </c>
      <c r="AC12" s="73">
        <v>47.4</v>
      </c>
      <c r="AD12" s="22"/>
      <c r="AE12" s="15"/>
      <c r="AF12" s="103" t="s">
        <v>230</v>
      </c>
      <c r="AG12" s="175" t="s">
        <v>169</v>
      </c>
      <c r="AH12" s="174">
        <f>AH7</f>
        <v>35.099750623441395</v>
      </c>
      <c r="AI12" s="174"/>
      <c r="AJ12" s="174"/>
      <c r="AK12" s="174">
        <v>38.461538461538467</v>
      </c>
      <c r="AL12" s="174">
        <v>34.276729559748425</v>
      </c>
      <c r="AM12" s="73">
        <v>37.755102040816325</v>
      </c>
      <c r="AN12" s="22"/>
      <c r="AO12" s="15"/>
      <c r="AP12" s="103"/>
      <c r="AQ12" s="175" t="s">
        <v>169</v>
      </c>
      <c r="AR12" s="174"/>
      <c r="AS12" s="174"/>
      <c r="AT12" s="174"/>
      <c r="AU12" s="174"/>
      <c r="AV12" s="174"/>
      <c r="AW12" s="73"/>
      <c r="AX12" s="22"/>
      <c r="AY12" s="15"/>
      <c r="AZ12" s="103"/>
      <c r="BA12" s="175" t="s">
        <v>169</v>
      </c>
      <c r="BB12" s="174"/>
      <c r="BC12" s="174"/>
      <c r="BD12" s="174"/>
      <c r="BE12" s="174"/>
      <c r="BF12" s="174"/>
      <c r="BG12" s="73"/>
      <c r="BH12" s="22"/>
      <c r="BI12" s="15"/>
      <c r="BJ12" s="103"/>
      <c r="BK12" s="175" t="s">
        <v>169</v>
      </c>
      <c r="BL12" s="174"/>
      <c r="BM12" s="174"/>
      <c r="BN12" s="174"/>
      <c r="BO12" s="174"/>
      <c r="BP12" s="174"/>
      <c r="BQ12" s="73"/>
      <c r="BR12" s="22"/>
      <c r="BS12" s="15"/>
      <c r="BT12" s="103"/>
      <c r="BU12" s="175" t="s">
        <v>169</v>
      </c>
      <c r="BV12" s="174"/>
      <c r="BW12" s="174"/>
      <c r="BX12" s="174"/>
      <c r="BY12" s="174"/>
      <c r="BZ12" s="174"/>
      <c r="CA12" s="73"/>
      <c r="CB12" s="22"/>
      <c r="CC12" s="15"/>
      <c r="CD12" s="103"/>
      <c r="CE12" s="553" t="s">
        <v>169</v>
      </c>
      <c r="CF12" s="551">
        <v>5</v>
      </c>
      <c r="CG12" s="551"/>
      <c r="CH12" s="551"/>
      <c r="CI12" s="551"/>
      <c r="CJ12" s="551"/>
      <c r="CK12" s="552"/>
      <c r="CL12" s="22"/>
      <c r="CM12" s="15"/>
      <c r="CN12" s="103"/>
      <c r="CO12" s="553" t="s">
        <v>169</v>
      </c>
      <c r="CP12" s="551"/>
      <c r="CQ12" s="551"/>
      <c r="CR12" s="551"/>
      <c r="CS12" s="551"/>
      <c r="CT12" s="551"/>
      <c r="CU12" s="552"/>
      <c r="CV12" s="22"/>
      <c r="CW12" s="15"/>
      <c r="CX12" s="112"/>
      <c r="DH12" s="112"/>
      <c r="DR12" s="112"/>
      <c r="EB12" s="112"/>
      <c r="EL12" s="112"/>
      <c r="EV12" s="112"/>
      <c r="FF12" s="112"/>
      <c r="FP12" s="112"/>
      <c r="FZ12" s="112"/>
      <c r="GJ12" s="112"/>
      <c r="GT12" s="112"/>
      <c r="HD12" s="112"/>
      <c r="HN12" s="112"/>
      <c r="HX12" s="112"/>
    </row>
    <row xmlns:x14ac="http://schemas.microsoft.com/office/spreadsheetml/2009/9/ac" r="13" s="266" customFormat="true" ht="18" customHeight="true" x14ac:dyDescent="0.25">
      <c r="A13" s="377" t="str">
        <f ca="true">IF(ISBLANK('Data Summary'!A15),"",'Data Summary'!A15)</f>
        <v>TLS_2021_EMIS</v>
      </c>
      <c r="B13" s="255" t="s">
        <v>57</v>
      </c>
      <c r="C13" s="261" t="s">
        <v>27</v>
      </c>
      <c r="D13" s="262"/>
      <c r="E13" s="262"/>
      <c r="F13" s="262"/>
      <c r="G13" s="263"/>
      <c r="H13" s="263"/>
      <c r="I13" s="264"/>
      <c r="J13" s="245"/>
      <c r="K13" s="260"/>
      <c r="L13" s="255" t="s">
        <v>57</v>
      </c>
      <c r="M13" s="261" t="s">
        <v>27</v>
      </c>
      <c r="N13" s="262"/>
      <c r="O13" s="262"/>
      <c r="P13" s="262"/>
      <c r="Q13" s="263"/>
      <c r="R13" s="263"/>
      <c r="S13" s="264"/>
      <c r="T13" s="245"/>
      <c r="U13" s="260"/>
      <c r="V13" s="255" t="s">
        <v>57</v>
      </c>
      <c r="W13" s="261" t="s">
        <v>27</v>
      </c>
      <c r="X13" s="262"/>
      <c r="Y13" s="262"/>
      <c r="Z13" s="262"/>
      <c r="AA13" s="263"/>
      <c r="AB13" s="263"/>
      <c r="AC13" s="264"/>
      <c r="AD13" s="245"/>
      <c r="AE13" s="260"/>
      <c r="AF13" s="255" t="s">
        <v>57</v>
      </c>
      <c r="AG13" s="261" t="s">
        <v>27</v>
      </c>
      <c r="AH13" s="262"/>
      <c r="AI13" s="262"/>
      <c r="AJ13" s="262"/>
      <c r="AK13" s="263"/>
      <c r="AL13" s="263"/>
      <c r="AM13" s="264"/>
      <c r="AN13" s="245"/>
      <c r="AO13" s="260"/>
      <c r="AP13" s="255" t="s">
        <v>57</v>
      </c>
      <c r="AQ13" s="261" t="s">
        <v>27</v>
      </c>
      <c r="AR13" s="262"/>
      <c r="AS13" s="262"/>
      <c r="AT13" s="262"/>
      <c r="AU13" s="263"/>
      <c r="AV13" s="263"/>
      <c r="AW13" s="264"/>
      <c r="AX13" s="245"/>
      <c r="AY13" s="260"/>
      <c r="AZ13" s="255" t="s">
        <v>57</v>
      </c>
      <c r="BA13" s="261" t="s">
        <v>27</v>
      </c>
      <c r="BB13" s="262"/>
      <c r="BC13" s="262"/>
      <c r="BD13" s="262"/>
      <c r="BE13" s="263"/>
      <c r="BF13" s="263"/>
      <c r="BG13" s="264"/>
      <c r="BH13" s="245"/>
      <c r="BI13" s="260"/>
      <c r="BJ13" s="255" t="s">
        <v>57</v>
      </c>
      <c r="BK13" s="261" t="s">
        <v>27</v>
      </c>
      <c r="BL13" s="262"/>
      <c r="BM13" s="262"/>
      <c r="BN13" s="262"/>
      <c r="BO13" s="263"/>
      <c r="BP13" s="263"/>
      <c r="BQ13" s="264"/>
      <c r="BR13" s="245"/>
      <c r="BS13" s="260"/>
      <c r="BT13" s="255" t="s">
        <v>57</v>
      </c>
      <c r="BU13" s="261" t="s">
        <v>27</v>
      </c>
      <c r="BV13" s="262"/>
      <c r="BW13" s="262"/>
      <c r="BX13" s="262"/>
      <c r="BY13" s="263"/>
      <c r="BZ13" s="263"/>
      <c r="CA13" s="264"/>
      <c r="CB13" s="245"/>
      <c r="CC13" s="260"/>
      <c r="CD13" s="255" t="s">
        <v>57</v>
      </c>
      <c r="CE13" s="261" t="s">
        <v>27</v>
      </c>
      <c r="CF13" s="262"/>
      <c r="CG13" s="262"/>
      <c r="CH13" s="262"/>
      <c r="CI13" s="263"/>
      <c r="CJ13" s="263"/>
      <c r="CK13" s="264"/>
      <c r="CL13" s="245"/>
      <c r="CM13" s="260"/>
      <c r="CN13" s="255" t="s">
        <v>57</v>
      </c>
      <c r="CO13" s="261" t="s">
        <v>27</v>
      </c>
      <c r="CP13" s="262"/>
      <c r="CQ13" s="262"/>
      <c r="CR13" s="262"/>
      <c r="CS13" s="263"/>
      <c r="CT13" s="263"/>
      <c r="CU13" s="264"/>
      <c r="CV13" s="245"/>
      <c r="CW13" s="260"/>
      <c r="CX13" s="265"/>
      <c r="DH13" s="265"/>
      <c r="DR13" s="265"/>
      <c r="EB13" s="265"/>
      <c r="EL13" s="265"/>
      <c r="EV13" s="265"/>
      <c r="FF13" s="265"/>
      <c r="FP13" s="265"/>
      <c r="FZ13" s="265"/>
      <c r="GJ13" s="265"/>
      <c r="GT13" s="265"/>
      <c r="HD13" s="265"/>
      <c r="HN13" s="265"/>
      <c r="HX13" s="265"/>
    </row>
    <row xmlns:x14ac="http://schemas.microsoft.com/office/spreadsheetml/2009/9/ac" r="14" x14ac:dyDescent="0.25">
      <c r="A14" s="378" t="str">
        <f ca="true">IF(ISBLANK('Data Summary'!A16),"",'Data Summary'!A16)</f>
        <v/>
      </c>
      <c r="B14" s="104" t="s">
        <v>225</v>
      </c>
      <c r="C14" s="18">
        <v>0</v>
      </c>
      <c r="D14" s="43">
        <v>8.11</v>
      </c>
      <c r="E14" s="43"/>
      <c r="F14" s="43"/>
      <c r="G14" s="176"/>
      <c r="H14" s="176">
        <v>7.51</v>
      </c>
      <c r="I14" s="24">
        <v>16.48</v>
      </c>
      <c r="J14" s="10"/>
      <c r="K14" s="14"/>
      <c r="L14" s="104" t="s">
        <v>225</v>
      </c>
      <c r="M14" s="18">
        <v>0</v>
      </c>
      <c r="N14" s="43">
        <v>11.747430249632892</v>
      </c>
      <c r="O14" s="43"/>
      <c r="P14" s="43"/>
      <c r="Q14" s="176"/>
      <c r="R14" s="176">
        <v>10.62992125984252</v>
      </c>
      <c r="S14" s="24">
        <v>27.173913043478258</v>
      </c>
      <c r="T14" s="10"/>
      <c r="U14" s="14"/>
      <c r="V14" s="104" t="s">
        <v>225</v>
      </c>
      <c r="W14" s="18">
        <v>0</v>
      </c>
      <c r="X14" s="176">
        <v>14.5</v>
      </c>
      <c r="Y14" s="43"/>
      <c r="Z14" s="43"/>
      <c r="AA14" s="176"/>
      <c r="AB14" s="176">
        <v>14.9</v>
      </c>
      <c r="AC14" s="24">
        <v>7.9</v>
      </c>
      <c r="AD14" s="10"/>
      <c r="AE14" s="14"/>
      <c r="AF14" s="104" t="s">
        <v>225</v>
      </c>
      <c r="AG14" s="18">
        <v>0</v>
      </c>
      <c r="AH14" s="43">
        <v>9.6999999999999993</v>
      </c>
      <c r="AI14" s="43"/>
      <c r="AJ14" s="43"/>
      <c r="AK14" s="176">
        <v>23.7</v>
      </c>
      <c r="AL14" s="176">
        <v>19</v>
      </c>
      <c r="AM14" s="24">
        <v>14.3</v>
      </c>
      <c r="AN14" s="10"/>
      <c r="AO14" s="14"/>
      <c r="AP14" s="104" t="s">
        <v>30</v>
      </c>
      <c r="AQ14" s="18">
        <v>0</v>
      </c>
      <c r="AR14" s="43"/>
      <c r="AS14" s="43"/>
      <c r="AT14" s="43"/>
      <c r="AU14" s="176"/>
      <c r="AV14" s="176"/>
      <c r="AW14" s="24"/>
      <c r="AX14" s="10"/>
      <c r="AY14" s="14"/>
      <c r="AZ14" s="104" t="s">
        <v>30</v>
      </c>
      <c r="BA14" s="18">
        <v>0</v>
      </c>
      <c r="BB14" s="43"/>
      <c r="BC14" s="43"/>
      <c r="BD14" s="43"/>
      <c r="BE14" s="176"/>
      <c r="BF14" s="176"/>
      <c r="BG14" s="24"/>
      <c r="BH14" s="10"/>
      <c r="BI14" s="14"/>
      <c r="BJ14" s="104" t="s">
        <v>30</v>
      </c>
      <c r="BK14" s="18">
        <v>0</v>
      </c>
      <c r="BL14" s="43"/>
      <c r="BM14" s="43"/>
      <c r="BN14" s="43"/>
      <c r="BO14" s="176"/>
      <c r="BP14" s="176"/>
      <c r="BQ14" s="24"/>
      <c r="BR14" s="10"/>
      <c r="BS14" s="14"/>
      <c r="BT14" s="104" t="s">
        <v>30</v>
      </c>
      <c r="BU14" s="18">
        <v>0</v>
      </c>
      <c r="BV14" s="43"/>
      <c r="BW14" s="43"/>
      <c r="BX14" s="43"/>
      <c r="BY14" s="176"/>
      <c r="BZ14" s="176"/>
      <c r="CA14" s="24"/>
      <c r="CB14" s="10"/>
      <c r="CC14" s="14"/>
      <c r="CD14" s="104" t="s">
        <v>30</v>
      </c>
      <c r="CE14" s="18">
        <v>0</v>
      </c>
      <c r="CF14" s="43"/>
      <c r="CG14" s="43"/>
      <c r="CH14" s="43"/>
      <c r="CI14" s="554"/>
      <c r="CJ14" s="554"/>
      <c r="CK14" s="24"/>
      <c r="CL14" s="10"/>
      <c r="CM14" s="14"/>
      <c r="CN14" s="104" t="s">
        <v>30</v>
      </c>
      <c r="CO14" s="18">
        <v>0</v>
      </c>
      <c r="CP14" s="43">
        <v>32.982086406743946</v>
      </c>
      <c r="CQ14" s="43"/>
      <c r="CR14" s="43"/>
      <c r="CS14" s="554">
        <v>59.550561797752813</v>
      </c>
      <c r="CT14" s="554">
        <v>25.155763239875391</v>
      </c>
      <c r="CU14" s="24">
        <v>22.485207100591719</v>
      </c>
      <c r="CV14" s="10"/>
      <c r="CW14" s="14"/>
    </row>
    <row xmlns:x14ac="http://schemas.microsoft.com/office/spreadsheetml/2009/9/ac" r="15" s="2" customFormat="true" x14ac:dyDescent="0.25">
      <c r="A15" s="378" t="str">
        <f ca="true">IF(ISBLANK('Data Summary'!A17),"",'Data Summary'!A17)</f>
        <v/>
      </c>
      <c r="B15" s="104" t="s">
        <v>105</v>
      </c>
      <c r="C15" s="74">
        <v>0</v>
      </c>
      <c r="D15" s="43">
        <v>3.69</v>
      </c>
      <c r="E15" s="43"/>
      <c r="F15" s="43"/>
      <c r="G15" s="176"/>
      <c r="H15" s="176">
        <v>3.16</v>
      </c>
      <c r="I15" s="24">
        <v>10.99</v>
      </c>
      <c r="J15" s="10"/>
      <c r="K15" s="14"/>
      <c r="L15" s="104" t="s">
        <v>105</v>
      </c>
      <c r="M15" s="74">
        <v>0</v>
      </c>
      <c r="N15" s="43">
        <v>0</v>
      </c>
      <c r="O15" s="43"/>
      <c r="P15" s="43"/>
      <c r="Q15" s="176"/>
      <c r="R15" s="176">
        <v>0</v>
      </c>
      <c r="S15" s="24">
        <v>0</v>
      </c>
      <c r="T15" s="10"/>
      <c r="U15" s="14"/>
      <c r="V15" s="104" t="s">
        <v>105</v>
      </c>
      <c r="W15" s="74">
        <v>0</v>
      </c>
      <c r="X15" s="43"/>
      <c r="Y15" s="43"/>
      <c r="Z15" s="43"/>
      <c r="AA15" s="176"/>
      <c r="AB15" s="176"/>
      <c r="AC15" s="24"/>
      <c r="AD15" s="10"/>
      <c r="AE15" s="14"/>
      <c r="AF15" s="104" t="s">
        <v>105</v>
      </c>
      <c r="AG15" s="74">
        <v>0</v>
      </c>
      <c r="AH15" s="43"/>
      <c r="AI15" s="43"/>
      <c r="AJ15" s="43"/>
      <c r="AK15" s="176"/>
      <c r="AL15" s="176"/>
      <c r="AM15" s="24"/>
      <c r="AN15" s="10"/>
      <c r="AO15" s="14"/>
      <c r="AP15" s="104" t="s">
        <v>105</v>
      </c>
      <c r="AQ15" s="74">
        <v>0</v>
      </c>
      <c r="AR15" s="43"/>
      <c r="AS15" s="43"/>
      <c r="AT15" s="43"/>
      <c r="AU15" s="176"/>
      <c r="AV15" s="176"/>
      <c r="AW15" s="24"/>
      <c r="AX15" s="10"/>
      <c r="AY15" s="14"/>
      <c r="AZ15" s="104" t="s">
        <v>105</v>
      </c>
      <c r="BA15" s="74">
        <v>0</v>
      </c>
      <c r="BB15" s="43"/>
      <c r="BC15" s="43"/>
      <c r="BD15" s="43"/>
      <c r="BE15" s="176"/>
      <c r="BF15" s="176"/>
      <c r="BG15" s="24"/>
      <c r="BH15" s="10"/>
      <c r="BI15" s="14"/>
      <c r="BJ15" s="104" t="s">
        <v>105</v>
      </c>
      <c r="BK15" s="74">
        <v>0</v>
      </c>
      <c r="BL15" s="43"/>
      <c r="BM15" s="43"/>
      <c r="BN15" s="43"/>
      <c r="BO15" s="176"/>
      <c r="BP15" s="176"/>
      <c r="BQ15" s="24"/>
      <c r="BR15" s="10"/>
      <c r="BS15" s="14"/>
      <c r="BT15" s="104" t="s">
        <v>105</v>
      </c>
      <c r="BU15" s="74">
        <v>0</v>
      </c>
      <c r="BV15" s="43"/>
      <c r="BW15" s="43"/>
      <c r="BX15" s="43"/>
      <c r="BY15" s="176"/>
      <c r="BZ15" s="176"/>
      <c r="CA15" s="24"/>
      <c r="CB15" s="10"/>
      <c r="CC15" s="14"/>
      <c r="CD15" s="104" t="s">
        <v>105</v>
      </c>
      <c r="CE15" s="74">
        <v>0</v>
      </c>
      <c r="CF15" s="43"/>
      <c r="CG15" s="43"/>
      <c r="CH15" s="43"/>
      <c r="CI15" s="554"/>
      <c r="CJ15" s="554"/>
      <c r="CK15" s="24"/>
      <c r="CL15" s="10"/>
      <c r="CM15" s="14"/>
      <c r="CN15" s="104" t="s">
        <v>105</v>
      </c>
      <c r="CO15" s="74">
        <v>0</v>
      </c>
      <c r="CP15" s="43"/>
      <c r="CQ15" s="43"/>
      <c r="CR15" s="43"/>
      <c r="CS15" s="554"/>
      <c r="CT15" s="554"/>
      <c r="CU15" s="24"/>
      <c r="CV15" s="10"/>
      <c r="CW15" s="14"/>
      <c r="CX15" s="114"/>
      <c r="DH15" s="114"/>
      <c r="DR15" s="114"/>
      <c r="EB15" s="114"/>
      <c r="EL15" s="114"/>
      <c r="EV15" s="114"/>
      <c r="FF15" s="114"/>
      <c r="FP15" s="114"/>
      <c r="FZ15" s="114"/>
      <c r="GJ15" s="114"/>
      <c r="GT15" s="114"/>
      <c r="HD15" s="114"/>
      <c r="HN15" s="114"/>
      <c r="HX15" s="114"/>
    </row>
    <row xmlns:x14ac="http://schemas.microsoft.com/office/spreadsheetml/2009/9/ac" r="16" s="2" customFormat="true" x14ac:dyDescent="0.25">
      <c r="A16" s="378" t="str">
        <f ca="true">IF(ISBLANK('Data Summary'!A18),"",'Data Summary'!A18)</f>
        <v/>
      </c>
      <c r="B16" s="105" t="s">
        <v>214</v>
      </c>
      <c r="C16" s="19">
        <v>1</v>
      </c>
      <c r="D16" s="177">
        <v>32.079646017699112</v>
      </c>
      <c r="E16" s="43"/>
      <c r="F16" s="176"/>
      <c r="G16" s="176"/>
      <c r="H16" s="176">
        <v>31.936758893280633</v>
      </c>
      <c r="I16" s="24">
        <v>34.065934065934066</v>
      </c>
      <c r="J16" s="10"/>
      <c r="K16" s="14"/>
      <c r="L16" s="105" t="s">
        <v>214</v>
      </c>
      <c r="M16" s="19">
        <v>1</v>
      </c>
      <c r="N16" s="177">
        <v>31.791483113069013</v>
      </c>
      <c r="O16" s="43"/>
      <c r="P16" s="176"/>
      <c r="Q16" s="176"/>
      <c r="R16" s="176">
        <v>31.5748031496063</v>
      </c>
      <c r="S16" s="24">
        <v>34.782608695652172</v>
      </c>
      <c r="T16" s="10"/>
      <c r="U16" s="14"/>
      <c r="V16" s="105" t="s">
        <v>228</v>
      </c>
      <c r="W16" s="19">
        <v>1</v>
      </c>
      <c r="X16" s="177">
        <v>40.75</v>
      </c>
      <c r="Y16" s="43"/>
      <c r="Z16" s="176"/>
      <c r="AA16" s="176"/>
      <c r="AB16" s="176">
        <v>40.299999999999997</v>
      </c>
      <c r="AC16" s="24">
        <v>47.4</v>
      </c>
      <c r="AD16" s="10"/>
      <c r="AE16" s="14"/>
      <c r="AF16" s="105" t="s">
        <v>228</v>
      </c>
      <c r="AG16" s="19">
        <v>1</v>
      </c>
      <c r="AH16" s="43">
        <f t="shared" ref="AH16:AH17" si="10">(AK16*AK$33+AL16*AL$33+AM16*AM$33)/SUM(AK$33:AM$33)</f>
        <v>35.099750623441395</v>
      </c>
      <c r="AI16" s="43"/>
      <c r="AJ16" s="176"/>
      <c r="AK16" s="176">
        <v>38.461538461538467</v>
      </c>
      <c r="AL16" s="176">
        <v>34.276729559748425</v>
      </c>
      <c r="AM16" s="24">
        <v>37.755102040816325</v>
      </c>
      <c r="AN16" s="10"/>
      <c r="AO16" s="14"/>
      <c r="AP16" s="105"/>
      <c r="AQ16" s="19"/>
      <c r="AR16" s="177"/>
      <c r="AS16" s="43"/>
      <c r="AT16" s="176"/>
      <c r="AU16" s="176"/>
      <c r="AV16" s="176"/>
      <c r="AW16" s="24"/>
      <c r="AX16" s="10"/>
      <c r="AY16" s="14"/>
      <c r="AZ16" s="105"/>
      <c r="BA16" s="19"/>
      <c r="BB16" s="177"/>
      <c r="BC16" s="43"/>
      <c r="BD16" s="176"/>
      <c r="BE16" s="176"/>
      <c r="BF16" s="176"/>
      <c r="BG16" s="24"/>
      <c r="BH16" s="10"/>
      <c r="BI16" s="14"/>
      <c r="BJ16" s="105"/>
      <c r="BK16" s="19"/>
      <c r="BL16" s="177"/>
      <c r="BM16" s="43"/>
      <c r="BN16" s="176"/>
      <c r="BO16" s="176"/>
      <c r="BP16" s="176"/>
      <c r="BQ16" s="24"/>
      <c r="BR16" s="10"/>
      <c r="BS16" s="14"/>
      <c r="BT16" s="105"/>
      <c r="BU16" s="19"/>
      <c r="BV16" s="177"/>
      <c r="BW16" s="43"/>
      <c r="BX16" s="176"/>
      <c r="BY16" s="176"/>
      <c r="BZ16" s="176"/>
      <c r="CA16" s="24"/>
      <c r="CB16" s="10"/>
      <c r="CC16" s="14"/>
      <c r="CD16" s="105"/>
      <c r="CE16" s="6"/>
      <c r="CF16" s="43"/>
      <c r="CG16" s="554"/>
      <c r="CH16" s="554"/>
      <c r="CI16" s="554"/>
      <c r="CJ16" s="43"/>
      <c r="CK16" s="62"/>
      <c r="CL16" s="10"/>
      <c r="CM16" s="14"/>
      <c r="CN16" s="105"/>
      <c r="CO16" s="6"/>
      <c r="CP16" s="43"/>
      <c r="CQ16" s="554"/>
      <c r="CR16" s="554"/>
      <c r="CS16" s="554"/>
      <c r="CT16" s="43"/>
      <c r="CU16" s="62"/>
      <c r="CV16" s="10"/>
      <c r="CW16" s="14"/>
      <c r="CX16" s="114"/>
      <c r="DH16" s="114"/>
      <c r="DR16" s="114"/>
      <c r="EB16" s="114"/>
      <c r="EL16" s="114"/>
      <c r="EV16" s="114"/>
      <c r="FF16" s="114"/>
      <c r="FP16" s="114"/>
      <c r="FZ16" s="114"/>
      <c r="GJ16" s="114"/>
      <c r="GT16" s="114"/>
      <c r="HD16" s="114"/>
      <c r="HN16" s="114"/>
      <c r="HX16" s="114"/>
    </row>
    <row xmlns:x14ac="http://schemas.microsoft.com/office/spreadsheetml/2009/9/ac" r="17" s="2" customFormat="true" x14ac:dyDescent="0.25">
      <c r="A17" s="378" t="str">
        <f ca="true">IF(ISBLANK('Data Summary'!A19),"",'Data Summary'!A19)</f>
        <v/>
      </c>
      <c r="B17" s="105" t="s">
        <v>215</v>
      </c>
      <c r="C17" s="178">
        <v>0.5</v>
      </c>
      <c r="D17" s="43">
        <v>56.120943952802364</v>
      </c>
      <c r="E17" s="176"/>
      <c r="F17" s="176"/>
      <c r="G17" s="176"/>
      <c r="H17" s="176">
        <v>57.391304347826086</v>
      </c>
      <c r="I17" s="24">
        <v>38.461538461538467</v>
      </c>
      <c r="J17" s="10"/>
      <c r="K17" s="14"/>
      <c r="L17" s="105" t="s">
        <v>224</v>
      </c>
      <c r="M17" s="178">
        <v>0.5</v>
      </c>
      <c r="N17" s="43">
        <v>56.461086637298088</v>
      </c>
      <c r="O17" s="176"/>
      <c r="P17" s="176"/>
      <c r="Q17" s="176"/>
      <c r="R17" s="176">
        <v>57.795275590551178</v>
      </c>
      <c r="S17" s="24">
        <v>38.04347826086957</v>
      </c>
      <c r="T17" s="10"/>
      <c r="U17" s="14"/>
      <c r="V17" s="105" t="s">
        <v>229</v>
      </c>
      <c r="W17" s="178">
        <v>1</v>
      </c>
      <c r="X17" s="43">
        <v>30.4</v>
      </c>
      <c r="Y17" s="176"/>
      <c r="Z17" s="176"/>
      <c r="AA17" s="176"/>
      <c r="AB17" s="176">
        <v>29.9</v>
      </c>
      <c r="AC17" s="24">
        <v>36.799999999999997</v>
      </c>
      <c r="AD17" s="10"/>
      <c r="AE17" s="14"/>
      <c r="AF17" s="105" t="s">
        <v>229</v>
      </c>
      <c r="AG17" s="178">
        <v>1</v>
      </c>
      <c r="AH17" s="43">
        <f t="shared" si="10"/>
        <v>26.122194513715712</v>
      </c>
      <c r="AI17" s="176"/>
      <c r="AJ17" s="176"/>
      <c r="AK17" s="176">
        <v>14.102564102564102</v>
      </c>
      <c r="AL17" s="176">
        <v>27.751572327044027</v>
      </c>
      <c r="AM17" s="24">
        <v>33.673469387755098</v>
      </c>
      <c r="AN17" s="10"/>
      <c r="AO17" s="14"/>
      <c r="AP17" s="105"/>
      <c r="AQ17" s="178"/>
      <c r="AR17" s="43"/>
      <c r="AS17" s="176"/>
      <c r="AT17" s="176"/>
      <c r="AU17" s="176"/>
      <c r="AV17" s="176"/>
      <c r="AW17" s="24"/>
      <c r="AX17" s="10"/>
      <c r="AY17" s="14"/>
      <c r="AZ17" s="105"/>
      <c r="BA17" s="178"/>
      <c r="BB17" s="43"/>
      <c r="BC17" s="176"/>
      <c r="BD17" s="176"/>
      <c r="BE17" s="176"/>
      <c r="BF17" s="176"/>
      <c r="BG17" s="24"/>
      <c r="BH17" s="10"/>
      <c r="BI17" s="14"/>
      <c r="BJ17" s="105"/>
      <c r="BK17" s="178"/>
      <c r="BL17" s="43"/>
      <c r="BM17" s="176"/>
      <c r="BN17" s="176"/>
      <c r="BO17" s="176"/>
      <c r="BP17" s="176"/>
      <c r="BQ17" s="24"/>
      <c r="BR17" s="10"/>
      <c r="BS17" s="14"/>
      <c r="BT17" s="105"/>
      <c r="BU17" s="178"/>
      <c r="BV17" s="43"/>
      <c r="BW17" s="176"/>
      <c r="BX17" s="176"/>
      <c r="BY17" s="176"/>
      <c r="BZ17" s="176"/>
      <c r="CA17" s="24"/>
      <c r="CB17" s="10"/>
      <c r="CC17" s="14"/>
      <c r="CD17" s="105"/>
      <c r="CE17" s="555"/>
      <c r="CF17" s="43"/>
      <c r="CG17" s="554"/>
      <c r="CH17" s="554"/>
      <c r="CI17" s="554"/>
      <c r="CJ17" s="554"/>
      <c r="CK17" s="24"/>
      <c r="CL17" s="10"/>
      <c r="CM17" s="14"/>
      <c r="CN17" s="105"/>
      <c r="CO17" s="555"/>
      <c r="CP17" s="43"/>
      <c r="CQ17" s="554"/>
      <c r="CR17" s="554"/>
      <c r="CS17" s="554"/>
      <c r="CT17" s="554"/>
      <c r="CU17" s="24"/>
      <c r="CV17" s="10"/>
      <c r="CW17" s="14"/>
      <c r="CX17" s="114"/>
      <c r="DH17" s="114"/>
      <c r="DR17" s="114"/>
      <c r="EB17" s="114"/>
      <c r="EL17" s="114"/>
      <c r="EV17" s="114"/>
      <c r="FF17" s="114"/>
      <c r="FP17" s="114"/>
      <c r="FZ17" s="114"/>
      <c r="GJ17" s="114"/>
      <c r="GT17" s="114"/>
      <c r="HD17" s="114"/>
      <c r="HN17" s="114"/>
      <c r="HX17" s="114"/>
    </row>
    <row xmlns:x14ac="http://schemas.microsoft.com/office/spreadsheetml/2009/9/ac" r="18" s="2" customFormat="true" x14ac:dyDescent="0.25">
      <c r="A18" s="378" t="str">
        <f ca="true">IF(ISBLANK('Data Summary'!A20),"",'Data Summary'!A20)</f>
        <v/>
      </c>
      <c r="B18" s="105"/>
      <c r="C18" s="178"/>
      <c r="D18" s="43"/>
      <c r="E18" s="43"/>
      <c r="F18" s="43"/>
      <c r="G18" s="176"/>
      <c r="H18" s="176"/>
      <c r="I18" s="24"/>
      <c r="J18" s="10"/>
      <c r="K18" s="14"/>
      <c r="L18" s="105"/>
      <c r="M18" s="178"/>
      <c r="N18" s="43"/>
      <c r="O18" s="43"/>
      <c r="P18" s="43"/>
      <c r="Q18" s="176"/>
      <c r="R18" s="176"/>
      <c r="S18" s="24"/>
      <c r="T18" s="10"/>
      <c r="U18" s="14"/>
      <c r="V18" s="105" t="s">
        <v>253</v>
      </c>
      <c r="W18" s="178">
        <v>0</v>
      </c>
      <c r="X18" s="176">
        <f>28.9/2</f>
        <v>14.45</v>
      </c>
      <c r="Y18" s="176"/>
      <c r="Z18" s="176"/>
      <c r="AA18" s="176"/>
      <c r="AB18" s="176">
        <f>29.8/2</f>
        <v>14.9</v>
      </c>
      <c r="AC18" s="24">
        <f>15.8/2</f>
        <v>7.9</v>
      </c>
      <c r="AD18" s="10"/>
      <c r="AE18" s="14"/>
      <c r="AF18" s="105" t="s">
        <v>253</v>
      </c>
      <c r="AG18" s="178">
        <v>0</v>
      </c>
      <c r="AH18" s="176">
        <f>19.4/2</f>
        <v>9.6999999999999993</v>
      </c>
      <c r="AI18" s="176"/>
      <c r="AJ18" s="176"/>
      <c r="AK18" s="176">
        <f>47.4/2</f>
        <v>23.7</v>
      </c>
      <c r="AL18" s="176">
        <f>38/2</f>
        <v>19</v>
      </c>
      <c r="AM18" s="24">
        <f>28.6/2</f>
        <v>14.3</v>
      </c>
      <c r="AN18" s="10"/>
      <c r="AO18" s="14"/>
      <c r="AP18" s="105"/>
      <c r="AQ18" s="178"/>
      <c r="AR18" s="176"/>
      <c r="AS18" s="176"/>
      <c r="AT18" s="176"/>
      <c r="AU18" s="176"/>
      <c r="AV18" s="176"/>
      <c r="AW18" s="24"/>
      <c r="AX18" s="10"/>
      <c r="AY18" s="14"/>
      <c r="AZ18" s="105"/>
      <c r="BA18" s="178"/>
      <c r="BB18" s="176"/>
      <c r="BC18" s="176"/>
      <c r="BD18" s="176"/>
      <c r="BE18" s="176"/>
      <c r="BF18" s="176"/>
      <c r="BG18" s="24"/>
      <c r="BH18" s="10"/>
      <c r="BI18" s="14"/>
      <c r="BJ18" s="105"/>
      <c r="BK18" s="178"/>
      <c r="BL18" s="176"/>
      <c r="BM18" s="176"/>
      <c r="BN18" s="176"/>
      <c r="BO18" s="176"/>
      <c r="BP18" s="176"/>
      <c r="BQ18" s="24"/>
      <c r="BR18" s="10"/>
      <c r="BS18" s="14"/>
      <c r="BT18" s="105"/>
      <c r="BU18" s="178"/>
      <c r="BV18" s="176"/>
      <c r="BW18" s="176"/>
      <c r="BX18" s="176"/>
      <c r="BY18" s="176"/>
      <c r="BZ18" s="176"/>
      <c r="CA18" s="24"/>
      <c r="CB18" s="10"/>
      <c r="CC18" s="14"/>
      <c r="CD18" s="105"/>
      <c r="CE18" s="555"/>
      <c r="CF18" s="554"/>
      <c r="CG18" s="554"/>
      <c r="CH18" s="554"/>
      <c r="CI18" s="554"/>
      <c r="CJ18" s="554"/>
      <c r="CK18" s="24"/>
      <c r="CL18" s="10"/>
      <c r="CM18" s="14"/>
      <c r="CN18" s="105"/>
      <c r="CO18" s="555"/>
      <c r="CP18" s="554"/>
      <c r="CQ18" s="554"/>
      <c r="CR18" s="554"/>
      <c r="CS18" s="554"/>
      <c r="CT18" s="554"/>
      <c r="CU18" s="24"/>
      <c r="CV18" s="10"/>
      <c r="CW18" s="14"/>
      <c r="CX18" s="114"/>
      <c r="DH18" s="114"/>
      <c r="DR18" s="114"/>
      <c r="EB18" s="114"/>
      <c r="EL18" s="114"/>
      <c r="EV18" s="114"/>
      <c r="FF18" s="114"/>
      <c r="FP18" s="114"/>
      <c r="FZ18" s="114"/>
      <c r="GJ18" s="114"/>
      <c r="GT18" s="114"/>
      <c r="HD18" s="114"/>
      <c r="HN18" s="114"/>
      <c r="HX18" s="114"/>
    </row>
    <row xmlns:x14ac="http://schemas.microsoft.com/office/spreadsheetml/2009/9/ac" r="19" s="2" customFormat="true" x14ac:dyDescent="0.25">
      <c r="A19" s="378" t="str">
        <f ca="true">IF(ISBLANK('Data Summary'!A21),"",'Data Summary'!A21)</f>
        <v/>
      </c>
      <c r="B19" s="105"/>
      <c r="C19" s="178"/>
      <c r="D19" s="176"/>
      <c r="E19" s="176"/>
      <c r="F19" s="63"/>
      <c r="G19" s="176"/>
      <c r="H19" s="176"/>
      <c r="I19" s="24"/>
      <c r="J19" s="10"/>
      <c r="K19" s="14"/>
      <c r="L19" s="105"/>
      <c r="M19" s="178"/>
      <c r="N19" s="176"/>
      <c r="O19" s="176"/>
      <c r="P19" s="63"/>
      <c r="Q19" s="176"/>
      <c r="R19" s="176"/>
      <c r="S19" s="24"/>
      <c r="T19" s="10"/>
      <c r="U19" s="14"/>
      <c r="V19" s="105"/>
      <c r="W19" s="178"/>
      <c r="X19" s="176"/>
      <c r="Y19" s="176"/>
      <c r="Z19" s="63"/>
      <c r="AA19" s="176"/>
      <c r="AB19" s="176"/>
      <c r="AC19" s="24"/>
      <c r="AD19" s="10"/>
      <c r="AE19" s="14"/>
      <c r="AF19" s="105"/>
      <c r="AG19" s="178"/>
      <c r="AH19" s="176"/>
      <c r="AI19" s="176"/>
      <c r="AJ19" s="63"/>
      <c r="AK19" s="176"/>
      <c r="AL19" s="176"/>
      <c r="AM19" s="24"/>
      <c r="AN19" s="10"/>
      <c r="AO19" s="14"/>
      <c r="AP19" s="105"/>
      <c r="AQ19" s="178"/>
      <c r="AR19" s="176"/>
      <c r="AS19" s="176"/>
      <c r="AT19" s="63"/>
      <c r="AU19" s="176"/>
      <c r="AV19" s="176"/>
      <c r="AW19" s="24"/>
      <c r="AX19" s="10"/>
      <c r="AY19" s="14"/>
      <c r="AZ19" s="105"/>
      <c r="BA19" s="178"/>
      <c r="BB19" s="176"/>
      <c r="BC19" s="176"/>
      <c r="BD19" s="63"/>
      <c r="BE19" s="176"/>
      <c r="BF19" s="176"/>
      <c r="BG19" s="24"/>
      <c r="BH19" s="10"/>
      <c r="BI19" s="14"/>
      <c r="BJ19" s="105"/>
      <c r="BK19" s="178"/>
      <c r="BL19" s="176"/>
      <c r="BM19" s="176"/>
      <c r="BN19" s="63"/>
      <c r="BO19" s="176"/>
      <c r="BP19" s="176"/>
      <c r="BQ19" s="24"/>
      <c r="BR19" s="10"/>
      <c r="BS19" s="14"/>
      <c r="BT19" s="105"/>
      <c r="BU19" s="178"/>
      <c r="BV19" s="176"/>
      <c r="BW19" s="176"/>
      <c r="BX19" s="63"/>
      <c r="BY19" s="176"/>
      <c r="BZ19" s="176"/>
      <c r="CA19" s="24"/>
      <c r="CB19" s="10"/>
      <c r="CC19" s="14"/>
      <c r="CD19" s="105"/>
      <c r="CE19" s="555"/>
      <c r="CF19" s="554"/>
      <c r="CG19" s="554"/>
      <c r="CH19" s="63"/>
      <c r="CI19" s="554"/>
      <c r="CJ19" s="554"/>
      <c r="CK19" s="24"/>
      <c r="CL19" s="10"/>
      <c r="CM19" s="14"/>
      <c r="CN19" s="105"/>
      <c r="CO19" s="555"/>
      <c r="CP19" s="554"/>
      <c r="CQ19" s="554"/>
      <c r="CR19" s="63"/>
      <c r="CS19" s="554"/>
      <c r="CT19" s="554"/>
      <c r="CU19" s="24"/>
      <c r="CV19" s="10"/>
      <c r="CW19" s="14"/>
      <c r="CX19" s="114"/>
      <c r="DH19" s="114"/>
      <c r="DR19" s="114"/>
      <c r="EB19" s="114"/>
      <c r="EL19" s="114"/>
      <c r="EV19" s="114"/>
      <c r="FF19" s="114"/>
      <c r="FP19" s="114"/>
      <c r="FZ19" s="114"/>
      <c r="GJ19" s="114"/>
      <c r="GT19" s="114"/>
      <c r="HD19" s="114"/>
      <c r="HN19" s="114"/>
      <c r="HX19" s="114"/>
    </row>
    <row xmlns:x14ac="http://schemas.microsoft.com/office/spreadsheetml/2009/9/ac" r="20" s="2" customFormat="true" x14ac:dyDescent="0.25">
      <c r="A20" s="378" t="str">
        <f ca="true">IF(ISBLANK('Data Summary'!A22),"",'Data Summary'!A22)</f>
        <v/>
      </c>
      <c r="B20" s="105"/>
      <c r="C20" s="19"/>
      <c r="D20" s="176"/>
      <c r="E20" s="63"/>
      <c r="F20" s="63"/>
      <c r="G20" s="176"/>
      <c r="H20" s="176"/>
      <c r="I20" s="24"/>
      <c r="J20" s="10"/>
      <c r="K20" s="14"/>
      <c r="L20" s="105"/>
      <c r="M20" s="19"/>
      <c r="N20" s="176"/>
      <c r="O20" s="63"/>
      <c r="P20" s="63"/>
      <c r="Q20" s="176"/>
      <c r="R20" s="176"/>
      <c r="S20" s="24"/>
      <c r="T20" s="10"/>
      <c r="U20" s="14"/>
      <c r="V20" s="105"/>
      <c r="W20" s="19"/>
      <c r="X20" s="176"/>
      <c r="Y20" s="63"/>
      <c r="Z20" s="63"/>
      <c r="AA20" s="176"/>
      <c r="AB20" s="176"/>
      <c r="AC20" s="24"/>
      <c r="AD20" s="10"/>
      <c r="AE20" s="14"/>
      <c r="AF20" s="105"/>
      <c r="AG20" s="19"/>
      <c r="AH20" s="176"/>
      <c r="AI20" s="63"/>
      <c r="AJ20" s="63"/>
      <c r="AK20" s="176"/>
      <c r="AL20" s="176"/>
      <c r="AM20" s="24"/>
      <c r="AN20" s="10"/>
      <c r="AO20" s="14"/>
      <c r="AP20" s="105"/>
      <c r="AQ20" s="19"/>
      <c r="AR20" s="176"/>
      <c r="AS20" s="63"/>
      <c r="AT20" s="63"/>
      <c r="AU20" s="176"/>
      <c r="AV20" s="176"/>
      <c r="AW20" s="24"/>
      <c r="AX20" s="10"/>
      <c r="AY20" s="14"/>
      <c r="AZ20" s="105"/>
      <c r="BA20" s="19"/>
      <c r="BB20" s="176"/>
      <c r="BC20" s="63"/>
      <c r="BD20" s="63"/>
      <c r="BE20" s="176"/>
      <c r="BF20" s="176"/>
      <c r="BG20" s="24"/>
      <c r="BH20" s="10"/>
      <c r="BI20" s="14"/>
      <c r="BJ20" s="105"/>
      <c r="BK20" s="19"/>
      <c r="BL20" s="176"/>
      <c r="BM20" s="63"/>
      <c r="BN20" s="63"/>
      <c r="BO20" s="176"/>
      <c r="BP20" s="176"/>
      <c r="BQ20" s="24"/>
      <c r="BR20" s="10"/>
      <c r="BS20" s="14"/>
      <c r="BT20" s="105"/>
      <c r="BU20" s="19"/>
      <c r="BV20" s="176"/>
      <c r="BW20" s="63"/>
      <c r="BX20" s="63"/>
      <c r="BY20" s="176"/>
      <c r="BZ20" s="176"/>
      <c r="CA20" s="24"/>
      <c r="CB20" s="10"/>
      <c r="CC20" s="14"/>
      <c r="CD20" s="105"/>
      <c r="CE20" s="19"/>
      <c r="CF20" s="554"/>
      <c r="CG20" s="63"/>
      <c r="CH20" s="63"/>
      <c r="CI20" s="554"/>
      <c r="CJ20" s="554"/>
      <c r="CK20" s="24"/>
      <c r="CL20" s="10"/>
      <c r="CM20" s="14"/>
      <c r="CN20" s="105"/>
      <c r="CO20" s="19"/>
      <c r="CP20" s="554"/>
      <c r="CQ20" s="63"/>
      <c r="CR20" s="63"/>
      <c r="CS20" s="554"/>
      <c r="CT20" s="554"/>
      <c r="CU20" s="24"/>
      <c r="CV20" s="10"/>
      <c r="CW20" s="14"/>
      <c r="CX20" s="114"/>
      <c r="DH20" s="114"/>
      <c r="DR20" s="114"/>
      <c r="EB20" s="114"/>
      <c r="EL20" s="114"/>
      <c r="EV20" s="114"/>
      <c r="FF20" s="114"/>
      <c r="FP20" s="114"/>
      <c r="FZ20" s="114"/>
      <c r="GJ20" s="114"/>
      <c r="GT20" s="114"/>
      <c r="HD20" s="114"/>
      <c r="HN20" s="114"/>
      <c r="HX20" s="114"/>
    </row>
    <row xmlns:x14ac="http://schemas.microsoft.com/office/spreadsheetml/2009/9/ac" r="21" s="2" customFormat="true" x14ac:dyDescent="0.25">
      <c r="A21" s="378" t="str">
        <f ca="true">IF(ISBLANK('Data Summary'!A23),"",'Data Summary'!A23)</f>
        <v/>
      </c>
      <c r="B21" s="105"/>
      <c r="C21" s="19"/>
      <c r="D21" s="63"/>
      <c r="E21" s="63"/>
      <c r="F21" s="63"/>
      <c r="G21" s="63"/>
      <c r="H21" s="63"/>
      <c r="I21" s="64"/>
      <c r="J21" s="10"/>
      <c r="K21" s="14"/>
      <c r="L21" s="105"/>
      <c r="M21" s="19"/>
      <c r="N21" s="63"/>
      <c r="O21" s="63"/>
      <c r="P21" s="63"/>
      <c r="Q21" s="63"/>
      <c r="R21" s="63"/>
      <c r="S21" s="64"/>
      <c r="T21" s="10"/>
      <c r="U21" s="14"/>
      <c r="V21" s="105"/>
      <c r="W21" s="19"/>
      <c r="X21" s="63"/>
      <c r="Y21" s="63"/>
      <c r="Z21" s="63"/>
      <c r="AA21" s="63"/>
      <c r="AB21" s="63"/>
      <c r="AC21" s="64"/>
      <c r="AD21" s="10"/>
      <c r="AE21" s="14"/>
      <c r="AF21" s="105"/>
      <c r="AG21" s="19"/>
      <c r="AH21" s="63"/>
      <c r="AI21" s="63"/>
      <c r="AJ21" s="63"/>
      <c r="AK21" s="63"/>
      <c r="AL21" s="63"/>
      <c r="AM21" s="64"/>
      <c r="AN21" s="10"/>
      <c r="AO21" s="14"/>
      <c r="AP21" s="105"/>
      <c r="AQ21" s="19"/>
      <c r="AR21" s="63"/>
      <c r="AS21" s="63"/>
      <c r="AT21" s="63"/>
      <c r="AU21" s="63"/>
      <c r="AV21" s="63"/>
      <c r="AW21" s="64"/>
      <c r="AX21" s="10"/>
      <c r="AY21" s="14"/>
      <c r="AZ21" s="105"/>
      <c r="BA21" s="19"/>
      <c r="BB21" s="63"/>
      <c r="BC21" s="63"/>
      <c r="BD21" s="63"/>
      <c r="BE21" s="63"/>
      <c r="BF21" s="63"/>
      <c r="BG21" s="64"/>
      <c r="BH21" s="10"/>
      <c r="BI21" s="14"/>
      <c r="BJ21" s="105"/>
      <c r="BK21" s="19"/>
      <c r="BL21" s="63"/>
      <c r="BM21" s="63"/>
      <c r="BN21" s="63"/>
      <c r="BO21" s="63"/>
      <c r="BP21" s="63"/>
      <c r="BQ21" s="64"/>
      <c r="BR21" s="10"/>
      <c r="BS21" s="14"/>
      <c r="BT21" s="105"/>
      <c r="BU21" s="19"/>
      <c r="BV21" s="63"/>
      <c r="BW21" s="63"/>
      <c r="BX21" s="63"/>
      <c r="BY21" s="63"/>
      <c r="BZ21" s="63"/>
      <c r="CA21" s="64"/>
      <c r="CB21" s="10"/>
      <c r="CC21" s="14"/>
      <c r="CD21" s="105"/>
      <c r="CE21" s="19"/>
      <c r="CF21" s="63"/>
      <c r="CG21" s="63"/>
      <c r="CH21" s="63"/>
      <c r="CI21" s="63"/>
      <c r="CJ21" s="63"/>
      <c r="CK21" s="64"/>
      <c r="CL21" s="10"/>
      <c r="CM21" s="14"/>
      <c r="CN21" s="105"/>
      <c r="CO21" s="19"/>
      <c r="CP21" s="63"/>
      <c r="CQ21" s="63"/>
      <c r="CR21" s="63"/>
      <c r="CS21" s="63"/>
      <c r="CT21" s="63"/>
      <c r="CU21" s="64"/>
      <c r="CV21" s="10"/>
      <c r="CW21" s="14"/>
      <c r="CX21" s="114"/>
      <c r="DH21" s="114"/>
      <c r="DR21" s="114"/>
      <c r="EB21" s="114"/>
      <c r="EL21" s="114"/>
      <c r="EV21" s="114"/>
      <c r="FF21" s="114"/>
      <c r="FP21" s="114"/>
      <c r="FZ21" s="114"/>
      <c r="GJ21" s="114"/>
      <c r="GT21" s="114"/>
      <c r="HD21" s="114"/>
      <c r="HN21" s="114"/>
      <c r="HX21" s="114"/>
    </row>
    <row xmlns:x14ac="http://schemas.microsoft.com/office/spreadsheetml/2009/9/ac" r="22" s="2" customFormat="true" x14ac:dyDescent="0.25">
      <c r="A22" s="378" t="str">
        <f ca="true">IF(ISBLANK('Data Summary'!A24),"",'Data Summary'!A24)</f>
        <v/>
      </c>
      <c r="B22" s="105"/>
      <c r="C22" s="19"/>
      <c r="D22" s="63"/>
      <c r="E22" s="63"/>
      <c r="F22" s="63"/>
      <c r="G22" s="63"/>
      <c r="H22" s="63"/>
      <c r="I22" s="64"/>
      <c r="J22" s="10"/>
      <c r="K22" s="14"/>
      <c r="L22" s="105"/>
      <c r="M22" s="19"/>
      <c r="N22" s="63"/>
      <c r="O22" s="63"/>
      <c r="P22" s="63"/>
      <c r="Q22" s="63"/>
      <c r="R22" s="63"/>
      <c r="S22" s="64"/>
      <c r="T22" s="10"/>
      <c r="U22" s="14"/>
      <c r="V22" s="105"/>
      <c r="W22" s="19"/>
      <c r="X22" s="63"/>
      <c r="Y22" s="63"/>
      <c r="Z22" s="63"/>
      <c r="AA22" s="63"/>
      <c r="AB22" s="63"/>
      <c r="AC22" s="64"/>
      <c r="AD22" s="10"/>
      <c r="AE22" s="14"/>
      <c r="AF22" s="105"/>
      <c r="AG22" s="19"/>
      <c r="AH22" s="63"/>
      <c r="AI22" s="63"/>
      <c r="AJ22" s="63"/>
      <c r="AK22" s="63"/>
      <c r="AL22" s="63"/>
      <c r="AM22" s="64"/>
      <c r="AN22" s="10"/>
      <c r="AO22" s="14"/>
      <c r="AP22" s="105"/>
      <c r="AQ22" s="19"/>
      <c r="AR22" s="63"/>
      <c r="AS22" s="63"/>
      <c r="AT22" s="63"/>
      <c r="AU22" s="63"/>
      <c r="AV22" s="63"/>
      <c r="AW22" s="64"/>
      <c r="AX22" s="10"/>
      <c r="AY22" s="14"/>
      <c r="AZ22" s="105"/>
      <c r="BA22" s="19"/>
      <c r="BB22" s="63"/>
      <c r="BC22" s="63"/>
      <c r="BD22" s="63"/>
      <c r="BE22" s="63"/>
      <c r="BF22" s="63"/>
      <c r="BG22" s="64"/>
      <c r="BH22" s="10"/>
      <c r="BI22" s="14"/>
      <c r="BJ22" s="105"/>
      <c r="BK22" s="19"/>
      <c r="BL22" s="63"/>
      <c r="BM22" s="63"/>
      <c r="BN22" s="63"/>
      <c r="BO22" s="63"/>
      <c r="BP22" s="63"/>
      <c r="BQ22" s="64"/>
      <c r="BR22" s="10"/>
      <c r="BS22" s="14"/>
      <c r="BT22" s="105"/>
      <c r="BU22" s="19"/>
      <c r="BV22" s="63"/>
      <c r="BW22" s="63"/>
      <c r="BX22" s="63"/>
      <c r="BY22" s="63"/>
      <c r="BZ22" s="63"/>
      <c r="CA22" s="64"/>
      <c r="CB22" s="10"/>
      <c r="CC22" s="14"/>
      <c r="CD22" s="105"/>
      <c r="CE22" s="19"/>
      <c r="CF22" s="63"/>
      <c r="CG22" s="63"/>
      <c r="CH22" s="63"/>
      <c r="CI22" s="63"/>
      <c r="CJ22" s="63"/>
      <c r="CK22" s="64"/>
      <c r="CL22" s="10"/>
      <c r="CM22" s="14"/>
      <c r="CN22" s="105"/>
      <c r="CO22" s="19"/>
      <c r="CP22" s="63"/>
      <c r="CQ22" s="63"/>
      <c r="CR22" s="63"/>
      <c r="CS22" s="63"/>
      <c r="CT22" s="63"/>
      <c r="CU22" s="64"/>
      <c r="CV22" s="10"/>
      <c r="CW22" s="14"/>
      <c r="CX22" s="114"/>
      <c r="DH22" s="114"/>
      <c r="DR22" s="114"/>
      <c r="EB22" s="114"/>
      <c r="EL22" s="114"/>
      <c r="EV22" s="114"/>
      <c r="FF22" s="114"/>
      <c r="FP22" s="114"/>
      <c r="FZ22" s="114"/>
      <c r="GJ22" s="114"/>
      <c r="GT22" s="114"/>
      <c r="HD22" s="114"/>
      <c r="HN22" s="114"/>
      <c r="HX22" s="114"/>
    </row>
    <row xmlns:x14ac="http://schemas.microsoft.com/office/spreadsheetml/2009/9/ac" r="23" s="2" customFormat="true" x14ac:dyDescent="0.25">
      <c r="A23" s="378" t="str">
        <f ca="true">IF(ISBLANK('Data Summary'!A25),"",'Data Summary'!A25)</f>
        <v/>
      </c>
      <c r="B23" s="105"/>
      <c r="C23" s="19"/>
      <c r="D23" s="63"/>
      <c r="E23" s="63"/>
      <c r="F23" s="63"/>
      <c r="G23" s="63"/>
      <c r="H23" s="63"/>
      <c r="I23" s="64"/>
      <c r="J23" s="10"/>
      <c r="K23" s="14"/>
      <c r="L23" s="105"/>
      <c r="M23" s="19"/>
      <c r="N23" s="63"/>
      <c r="O23" s="63"/>
      <c r="P23" s="63"/>
      <c r="Q23" s="63"/>
      <c r="R23" s="63"/>
      <c r="S23" s="64"/>
      <c r="T23" s="10"/>
      <c r="U23" s="14"/>
      <c r="V23" s="105"/>
      <c r="W23" s="19"/>
      <c r="X23" s="63"/>
      <c r="Y23" s="63"/>
      <c r="Z23" s="63"/>
      <c r="AA23" s="63"/>
      <c r="AB23" s="63"/>
      <c r="AC23" s="64"/>
      <c r="AD23" s="10"/>
      <c r="AE23" s="14"/>
      <c r="AF23" s="105"/>
      <c r="AG23" s="19"/>
      <c r="AH23" s="63"/>
      <c r="AI23" s="63"/>
      <c r="AJ23" s="63"/>
      <c r="AK23" s="63"/>
      <c r="AL23" s="63"/>
      <c r="AM23" s="64"/>
      <c r="AN23" s="10"/>
      <c r="AO23" s="14"/>
      <c r="AP23" s="105"/>
      <c r="AQ23" s="19"/>
      <c r="AR23" s="63"/>
      <c r="AS23" s="63"/>
      <c r="AT23" s="63"/>
      <c r="AU23" s="63"/>
      <c r="AV23" s="63"/>
      <c r="AW23" s="64"/>
      <c r="AX23" s="10"/>
      <c r="AY23" s="14"/>
      <c r="AZ23" s="105"/>
      <c r="BA23" s="19"/>
      <c r="BB23" s="63"/>
      <c r="BC23" s="63"/>
      <c r="BD23" s="63"/>
      <c r="BE23" s="63"/>
      <c r="BF23" s="63"/>
      <c r="BG23" s="64"/>
      <c r="BH23" s="10"/>
      <c r="BI23" s="14"/>
      <c r="BJ23" s="105"/>
      <c r="BK23" s="19"/>
      <c r="BL23" s="63"/>
      <c r="BM23" s="63"/>
      <c r="BN23" s="63"/>
      <c r="BO23" s="63"/>
      <c r="BP23" s="63"/>
      <c r="BQ23" s="64"/>
      <c r="BR23" s="10"/>
      <c r="BS23" s="14"/>
      <c r="BT23" s="105"/>
      <c r="BU23" s="19"/>
      <c r="BV23" s="63"/>
      <c r="BW23" s="63"/>
      <c r="BX23" s="63"/>
      <c r="BY23" s="63"/>
      <c r="BZ23" s="63"/>
      <c r="CA23" s="64"/>
      <c r="CB23" s="10"/>
      <c r="CC23" s="14"/>
      <c r="CD23" s="105"/>
      <c r="CE23" s="19"/>
      <c r="CF23" s="63"/>
      <c r="CG23" s="63"/>
      <c r="CH23" s="63"/>
      <c r="CI23" s="63"/>
      <c r="CJ23" s="63"/>
      <c r="CK23" s="64"/>
      <c r="CL23" s="10"/>
      <c r="CM23" s="14"/>
      <c r="CN23" s="105"/>
      <c r="CO23" s="19"/>
      <c r="CP23" s="63"/>
      <c r="CQ23" s="63"/>
      <c r="CR23" s="63"/>
      <c r="CS23" s="63"/>
      <c r="CT23" s="63"/>
      <c r="CU23" s="64"/>
      <c r="CV23" s="10"/>
      <c r="CW23" s="14"/>
      <c r="CX23" s="114"/>
      <c r="DH23" s="114"/>
      <c r="DR23" s="114"/>
      <c r="EB23" s="114"/>
      <c r="EL23" s="114"/>
      <c r="EV23" s="114"/>
      <c r="FF23" s="114"/>
      <c r="FP23" s="114"/>
      <c r="FZ23" s="114"/>
      <c r="GJ23" s="114"/>
      <c r="GT23" s="114"/>
      <c r="HD23" s="114"/>
      <c r="HN23" s="114"/>
      <c r="HX23" s="114"/>
    </row>
    <row xmlns:x14ac="http://schemas.microsoft.com/office/spreadsheetml/2009/9/ac" r="24" s="2" customFormat="true" x14ac:dyDescent="0.25">
      <c r="A24" s="378" t="str">
        <f ca="true">IF(ISBLANK('Data Summary'!A26),"",'Data Summary'!A26)</f>
        <v/>
      </c>
      <c r="B24" s="105"/>
      <c r="C24" s="19"/>
      <c r="D24" s="63"/>
      <c r="E24" s="63"/>
      <c r="F24" s="63"/>
      <c r="G24" s="63"/>
      <c r="H24" s="63"/>
      <c r="I24" s="64"/>
      <c r="J24" s="10"/>
      <c r="K24" s="14"/>
      <c r="L24" s="105"/>
      <c r="M24" s="19"/>
      <c r="N24" s="63"/>
      <c r="O24" s="63"/>
      <c r="P24" s="63"/>
      <c r="Q24" s="63"/>
      <c r="R24" s="63"/>
      <c r="S24" s="64"/>
      <c r="T24" s="10"/>
      <c r="U24" s="14"/>
      <c r="V24" s="105"/>
      <c r="W24" s="19"/>
      <c r="X24" s="63"/>
      <c r="Y24" s="63"/>
      <c r="Z24" s="63"/>
      <c r="AA24" s="63"/>
      <c r="AB24" s="63"/>
      <c r="AC24" s="64"/>
      <c r="AD24" s="10"/>
      <c r="AE24" s="14"/>
      <c r="AF24" s="105"/>
      <c r="AG24" s="19"/>
      <c r="AH24" s="63"/>
      <c r="AI24" s="63"/>
      <c r="AJ24" s="63"/>
      <c r="AK24" s="63"/>
      <c r="AL24" s="63"/>
      <c r="AM24" s="64"/>
      <c r="AN24" s="10"/>
      <c r="AO24" s="14"/>
      <c r="AP24" s="105"/>
      <c r="AQ24" s="19"/>
      <c r="AR24" s="63"/>
      <c r="AS24" s="63"/>
      <c r="AT24" s="63"/>
      <c r="AU24" s="63"/>
      <c r="AV24" s="63"/>
      <c r="AW24" s="64"/>
      <c r="AX24" s="10"/>
      <c r="AY24" s="14"/>
      <c r="AZ24" s="105"/>
      <c r="BA24" s="19"/>
      <c r="BB24" s="63"/>
      <c r="BC24" s="63"/>
      <c r="BD24" s="63"/>
      <c r="BE24" s="63"/>
      <c r="BF24" s="63"/>
      <c r="BG24" s="64"/>
      <c r="BH24" s="10"/>
      <c r="BI24" s="14"/>
      <c r="BJ24" s="105"/>
      <c r="BK24" s="19"/>
      <c r="BL24" s="63"/>
      <c r="BM24" s="63"/>
      <c r="BN24" s="63"/>
      <c r="BO24" s="63"/>
      <c r="BP24" s="63"/>
      <c r="BQ24" s="64"/>
      <c r="BR24" s="10"/>
      <c r="BS24" s="14"/>
      <c r="BT24" s="105"/>
      <c r="BU24" s="19"/>
      <c r="BV24" s="63"/>
      <c r="BW24" s="63"/>
      <c r="BX24" s="63"/>
      <c r="BY24" s="63"/>
      <c r="BZ24" s="63"/>
      <c r="CA24" s="64"/>
      <c r="CB24" s="10"/>
      <c r="CC24" s="14"/>
      <c r="CD24" s="105"/>
      <c r="CE24" s="19"/>
      <c r="CF24" s="63"/>
      <c r="CG24" s="63"/>
      <c r="CH24" s="63"/>
      <c r="CI24" s="63"/>
      <c r="CJ24" s="63"/>
      <c r="CK24" s="64"/>
      <c r="CL24" s="10"/>
      <c r="CM24" s="14"/>
      <c r="CN24" s="105"/>
      <c r="CO24" s="19"/>
      <c r="CP24" s="63"/>
      <c r="CQ24" s="63"/>
      <c r="CR24" s="63"/>
      <c r="CS24" s="63"/>
      <c r="CT24" s="63"/>
      <c r="CU24" s="64"/>
      <c r="CV24" s="10"/>
      <c r="CW24" s="14"/>
      <c r="CX24" s="114"/>
      <c r="DH24" s="114"/>
      <c r="DR24" s="114"/>
      <c r="EB24" s="114"/>
      <c r="EL24" s="114"/>
      <c r="EV24" s="114"/>
      <c r="FF24" s="114"/>
      <c r="FP24" s="114"/>
      <c r="FZ24" s="114"/>
      <c r="GJ24" s="114"/>
      <c r="GT24" s="114"/>
      <c r="HD24" s="114"/>
      <c r="HN24" s="114"/>
      <c r="HX24" s="114"/>
    </row>
    <row xmlns:x14ac="http://schemas.microsoft.com/office/spreadsheetml/2009/9/ac" r="25" s="2" customFormat="true" x14ac:dyDescent="0.25">
      <c r="A25" s="378" t="str">
        <f ca="true">IF(ISBLANK('Data Summary'!A27),"",'Data Summary'!A27)</f>
        <v/>
      </c>
      <c r="B25" s="105"/>
      <c r="C25" s="19"/>
      <c r="D25" s="63"/>
      <c r="E25" s="63"/>
      <c r="F25" s="63"/>
      <c r="G25" s="63"/>
      <c r="H25" s="63"/>
      <c r="I25" s="64"/>
      <c r="J25" s="10"/>
      <c r="K25" s="14"/>
      <c r="L25" s="105"/>
      <c r="M25" s="19"/>
      <c r="N25" s="63"/>
      <c r="O25" s="63"/>
      <c r="P25" s="63"/>
      <c r="Q25" s="63"/>
      <c r="R25" s="63"/>
      <c r="S25" s="64"/>
      <c r="T25" s="10"/>
      <c r="U25" s="14"/>
      <c r="V25" s="105"/>
      <c r="W25" s="19"/>
      <c r="X25" s="63"/>
      <c r="Y25" s="63"/>
      <c r="Z25" s="63"/>
      <c r="AA25" s="63"/>
      <c r="AB25" s="63"/>
      <c r="AC25" s="64"/>
      <c r="AD25" s="10"/>
      <c r="AE25" s="14"/>
      <c r="AF25" s="105"/>
      <c r="AG25" s="19"/>
      <c r="AH25" s="63"/>
      <c r="AI25" s="63"/>
      <c r="AJ25" s="63"/>
      <c r="AK25" s="63"/>
      <c r="AL25" s="63"/>
      <c r="AM25" s="64"/>
      <c r="AN25" s="10"/>
      <c r="AO25" s="14"/>
      <c r="AP25" s="105"/>
      <c r="AQ25" s="19"/>
      <c r="AR25" s="63"/>
      <c r="AS25" s="63"/>
      <c r="AT25" s="63"/>
      <c r="AU25" s="63"/>
      <c r="AV25" s="63"/>
      <c r="AW25" s="64"/>
      <c r="AX25" s="10"/>
      <c r="AY25" s="14"/>
      <c r="AZ25" s="105"/>
      <c r="BA25" s="19"/>
      <c r="BB25" s="63"/>
      <c r="BC25" s="63"/>
      <c r="BD25" s="63"/>
      <c r="BE25" s="63"/>
      <c r="BF25" s="63"/>
      <c r="BG25" s="64"/>
      <c r="BH25" s="10"/>
      <c r="BI25" s="14"/>
      <c r="BJ25" s="105"/>
      <c r="BK25" s="19"/>
      <c r="BL25" s="63"/>
      <c r="BM25" s="63"/>
      <c r="BN25" s="63"/>
      <c r="BO25" s="63"/>
      <c r="BP25" s="63"/>
      <c r="BQ25" s="64"/>
      <c r="BR25" s="10"/>
      <c r="BS25" s="14"/>
      <c r="BT25" s="105"/>
      <c r="BU25" s="19"/>
      <c r="BV25" s="63"/>
      <c r="BW25" s="63"/>
      <c r="BX25" s="63"/>
      <c r="BY25" s="63"/>
      <c r="BZ25" s="63"/>
      <c r="CA25" s="64"/>
      <c r="CB25" s="10"/>
      <c r="CC25" s="14"/>
      <c r="CD25" s="105"/>
      <c r="CE25" s="19"/>
      <c r="CF25" s="63"/>
      <c r="CG25" s="63"/>
      <c r="CH25" s="63"/>
      <c r="CI25" s="63"/>
      <c r="CJ25" s="63"/>
      <c r="CK25" s="64"/>
      <c r="CL25" s="10"/>
      <c r="CM25" s="14"/>
      <c r="CN25" s="105"/>
      <c r="CO25" s="19"/>
      <c r="CP25" s="63"/>
      <c r="CQ25" s="63"/>
      <c r="CR25" s="63"/>
      <c r="CS25" s="63"/>
      <c r="CT25" s="63"/>
      <c r="CU25" s="64"/>
      <c r="CV25" s="10"/>
      <c r="CW25" s="14"/>
      <c r="CX25" s="114"/>
      <c r="DH25" s="114"/>
      <c r="DR25" s="114"/>
      <c r="EB25" s="114"/>
      <c r="EL25" s="114"/>
      <c r="EV25" s="114"/>
      <c r="FF25" s="114"/>
      <c r="FP25" s="114"/>
      <c r="FZ25" s="114"/>
      <c r="GJ25" s="114"/>
      <c r="GT25" s="114"/>
      <c r="HD25" s="114"/>
      <c r="HN25" s="114"/>
      <c r="HX25" s="114"/>
    </row>
    <row xmlns:x14ac="http://schemas.microsoft.com/office/spreadsheetml/2009/9/ac" r="26" s="2" customFormat="true" x14ac:dyDescent="0.25">
      <c r="A26" s="378" t="str">
        <f ca="true">IF(ISBLANK('Data Summary'!A28),"",'Data Summary'!A28)</f>
        <v/>
      </c>
      <c r="B26" s="105"/>
      <c r="C26" s="21"/>
      <c r="D26" s="6"/>
      <c r="E26" s="6"/>
      <c r="F26" s="6"/>
      <c r="G26" s="6"/>
      <c r="H26" s="6"/>
      <c r="I26" s="25"/>
      <c r="J26" s="10"/>
      <c r="K26" s="14"/>
      <c r="L26" s="105"/>
      <c r="M26" s="21"/>
      <c r="N26" s="6"/>
      <c r="O26" s="6"/>
      <c r="P26" s="6"/>
      <c r="Q26" s="6"/>
      <c r="R26" s="6"/>
      <c r="S26" s="25"/>
      <c r="T26" s="10"/>
      <c r="U26" s="14"/>
      <c r="V26" s="105"/>
      <c r="W26" s="21"/>
      <c r="X26" s="6"/>
      <c r="Y26" s="6"/>
      <c r="Z26" s="6"/>
      <c r="AA26" s="6"/>
      <c r="AB26" s="6"/>
      <c r="AC26" s="25"/>
      <c r="AD26" s="10"/>
      <c r="AE26" s="14"/>
      <c r="AF26" s="105"/>
      <c r="AG26" s="21"/>
      <c r="AH26" s="6"/>
      <c r="AI26" s="6"/>
      <c r="AJ26" s="6"/>
      <c r="AK26" s="6"/>
      <c r="AL26" s="6"/>
      <c r="AM26" s="25"/>
      <c r="AN26" s="10"/>
      <c r="AO26" s="14"/>
      <c r="AP26" s="105"/>
      <c r="AQ26" s="21"/>
      <c r="AR26" s="6"/>
      <c r="AS26" s="6"/>
      <c r="AT26" s="6"/>
      <c r="AU26" s="6"/>
      <c r="AV26" s="6"/>
      <c r="AW26" s="25"/>
      <c r="AX26" s="10"/>
      <c r="AY26" s="14"/>
      <c r="AZ26" s="105"/>
      <c r="BA26" s="21"/>
      <c r="BB26" s="6"/>
      <c r="BC26" s="6"/>
      <c r="BD26" s="6"/>
      <c r="BE26" s="6"/>
      <c r="BF26" s="6"/>
      <c r="BG26" s="25"/>
      <c r="BH26" s="10"/>
      <c r="BI26" s="14"/>
      <c r="BJ26" s="105"/>
      <c r="BK26" s="21"/>
      <c r="BL26" s="6"/>
      <c r="BM26" s="6"/>
      <c r="BN26" s="6"/>
      <c r="BO26" s="6"/>
      <c r="BP26" s="6"/>
      <c r="BQ26" s="25"/>
      <c r="BR26" s="10"/>
      <c r="BS26" s="14"/>
      <c r="BT26" s="105"/>
      <c r="BU26" s="21"/>
      <c r="BV26" s="6"/>
      <c r="BW26" s="6"/>
      <c r="BX26" s="6"/>
      <c r="BY26" s="6"/>
      <c r="BZ26" s="6"/>
      <c r="CA26" s="25"/>
      <c r="CB26" s="10"/>
      <c r="CC26" s="14"/>
      <c r="CD26" s="105"/>
      <c r="CE26" s="21"/>
      <c r="CF26" s="6"/>
      <c r="CG26" s="6"/>
      <c r="CH26" s="6"/>
      <c r="CI26" s="6"/>
      <c r="CJ26" s="6"/>
      <c r="CK26" s="25"/>
      <c r="CL26" s="10"/>
      <c r="CM26" s="14"/>
      <c r="CN26" s="105"/>
      <c r="CO26" s="21"/>
      <c r="CP26" s="6"/>
      <c r="CQ26" s="6"/>
      <c r="CR26" s="6"/>
      <c r="CS26" s="6"/>
      <c r="CT26" s="6"/>
      <c r="CU26" s="25"/>
      <c r="CV26" s="10"/>
      <c r="CW26" s="14"/>
      <c r="CX26" s="114"/>
      <c r="DH26" s="114"/>
      <c r="DR26" s="114"/>
      <c r="EB26" s="114"/>
      <c r="EL26" s="114"/>
      <c r="EV26" s="114"/>
      <c r="FF26" s="114"/>
      <c r="FP26" s="114"/>
      <c r="FZ26" s="114"/>
      <c r="GJ26" s="114"/>
      <c r="GT26" s="114"/>
      <c r="HD26" s="114"/>
      <c r="HN26" s="114"/>
      <c r="HX26" s="114"/>
    </row>
    <row xmlns:x14ac="http://schemas.microsoft.com/office/spreadsheetml/2009/9/ac" r="27" s="2" customFormat="true" ht="93" customHeight="true" x14ac:dyDescent="0.25">
      <c r="A27" s="378" t="str">
        <f ca="true">IF(ISBLANK('Data Summary'!A29),"",'Data Summary'!A29)</f>
        <v/>
      </c>
      <c r="B27" s="106" t="s">
        <v>12</v>
      </c>
      <c r="C27" s="573" t="s">
        <v>252</v>
      </c>
      <c r="D27" s="573"/>
      <c r="E27" s="573"/>
      <c r="F27" s="573"/>
      <c r="G27" s="573"/>
      <c r="H27" s="573"/>
      <c r="I27" s="574"/>
      <c r="J27" s="10"/>
      <c r="K27" s="14"/>
      <c r="L27" s="106" t="s">
        <v>12</v>
      </c>
      <c r="M27" s="573" t="s">
        <v>252</v>
      </c>
      <c r="N27" s="573"/>
      <c r="O27" s="573"/>
      <c r="P27" s="573"/>
      <c r="Q27" s="573"/>
      <c r="R27" s="573"/>
      <c r="S27" s="574"/>
      <c r="T27" s="10"/>
      <c r="U27" s="14"/>
      <c r="V27" s="106" t="s">
        <v>12</v>
      </c>
      <c r="W27" s="573" t="s">
        <v>254</v>
      </c>
      <c r="X27" s="573"/>
      <c r="Y27" s="573"/>
      <c r="Z27" s="573"/>
      <c r="AA27" s="573"/>
      <c r="AB27" s="573"/>
      <c r="AC27" s="574"/>
      <c r="AD27" s="10"/>
      <c r="AE27" s="14"/>
      <c r="AF27" s="106" t="s">
        <v>12</v>
      </c>
      <c r="AG27" s="573" t="s">
        <v>256</v>
      </c>
      <c r="AH27" s="573"/>
      <c r="AI27" s="573"/>
      <c r="AJ27" s="573"/>
      <c r="AK27" s="573"/>
      <c r="AL27" s="573"/>
      <c r="AM27" s="574"/>
      <c r="AN27" s="10"/>
      <c r="AO27" s="14"/>
      <c r="AP27" s="106" t="s">
        <v>12</v>
      </c>
      <c r="AQ27" s="573" t="s">
        <v>235</v>
      </c>
      <c r="AR27" s="573"/>
      <c r="AS27" s="573"/>
      <c r="AT27" s="573"/>
      <c r="AU27" s="573"/>
      <c r="AV27" s="573"/>
      <c r="AW27" s="574"/>
      <c r="AX27" s="10"/>
      <c r="AY27" s="14"/>
      <c r="AZ27" s="106" t="s">
        <v>12</v>
      </c>
      <c r="BA27" s="573" t="s">
        <v>236</v>
      </c>
      <c r="BB27" s="573"/>
      <c r="BC27" s="573"/>
      <c r="BD27" s="573"/>
      <c r="BE27" s="573"/>
      <c r="BF27" s="573"/>
      <c r="BG27" s="574"/>
      <c r="BH27" s="10"/>
      <c r="BI27" s="14"/>
      <c r="BJ27" s="106" t="s">
        <v>12</v>
      </c>
      <c r="BK27" s="573" t="s">
        <v>236</v>
      </c>
      <c r="BL27" s="573"/>
      <c r="BM27" s="573"/>
      <c r="BN27" s="573"/>
      <c r="BO27" s="573"/>
      <c r="BP27" s="573"/>
      <c r="BQ27" s="574"/>
      <c r="BR27" s="10"/>
      <c r="BS27" s="14"/>
      <c r="BT27" s="106" t="s">
        <v>12</v>
      </c>
      <c r="BU27" s="573" t="s">
        <v>236</v>
      </c>
      <c r="BV27" s="573"/>
      <c r="BW27" s="573"/>
      <c r="BX27" s="573"/>
      <c r="BY27" s="573"/>
      <c r="BZ27" s="573"/>
      <c r="CA27" s="574"/>
      <c r="CB27" s="10"/>
      <c r="CC27" s="14"/>
      <c r="CD27" s="106" t="s">
        <v>12</v>
      </c>
      <c r="CE27" s="569" t="s">
        <v>307</v>
      </c>
      <c r="CF27" s="570"/>
      <c r="CG27" s="570"/>
      <c r="CH27" s="570"/>
      <c r="CI27" s="570"/>
      <c r="CJ27" s="570"/>
      <c r="CK27" s="571"/>
      <c r="CL27" s="10"/>
      <c r="CM27" s="14"/>
      <c r="CN27" s="106" t="s">
        <v>12</v>
      </c>
      <c r="CO27" s="569" t="s">
        <v>312</v>
      </c>
      <c r="CP27" s="570"/>
      <c r="CQ27" s="570"/>
      <c r="CR27" s="570"/>
      <c r="CS27" s="570"/>
      <c r="CT27" s="570"/>
      <c r="CU27" s="571"/>
      <c r="CV27" s="10"/>
      <c r="CW27" s="14"/>
      <c r="CX27" s="114"/>
      <c r="DH27" s="114"/>
      <c r="DR27" s="114"/>
      <c r="EB27" s="114"/>
      <c r="EL27" s="114"/>
      <c r="EV27" s="114"/>
      <c r="FF27" s="114"/>
      <c r="FP27" s="114"/>
      <c r="FZ27" s="114"/>
      <c r="GJ27" s="114"/>
      <c r="GT27" s="114"/>
      <c r="HD27" s="114"/>
      <c r="HN27" s="114"/>
      <c r="HX27" s="114"/>
    </row>
    <row xmlns:x14ac="http://schemas.microsoft.com/office/spreadsheetml/2009/9/ac" r="28" s="2" customFormat="true" ht="15.75" customHeight="true" x14ac:dyDescent="0.25">
      <c r="A28" s="378" t="str">
        <f ca="true">IF(ISBLANK('Data Summary'!A30),"",'Data Summary'!A30)</f>
        <v/>
      </c>
      <c r="B28" s="106"/>
      <c r="C28" s="60" t="s">
        <v>120</v>
      </c>
      <c r="D28" s="179" t="s">
        <v>238</v>
      </c>
      <c r="E28" s="179"/>
      <c r="F28" s="179"/>
      <c r="G28" s="179"/>
      <c r="H28" s="179" t="s">
        <v>238</v>
      </c>
      <c r="I28" s="184" t="s">
        <v>238</v>
      </c>
      <c r="J28" s="10"/>
      <c r="K28" s="14"/>
      <c r="L28" s="106"/>
      <c r="M28" s="60" t="s">
        <v>120</v>
      </c>
      <c r="N28" s="179" t="s">
        <v>238</v>
      </c>
      <c r="O28" s="179"/>
      <c r="P28" s="179"/>
      <c r="Q28" s="179"/>
      <c r="R28" s="179" t="s">
        <v>238</v>
      </c>
      <c r="S28" s="184" t="s">
        <v>238</v>
      </c>
      <c r="T28" s="10"/>
      <c r="U28" s="14"/>
      <c r="V28" s="106"/>
      <c r="W28" s="60" t="s">
        <v>120</v>
      </c>
      <c r="X28" s="179" t="s">
        <v>158</v>
      </c>
      <c r="Y28" s="179"/>
      <c r="Z28" s="179"/>
      <c r="AA28" s="179"/>
      <c r="AB28" s="179" t="s">
        <v>158</v>
      </c>
      <c r="AC28" s="184" t="s">
        <v>158</v>
      </c>
      <c r="AD28" s="10"/>
      <c r="AE28" s="14"/>
      <c r="AF28" s="106"/>
      <c r="AG28" s="60" t="s">
        <v>120</v>
      </c>
      <c r="AH28" s="179" t="s">
        <v>158</v>
      </c>
      <c r="AI28" s="179"/>
      <c r="AJ28" s="179"/>
      <c r="AK28" s="179" t="s">
        <v>158</v>
      </c>
      <c r="AL28" s="179" t="s">
        <v>158</v>
      </c>
      <c r="AM28" s="184" t="s">
        <v>158</v>
      </c>
      <c r="AN28" s="10"/>
      <c r="AO28" s="14"/>
      <c r="AP28" s="106"/>
      <c r="AQ28" s="60" t="s">
        <v>120</v>
      </c>
      <c r="AR28" s="179"/>
      <c r="AS28" s="179"/>
      <c r="AT28" s="179"/>
      <c r="AU28" s="179"/>
      <c r="AV28" s="179"/>
      <c r="AW28" s="169"/>
      <c r="AX28" s="10"/>
      <c r="AY28" s="14"/>
      <c r="AZ28" s="106"/>
      <c r="BA28" s="60" t="s">
        <v>120</v>
      </c>
      <c r="BB28" s="179"/>
      <c r="BC28" s="179"/>
      <c r="BD28" s="179"/>
      <c r="BE28" s="179"/>
      <c r="BF28" s="179"/>
      <c r="BG28" s="169"/>
      <c r="BH28" s="10"/>
      <c r="BI28" s="14"/>
      <c r="BJ28" s="106"/>
      <c r="BK28" s="60" t="s">
        <v>120</v>
      </c>
      <c r="BL28" s="179"/>
      <c r="BM28" s="179"/>
      <c r="BN28" s="179"/>
      <c r="BO28" s="179"/>
      <c r="BP28" s="179"/>
      <c r="BQ28" s="169"/>
      <c r="BR28" s="10"/>
      <c r="BS28" s="14"/>
      <c r="BT28" s="106"/>
      <c r="BU28" s="60" t="s">
        <v>120</v>
      </c>
      <c r="BV28" s="179"/>
      <c r="BW28" s="179"/>
      <c r="BX28" s="179"/>
      <c r="BY28" s="179"/>
      <c r="BZ28" s="179"/>
      <c r="CA28" s="169"/>
      <c r="CB28" s="10"/>
      <c r="CC28" s="14"/>
      <c r="CD28" s="106"/>
      <c r="CE28" s="60" t="s">
        <v>120</v>
      </c>
      <c r="CF28" s="49"/>
      <c r="CG28" s="49"/>
      <c r="CH28" s="49"/>
      <c r="CI28" s="49"/>
      <c r="CJ28" s="49"/>
      <c r="CK28" s="91"/>
      <c r="CL28" s="10"/>
      <c r="CM28" s="14"/>
      <c r="CN28" s="106"/>
      <c r="CO28" s="60" t="s">
        <v>120</v>
      </c>
      <c r="CP28" s="49" t="s">
        <v>158</v>
      </c>
      <c r="CQ28" s="49"/>
      <c r="CR28" s="49"/>
      <c r="CS28" s="49" t="s">
        <v>158</v>
      </c>
      <c r="CT28" s="49" t="s">
        <v>158</v>
      </c>
      <c r="CU28" s="91" t="s">
        <v>158</v>
      </c>
      <c r="CV28" s="10"/>
      <c r="CW28" s="14"/>
      <c r="CX28" s="114"/>
      <c r="DH28" s="114"/>
      <c r="DR28" s="114"/>
      <c r="EB28" s="114"/>
      <c r="EL28" s="114"/>
      <c r="EV28" s="114"/>
      <c r="FF28" s="114"/>
      <c r="FP28" s="114"/>
      <c r="FZ28" s="114"/>
      <c r="GJ28" s="114"/>
      <c r="GT28" s="114"/>
      <c r="HD28" s="114"/>
      <c r="HN28" s="114"/>
      <c r="HX28" s="114"/>
    </row>
    <row xmlns:x14ac="http://schemas.microsoft.com/office/spreadsheetml/2009/9/ac" r="29" s="2" customFormat="true" ht="15" customHeight="true" x14ac:dyDescent="0.25">
      <c r="A29" s="378" t="str">
        <f ca="true">IF(ISBLANK('Data Summary'!A31),"",'Data Summary'!A31)</f>
        <v/>
      </c>
      <c r="B29" s="106"/>
      <c r="C29" s="60" t="s">
        <v>102</v>
      </c>
      <c r="D29" s="49" t="s">
        <v>238</v>
      </c>
      <c r="E29" s="49"/>
      <c r="F29" s="49"/>
      <c r="G29" s="49"/>
      <c r="H29" s="179" t="s">
        <v>238</v>
      </c>
      <c r="I29" s="184" t="s">
        <v>238</v>
      </c>
      <c r="J29" s="10"/>
      <c r="K29" s="14"/>
      <c r="L29" s="106"/>
      <c r="M29" s="60" t="s">
        <v>102</v>
      </c>
      <c r="N29" s="49" t="s">
        <v>238</v>
      </c>
      <c r="O29" s="49"/>
      <c r="P29" s="49"/>
      <c r="Q29" s="49"/>
      <c r="R29" s="49" t="s">
        <v>238</v>
      </c>
      <c r="S29" s="91" t="s">
        <v>238</v>
      </c>
      <c r="T29" s="10"/>
      <c r="U29" s="14"/>
      <c r="V29" s="106"/>
      <c r="W29" s="60" t="s">
        <v>102</v>
      </c>
      <c r="X29" s="49" t="s">
        <v>158</v>
      </c>
      <c r="Y29" s="49"/>
      <c r="Z29" s="49"/>
      <c r="AA29" s="49"/>
      <c r="AB29" s="49" t="s">
        <v>158</v>
      </c>
      <c r="AC29" s="91" t="s">
        <v>158</v>
      </c>
      <c r="AD29" s="10"/>
      <c r="AE29" s="14"/>
      <c r="AF29" s="106"/>
      <c r="AG29" s="60" t="s">
        <v>102</v>
      </c>
      <c r="AH29" s="49" t="s">
        <v>158</v>
      </c>
      <c r="AI29" s="49"/>
      <c r="AJ29" s="49"/>
      <c r="AK29" s="179" t="s">
        <v>158</v>
      </c>
      <c r="AL29" s="179" t="s">
        <v>158</v>
      </c>
      <c r="AM29" s="184" t="s">
        <v>158</v>
      </c>
      <c r="AN29" s="10"/>
      <c r="AO29" s="14"/>
      <c r="AP29" s="106"/>
      <c r="AQ29" s="60" t="s">
        <v>102</v>
      </c>
      <c r="AR29" s="49"/>
      <c r="AS29" s="49"/>
      <c r="AT29" s="49"/>
      <c r="AU29" s="49"/>
      <c r="AV29" s="49"/>
      <c r="AW29" s="91"/>
      <c r="AX29" s="10"/>
      <c r="AY29" s="14"/>
      <c r="AZ29" s="106"/>
      <c r="BA29" s="60" t="s">
        <v>102</v>
      </c>
      <c r="BB29" s="49"/>
      <c r="BC29" s="49"/>
      <c r="BD29" s="49"/>
      <c r="BE29" s="49"/>
      <c r="BF29" s="49"/>
      <c r="BG29" s="91"/>
      <c r="BH29" s="10"/>
      <c r="BI29" s="14"/>
      <c r="BJ29" s="106"/>
      <c r="BK29" s="60" t="s">
        <v>102</v>
      </c>
      <c r="BL29" s="49"/>
      <c r="BM29" s="49"/>
      <c r="BN29" s="49"/>
      <c r="BO29" s="49"/>
      <c r="BP29" s="49"/>
      <c r="BQ29" s="91"/>
      <c r="BR29" s="10"/>
      <c r="BS29" s="14"/>
      <c r="BT29" s="106"/>
      <c r="BU29" s="60" t="s">
        <v>102</v>
      </c>
      <c r="BV29" s="49"/>
      <c r="BW29" s="49"/>
      <c r="BX29" s="49"/>
      <c r="BY29" s="49"/>
      <c r="BZ29" s="49"/>
      <c r="CA29" s="91"/>
      <c r="CB29" s="10"/>
      <c r="CC29" s="14"/>
      <c r="CD29" s="106"/>
      <c r="CE29" s="60" t="s">
        <v>102</v>
      </c>
      <c r="CF29" s="49"/>
      <c r="CG29" s="49"/>
      <c r="CH29" s="49"/>
      <c r="CI29" s="49"/>
      <c r="CJ29" s="49"/>
      <c r="CK29" s="91"/>
      <c r="CL29" s="10"/>
      <c r="CM29" s="14"/>
      <c r="CN29" s="106"/>
      <c r="CO29" s="60" t="s">
        <v>102</v>
      </c>
      <c r="CP29" s="49"/>
      <c r="CQ29" s="49"/>
      <c r="CR29" s="49"/>
      <c r="CS29" s="49"/>
      <c r="CT29" s="49"/>
      <c r="CU29" s="91"/>
      <c r="CV29" s="10"/>
      <c r="CW29" s="14"/>
      <c r="CX29" s="114"/>
      <c r="DH29" s="114"/>
      <c r="DR29" s="114"/>
      <c r="EB29" s="114"/>
      <c r="EL29" s="114"/>
      <c r="EV29" s="114"/>
      <c r="FF29" s="114"/>
      <c r="FP29" s="114"/>
      <c r="FZ29" s="114"/>
      <c r="GJ29" s="114"/>
      <c r="GT29" s="114"/>
      <c r="HD29" s="114"/>
      <c r="HN29" s="114"/>
      <c r="HX29" s="114"/>
    </row>
    <row xmlns:x14ac="http://schemas.microsoft.com/office/spreadsheetml/2009/9/ac" r="30" s="2" customFormat="true" ht="15" customHeight="true" x14ac:dyDescent="0.25">
      <c r="A30" s="378" t="str">
        <f ca="true">IF(ISBLANK('Data Summary'!A32),"",'Data Summary'!A32)</f>
        <v/>
      </c>
      <c r="B30" s="106"/>
      <c r="C30" s="60" t="s">
        <v>127</v>
      </c>
      <c r="D30" s="49"/>
      <c r="E30" s="49"/>
      <c r="F30" s="49"/>
      <c r="G30" s="49"/>
      <c r="H30" s="49"/>
      <c r="I30" s="91"/>
      <c r="J30" s="10"/>
      <c r="K30" s="14"/>
      <c r="L30" s="106"/>
      <c r="M30" s="60" t="s">
        <v>127</v>
      </c>
      <c r="N30" s="49"/>
      <c r="O30" s="49"/>
      <c r="P30" s="49"/>
      <c r="Q30" s="49"/>
      <c r="R30" s="49"/>
      <c r="S30" s="91"/>
      <c r="T30" s="10"/>
      <c r="U30" s="14"/>
      <c r="V30" s="106"/>
      <c r="W30" s="60" t="s">
        <v>127</v>
      </c>
      <c r="X30" s="49"/>
      <c r="Y30" s="49"/>
      <c r="Z30" s="49"/>
      <c r="AA30" s="49"/>
      <c r="AB30" s="49"/>
      <c r="AC30" s="91"/>
      <c r="AD30" s="10"/>
      <c r="AE30" s="14"/>
      <c r="AF30" s="106"/>
      <c r="AG30" s="60" t="s">
        <v>127</v>
      </c>
      <c r="AH30" s="49"/>
      <c r="AI30" s="49"/>
      <c r="AJ30" s="49"/>
      <c r="AK30" s="179"/>
      <c r="AL30" s="179"/>
      <c r="AM30" s="184"/>
      <c r="AN30" s="10"/>
      <c r="AO30" s="14"/>
      <c r="AP30" s="106"/>
      <c r="AQ30" s="60" t="s">
        <v>127</v>
      </c>
      <c r="AR30" s="49"/>
      <c r="AS30" s="49"/>
      <c r="AT30" s="49"/>
      <c r="AU30" s="49"/>
      <c r="AV30" s="49"/>
      <c r="AW30" s="91"/>
      <c r="AX30" s="10"/>
      <c r="AY30" s="14"/>
      <c r="AZ30" s="106"/>
      <c r="BA30" s="60" t="s">
        <v>127</v>
      </c>
      <c r="BB30" s="49"/>
      <c r="BC30" s="49"/>
      <c r="BD30" s="49"/>
      <c r="BE30" s="49"/>
      <c r="BF30" s="49"/>
      <c r="BG30" s="91"/>
      <c r="BH30" s="10"/>
      <c r="BI30" s="14"/>
      <c r="BJ30" s="106"/>
      <c r="BK30" s="60" t="s">
        <v>127</v>
      </c>
      <c r="BL30" s="49"/>
      <c r="BM30" s="49"/>
      <c r="BN30" s="49"/>
      <c r="BO30" s="49"/>
      <c r="BP30" s="49"/>
      <c r="BQ30" s="91"/>
      <c r="BR30" s="10"/>
      <c r="BS30" s="14"/>
      <c r="BT30" s="106"/>
      <c r="BU30" s="60" t="s">
        <v>127</v>
      </c>
      <c r="BV30" s="49"/>
      <c r="BW30" s="49"/>
      <c r="BX30" s="49"/>
      <c r="BY30" s="49"/>
      <c r="BZ30" s="49"/>
      <c r="CA30" s="91"/>
      <c r="CB30" s="10"/>
      <c r="CC30" s="14"/>
      <c r="CD30" s="106"/>
      <c r="CE30" s="60" t="s">
        <v>127</v>
      </c>
      <c r="CF30" s="49"/>
      <c r="CG30" s="49"/>
      <c r="CH30" s="49"/>
      <c r="CI30" s="49"/>
      <c r="CJ30" s="49"/>
      <c r="CK30" s="91"/>
      <c r="CL30" s="10"/>
      <c r="CM30" s="14"/>
      <c r="CN30" s="106"/>
      <c r="CO30" s="60" t="s">
        <v>127</v>
      </c>
      <c r="CP30" s="49"/>
      <c r="CQ30" s="49"/>
      <c r="CR30" s="49"/>
      <c r="CS30" s="49"/>
      <c r="CT30" s="49"/>
      <c r="CU30" s="91"/>
      <c r="CV30" s="10"/>
      <c r="CW30" s="14"/>
      <c r="CX30" s="114"/>
      <c r="DH30" s="114"/>
      <c r="DR30" s="114"/>
      <c r="EB30" s="114"/>
      <c r="EL30" s="114"/>
      <c r="EV30" s="114"/>
      <c r="FF30" s="114"/>
      <c r="FP30" s="114"/>
      <c r="FZ30" s="114"/>
      <c r="GJ30" s="114"/>
      <c r="GT30" s="114"/>
      <c r="HD30" s="114"/>
      <c r="HN30" s="114"/>
      <c r="HX30" s="114"/>
    </row>
    <row xmlns:x14ac="http://schemas.microsoft.com/office/spreadsheetml/2009/9/ac" r="31" ht="16.5" customHeight="true" x14ac:dyDescent="0.25">
      <c r="A31" s="378" t="str">
        <f ca="true">IF(ISBLANK('Data Summary'!A33),"",'Data Summary'!A33)</f>
        <v/>
      </c>
      <c r="B31" s="106"/>
      <c r="C31" s="60" t="s">
        <v>128</v>
      </c>
      <c r="D31" s="49"/>
      <c r="E31" s="49"/>
      <c r="F31" s="49"/>
      <c r="G31" s="49"/>
      <c r="H31" s="49"/>
      <c r="I31" s="91"/>
      <c r="J31" s="10"/>
      <c r="K31" s="14"/>
      <c r="L31" s="106"/>
      <c r="M31" s="60" t="s">
        <v>128</v>
      </c>
      <c r="N31" s="49"/>
      <c r="O31" s="49"/>
      <c r="P31" s="49"/>
      <c r="Q31" s="49"/>
      <c r="R31" s="49"/>
      <c r="S31" s="91"/>
      <c r="T31" s="10"/>
      <c r="U31" s="14"/>
      <c r="V31" s="106"/>
      <c r="W31" s="60" t="s">
        <v>128</v>
      </c>
      <c r="X31" s="49"/>
      <c r="Y31" s="49"/>
      <c r="Z31" s="49"/>
      <c r="AA31" s="49"/>
      <c r="AB31" s="49"/>
      <c r="AC31" s="91"/>
      <c r="AD31" s="10"/>
      <c r="AE31" s="14"/>
      <c r="AF31" s="106"/>
      <c r="AG31" s="60" t="s">
        <v>128</v>
      </c>
      <c r="AH31" s="49"/>
      <c r="AI31" s="49"/>
      <c r="AJ31" s="49"/>
      <c r="AK31" s="179"/>
      <c r="AL31" s="179"/>
      <c r="AM31" s="184"/>
      <c r="AN31" s="10"/>
      <c r="AO31" s="14"/>
      <c r="AP31" s="106"/>
      <c r="AQ31" s="60" t="s">
        <v>128</v>
      </c>
      <c r="AR31" s="49"/>
      <c r="AS31" s="49"/>
      <c r="AT31" s="49"/>
      <c r="AU31" s="49"/>
      <c r="AV31" s="49"/>
      <c r="AW31" s="91"/>
      <c r="AX31" s="10"/>
      <c r="AY31" s="14"/>
      <c r="AZ31" s="106"/>
      <c r="BA31" s="60" t="s">
        <v>128</v>
      </c>
      <c r="BB31" s="49"/>
      <c r="BC31" s="49"/>
      <c r="BD31" s="49"/>
      <c r="BE31" s="49"/>
      <c r="BF31" s="49"/>
      <c r="BG31" s="91"/>
      <c r="BH31" s="10"/>
      <c r="BI31" s="14"/>
      <c r="BJ31" s="106"/>
      <c r="BK31" s="60" t="s">
        <v>128</v>
      </c>
      <c r="BL31" s="49"/>
      <c r="BM31" s="49"/>
      <c r="BN31" s="49"/>
      <c r="BO31" s="49"/>
      <c r="BP31" s="49"/>
      <c r="BQ31" s="91"/>
      <c r="BR31" s="10"/>
      <c r="BS31" s="14"/>
      <c r="BT31" s="106"/>
      <c r="BU31" s="60" t="s">
        <v>128</v>
      </c>
      <c r="BV31" s="49"/>
      <c r="BW31" s="49"/>
      <c r="BX31" s="49"/>
      <c r="BY31" s="49"/>
      <c r="BZ31" s="49"/>
      <c r="CA31" s="91"/>
      <c r="CB31" s="10"/>
      <c r="CC31" s="14"/>
      <c r="CD31" s="106"/>
      <c r="CE31" s="60" t="s">
        <v>128</v>
      </c>
      <c r="CF31" s="49"/>
      <c r="CG31" s="49"/>
      <c r="CH31" s="49"/>
      <c r="CI31" s="49"/>
      <c r="CJ31" s="49"/>
      <c r="CK31" s="91"/>
      <c r="CL31" s="10"/>
      <c r="CM31" s="14"/>
      <c r="CN31" s="106"/>
      <c r="CO31" s="60" t="s">
        <v>128</v>
      </c>
      <c r="CP31" s="49"/>
      <c r="CQ31" s="49"/>
      <c r="CR31" s="49"/>
      <c r="CS31" s="49"/>
      <c r="CT31" s="49"/>
      <c r="CU31" s="91"/>
      <c r="CV31" s="10"/>
      <c r="CW31" s="14"/>
    </row>
    <row xmlns:x14ac="http://schemas.microsoft.com/office/spreadsheetml/2009/9/ac" r="32" ht="16.5" customHeight="true" x14ac:dyDescent="0.25">
      <c r="A32" s="378" t="str">
        <f ca="true">IF(ISBLANK('Data Summary'!A34),"",'Data Summary'!A34)</f>
        <v/>
      </c>
      <c r="B32" s="106"/>
      <c r="C32" s="60" t="s">
        <v>103</v>
      </c>
      <c r="D32" s="49"/>
      <c r="E32" s="49"/>
      <c r="F32" s="49"/>
      <c r="G32" s="49"/>
      <c r="H32" s="49"/>
      <c r="I32" s="91"/>
      <c r="J32" s="10"/>
      <c r="K32" s="14"/>
      <c r="L32" s="106"/>
      <c r="M32" s="60" t="s">
        <v>103</v>
      </c>
      <c r="N32" s="49"/>
      <c r="O32" s="49"/>
      <c r="P32" s="49"/>
      <c r="Q32" s="49"/>
      <c r="R32" s="49"/>
      <c r="S32" s="91"/>
      <c r="T32" s="10"/>
      <c r="U32" s="14"/>
      <c r="V32" s="106"/>
      <c r="W32" s="60" t="s">
        <v>103</v>
      </c>
      <c r="X32" s="49" t="s">
        <v>158</v>
      </c>
      <c r="Y32" s="49"/>
      <c r="Z32" s="49"/>
      <c r="AA32" s="49"/>
      <c r="AB32" s="49" t="s">
        <v>158</v>
      </c>
      <c r="AC32" s="91" t="s">
        <v>158</v>
      </c>
      <c r="AD32" s="10"/>
      <c r="AE32" s="14"/>
      <c r="AF32" s="106"/>
      <c r="AG32" s="60" t="s">
        <v>103</v>
      </c>
      <c r="AH32" s="49" t="s">
        <v>158</v>
      </c>
      <c r="AI32" s="49"/>
      <c r="AJ32" s="49"/>
      <c r="AK32" s="49" t="s">
        <v>158</v>
      </c>
      <c r="AL32" s="49" t="s">
        <v>158</v>
      </c>
      <c r="AM32" s="91" t="s">
        <v>158</v>
      </c>
      <c r="AN32" s="10"/>
      <c r="AO32" s="14"/>
      <c r="AP32" s="106"/>
      <c r="AQ32" s="60" t="s">
        <v>103</v>
      </c>
      <c r="AR32" s="49"/>
      <c r="AS32" s="49"/>
      <c r="AT32" s="49"/>
      <c r="AU32" s="49"/>
      <c r="AV32" s="49"/>
      <c r="AW32" s="91"/>
      <c r="AX32" s="10"/>
      <c r="AY32" s="14"/>
      <c r="AZ32" s="106"/>
      <c r="BA32" s="60" t="s">
        <v>103</v>
      </c>
      <c r="BB32" s="49"/>
      <c r="BC32" s="49"/>
      <c r="BD32" s="49"/>
      <c r="BE32" s="49"/>
      <c r="BF32" s="49"/>
      <c r="BG32" s="91"/>
      <c r="BH32" s="10"/>
      <c r="BI32" s="14"/>
      <c r="BJ32" s="106"/>
      <c r="BK32" s="60" t="s">
        <v>103</v>
      </c>
      <c r="BL32" s="49"/>
      <c r="BM32" s="49"/>
      <c r="BN32" s="49"/>
      <c r="BO32" s="49"/>
      <c r="BP32" s="49"/>
      <c r="BQ32" s="91"/>
      <c r="BR32" s="10"/>
      <c r="BS32" s="14"/>
      <c r="BT32" s="106"/>
      <c r="BU32" s="60" t="s">
        <v>103</v>
      </c>
      <c r="BV32" s="49"/>
      <c r="BW32" s="49"/>
      <c r="BX32" s="49"/>
      <c r="BY32" s="49"/>
      <c r="BZ32" s="49"/>
      <c r="CA32" s="91"/>
      <c r="CB32" s="10"/>
      <c r="CC32" s="14"/>
      <c r="CD32" s="106"/>
      <c r="CE32" s="60" t="s">
        <v>103</v>
      </c>
      <c r="CF32" s="556" t="s">
        <v>238</v>
      </c>
      <c r="CG32" s="49"/>
      <c r="CH32" s="49"/>
      <c r="CI32" s="49"/>
      <c r="CJ32" s="49"/>
      <c r="CK32" s="91"/>
      <c r="CL32" s="10"/>
      <c r="CM32" s="14"/>
      <c r="CN32" s="106"/>
      <c r="CO32" s="60" t="s">
        <v>103</v>
      </c>
      <c r="CP32" s="556"/>
      <c r="CQ32" s="49"/>
      <c r="CR32" s="49"/>
      <c r="CS32" s="49"/>
      <c r="CT32" s="49"/>
      <c r="CU32" s="91"/>
      <c r="CV32" s="10"/>
      <c r="CW32" s="14"/>
    </row>
    <row xmlns:x14ac="http://schemas.microsoft.com/office/spreadsheetml/2009/9/ac" r="33" ht="16.5" customHeight="true" x14ac:dyDescent="0.25">
      <c r="A33" s="378" t="str">
        <f ca="true">IF(ISBLANK('Data Summary'!A35),"",'Data Summary'!A35)</f>
        <v/>
      </c>
      <c r="B33" s="107"/>
      <c r="C33" s="11" t="s">
        <v>23</v>
      </c>
      <c r="D33" s="180"/>
      <c r="E33" s="180"/>
      <c r="F33" s="180"/>
      <c r="G33" s="180"/>
      <c r="H33" s="180">
        <f>'Water Data'!H30</f>
        <v>1265</v>
      </c>
      <c r="I33" s="181">
        <f>'Water Data'!I30</f>
        <v>91</v>
      </c>
      <c r="J33" s="10"/>
      <c r="K33" s="14"/>
      <c r="L33" s="107"/>
      <c r="M33" s="11" t="s">
        <v>23</v>
      </c>
      <c r="N33" s="180"/>
      <c r="O33" s="180"/>
      <c r="P33" s="180"/>
      <c r="Q33" s="180"/>
      <c r="R33" s="180">
        <f>'Water Data'!R30</f>
        <v>1270</v>
      </c>
      <c r="S33" s="181">
        <f>'Water Data'!S30</f>
        <v>92</v>
      </c>
      <c r="T33" s="10"/>
      <c r="U33" s="14"/>
      <c r="V33" s="107"/>
      <c r="W33" s="11" t="s">
        <v>23</v>
      </c>
      <c r="X33" s="180"/>
      <c r="Y33" s="180"/>
      <c r="Z33" s="180"/>
      <c r="AA33" s="180"/>
      <c r="AB33" s="180">
        <f>'Water Data'!AB30</f>
        <v>1268</v>
      </c>
      <c r="AC33" s="181">
        <f>'Water Data'!AC30</f>
        <v>96</v>
      </c>
      <c r="AD33" s="10"/>
      <c r="AE33" s="14"/>
      <c r="AF33" s="107"/>
      <c r="AG33" s="11" t="s">
        <v>23</v>
      </c>
      <c r="AH33" s="180">
        <f>'Water Data'!AH30</f>
        <v>1604</v>
      </c>
      <c r="AI33" s="180"/>
      <c r="AJ33" s="180"/>
      <c r="AK33" s="180">
        <f>'Water Data'!AK30</f>
        <v>234</v>
      </c>
      <c r="AL33" s="180">
        <f>'Water Data'!AL30</f>
        <v>1272</v>
      </c>
      <c r="AM33" s="181">
        <f>'Water Data'!AM30</f>
        <v>98</v>
      </c>
      <c r="AN33" s="10"/>
      <c r="AO33" s="14"/>
      <c r="AP33" s="107"/>
      <c r="AQ33" s="11" t="s">
        <v>23</v>
      </c>
      <c r="AR33" s="180">
        <f>'Water Data'!AR30</f>
        <v>1643</v>
      </c>
      <c r="AS33" s="180"/>
      <c r="AT33" s="180"/>
      <c r="AU33" s="180">
        <f>'Water Data'!AU30</f>
        <v>280</v>
      </c>
      <c r="AV33" s="180">
        <f>'Water Data'!AV30</f>
        <v>1265</v>
      </c>
      <c r="AW33" s="181">
        <f>'Water Data'!AW30</f>
        <v>98</v>
      </c>
      <c r="AX33" s="10"/>
      <c r="AY33" s="14"/>
      <c r="AZ33" s="107"/>
      <c r="BA33" s="11" t="s">
        <v>23</v>
      </c>
      <c r="BB33" s="180">
        <f>'Water Data'!BB30</f>
        <v>1657</v>
      </c>
      <c r="BC33" s="180"/>
      <c r="BD33" s="180"/>
      <c r="BE33" s="180">
        <f>'Water Data'!BE30</f>
        <v>287</v>
      </c>
      <c r="BF33" s="180">
        <f>'Water Data'!BF30</f>
        <v>1264</v>
      </c>
      <c r="BG33" s="181">
        <f>'Water Data'!BG30</f>
        <v>106</v>
      </c>
      <c r="BH33" s="10"/>
      <c r="BI33" s="14"/>
      <c r="BJ33" s="107"/>
      <c r="BK33" s="11" t="s">
        <v>23</v>
      </c>
      <c r="BL33" s="180"/>
      <c r="BM33" s="180"/>
      <c r="BN33" s="180"/>
      <c r="BO33" s="180"/>
      <c r="BP33" s="180"/>
      <c r="BQ33" s="181"/>
      <c r="BR33" s="10"/>
      <c r="BS33" s="14"/>
      <c r="BT33" s="107"/>
      <c r="BU33" s="11" t="s">
        <v>23</v>
      </c>
      <c r="BV33" s="180"/>
      <c r="BW33" s="180"/>
      <c r="BX33" s="180"/>
      <c r="BY33" s="180"/>
      <c r="BZ33" s="180"/>
      <c r="CA33" s="181"/>
      <c r="CB33" s="10"/>
      <c r="CC33" s="14"/>
      <c r="CD33" s="107"/>
      <c r="CE33" s="11" t="s">
        <v>23</v>
      </c>
      <c r="CF33" s="180">
        <v>101</v>
      </c>
      <c r="CG33" s="180"/>
      <c r="CH33" s="180"/>
      <c r="CI33" s="180"/>
      <c r="CJ33" s="180"/>
      <c r="CK33" s="181"/>
      <c r="CL33" s="10"/>
      <c r="CM33" s="14"/>
      <c r="CN33" s="107"/>
      <c r="CO33" s="11" t="s">
        <v>23</v>
      </c>
      <c r="CP33" s="180" t="s">
        <v>308</v>
      </c>
      <c r="CQ33" s="180" t="s">
        <v>308</v>
      </c>
      <c r="CR33" s="180" t="s">
        <v>308</v>
      </c>
      <c r="CS33" s="180" t="s">
        <v>308</v>
      </c>
      <c r="CT33" s="180" t="s">
        <v>308</v>
      </c>
      <c r="CU33" s="181" t="s">
        <v>308</v>
      </c>
      <c r="CV33" s="10"/>
      <c r="CW33" s="14"/>
    </row>
    <row xmlns:x14ac="http://schemas.microsoft.com/office/spreadsheetml/2009/9/ac" r="34" s="3" customFormat="true" ht="16.5" customHeight="true" thickBot="true" x14ac:dyDescent="0.3">
      <c r="A34" s="378" t="str">
        <f ca="true">IF(ISBLANK('Data Summary'!A36),"",'Data Summary'!A36)</f>
        <v/>
      </c>
      <c r="B34" s="108"/>
      <c r="C34" s="26" t="s">
        <v>20</v>
      </c>
      <c r="D34" s="71">
        <f>'Water Data'!D31</f>
        <v>1356</v>
      </c>
      <c r="E34" s="71"/>
      <c r="F34" s="71"/>
      <c r="G34" s="71"/>
      <c r="H34" s="71">
        <f>'Water Data'!H31</f>
        <v>1265</v>
      </c>
      <c r="I34" s="72">
        <f>'Water Data'!I31</f>
        <v>91</v>
      </c>
      <c r="J34" s="23"/>
      <c r="K34" s="16"/>
      <c r="L34" s="108"/>
      <c r="M34" s="26" t="s">
        <v>20</v>
      </c>
      <c r="N34" s="71">
        <f>'Water Data'!N31</f>
        <v>1362</v>
      </c>
      <c r="O34" s="71"/>
      <c r="P34" s="71"/>
      <c r="Q34" s="71"/>
      <c r="R34" s="71">
        <f>'Water Data'!R31</f>
        <v>1270</v>
      </c>
      <c r="S34" s="72">
        <f>'Water Data'!S31</f>
        <v>92</v>
      </c>
      <c r="T34" s="23"/>
      <c r="U34" s="16"/>
      <c r="V34" s="108"/>
      <c r="W34" s="26" t="s">
        <v>20</v>
      </c>
      <c r="X34" s="71">
        <f>'Water Data'!X31</f>
        <v>1364</v>
      </c>
      <c r="Y34" s="71"/>
      <c r="Z34" s="71"/>
      <c r="AA34" s="71"/>
      <c r="AB34" s="71">
        <f>'Water Data'!AB31</f>
        <v>1268</v>
      </c>
      <c r="AC34" s="72">
        <f>'Water Data'!AC31</f>
        <v>96</v>
      </c>
      <c r="AD34" s="23"/>
      <c r="AE34" s="16"/>
      <c r="AF34" s="108"/>
      <c r="AG34" s="26" t="s">
        <v>20</v>
      </c>
      <c r="AH34" s="71">
        <f>'Water Data'!AH31</f>
        <v>1604</v>
      </c>
      <c r="AI34" s="71"/>
      <c r="AJ34" s="71"/>
      <c r="AK34" s="71">
        <f>'Water Data'!AK31</f>
        <v>234</v>
      </c>
      <c r="AL34" s="71">
        <f>'Water Data'!AL31</f>
        <v>1272</v>
      </c>
      <c r="AM34" s="72">
        <f>'Water Data'!AM31</f>
        <v>98</v>
      </c>
      <c r="AN34" s="23"/>
      <c r="AO34" s="16"/>
      <c r="AP34" s="108"/>
      <c r="AQ34" s="26" t="s">
        <v>20</v>
      </c>
      <c r="AR34" s="71">
        <f>'Water Data'!AR31</f>
        <v>1643</v>
      </c>
      <c r="AS34" s="71"/>
      <c r="AT34" s="71"/>
      <c r="AU34" s="71">
        <f>'Water Data'!AU31</f>
        <v>280</v>
      </c>
      <c r="AV34" s="71">
        <f>'Water Data'!AV31</f>
        <v>1265</v>
      </c>
      <c r="AW34" s="72">
        <f>'Water Data'!AW31</f>
        <v>98</v>
      </c>
      <c r="AX34" s="23"/>
      <c r="AY34" s="16"/>
      <c r="AZ34" s="108"/>
      <c r="BA34" s="26" t="s">
        <v>20</v>
      </c>
      <c r="BB34" s="71">
        <f>'Water Data'!BB31</f>
        <v>1657</v>
      </c>
      <c r="BC34" s="71"/>
      <c r="BD34" s="71"/>
      <c r="BE34" s="71">
        <f>'Water Data'!BE31</f>
        <v>287</v>
      </c>
      <c r="BF34" s="71">
        <f>'Water Data'!BF31</f>
        <v>1264</v>
      </c>
      <c r="BG34" s="72">
        <f>'Water Data'!BG31</f>
        <v>106</v>
      </c>
      <c r="BH34" s="23"/>
      <c r="BI34" s="16"/>
      <c r="BJ34" s="108"/>
      <c r="BK34" s="26" t="s">
        <v>20</v>
      </c>
      <c r="BL34" s="71"/>
      <c r="BM34" s="71"/>
      <c r="BN34" s="71"/>
      <c r="BO34" s="71"/>
      <c r="BP34" s="71"/>
      <c r="BQ34" s="72"/>
      <c r="BR34" s="23"/>
      <c r="BS34" s="16"/>
      <c r="BT34" s="108"/>
      <c r="BU34" s="26" t="s">
        <v>20</v>
      </c>
      <c r="BV34" s="71"/>
      <c r="BW34" s="71"/>
      <c r="BX34" s="71"/>
      <c r="BY34" s="71"/>
      <c r="BZ34" s="71"/>
      <c r="CA34" s="72"/>
      <c r="CB34" s="23"/>
      <c r="CC34" s="16"/>
      <c r="CD34" s="108"/>
      <c r="CE34" s="26" t="s">
        <v>20</v>
      </c>
      <c r="CF34" s="71"/>
      <c r="CG34" s="71"/>
      <c r="CH34" s="71"/>
      <c r="CI34" s="71"/>
      <c r="CJ34" s="71"/>
      <c r="CK34" s="72"/>
      <c r="CL34" s="23"/>
      <c r="CM34" s="16"/>
      <c r="CN34" s="108"/>
      <c r="CO34" s="26" t="s">
        <v>20</v>
      </c>
      <c r="CP34" s="71">
        <v>1898</v>
      </c>
      <c r="CQ34" s="71" t="s">
        <v>308</v>
      </c>
      <c r="CR34" s="71" t="s">
        <v>308</v>
      </c>
      <c r="CS34" s="71">
        <v>445</v>
      </c>
      <c r="CT34" s="71">
        <v>1284</v>
      </c>
      <c r="CU34" s="72">
        <v>169</v>
      </c>
      <c r="CV34" s="23"/>
      <c r="CW34" s="16"/>
      <c r="CX34" s="109"/>
      <c r="DH34" s="109"/>
      <c r="DR34" s="109"/>
      <c r="EB34" s="109"/>
      <c r="EL34" s="109"/>
      <c r="EV34" s="109"/>
      <c r="FF34" s="109"/>
      <c r="FP34" s="109"/>
      <c r="FZ34" s="109"/>
      <c r="GJ34" s="109"/>
      <c r="GT34" s="109"/>
      <c r="HD34" s="109"/>
      <c r="HN34" s="109"/>
      <c r="HX34" s="109"/>
    </row>
    <row xmlns:x14ac="http://schemas.microsoft.com/office/spreadsheetml/2009/9/ac" r="35" s="3" customFormat="true" x14ac:dyDescent="0.25">
      <c r="A35" s="378" t="str">
        <f ca="true">IF(ISBLANK('Data Summary'!A37),"",'Data Summary'!A37)</f>
        <v/>
      </c>
      <c r="B35" s="109"/>
      <c r="L35" s="109"/>
      <c r="V35" s="109"/>
      <c r="AF35" s="109"/>
      <c r="AP35" s="109"/>
      <c r="AZ35" s="109"/>
      <c r="BA35" s="109"/>
      <c r="BJ35" s="109"/>
      <c r="BT35" s="109"/>
      <c r="CD35" s="109"/>
      <c r="CN35" s="109"/>
      <c r="CX35" s="109"/>
      <c r="DH35" s="109"/>
      <c r="DR35" s="109"/>
      <c r="EB35" s="109"/>
      <c r="EL35" s="109"/>
      <c r="EV35" s="109"/>
      <c r="FF35" s="109"/>
      <c r="FP35" s="109"/>
      <c r="FZ35" s="109"/>
      <c r="GJ35" s="109"/>
      <c r="GT35" s="109"/>
      <c r="HD35" s="109"/>
      <c r="HN35" s="109"/>
      <c r="HX35" s="109"/>
    </row>
    <row xmlns:x14ac="http://schemas.microsoft.com/office/spreadsheetml/2009/9/ac" r="36" s="3" customFormat="true" x14ac:dyDescent="0.25">
      <c r="A36" s="378" t="str">
        <f ca="true">IF(ISBLANK('Data Summary'!A38),"",'Data Summary'!A38)</f>
        <v/>
      </c>
      <c r="B36" s="109"/>
      <c r="L36" s="109"/>
      <c r="V36" s="109"/>
      <c r="AF36" s="109"/>
      <c r="AP36" s="109"/>
      <c r="AZ36" s="109"/>
      <c r="BA36" s="109"/>
      <c r="BJ36" s="109"/>
      <c r="BT36" s="109"/>
      <c r="CD36" s="109"/>
      <c r="CN36" s="109"/>
      <c r="CX36" s="109"/>
      <c r="DH36" s="109"/>
      <c r="DR36" s="109"/>
      <c r="EB36" s="109"/>
      <c r="EL36" s="109"/>
      <c r="EV36" s="109"/>
      <c r="FF36" s="109"/>
      <c r="FP36" s="109"/>
      <c r="FZ36" s="109"/>
      <c r="GJ36" s="109"/>
      <c r="GT36" s="109"/>
      <c r="HD36" s="109"/>
      <c r="HN36" s="109"/>
      <c r="HX36" s="109"/>
    </row>
    <row xmlns:x14ac="http://schemas.microsoft.com/office/spreadsheetml/2009/9/ac" r="37" s="3" customFormat="true" x14ac:dyDescent="0.25">
      <c r="A37" s="378" t="str">
        <f ca="true">IF(ISBLANK('Data Summary'!A39),"",'Data Summary'!A39)</f>
        <v/>
      </c>
      <c r="B37" s="109"/>
      <c r="L37" s="109"/>
      <c r="V37" s="109"/>
      <c r="AF37" s="109"/>
      <c r="AP37" s="109"/>
      <c r="AZ37" s="109"/>
      <c r="BA37" s="109"/>
      <c r="BJ37" s="109"/>
      <c r="BT37" s="109"/>
      <c r="CD37" s="109"/>
      <c r="CN37" s="109"/>
      <c r="CX37" s="109"/>
      <c r="DH37" s="109"/>
      <c r="DR37" s="109"/>
      <c r="EB37" s="109"/>
      <c r="EL37" s="109"/>
      <c r="EV37" s="109"/>
      <c r="FF37" s="109"/>
      <c r="FP37" s="109"/>
      <c r="FZ37" s="109"/>
      <c r="GJ37" s="109"/>
      <c r="GT37" s="109"/>
      <c r="HD37" s="109"/>
      <c r="HN37" s="109"/>
      <c r="HX37" s="109"/>
    </row>
    <row xmlns:x14ac="http://schemas.microsoft.com/office/spreadsheetml/2009/9/ac" r="38" s="3" customFormat="true" x14ac:dyDescent="0.25">
      <c r="A38" s="378" t="str">
        <f ca="true">IF(ISBLANK('Data Summary'!A40),"",'Data Summary'!A40)</f>
        <v/>
      </c>
      <c r="B38" s="109"/>
      <c r="L38" s="109"/>
      <c r="V38" s="109"/>
      <c r="AF38" s="109"/>
      <c r="AP38" s="109"/>
      <c r="AZ38" s="109"/>
      <c r="BA38" s="109"/>
      <c r="BJ38" s="109"/>
      <c r="BT38" s="109"/>
      <c r="CD38" s="109"/>
      <c r="CN38" s="109"/>
      <c r="CX38" s="109"/>
      <c r="DH38" s="109"/>
      <c r="DR38" s="109"/>
      <c r="EB38" s="109"/>
      <c r="EL38" s="109"/>
      <c r="EV38" s="109"/>
      <c r="FF38" s="109"/>
      <c r="FP38" s="109"/>
      <c r="FZ38" s="109"/>
      <c r="GJ38" s="109"/>
      <c r="GT38" s="109"/>
      <c r="HD38" s="109"/>
      <c r="HN38" s="109"/>
      <c r="HX38" s="109"/>
    </row>
    <row xmlns:x14ac="http://schemas.microsoft.com/office/spreadsheetml/2009/9/ac" r="39" s="3" customFormat="true" x14ac:dyDescent="0.25">
      <c r="A39" s="378" t="str">
        <f ca="true">IF(ISBLANK('Data Summary'!A41),"",'Data Summary'!A41)</f>
        <v/>
      </c>
      <c r="B39" s="109"/>
      <c r="L39" s="109"/>
      <c r="V39" s="109"/>
      <c r="AF39" s="109"/>
      <c r="AP39" s="109"/>
      <c r="AZ39" s="109"/>
      <c r="BA39" s="109"/>
      <c r="BJ39" s="109"/>
      <c r="BT39" s="109"/>
      <c r="CD39" s="109"/>
      <c r="CN39" s="109"/>
      <c r="CX39" s="109"/>
      <c r="DH39" s="109"/>
      <c r="DR39" s="109"/>
      <c r="EB39" s="109"/>
      <c r="EL39" s="109"/>
      <c r="EV39" s="109"/>
      <c r="FF39" s="109"/>
      <c r="FP39" s="109"/>
      <c r="FZ39" s="109"/>
      <c r="GJ39" s="109"/>
      <c r="GT39" s="109"/>
      <c r="HD39" s="109"/>
      <c r="HN39" s="109"/>
      <c r="HX39" s="109"/>
    </row>
    <row xmlns:x14ac="http://schemas.microsoft.com/office/spreadsheetml/2009/9/ac" r="40" s="3" customFormat="true" x14ac:dyDescent="0.25">
      <c r="A40" s="378" t="str">
        <f ca="true">IF(ISBLANK('Data Summary'!A42),"",'Data Summary'!A42)</f>
        <v/>
      </c>
      <c r="B40" s="109"/>
      <c r="L40" s="109"/>
      <c r="V40" s="109"/>
      <c r="AF40" s="109"/>
      <c r="AP40" s="109"/>
      <c r="AZ40" s="109"/>
      <c r="BA40" s="109"/>
      <c r="BJ40" s="109"/>
      <c r="BT40" s="109"/>
      <c r="CD40" s="109"/>
      <c r="CN40" s="109"/>
      <c r="CX40" s="109"/>
      <c r="DH40" s="109"/>
      <c r="DR40" s="109"/>
      <c r="EB40" s="109"/>
      <c r="EL40" s="109"/>
      <c r="EV40" s="109"/>
      <c r="FF40" s="109"/>
      <c r="FP40" s="109"/>
      <c r="FZ40" s="109"/>
      <c r="GJ40" s="109"/>
      <c r="GT40" s="109"/>
      <c r="HD40" s="109"/>
      <c r="HN40" s="109"/>
      <c r="HX40" s="109"/>
    </row>
    <row xmlns:x14ac="http://schemas.microsoft.com/office/spreadsheetml/2009/9/ac" r="41" s="3" customFormat="true" x14ac:dyDescent="0.25">
      <c r="A41" s="378" t="str">
        <f ca="true">IF(ISBLANK('Data Summary'!A43),"",'Data Summary'!A43)</f>
        <v/>
      </c>
      <c r="B41" s="109"/>
      <c r="L41" s="109"/>
      <c r="V41" s="109"/>
      <c r="AF41" s="109"/>
      <c r="AP41" s="109"/>
      <c r="AZ41" s="109"/>
      <c r="BA41" s="109"/>
      <c r="BJ41" s="109"/>
      <c r="BT41" s="109"/>
      <c r="CD41" s="109"/>
      <c r="CN41" s="109"/>
      <c r="CX41" s="109"/>
      <c r="DH41" s="109"/>
      <c r="DR41" s="109"/>
      <c r="EB41" s="109"/>
      <c r="EL41" s="109"/>
      <c r="EV41" s="109"/>
      <c r="FF41" s="109"/>
      <c r="FP41" s="109"/>
      <c r="FZ41" s="109"/>
      <c r="GJ41" s="109"/>
      <c r="GT41" s="109"/>
      <c r="HD41" s="109"/>
      <c r="HN41" s="109"/>
      <c r="HX41" s="109"/>
    </row>
    <row xmlns:x14ac="http://schemas.microsoft.com/office/spreadsheetml/2009/9/ac" r="42" s="3" customFormat="true" x14ac:dyDescent="0.25">
      <c r="A42" s="378" t="str">
        <f ca="true">IF(ISBLANK('Data Summary'!A44),"",'Data Summary'!A44)</f>
        <v/>
      </c>
      <c r="B42" s="109"/>
      <c r="L42" s="109"/>
      <c r="V42" s="109"/>
      <c r="AF42" s="109"/>
      <c r="AP42" s="109"/>
      <c r="AZ42" s="109"/>
      <c r="BA42" s="109"/>
      <c r="BJ42" s="109"/>
      <c r="BT42" s="109"/>
      <c r="CD42" s="109"/>
      <c r="CN42" s="109"/>
      <c r="CX42" s="109"/>
      <c r="DH42" s="109"/>
      <c r="DR42" s="109"/>
      <c r="EB42" s="109"/>
      <c r="EL42" s="109"/>
      <c r="EV42" s="109"/>
      <c r="FF42" s="109"/>
      <c r="FP42" s="109"/>
      <c r="FZ42" s="109"/>
      <c r="GJ42" s="109"/>
      <c r="GT42" s="109"/>
      <c r="HD42" s="109"/>
      <c r="HN42" s="109"/>
      <c r="HX42" s="109"/>
    </row>
    <row xmlns:x14ac="http://schemas.microsoft.com/office/spreadsheetml/2009/9/ac" r="43" s="3" customFormat="true" x14ac:dyDescent="0.25">
      <c r="A43" s="378" t="str">
        <f ca="true">IF(ISBLANK('Data Summary'!A45),"",'Data Summary'!A45)</f>
        <v/>
      </c>
      <c r="B43" s="109"/>
      <c r="L43" s="109"/>
      <c r="V43" s="109"/>
      <c r="AF43" s="109"/>
      <c r="AP43" s="109"/>
      <c r="AZ43" s="109"/>
      <c r="BA43" s="109"/>
      <c r="BJ43" s="109"/>
      <c r="BT43" s="109"/>
      <c r="CD43" s="109"/>
      <c r="CN43" s="109"/>
      <c r="CX43" s="109"/>
      <c r="DH43" s="109"/>
      <c r="DR43" s="109"/>
      <c r="EB43" s="109"/>
      <c r="EL43" s="109"/>
      <c r="EV43" s="109"/>
      <c r="FF43" s="109"/>
      <c r="FP43" s="109"/>
      <c r="FZ43" s="109"/>
      <c r="GJ43" s="109"/>
      <c r="GT43" s="109"/>
      <c r="HD43" s="109"/>
      <c r="HN43" s="109"/>
      <c r="HX43" s="109"/>
    </row>
    <row xmlns:x14ac="http://schemas.microsoft.com/office/spreadsheetml/2009/9/ac" r="44" s="3" customFormat="true" x14ac:dyDescent="0.25">
      <c r="A44" s="378" t="str">
        <f ca="true">IF(ISBLANK('Data Summary'!A46),"",'Data Summary'!A46)</f>
        <v/>
      </c>
      <c r="B44" s="109"/>
      <c r="L44" s="109"/>
      <c r="V44" s="109"/>
      <c r="AF44" s="109"/>
      <c r="AP44" s="109"/>
      <c r="AZ44" s="109"/>
      <c r="BA44" s="109"/>
      <c r="BJ44" s="109"/>
      <c r="BT44" s="109"/>
      <c r="CD44" s="109"/>
      <c r="CN44" s="109"/>
      <c r="CX44" s="109"/>
      <c r="DH44" s="109"/>
      <c r="DR44" s="109"/>
      <c r="EB44" s="109"/>
      <c r="EL44" s="109"/>
      <c r="EV44" s="109"/>
      <c r="FF44" s="109"/>
      <c r="FP44" s="109"/>
      <c r="FZ44" s="109"/>
      <c r="GJ44" s="109"/>
      <c r="GT44" s="109"/>
      <c r="HD44" s="109"/>
      <c r="HN44" s="109"/>
      <c r="HX44" s="109"/>
    </row>
    <row xmlns:x14ac="http://schemas.microsoft.com/office/spreadsheetml/2009/9/ac" r="45" s="3" customFormat="true" x14ac:dyDescent="0.25">
      <c r="A45" s="378" t="str">
        <f ca="true">IF(ISBLANK('Data Summary'!A47),"",'Data Summary'!A47)</f>
        <v/>
      </c>
      <c r="B45" s="109"/>
      <c r="L45" s="109"/>
      <c r="V45" s="109"/>
      <c r="AF45" s="109"/>
      <c r="AP45" s="109"/>
      <c r="AZ45" s="109"/>
      <c r="BA45" s="109"/>
      <c r="BJ45" s="109"/>
      <c r="BT45" s="109"/>
      <c r="CD45" s="109"/>
      <c r="CN45" s="109"/>
      <c r="CX45" s="109"/>
      <c r="DH45" s="109"/>
      <c r="DR45" s="109"/>
      <c r="EB45" s="109"/>
      <c r="EL45" s="109"/>
      <c r="EV45" s="109"/>
      <c r="FF45" s="109"/>
      <c r="FP45" s="109"/>
      <c r="FZ45" s="109"/>
      <c r="GJ45" s="109"/>
      <c r="GT45" s="109"/>
      <c r="HD45" s="109"/>
      <c r="HN45" s="109"/>
      <c r="HX45" s="109"/>
    </row>
    <row xmlns:x14ac="http://schemas.microsoft.com/office/spreadsheetml/2009/9/ac" r="46" s="3" customFormat="true" x14ac:dyDescent="0.25">
      <c r="A46" s="378" t="str">
        <f ca="true">IF(ISBLANK('Data Summary'!A48),"",'Data Summary'!A48)</f>
        <v/>
      </c>
      <c r="B46" s="109"/>
      <c r="L46" s="109"/>
      <c r="V46" s="109"/>
      <c r="AF46" s="109"/>
      <c r="AP46" s="109"/>
      <c r="AZ46" s="109"/>
      <c r="BA46" s="109"/>
      <c r="BJ46" s="109"/>
      <c r="BT46" s="109"/>
      <c r="CD46" s="109"/>
      <c r="CN46" s="109"/>
      <c r="CX46" s="109"/>
      <c r="DH46" s="109"/>
      <c r="DR46" s="109"/>
      <c r="EB46" s="109"/>
      <c r="EL46" s="109"/>
      <c r="EV46" s="109"/>
      <c r="FF46" s="109"/>
      <c r="FP46" s="109"/>
      <c r="FZ46" s="109"/>
      <c r="GJ46" s="109"/>
      <c r="GT46" s="109"/>
      <c r="HD46" s="109"/>
      <c r="HN46" s="109"/>
      <c r="HX46" s="109"/>
    </row>
    <row xmlns:x14ac="http://schemas.microsoft.com/office/spreadsheetml/2009/9/ac" r="47" s="3" customFormat="true" x14ac:dyDescent="0.25">
      <c r="A47" s="378" t="str">
        <f ca="true">IF(ISBLANK('Data Summary'!A49),"",'Data Summary'!A49)</f>
        <v/>
      </c>
      <c r="B47" s="109"/>
      <c r="L47" s="109"/>
      <c r="V47" s="109"/>
      <c r="AF47" s="109"/>
      <c r="AP47" s="109"/>
      <c r="AZ47" s="109"/>
      <c r="BA47" s="109"/>
      <c r="BJ47" s="109"/>
      <c r="BT47" s="109"/>
      <c r="CD47" s="109"/>
      <c r="CN47" s="109"/>
      <c r="CX47" s="109"/>
      <c r="DH47" s="109"/>
      <c r="DR47" s="109"/>
      <c r="EB47" s="109"/>
      <c r="EL47" s="109"/>
      <c r="EV47" s="109"/>
      <c r="FF47" s="109"/>
      <c r="FP47" s="109"/>
      <c r="FZ47" s="109"/>
      <c r="GJ47" s="109"/>
      <c r="GT47" s="109"/>
      <c r="HD47" s="109"/>
      <c r="HN47" s="109"/>
      <c r="HX47" s="109"/>
    </row>
    <row xmlns:x14ac="http://schemas.microsoft.com/office/spreadsheetml/2009/9/ac" r="48" s="3" customFormat="true" x14ac:dyDescent="0.25">
      <c r="A48" s="378" t="str">
        <f ca="true">IF(ISBLANK('Data Summary'!A50),"",'Data Summary'!A50)</f>
        <v/>
      </c>
      <c r="B48" s="109"/>
      <c r="L48" s="109"/>
      <c r="V48" s="109"/>
      <c r="AF48" s="109"/>
      <c r="AP48" s="109"/>
      <c r="AZ48" s="109"/>
      <c r="BA48" s="109"/>
      <c r="BJ48" s="109"/>
      <c r="BT48" s="109"/>
      <c r="CD48" s="109"/>
      <c r="CN48" s="109"/>
      <c r="CX48" s="109"/>
      <c r="DH48" s="109"/>
      <c r="DR48" s="109"/>
      <c r="EB48" s="109"/>
      <c r="EL48" s="109"/>
      <c r="EV48" s="109"/>
      <c r="FF48" s="109"/>
      <c r="FP48" s="109"/>
      <c r="FZ48" s="109"/>
      <c r="GJ48" s="109"/>
      <c r="GT48" s="109"/>
      <c r="HD48" s="109"/>
      <c r="HN48" s="109"/>
      <c r="HX48" s="109"/>
    </row>
    <row xmlns:x14ac="http://schemas.microsoft.com/office/spreadsheetml/2009/9/ac" r="49" s="3" customFormat="true" x14ac:dyDescent="0.25">
      <c r="A49" s="378" t="str">
        <f ca="true">IF(ISBLANK('Data Summary'!A51),"",'Data Summary'!A51)</f>
        <v/>
      </c>
      <c r="B49" s="109"/>
      <c r="L49" s="109"/>
      <c r="V49" s="109"/>
      <c r="AF49" s="109"/>
      <c r="AP49" s="109"/>
      <c r="AZ49" s="109"/>
      <c r="BA49" s="109"/>
      <c r="BJ49" s="109"/>
      <c r="BT49" s="109"/>
      <c r="CD49" s="109"/>
      <c r="CN49" s="109"/>
      <c r="CX49" s="109"/>
      <c r="DH49" s="109"/>
      <c r="DR49" s="109"/>
      <c r="EB49" s="109"/>
      <c r="EL49" s="109"/>
      <c r="EV49" s="109"/>
      <c r="FF49" s="109"/>
      <c r="FP49" s="109"/>
      <c r="FZ49" s="109"/>
      <c r="GJ49" s="109"/>
      <c r="GT49" s="109"/>
      <c r="HD49" s="109"/>
      <c r="HN49" s="109"/>
      <c r="HX49" s="109"/>
    </row>
    <row xmlns:x14ac="http://schemas.microsoft.com/office/spreadsheetml/2009/9/ac" r="50" s="3" customFormat="true" x14ac:dyDescent="0.25">
      <c r="A50" s="378" t="str">
        <f ca="true">IF(ISBLANK('Data Summary'!A52),"",'Data Summary'!A52)</f>
        <v/>
      </c>
      <c r="B50" s="109"/>
      <c r="L50" s="109"/>
      <c r="V50" s="109"/>
      <c r="AF50" s="109"/>
      <c r="AP50" s="109"/>
      <c r="AZ50" s="109"/>
      <c r="BA50" s="109"/>
      <c r="BJ50" s="109"/>
      <c r="BT50" s="109"/>
      <c r="CD50" s="109"/>
      <c r="CN50" s="109"/>
      <c r="CX50" s="109"/>
      <c r="DH50" s="109"/>
      <c r="DR50" s="109"/>
      <c r="EB50" s="109"/>
      <c r="EL50" s="109"/>
      <c r="EV50" s="109"/>
      <c r="FF50" s="109"/>
      <c r="FP50" s="109"/>
      <c r="FZ50" s="109"/>
      <c r="GJ50" s="109"/>
      <c r="GT50" s="109"/>
      <c r="HD50" s="109"/>
      <c r="HN50" s="109"/>
      <c r="HX50" s="109"/>
    </row>
    <row xmlns:x14ac="http://schemas.microsoft.com/office/spreadsheetml/2009/9/ac" r="51" s="3" customFormat="true" x14ac:dyDescent="0.25">
      <c r="A51" s="378" t="str">
        <f ca="true">IF(ISBLANK('Data Summary'!A53),"",'Data Summary'!A53)</f>
        <v/>
      </c>
      <c r="B51" s="109"/>
      <c r="L51" s="109"/>
      <c r="V51" s="109"/>
      <c r="AF51" s="109"/>
      <c r="AP51" s="109"/>
      <c r="AZ51" s="109"/>
      <c r="BA51" s="109"/>
      <c r="BJ51" s="109"/>
      <c r="BT51" s="109"/>
      <c r="CD51" s="109"/>
      <c r="CN51" s="109"/>
      <c r="CX51" s="109"/>
      <c r="DH51" s="109"/>
      <c r="DR51" s="109"/>
      <c r="EB51" s="109"/>
      <c r="EL51" s="109"/>
      <c r="EV51" s="109"/>
      <c r="FF51" s="109"/>
      <c r="FP51" s="109"/>
      <c r="FZ51" s="109"/>
      <c r="GJ51" s="109"/>
      <c r="GT51" s="109"/>
      <c r="HD51" s="109"/>
      <c r="HN51" s="109"/>
      <c r="HX51" s="109"/>
    </row>
    <row xmlns:x14ac="http://schemas.microsoft.com/office/spreadsheetml/2009/9/ac" r="52" s="3" customFormat="true" x14ac:dyDescent="0.25">
      <c r="A52" s="378" t="str">
        <f ca="true">IF(ISBLANK('Data Summary'!A54),"",'Data Summary'!A54)</f>
        <v/>
      </c>
      <c r="B52" s="109"/>
      <c r="L52" s="109"/>
      <c r="V52" s="109"/>
      <c r="AF52" s="109"/>
      <c r="AP52" s="109"/>
      <c r="AZ52" s="109"/>
      <c r="BA52" s="109"/>
      <c r="BJ52" s="109"/>
      <c r="BT52" s="109"/>
      <c r="CD52" s="109"/>
      <c r="CN52" s="109"/>
      <c r="CX52" s="109"/>
      <c r="DH52" s="109"/>
      <c r="DR52" s="109"/>
      <c r="EB52" s="109"/>
      <c r="EL52" s="109"/>
      <c r="EV52" s="109"/>
      <c r="FF52" s="109"/>
      <c r="FP52" s="109"/>
      <c r="FZ52" s="109"/>
      <c r="GJ52" s="109"/>
      <c r="GT52" s="109"/>
      <c r="HD52" s="109"/>
      <c r="HN52" s="109"/>
      <c r="HX52" s="109"/>
    </row>
    <row xmlns:x14ac="http://schemas.microsoft.com/office/spreadsheetml/2009/9/ac" r="53" s="3" customFormat="true" x14ac:dyDescent="0.25">
      <c r="A53" s="378" t="str">
        <f ca="true">IF(ISBLANK('Data Summary'!A55),"",'Data Summary'!A55)</f>
        <v/>
      </c>
      <c r="B53" s="109"/>
      <c r="L53" s="109"/>
      <c r="V53" s="109"/>
      <c r="AF53" s="109"/>
      <c r="AP53" s="109"/>
      <c r="AZ53" s="109"/>
      <c r="BA53" s="109"/>
      <c r="BJ53" s="109"/>
      <c r="BT53" s="109"/>
      <c r="CD53" s="109"/>
      <c r="CN53" s="109"/>
      <c r="CX53" s="109"/>
      <c r="DH53" s="109"/>
      <c r="DR53" s="109"/>
      <c r="EB53" s="109"/>
      <c r="EL53" s="109"/>
      <c r="EV53" s="109"/>
      <c r="FF53" s="109"/>
      <c r="FP53" s="109"/>
      <c r="FZ53" s="109"/>
      <c r="GJ53" s="109"/>
      <c r="GT53" s="109"/>
      <c r="HD53" s="109"/>
      <c r="HN53" s="109"/>
      <c r="HX53" s="109"/>
    </row>
    <row xmlns:x14ac="http://schemas.microsoft.com/office/spreadsheetml/2009/9/ac" r="54" s="3" customFormat="true" x14ac:dyDescent="0.25">
      <c r="A54" s="378" t="str">
        <f ca="true">IF(ISBLANK('Data Summary'!A56),"",'Data Summary'!A56)</f>
        <v/>
      </c>
      <c r="B54" s="109"/>
      <c r="L54" s="109"/>
      <c r="V54" s="109"/>
      <c r="AF54" s="109"/>
      <c r="AP54" s="109"/>
      <c r="AZ54" s="109"/>
      <c r="BA54" s="109"/>
      <c r="BJ54" s="109"/>
      <c r="BT54" s="109"/>
      <c r="CD54" s="109"/>
      <c r="CN54" s="109"/>
      <c r="CX54" s="109"/>
      <c r="DH54" s="109"/>
      <c r="DR54" s="109"/>
      <c r="EB54" s="109"/>
      <c r="EL54" s="109"/>
      <c r="EV54" s="109"/>
      <c r="FF54" s="109"/>
      <c r="FP54" s="109"/>
      <c r="FZ54" s="109"/>
      <c r="GJ54" s="109"/>
      <c r="GT54" s="109"/>
      <c r="HD54" s="109"/>
      <c r="HN54" s="109"/>
      <c r="HX54" s="109"/>
    </row>
    <row xmlns:x14ac="http://schemas.microsoft.com/office/spreadsheetml/2009/9/ac" r="55" s="3" customFormat="true" x14ac:dyDescent="0.25">
      <c r="A55" s="378" t="str">
        <f ca="true">IF(ISBLANK('Data Summary'!A57),"",'Data Summary'!A57)</f>
        <v/>
      </c>
      <c r="B55" s="109"/>
      <c r="L55" s="109"/>
      <c r="V55" s="109"/>
      <c r="AF55" s="109"/>
      <c r="AP55" s="109"/>
      <c r="AZ55" s="109"/>
      <c r="BA55" s="109"/>
      <c r="BJ55" s="109"/>
      <c r="BT55" s="109"/>
      <c r="CD55" s="109"/>
      <c r="CN55" s="109"/>
      <c r="CX55" s="109"/>
      <c r="DH55" s="109"/>
      <c r="DR55" s="109"/>
      <c r="EB55" s="109"/>
      <c r="EL55" s="109"/>
      <c r="EV55" s="109"/>
      <c r="FF55" s="109"/>
      <c r="FP55" s="109"/>
      <c r="FZ55" s="109"/>
      <c r="GJ55" s="109"/>
      <c r="GT55" s="109"/>
      <c r="HD55" s="109"/>
      <c r="HN55" s="109"/>
      <c r="HX55" s="109"/>
    </row>
    <row xmlns:x14ac="http://schemas.microsoft.com/office/spreadsheetml/2009/9/ac" r="56" s="3" customFormat="true" x14ac:dyDescent="0.25">
      <c r="A56" s="378" t="str">
        <f ca="true">IF(ISBLANK('Data Summary'!A58),"",'Data Summary'!A58)</f>
        <v/>
      </c>
      <c r="B56" s="109"/>
      <c r="L56" s="109"/>
      <c r="V56" s="109"/>
      <c r="AF56" s="109"/>
      <c r="AP56" s="109"/>
      <c r="AZ56" s="109"/>
      <c r="BA56" s="109"/>
      <c r="BJ56" s="109"/>
      <c r="BT56" s="109"/>
      <c r="CD56" s="109"/>
      <c r="CN56" s="109"/>
      <c r="CX56" s="109"/>
      <c r="DH56" s="109"/>
      <c r="DR56" s="109"/>
      <c r="EB56" s="109"/>
      <c r="EL56" s="109"/>
      <c r="EV56" s="109"/>
      <c r="FF56" s="109"/>
      <c r="FP56" s="109"/>
      <c r="FZ56" s="109"/>
      <c r="GJ56" s="109"/>
      <c r="GT56" s="109"/>
      <c r="HD56" s="109"/>
      <c r="HN56" s="109"/>
      <c r="HX56" s="109"/>
    </row>
    <row xmlns:x14ac="http://schemas.microsoft.com/office/spreadsheetml/2009/9/ac" r="57" s="3" customFormat="true" x14ac:dyDescent="0.25">
      <c r="A57" s="378" t="str">
        <f ca="true">IF(ISBLANK('Data Summary'!A59),"",'Data Summary'!A59)</f>
        <v/>
      </c>
      <c r="B57" s="109"/>
      <c r="L57" s="109"/>
      <c r="V57" s="109"/>
      <c r="AF57" s="109"/>
      <c r="AP57" s="109"/>
      <c r="AZ57" s="109"/>
      <c r="BA57" s="109"/>
      <c r="BJ57" s="109"/>
      <c r="BT57" s="109"/>
      <c r="CD57" s="109"/>
      <c r="CN57" s="109"/>
      <c r="CX57" s="109"/>
      <c r="DH57" s="109"/>
      <c r="DR57" s="109"/>
      <c r="EB57" s="109"/>
      <c r="EL57" s="109"/>
      <c r="EV57" s="109"/>
      <c r="FF57" s="109"/>
      <c r="FP57" s="109"/>
      <c r="FZ57" s="109"/>
      <c r="GJ57" s="109"/>
      <c r="GT57" s="109"/>
      <c r="HD57" s="109"/>
      <c r="HN57" s="109"/>
      <c r="HX57" s="109"/>
    </row>
    <row xmlns:x14ac="http://schemas.microsoft.com/office/spreadsheetml/2009/9/ac" r="58" s="3" customFormat="true" x14ac:dyDescent="0.25">
      <c r="A58" s="378" t="str">
        <f ca="true">IF(ISBLANK('Data Summary'!A60),"",'Data Summary'!A60)</f>
        <v/>
      </c>
      <c r="B58" s="109"/>
      <c r="L58" s="109"/>
      <c r="V58" s="109"/>
      <c r="AF58" s="109"/>
      <c r="AP58" s="109"/>
      <c r="AZ58" s="109"/>
      <c r="BA58" s="109"/>
      <c r="BJ58" s="109"/>
      <c r="BT58" s="109"/>
      <c r="CD58" s="109"/>
      <c r="CN58" s="109"/>
      <c r="CX58" s="109"/>
      <c r="DH58" s="109"/>
      <c r="DR58" s="109"/>
      <c r="EB58" s="109"/>
      <c r="EL58" s="109"/>
      <c r="EV58" s="109"/>
      <c r="FF58" s="109"/>
      <c r="FP58" s="109"/>
      <c r="FZ58" s="109"/>
      <c r="GJ58" s="109"/>
      <c r="GT58" s="109"/>
      <c r="HD58" s="109"/>
      <c r="HN58" s="109"/>
      <c r="HX58" s="109"/>
    </row>
    <row xmlns:x14ac="http://schemas.microsoft.com/office/spreadsheetml/2009/9/ac" r="59" s="3" customFormat="true" x14ac:dyDescent="0.25">
      <c r="A59" s="378" t="str">
        <f ca="true">IF(ISBLANK('Data Summary'!A61),"",'Data Summary'!A61)</f>
        <v/>
      </c>
      <c r="B59" s="109"/>
      <c r="L59" s="109"/>
      <c r="V59" s="109"/>
      <c r="AF59" s="109"/>
      <c r="AP59" s="109"/>
      <c r="AZ59" s="109"/>
      <c r="BA59" s="109"/>
      <c r="BJ59" s="109"/>
      <c r="BT59" s="109"/>
      <c r="CD59" s="109"/>
      <c r="CN59" s="109"/>
      <c r="CX59" s="109"/>
      <c r="DH59" s="109"/>
      <c r="DR59" s="109"/>
      <c r="EB59" s="109"/>
      <c r="EL59" s="109"/>
      <c r="EV59" s="109"/>
      <c r="FF59" s="109"/>
      <c r="FP59" s="109"/>
      <c r="FZ59" s="109"/>
      <c r="GJ59" s="109"/>
      <c r="GT59" s="109"/>
      <c r="HD59" s="109"/>
      <c r="HN59" s="109"/>
      <c r="HX59" s="109"/>
    </row>
    <row xmlns:x14ac="http://schemas.microsoft.com/office/spreadsheetml/2009/9/ac" r="60" s="3" customFormat="true" x14ac:dyDescent="0.25">
      <c r="A60" s="378" t="str">
        <f ca="true">IF(ISBLANK('Data Summary'!A62),"",'Data Summary'!A62)</f>
        <v/>
      </c>
      <c r="B60" s="109"/>
      <c r="L60" s="109"/>
      <c r="V60" s="109"/>
      <c r="AF60" s="109"/>
      <c r="AP60" s="109"/>
      <c r="AZ60" s="109"/>
      <c r="BA60" s="109"/>
      <c r="BJ60" s="109"/>
      <c r="BT60" s="109"/>
      <c r="CD60" s="109"/>
      <c r="CN60" s="109"/>
      <c r="CX60" s="109"/>
      <c r="DH60" s="109"/>
      <c r="DR60" s="109"/>
      <c r="EB60" s="109"/>
      <c r="EL60" s="109"/>
      <c r="EV60" s="109"/>
      <c r="FF60" s="109"/>
      <c r="FP60" s="109"/>
      <c r="FZ60" s="109"/>
      <c r="GJ60" s="109"/>
      <c r="GT60" s="109"/>
      <c r="HD60" s="109"/>
      <c r="HN60" s="109"/>
      <c r="HX60" s="109"/>
    </row>
    <row xmlns:x14ac="http://schemas.microsoft.com/office/spreadsheetml/2009/9/ac" r="61" s="3" customFormat="true" x14ac:dyDescent="0.25">
      <c r="A61" s="378" t="str">
        <f ca="true">IF(ISBLANK('Data Summary'!A63),"",'Data Summary'!A63)</f>
        <v/>
      </c>
      <c r="B61" s="109"/>
      <c r="L61" s="109"/>
      <c r="V61" s="109"/>
      <c r="AF61" s="109"/>
      <c r="AP61" s="109"/>
      <c r="AZ61" s="109"/>
      <c r="BA61" s="109"/>
      <c r="BJ61" s="109"/>
      <c r="BT61" s="109"/>
      <c r="CD61" s="109"/>
      <c r="CN61" s="109"/>
      <c r="CX61" s="109"/>
      <c r="DH61" s="109"/>
      <c r="DR61" s="109"/>
      <c r="EB61" s="109"/>
      <c r="EL61" s="109"/>
      <c r="EV61" s="109"/>
      <c r="FF61" s="109"/>
      <c r="FP61" s="109"/>
      <c r="FZ61" s="109"/>
      <c r="GJ61" s="109"/>
      <c r="GT61" s="109"/>
      <c r="HD61" s="109"/>
      <c r="HN61" s="109"/>
      <c r="HX61" s="109"/>
    </row>
    <row xmlns:x14ac="http://schemas.microsoft.com/office/spreadsheetml/2009/9/ac" r="62" s="3" customFormat="true" x14ac:dyDescent="0.25">
      <c r="A62" s="378" t="str">
        <f ca="true">IF(ISBLANK('Data Summary'!A64),"",'Data Summary'!A64)</f>
        <v/>
      </c>
      <c r="B62" s="109"/>
      <c r="L62" s="109"/>
      <c r="V62" s="109"/>
      <c r="AF62" s="109"/>
      <c r="AP62" s="109"/>
      <c r="AZ62" s="109"/>
      <c r="BA62" s="109"/>
      <c r="BJ62" s="109"/>
      <c r="BT62" s="109"/>
      <c r="CD62" s="109"/>
      <c r="CN62" s="109"/>
      <c r="CX62" s="109"/>
      <c r="DH62" s="109"/>
      <c r="DR62" s="109"/>
      <c r="EB62" s="109"/>
      <c r="EL62" s="109"/>
      <c r="EV62" s="109"/>
      <c r="FF62" s="109"/>
      <c r="FP62" s="109"/>
      <c r="FZ62" s="109"/>
      <c r="GJ62" s="109"/>
      <c r="GT62" s="109"/>
      <c r="HD62" s="109"/>
      <c r="HN62" s="109"/>
      <c r="HX62" s="109"/>
    </row>
    <row xmlns:x14ac="http://schemas.microsoft.com/office/spreadsheetml/2009/9/ac" r="63" s="3" customFormat="true" x14ac:dyDescent="0.25">
      <c r="A63" s="378" t="str">
        <f ca="true">IF(ISBLANK('Data Summary'!A65),"",'Data Summary'!A65)</f>
        <v/>
      </c>
      <c r="B63" s="109"/>
      <c r="L63" s="109"/>
      <c r="V63" s="109"/>
      <c r="AF63" s="109"/>
      <c r="AP63" s="109"/>
      <c r="AZ63" s="109"/>
      <c r="BA63" s="109"/>
      <c r="BJ63" s="109"/>
      <c r="BT63" s="109"/>
      <c r="CD63" s="109"/>
      <c r="CN63" s="109"/>
      <c r="CX63" s="109"/>
      <c r="DH63" s="109"/>
      <c r="DR63" s="109"/>
      <c r="EB63" s="109"/>
      <c r="EL63" s="109"/>
      <c r="EV63" s="109"/>
      <c r="FF63" s="109"/>
      <c r="FP63" s="109"/>
      <c r="FZ63" s="109"/>
      <c r="GJ63" s="109"/>
      <c r="GT63" s="109"/>
      <c r="HD63" s="109"/>
      <c r="HN63" s="109"/>
      <c r="HX63" s="109"/>
    </row>
    <row xmlns:x14ac="http://schemas.microsoft.com/office/spreadsheetml/2009/9/ac" r="64" s="3" customFormat="true" x14ac:dyDescent="0.25">
      <c r="A64" s="378" t="str">
        <f ca="true">IF(ISBLANK('Data Summary'!A66),"",'Data Summary'!A66)</f>
        <v/>
      </c>
      <c r="B64" s="109"/>
      <c r="L64" s="109"/>
      <c r="V64" s="109"/>
      <c r="AF64" s="109"/>
      <c r="AP64" s="109"/>
      <c r="AZ64" s="109"/>
      <c r="BA64" s="109"/>
      <c r="BJ64" s="109"/>
      <c r="BT64" s="109"/>
      <c r="CD64" s="109"/>
      <c r="CN64" s="109"/>
      <c r="CX64" s="109"/>
      <c r="DH64" s="109"/>
      <c r="DR64" s="109"/>
      <c r="EB64" s="109"/>
      <c r="EL64" s="109"/>
      <c r="EV64" s="109"/>
      <c r="FF64" s="109"/>
      <c r="FP64" s="109"/>
      <c r="FZ64" s="109"/>
      <c r="GJ64" s="109"/>
      <c r="GT64" s="109"/>
      <c r="HD64" s="109"/>
      <c r="HN64" s="109"/>
      <c r="HX64" s="109"/>
    </row>
    <row xmlns:x14ac="http://schemas.microsoft.com/office/spreadsheetml/2009/9/ac" r="65" s="3" customFormat="true" x14ac:dyDescent="0.25">
      <c r="A65" s="378" t="str">
        <f ca="true">IF(ISBLANK('Data Summary'!A67),"",'Data Summary'!A67)</f>
        <v/>
      </c>
      <c r="B65" s="109"/>
      <c r="L65" s="109"/>
      <c r="V65" s="109"/>
      <c r="AF65" s="109"/>
      <c r="AP65" s="109"/>
      <c r="AZ65" s="109"/>
      <c r="BA65" s="109"/>
      <c r="BJ65" s="109"/>
      <c r="BT65" s="109"/>
      <c r="CD65" s="109"/>
      <c r="CN65" s="109"/>
      <c r="CX65" s="109"/>
      <c r="DH65" s="109"/>
      <c r="DR65" s="109"/>
      <c r="EB65" s="109"/>
      <c r="EL65" s="109"/>
      <c r="EV65" s="109"/>
      <c r="FF65" s="109"/>
      <c r="FP65" s="109"/>
      <c r="FZ65" s="109"/>
      <c r="GJ65" s="109"/>
      <c r="GT65" s="109"/>
      <c r="HD65" s="109"/>
      <c r="HN65" s="109"/>
      <c r="HX65" s="109"/>
    </row>
    <row xmlns:x14ac="http://schemas.microsoft.com/office/spreadsheetml/2009/9/ac" r="66" s="3" customFormat="true" x14ac:dyDescent="0.25">
      <c r="A66" s="378" t="str">
        <f ca="true">IF(ISBLANK('Data Summary'!A68),"",'Data Summary'!A68)</f>
        <v/>
      </c>
      <c r="B66" s="109"/>
      <c r="L66" s="109"/>
      <c r="V66" s="109"/>
      <c r="AF66" s="109"/>
      <c r="AP66" s="109"/>
      <c r="AZ66" s="109"/>
      <c r="BA66" s="109"/>
      <c r="BJ66" s="109"/>
      <c r="BT66" s="109"/>
      <c r="CD66" s="109"/>
      <c r="CN66" s="109"/>
      <c r="CX66" s="109"/>
      <c r="DH66" s="109"/>
      <c r="DR66" s="109"/>
      <c r="EB66" s="109"/>
      <c r="EL66" s="109"/>
      <c r="EV66" s="109"/>
      <c r="FF66" s="109"/>
      <c r="FP66" s="109"/>
      <c r="FZ66" s="109"/>
      <c r="GJ66" s="109"/>
      <c r="GT66" s="109"/>
      <c r="HD66" s="109"/>
      <c r="HN66" s="109"/>
      <c r="HX66" s="109"/>
    </row>
    <row xmlns:x14ac="http://schemas.microsoft.com/office/spreadsheetml/2009/9/ac" r="67" s="3" customFormat="true" x14ac:dyDescent="0.25">
      <c r="A67" s="378" t="str">
        <f ca="true">IF(ISBLANK('Data Summary'!A69),"",'Data Summary'!A69)</f>
        <v/>
      </c>
      <c r="B67" s="109"/>
      <c r="L67" s="109"/>
      <c r="V67" s="109"/>
      <c r="AF67" s="109"/>
      <c r="AP67" s="109"/>
      <c r="AZ67" s="109"/>
      <c r="BA67" s="109"/>
      <c r="BJ67" s="109"/>
      <c r="BT67" s="109"/>
      <c r="CD67" s="109"/>
      <c r="CN67" s="109"/>
      <c r="CX67" s="109"/>
      <c r="DH67" s="109"/>
      <c r="DR67" s="109"/>
      <c r="EB67" s="109"/>
      <c r="EL67" s="109"/>
      <c r="EV67" s="109"/>
      <c r="FF67" s="109"/>
      <c r="FP67" s="109"/>
      <c r="FZ67" s="109"/>
      <c r="GJ67" s="109"/>
      <c r="GT67" s="109"/>
      <c r="HD67" s="109"/>
      <c r="HN67" s="109"/>
      <c r="HX67" s="109"/>
    </row>
    <row xmlns:x14ac="http://schemas.microsoft.com/office/spreadsheetml/2009/9/ac" r="68" s="3" customFormat="true" x14ac:dyDescent="0.25">
      <c r="A68" s="378" t="str">
        <f ca="true">IF(ISBLANK('Data Summary'!A70),"",'Data Summary'!A70)</f>
        <v/>
      </c>
      <c r="B68" s="109"/>
      <c r="L68" s="109"/>
      <c r="V68" s="109"/>
      <c r="AF68" s="109"/>
      <c r="AP68" s="109"/>
      <c r="AZ68" s="109"/>
      <c r="BA68" s="109"/>
      <c r="BJ68" s="109"/>
      <c r="BT68" s="109"/>
      <c r="CD68" s="109"/>
      <c r="CN68" s="109"/>
      <c r="CX68" s="109"/>
      <c r="DH68" s="109"/>
      <c r="DR68" s="109"/>
      <c r="EB68" s="109"/>
      <c r="EL68" s="109"/>
      <c r="EV68" s="109"/>
      <c r="FF68" s="109"/>
      <c r="FP68" s="109"/>
      <c r="FZ68" s="109"/>
      <c r="GJ68" s="109"/>
      <c r="GT68" s="109"/>
      <c r="HD68" s="109"/>
      <c r="HN68" s="109"/>
      <c r="HX68" s="109"/>
    </row>
    <row xmlns:x14ac="http://schemas.microsoft.com/office/spreadsheetml/2009/9/ac" r="69" s="3" customFormat="true" x14ac:dyDescent="0.25">
      <c r="A69" s="378" t="str">
        <f ca="true">IF(ISBLANK('Data Summary'!A71),"",'Data Summary'!A71)</f>
        <v/>
      </c>
      <c r="B69" s="109"/>
      <c r="L69" s="109"/>
      <c r="V69" s="109"/>
      <c r="AF69" s="109"/>
      <c r="AP69" s="109"/>
      <c r="AZ69" s="109"/>
      <c r="BA69" s="109"/>
      <c r="BJ69" s="109"/>
      <c r="BT69" s="109"/>
      <c r="CD69" s="109"/>
      <c r="CN69" s="109"/>
      <c r="CX69" s="109"/>
      <c r="DH69" s="109"/>
      <c r="DR69" s="109"/>
      <c r="EB69" s="109"/>
      <c r="EL69" s="109"/>
      <c r="EV69" s="109"/>
      <c r="FF69" s="109"/>
      <c r="FP69" s="109"/>
      <c r="FZ69" s="109"/>
      <c r="GJ69" s="109"/>
      <c r="GT69" s="109"/>
      <c r="HD69" s="109"/>
      <c r="HN69" s="109"/>
      <c r="HX69" s="109"/>
    </row>
    <row xmlns:x14ac="http://schemas.microsoft.com/office/spreadsheetml/2009/9/ac" r="70" s="3" customFormat="true" x14ac:dyDescent="0.25">
      <c r="A70" s="378" t="str">
        <f ca="true">IF(ISBLANK('Data Summary'!A72),"",'Data Summary'!A72)</f>
        <v/>
      </c>
      <c r="B70" s="109"/>
      <c r="L70" s="109"/>
      <c r="V70" s="109"/>
      <c r="AF70" s="109"/>
      <c r="AP70" s="109"/>
      <c r="AZ70" s="109"/>
      <c r="BA70" s="109"/>
      <c r="BJ70" s="109"/>
      <c r="BT70" s="109"/>
      <c r="CD70" s="109"/>
      <c r="CN70" s="109"/>
      <c r="CX70" s="109"/>
      <c r="DH70" s="109"/>
      <c r="DR70" s="109"/>
      <c r="EB70" s="109"/>
      <c r="EL70" s="109"/>
      <c r="EV70" s="109"/>
      <c r="FF70" s="109"/>
      <c r="FP70" s="109"/>
      <c r="FZ70" s="109"/>
      <c r="GJ70" s="109"/>
      <c r="GT70" s="109"/>
      <c r="HD70" s="109"/>
      <c r="HN70" s="109"/>
      <c r="HX70" s="109"/>
    </row>
    <row xmlns:x14ac="http://schemas.microsoft.com/office/spreadsheetml/2009/9/ac" r="71" s="3" customFormat="true" x14ac:dyDescent="0.25">
      <c r="A71" s="378" t="str">
        <f ca="true">IF(ISBLANK('Data Summary'!A73),"",'Data Summary'!A73)</f>
        <v/>
      </c>
      <c r="B71" s="109"/>
      <c r="L71" s="109"/>
      <c r="V71" s="109"/>
      <c r="AF71" s="109"/>
      <c r="AP71" s="109"/>
      <c r="AZ71" s="109"/>
      <c r="BA71" s="109"/>
      <c r="BJ71" s="109"/>
      <c r="BT71" s="109"/>
      <c r="CD71" s="109"/>
      <c r="CN71" s="109"/>
      <c r="CX71" s="109"/>
      <c r="DH71" s="109"/>
      <c r="DR71" s="109"/>
      <c r="EB71" s="109"/>
      <c r="EL71" s="109"/>
      <c r="EV71" s="109"/>
      <c r="FF71" s="109"/>
      <c r="FP71" s="109"/>
      <c r="FZ71" s="109"/>
      <c r="GJ71" s="109"/>
      <c r="GT71" s="109"/>
      <c r="HD71" s="109"/>
      <c r="HN71" s="109"/>
      <c r="HX71" s="109"/>
    </row>
    <row xmlns:x14ac="http://schemas.microsoft.com/office/spreadsheetml/2009/9/ac" r="72" s="3" customFormat="true" x14ac:dyDescent="0.25">
      <c r="A72" s="378" t="str">
        <f ca="true">IF(ISBLANK('Data Summary'!A74),"",'Data Summary'!A74)</f>
        <v/>
      </c>
      <c r="B72" s="109"/>
      <c r="L72" s="109"/>
      <c r="V72" s="109"/>
      <c r="AF72" s="109"/>
      <c r="AP72" s="109"/>
      <c r="AZ72" s="109"/>
      <c r="BA72" s="109"/>
      <c r="BJ72" s="109"/>
      <c r="BT72" s="109"/>
      <c r="CD72" s="109"/>
      <c r="CN72" s="109"/>
      <c r="CX72" s="109"/>
      <c r="DH72" s="109"/>
      <c r="DR72" s="109"/>
      <c r="EB72" s="109"/>
      <c r="EL72" s="109"/>
      <c r="EV72" s="109"/>
      <c r="FF72" s="109"/>
      <c r="FP72" s="109"/>
      <c r="FZ72" s="109"/>
      <c r="GJ72" s="109"/>
      <c r="GT72" s="109"/>
      <c r="HD72" s="109"/>
      <c r="HN72" s="109"/>
      <c r="HX72" s="109"/>
    </row>
    <row xmlns:x14ac="http://schemas.microsoft.com/office/spreadsheetml/2009/9/ac" r="73" s="3" customFormat="true" x14ac:dyDescent="0.25">
      <c r="A73" s="378" t="str">
        <f ca="true">IF(ISBLANK('Data Summary'!A75),"",'Data Summary'!A75)</f>
        <v/>
      </c>
      <c r="B73" s="109"/>
      <c r="L73" s="109"/>
      <c r="V73" s="109"/>
      <c r="AF73" s="109"/>
      <c r="AP73" s="109"/>
      <c r="AZ73" s="109"/>
      <c r="BA73" s="109"/>
      <c r="BJ73" s="109"/>
      <c r="BT73" s="109"/>
      <c r="CD73" s="109"/>
      <c r="CN73" s="109"/>
      <c r="CX73" s="109"/>
      <c r="DH73" s="109"/>
      <c r="DR73" s="109"/>
      <c r="EB73" s="109"/>
      <c r="EL73" s="109"/>
      <c r="EV73" s="109"/>
      <c r="FF73" s="109"/>
      <c r="FP73" s="109"/>
      <c r="FZ73" s="109"/>
      <c r="GJ73" s="109"/>
      <c r="GT73" s="109"/>
      <c r="HD73" s="109"/>
      <c r="HN73" s="109"/>
      <c r="HX73" s="109"/>
    </row>
    <row xmlns:x14ac="http://schemas.microsoft.com/office/spreadsheetml/2009/9/ac" r="74" s="3" customFormat="true" x14ac:dyDescent="0.25">
      <c r="A74" s="378" t="str">
        <f ca="true">IF(ISBLANK('Data Summary'!A76),"",'Data Summary'!A76)</f>
        <v/>
      </c>
      <c r="B74" s="109"/>
      <c r="L74" s="109"/>
      <c r="V74" s="109"/>
      <c r="AF74" s="109"/>
      <c r="AP74" s="109"/>
      <c r="AZ74" s="109"/>
      <c r="BA74" s="109"/>
      <c r="BJ74" s="109"/>
      <c r="BT74" s="109"/>
      <c r="CD74" s="109"/>
      <c r="CN74" s="109"/>
      <c r="CX74" s="109"/>
      <c r="DH74" s="109"/>
      <c r="DR74" s="109"/>
      <c r="EB74" s="109"/>
      <c r="EL74" s="109"/>
      <c r="EV74" s="109"/>
      <c r="FF74" s="109"/>
      <c r="FP74" s="109"/>
      <c r="FZ74" s="109"/>
      <c r="GJ74" s="109"/>
      <c r="GT74" s="109"/>
      <c r="HD74" s="109"/>
      <c r="HN74" s="109"/>
      <c r="HX74" s="109"/>
    </row>
    <row xmlns:x14ac="http://schemas.microsoft.com/office/spreadsheetml/2009/9/ac" r="75" s="3" customFormat="true" x14ac:dyDescent="0.25">
      <c r="A75" s="378" t="str">
        <f ca="true">IF(ISBLANK('Data Summary'!A77),"",'Data Summary'!A77)</f>
        <v/>
      </c>
      <c r="B75" s="109"/>
      <c r="L75" s="109"/>
      <c r="V75" s="109"/>
      <c r="AF75" s="109"/>
      <c r="AP75" s="109"/>
      <c r="AZ75" s="109"/>
      <c r="BA75" s="109"/>
      <c r="BJ75" s="109"/>
      <c r="BT75" s="109"/>
      <c r="CD75" s="109"/>
      <c r="CN75" s="109"/>
      <c r="CX75" s="109"/>
      <c r="DH75" s="109"/>
      <c r="DR75" s="109"/>
      <c r="EB75" s="109"/>
      <c r="EL75" s="109"/>
      <c r="EV75" s="109"/>
      <c r="FF75" s="109"/>
      <c r="FP75" s="109"/>
      <c r="FZ75" s="109"/>
      <c r="GJ75" s="109"/>
      <c r="GT75" s="109"/>
      <c r="HD75" s="109"/>
      <c r="HN75" s="109"/>
      <c r="HX75" s="109"/>
    </row>
    <row xmlns:x14ac="http://schemas.microsoft.com/office/spreadsheetml/2009/9/ac" r="76" s="3" customFormat="true" x14ac:dyDescent="0.25">
      <c r="A76" s="378" t="str">
        <f ca="true">IF(ISBLANK('Data Summary'!A78),"",'Data Summary'!A78)</f>
        <v/>
      </c>
      <c r="B76" s="109"/>
      <c r="L76" s="109"/>
      <c r="V76" s="109"/>
      <c r="AF76" s="109"/>
      <c r="AP76" s="109"/>
      <c r="AZ76" s="109"/>
      <c r="BA76" s="109"/>
      <c r="BJ76" s="109"/>
      <c r="BT76" s="109"/>
      <c r="CD76" s="109"/>
      <c r="CN76" s="109"/>
      <c r="CX76" s="109"/>
      <c r="DH76" s="109"/>
      <c r="DR76" s="109"/>
      <c r="EB76" s="109"/>
      <c r="EL76" s="109"/>
      <c r="EV76" s="109"/>
      <c r="FF76" s="109"/>
      <c r="FP76" s="109"/>
      <c r="FZ76" s="109"/>
      <c r="GJ76" s="109"/>
      <c r="GT76" s="109"/>
      <c r="HD76" s="109"/>
      <c r="HN76" s="109"/>
      <c r="HX76" s="109"/>
    </row>
    <row xmlns:x14ac="http://schemas.microsoft.com/office/spreadsheetml/2009/9/ac" r="77" s="3" customFormat="true" x14ac:dyDescent="0.25">
      <c r="A77" s="378" t="str">
        <f ca="true">IF(ISBLANK('Data Summary'!A79),"",'Data Summary'!A79)</f>
        <v/>
      </c>
      <c r="B77" s="109"/>
      <c r="L77" s="109"/>
      <c r="V77" s="109"/>
      <c r="AF77" s="109"/>
      <c r="AP77" s="109"/>
      <c r="AZ77" s="109"/>
      <c r="BA77" s="109"/>
      <c r="BJ77" s="109"/>
      <c r="BT77" s="109"/>
      <c r="CD77" s="109"/>
      <c r="CN77" s="109"/>
      <c r="CX77" s="109"/>
      <c r="DH77" s="109"/>
      <c r="DR77" s="109"/>
      <c r="EB77" s="109"/>
      <c r="EL77" s="109"/>
      <c r="EV77" s="109"/>
      <c r="FF77" s="109"/>
      <c r="FP77" s="109"/>
      <c r="FZ77" s="109"/>
      <c r="GJ77" s="109"/>
      <c r="GT77" s="109"/>
      <c r="HD77" s="109"/>
      <c r="HN77" s="109"/>
      <c r="HX77" s="109"/>
    </row>
    <row xmlns:x14ac="http://schemas.microsoft.com/office/spreadsheetml/2009/9/ac" r="78" s="3" customFormat="true" x14ac:dyDescent="0.25">
      <c r="A78" s="378" t="str">
        <f ca="true">IF(ISBLANK('Data Summary'!A80),"",'Data Summary'!A80)</f>
        <v/>
      </c>
      <c r="B78" s="109"/>
      <c r="L78" s="109"/>
      <c r="V78" s="109"/>
      <c r="AF78" s="109"/>
      <c r="AP78" s="109"/>
      <c r="AZ78" s="109"/>
      <c r="BA78" s="109"/>
      <c r="BJ78" s="109"/>
      <c r="BT78" s="109"/>
      <c r="CD78" s="109"/>
      <c r="CN78" s="109"/>
      <c r="CX78" s="109"/>
      <c r="DH78" s="109"/>
      <c r="DR78" s="109"/>
      <c r="EB78" s="109"/>
      <c r="EL78" s="109"/>
      <c r="EV78" s="109"/>
      <c r="FF78" s="109"/>
      <c r="FP78" s="109"/>
      <c r="FZ78" s="109"/>
      <c r="GJ78" s="109"/>
      <c r="GT78" s="109"/>
      <c r="HD78" s="109"/>
      <c r="HN78" s="109"/>
      <c r="HX78" s="109"/>
    </row>
    <row xmlns:x14ac="http://schemas.microsoft.com/office/spreadsheetml/2009/9/ac" r="79" s="3" customFormat="true" x14ac:dyDescent="0.25">
      <c r="A79" s="378" t="str">
        <f ca="true">IF(ISBLANK('Data Summary'!A81),"",'Data Summary'!A81)</f>
        <v/>
      </c>
      <c r="B79" s="109"/>
      <c r="L79" s="109"/>
      <c r="V79" s="109"/>
      <c r="AF79" s="109"/>
      <c r="AP79" s="109"/>
      <c r="AZ79" s="109"/>
      <c r="BA79" s="109"/>
      <c r="BJ79" s="109"/>
      <c r="BT79" s="109"/>
      <c r="CD79" s="109"/>
      <c r="CN79" s="109"/>
      <c r="CX79" s="109"/>
      <c r="DH79" s="109"/>
      <c r="DR79" s="109"/>
      <c r="EB79" s="109"/>
      <c r="EL79" s="109"/>
      <c r="EV79" s="109"/>
      <c r="FF79" s="109"/>
      <c r="FP79" s="109"/>
      <c r="FZ79" s="109"/>
      <c r="GJ79" s="109"/>
      <c r="GT79" s="109"/>
      <c r="HD79" s="109"/>
      <c r="HN79" s="109"/>
      <c r="HX79" s="109"/>
    </row>
    <row xmlns:x14ac="http://schemas.microsoft.com/office/spreadsheetml/2009/9/ac" r="80" s="3" customFormat="true" x14ac:dyDescent="0.25">
      <c r="A80" s="378" t="str">
        <f ca="true">IF(ISBLANK('Data Summary'!A82),"",'Data Summary'!A82)</f>
        <v/>
      </c>
      <c r="B80" s="109"/>
      <c r="L80" s="109"/>
      <c r="V80" s="109"/>
      <c r="AF80" s="109"/>
      <c r="AP80" s="109"/>
      <c r="AZ80" s="109"/>
      <c r="BA80" s="109"/>
      <c r="BJ80" s="109"/>
      <c r="BT80" s="109"/>
      <c r="CD80" s="109"/>
      <c r="CN80" s="109"/>
      <c r="CX80" s="109"/>
      <c r="DH80" s="109"/>
      <c r="DR80" s="109"/>
      <c r="EB80" s="109"/>
      <c r="EL80" s="109"/>
      <c r="EV80" s="109"/>
      <c r="FF80" s="109"/>
      <c r="FP80" s="109"/>
      <c r="FZ80" s="109"/>
      <c r="GJ80" s="109"/>
      <c r="GT80" s="109"/>
      <c r="HD80" s="109"/>
      <c r="HN80" s="109"/>
      <c r="HX80" s="109"/>
    </row>
    <row xmlns:x14ac="http://schemas.microsoft.com/office/spreadsheetml/2009/9/ac" r="81" s="3" customFormat="true" x14ac:dyDescent="0.25">
      <c r="A81" s="378" t="str">
        <f ca="true">IF(ISBLANK('Data Summary'!A83),"",'Data Summary'!A83)</f>
        <v/>
      </c>
      <c r="B81" s="109"/>
      <c r="L81" s="109"/>
      <c r="V81" s="109"/>
      <c r="AF81" s="109"/>
      <c r="AP81" s="109"/>
      <c r="AZ81" s="109"/>
      <c r="BA81" s="109"/>
      <c r="BJ81" s="109"/>
      <c r="BT81" s="109"/>
      <c r="CD81" s="109"/>
      <c r="CN81" s="109"/>
      <c r="CX81" s="109"/>
      <c r="DH81" s="109"/>
      <c r="DR81" s="109"/>
      <c r="EB81" s="109"/>
      <c r="EL81" s="109"/>
      <c r="EV81" s="109"/>
      <c r="FF81" s="109"/>
      <c r="FP81" s="109"/>
      <c r="FZ81" s="109"/>
      <c r="GJ81" s="109"/>
      <c r="GT81" s="109"/>
      <c r="HD81" s="109"/>
      <c r="HN81" s="109"/>
      <c r="HX81" s="109"/>
    </row>
    <row xmlns:x14ac="http://schemas.microsoft.com/office/spreadsheetml/2009/9/ac" r="82" s="3" customFormat="true" x14ac:dyDescent="0.25">
      <c r="A82" s="378" t="str">
        <f ca="true">IF(ISBLANK('Data Summary'!A84),"",'Data Summary'!A84)</f>
        <v/>
      </c>
      <c r="B82" s="109"/>
      <c r="L82" s="109"/>
      <c r="V82" s="109"/>
      <c r="AF82" s="109"/>
      <c r="AP82" s="109"/>
      <c r="AZ82" s="109"/>
      <c r="BA82" s="109"/>
      <c r="BJ82" s="109"/>
      <c r="BT82" s="109"/>
      <c r="CD82" s="109"/>
      <c r="CN82" s="109"/>
      <c r="CX82" s="109"/>
      <c r="DH82" s="109"/>
      <c r="DR82" s="109"/>
      <c r="EB82" s="109"/>
      <c r="EL82" s="109"/>
      <c r="EV82" s="109"/>
      <c r="FF82" s="109"/>
      <c r="FP82" s="109"/>
      <c r="FZ82" s="109"/>
      <c r="GJ82" s="109"/>
      <c r="GT82" s="109"/>
      <c r="HD82" s="109"/>
      <c r="HN82" s="109"/>
      <c r="HX82" s="109"/>
    </row>
    <row xmlns:x14ac="http://schemas.microsoft.com/office/spreadsheetml/2009/9/ac" r="83" s="3" customFormat="true" x14ac:dyDescent="0.25">
      <c r="A83" s="378" t="str">
        <f ca="true">IF(ISBLANK('Data Summary'!A85),"",'Data Summary'!A85)</f>
        <v/>
      </c>
      <c r="B83" s="109"/>
      <c r="L83" s="109"/>
      <c r="V83" s="109"/>
      <c r="AF83" s="109"/>
      <c r="AP83" s="109"/>
      <c r="AZ83" s="109"/>
      <c r="BA83" s="109"/>
      <c r="BJ83" s="109"/>
      <c r="BT83" s="109"/>
      <c r="CD83" s="109"/>
      <c r="CN83" s="109"/>
      <c r="CX83" s="109"/>
      <c r="DH83" s="109"/>
      <c r="DR83" s="109"/>
      <c r="EB83" s="109"/>
      <c r="EL83" s="109"/>
      <c r="EV83" s="109"/>
      <c r="FF83" s="109"/>
      <c r="FP83" s="109"/>
      <c r="FZ83" s="109"/>
      <c r="GJ83" s="109"/>
      <c r="GT83" s="109"/>
      <c r="HD83" s="109"/>
      <c r="HN83" s="109"/>
      <c r="HX83" s="109"/>
    </row>
    <row xmlns:x14ac="http://schemas.microsoft.com/office/spreadsheetml/2009/9/ac" r="84" s="3" customFormat="true" x14ac:dyDescent="0.25">
      <c r="A84" s="378" t="str">
        <f ca="true">IF(ISBLANK('Data Summary'!A86),"",'Data Summary'!A86)</f>
        <v/>
      </c>
      <c r="B84" s="109"/>
      <c r="L84" s="109"/>
      <c r="V84" s="109"/>
      <c r="AF84" s="109"/>
      <c r="AP84" s="109"/>
      <c r="AZ84" s="109"/>
      <c r="BA84" s="109"/>
      <c r="BJ84" s="109"/>
      <c r="BT84" s="109"/>
      <c r="CD84" s="109"/>
      <c r="CN84" s="109"/>
      <c r="CX84" s="109"/>
      <c r="DH84" s="109"/>
      <c r="DR84" s="109"/>
      <c r="EB84" s="109"/>
      <c r="EL84" s="109"/>
      <c r="EV84" s="109"/>
      <c r="FF84" s="109"/>
      <c r="FP84" s="109"/>
      <c r="FZ84" s="109"/>
      <c r="GJ84" s="109"/>
      <c r="GT84" s="109"/>
      <c r="HD84" s="109"/>
      <c r="HN84" s="109"/>
      <c r="HX84" s="109"/>
    </row>
    <row xmlns:x14ac="http://schemas.microsoft.com/office/spreadsheetml/2009/9/ac" r="85" s="3" customFormat="true" x14ac:dyDescent="0.25">
      <c r="A85" s="378" t="str">
        <f ca="true">IF(ISBLANK('Data Summary'!A87),"",'Data Summary'!A87)</f>
        <v/>
      </c>
      <c r="B85" s="109"/>
      <c r="L85" s="109"/>
      <c r="V85" s="109"/>
      <c r="AF85" s="109"/>
      <c r="AP85" s="109"/>
      <c r="AZ85" s="109"/>
      <c r="BA85" s="109"/>
      <c r="BJ85" s="109"/>
      <c r="BT85" s="109"/>
      <c r="CD85" s="109"/>
      <c r="CN85" s="109"/>
      <c r="CX85" s="109"/>
      <c r="DH85" s="109"/>
      <c r="DR85" s="109"/>
      <c r="EB85" s="109"/>
      <c r="EL85" s="109"/>
      <c r="EV85" s="109"/>
      <c r="FF85" s="109"/>
      <c r="FP85" s="109"/>
      <c r="FZ85" s="109"/>
      <c r="GJ85" s="109"/>
      <c r="GT85" s="109"/>
      <c r="HD85" s="109"/>
      <c r="HN85" s="109"/>
      <c r="HX85" s="109"/>
    </row>
    <row xmlns:x14ac="http://schemas.microsoft.com/office/spreadsheetml/2009/9/ac" r="86" s="3" customFormat="true" x14ac:dyDescent="0.25">
      <c r="A86" s="378" t="str">
        <f ca="true">IF(ISBLANK('Data Summary'!A88),"",'Data Summary'!A88)</f>
        <v/>
      </c>
      <c r="B86" s="109"/>
      <c r="L86" s="109"/>
      <c r="V86" s="109"/>
      <c r="AF86" s="109"/>
      <c r="AP86" s="109"/>
      <c r="AZ86" s="109"/>
      <c r="BA86" s="109"/>
      <c r="BJ86" s="109"/>
      <c r="BT86" s="109"/>
      <c r="CD86" s="109"/>
      <c r="CN86" s="109"/>
      <c r="CX86" s="109"/>
      <c r="DH86" s="109"/>
      <c r="DR86" s="109"/>
      <c r="EB86" s="109"/>
      <c r="EL86" s="109"/>
      <c r="EV86" s="109"/>
      <c r="FF86" s="109"/>
      <c r="FP86" s="109"/>
      <c r="FZ86" s="109"/>
      <c r="GJ86" s="109"/>
      <c r="GT86" s="109"/>
      <c r="HD86" s="109"/>
      <c r="HN86" s="109"/>
      <c r="HX86" s="109"/>
    </row>
    <row xmlns:x14ac="http://schemas.microsoft.com/office/spreadsheetml/2009/9/ac" r="87" s="3" customFormat="true" x14ac:dyDescent="0.25">
      <c r="A87" s="378" t="str">
        <f ca="true">IF(ISBLANK('Data Summary'!A89),"",'Data Summary'!A89)</f>
        <v/>
      </c>
      <c r="B87" s="109"/>
      <c r="L87" s="109"/>
      <c r="V87" s="109"/>
      <c r="AF87" s="109"/>
      <c r="AP87" s="109"/>
      <c r="AZ87" s="109"/>
      <c r="BA87" s="109"/>
      <c r="BJ87" s="109"/>
      <c r="BT87" s="109"/>
      <c r="CD87" s="109"/>
      <c r="CN87" s="109"/>
      <c r="CX87" s="109"/>
      <c r="DH87" s="109"/>
      <c r="DR87" s="109"/>
      <c r="EB87" s="109"/>
      <c r="EL87" s="109"/>
      <c r="EV87" s="109"/>
      <c r="FF87" s="109"/>
      <c r="FP87" s="109"/>
      <c r="FZ87" s="109"/>
      <c r="GJ87" s="109"/>
      <c r="GT87" s="109"/>
      <c r="HD87" s="109"/>
      <c r="HN87" s="109"/>
      <c r="HX87" s="109"/>
    </row>
    <row xmlns:x14ac="http://schemas.microsoft.com/office/spreadsheetml/2009/9/ac" r="88" s="3" customFormat="true" x14ac:dyDescent="0.25">
      <c r="A88" s="378" t="str">
        <f ca="true">IF(ISBLANK('Data Summary'!A90),"",'Data Summary'!A90)</f>
        <v/>
      </c>
      <c r="B88" s="109"/>
      <c r="L88" s="109"/>
      <c r="V88" s="109"/>
      <c r="AF88" s="109"/>
      <c r="AP88" s="109"/>
      <c r="AZ88" s="109"/>
      <c r="BA88" s="109"/>
      <c r="BJ88" s="109"/>
      <c r="BT88" s="109"/>
      <c r="CD88" s="109"/>
      <c r="CN88" s="109"/>
      <c r="CX88" s="109"/>
      <c r="DH88" s="109"/>
      <c r="DR88" s="109"/>
      <c r="EB88" s="109"/>
      <c r="EL88" s="109"/>
      <c r="EV88" s="109"/>
      <c r="FF88" s="109"/>
      <c r="FP88" s="109"/>
      <c r="FZ88" s="109"/>
      <c r="GJ88" s="109"/>
      <c r="GT88" s="109"/>
      <c r="HD88" s="109"/>
      <c r="HN88" s="109"/>
      <c r="HX88" s="109"/>
    </row>
    <row xmlns:x14ac="http://schemas.microsoft.com/office/spreadsheetml/2009/9/ac" r="89" s="3" customFormat="true" x14ac:dyDescent="0.25">
      <c r="A89" s="378" t="str">
        <f ca="true">IF(ISBLANK('Data Summary'!A91),"",'Data Summary'!A91)</f>
        <v/>
      </c>
      <c r="B89" s="109"/>
      <c r="L89" s="109"/>
      <c r="V89" s="109"/>
      <c r="AF89" s="109"/>
      <c r="AP89" s="109"/>
      <c r="AZ89" s="109"/>
      <c r="BA89" s="109"/>
      <c r="BJ89" s="109"/>
      <c r="BT89" s="109"/>
      <c r="CD89" s="109"/>
      <c r="CN89" s="109"/>
      <c r="CX89" s="109"/>
      <c r="DH89" s="109"/>
      <c r="DR89" s="109"/>
      <c r="EB89" s="109"/>
      <c r="EL89" s="109"/>
      <c r="EV89" s="109"/>
      <c r="FF89" s="109"/>
      <c r="FP89" s="109"/>
      <c r="FZ89" s="109"/>
      <c r="GJ89" s="109"/>
      <c r="GT89" s="109"/>
      <c r="HD89" s="109"/>
      <c r="HN89" s="109"/>
      <c r="HX89" s="109"/>
    </row>
    <row xmlns:x14ac="http://schemas.microsoft.com/office/spreadsheetml/2009/9/ac" r="90" s="3" customFormat="true" x14ac:dyDescent="0.25">
      <c r="A90" s="378" t="str">
        <f ca="true">IF(ISBLANK('Data Summary'!A92),"",'Data Summary'!A92)</f>
        <v/>
      </c>
      <c r="B90" s="109"/>
      <c r="L90" s="109"/>
      <c r="V90" s="109"/>
      <c r="AF90" s="109"/>
      <c r="AP90" s="109"/>
      <c r="AZ90" s="109"/>
      <c r="BA90" s="109"/>
      <c r="BJ90" s="109"/>
      <c r="BT90" s="109"/>
      <c r="CD90" s="109"/>
      <c r="CN90" s="109"/>
      <c r="CX90" s="109"/>
      <c r="DH90" s="109"/>
      <c r="DR90" s="109"/>
      <c r="EB90" s="109"/>
      <c r="EL90" s="109"/>
      <c r="EV90" s="109"/>
      <c r="FF90" s="109"/>
      <c r="FP90" s="109"/>
      <c r="FZ90" s="109"/>
      <c r="GJ90" s="109"/>
      <c r="GT90" s="109"/>
      <c r="HD90" s="109"/>
      <c r="HN90" s="109"/>
      <c r="HX90" s="109"/>
    </row>
    <row xmlns:x14ac="http://schemas.microsoft.com/office/spreadsheetml/2009/9/ac" r="91" s="3" customFormat="true" x14ac:dyDescent="0.25">
      <c r="A91" s="378" t="str">
        <f ca="true">IF(ISBLANK('Data Summary'!A93),"",'Data Summary'!A93)</f>
        <v/>
      </c>
      <c r="B91" s="109"/>
      <c r="L91" s="109"/>
      <c r="V91" s="109"/>
      <c r="AF91" s="109"/>
      <c r="AP91" s="109"/>
      <c r="AZ91" s="109"/>
      <c r="BA91" s="109"/>
      <c r="BJ91" s="109"/>
      <c r="BT91" s="109"/>
      <c r="CD91" s="109"/>
      <c r="CN91" s="109"/>
      <c r="CX91" s="109"/>
      <c r="DH91" s="109"/>
      <c r="DR91" s="109"/>
      <c r="EB91" s="109"/>
      <c r="EL91" s="109"/>
      <c r="EV91" s="109"/>
      <c r="FF91" s="109"/>
      <c r="FP91" s="109"/>
      <c r="FZ91" s="109"/>
      <c r="GJ91" s="109"/>
      <c r="GT91" s="109"/>
      <c r="HD91" s="109"/>
      <c r="HN91" s="109"/>
      <c r="HX91" s="109"/>
    </row>
    <row xmlns:x14ac="http://schemas.microsoft.com/office/spreadsheetml/2009/9/ac" r="92" s="3" customFormat="true" x14ac:dyDescent="0.25">
      <c r="A92" s="378" t="str">
        <f ca="true">IF(ISBLANK('Data Summary'!A94),"",'Data Summary'!A94)</f>
        <v/>
      </c>
      <c r="B92" s="109"/>
      <c r="L92" s="109"/>
      <c r="V92" s="109"/>
      <c r="AF92" s="109"/>
      <c r="AP92" s="109"/>
      <c r="AZ92" s="109"/>
      <c r="BA92" s="109"/>
      <c r="BJ92" s="109"/>
      <c r="BT92" s="109"/>
      <c r="CD92" s="109"/>
      <c r="CN92" s="109"/>
      <c r="CX92" s="109"/>
      <c r="DH92" s="109"/>
      <c r="DR92" s="109"/>
      <c r="EB92" s="109"/>
      <c r="EL92" s="109"/>
      <c r="EV92" s="109"/>
      <c r="FF92" s="109"/>
      <c r="FP92" s="109"/>
      <c r="FZ92" s="109"/>
      <c r="GJ92" s="109"/>
      <c r="GT92" s="109"/>
      <c r="HD92" s="109"/>
      <c r="HN92" s="109"/>
      <c r="HX92" s="109"/>
    </row>
    <row xmlns:x14ac="http://schemas.microsoft.com/office/spreadsheetml/2009/9/ac" r="93" s="3" customFormat="true" x14ac:dyDescent="0.25">
      <c r="A93" s="378" t="str">
        <f ca="true">IF(ISBLANK('Data Summary'!A95),"",'Data Summary'!A95)</f>
        <v/>
      </c>
      <c r="B93" s="109"/>
      <c r="L93" s="109"/>
      <c r="V93" s="109"/>
      <c r="AF93" s="109"/>
      <c r="AP93" s="109"/>
      <c r="AZ93" s="109"/>
      <c r="BA93" s="109"/>
      <c r="BJ93" s="109"/>
      <c r="BT93" s="109"/>
      <c r="CD93" s="109"/>
      <c r="CN93" s="109"/>
      <c r="CX93" s="109"/>
      <c r="DH93" s="109"/>
      <c r="DR93" s="109"/>
      <c r="EB93" s="109"/>
      <c r="EL93" s="109"/>
      <c r="EV93" s="109"/>
      <c r="FF93" s="109"/>
      <c r="FP93" s="109"/>
      <c r="FZ93" s="109"/>
      <c r="GJ93" s="109"/>
      <c r="GT93" s="109"/>
      <c r="HD93" s="109"/>
      <c r="HN93" s="109"/>
      <c r="HX93" s="109"/>
    </row>
    <row xmlns:x14ac="http://schemas.microsoft.com/office/spreadsheetml/2009/9/ac" r="94" s="3" customFormat="true" x14ac:dyDescent="0.25">
      <c r="A94" s="378" t="str">
        <f ca="true">IF(ISBLANK('Data Summary'!A96),"",'Data Summary'!A96)</f>
        <v/>
      </c>
      <c r="B94" s="109"/>
      <c r="L94" s="109"/>
      <c r="V94" s="109"/>
      <c r="AF94" s="109"/>
      <c r="AP94" s="109"/>
      <c r="AZ94" s="109"/>
      <c r="BA94" s="109"/>
      <c r="BJ94" s="109"/>
      <c r="BT94" s="109"/>
      <c r="CD94" s="109"/>
      <c r="CN94" s="109"/>
      <c r="CX94" s="109"/>
      <c r="DH94" s="109"/>
      <c r="DR94" s="109"/>
      <c r="EB94" s="109"/>
      <c r="EL94" s="109"/>
      <c r="EV94" s="109"/>
      <c r="FF94" s="109"/>
      <c r="FP94" s="109"/>
      <c r="FZ94" s="109"/>
      <c r="GJ94" s="109"/>
      <c r="GT94" s="109"/>
      <c r="HD94" s="109"/>
      <c r="HN94" s="109"/>
      <c r="HX94" s="109"/>
    </row>
    <row xmlns:x14ac="http://schemas.microsoft.com/office/spreadsheetml/2009/9/ac" r="95" s="3" customFormat="true" x14ac:dyDescent="0.25">
      <c r="A95" s="378" t="str">
        <f ca="true">IF(ISBLANK('Data Summary'!A97),"",'Data Summary'!A97)</f>
        <v/>
      </c>
      <c r="B95" s="109"/>
      <c r="L95" s="109"/>
      <c r="V95" s="109"/>
      <c r="AF95" s="109"/>
      <c r="AP95" s="109"/>
      <c r="AZ95" s="109"/>
      <c r="BA95" s="109"/>
      <c r="BJ95" s="109"/>
      <c r="BT95" s="109"/>
      <c r="CD95" s="109"/>
      <c r="CN95" s="109"/>
      <c r="CX95" s="109"/>
      <c r="DH95" s="109"/>
      <c r="DR95" s="109"/>
      <c r="EB95" s="109"/>
      <c r="EL95" s="109"/>
      <c r="EV95" s="109"/>
      <c r="FF95" s="109"/>
      <c r="FP95" s="109"/>
      <c r="FZ95" s="109"/>
      <c r="GJ95" s="109"/>
      <c r="GT95" s="109"/>
      <c r="HD95" s="109"/>
      <c r="HN95" s="109"/>
      <c r="HX95" s="109"/>
    </row>
    <row xmlns:x14ac="http://schemas.microsoft.com/office/spreadsheetml/2009/9/ac" r="96" s="3" customFormat="true" x14ac:dyDescent="0.25">
      <c r="A96" s="378" t="str">
        <f ca="true">IF(ISBLANK('Data Summary'!A98),"",'Data Summary'!A98)</f>
        <v/>
      </c>
      <c r="B96" s="109"/>
      <c r="L96" s="109"/>
      <c r="V96" s="109"/>
      <c r="AF96" s="109"/>
      <c r="AP96" s="109"/>
      <c r="AZ96" s="109"/>
      <c r="BA96" s="109"/>
      <c r="BJ96" s="109"/>
      <c r="BT96" s="109"/>
      <c r="CD96" s="109"/>
      <c r="CN96" s="109"/>
      <c r="CX96" s="109"/>
      <c r="DH96" s="109"/>
      <c r="DR96" s="109"/>
      <c r="EB96" s="109"/>
      <c r="EL96" s="109"/>
      <c r="EV96" s="109"/>
      <c r="FF96" s="109"/>
      <c r="FP96" s="109"/>
      <c r="FZ96" s="109"/>
      <c r="GJ96" s="109"/>
      <c r="GT96" s="109"/>
      <c r="HD96" s="109"/>
      <c r="HN96" s="109"/>
      <c r="HX96" s="109"/>
    </row>
    <row xmlns:x14ac="http://schemas.microsoft.com/office/spreadsheetml/2009/9/ac" r="97" s="3" customFormat="true" x14ac:dyDescent="0.25">
      <c r="A97" s="378" t="str">
        <f ca="true">IF(ISBLANK('Data Summary'!A99),"",'Data Summary'!A99)</f>
        <v/>
      </c>
      <c r="B97" s="109"/>
      <c r="L97" s="109"/>
      <c r="V97" s="109"/>
      <c r="AF97" s="109"/>
      <c r="AP97" s="109"/>
      <c r="AZ97" s="109"/>
      <c r="BA97" s="109"/>
      <c r="BJ97" s="109"/>
      <c r="BT97" s="109"/>
      <c r="CD97" s="109"/>
      <c r="CN97" s="109"/>
      <c r="CX97" s="109"/>
      <c r="DH97" s="109"/>
      <c r="DR97" s="109"/>
      <c r="EB97" s="109"/>
      <c r="EL97" s="109"/>
      <c r="EV97" s="109"/>
      <c r="FF97" s="109"/>
      <c r="FP97" s="109"/>
      <c r="FZ97" s="109"/>
      <c r="GJ97" s="109"/>
      <c r="GT97" s="109"/>
      <c r="HD97" s="109"/>
      <c r="HN97" s="109"/>
      <c r="HX97" s="109"/>
    </row>
    <row xmlns:x14ac="http://schemas.microsoft.com/office/spreadsheetml/2009/9/ac" r="98" s="3" customFormat="true" x14ac:dyDescent="0.25">
      <c r="A98" s="378" t="str">
        <f ca="true">IF(ISBLANK('Data Summary'!A100),"",'Data Summary'!A100)</f>
        <v/>
      </c>
      <c r="B98" s="109"/>
      <c r="L98" s="109"/>
      <c r="V98" s="109"/>
      <c r="AF98" s="109"/>
      <c r="AP98" s="109"/>
      <c r="AZ98" s="109"/>
      <c r="BA98" s="109"/>
      <c r="BJ98" s="109"/>
      <c r="BT98" s="109"/>
      <c r="CD98" s="109"/>
      <c r="CN98" s="109"/>
      <c r="CX98" s="109"/>
      <c r="DH98" s="109"/>
      <c r="DR98" s="109"/>
      <c r="EB98" s="109"/>
      <c r="EL98" s="109"/>
      <c r="EV98" s="109"/>
      <c r="FF98" s="109"/>
      <c r="FP98" s="109"/>
      <c r="FZ98" s="109"/>
      <c r="GJ98" s="109"/>
      <c r="GT98" s="109"/>
      <c r="HD98" s="109"/>
      <c r="HN98" s="109"/>
      <c r="HX98" s="109"/>
    </row>
    <row xmlns:x14ac="http://schemas.microsoft.com/office/spreadsheetml/2009/9/ac" r="99" s="3" customFormat="true" x14ac:dyDescent="0.25">
      <c r="A99" s="378" t="str">
        <f ca="true">IF(ISBLANK('Data Summary'!A101),"",'Data Summary'!A101)</f>
        <v/>
      </c>
      <c r="B99" s="109"/>
      <c r="L99" s="109"/>
      <c r="V99" s="109"/>
      <c r="AF99" s="109"/>
      <c r="AP99" s="109"/>
      <c r="AZ99" s="109"/>
      <c r="BA99" s="109"/>
      <c r="BJ99" s="109"/>
      <c r="BT99" s="109"/>
      <c r="CD99" s="109"/>
      <c r="CN99" s="109"/>
      <c r="CX99" s="109"/>
      <c r="DH99" s="109"/>
      <c r="DR99" s="109"/>
      <c r="EB99" s="109"/>
      <c r="EL99" s="109"/>
      <c r="EV99" s="109"/>
      <c r="FF99" s="109"/>
      <c r="FP99" s="109"/>
      <c r="FZ99" s="109"/>
      <c r="GJ99" s="109"/>
      <c r="GT99" s="109"/>
      <c r="HD99" s="109"/>
      <c r="HN99" s="109"/>
      <c r="HX99" s="109"/>
    </row>
    <row xmlns:x14ac="http://schemas.microsoft.com/office/spreadsheetml/2009/9/ac" r="100" s="3" customFormat="true" x14ac:dyDescent="0.25">
      <c r="A100" s="378" t="str">
        <f ca="true">IF(ISBLANK('Data Summary'!A102),"",'Data Summary'!A102)</f>
        <v/>
      </c>
      <c r="B100" s="109"/>
      <c r="L100" s="109"/>
      <c r="V100" s="109"/>
      <c r="AF100" s="109"/>
      <c r="AP100" s="109"/>
      <c r="AZ100" s="109"/>
      <c r="BA100" s="109"/>
      <c r="BJ100" s="109"/>
      <c r="BT100" s="109"/>
      <c r="CD100" s="109"/>
      <c r="CN100" s="109"/>
      <c r="CX100" s="109"/>
      <c r="DH100" s="109"/>
      <c r="DR100" s="109"/>
      <c r="EB100" s="109"/>
      <c r="EL100" s="109"/>
      <c r="EV100" s="109"/>
      <c r="FF100" s="109"/>
      <c r="FP100" s="109"/>
      <c r="FZ100" s="109"/>
      <c r="GJ100" s="109"/>
      <c r="GT100" s="109"/>
      <c r="HD100" s="109"/>
      <c r="HN100" s="109"/>
      <c r="HX100" s="109"/>
    </row>
    <row xmlns:x14ac="http://schemas.microsoft.com/office/spreadsheetml/2009/9/ac" r="101" s="3" customFormat="true" x14ac:dyDescent="0.25">
      <c r="A101" s="378" t="str">
        <f ca="true">IF(ISBLANK('Data Summary'!A103),"",'Data Summary'!A103)</f>
        <v/>
      </c>
      <c r="B101" s="109"/>
      <c r="L101" s="109"/>
      <c r="V101" s="109"/>
      <c r="AF101" s="109"/>
      <c r="AP101" s="109"/>
      <c r="AZ101" s="109"/>
      <c r="BA101" s="109"/>
      <c r="BJ101" s="109"/>
      <c r="BT101" s="109"/>
      <c r="CD101" s="109"/>
      <c r="CN101" s="109"/>
      <c r="CX101" s="109"/>
      <c r="DH101" s="109"/>
      <c r="DR101" s="109"/>
      <c r="EB101" s="109"/>
      <c r="EL101" s="109"/>
      <c r="EV101" s="109"/>
      <c r="FF101" s="109"/>
      <c r="FP101" s="109"/>
      <c r="FZ101" s="109"/>
      <c r="GJ101" s="109"/>
      <c r="GT101" s="109"/>
      <c r="HD101" s="109"/>
      <c r="HN101" s="109"/>
      <c r="HX101" s="109"/>
    </row>
    <row xmlns:x14ac="http://schemas.microsoft.com/office/spreadsheetml/2009/9/ac" r="102" s="3" customFormat="true" x14ac:dyDescent="0.25">
      <c r="A102" s="378" t="str">
        <f ca="true">IF(ISBLANK('Data Summary'!A104),"",'Data Summary'!A104)</f>
        <v/>
      </c>
      <c r="B102" s="109"/>
      <c r="L102" s="109"/>
      <c r="V102" s="109"/>
      <c r="AF102" s="109"/>
      <c r="AP102" s="109"/>
      <c r="AZ102" s="109"/>
      <c r="BA102" s="109"/>
      <c r="BJ102" s="109"/>
      <c r="BT102" s="109"/>
      <c r="CD102" s="109"/>
      <c r="CN102" s="109"/>
      <c r="CX102" s="109"/>
      <c r="DH102" s="109"/>
      <c r="DR102" s="109"/>
      <c r="EB102" s="109"/>
      <c r="EL102" s="109"/>
      <c r="EV102" s="109"/>
      <c r="FF102" s="109"/>
      <c r="FP102" s="109"/>
      <c r="FZ102" s="109"/>
      <c r="GJ102" s="109"/>
      <c r="GT102" s="109"/>
      <c r="HD102" s="109"/>
      <c r="HN102" s="109"/>
      <c r="HX102" s="109"/>
    </row>
    <row xmlns:x14ac="http://schemas.microsoft.com/office/spreadsheetml/2009/9/ac" r="103" s="3" customFormat="true" x14ac:dyDescent="0.25">
      <c r="A103" s="378" t="str">
        <f ca="true">IF(ISBLANK('Data Summary'!A105),"",'Data Summary'!A105)</f>
        <v/>
      </c>
      <c r="B103" s="109"/>
      <c r="L103" s="109"/>
      <c r="V103" s="109"/>
      <c r="AF103" s="109"/>
      <c r="AP103" s="109"/>
      <c r="AZ103" s="109"/>
      <c r="BA103" s="109"/>
      <c r="BJ103" s="109"/>
      <c r="BT103" s="109"/>
      <c r="CD103" s="109"/>
      <c r="CN103" s="109"/>
      <c r="CX103" s="109"/>
      <c r="DH103" s="109"/>
      <c r="DR103" s="109"/>
      <c r="EB103" s="109"/>
      <c r="EL103" s="109"/>
      <c r="EV103" s="109"/>
      <c r="FF103" s="109"/>
      <c r="FP103" s="109"/>
      <c r="FZ103" s="109"/>
      <c r="GJ103" s="109"/>
      <c r="GT103" s="109"/>
      <c r="HD103" s="109"/>
      <c r="HN103" s="109"/>
      <c r="HX103" s="109"/>
    </row>
    <row xmlns:x14ac="http://schemas.microsoft.com/office/spreadsheetml/2009/9/ac" r="104" s="3" customFormat="true" x14ac:dyDescent="0.25">
      <c r="A104" s="378" t="str">
        <f ca="true">IF(ISBLANK('Data Summary'!A106),"",'Data Summary'!A106)</f>
        <v/>
      </c>
      <c r="B104" s="109"/>
      <c r="L104" s="109"/>
      <c r="V104" s="109"/>
      <c r="AF104" s="109"/>
      <c r="AP104" s="109"/>
      <c r="AZ104" s="109"/>
      <c r="BA104" s="109"/>
      <c r="BJ104" s="109"/>
      <c r="BT104" s="109"/>
      <c r="CD104" s="109"/>
      <c r="CN104" s="109"/>
      <c r="CX104" s="109"/>
      <c r="DH104" s="109"/>
      <c r="DR104" s="109"/>
      <c r="EB104" s="109"/>
      <c r="EL104" s="109"/>
      <c r="EV104" s="109"/>
      <c r="FF104" s="109"/>
      <c r="FP104" s="109"/>
      <c r="FZ104" s="109"/>
      <c r="GJ104" s="109"/>
      <c r="GT104" s="109"/>
      <c r="HD104" s="109"/>
      <c r="HN104" s="109"/>
      <c r="HX104" s="109"/>
    </row>
    <row xmlns:x14ac="http://schemas.microsoft.com/office/spreadsheetml/2009/9/ac" r="105" s="3" customFormat="true" x14ac:dyDescent="0.25">
      <c r="A105" s="378" t="str">
        <f ca="true">IF(ISBLANK('Data Summary'!A107),"",'Data Summary'!A107)</f>
        <v/>
      </c>
      <c r="B105" s="109"/>
      <c r="L105" s="109"/>
      <c r="V105" s="109"/>
      <c r="AF105" s="109"/>
      <c r="AP105" s="109"/>
      <c r="AZ105" s="109"/>
      <c r="BA105" s="109"/>
      <c r="BJ105" s="109"/>
      <c r="BT105" s="109"/>
      <c r="CD105" s="109"/>
      <c r="CN105" s="109"/>
      <c r="CX105" s="109"/>
      <c r="DH105" s="109"/>
      <c r="DR105" s="109"/>
      <c r="EB105" s="109"/>
      <c r="EL105" s="109"/>
      <c r="EV105" s="109"/>
      <c r="FF105" s="109"/>
      <c r="FP105" s="109"/>
      <c r="FZ105" s="109"/>
      <c r="GJ105" s="109"/>
      <c r="GT105" s="109"/>
      <c r="HD105" s="109"/>
      <c r="HN105" s="109"/>
      <c r="HX105" s="109"/>
    </row>
    <row xmlns:x14ac="http://schemas.microsoft.com/office/spreadsheetml/2009/9/ac" r="106" s="3" customFormat="true" x14ac:dyDescent="0.25">
      <c r="A106" s="378" t="str">
        <f ca="true">IF(ISBLANK('Data Summary'!A108),"",'Data Summary'!A108)</f>
        <v/>
      </c>
      <c r="B106" s="109"/>
      <c r="L106" s="109"/>
      <c r="V106" s="109"/>
      <c r="AF106" s="109"/>
      <c r="AP106" s="109"/>
      <c r="AZ106" s="109"/>
      <c r="BA106" s="109"/>
      <c r="BJ106" s="109"/>
      <c r="BT106" s="109"/>
      <c r="CD106" s="109"/>
      <c r="CN106" s="109"/>
      <c r="CX106" s="109"/>
      <c r="DH106" s="109"/>
      <c r="DR106" s="109"/>
      <c r="EB106" s="109"/>
      <c r="EL106" s="109"/>
      <c r="EV106" s="109"/>
      <c r="FF106" s="109"/>
      <c r="FP106" s="109"/>
      <c r="FZ106" s="109"/>
      <c r="GJ106" s="109"/>
      <c r="GT106" s="109"/>
      <c r="HD106" s="109"/>
      <c r="HN106" s="109"/>
      <c r="HX106" s="109"/>
    </row>
    <row xmlns:x14ac="http://schemas.microsoft.com/office/spreadsheetml/2009/9/ac" r="107" s="3" customFormat="true" x14ac:dyDescent="0.25">
      <c r="A107" s="378" t="str">
        <f ca="true">IF(ISBLANK('Data Summary'!A109),"",'Data Summary'!A109)</f>
        <v/>
      </c>
      <c r="B107" s="109"/>
      <c r="L107" s="109"/>
      <c r="V107" s="109"/>
      <c r="AF107" s="109"/>
      <c r="AP107" s="109"/>
      <c r="AZ107" s="109"/>
      <c r="BA107" s="109"/>
      <c r="BJ107" s="109"/>
      <c r="BT107" s="109"/>
      <c r="CD107" s="109"/>
      <c r="CN107" s="109"/>
      <c r="CX107" s="109"/>
      <c r="DH107" s="109"/>
      <c r="DR107" s="109"/>
      <c r="EB107" s="109"/>
      <c r="EL107" s="109"/>
      <c r="EV107" s="109"/>
      <c r="FF107" s="109"/>
      <c r="FP107" s="109"/>
      <c r="FZ107" s="109"/>
      <c r="GJ107" s="109"/>
      <c r="GT107" s="109"/>
      <c r="HD107" s="109"/>
      <c r="HN107" s="109"/>
      <c r="HX107" s="109"/>
    </row>
    <row xmlns:x14ac="http://schemas.microsoft.com/office/spreadsheetml/2009/9/ac" r="108" s="3" customFormat="true" x14ac:dyDescent="0.25">
      <c r="A108" s="378" t="str">
        <f ca="true">IF(ISBLANK('Data Summary'!A110),"",'Data Summary'!A110)</f>
        <v/>
      </c>
      <c r="B108" s="109"/>
      <c r="L108" s="109"/>
      <c r="V108" s="109"/>
      <c r="AF108" s="109"/>
      <c r="AP108" s="109"/>
      <c r="AZ108" s="109"/>
      <c r="BA108" s="109"/>
      <c r="BJ108" s="109"/>
      <c r="BT108" s="109"/>
      <c r="CD108" s="109"/>
      <c r="CN108" s="109"/>
      <c r="CX108" s="109"/>
      <c r="DH108" s="109"/>
      <c r="DR108" s="109"/>
      <c r="EB108" s="109"/>
      <c r="EL108" s="109"/>
      <c r="EV108" s="109"/>
      <c r="FF108" s="109"/>
      <c r="FP108" s="109"/>
      <c r="FZ108" s="109"/>
      <c r="GJ108" s="109"/>
      <c r="GT108" s="109"/>
      <c r="HD108" s="109"/>
      <c r="HN108" s="109"/>
      <c r="HX108" s="109"/>
    </row>
    <row xmlns:x14ac="http://schemas.microsoft.com/office/spreadsheetml/2009/9/ac" r="109" s="3" customFormat="true" x14ac:dyDescent="0.25">
      <c r="A109" s="378" t="str">
        <f ca="true">IF(ISBLANK('Data Summary'!A111),"",'Data Summary'!A111)</f>
        <v/>
      </c>
      <c r="B109" s="109"/>
      <c r="L109" s="109"/>
      <c r="V109" s="109"/>
      <c r="AF109" s="109"/>
      <c r="AP109" s="109"/>
      <c r="AZ109" s="109"/>
      <c r="BA109" s="109"/>
      <c r="BJ109" s="109"/>
      <c r="BT109" s="109"/>
      <c r="CD109" s="109"/>
      <c r="CN109" s="109"/>
      <c r="CX109" s="109"/>
      <c r="DH109" s="109"/>
      <c r="DR109" s="109"/>
      <c r="EB109" s="109"/>
      <c r="EL109" s="109"/>
      <c r="EV109" s="109"/>
      <c r="FF109" s="109"/>
      <c r="FP109" s="109"/>
      <c r="FZ109" s="109"/>
      <c r="GJ109" s="109"/>
      <c r="GT109" s="109"/>
      <c r="HD109" s="109"/>
      <c r="HN109" s="109"/>
      <c r="HX109" s="109"/>
    </row>
    <row xmlns:x14ac="http://schemas.microsoft.com/office/spreadsheetml/2009/9/ac" r="110" s="3" customFormat="true" x14ac:dyDescent="0.25">
      <c r="A110" s="378" t="str">
        <f ca="true">IF(ISBLANK('Data Summary'!A112),"",'Data Summary'!A112)</f>
        <v/>
      </c>
      <c r="B110" s="109"/>
      <c r="L110" s="109"/>
      <c r="V110" s="109"/>
      <c r="AF110" s="109"/>
      <c r="AP110" s="109"/>
      <c r="AZ110" s="109"/>
      <c r="BA110" s="109"/>
      <c r="BJ110" s="109"/>
      <c r="BT110" s="109"/>
      <c r="CD110" s="109"/>
      <c r="CN110" s="109"/>
      <c r="CX110" s="109"/>
      <c r="DH110" s="109"/>
      <c r="DR110" s="109"/>
      <c r="EB110" s="109"/>
      <c r="EL110" s="109"/>
      <c r="EV110" s="109"/>
      <c r="FF110" s="109"/>
      <c r="FP110" s="109"/>
      <c r="FZ110" s="109"/>
      <c r="GJ110" s="109"/>
      <c r="GT110" s="109"/>
      <c r="HD110" s="109"/>
      <c r="HN110" s="109"/>
      <c r="HX110" s="109"/>
    </row>
    <row xmlns:x14ac="http://schemas.microsoft.com/office/spreadsheetml/2009/9/ac" r="111" s="3" customFormat="true" x14ac:dyDescent="0.25">
      <c r="A111" s="378" t="str">
        <f ca="true">IF(ISBLANK('Data Summary'!A113),"",'Data Summary'!A113)</f>
        <v/>
      </c>
      <c r="B111" s="109"/>
      <c r="L111" s="109"/>
      <c r="V111" s="109"/>
      <c r="AF111" s="109"/>
      <c r="AP111" s="109"/>
      <c r="AZ111" s="109"/>
      <c r="BA111" s="109"/>
      <c r="BJ111" s="109"/>
      <c r="BT111" s="109"/>
      <c r="CD111" s="109"/>
      <c r="CN111" s="109"/>
      <c r="CX111" s="109"/>
      <c r="DH111" s="109"/>
      <c r="DR111" s="109"/>
      <c r="EB111" s="109"/>
      <c r="EL111" s="109"/>
      <c r="EV111" s="109"/>
      <c r="FF111" s="109"/>
      <c r="FP111" s="109"/>
      <c r="FZ111" s="109"/>
      <c r="GJ111" s="109"/>
      <c r="GT111" s="109"/>
      <c r="HD111" s="109"/>
      <c r="HN111" s="109"/>
      <c r="HX111" s="109"/>
    </row>
    <row xmlns:x14ac="http://schemas.microsoft.com/office/spreadsheetml/2009/9/ac" r="112" s="3" customFormat="true" x14ac:dyDescent="0.25">
      <c r="A112" s="378" t="str">
        <f ca="true">IF(ISBLANK('Data Summary'!A114),"",'Data Summary'!A114)</f>
        <v/>
      </c>
      <c r="B112" s="109"/>
      <c r="L112" s="109"/>
      <c r="V112" s="109"/>
      <c r="AF112" s="109"/>
      <c r="AP112" s="109"/>
      <c r="AZ112" s="109"/>
      <c r="BA112" s="109"/>
      <c r="BJ112" s="109"/>
      <c r="BT112" s="109"/>
      <c r="CD112" s="109"/>
      <c r="CN112" s="109"/>
      <c r="CX112" s="109"/>
      <c r="DH112" s="109"/>
      <c r="DR112" s="109"/>
      <c r="EB112" s="109"/>
      <c r="EL112" s="109"/>
      <c r="EV112" s="109"/>
      <c r="FF112" s="109"/>
      <c r="FP112" s="109"/>
      <c r="FZ112" s="109"/>
      <c r="GJ112" s="109"/>
      <c r="GT112" s="109"/>
      <c r="HD112" s="109"/>
      <c r="HN112" s="109"/>
      <c r="HX112" s="109"/>
    </row>
    <row xmlns:x14ac="http://schemas.microsoft.com/office/spreadsheetml/2009/9/ac" r="113" s="3" customFormat="true" x14ac:dyDescent="0.25">
      <c r="A113" s="378" t="str">
        <f ca="true">IF(ISBLANK('Data Summary'!A115),"",'Data Summary'!A115)</f>
        <v/>
      </c>
      <c r="B113" s="109"/>
      <c r="L113" s="109"/>
      <c r="V113" s="109"/>
      <c r="AF113" s="109"/>
      <c r="AP113" s="109"/>
      <c r="AZ113" s="109"/>
      <c r="BA113" s="109"/>
      <c r="BJ113" s="109"/>
      <c r="BT113" s="109"/>
      <c r="CD113" s="109"/>
      <c r="CN113" s="109"/>
      <c r="CX113" s="109"/>
      <c r="DH113" s="109"/>
      <c r="DR113" s="109"/>
      <c r="EB113" s="109"/>
      <c r="EL113" s="109"/>
      <c r="EV113" s="109"/>
      <c r="FF113" s="109"/>
      <c r="FP113" s="109"/>
      <c r="FZ113" s="109"/>
      <c r="GJ113" s="109"/>
      <c r="GT113" s="109"/>
      <c r="HD113" s="109"/>
      <c r="HN113" s="109"/>
      <c r="HX113" s="109"/>
    </row>
    <row xmlns:x14ac="http://schemas.microsoft.com/office/spreadsheetml/2009/9/ac" r="114" s="3" customFormat="true" x14ac:dyDescent="0.25">
      <c r="A114" s="378" t="str">
        <f ca="true">IF(ISBLANK('Data Summary'!A116),"",'Data Summary'!A116)</f>
        <v/>
      </c>
      <c r="B114" s="109"/>
      <c r="L114" s="109"/>
      <c r="V114" s="109"/>
      <c r="AF114" s="109"/>
      <c r="AP114" s="109"/>
      <c r="AZ114" s="109"/>
      <c r="BA114" s="109"/>
      <c r="BJ114" s="109"/>
      <c r="BT114" s="109"/>
      <c r="CD114" s="109"/>
      <c r="CN114" s="109"/>
      <c r="CX114" s="109"/>
      <c r="DH114" s="109"/>
      <c r="DR114" s="109"/>
      <c r="EB114" s="109"/>
      <c r="EL114" s="109"/>
      <c r="EV114" s="109"/>
      <c r="FF114" s="109"/>
      <c r="FP114" s="109"/>
      <c r="FZ114" s="109"/>
      <c r="GJ114" s="109"/>
      <c r="GT114" s="109"/>
      <c r="HD114" s="109"/>
      <c r="HN114" s="109"/>
      <c r="HX114" s="109"/>
    </row>
    <row xmlns:x14ac="http://schemas.microsoft.com/office/spreadsheetml/2009/9/ac" r="115" s="3" customFormat="true" x14ac:dyDescent="0.25">
      <c r="A115" s="378" t="str">
        <f ca="true">IF(ISBLANK('Data Summary'!A117),"",'Data Summary'!A117)</f>
        <v/>
      </c>
      <c r="B115" s="109"/>
      <c r="L115" s="109"/>
      <c r="V115" s="109"/>
      <c r="AF115" s="109"/>
      <c r="AP115" s="109"/>
      <c r="AZ115" s="109"/>
      <c r="BA115" s="109"/>
      <c r="BJ115" s="109"/>
      <c r="BT115" s="109"/>
      <c r="CD115" s="109"/>
      <c r="CN115" s="109"/>
      <c r="CX115" s="109"/>
      <c r="DH115" s="109"/>
      <c r="DR115" s="109"/>
      <c r="EB115" s="109"/>
      <c r="EL115" s="109"/>
      <c r="EV115" s="109"/>
      <c r="FF115" s="109"/>
      <c r="FP115" s="109"/>
      <c r="FZ115" s="109"/>
      <c r="GJ115" s="109"/>
      <c r="GT115" s="109"/>
      <c r="HD115" s="109"/>
      <c r="HN115" s="109"/>
      <c r="HX115" s="109"/>
    </row>
    <row xmlns:x14ac="http://schemas.microsoft.com/office/spreadsheetml/2009/9/ac" r="116" s="3" customFormat="true" x14ac:dyDescent="0.25">
      <c r="A116" s="378" t="str">
        <f ca="true">IF(ISBLANK('Data Summary'!A118),"",'Data Summary'!A118)</f>
        <v/>
      </c>
      <c r="B116" s="109"/>
      <c r="L116" s="109"/>
      <c r="V116" s="109"/>
      <c r="AF116" s="109"/>
      <c r="AP116" s="109"/>
      <c r="AZ116" s="109"/>
      <c r="BA116" s="109"/>
      <c r="BJ116" s="109"/>
      <c r="BT116" s="109"/>
      <c r="CD116" s="109"/>
      <c r="CN116" s="109"/>
      <c r="CX116" s="109"/>
      <c r="DH116" s="109"/>
      <c r="DR116" s="109"/>
      <c r="EB116" s="109"/>
      <c r="EL116" s="109"/>
      <c r="EV116" s="109"/>
      <c r="FF116" s="109"/>
      <c r="FP116" s="109"/>
      <c r="FZ116" s="109"/>
      <c r="GJ116" s="109"/>
      <c r="GT116" s="109"/>
      <c r="HD116" s="109"/>
      <c r="HN116" s="109"/>
      <c r="HX116" s="109"/>
    </row>
    <row xmlns:x14ac="http://schemas.microsoft.com/office/spreadsheetml/2009/9/ac" r="117" s="3" customFormat="true" x14ac:dyDescent="0.25">
      <c r="A117" s="378" t="str">
        <f ca="true">IF(ISBLANK('Data Summary'!A119),"",'Data Summary'!A119)</f>
        <v/>
      </c>
      <c r="B117" s="109"/>
      <c r="L117" s="109"/>
      <c r="V117" s="109"/>
      <c r="AF117" s="109"/>
      <c r="AP117" s="109"/>
      <c r="AZ117" s="109"/>
      <c r="BA117" s="109"/>
      <c r="BJ117" s="109"/>
      <c r="BT117" s="109"/>
      <c r="CD117" s="109"/>
      <c r="CN117" s="109"/>
      <c r="CX117" s="109"/>
      <c r="DH117" s="109"/>
      <c r="DR117" s="109"/>
      <c r="EB117" s="109"/>
      <c r="EL117" s="109"/>
      <c r="EV117" s="109"/>
      <c r="FF117" s="109"/>
      <c r="FP117" s="109"/>
      <c r="FZ117" s="109"/>
      <c r="GJ117" s="109"/>
      <c r="GT117" s="109"/>
      <c r="HD117" s="109"/>
      <c r="HN117" s="109"/>
      <c r="HX117" s="109"/>
    </row>
    <row xmlns:x14ac="http://schemas.microsoft.com/office/spreadsheetml/2009/9/ac" r="118" s="3" customFormat="true" x14ac:dyDescent="0.25">
      <c r="A118" s="378" t="str">
        <f ca="true">IF(ISBLANK('Data Summary'!A120),"",'Data Summary'!A120)</f>
        <v/>
      </c>
      <c r="B118" s="109"/>
      <c r="L118" s="109"/>
      <c r="V118" s="109"/>
      <c r="AF118" s="109"/>
      <c r="AP118" s="109"/>
      <c r="AZ118" s="109"/>
      <c r="BA118" s="109"/>
      <c r="BJ118" s="109"/>
      <c r="BT118" s="109"/>
      <c r="CD118" s="109"/>
      <c r="CN118" s="109"/>
      <c r="CX118" s="109"/>
      <c r="DH118" s="109"/>
      <c r="DR118" s="109"/>
      <c r="EB118" s="109"/>
      <c r="EL118" s="109"/>
      <c r="EV118" s="109"/>
      <c r="FF118" s="109"/>
      <c r="FP118" s="109"/>
      <c r="FZ118" s="109"/>
      <c r="GJ118" s="109"/>
      <c r="GT118" s="109"/>
      <c r="HD118" s="109"/>
      <c r="HN118" s="109"/>
      <c r="HX118" s="109"/>
    </row>
    <row xmlns:x14ac="http://schemas.microsoft.com/office/spreadsheetml/2009/9/ac" r="119" s="3" customFormat="true" x14ac:dyDescent="0.25">
      <c r="A119" s="378" t="str">
        <f ca="true">IF(ISBLANK('Data Summary'!A121),"",'Data Summary'!A121)</f>
        <v/>
      </c>
      <c r="B119" s="109"/>
      <c r="L119" s="109"/>
      <c r="V119" s="109"/>
      <c r="AF119" s="109"/>
      <c r="AP119" s="109"/>
      <c r="AZ119" s="109"/>
      <c r="BA119" s="109"/>
      <c r="BJ119" s="109"/>
      <c r="BT119" s="109"/>
      <c r="CD119" s="109"/>
      <c r="CN119" s="109"/>
      <c r="CX119" s="109"/>
      <c r="DH119" s="109"/>
      <c r="DR119" s="109"/>
      <c r="EB119" s="109"/>
      <c r="EL119" s="109"/>
      <c r="EV119" s="109"/>
      <c r="FF119" s="109"/>
      <c r="FP119" s="109"/>
      <c r="FZ119" s="109"/>
      <c r="GJ119" s="109"/>
      <c r="GT119" s="109"/>
      <c r="HD119" s="109"/>
      <c r="HN119" s="109"/>
      <c r="HX119" s="109"/>
    </row>
    <row xmlns:x14ac="http://schemas.microsoft.com/office/spreadsheetml/2009/9/ac" r="120" s="3" customFormat="true" x14ac:dyDescent="0.25">
      <c r="A120" s="378" t="str">
        <f ca="true">IF(ISBLANK('Data Summary'!A122),"",'Data Summary'!A122)</f>
        <v/>
      </c>
      <c r="B120" s="109"/>
      <c r="L120" s="109"/>
      <c r="V120" s="109"/>
      <c r="AF120" s="109"/>
      <c r="AP120" s="109"/>
      <c r="AZ120" s="109"/>
      <c r="BA120" s="109"/>
      <c r="BJ120" s="109"/>
      <c r="BT120" s="109"/>
      <c r="CD120" s="109"/>
      <c r="CN120" s="109"/>
      <c r="CX120" s="109"/>
      <c r="DH120" s="109"/>
      <c r="DR120" s="109"/>
      <c r="EB120" s="109"/>
      <c r="EL120" s="109"/>
      <c r="EV120" s="109"/>
      <c r="FF120" s="109"/>
      <c r="FP120" s="109"/>
      <c r="FZ120" s="109"/>
      <c r="GJ120" s="109"/>
      <c r="GT120" s="109"/>
      <c r="HD120" s="109"/>
      <c r="HN120" s="109"/>
      <c r="HX120" s="109"/>
    </row>
    <row xmlns:x14ac="http://schemas.microsoft.com/office/spreadsheetml/2009/9/ac" r="121" s="3" customFormat="true" x14ac:dyDescent="0.25">
      <c r="A121" s="378" t="str">
        <f ca="true">IF(ISBLANK('Data Summary'!A123),"",'Data Summary'!A123)</f>
        <v/>
      </c>
      <c r="B121" s="109"/>
      <c r="L121" s="109"/>
      <c r="V121" s="109"/>
      <c r="AF121" s="109"/>
      <c r="AP121" s="109"/>
      <c r="AZ121" s="109"/>
      <c r="BA121" s="109"/>
      <c r="BJ121" s="109"/>
      <c r="BT121" s="109"/>
      <c r="CD121" s="109"/>
      <c r="CN121" s="109"/>
      <c r="CX121" s="109"/>
      <c r="DH121" s="109"/>
      <c r="DR121" s="109"/>
      <c r="EB121" s="109"/>
      <c r="EL121" s="109"/>
      <c r="EV121" s="109"/>
      <c r="FF121" s="109"/>
      <c r="FP121" s="109"/>
      <c r="FZ121" s="109"/>
      <c r="GJ121" s="109"/>
      <c r="GT121" s="109"/>
      <c r="HD121" s="109"/>
      <c r="HN121" s="109"/>
      <c r="HX121" s="109"/>
    </row>
    <row xmlns:x14ac="http://schemas.microsoft.com/office/spreadsheetml/2009/9/ac" r="122" s="3" customFormat="true" x14ac:dyDescent="0.25">
      <c r="A122" s="378" t="str">
        <f ca="true">IF(ISBLANK('Data Summary'!A124),"",'Data Summary'!A124)</f>
        <v/>
      </c>
      <c r="B122" s="109"/>
      <c r="L122" s="109"/>
      <c r="V122" s="109"/>
      <c r="AF122" s="109"/>
      <c r="AP122" s="109"/>
      <c r="AZ122" s="109"/>
      <c r="BA122" s="109"/>
      <c r="BJ122" s="109"/>
      <c r="BT122" s="109"/>
      <c r="CD122" s="109"/>
      <c r="CN122" s="109"/>
      <c r="CX122" s="109"/>
      <c r="DH122" s="109"/>
      <c r="DR122" s="109"/>
      <c r="EB122" s="109"/>
      <c r="EL122" s="109"/>
      <c r="EV122" s="109"/>
      <c r="FF122" s="109"/>
      <c r="FP122" s="109"/>
      <c r="FZ122" s="109"/>
      <c r="GJ122" s="109"/>
      <c r="GT122" s="109"/>
      <c r="HD122" s="109"/>
      <c r="HN122" s="109"/>
      <c r="HX122" s="109"/>
    </row>
    <row xmlns:x14ac="http://schemas.microsoft.com/office/spreadsheetml/2009/9/ac" r="123" s="3" customFormat="true" x14ac:dyDescent="0.25">
      <c r="A123" s="378" t="str">
        <f ca="true">IF(ISBLANK('Data Summary'!A125),"",'Data Summary'!A125)</f>
        <v/>
      </c>
      <c r="B123" s="109"/>
      <c r="L123" s="109"/>
      <c r="V123" s="109"/>
      <c r="AF123" s="109"/>
      <c r="AP123" s="109"/>
      <c r="AZ123" s="109"/>
      <c r="BA123" s="109"/>
      <c r="BJ123" s="109"/>
      <c r="BT123" s="109"/>
      <c r="CD123" s="109"/>
      <c r="CN123" s="109"/>
      <c r="CX123" s="109"/>
      <c r="DH123" s="109"/>
      <c r="DR123" s="109"/>
      <c r="EB123" s="109"/>
      <c r="EL123" s="109"/>
      <c r="EV123" s="109"/>
      <c r="FF123" s="109"/>
      <c r="FP123" s="109"/>
      <c r="FZ123" s="109"/>
      <c r="GJ123" s="109"/>
      <c r="GT123" s="109"/>
      <c r="HD123" s="109"/>
      <c r="HN123" s="109"/>
      <c r="HX123" s="109"/>
    </row>
    <row xmlns:x14ac="http://schemas.microsoft.com/office/spreadsheetml/2009/9/ac" r="124" s="3" customFormat="true" x14ac:dyDescent="0.25">
      <c r="A124" s="378" t="str">
        <f ca="true">IF(ISBLANK('Data Summary'!A126),"",'Data Summary'!A126)</f>
        <v/>
      </c>
      <c r="B124" s="109"/>
      <c r="L124" s="109"/>
      <c r="V124" s="109"/>
      <c r="AF124" s="109"/>
      <c r="AP124" s="109"/>
      <c r="AZ124" s="109"/>
      <c r="BA124" s="109"/>
      <c r="BJ124" s="109"/>
      <c r="BT124" s="109"/>
      <c r="CD124" s="109"/>
      <c r="CN124" s="109"/>
      <c r="CX124" s="109"/>
      <c r="DH124" s="109"/>
      <c r="DR124" s="109"/>
      <c r="EB124" s="109"/>
      <c r="EL124" s="109"/>
      <c r="EV124" s="109"/>
      <c r="FF124" s="109"/>
      <c r="FP124" s="109"/>
      <c r="FZ124" s="109"/>
      <c r="GJ124" s="109"/>
      <c r="GT124" s="109"/>
      <c r="HD124" s="109"/>
      <c r="HN124" s="109"/>
      <c r="HX124" s="109"/>
    </row>
    <row xmlns:x14ac="http://schemas.microsoft.com/office/spreadsheetml/2009/9/ac" r="125" s="3" customFormat="true" x14ac:dyDescent="0.25">
      <c r="A125" s="378" t="str">
        <f ca="true">IF(ISBLANK('Data Summary'!A127),"",'Data Summary'!A127)</f>
        <v/>
      </c>
      <c r="B125" s="109"/>
      <c r="L125" s="109"/>
      <c r="V125" s="109"/>
      <c r="AF125" s="109"/>
      <c r="AP125" s="109"/>
      <c r="AZ125" s="109"/>
      <c r="BA125" s="109"/>
      <c r="BJ125" s="109"/>
      <c r="BT125" s="109"/>
      <c r="CD125" s="109"/>
      <c r="CN125" s="109"/>
      <c r="CX125" s="109"/>
      <c r="DH125" s="109"/>
      <c r="DR125" s="109"/>
      <c r="EB125" s="109"/>
      <c r="EL125" s="109"/>
      <c r="EV125" s="109"/>
      <c r="FF125" s="109"/>
      <c r="FP125" s="109"/>
      <c r="FZ125" s="109"/>
      <c r="GJ125" s="109"/>
      <c r="GT125" s="109"/>
      <c r="HD125" s="109"/>
      <c r="HN125" s="109"/>
      <c r="HX125" s="109"/>
    </row>
    <row xmlns:x14ac="http://schemas.microsoft.com/office/spreadsheetml/2009/9/ac" r="126" s="3" customFormat="true" x14ac:dyDescent="0.25">
      <c r="A126" s="378" t="str">
        <f ca="true">IF(ISBLANK('Data Summary'!A128),"",'Data Summary'!A128)</f>
        <v/>
      </c>
      <c r="B126" s="109"/>
      <c r="L126" s="109"/>
      <c r="V126" s="109"/>
      <c r="AF126" s="109"/>
      <c r="AP126" s="109"/>
      <c r="AZ126" s="109"/>
      <c r="BA126" s="109"/>
      <c r="BJ126" s="109"/>
      <c r="BT126" s="109"/>
      <c r="CD126" s="109"/>
      <c r="CN126" s="109"/>
      <c r="CX126" s="109"/>
      <c r="DH126" s="109"/>
      <c r="DR126" s="109"/>
      <c r="EB126" s="109"/>
      <c r="EL126" s="109"/>
      <c r="EV126" s="109"/>
      <c r="FF126" s="109"/>
      <c r="FP126" s="109"/>
      <c r="FZ126" s="109"/>
      <c r="GJ126" s="109"/>
      <c r="GT126" s="109"/>
      <c r="HD126" s="109"/>
      <c r="HN126" s="109"/>
      <c r="HX126" s="109"/>
    </row>
    <row xmlns:x14ac="http://schemas.microsoft.com/office/spreadsheetml/2009/9/ac" r="127" s="3" customFormat="true" x14ac:dyDescent="0.25">
      <c r="A127" s="378" t="str">
        <f ca="true">IF(ISBLANK('Data Summary'!A129),"",'Data Summary'!A129)</f>
        <v/>
      </c>
      <c r="B127" s="109"/>
      <c r="L127" s="109"/>
      <c r="V127" s="109"/>
      <c r="AF127" s="109"/>
      <c r="AP127" s="109"/>
      <c r="AZ127" s="109"/>
      <c r="BA127" s="109"/>
      <c r="BJ127" s="109"/>
      <c r="BT127" s="109"/>
      <c r="CD127" s="109"/>
      <c r="CN127" s="109"/>
      <c r="CX127" s="109"/>
      <c r="DH127" s="109"/>
      <c r="DR127" s="109"/>
      <c r="EB127" s="109"/>
      <c r="EL127" s="109"/>
      <c r="EV127" s="109"/>
      <c r="FF127" s="109"/>
      <c r="FP127" s="109"/>
      <c r="FZ127" s="109"/>
      <c r="GJ127" s="109"/>
      <c r="GT127" s="109"/>
      <c r="HD127" s="109"/>
      <c r="HN127" s="109"/>
      <c r="HX127" s="109"/>
    </row>
    <row xmlns:x14ac="http://schemas.microsoft.com/office/spreadsheetml/2009/9/ac" r="128" s="3" customFormat="true" x14ac:dyDescent="0.25">
      <c r="A128" s="378" t="str">
        <f ca="true">IF(ISBLANK('Data Summary'!A130),"",'Data Summary'!A130)</f>
        <v/>
      </c>
      <c r="B128" s="109"/>
      <c r="L128" s="109"/>
      <c r="V128" s="109"/>
      <c r="AF128" s="109"/>
      <c r="AP128" s="109"/>
      <c r="AZ128" s="109"/>
      <c r="BA128" s="109"/>
      <c r="BJ128" s="109"/>
      <c r="BT128" s="109"/>
      <c r="CD128" s="109"/>
      <c r="CN128" s="109"/>
      <c r="CX128" s="109"/>
      <c r="DH128" s="109"/>
      <c r="DR128" s="109"/>
      <c r="EB128" s="109"/>
      <c r="EL128" s="109"/>
      <c r="EV128" s="109"/>
      <c r="FF128" s="109"/>
      <c r="FP128" s="109"/>
      <c r="FZ128" s="109"/>
      <c r="GJ128" s="109"/>
      <c r="GT128" s="109"/>
      <c r="HD128" s="109"/>
      <c r="HN128" s="109"/>
      <c r="HX128" s="109"/>
    </row>
    <row xmlns:x14ac="http://schemas.microsoft.com/office/spreadsheetml/2009/9/ac" r="129" s="3" customFormat="true" x14ac:dyDescent="0.25">
      <c r="A129" s="378" t="str">
        <f ca="true">IF(ISBLANK('Data Summary'!A131),"",'Data Summary'!A131)</f>
        <v/>
      </c>
      <c r="B129" s="109"/>
      <c r="L129" s="109"/>
      <c r="V129" s="109"/>
      <c r="AF129" s="109"/>
      <c r="AP129" s="109"/>
      <c r="AZ129" s="109"/>
      <c r="BA129" s="109"/>
      <c r="BJ129" s="109"/>
      <c r="BT129" s="109"/>
      <c r="CD129" s="109"/>
      <c r="CN129" s="109"/>
      <c r="CX129" s="109"/>
      <c r="DH129" s="109"/>
      <c r="DR129" s="109"/>
      <c r="EB129" s="109"/>
      <c r="EL129" s="109"/>
      <c r="EV129" s="109"/>
      <c r="FF129" s="109"/>
      <c r="FP129" s="109"/>
      <c r="FZ129" s="109"/>
      <c r="GJ129" s="109"/>
      <c r="GT129" s="109"/>
      <c r="HD129" s="109"/>
      <c r="HN129" s="109"/>
      <c r="HX129" s="109"/>
    </row>
    <row xmlns:x14ac="http://schemas.microsoft.com/office/spreadsheetml/2009/9/ac" r="130" s="3" customFormat="true" x14ac:dyDescent="0.25">
      <c r="A130" s="378" t="str">
        <f ca="true">IF(ISBLANK('Data Summary'!A132),"",'Data Summary'!A132)</f>
        <v/>
      </c>
      <c r="B130" s="109"/>
      <c r="L130" s="109"/>
      <c r="V130" s="109"/>
      <c r="AF130" s="109"/>
      <c r="AP130" s="109"/>
      <c r="AZ130" s="109"/>
      <c r="BA130" s="109"/>
      <c r="BJ130" s="109"/>
      <c r="BT130" s="109"/>
      <c r="CD130" s="109"/>
      <c r="CN130" s="109"/>
      <c r="CX130" s="109"/>
      <c r="DH130" s="109"/>
      <c r="DR130" s="109"/>
      <c r="EB130" s="109"/>
      <c r="EL130" s="109"/>
      <c r="EV130" s="109"/>
      <c r="FF130" s="109"/>
      <c r="FP130" s="109"/>
      <c r="FZ130" s="109"/>
      <c r="GJ130" s="109"/>
      <c r="GT130" s="109"/>
      <c r="HD130" s="109"/>
      <c r="HN130" s="109"/>
      <c r="HX130" s="109"/>
    </row>
    <row xmlns:x14ac="http://schemas.microsoft.com/office/spreadsheetml/2009/9/ac" r="131" s="3" customFormat="true" x14ac:dyDescent="0.25">
      <c r="A131" s="378" t="str">
        <f ca="true">IF(ISBLANK('Data Summary'!A133),"",'Data Summary'!A133)</f>
        <v/>
      </c>
      <c r="B131" s="109"/>
      <c r="L131" s="109"/>
      <c r="V131" s="109"/>
      <c r="AF131" s="109"/>
      <c r="AP131" s="109"/>
      <c r="AZ131" s="109"/>
      <c r="BA131" s="109"/>
      <c r="BJ131" s="109"/>
      <c r="BT131" s="109"/>
      <c r="CD131" s="109"/>
      <c r="CN131" s="109"/>
      <c r="CX131" s="109"/>
      <c r="DH131" s="109"/>
      <c r="DR131" s="109"/>
      <c r="EB131" s="109"/>
      <c r="EL131" s="109"/>
      <c r="EV131" s="109"/>
      <c r="FF131" s="109"/>
      <c r="FP131" s="109"/>
      <c r="FZ131" s="109"/>
      <c r="GJ131" s="109"/>
      <c r="GT131" s="109"/>
      <c r="HD131" s="109"/>
      <c r="HN131" s="109"/>
      <c r="HX131" s="109"/>
    </row>
    <row xmlns:x14ac="http://schemas.microsoft.com/office/spreadsheetml/2009/9/ac" r="132" s="3" customFormat="true" x14ac:dyDescent="0.25">
      <c r="A132" s="378" t="str">
        <f ca="true">IF(ISBLANK('Data Summary'!A134),"",'Data Summary'!A134)</f>
        <v/>
      </c>
      <c r="B132" s="109"/>
      <c r="L132" s="109"/>
      <c r="V132" s="109"/>
      <c r="AF132" s="109"/>
      <c r="AP132" s="109"/>
      <c r="AZ132" s="109"/>
      <c r="BA132" s="109"/>
      <c r="BJ132" s="109"/>
      <c r="BT132" s="109"/>
      <c r="CD132" s="109"/>
      <c r="CN132" s="109"/>
      <c r="CX132" s="109"/>
      <c r="DH132" s="109"/>
      <c r="DR132" s="109"/>
      <c r="EB132" s="109"/>
      <c r="EL132" s="109"/>
      <c r="EV132" s="109"/>
      <c r="FF132" s="109"/>
      <c r="FP132" s="109"/>
      <c r="FZ132" s="109"/>
      <c r="GJ132" s="109"/>
      <c r="GT132" s="109"/>
      <c r="HD132" s="109"/>
      <c r="HN132" s="109"/>
      <c r="HX132" s="109"/>
    </row>
    <row xmlns:x14ac="http://schemas.microsoft.com/office/spreadsheetml/2009/9/ac" r="133" s="3" customFormat="true" x14ac:dyDescent="0.25">
      <c r="A133" s="378" t="str">
        <f ca="true">IF(ISBLANK('Data Summary'!A135),"",'Data Summary'!A135)</f>
        <v/>
      </c>
      <c r="B133" s="109"/>
      <c r="L133" s="109"/>
      <c r="V133" s="109"/>
      <c r="AF133" s="109"/>
      <c r="AP133" s="109"/>
      <c r="AZ133" s="109"/>
      <c r="BA133" s="109"/>
      <c r="BJ133" s="109"/>
      <c r="BT133" s="109"/>
      <c r="CD133" s="109"/>
      <c r="CN133" s="109"/>
      <c r="CX133" s="109"/>
      <c r="DH133" s="109"/>
      <c r="DR133" s="109"/>
      <c r="EB133" s="109"/>
      <c r="EL133" s="109"/>
      <c r="EV133" s="109"/>
      <c r="FF133" s="109"/>
      <c r="FP133" s="109"/>
      <c r="FZ133" s="109"/>
      <c r="GJ133" s="109"/>
      <c r="GT133" s="109"/>
      <c r="HD133" s="109"/>
      <c r="HN133" s="109"/>
      <c r="HX133" s="109"/>
    </row>
    <row xmlns:x14ac="http://schemas.microsoft.com/office/spreadsheetml/2009/9/ac" r="134" s="3" customFormat="true" x14ac:dyDescent="0.25">
      <c r="A134" s="378" t="str">
        <f ca="true">IF(ISBLANK('Data Summary'!A136),"",'Data Summary'!A136)</f>
        <v/>
      </c>
      <c r="B134" s="109"/>
      <c r="L134" s="109"/>
      <c r="V134" s="109"/>
      <c r="AF134" s="109"/>
      <c r="AP134" s="109"/>
      <c r="AZ134" s="109"/>
      <c r="BA134" s="109"/>
      <c r="BJ134" s="109"/>
      <c r="BT134" s="109"/>
      <c r="CD134" s="109"/>
      <c r="CN134" s="109"/>
      <c r="CX134" s="109"/>
      <c r="DH134" s="109"/>
      <c r="DR134" s="109"/>
      <c r="EB134" s="109"/>
      <c r="EL134" s="109"/>
      <c r="EV134" s="109"/>
      <c r="FF134" s="109"/>
      <c r="FP134" s="109"/>
      <c r="FZ134" s="109"/>
      <c r="GJ134" s="109"/>
      <c r="GT134" s="109"/>
      <c r="HD134" s="109"/>
      <c r="HN134" s="109"/>
      <c r="HX134" s="109"/>
    </row>
    <row xmlns:x14ac="http://schemas.microsoft.com/office/spreadsheetml/2009/9/ac" r="135" s="3" customFormat="true" x14ac:dyDescent="0.25">
      <c r="A135" s="378" t="str">
        <f ca="true">IF(ISBLANK('Data Summary'!A137),"",'Data Summary'!A137)</f>
        <v/>
      </c>
      <c r="B135" s="109"/>
      <c r="L135" s="109"/>
      <c r="V135" s="109"/>
      <c r="AF135" s="109"/>
      <c r="AP135" s="109"/>
      <c r="AZ135" s="109"/>
      <c r="BA135" s="109"/>
      <c r="BJ135" s="109"/>
      <c r="BT135" s="109"/>
      <c r="CD135" s="109"/>
      <c r="CN135" s="109"/>
      <c r="CX135" s="109"/>
      <c r="DH135" s="109"/>
      <c r="DR135" s="109"/>
      <c r="EB135" s="109"/>
      <c r="EL135" s="109"/>
      <c r="EV135" s="109"/>
      <c r="FF135" s="109"/>
      <c r="FP135" s="109"/>
      <c r="FZ135" s="109"/>
      <c r="GJ135" s="109"/>
      <c r="GT135" s="109"/>
      <c r="HD135" s="109"/>
      <c r="HN135" s="109"/>
      <c r="HX135" s="109"/>
    </row>
    <row xmlns:x14ac="http://schemas.microsoft.com/office/spreadsheetml/2009/9/ac" r="136" s="3" customFormat="true" x14ac:dyDescent="0.25">
      <c r="A136" s="378" t="str">
        <f ca="true">IF(ISBLANK('Data Summary'!A138),"",'Data Summary'!A138)</f>
        <v/>
      </c>
      <c r="B136" s="109"/>
      <c r="L136" s="109"/>
      <c r="V136" s="109"/>
      <c r="AF136" s="109"/>
      <c r="AP136" s="109"/>
      <c r="AZ136" s="109"/>
      <c r="BA136" s="109"/>
      <c r="BJ136" s="109"/>
      <c r="BT136" s="109"/>
      <c r="CD136" s="109"/>
      <c r="CN136" s="109"/>
      <c r="CX136" s="109"/>
      <c r="DH136" s="109"/>
      <c r="DR136" s="109"/>
      <c r="EB136" s="109"/>
      <c r="EL136" s="109"/>
      <c r="EV136" s="109"/>
      <c r="FF136" s="109"/>
      <c r="FP136" s="109"/>
      <c r="FZ136" s="109"/>
      <c r="GJ136" s="109"/>
      <c r="GT136" s="109"/>
      <c r="HD136" s="109"/>
      <c r="HN136" s="109"/>
      <c r="HX136" s="109"/>
    </row>
    <row xmlns:x14ac="http://schemas.microsoft.com/office/spreadsheetml/2009/9/ac" r="137" s="3" customFormat="true" x14ac:dyDescent="0.25">
      <c r="A137" s="378" t="str">
        <f ca="true">IF(ISBLANK('Data Summary'!A139),"",'Data Summary'!A139)</f>
        <v/>
      </c>
      <c r="B137" s="109"/>
      <c r="L137" s="109"/>
      <c r="V137" s="109"/>
      <c r="AF137" s="109"/>
      <c r="AP137" s="109"/>
      <c r="AZ137" s="109"/>
      <c r="BA137" s="109"/>
      <c r="BJ137" s="109"/>
      <c r="BT137" s="109"/>
      <c r="CD137" s="109"/>
      <c r="CN137" s="109"/>
      <c r="CX137" s="109"/>
      <c r="DH137" s="109"/>
      <c r="DR137" s="109"/>
      <c r="EB137" s="109"/>
      <c r="EL137" s="109"/>
      <c r="EV137" s="109"/>
      <c r="FF137" s="109"/>
      <c r="FP137" s="109"/>
      <c r="FZ137" s="109"/>
      <c r="GJ137" s="109"/>
      <c r="GT137" s="109"/>
      <c r="HD137" s="109"/>
      <c r="HN137" s="109"/>
      <c r="HX137" s="109"/>
    </row>
    <row xmlns:x14ac="http://schemas.microsoft.com/office/spreadsheetml/2009/9/ac" r="138" s="3" customFormat="true" x14ac:dyDescent="0.25">
      <c r="A138" s="378" t="str">
        <f ca="true">IF(ISBLANK('Data Summary'!A140),"",'Data Summary'!A140)</f>
        <v/>
      </c>
      <c r="B138" s="109"/>
      <c r="L138" s="109"/>
      <c r="V138" s="109"/>
      <c r="AF138" s="109"/>
      <c r="AP138" s="109"/>
      <c r="AZ138" s="109"/>
      <c r="BA138" s="109"/>
      <c r="BJ138" s="109"/>
      <c r="BT138" s="109"/>
      <c r="CD138" s="109"/>
      <c r="CN138" s="109"/>
      <c r="CX138" s="109"/>
      <c r="DH138" s="109"/>
      <c r="DR138" s="109"/>
      <c r="EB138" s="109"/>
      <c r="EL138" s="109"/>
      <c r="EV138" s="109"/>
      <c r="FF138" s="109"/>
      <c r="FP138" s="109"/>
      <c r="FZ138" s="109"/>
      <c r="GJ138" s="109"/>
      <c r="GT138" s="109"/>
      <c r="HD138" s="109"/>
      <c r="HN138" s="109"/>
      <c r="HX138" s="109"/>
    </row>
    <row xmlns:x14ac="http://schemas.microsoft.com/office/spreadsheetml/2009/9/ac" r="139" s="3" customFormat="true" x14ac:dyDescent="0.25">
      <c r="A139" s="378" t="str">
        <f ca="true">IF(ISBLANK('Data Summary'!A141),"",'Data Summary'!A141)</f>
        <v/>
      </c>
      <c r="B139" s="109"/>
      <c r="L139" s="109"/>
      <c r="V139" s="109"/>
      <c r="AF139" s="109"/>
      <c r="AP139" s="109"/>
      <c r="AZ139" s="109"/>
      <c r="BA139" s="109"/>
      <c r="BJ139" s="109"/>
      <c r="BT139" s="109"/>
      <c r="CD139" s="109"/>
      <c r="CN139" s="109"/>
      <c r="CX139" s="109"/>
      <c r="DH139" s="109"/>
      <c r="DR139" s="109"/>
      <c r="EB139" s="109"/>
      <c r="EL139" s="109"/>
      <c r="EV139" s="109"/>
      <c r="FF139" s="109"/>
      <c r="FP139" s="109"/>
      <c r="FZ139" s="109"/>
      <c r="GJ139" s="109"/>
      <c r="GT139" s="109"/>
      <c r="HD139" s="109"/>
      <c r="HN139" s="109"/>
      <c r="HX139" s="109"/>
    </row>
    <row xmlns:x14ac="http://schemas.microsoft.com/office/spreadsheetml/2009/9/ac" r="140" s="3" customFormat="true" x14ac:dyDescent="0.25">
      <c r="A140" s="378" t="str">
        <f ca="true">IF(ISBLANK('Data Summary'!A142),"",'Data Summary'!A142)</f>
        <v/>
      </c>
      <c r="B140" s="109"/>
      <c r="L140" s="109"/>
      <c r="V140" s="109"/>
      <c r="AF140" s="109"/>
      <c r="AP140" s="109"/>
      <c r="AZ140" s="109"/>
      <c r="BA140" s="109"/>
      <c r="BJ140" s="109"/>
      <c r="BT140" s="109"/>
      <c r="CD140" s="109"/>
      <c r="CN140" s="109"/>
      <c r="CX140" s="109"/>
      <c r="DH140" s="109"/>
      <c r="DR140" s="109"/>
      <c r="EB140" s="109"/>
      <c r="EL140" s="109"/>
      <c r="EV140" s="109"/>
      <c r="FF140" s="109"/>
      <c r="FP140" s="109"/>
      <c r="FZ140" s="109"/>
      <c r="GJ140" s="109"/>
      <c r="GT140" s="109"/>
      <c r="HD140" s="109"/>
      <c r="HN140" s="109"/>
      <c r="HX140" s="109"/>
    </row>
    <row xmlns:x14ac="http://schemas.microsoft.com/office/spreadsheetml/2009/9/ac" r="141" s="3" customFormat="true" x14ac:dyDescent="0.25">
      <c r="A141" s="378" t="str">
        <f ca="true">IF(ISBLANK('Data Summary'!A143),"",'Data Summary'!A143)</f>
        <v/>
      </c>
      <c r="B141" s="109"/>
      <c r="L141" s="109"/>
      <c r="V141" s="109"/>
      <c r="AF141" s="109"/>
      <c r="AP141" s="109"/>
      <c r="AZ141" s="109"/>
      <c r="BA141" s="109"/>
      <c r="BJ141" s="109"/>
      <c r="BT141" s="109"/>
      <c r="CD141" s="109"/>
      <c r="CN141" s="109"/>
      <c r="CX141" s="109"/>
      <c r="DH141" s="109"/>
      <c r="DR141" s="109"/>
      <c r="EB141" s="109"/>
      <c r="EL141" s="109"/>
      <c r="EV141" s="109"/>
      <c r="FF141" s="109"/>
      <c r="FP141" s="109"/>
      <c r="FZ141" s="109"/>
      <c r="GJ141" s="109"/>
      <c r="GT141" s="109"/>
      <c r="HD141" s="109"/>
      <c r="HN141" s="109"/>
      <c r="HX141" s="109"/>
    </row>
    <row xmlns:x14ac="http://schemas.microsoft.com/office/spreadsheetml/2009/9/ac" r="142" s="3" customFormat="true" x14ac:dyDescent="0.25">
      <c r="A142" s="378" t="str">
        <f ca="true">IF(ISBLANK('Data Summary'!A144),"",'Data Summary'!A144)</f>
        <v/>
      </c>
      <c r="B142" s="109"/>
      <c r="L142" s="109"/>
      <c r="V142" s="109"/>
      <c r="AF142" s="109"/>
      <c r="AP142" s="109"/>
      <c r="AZ142" s="109"/>
      <c r="BA142" s="109"/>
      <c r="BJ142" s="109"/>
      <c r="BT142" s="109"/>
      <c r="CD142" s="109"/>
      <c r="CN142" s="109"/>
      <c r="CX142" s="109"/>
      <c r="DH142" s="109"/>
      <c r="DR142" s="109"/>
      <c r="EB142" s="109"/>
      <c r="EL142" s="109"/>
      <c r="EV142" s="109"/>
      <c r="FF142" s="109"/>
      <c r="FP142" s="109"/>
      <c r="FZ142" s="109"/>
      <c r="GJ142" s="109"/>
      <c r="GT142" s="109"/>
      <c r="HD142" s="109"/>
      <c r="HN142" s="109"/>
      <c r="HX142" s="109"/>
    </row>
    <row xmlns:x14ac="http://schemas.microsoft.com/office/spreadsheetml/2009/9/ac" r="143" s="3" customFormat="true" x14ac:dyDescent="0.25">
      <c r="A143" s="378" t="str">
        <f ca="true">IF(ISBLANK('Data Summary'!A145),"",'Data Summary'!A145)</f>
        <v/>
      </c>
      <c r="B143" s="109"/>
      <c r="L143" s="109"/>
      <c r="V143" s="109"/>
      <c r="AF143" s="109"/>
      <c r="AP143" s="109"/>
      <c r="AZ143" s="109"/>
      <c r="BA143" s="109"/>
      <c r="BJ143" s="109"/>
      <c r="BT143" s="109"/>
      <c r="CD143" s="109"/>
      <c r="CN143" s="109"/>
      <c r="CX143" s="109"/>
      <c r="DH143" s="109"/>
      <c r="DR143" s="109"/>
      <c r="EB143" s="109"/>
      <c r="EL143" s="109"/>
      <c r="EV143" s="109"/>
      <c r="FF143" s="109"/>
      <c r="FP143" s="109"/>
      <c r="FZ143" s="109"/>
      <c r="GJ143" s="109"/>
      <c r="GT143" s="109"/>
      <c r="HD143" s="109"/>
      <c r="HN143" s="109"/>
      <c r="HX143" s="109"/>
    </row>
    <row xmlns:x14ac="http://schemas.microsoft.com/office/spreadsheetml/2009/9/ac" r="144" s="3" customFormat="true" x14ac:dyDescent="0.25">
      <c r="A144" s="378" t="str">
        <f ca="true">IF(ISBLANK('Data Summary'!A146),"",'Data Summary'!A146)</f>
        <v/>
      </c>
      <c r="B144" s="109"/>
      <c r="L144" s="109"/>
      <c r="V144" s="109"/>
      <c r="AF144" s="109"/>
      <c r="AP144" s="109"/>
      <c r="AZ144" s="109"/>
      <c r="BA144" s="109"/>
      <c r="BJ144" s="109"/>
      <c r="BT144" s="109"/>
      <c r="CD144" s="109"/>
      <c r="CN144" s="109"/>
      <c r="CX144" s="109"/>
      <c r="DH144" s="109"/>
      <c r="DR144" s="109"/>
      <c r="EB144" s="109"/>
      <c r="EL144" s="109"/>
      <c r="EV144" s="109"/>
      <c r="FF144" s="109"/>
      <c r="FP144" s="109"/>
      <c r="FZ144" s="109"/>
      <c r="GJ144" s="109"/>
      <c r="GT144" s="109"/>
      <c r="HD144" s="109"/>
      <c r="HN144" s="109"/>
      <c r="HX144" s="109"/>
    </row>
    <row xmlns:x14ac="http://schemas.microsoft.com/office/spreadsheetml/2009/9/ac" r="145" s="3" customFormat="true" x14ac:dyDescent="0.25">
      <c r="A145" s="378" t="str">
        <f ca="true">IF(ISBLANK('Data Summary'!A147),"",'Data Summary'!A147)</f>
        <v/>
      </c>
      <c r="B145" s="109"/>
      <c r="L145" s="109"/>
      <c r="V145" s="109"/>
      <c r="AF145" s="109"/>
      <c r="AP145" s="109"/>
      <c r="AZ145" s="109"/>
      <c r="BA145" s="109"/>
      <c r="BJ145" s="109"/>
      <c r="BT145" s="109"/>
      <c r="CD145" s="109"/>
      <c r="CN145" s="109"/>
      <c r="CX145" s="109"/>
      <c r="DH145" s="109"/>
      <c r="DR145" s="109"/>
      <c r="EB145" s="109"/>
      <c r="EL145" s="109"/>
      <c r="EV145" s="109"/>
      <c r="FF145" s="109"/>
      <c r="FP145" s="109"/>
      <c r="FZ145" s="109"/>
      <c r="GJ145" s="109"/>
      <c r="GT145" s="109"/>
      <c r="HD145" s="109"/>
      <c r="HN145" s="109"/>
      <c r="HX145" s="109"/>
    </row>
    <row xmlns:x14ac="http://schemas.microsoft.com/office/spreadsheetml/2009/9/ac" r="146" s="3" customFormat="true" x14ac:dyDescent="0.25">
      <c r="A146" s="378" t="str">
        <f ca="true">IF(ISBLANK('Data Summary'!A148),"",'Data Summary'!A148)</f>
        <v/>
      </c>
      <c r="B146" s="109"/>
      <c r="L146" s="109"/>
      <c r="V146" s="109"/>
      <c r="AF146" s="109"/>
      <c r="AP146" s="109"/>
      <c r="AZ146" s="109"/>
      <c r="BA146" s="109"/>
      <c r="BJ146" s="109"/>
      <c r="BT146" s="109"/>
      <c r="CD146" s="109"/>
      <c r="CN146" s="109"/>
      <c r="CX146" s="109"/>
      <c r="DH146" s="109"/>
      <c r="DR146" s="109"/>
      <c r="EB146" s="109"/>
      <c r="EL146" s="109"/>
      <c r="EV146" s="109"/>
      <c r="FF146" s="109"/>
      <c r="FP146" s="109"/>
      <c r="FZ146" s="109"/>
      <c r="GJ146" s="109"/>
      <c r="GT146" s="109"/>
      <c r="HD146" s="109"/>
      <c r="HN146" s="109"/>
      <c r="HX146" s="109"/>
    </row>
    <row xmlns:x14ac="http://schemas.microsoft.com/office/spreadsheetml/2009/9/ac" r="147" s="3" customFormat="true" x14ac:dyDescent="0.25">
      <c r="A147" s="378" t="str">
        <f ca="true">IF(ISBLANK('Data Summary'!A149),"",'Data Summary'!A149)</f>
        <v/>
      </c>
      <c r="B147" s="109"/>
      <c r="L147" s="109"/>
      <c r="V147" s="109"/>
      <c r="AF147" s="109"/>
      <c r="AP147" s="109"/>
      <c r="AZ147" s="109"/>
      <c r="BA147" s="109"/>
      <c r="BJ147" s="109"/>
      <c r="BT147" s="109"/>
      <c r="CD147" s="109"/>
      <c r="CN147" s="109"/>
      <c r="CX147" s="109"/>
      <c r="DH147" s="109"/>
      <c r="DR147" s="109"/>
      <c r="EB147" s="109"/>
      <c r="EL147" s="109"/>
      <c r="EV147" s="109"/>
      <c r="FF147" s="109"/>
      <c r="FP147" s="109"/>
      <c r="FZ147" s="109"/>
      <c r="GJ147" s="109"/>
      <c r="GT147" s="109"/>
      <c r="HD147" s="109"/>
      <c r="HN147" s="109"/>
      <c r="HX147" s="109"/>
    </row>
    <row xmlns:x14ac="http://schemas.microsoft.com/office/spreadsheetml/2009/9/ac" r="148" s="3" customFormat="true" x14ac:dyDescent="0.25">
      <c r="A148" s="378" t="str">
        <f ca="true">IF(ISBLANK('Data Summary'!A150),"",'Data Summary'!A150)</f>
        <v/>
      </c>
      <c r="B148" s="109"/>
      <c r="L148" s="109"/>
      <c r="V148" s="109"/>
      <c r="AF148" s="109"/>
      <c r="AP148" s="109"/>
      <c r="AZ148" s="109"/>
      <c r="BA148" s="109"/>
      <c r="BJ148" s="109"/>
      <c r="BT148" s="109"/>
      <c r="CD148" s="109"/>
      <c r="CN148" s="109"/>
      <c r="CX148" s="109"/>
      <c r="DH148" s="109"/>
      <c r="DR148" s="109"/>
      <c r="EB148" s="109"/>
      <c r="EL148" s="109"/>
      <c r="EV148" s="109"/>
      <c r="FF148" s="109"/>
      <c r="FP148" s="109"/>
      <c r="FZ148" s="109"/>
      <c r="GJ148" s="109"/>
      <c r="GT148" s="109"/>
      <c r="HD148" s="109"/>
      <c r="HN148" s="109"/>
      <c r="HX148" s="109"/>
    </row>
    <row xmlns:x14ac="http://schemas.microsoft.com/office/spreadsheetml/2009/9/ac" r="149" s="3" customFormat="true" x14ac:dyDescent="0.25">
      <c r="A149" s="378" t="str">
        <f ca="true">IF(ISBLANK('Data Summary'!A151),"",'Data Summary'!A151)</f>
        <v/>
      </c>
      <c r="B149" s="109"/>
      <c r="L149" s="109"/>
      <c r="V149" s="109"/>
      <c r="AF149" s="109"/>
      <c r="AP149" s="109"/>
      <c r="AZ149" s="109"/>
      <c r="BA149" s="109"/>
      <c r="BJ149" s="109"/>
      <c r="BT149" s="109"/>
      <c r="CD149" s="109"/>
      <c r="CN149" s="109"/>
      <c r="CX149" s="109"/>
      <c r="DH149" s="109"/>
      <c r="DR149" s="109"/>
      <c r="EB149" s="109"/>
      <c r="EL149" s="109"/>
      <c r="EV149" s="109"/>
      <c r="FF149" s="109"/>
      <c r="FP149" s="109"/>
      <c r="FZ149" s="109"/>
      <c r="GJ149" s="109"/>
      <c r="GT149" s="109"/>
      <c r="HD149" s="109"/>
      <c r="HN149" s="109"/>
      <c r="HX149" s="109"/>
    </row>
    <row xmlns:x14ac="http://schemas.microsoft.com/office/spreadsheetml/2009/9/ac" r="150" s="3" customFormat="true" x14ac:dyDescent="0.25">
      <c r="A150" s="378" t="str">
        <f ca="true">IF(ISBLANK('Data Summary'!A152),"",'Data Summary'!A152)</f>
        <v/>
      </c>
      <c r="B150" s="109"/>
      <c r="L150" s="109"/>
      <c r="V150" s="109"/>
      <c r="AF150" s="109"/>
      <c r="AP150" s="109"/>
      <c r="AZ150" s="109"/>
      <c r="BA150" s="109"/>
      <c r="BJ150" s="109"/>
      <c r="BT150" s="109"/>
      <c r="CD150" s="109"/>
      <c r="CN150" s="109"/>
      <c r="CX150" s="109"/>
      <c r="DH150" s="109"/>
      <c r="DR150" s="109"/>
      <c r="EB150" s="109"/>
      <c r="EL150" s="109"/>
      <c r="EV150" s="109"/>
      <c r="FF150" s="109"/>
      <c r="FP150" s="109"/>
      <c r="FZ150" s="109"/>
      <c r="GJ150" s="109"/>
      <c r="GT150" s="109"/>
      <c r="HD150" s="109"/>
      <c r="HN150" s="109"/>
      <c r="HX150" s="109"/>
    </row>
    <row xmlns:x14ac="http://schemas.microsoft.com/office/spreadsheetml/2009/9/ac" r="151" s="3" customFormat="true" x14ac:dyDescent="0.25">
      <c r="A151" s="378" t="str">
        <f ca="true">IF(ISBLANK('Data Summary'!A153),"",'Data Summary'!A153)</f>
        <v/>
      </c>
      <c r="B151" s="109"/>
      <c r="L151" s="109"/>
      <c r="V151" s="109"/>
      <c r="AF151" s="109"/>
      <c r="AP151" s="109"/>
      <c r="AZ151" s="109"/>
      <c r="BA151" s="109"/>
      <c r="BJ151" s="109"/>
      <c r="BT151" s="109"/>
      <c r="CD151" s="109"/>
      <c r="CN151" s="109"/>
      <c r="CX151" s="109"/>
      <c r="DH151" s="109"/>
      <c r="DR151" s="109"/>
      <c r="EB151" s="109"/>
      <c r="EL151" s="109"/>
      <c r="EV151" s="109"/>
      <c r="FF151" s="109"/>
      <c r="FP151" s="109"/>
      <c r="FZ151" s="109"/>
      <c r="GJ151" s="109"/>
      <c r="GT151" s="109"/>
      <c r="HD151" s="109"/>
      <c r="HN151" s="109"/>
      <c r="HX151" s="109"/>
    </row>
    <row xmlns:x14ac="http://schemas.microsoft.com/office/spreadsheetml/2009/9/ac" r="152" s="3" customFormat="true" x14ac:dyDescent="0.25">
      <c r="A152" s="374"/>
      <c r="B152" s="109"/>
      <c r="L152" s="109"/>
      <c r="V152" s="109"/>
      <c r="AF152" s="109"/>
      <c r="AP152" s="109"/>
      <c r="AZ152" s="109"/>
      <c r="BA152" s="109"/>
      <c r="BJ152" s="109"/>
      <c r="BT152" s="109"/>
      <c r="CD152" s="109"/>
      <c r="CN152" s="109"/>
      <c r="CX152" s="109"/>
      <c r="DH152" s="109"/>
      <c r="DR152" s="109"/>
      <c r="EB152" s="109"/>
      <c r="EL152" s="109"/>
      <c r="EV152" s="109"/>
      <c r="FF152" s="109"/>
      <c r="FP152" s="109"/>
      <c r="FZ152" s="109"/>
      <c r="GJ152" s="109"/>
      <c r="GT152" s="109"/>
      <c r="HD152" s="109"/>
      <c r="HN152" s="109"/>
      <c r="HX152" s="109"/>
    </row>
    <row xmlns:x14ac="http://schemas.microsoft.com/office/spreadsheetml/2009/9/ac" r="153" s="3" customFormat="true" x14ac:dyDescent="0.25">
      <c r="A153" s="374"/>
      <c r="B153" s="109"/>
      <c r="L153" s="109"/>
      <c r="V153" s="109"/>
      <c r="AF153" s="109"/>
      <c r="AP153" s="109"/>
      <c r="AZ153" s="109"/>
      <c r="BA153" s="109"/>
      <c r="BJ153" s="109"/>
      <c r="BT153" s="109"/>
      <c r="CD153" s="109"/>
      <c r="CN153" s="109"/>
      <c r="CX153" s="109"/>
      <c r="DH153" s="109"/>
      <c r="DR153" s="109"/>
      <c r="EB153" s="109"/>
      <c r="EL153" s="109"/>
      <c r="EV153" s="109"/>
      <c r="FF153" s="109"/>
      <c r="FP153" s="109"/>
      <c r="FZ153" s="109"/>
      <c r="GJ153" s="109"/>
      <c r="GT153" s="109"/>
      <c r="HD153" s="109"/>
      <c r="HN153" s="109"/>
      <c r="HX153" s="109"/>
    </row>
    <row xmlns:x14ac="http://schemas.microsoft.com/office/spreadsheetml/2009/9/ac" r="154" s="3" customFormat="true" x14ac:dyDescent="0.25">
      <c r="A154" s="374"/>
      <c r="B154" s="109"/>
      <c r="L154" s="109"/>
      <c r="V154" s="109"/>
      <c r="AF154" s="109"/>
      <c r="AP154" s="109"/>
      <c r="AZ154" s="109"/>
      <c r="BA154" s="109"/>
      <c r="BJ154" s="109"/>
      <c r="BT154" s="109"/>
      <c r="CD154" s="109"/>
      <c r="CN154" s="109"/>
      <c r="CX154" s="109"/>
      <c r="DH154" s="109"/>
      <c r="DR154" s="109"/>
      <c r="EB154" s="109"/>
      <c r="EL154" s="109"/>
      <c r="EV154" s="109"/>
      <c r="FF154" s="109"/>
      <c r="FP154" s="109"/>
      <c r="FZ154" s="109"/>
      <c r="GJ154" s="109"/>
      <c r="GT154" s="109"/>
      <c r="HD154" s="109"/>
      <c r="HN154" s="109"/>
      <c r="HX154" s="109"/>
    </row>
    <row xmlns:x14ac="http://schemas.microsoft.com/office/spreadsheetml/2009/9/ac" r="155" s="3" customFormat="true" x14ac:dyDescent="0.25">
      <c r="A155" s="374"/>
      <c r="B155" s="109"/>
      <c r="L155" s="109"/>
      <c r="V155" s="109"/>
      <c r="AF155" s="109"/>
      <c r="AP155" s="109"/>
      <c r="AZ155" s="109"/>
      <c r="BA155" s="109"/>
      <c r="BJ155" s="109"/>
      <c r="BT155" s="109"/>
      <c r="CD155" s="109"/>
      <c r="CN155" s="109"/>
      <c r="CX155" s="109"/>
      <c r="DH155" s="109"/>
      <c r="DR155" s="109"/>
      <c r="EB155" s="109"/>
      <c r="EL155" s="109"/>
      <c r="EV155" s="109"/>
      <c r="FF155" s="109"/>
      <c r="FP155" s="109"/>
      <c r="FZ155" s="109"/>
      <c r="GJ155" s="109"/>
      <c r="GT155" s="109"/>
      <c r="HD155" s="109"/>
      <c r="HN155" s="109"/>
      <c r="HX155" s="109"/>
    </row>
    <row xmlns:x14ac="http://schemas.microsoft.com/office/spreadsheetml/2009/9/ac" r="156" s="3" customFormat="true" x14ac:dyDescent="0.25">
      <c r="A156" s="374"/>
      <c r="B156" s="109"/>
      <c r="L156" s="109"/>
      <c r="V156" s="109"/>
      <c r="AF156" s="109"/>
      <c r="AP156" s="109"/>
      <c r="AZ156" s="109"/>
      <c r="BA156" s="109"/>
      <c r="BJ156" s="109"/>
      <c r="BT156" s="109"/>
      <c r="CD156" s="109"/>
      <c r="CN156" s="109"/>
      <c r="CX156" s="109"/>
      <c r="DH156" s="109"/>
      <c r="DR156" s="109"/>
      <c r="EB156" s="109"/>
      <c r="EL156" s="109"/>
      <c r="EV156" s="109"/>
      <c r="FF156" s="109"/>
      <c r="FP156" s="109"/>
      <c r="FZ156" s="109"/>
      <c r="GJ156" s="109"/>
      <c r="GT156" s="109"/>
      <c r="HD156" s="109"/>
      <c r="HN156" s="109"/>
      <c r="HX156" s="109"/>
    </row>
    <row xmlns:x14ac="http://schemas.microsoft.com/office/spreadsheetml/2009/9/ac" r="157" s="3" customFormat="true" x14ac:dyDescent="0.25">
      <c r="A157" s="374"/>
      <c r="B157" s="109"/>
      <c r="L157" s="109"/>
      <c r="V157" s="109"/>
      <c r="AF157" s="109"/>
      <c r="AP157" s="109"/>
      <c r="AZ157" s="109"/>
      <c r="BA157" s="109"/>
      <c r="BJ157" s="109"/>
      <c r="BT157" s="109"/>
      <c r="CD157" s="109"/>
      <c r="CN157" s="109"/>
      <c r="CX157" s="109"/>
      <c r="DH157" s="109"/>
      <c r="DR157" s="109"/>
      <c r="EB157" s="109"/>
      <c r="EL157" s="109"/>
      <c r="EV157" s="109"/>
      <c r="FF157" s="109"/>
      <c r="FP157" s="109"/>
      <c r="FZ157" s="109"/>
      <c r="GJ157" s="109"/>
      <c r="GT157" s="109"/>
      <c r="HD157" s="109"/>
      <c r="HN157" s="109"/>
      <c r="HX157" s="109"/>
    </row>
    <row xmlns:x14ac="http://schemas.microsoft.com/office/spreadsheetml/2009/9/ac" r="158" s="3" customFormat="true" x14ac:dyDescent="0.25">
      <c r="A158" s="374"/>
      <c r="B158" s="109"/>
      <c r="L158" s="109"/>
      <c r="V158" s="109"/>
      <c r="AF158" s="109"/>
      <c r="AP158" s="109"/>
      <c r="AZ158" s="109"/>
      <c r="BA158" s="109"/>
      <c r="BJ158" s="109"/>
      <c r="BT158" s="109"/>
      <c r="CD158" s="109"/>
      <c r="CN158" s="109"/>
      <c r="CX158" s="109"/>
      <c r="DH158" s="109"/>
      <c r="DR158" s="109"/>
      <c r="EB158" s="109"/>
      <c r="EL158" s="109"/>
      <c r="EV158" s="109"/>
      <c r="FF158" s="109"/>
      <c r="FP158" s="109"/>
      <c r="FZ158" s="109"/>
      <c r="GJ158" s="109"/>
      <c r="GT158" s="109"/>
      <c r="HD158" s="109"/>
      <c r="HN158" s="109"/>
      <c r="HX158" s="109"/>
    </row>
    <row xmlns:x14ac="http://schemas.microsoft.com/office/spreadsheetml/2009/9/ac" r="159" s="3" customFormat="true" x14ac:dyDescent="0.25">
      <c r="A159" s="374"/>
      <c r="B159" s="109"/>
      <c r="L159" s="109"/>
      <c r="V159" s="109"/>
      <c r="AF159" s="109"/>
      <c r="AP159" s="109"/>
      <c r="AZ159" s="109"/>
      <c r="BA159" s="109"/>
      <c r="BJ159" s="109"/>
      <c r="BT159" s="109"/>
      <c r="CD159" s="109"/>
      <c r="CN159" s="109"/>
      <c r="CX159" s="109"/>
      <c r="DH159" s="109"/>
      <c r="DR159" s="109"/>
      <c r="EB159" s="109"/>
      <c r="EL159" s="109"/>
      <c r="EV159" s="109"/>
      <c r="FF159" s="109"/>
      <c r="FP159" s="109"/>
      <c r="FZ159" s="109"/>
      <c r="GJ159" s="109"/>
      <c r="GT159" s="109"/>
      <c r="HD159" s="109"/>
      <c r="HN159" s="109"/>
      <c r="HX159" s="109"/>
    </row>
    <row xmlns:x14ac="http://schemas.microsoft.com/office/spreadsheetml/2009/9/ac" r="160" s="3" customFormat="true" x14ac:dyDescent="0.25">
      <c r="A160" s="374"/>
      <c r="B160" s="109"/>
      <c r="L160" s="109"/>
      <c r="V160" s="109"/>
      <c r="AF160" s="109"/>
      <c r="AP160" s="109"/>
      <c r="AZ160" s="109"/>
      <c r="BA160" s="109"/>
      <c r="BJ160" s="109"/>
      <c r="BT160" s="109"/>
      <c r="CD160" s="109"/>
      <c r="CN160" s="109"/>
      <c r="CX160" s="109"/>
      <c r="DH160" s="109"/>
      <c r="DR160" s="109"/>
      <c r="EB160" s="109"/>
      <c r="EL160" s="109"/>
      <c r="EV160" s="109"/>
      <c r="FF160" s="109"/>
      <c r="FP160" s="109"/>
      <c r="FZ160" s="109"/>
      <c r="GJ160" s="109"/>
      <c r="GT160" s="109"/>
      <c r="HD160" s="109"/>
      <c r="HN160" s="109"/>
      <c r="HX160" s="109"/>
    </row>
    <row xmlns:x14ac="http://schemas.microsoft.com/office/spreadsheetml/2009/9/ac" r="161" s="3" customFormat="true" x14ac:dyDescent="0.25">
      <c r="A161" s="374"/>
      <c r="B161" s="109"/>
      <c r="L161" s="109"/>
      <c r="V161" s="109"/>
      <c r="AF161" s="109"/>
      <c r="AP161" s="109"/>
      <c r="AZ161" s="109"/>
      <c r="BA161" s="109"/>
      <c r="BJ161" s="109"/>
      <c r="BT161" s="109"/>
      <c r="CD161" s="109"/>
      <c r="CN161" s="109"/>
      <c r="CX161" s="109"/>
      <c r="DH161" s="109"/>
      <c r="DR161" s="109"/>
      <c r="EB161" s="109"/>
      <c r="EL161" s="109"/>
      <c r="EV161" s="109"/>
      <c r="FF161" s="109"/>
      <c r="FP161" s="109"/>
      <c r="FZ161" s="109"/>
      <c r="GJ161" s="109"/>
      <c r="GT161" s="109"/>
      <c r="HD161" s="109"/>
      <c r="HN161" s="109"/>
      <c r="HX161" s="109"/>
    </row>
    <row xmlns:x14ac="http://schemas.microsoft.com/office/spreadsheetml/2009/9/ac" r="162" s="3" customFormat="true" x14ac:dyDescent="0.25">
      <c r="A162" s="374"/>
      <c r="B162" s="109"/>
      <c r="L162" s="109"/>
      <c r="V162" s="109"/>
      <c r="AF162" s="109"/>
      <c r="AP162" s="109"/>
      <c r="AZ162" s="109"/>
      <c r="BA162" s="109"/>
      <c r="BJ162" s="109"/>
      <c r="BT162" s="109"/>
      <c r="CD162" s="109"/>
      <c r="CN162" s="109"/>
      <c r="CX162" s="109"/>
      <c r="DH162" s="109"/>
      <c r="DR162" s="109"/>
      <c r="EB162" s="109"/>
      <c r="EL162" s="109"/>
      <c r="EV162" s="109"/>
      <c r="FF162" s="109"/>
      <c r="FP162" s="109"/>
      <c r="FZ162" s="109"/>
      <c r="GJ162" s="109"/>
      <c r="GT162" s="109"/>
      <c r="HD162" s="109"/>
      <c r="HN162" s="109"/>
      <c r="HX162" s="109"/>
    </row>
    <row xmlns:x14ac="http://schemas.microsoft.com/office/spreadsheetml/2009/9/ac" r="163" s="3" customFormat="true" x14ac:dyDescent="0.25">
      <c r="A163" s="374"/>
      <c r="B163" s="109"/>
      <c r="L163" s="109"/>
      <c r="V163" s="109"/>
      <c r="AF163" s="109"/>
      <c r="AP163" s="109"/>
      <c r="AZ163" s="109"/>
      <c r="BA163" s="109"/>
      <c r="BJ163" s="109"/>
      <c r="BT163" s="109"/>
      <c r="CD163" s="109"/>
      <c r="CN163" s="109"/>
      <c r="CX163" s="109"/>
      <c r="DH163" s="109"/>
      <c r="DR163" s="109"/>
      <c r="EB163" s="109"/>
      <c r="EL163" s="109"/>
      <c r="EV163" s="109"/>
      <c r="FF163" s="109"/>
      <c r="FP163" s="109"/>
      <c r="FZ163" s="109"/>
      <c r="GJ163" s="109"/>
      <c r="GT163" s="109"/>
      <c r="HD163" s="109"/>
      <c r="HN163" s="109"/>
      <c r="HX163" s="109"/>
    </row>
    <row xmlns:x14ac="http://schemas.microsoft.com/office/spreadsheetml/2009/9/ac" r="164" s="3" customFormat="true" x14ac:dyDescent="0.25">
      <c r="A164" s="374"/>
      <c r="B164" s="109"/>
      <c r="L164" s="109"/>
      <c r="V164" s="109"/>
      <c r="AF164" s="109"/>
      <c r="AP164" s="109"/>
      <c r="AZ164" s="109"/>
      <c r="BA164" s="109"/>
      <c r="BJ164" s="109"/>
      <c r="BT164" s="109"/>
      <c r="CD164" s="109"/>
      <c r="CN164" s="109"/>
      <c r="CX164" s="109"/>
      <c r="DH164" s="109"/>
      <c r="DR164" s="109"/>
      <c r="EB164" s="109"/>
      <c r="EL164" s="109"/>
      <c r="EV164" s="109"/>
      <c r="FF164" s="109"/>
      <c r="FP164" s="109"/>
      <c r="FZ164" s="109"/>
      <c r="GJ164" s="109"/>
      <c r="GT164" s="109"/>
      <c r="HD164" s="109"/>
      <c r="HN164" s="109"/>
      <c r="HX164" s="109"/>
    </row>
    <row xmlns:x14ac="http://schemas.microsoft.com/office/spreadsheetml/2009/9/ac" r="165" s="3" customFormat="true" x14ac:dyDescent="0.25">
      <c r="A165" s="374"/>
      <c r="B165" s="109"/>
      <c r="L165" s="109"/>
      <c r="V165" s="109"/>
      <c r="AF165" s="109"/>
      <c r="AP165" s="109"/>
      <c r="AZ165" s="109"/>
      <c r="BA165" s="109"/>
      <c r="BJ165" s="109"/>
      <c r="BT165" s="109"/>
      <c r="CD165" s="109"/>
      <c r="CN165" s="109"/>
      <c r="CX165" s="109"/>
      <c r="DH165" s="109"/>
      <c r="DR165" s="109"/>
      <c r="EB165" s="109"/>
      <c r="EL165" s="109"/>
      <c r="EV165" s="109"/>
      <c r="FF165" s="109"/>
      <c r="FP165" s="109"/>
      <c r="FZ165" s="109"/>
      <c r="GJ165" s="109"/>
      <c r="GT165" s="109"/>
      <c r="HD165" s="109"/>
      <c r="HN165" s="109"/>
      <c r="HX165" s="109"/>
    </row>
    <row xmlns:x14ac="http://schemas.microsoft.com/office/spreadsheetml/2009/9/ac" r="166" s="3" customFormat="true" x14ac:dyDescent="0.25">
      <c r="A166" s="374"/>
      <c r="B166" s="109"/>
      <c r="L166" s="109"/>
      <c r="V166" s="109"/>
      <c r="AF166" s="109"/>
      <c r="AP166" s="109"/>
      <c r="AZ166" s="109"/>
      <c r="BA166" s="109"/>
      <c r="BJ166" s="109"/>
      <c r="BT166" s="109"/>
      <c r="CD166" s="109"/>
      <c r="CN166" s="109"/>
      <c r="CX166" s="109"/>
      <c r="DH166" s="109"/>
      <c r="DR166" s="109"/>
      <c r="EB166" s="109"/>
      <c r="EL166" s="109"/>
      <c r="EV166" s="109"/>
      <c r="FF166" s="109"/>
      <c r="FP166" s="109"/>
      <c r="FZ166" s="109"/>
      <c r="GJ166" s="109"/>
      <c r="GT166" s="109"/>
      <c r="HD166" s="109"/>
      <c r="HN166" s="109"/>
      <c r="HX166" s="109"/>
    </row>
    <row xmlns:x14ac="http://schemas.microsoft.com/office/spreadsheetml/2009/9/ac" r="167" s="3" customFormat="true" x14ac:dyDescent="0.25">
      <c r="A167" s="374"/>
      <c r="B167" s="109"/>
      <c r="L167" s="109"/>
      <c r="V167" s="109"/>
      <c r="AF167" s="109"/>
      <c r="AP167" s="109"/>
      <c r="AZ167" s="109"/>
      <c r="BA167" s="109"/>
      <c r="BJ167" s="109"/>
      <c r="BT167" s="109"/>
      <c r="CD167" s="109"/>
      <c r="CN167" s="109"/>
      <c r="CX167" s="109"/>
      <c r="DH167" s="109"/>
      <c r="DR167" s="109"/>
      <c r="EB167" s="109"/>
      <c r="EL167" s="109"/>
      <c r="EV167" s="109"/>
      <c r="FF167" s="109"/>
      <c r="FP167" s="109"/>
      <c r="FZ167" s="109"/>
      <c r="GJ167" s="109"/>
      <c r="GT167" s="109"/>
      <c r="HD167" s="109"/>
      <c r="HN167" s="109"/>
      <c r="HX167" s="109"/>
    </row>
    <row xmlns:x14ac="http://schemas.microsoft.com/office/spreadsheetml/2009/9/ac" r="168" s="3" customFormat="true" x14ac:dyDescent="0.25">
      <c r="A168" s="374"/>
      <c r="B168" s="109"/>
      <c r="L168" s="109"/>
      <c r="V168" s="109"/>
      <c r="AF168" s="109"/>
      <c r="AP168" s="109"/>
      <c r="AZ168" s="109"/>
      <c r="BA168" s="109"/>
      <c r="BJ168" s="109"/>
      <c r="BT168" s="109"/>
      <c r="CD168" s="109"/>
      <c r="CN168" s="109"/>
      <c r="CX168" s="109"/>
      <c r="DH168" s="109"/>
      <c r="DR168" s="109"/>
      <c r="EB168" s="109"/>
      <c r="EL168" s="109"/>
      <c r="EV168" s="109"/>
      <c r="FF168" s="109"/>
      <c r="FP168" s="109"/>
      <c r="FZ168" s="109"/>
      <c r="GJ168" s="109"/>
      <c r="GT168" s="109"/>
      <c r="HD168" s="109"/>
      <c r="HN168" s="109"/>
      <c r="HX168" s="109"/>
    </row>
    <row xmlns:x14ac="http://schemas.microsoft.com/office/spreadsheetml/2009/9/ac" r="169" s="3" customFormat="true" x14ac:dyDescent="0.25">
      <c r="A169" s="374"/>
      <c r="B169" s="109"/>
      <c r="L169" s="109"/>
      <c r="V169" s="109"/>
      <c r="AF169" s="109"/>
      <c r="AP169" s="109"/>
      <c r="AZ169" s="109"/>
      <c r="BA169" s="109"/>
      <c r="BJ169" s="109"/>
      <c r="BT169" s="109"/>
      <c r="CD169" s="109"/>
      <c r="CN169" s="109"/>
      <c r="CX169" s="109"/>
      <c r="DH169" s="109"/>
      <c r="DR169" s="109"/>
      <c r="EB169" s="109"/>
      <c r="EL169" s="109"/>
      <c r="EV169" s="109"/>
      <c r="FF169" s="109"/>
      <c r="FP169" s="109"/>
      <c r="FZ169" s="109"/>
      <c r="GJ169" s="109"/>
      <c r="GT169" s="109"/>
      <c r="HD169" s="109"/>
      <c r="HN169" s="109"/>
      <c r="HX169" s="109"/>
    </row>
    <row xmlns:x14ac="http://schemas.microsoft.com/office/spreadsheetml/2009/9/ac" r="170" s="3" customFormat="true" x14ac:dyDescent="0.25">
      <c r="A170" s="374"/>
      <c r="B170" s="109"/>
      <c r="L170" s="109"/>
      <c r="V170" s="109"/>
      <c r="AF170" s="109"/>
      <c r="AP170" s="109"/>
      <c r="AZ170" s="109"/>
      <c r="BA170" s="109"/>
      <c r="BJ170" s="109"/>
      <c r="BT170" s="109"/>
      <c r="CD170" s="109"/>
      <c r="CN170" s="109"/>
      <c r="CX170" s="109"/>
      <c r="DH170" s="109"/>
      <c r="DR170" s="109"/>
      <c r="EB170" s="109"/>
      <c r="EL170" s="109"/>
      <c r="EV170" s="109"/>
      <c r="FF170" s="109"/>
      <c r="FP170" s="109"/>
      <c r="FZ170" s="109"/>
      <c r="GJ170" s="109"/>
      <c r="GT170" s="109"/>
      <c r="HD170" s="109"/>
      <c r="HN170" s="109"/>
      <c r="HX170" s="109"/>
    </row>
    <row xmlns:x14ac="http://schemas.microsoft.com/office/spreadsheetml/2009/9/ac" r="171" s="3" customFormat="true" x14ac:dyDescent="0.25">
      <c r="A171" s="374"/>
      <c r="B171" s="109"/>
      <c r="L171" s="109"/>
      <c r="V171" s="109"/>
      <c r="AF171" s="109"/>
      <c r="AP171" s="109"/>
      <c r="AZ171" s="109"/>
      <c r="BA171" s="109"/>
      <c r="BJ171" s="109"/>
      <c r="BT171" s="109"/>
      <c r="CD171" s="109"/>
      <c r="CN171" s="109"/>
      <c r="CX171" s="109"/>
      <c r="DH171" s="109"/>
      <c r="DR171" s="109"/>
      <c r="EB171" s="109"/>
      <c r="EL171" s="109"/>
      <c r="EV171" s="109"/>
      <c r="FF171" s="109"/>
      <c r="FP171" s="109"/>
      <c r="FZ171" s="109"/>
      <c r="GJ171" s="109"/>
      <c r="GT171" s="109"/>
      <c r="HD171" s="109"/>
      <c r="HN171" s="109"/>
      <c r="HX171" s="109"/>
    </row>
    <row xmlns:x14ac="http://schemas.microsoft.com/office/spreadsheetml/2009/9/ac" r="172" s="3" customFormat="true" x14ac:dyDescent="0.25">
      <c r="A172" s="374"/>
      <c r="B172" s="109"/>
      <c r="L172" s="109"/>
      <c r="V172" s="109"/>
      <c r="AF172" s="109"/>
      <c r="AP172" s="109"/>
      <c r="AZ172" s="109"/>
      <c r="BA172" s="109"/>
      <c r="BJ172" s="109"/>
      <c r="BT172" s="109"/>
      <c r="CD172" s="109"/>
      <c r="CN172" s="109"/>
      <c r="CX172" s="109"/>
      <c r="DH172" s="109"/>
      <c r="DR172" s="109"/>
      <c r="EB172" s="109"/>
      <c r="EL172" s="109"/>
      <c r="EV172" s="109"/>
      <c r="FF172" s="109"/>
      <c r="FP172" s="109"/>
      <c r="FZ172" s="109"/>
      <c r="GJ172" s="109"/>
      <c r="GT172" s="109"/>
      <c r="HD172" s="109"/>
      <c r="HN172" s="109"/>
      <c r="HX172" s="109"/>
    </row>
    <row xmlns:x14ac="http://schemas.microsoft.com/office/spreadsheetml/2009/9/ac" r="173" s="3" customFormat="true" x14ac:dyDescent="0.25">
      <c r="A173" s="374"/>
      <c r="B173" s="109"/>
      <c r="L173" s="109"/>
      <c r="V173" s="109"/>
      <c r="AF173" s="109"/>
      <c r="AP173" s="109"/>
      <c r="AZ173" s="109"/>
      <c r="BA173" s="109"/>
      <c r="BJ173" s="109"/>
      <c r="BT173" s="109"/>
      <c r="CD173" s="109"/>
      <c r="CN173" s="109"/>
      <c r="CX173" s="109"/>
      <c r="DH173" s="109"/>
      <c r="DR173" s="109"/>
      <c r="EB173" s="109"/>
      <c r="EL173" s="109"/>
      <c r="EV173" s="109"/>
      <c r="FF173" s="109"/>
      <c r="FP173" s="109"/>
      <c r="FZ173" s="109"/>
      <c r="GJ173" s="109"/>
      <c r="GT173" s="109"/>
      <c r="HD173" s="109"/>
      <c r="HN173" s="109"/>
      <c r="HX173" s="109"/>
    </row>
    <row xmlns:x14ac="http://schemas.microsoft.com/office/spreadsheetml/2009/9/ac" r="174" s="3" customFormat="true" x14ac:dyDescent="0.25">
      <c r="A174" s="374"/>
      <c r="B174" s="109"/>
      <c r="L174" s="109"/>
      <c r="V174" s="109"/>
      <c r="AF174" s="109"/>
      <c r="AP174" s="109"/>
      <c r="AZ174" s="109"/>
      <c r="BA174" s="109"/>
      <c r="BJ174" s="109"/>
      <c r="BT174" s="109"/>
      <c r="CD174" s="109"/>
      <c r="CN174" s="109"/>
      <c r="CX174" s="109"/>
      <c r="DH174" s="109"/>
      <c r="DR174" s="109"/>
      <c r="EB174" s="109"/>
      <c r="EL174" s="109"/>
      <c r="EV174" s="109"/>
      <c r="FF174" s="109"/>
      <c r="FP174" s="109"/>
      <c r="FZ174" s="109"/>
      <c r="GJ174" s="109"/>
      <c r="GT174" s="109"/>
      <c r="HD174" s="109"/>
      <c r="HN174" s="109"/>
      <c r="HX174" s="109"/>
    </row>
    <row xmlns:x14ac="http://schemas.microsoft.com/office/spreadsheetml/2009/9/ac" r="175" s="3" customFormat="true" x14ac:dyDescent="0.25">
      <c r="A175" s="374"/>
      <c r="B175" s="109"/>
      <c r="L175" s="109"/>
      <c r="V175" s="109"/>
      <c r="AF175" s="109"/>
      <c r="AP175" s="109"/>
      <c r="AZ175" s="109"/>
      <c r="BA175" s="109"/>
      <c r="BJ175" s="109"/>
      <c r="BT175" s="109"/>
      <c r="CD175" s="109"/>
      <c r="CN175" s="109"/>
      <c r="CX175" s="109"/>
      <c r="DH175" s="109"/>
      <c r="DR175" s="109"/>
      <c r="EB175" s="109"/>
      <c r="EL175" s="109"/>
      <c r="EV175" s="109"/>
      <c r="FF175" s="109"/>
      <c r="FP175" s="109"/>
      <c r="FZ175" s="109"/>
      <c r="GJ175" s="109"/>
      <c r="GT175" s="109"/>
      <c r="HD175" s="109"/>
      <c r="HN175" s="109"/>
      <c r="HX175" s="109"/>
    </row>
    <row xmlns:x14ac="http://schemas.microsoft.com/office/spreadsheetml/2009/9/ac" r="176" s="3" customFormat="true" x14ac:dyDescent="0.25">
      <c r="A176" s="374"/>
      <c r="B176" s="109"/>
      <c r="L176" s="109"/>
      <c r="V176" s="109"/>
      <c r="AF176" s="109"/>
      <c r="AP176" s="109"/>
      <c r="AZ176" s="109"/>
      <c r="BA176" s="109"/>
      <c r="BJ176" s="109"/>
      <c r="BT176" s="109"/>
      <c r="CD176" s="109"/>
      <c r="CN176" s="109"/>
      <c r="CX176" s="109"/>
      <c r="DH176" s="109"/>
      <c r="DR176" s="109"/>
      <c r="EB176" s="109"/>
      <c r="EL176" s="109"/>
      <c r="EV176" s="109"/>
      <c r="FF176" s="109"/>
      <c r="FP176" s="109"/>
      <c r="FZ176" s="109"/>
      <c r="GJ176" s="109"/>
      <c r="GT176" s="109"/>
      <c r="HD176" s="109"/>
      <c r="HN176" s="109"/>
      <c r="HX176" s="109"/>
    </row>
    <row xmlns:x14ac="http://schemas.microsoft.com/office/spreadsheetml/2009/9/ac" r="177" s="3" customFormat="true" x14ac:dyDescent="0.25">
      <c r="A177" s="374"/>
      <c r="B177" s="109"/>
      <c r="L177" s="109"/>
      <c r="V177" s="109"/>
      <c r="AF177" s="109"/>
      <c r="AP177" s="109"/>
      <c r="AZ177" s="109"/>
      <c r="BA177" s="109"/>
      <c r="BJ177" s="109"/>
      <c r="BT177" s="109"/>
      <c r="CD177" s="109"/>
      <c r="CN177" s="109"/>
      <c r="CX177" s="109"/>
      <c r="DH177" s="109"/>
      <c r="DR177" s="109"/>
      <c r="EB177" s="109"/>
      <c r="EL177" s="109"/>
      <c r="EV177" s="109"/>
      <c r="FF177" s="109"/>
      <c r="FP177" s="109"/>
      <c r="FZ177" s="109"/>
      <c r="GJ177" s="109"/>
      <c r="GT177" s="109"/>
      <c r="HD177" s="109"/>
      <c r="HN177" s="109"/>
      <c r="HX177" s="109"/>
    </row>
    <row xmlns:x14ac="http://schemas.microsoft.com/office/spreadsheetml/2009/9/ac" r="178" s="3" customFormat="true" x14ac:dyDescent="0.25">
      <c r="A178" s="374"/>
      <c r="B178" s="109"/>
      <c r="L178" s="109"/>
      <c r="V178" s="109"/>
      <c r="AF178" s="109"/>
      <c r="AP178" s="109"/>
      <c r="AZ178" s="109"/>
      <c r="BA178" s="109"/>
      <c r="BJ178" s="109"/>
      <c r="BT178" s="109"/>
      <c r="CD178" s="109"/>
      <c r="CN178" s="109"/>
      <c r="CX178" s="109"/>
      <c r="DH178" s="109"/>
      <c r="DR178" s="109"/>
      <c r="EB178" s="109"/>
      <c r="EL178" s="109"/>
      <c r="EV178" s="109"/>
      <c r="FF178" s="109"/>
      <c r="FP178" s="109"/>
      <c r="FZ178" s="109"/>
      <c r="GJ178" s="109"/>
      <c r="GT178" s="109"/>
      <c r="HD178" s="109"/>
      <c r="HN178" s="109"/>
      <c r="HX178" s="109"/>
    </row>
    <row xmlns:x14ac="http://schemas.microsoft.com/office/spreadsheetml/2009/9/ac" r="179" s="3" customFormat="true" x14ac:dyDescent="0.25">
      <c r="A179" s="374"/>
      <c r="B179" s="109"/>
      <c r="L179" s="109"/>
      <c r="V179" s="109"/>
      <c r="AF179" s="109"/>
      <c r="AP179" s="109"/>
      <c r="AZ179" s="109"/>
      <c r="BA179" s="109"/>
      <c r="BJ179" s="109"/>
      <c r="BT179" s="109"/>
      <c r="CD179" s="109"/>
      <c r="CN179" s="109"/>
      <c r="CX179" s="109"/>
      <c r="DH179" s="109"/>
      <c r="DR179" s="109"/>
      <c r="EB179" s="109"/>
      <c r="EL179" s="109"/>
      <c r="EV179" s="109"/>
      <c r="FF179" s="109"/>
      <c r="FP179" s="109"/>
      <c r="FZ179" s="109"/>
      <c r="GJ179" s="109"/>
      <c r="GT179" s="109"/>
      <c r="HD179" s="109"/>
      <c r="HN179" s="109"/>
      <c r="HX179" s="109"/>
    </row>
    <row xmlns:x14ac="http://schemas.microsoft.com/office/spreadsheetml/2009/9/ac" r="180" s="3" customFormat="true" x14ac:dyDescent="0.25">
      <c r="A180" s="374"/>
      <c r="B180" s="109"/>
      <c r="L180" s="109"/>
      <c r="V180" s="109"/>
      <c r="AF180" s="109"/>
      <c r="AP180" s="109"/>
      <c r="AZ180" s="109"/>
      <c r="BA180" s="109"/>
      <c r="BJ180" s="109"/>
      <c r="BT180" s="109"/>
      <c r="CD180" s="109"/>
      <c r="CN180" s="109"/>
      <c r="CX180" s="109"/>
      <c r="DH180" s="109"/>
      <c r="DR180" s="109"/>
      <c r="EB180" s="109"/>
      <c r="EL180" s="109"/>
      <c r="EV180" s="109"/>
      <c r="FF180" s="109"/>
      <c r="FP180" s="109"/>
      <c r="FZ180" s="109"/>
      <c r="GJ180" s="109"/>
      <c r="GT180" s="109"/>
      <c r="HD180" s="109"/>
      <c r="HN180" s="109"/>
      <c r="HX180" s="109"/>
    </row>
    <row xmlns:x14ac="http://schemas.microsoft.com/office/spreadsheetml/2009/9/ac" r="181" s="3" customFormat="true" x14ac:dyDescent="0.25">
      <c r="A181" s="374"/>
      <c r="B181" s="109"/>
      <c r="L181" s="109"/>
      <c r="V181" s="109"/>
      <c r="AF181" s="109"/>
      <c r="AP181" s="109"/>
      <c r="AZ181" s="109"/>
      <c r="BA181" s="109"/>
      <c r="BJ181" s="109"/>
      <c r="BT181" s="109"/>
      <c r="CD181" s="109"/>
      <c r="CN181" s="109"/>
      <c r="CX181" s="109"/>
      <c r="DH181" s="109"/>
      <c r="DR181" s="109"/>
      <c r="EB181" s="109"/>
      <c r="EL181" s="109"/>
      <c r="EV181" s="109"/>
      <c r="FF181" s="109"/>
      <c r="FP181" s="109"/>
      <c r="FZ181" s="109"/>
      <c r="GJ181" s="109"/>
      <c r="GT181" s="109"/>
      <c r="HD181" s="109"/>
      <c r="HN181" s="109"/>
      <c r="HX181" s="109"/>
    </row>
    <row xmlns:x14ac="http://schemas.microsoft.com/office/spreadsheetml/2009/9/ac" r="182" s="3" customFormat="true" x14ac:dyDescent="0.25">
      <c r="A182" s="374"/>
      <c r="B182" s="109"/>
      <c r="L182" s="109"/>
      <c r="V182" s="109"/>
      <c r="AF182" s="109"/>
      <c r="AP182" s="109"/>
      <c r="AZ182" s="109"/>
      <c r="BA182" s="109"/>
      <c r="BJ182" s="109"/>
      <c r="BT182" s="109"/>
      <c r="CD182" s="109"/>
      <c r="CN182" s="109"/>
      <c r="CX182" s="109"/>
      <c r="DH182" s="109"/>
      <c r="DR182" s="109"/>
      <c r="EB182" s="109"/>
      <c r="EL182" s="109"/>
      <c r="EV182" s="109"/>
      <c r="FF182" s="109"/>
      <c r="FP182" s="109"/>
      <c r="FZ182" s="109"/>
      <c r="GJ182" s="109"/>
      <c r="GT182" s="109"/>
      <c r="HD182" s="109"/>
      <c r="HN182" s="109"/>
      <c r="HX182" s="109"/>
    </row>
    <row xmlns:x14ac="http://schemas.microsoft.com/office/spreadsheetml/2009/9/ac" r="183" s="3" customFormat="true" x14ac:dyDescent="0.25">
      <c r="A183" s="374"/>
      <c r="B183" s="109"/>
      <c r="L183" s="109"/>
      <c r="V183" s="109"/>
      <c r="AF183" s="109"/>
      <c r="AP183" s="109"/>
      <c r="AZ183" s="109"/>
      <c r="BA183" s="109"/>
      <c r="BJ183" s="109"/>
      <c r="BT183" s="109"/>
      <c r="CD183" s="109"/>
      <c r="CN183" s="109"/>
      <c r="CX183" s="109"/>
      <c r="DH183" s="109"/>
      <c r="DR183" s="109"/>
      <c r="EB183" s="109"/>
      <c r="EL183" s="109"/>
      <c r="EV183" s="109"/>
      <c r="FF183" s="109"/>
      <c r="FP183" s="109"/>
      <c r="FZ183" s="109"/>
      <c r="GJ183" s="109"/>
      <c r="GT183" s="109"/>
      <c r="HD183" s="109"/>
      <c r="HN183" s="109"/>
      <c r="HX183" s="109"/>
    </row>
    <row xmlns:x14ac="http://schemas.microsoft.com/office/spreadsheetml/2009/9/ac" r="184" s="3" customFormat="true" x14ac:dyDescent="0.25">
      <c r="A184" s="374"/>
      <c r="B184" s="109"/>
      <c r="L184" s="109"/>
      <c r="V184" s="109"/>
      <c r="AF184" s="109"/>
      <c r="AP184" s="109"/>
      <c r="AZ184" s="109"/>
      <c r="BA184" s="109"/>
      <c r="BJ184" s="109"/>
      <c r="BT184" s="109"/>
      <c r="CD184" s="109"/>
      <c r="CN184" s="109"/>
      <c r="CX184" s="109"/>
      <c r="DH184" s="109"/>
      <c r="DR184" s="109"/>
      <c r="EB184" s="109"/>
      <c r="EL184" s="109"/>
      <c r="EV184" s="109"/>
      <c r="FF184" s="109"/>
      <c r="FP184" s="109"/>
      <c r="FZ184" s="109"/>
      <c r="GJ184" s="109"/>
      <c r="GT184" s="109"/>
      <c r="HD184" s="109"/>
      <c r="HN184" s="109"/>
      <c r="HX184" s="109"/>
    </row>
    <row xmlns:x14ac="http://schemas.microsoft.com/office/spreadsheetml/2009/9/ac" r="185" s="3" customFormat="true" x14ac:dyDescent="0.25">
      <c r="A185" s="374"/>
      <c r="B185" s="109"/>
      <c r="L185" s="109"/>
      <c r="V185" s="109"/>
      <c r="AF185" s="109"/>
      <c r="AP185" s="109"/>
      <c r="AZ185" s="109"/>
      <c r="BA185" s="109"/>
      <c r="BJ185" s="109"/>
      <c r="BT185" s="109"/>
      <c r="CD185" s="109"/>
      <c r="CN185" s="109"/>
      <c r="CX185" s="109"/>
      <c r="DH185" s="109"/>
      <c r="DR185" s="109"/>
      <c r="EB185" s="109"/>
      <c r="EL185" s="109"/>
      <c r="EV185" s="109"/>
      <c r="FF185" s="109"/>
      <c r="FP185" s="109"/>
      <c r="FZ185" s="109"/>
      <c r="GJ185" s="109"/>
      <c r="GT185" s="109"/>
      <c r="HD185" s="109"/>
      <c r="HN185" s="109"/>
      <c r="HX185" s="109"/>
    </row>
    <row xmlns:x14ac="http://schemas.microsoft.com/office/spreadsheetml/2009/9/ac" r="186" s="3" customFormat="true" x14ac:dyDescent="0.25">
      <c r="A186" s="374"/>
      <c r="B186" s="109"/>
      <c r="L186" s="109"/>
      <c r="V186" s="109"/>
      <c r="AF186" s="109"/>
      <c r="AP186" s="109"/>
      <c r="AZ186" s="109"/>
      <c r="BA186" s="109"/>
      <c r="BJ186" s="109"/>
      <c r="BT186" s="109"/>
      <c r="CD186" s="109"/>
      <c r="CN186" s="109"/>
      <c r="CX186" s="109"/>
      <c r="DH186" s="109"/>
      <c r="DR186" s="109"/>
      <c r="EB186" s="109"/>
      <c r="EL186" s="109"/>
      <c r="EV186" s="109"/>
      <c r="FF186" s="109"/>
      <c r="FP186" s="109"/>
      <c r="FZ186" s="109"/>
      <c r="GJ186" s="109"/>
      <c r="GT186" s="109"/>
      <c r="HD186" s="109"/>
      <c r="HN186" s="109"/>
      <c r="HX186" s="109"/>
    </row>
    <row xmlns:x14ac="http://schemas.microsoft.com/office/spreadsheetml/2009/9/ac" r="187" s="3" customFormat="true" x14ac:dyDescent="0.25">
      <c r="A187" s="374"/>
      <c r="B187" s="109"/>
      <c r="L187" s="109"/>
      <c r="V187" s="109"/>
      <c r="AF187" s="109"/>
      <c r="AP187" s="109"/>
      <c r="AZ187" s="109"/>
      <c r="BA187" s="109"/>
      <c r="BJ187" s="109"/>
      <c r="BT187" s="109"/>
      <c r="CD187" s="109"/>
      <c r="CN187" s="109"/>
      <c r="CX187" s="109"/>
      <c r="DH187" s="109"/>
      <c r="DR187" s="109"/>
      <c r="EB187" s="109"/>
      <c r="EL187" s="109"/>
      <c r="EV187" s="109"/>
      <c r="FF187" s="109"/>
      <c r="FP187" s="109"/>
      <c r="FZ187" s="109"/>
      <c r="GJ187" s="109"/>
      <c r="GT187" s="109"/>
      <c r="HD187" s="109"/>
      <c r="HN187" s="109"/>
      <c r="HX187" s="109"/>
    </row>
    <row xmlns:x14ac="http://schemas.microsoft.com/office/spreadsheetml/2009/9/ac" r="188" s="3" customFormat="true" x14ac:dyDescent="0.25">
      <c r="A188" s="374"/>
      <c r="B188" s="109"/>
      <c r="L188" s="109"/>
      <c r="V188" s="109"/>
      <c r="AF188" s="109"/>
      <c r="AP188" s="109"/>
      <c r="AZ188" s="109"/>
      <c r="BA188" s="109"/>
      <c r="BJ188" s="109"/>
      <c r="BT188" s="109"/>
      <c r="CD188" s="109"/>
      <c r="CN188" s="109"/>
      <c r="CX188" s="109"/>
      <c r="DH188" s="109"/>
      <c r="DR188" s="109"/>
      <c r="EB188" s="109"/>
      <c r="EL188" s="109"/>
      <c r="EV188" s="109"/>
      <c r="FF188" s="109"/>
      <c r="FP188" s="109"/>
      <c r="FZ188" s="109"/>
      <c r="GJ188" s="109"/>
      <c r="GT188" s="109"/>
      <c r="HD188" s="109"/>
      <c r="HN188" s="109"/>
      <c r="HX188" s="109"/>
    </row>
    <row xmlns:x14ac="http://schemas.microsoft.com/office/spreadsheetml/2009/9/ac" r="189" s="3" customFormat="true" x14ac:dyDescent="0.25">
      <c r="A189" s="374"/>
      <c r="B189" s="109"/>
      <c r="L189" s="109"/>
      <c r="V189" s="109"/>
      <c r="AF189" s="109"/>
      <c r="AP189" s="109"/>
      <c r="AZ189" s="109"/>
      <c r="BA189" s="109"/>
      <c r="BJ189" s="109"/>
      <c r="BT189" s="109"/>
      <c r="CD189" s="109"/>
      <c r="CN189" s="109"/>
      <c r="CX189" s="109"/>
      <c r="DH189" s="109"/>
      <c r="DR189" s="109"/>
      <c r="EB189" s="109"/>
      <c r="EL189" s="109"/>
      <c r="EV189" s="109"/>
      <c r="FF189" s="109"/>
      <c r="FP189" s="109"/>
      <c r="FZ189" s="109"/>
      <c r="GJ189" s="109"/>
      <c r="GT189" s="109"/>
      <c r="HD189" s="109"/>
      <c r="HN189" s="109"/>
      <c r="HX189" s="109"/>
    </row>
    <row xmlns:x14ac="http://schemas.microsoft.com/office/spreadsheetml/2009/9/ac" r="190" s="3" customFormat="true" x14ac:dyDescent="0.25">
      <c r="A190" s="374"/>
      <c r="B190" s="109"/>
      <c r="L190" s="109"/>
      <c r="V190" s="109"/>
      <c r="AF190" s="109"/>
      <c r="AP190" s="109"/>
      <c r="AZ190" s="109"/>
      <c r="BA190" s="109"/>
      <c r="BJ190" s="109"/>
      <c r="BT190" s="109"/>
      <c r="CD190" s="109"/>
      <c r="CN190" s="109"/>
      <c r="CX190" s="109"/>
      <c r="DH190" s="109"/>
      <c r="DR190" s="109"/>
      <c r="EB190" s="109"/>
      <c r="EL190" s="109"/>
      <c r="EV190" s="109"/>
      <c r="FF190" s="109"/>
      <c r="FP190" s="109"/>
      <c r="FZ190" s="109"/>
      <c r="GJ190" s="109"/>
      <c r="GT190" s="109"/>
      <c r="HD190" s="109"/>
      <c r="HN190" s="109"/>
      <c r="HX190" s="109"/>
    </row>
    <row xmlns:x14ac="http://schemas.microsoft.com/office/spreadsheetml/2009/9/ac" r="191" s="3" customFormat="true" x14ac:dyDescent="0.25">
      <c r="A191" s="374"/>
      <c r="B191" s="109"/>
      <c r="L191" s="109"/>
      <c r="V191" s="109"/>
      <c r="AF191" s="109"/>
      <c r="AP191" s="109"/>
      <c r="AZ191" s="109"/>
      <c r="BA191" s="109"/>
      <c r="BJ191" s="109"/>
      <c r="BT191" s="109"/>
      <c r="CD191" s="109"/>
      <c r="CN191" s="109"/>
      <c r="CX191" s="109"/>
      <c r="DH191" s="109"/>
      <c r="DR191" s="109"/>
      <c r="EB191" s="109"/>
      <c r="EL191" s="109"/>
      <c r="EV191" s="109"/>
      <c r="FF191" s="109"/>
      <c r="FP191" s="109"/>
      <c r="FZ191" s="109"/>
      <c r="GJ191" s="109"/>
      <c r="GT191" s="109"/>
      <c r="HD191" s="109"/>
      <c r="HN191" s="109"/>
      <c r="HX191" s="109"/>
    </row>
    <row xmlns:x14ac="http://schemas.microsoft.com/office/spreadsheetml/2009/9/ac" r="192" s="3" customFormat="true" x14ac:dyDescent="0.25">
      <c r="A192" s="374"/>
      <c r="B192" s="109"/>
      <c r="L192" s="109"/>
      <c r="V192" s="109"/>
      <c r="AF192" s="109"/>
      <c r="AP192" s="109"/>
      <c r="AZ192" s="109"/>
      <c r="BA192" s="109"/>
      <c r="BJ192" s="109"/>
      <c r="BT192" s="109"/>
      <c r="CD192" s="109"/>
      <c r="CN192" s="109"/>
      <c r="CX192" s="109"/>
      <c r="DH192" s="109"/>
      <c r="DR192" s="109"/>
      <c r="EB192" s="109"/>
      <c r="EL192" s="109"/>
      <c r="EV192" s="109"/>
      <c r="FF192" s="109"/>
      <c r="FP192" s="109"/>
      <c r="FZ192" s="109"/>
      <c r="GJ192" s="109"/>
      <c r="GT192" s="109"/>
      <c r="HD192" s="109"/>
      <c r="HN192" s="109"/>
      <c r="HX192" s="109"/>
    </row>
    <row xmlns:x14ac="http://schemas.microsoft.com/office/spreadsheetml/2009/9/ac" r="193" s="3" customFormat="true" x14ac:dyDescent="0.25">
      <c r="A193" s="374"/>
      <c r="B193" s="109"/>
      <c r="L193" s="109"/>
      <c r="V193" s="109"/>
      <c r="AF193" s="109"/>
      <c r="AP193" s="109"/>
      <c r="AZ193" s="109"/>
      <c r="BA193" s="109"/>
      <c r="BJ193" s="109"/>
      <c r="BT193" s="109"/>
      <c r="CD193" s="109"/>
      <c r="CN193" s="109"/>
      <c r="CX193" s="109"/>
      <c r="DH193" s="109"/>
      <c r="DR193" s="109"/>
      <c r="EB193" s="109"/>
      <c r="EL193" s="109"/>
      <c r="EV193" s="109"/>
      <c r="FF193" s="109"/>
      <c r="FP193" s="109"/>
      <c r="FZ193" s="109"/>
      <c r="GJ193" s="109"/>
      <c r="GT193" s="109"/>
      <c r="HD193" s="109"/>
      <c r="HN193" s="109"/>
      <c r="HX193" s="109"/>
    </row>
    <row xmlns:x14ac="http://schemas.microsoft.com/office/spreadsheetml/2009/9/ac" r="194" s="3" customFormat="true" x14ac:dyDescent="0.25">
      <c r="A194" s="374"/>
      <c r="B194" s="109"/>
      <c r="L194" s="109"/>
      <c r="V194" s="109"/>
      <c r="AF194" s="109"/>
      <c r="AP194" s="109"/>
      <c r="AZ194" s="109"/>
      <c r="BA194" s="109"/>
      <c r="BJ194" s="109"/>
      <c r="BT194" s="109"/>
      <c r="CD194" s="109"/>
      <c r="CN194" s="109"/>
      <c r="CX194" s="109"/>
      <c r="DH194" s="109"/>
      <c r="DR194" s="109"/>
      <c r="EB194" s="109"/>
      <c r="EL194" s="109"/>
      <c r="EV194" s="109"/>
      <c r="FF194" s="109"/>
      <c r="FP194" s="109"/>
      <c r="FZ194" s="109"/>
      <c r="GJ194" s="109"/>
      <c r="GT194" s="109"/>
      <c r="HD194" s="109"/>
      <c r="HN194" s="109"/>
      <c r="HX194" s="109"/>
    </row>
    <row xmlns:x14ac="http://schemas.microsoft.com/office/spreadsheetml/2009/9/ac" r="195" s="3" customFormat="true" x14ac:dyDescent="0.25">
      <c r="A195" s="374"/>
      <c r="B195" s="109"/>
      <c r="L195" s="109"/>
      <c r="V195" s="109"/>
      <c r="AF195" s="109"/>
      <c r="AP195" s="109"/>
      <c r="AZ195" s="109"/>
      <c r="BA195" s="109"/>
      <c r="BJ195" s="109"/>
      <c r="BT195" s="109"/>
      <c r="CD195" s="109"/>
      <c r="CN195" s="109"/>
      <c r="CX195" s="109"/>
      <c r="DH195" s="109"/>
      <c r="DR195" s="109"/>
      <c r="EB195" s="109"/>
      <c r="EL195" s="109"/>
      <c r="EV195" s="109"/>
      <c r="FF195" s="109"/>
      <c r="FP195" s="109"/>
      <c r="FZ195" s="109"/>
      <c r="GJ195" s="109"/>
      <c r="GT195" s="109"/>
      <c r="HD195" s="109"/>
      <c r="HN195" s="109"/>
      <c r="HX195" s="109"/>
    </row>
    <row xmlns:x14ac="http://schemas.microsoft.com/office/spreadsheetml/2009/9/ac" r="196" s="3" customFormat="true" x14ac:dyDescent="0.25">
      <c r="A196" s="374"/>
      <c r="B196" s="109"/>
      <c r="L196" s="109"/>
      <c r="V196" s="109"/>
      <c r="AF196" s="109"/>
      <c r="AP196" s="109"/>
      <c r="AZ196" s="109"/>
      <c r="BA196" s="109"/>
      <c r="BJ196" s="109"/>
      <c r="BT196" s="109"/>
      <c r="CD196" s="109"/>
      <c r="CN196" s="109"/>
      <c r="CX196" s="109"/>
      <c r="DH196" s="109"/>
      <c r="DR196" s="109"/>
      <c r="EB196" s="109"/>
      <c r="EL196" s="109"/>
      <c r="EV196" s="109"/>
      <c r="FF196" s="109"/>
      <c r="FP196" s="109"/>
      <c r="FZ196" s="109"/>
      <c r="GJ196" s="109"/>
      <c r="GT196" s="109"/>
      <c r="HD196" s="109"/>
      <c r="HN196" s="109"/>
      <c r="HX196" s="109"/>
    </row>
    <row xmlns:x14ac="http://schemas.microsoft.com/office/spreadsheetml/2009/9/ac" r="197" s="3" customFormat="true" x14ac:dyDescent="0.25">
      <c r="A197" s="374"/>
      <c r="B197" s="109"/>
      <c r="L197" s="109"/>
      <c r="V197" s="109"/>
      <c r="AF197" s="109"/>
      <c r="AP197" s="109"/>
      <c r="AZ197" s="109"/>
      <c r="BA197" s="109"/>
      <c r="BJ197" s="109"/>
      <c r="BT197" s="109"/>
      <c r="CD197" s="109"/>
      <c r="CN197" s="109"/>
      <c r="CX197" s="109"/>
      <c r="DH197" s="109"/>
      <c r="DR197" s="109"/>
      <c r="EB197" s="109"/>
      <c r="EL197" s="109"/>
      <c r="EV197" s="109"/>
      <c r="FF197" s="109"/>
      <c r="FP197" s="109"/>
      <c r="FZ197" s="109"/>
      <c r="GJ197" s="109"/>
      <c r="GT197" s="109"/>
      <c r="HD197" s="109"/>
      <c r="HN197" s="109"/>
      <c r="HX197" s="109"/>
    </row>
    <row xmlns:x14ac="http://schemas.microsoft.com/office/spreadsheetml/2009/9/ac" r="198" s="3" customFormat="true" x14ac:dyDescent="0.25">
      <c r="A198" s="374"/>
      <c r="B198" s="109"/>
      <c r="L198" s="109"/>
      <c r="V198" s="109"/>
      <c r="AF198" s="109"/>
      <c r="AP198" s="109"/>
      <c r="AZ198" s="109"/>
      <c r="BA198" s="109"/>
      <c r="BJ198" s="109"/>
      <c r="BT198" s="109"/>
      <c r="CD198" s="109"/>
      <c r="CN198" s="109"/>
      <c r="CX198" s="109"/>
      <c r="DH198" s="109"/>
      <c r="DR198" s="109"/>
      <c r="EB198" s="109"/>
      <c r="EL198" s="109"/>
      <c r="EV198" s="109"/>
      <c r="FF198" s="109"/>
      <c r="FP198" s="109"/>
      <c r="FZ198" s="109"/>
      <c r="GJ198" s="109"/>
      <c r="GT198" s="109"/>
      <c r="HD198" s="109"/>
      <c r="HN198" s="109"/>
      <c r="HX198" s="109"/>
    </row>
    <row xmlns:x14ac="http://schemas.microsoft.com/office/spreadsheetml/2009/9/ac" r="199" s="3" customFormat="true" x14ac:dyDescent="0.25">
      <c r="A199" s="374"/>
      <c r="B199" s="109"/>
      <c r="L199" s="109"/>
      <c r="V199" s="109"/>
      <c r="AF199" s="109"/>
      <c r="AP199" s="109"/>
      <c r="AZ199" s="109"/>
      <c r="BA199" s="109"/>
      <c r="BJ199" s="109"/>
      <c r="BT199" s="109"/>
      <c r="CD199" s="109"/>
      <c r="CN199" s="109"/>
      <c r="CX199" s="109"/>
      <c r="DH199" s="109"/>
      <c r="DR199" s="109"/>
      <c r="EB199" s="109"/>
      <c r="EL199" s="109"/>
      <c r="EV199" s="109"/>
      <c r="FF199" s="109"/>
      <c r="FP199" s="109"/>
      <c r="FZ199" s="109"/>
      <c r="GJ199" s="109"/>
      <c r="GT199" s="109"/>
      <c r="HD199" s="109"/>
      <c r="HN199" s="109"/>
      <c r="HX199" s="109"/>
    </row>
    <row xmlns:x14ac="http://schemas.microsoft.com/office/spreadsheetml/2009/9/ac" r="200" s="3" customFormat="true" x14ac:dyDescent="0.25">
      <c r="A200" s="374"/>
      <c r="B200" s="109"/>
      <c r="L200" s="109"/>
      <c r="V200" s="109"/>
      <c r="AF200" s="109"/>
      <c r="AP200" s="109"/>
      <c r="AZ200" s="109"/>
      <c r="BA200" s="109"/>
      <c r="BJ200" s="109"/>
      <c r="BT200" s="109"/>
      <c r="CD200" s="109"/>
      <c r="CN200" s="109"/>
      <c r="CX200" s="109"/>
      <c r="DH200" s="109"/>
      <c r="DR200" s="109"/>
      <c r="EB200" s="109"/>
      <c r="EL200" s="109"/>
      <c r="EV200" s="109"/>
      <c r="FF200" s="109"/>
      <c r="FP200" s="109"/>
      <c r="FZ200" s="109"/>
      <c r="GJ200" s="109"/>
      <c r="GT200" s="109"/>
      <c r="HD200" s="109"/>
      <c r="HN200" s="109"/>
      <c r="HX200" s="109"/>
    </row>
    <row xmlns:x14ac="http://schemas.microsoft.com/office/spreadsheetml/2009/9/ac" r="201" s="3" customFormat="true" x14ac:dyDescent="0.25">
      <c r="A201" s="374"/>
      <c r="B201" s="109"/>
      <c r="L201" s="109"/>
      <c r="V201" s="109"/>
      <c r="AF201" s="109"/>
      <c r="AP201" s="109"/>
      <c r="AZ201" s="109"/>
      <c r="BA201" s="109"/>
      <c r="BJ201" s="109"/>
      <c r="BT201" s="109"/>
      <c r="CD201" s="109"/>
      <c r="CN201" s="109"/>
      <c r="CX201" s="109"/>
      <c r="DH201" s="109"/>
      <c r="DR201" s="109"/>
      <c r="EB201" s="109"/>
      <c r="EL201" s="109"/>
      <c r="EV201" s="109"/>
      <c r="FF201" s="109"/>
      <c r="FP201" s="109"/>
      <c r="FZ201" s="109"/>
      <c r="GJ201" s="109"/>
      <c r="GT201" s="109"/>
      <c r="HD201" s="109"/>
      <c r="HN201" s="109"/>
      <c r="HX201" s="109"/>
    </row>
    <row xmlns:x14ac="http://schemas.microsoft.com/office/spreadsheetml/2009/9/ac" r="202" s="3" customFormat="true" x14ac:dyDescent="0.25">
      <c r="A202" s="374"/>
      <c r="B202" s="109"/>
      <c r="L202" s="109"/>
      <c r="V202" s="109"/>
      <c r="AF202" s="109"/>
      <c r="AP202" s="109"/>
      <c r="AZ202" s="109"/>
      <c r="BA202" s="109"/>
      <c r="BJ202" s="109"/>
      <c r="BT202" s="109"/>
      <c r="CD202" s="109"/>
      <c r="CN202" s="109"/>
      <c r="CX202" s="109"/>
      <c r="DH202" s="109"/>
      <c r="DR202" s="109"/>
      <c r="EB202" s="109"/>
      <c r="EL202" s="109"/>
      <c r="EV202" s="109"/>
      <c r="FF202" s="109"/>
      <c r="FP202" s="109"/>
      <c r="FZ202" s="109"/>
      <c r="GJ202" s="109"/>
      <c r="GT202" s="109"/>
      <c r="HD202" s="109"/>
      <c r="HN202" s="109"/>
      <c r="HX202" s="109"/>
    </row>
    <row xmlns:x14ac="http://schemas.microsoft.com/office/spreadsheetml/2009/9/ac" r="203" s="3" customFormat="true" x14ac:dyDescent="0.25">
      <c r="A203" s="374"/>
      <c r="B203" s="109"/>
      <c r="L203" s="109"/>
      <c r="V203" s="109"/>
      <c r="AF203" s="109"/>
      <c r="AP203" s="109"/>
      <c r="AZ203" s="109"/>
      <c r="BA203" s="109"/>
      <c r="BJ203" s="109"/>
      <c r="BT203" s="109"/>
      <c r="CD203" s="109"/>
      <c r="CN203" s="109"/>
      <c r="CX203" s="109"/>
      <c r="DH203" s="109"/>
      <c r="DR203" s="109"/>
      <c r="EB203" s="109"/>
      <c r="EL203" s="109"/>
      <c r="EV203" s="109"/>
      <c r="FF203" s="109"/>
      <c r="FP203" s="109"/>
      <c r="FZ203" s="109"/>
      <c r="GJ203" s="109"/>
      <c r="GT203" s="109"/>
      <c r="HD203" s="109"/>
      <c r="HN203" s="109"/>
      <c r="HX203" s="109"/>
    </row>
    <row xmlns:x14ac="http://schemas.microsoft.com/office/spreadsheetml/2009/9/ac" r="204" s="3" customFormat="true" x14ac:dyDescent="0.25">
      <c r="A204" s="374"/>
      <c r="B204" s="109"/>
      <c r="L204" s="109"/>
      <c r="V204" s="109"/>
      <c r="AF204" s="109"/>
      <c r="AP204" s="109"/>
      <c r="AZ204" s="109"/>
      <c r="BA204" s="109"/>
      <c r="BJ204" s="109"/>
      <c r="BT204" s="109"/>
      <c r="CD204" s="109"/>
      <c r="CN204" s="109"/>
      <c r="CX204" s="109"/>
      <c r="DH204" s="109"/>
      <c r="DR204" s="109"/>
      <c r="EB204" s="109"/>
      <c r="EL204" s="109"/>
      <c r="EV204" s="109"/>
      <c r="FF204" s="109"/>
      <c r="FP204" s="109"/>
      <c r="FZ204" s="109"/>
      <c r="GJ204" s="109"/>
      <c r="GT204" s="109"/>
      <c r="HD204" s="109"/>
      <c r="HN204" s="109"/>
      <c r="HX204" s="109"/>
    </row>
    <row xmlns:x14ac="http://schemas.microsoft.com/office/spreadsheetml/2009/9/ac" r="205" s="3" customFormat="true" x14ac:dyDescent="0.25">
      <c r="A205" s="374"/>
      <c r="B205" s="109"/>
      <c r="L205" s="109"/>
      <c r="V205" s="109"/>
      <c r="AF205" s="109"/>
      <c r="AP205" s="109"/>
      <c r="AZ205" s="109"/>
      <c r="BA205" s="109"/>
      <c r="BJ205" s="109"/>
      <c r="BT205" s="109"/>
      <c r="CD205" s="109"/>
      <c r="CN205" s="109"/>
      <c r="CX205" s="109"/>
      <c r="DH205" s="109"/>
      <c r="DR205" s="109"/>
      <c r="EB205" s="109"/>
      <c r="EL205" s="109"/>
      <c r="EV205" s="109"/>
      <c r="FF205" s="109"/>
      <c r="FP205" s="109"/>
      <c r="FZ205" s="109"/>
      <c r="GJ205" s="109"/>
      <c r="GT205" s="109"/>
      <c r="HD205" s="109"/>
      <c r="HN205" s="109"/>
      <c r="HX205" s="109"/>
    </row>
    <row xmlns:x14ac="http://schemas.microsoft.com/office/spreadsheetml/2009/9/ac" r="206" s="3" customFormat="true" x14ac:dyDescent="0.25">
      <c r="A206" s="374"/>
      <c r="B206" s="109"/>
      <c r="L206" s="109"/>
      <c r="V206" s="109"/>
      <c r="AF206" s="109"/>
      <c r="AP206" s="109"/>
      <c r="AZ206" s="109"/>
      <c r="BA206" s="109"/>
      <c r="BJ206" s="109"/>
      <c r="BT206" s="109"/>
      <c r="CD206" s="109"/>
      <c r="CN206" s="109"/>
      <c r="CX206" s="109"/>
      <c r="DH206" s="109"/>
      <c r="DR206" s="109"/>
      <c r="EB206" s="109"/>
      <c r="EL206" s="109"/>
      <c r="EV206" s="109"/>
      <c r="FF206" s="109"/>
      <c r="FP206" s="109"/>
      <c r="FZ206" s="109"/>
      <c r="GJ206" s="109"/>
      <c r="GT206" s="109"/>
      <c r="HD206" s="109"/>
      <c r="HN206" s="109"/>
      <c r="HX206" s="109"/>
    </row>
    <row xmlns:x14ac="http://schemas.microsoft.com/office/spreadsheetml/2009/9/ac" r="207" s="3" customFormat="true" x14ac:dyDescent="0.25">
      <c r="A207" s="374"/>
      <c r="B207" s="109"/>
      <c r="L207" s="109"/>
      <c r="V207" s="109"/>
      <c r="AF207" s="109"/>
      <c r="AP207" s="109"/>
      <c r="AZ207" s="109"/>
      <c r="BA207" s="109"/>
      <c r="BJ207" s="109"/>
      <c r="BT207" s="109"/>
      <c r="CD207" s="109"/>
      <c r="CN207" s="109"/>
      <c r="CX207" s="109"/>
      <c r="DH207" s="109"/>
      <c r="DR207" s="109"/>
      <c r="EB207" s="109"/>
      <c r="EL207" s="109"/>
      <c r="EV207" s="109"/>
      <c r="FF207" s="109"/>
      <c r="FP207" s="109"/>
      <c r="FZ207" s="109"/>
      <c r="GJ207" s="109"/>
      <c r="GT207" s="109"/>
      <c r="HD207" s="109"/>
      <c r="HN207" s="109"/>
      <c r="HX207" s="109"/>
    </row>
    <row xmlns:x14ac="http://schemas.microsoft.com/office/spreadsheetml/2009/9/ac" r="208" s="3" customFormat="true" x14ac:dyDescent="0.25">
      <c r="A208" s="374"/>
      <c r="B208" s="109"/>
      <c r="L208" s="109"/>
      <c r="V208" s="109"/>
      <c r="AF208" s="109"/>
      <c r="AP208" s="109"/>
      <c r="AZ208" s="109"/>
      <c r="BA208" s="109"/>
      <c r="BJ208" s="109"/>
      <c r="BT208" s="109"/>
      <c r="CD208" s="109"/>
      <c r="CN208" s="109"/>
      <c r="CX208" s="109"/>
      <c r="DH208" s="109"/>
      <c r="DR208" s="109"/>
      <c r="EB208" s="109"/>
      <c r="EL208" s="109"/>
      <c r="EV208" s="109"/>
      <c r="FF208" s="109"/>
      <c r="FP208" s="109"/>
      <c r="FZ208" s="109"/>
      <c r="GJ208" s="109"/>
      <c r="GT208" s="109"/>
      <c r="HD208" s="109"/>
      <c r="HN208" s="109"/>
      <c r="HX208" s="109"/>
    </row>
    <row xmlns:x14ac="http://schemas.microsoft.com/office/spreadsheetml/2009/9/ac" r="209" s="3" customFormat="true" x14ac:dyDescent="0.25">
      <c r="A209" s="374"/>
      <c r="B209" s="109"/>
      <c r="L209" s="109"/>
      <c r="V209" s="109"/>
      <c r="AF209" s="109"/>
      <c r="AP209" s="109"/>
      <c r="AZ209" s="109"/>
      <c r="BA209" s="109"/>
      <c r="BJ209" s="109"/>
      <c r="BT209" s="109"/>
      <c r="CD209" s="109"/>
      <c r="CN209" s="109"/>
      <c r="CX209" s="109"/>
      <c r="DH209" s="109"/>
      <c r="DR209" s="109"/>
      <c r="EB209" s="109"/>
      <c r="EL209" s="109"/>
      <c r="EV209" s="109"/>
      <c r="FF209" s="109"/>
      <c r="FP209" s="109"/>
      <c r="FZ209" s="109"/>
      <c r="GJ209" s="109"/>
      <c r="GT209" s="109"/>
      <c r="HD209" s="109"/>
      <c r="HN209" s="109"/>
      <c r="HX209" s="109"/>
    </row>
    <row xmlns:x14ac="http://schemas.microsoft.com/office/spreadsheetml/2009/9/ac" r="210" s="3" customFormat="true" x14ac:dyDescent="0.25">
      <c r="A210" s="374"/>
      <c r="B210" s="109"/>
      <c r="L210" s="109"/>
      <c r="V210" s="109"/>
      <c r="AF210" s="109"/>
      <c r="AP210" s="109"/>
      <c r="AZ210" s="109"/>
      <c r="BA210" s="109"/>
      <c r="BJ210" s="109"/>
      <c r="BT210" s="109"/>
      <c r="CD210" s="109"/>
      <c r="CN210" s="109"/>
      <c r="CX210" s="109"/>
      <c r="DH210" s="109"/>
      <c r="DR210" s="109"/>
      <c r="EB210" s="109"/>
      <c r="EL210" s="109"/>
      <c r="EV210" s="109"/>
      <c r="FF210" s="109"/>
      <c r="FP210" s="109"/>
      <c r="FZ210" s="109"/>
      <c r="GJ210" s="109"/>
      <c r="GT210" s="109"/>
      <c r="HD210" s="109"/>
      <c r="HN210" s="109"/>
      <c r="HX210" s="109"/>
    </row>
    <row xmlns:x14ac="http://schemas.microsoft.com/office/spreadsheetml/2009/9/ac" r="211" s="3" customFormat="true" x14ac:dyDescent="0.25">
      <c r="A211" s="374"/>
      <c r="B211" s="109"/>
      <c r="L211" s="109"/>
      <c r="V211" s="109"/>
      <c r="AF211" s="109"/>
      <c r="AP211" s="109"/>
      <c r="AZ211" s="109"/>
      <c r="BA211" s="109"/>
      <c r="BJ211" s="109"/>
      <c r="BT211" s="109"/>
      <c r="CD211" s="109"/>
      <c r="CN211" s="109"/>
      <c r="CX211" s="109"/>
      <c r="DH211" s="109"/>
      <c r="DR211" s="109"/>
      <c r="EB211" s="109"/>
      <c r="EL211" s="109"/>
      <c r="EV211" s="109"/>
      <c r="FF211" s="109"/>
      <c r="FP211" s="109"/>
      <c r="FZ211" s="109"/>
      <c r="GJ211" s="109"/>
      <c r="GT211" s="109"/>
      <c r="HD211" s="109"/>
      <c r="HN211" s="109"/>
      <c r="HX211" s="109"/>
    </row>
    <row xmlns:x14ac="http://schemas.microsoft.com/office/spreadsheetml/2009/9/ac" r="212" s="3" customFormat="true" x14ac:dyDescent="0.25">
      <c r="A212" s="374"/>
      <c r="B212" s="109"/>
      <c r="L212" s="109"/>
      <c r="V212" s="109"/>
      <c r="AF212" s="109"/>
      <c r="AP212" s="109"/>
      <c r="AZ212" s="109"/>
      <c r="BA212" s="109"/>
      <c r="BJ212" s="109"/>
      <c r="BT212" s="109"/>
      <c r="CD212" s="109"/>
      <c r="CN212" s="109"/>
      <c r="CX212" s="109"/>
      <c r="DH212" s="109"/>
      <c r="DR212" s="109"/>
      <c r="EB212" s="109"/>
      <c r="EL212" s="109"/>
      <c r="EV212" s="109"/>
      <c r="FF212" s="109"/>
      <c r="FP212" s="109"/>
      <c r="FZ212" s="109"/>
      <c r="GJ212" s="109"/>
      <c r="GT212" s="109"/>
      <c r="HD212" s="109"/>
      <c r="HN212" s="109"/>
      <c r="HX212" s="109"/>
    </row>
    <row xmlns:x14ac="http://schemas.microsoft.com/office/spreadsheetml/2009/9/ac" r="213" s="3" customFormat="true" x14ac:dyDescent="0.25">
      <c r="A213" s="374"/>
      <c r="B213" s="109"/>
      <c r="L213" s="109"/>
      <c r="V213" s="109"/>
      <c r="AF213" s="109"/>
      <c r="AP213" s="109"/>
      <c r="AZ213" s="109"/>
      <c r="BA213" s="109"/>
      <c r="BJ213" s="109"/>
      <c r="BT213" s="109"/>
      <c r="CD213" s="109"/>
      <c r="CN213" s="109"/>
      <c r="CX213" s="109"/>
      <c r="DH213" s="109"/>
      <c r="DR213" s="109"/>
      <c r="EB213" s="109"/>
      <c r="EL213" s="109"/>
      <c r="EV213" s="109"/>
      <c r="FF213" s="109"/>
      <c r="FP213" s="109"/>
      <c r="FZ213" s="109"/>
      <c r="GJ213" s="109"/>
      <c r="GT213" s="109"/>
      <c r="HD213" s="109"/>
      <c r="HN213" s="109"/>
      <c r="HX213" s="109"/>
    </row>
    <row xmlns:x14ac="http://schemas.microsoft.com/office/spreadsheetml/2009/9/ac" r="214" s="3" customFormat="true" x14ac:dyDescent="0.25">
      <c r="A214" s="374"/>
      <c r="B214" s="109"/>
      <c r="L214" s="109"/>
      <c r="V214" s="109"/>
      <c r="AF214" s="109"/>
      <c r="AP214" s="109"/>
      <c r="AZ214" s="109"/>
      <c r="BA214" s="109"/>
      <c r="BJ214" s="109"/>
      <c r="BT214" s="109"/>
      <c r="CD214" s="109"/>
      <c r="CN214" s="109"/>
      <c r="CX214" s="109"/>
      <c r="DH214" s="109"/>
      <c r="DR214" s="109"/>
      <c r="EB214" s="109"/>
      <c r="EL214" s="109"/>
      <c r="EV214" s="109"/>
      <c r="FF214" s="109"/>
      <c r="FP214" s="109"/>
      <c r="FZ214" s="109"/>
      <c r="GJ214" s="109"/>
      <c r="GT214" s="109"/>
      <c r="HD214" s="109"/>
      <c r="HN214" s="109"/>
      <c r="HX214" s="109"/>
    </row>
    <row xmlns:x14ac="http://schemas.microsoft.com/office/spreadsheetml/2009/9/ac" r="215" s="3" customFormat="true" x14ac:dyDescent="0.25">
      <c r="A215" s="374"/>
      <c r="B215" s="109"/>
      <c r="L215" s="109"/>
      <c r="V215" s="109"/>
      <c r="AF215" s="109"/>
      <c r="AP215" s="109"/>
      <c r="AZ215" s="109"/>
      <c r="BA215" s="109"/>
      <c r="BJ215" s="109"/>
      <c r="BT215" s="109"/>
      <c r="CD215" s="109"/>
      <c r="CN215" s="109"/>
      <c r="CX215" s="109"/>
      <c r="DH215" s="109"/>
      <c r="DR215" s="109"/>
      <c r="EB215" s="109"/>
      <c r="EL215" s="109"/>
      <c r="EV215" s="109"/>
      <c r="FF215" s="109"/>
      <c r="FP215" s="109"/>
      <c r="FZ215" s="109"/>
      <c r="GJ215" s="109"/>
      <c r="GT215" s="109"/>
      <c r="HD215" s="109"/>
      <c r="HN215" s="109"/>
      <c r="HX215" s="109"/>
    </row>
    <row xmlns:x14ac="http://schemas.microsoft.com/office/spreadsheetml/2009/9/ac" r="216" s="3" customFormat="true" x14ac:dyDescent="0.25">
      <c r="A216" s="374"/>
      <c r="B216" s="109"/>
      <c r="L216" s="109"/>
      <c r="V216" s="109"/>
      <c r="AF216" s="109"/>
      <c r="AP216" s="109"/>
      <c r="AZ216" s="109"/>
      <c r="BA216" s="109"/>
      <c r="BJ216" s="109"/>
      <c r="BT216" s="109"/>
      <c r="CD216" s="109"/>
      <c r="CN216" s="109"/>
      <c r="CX216" s="109"/>
      <c r="DH216" s="109"/>
      <c r="DR216" s="109"/>
      <c r="EB216" s="109"/>
      <c r="EL216" s="109"/>
      <c r="EV216" s="109"/>
      <c r="FF216" s="109"/>
      <c r="FP216" s="109"/>
      <c r="FZ216" s="109"/>
      <c r="GJ216" s="109"/>
      <c r="GT216" s="109"/>
      <c r="HD216" s="109"/>
      <c r="HN216" s="109"/>
      <c r="HX216" s="109"/>
    </row>
    <row xmlns:x14ac="http://schemas.microsoft.com/office/spreadsheetml/2009/9/ac" r="217" s="3" customFormat="true" x14ac:dyDescent="0.25">
      <c r="A217" s="374"/>
      <c r="B217" s="109"/>
      <c r="L217" s="109"/>
      <c r="V217" s="109"/>
      <c r="AF217" s="109"/>
      <c r="AP217" s="109"/>
      <c r="AZ217" s="109"/>
      <c r="BA217" s="109"/>
      <c r="BJ217" s="109"/>
      <c r="BT217" s="109"/>
      <c r="CD217" s="109"/>
      <c r="CN217" s="109"/>
      <c r="CX217" s="109"/>
      <c r="DH217" s="109"/>
      <c r="DR217" s="109"/>
      <c r="EB217" s="109"/>
      <c r="EL217" s="109"/>
      <c r="EV217" s="109"/>
      <c r="FF217" s="109"/>
      <c r="FP217" s="109"/>
      <c r="FZ217" s="109"/>
      <c r="GJ217" s="109"/>
      <c r="GT217" s="109"/>
      <c r="HD217" s="109"/>
      <c r="HN217" s="109"/>
      <c r="HX217" s="109"/>
    </row>
    <row xmlns:x14ac="http://schemas.microsoft.com/office/spreadsheetml/2009/9/ac" r="218" s="3" customFormat="true" x14ac:dyDescent="0.25">
      <c r="A218" s="374"/>
      <c r="B218" s="109"/>
      <c r="L218" s="109"/>
      <c r="V218" s="109"/>
      <c r="AF218" s="109"/>
      <c r="AP218" s="109"/>
      <c r="AZ218" s="109"/>
      <c r="BA218" s="109"/>
      <c r="BJ218" s="109"/>
      <c r="BT218" s="109"/>
      <c r="CD218" s="109"/>
      <c r="CN218" s="109"/>
      <c r="CX218" s="109"/>
      <c r="DH218" s="109"/>
      <c r="DR218" s="109"/>
      <c r="EB218" s="109"/>
      <c r="EL218" s="109"/>
      <c r="EV218" s="109"/>
      <c r="FF218" s="109"/>
      <c r="FP218" s="109"/>
      <c r="FZ218" s="109"/>
      <c r="GJ218" s="109"/>
      <c r="GT218" s="109"/>
      <c r="HD218" s="109"/>
      <c r="HN218" s="109"/>
      <c r="HX218" s="109"/>
    </row>
    <row xmlns:x14ac="http://schemas.microsoft.com/office/spreadsheetml/2009/9/ac" r="219" s="3" customFormat="true" x14ac:dyDescent="0.25">
      <c r="A219" s="374"/>
      <c r="B219" s="109"/>
      <c r="L219" s="109"/>
      <c r="V219" s="109"/>
      <c r="AF219" s="109"/>
      <c r="AP219" s="109"/>
      <c r="AZ219" s="109"/>
      <c r="BA219" s="109"/>
      <c r="BJ219" s="109"/>
      <c r="BT219" s="109"/>
      <c r="CD219" s="109"/>
      <c r="CN219" s="109"/>
      <c r="CX219" s="109"/>
      <c r="DH219" s="109"/>
      <c r="DR219" s="109"/>
      <c r="EB219" s="109"/>
      <c r="EL219" s="109"/>
      <c r="EV219" s="109"/>
      <c r="FF219" s="109"/>
      <c r="FP219" s="109"/>
      <c r="FZ219" s="109"/>
      <c r="GJ219" s="109"/>
      <c r="GT219" s="109"/>
      <c r="HD219" s="109"/>
      <c r="HN219" s="109"/>
      <c r="HX219" s="109"/>
    </row>
    <row xmlns:x14ac="http://schemas.microsoft.com/office/spreadsheetml/2009/9/ac" r="220" s="3" customFormat="true" x14ac:dyDescent="0.25">
      <c r="A220" s="374"/>
      <c r="B220" s="109"/>
      <c r="L220" s="109"/>
      <c r="V220" s="109"/>
      <c r="AF220" s="109"/>
      <c r="AP220" s="109"/>
      <c r="AZ220" s="109"/>
      <c r="BA220" s="109"/>
      <c r="BJ220" s="109"/>
      <c r="BT220" s="109"/>
      <c r="CD220" s="109"/>
      <c r="CN220" s="109"/>
      <c r="CX220" s="109"/>
      <c r="DH220" s="109"/>
      <c r="DR220" s="109"/>
      <c r="EB220" s="109"/>
      <c r="EL220" s="109"/>
      <c r="EV220" s="109"/>
      <c r="FF220" s="109"/>
      <c r="FP220" s="109"/>
      <c r="FZ220" s="109"/>
      <c r="GJ220" s="109"/>
      <c r="GT220" s="109"/>
      <c r="HD220" s="109"/>
      <c r="HN220" s="109"/>
      <c r="HX220" s="109"/>
    </row>
    <row xmlns:x14ac="http://schemas.microsoft.com/office/spreadsheetml/2009/9/ac" r="221" s="3" customFormat="true" x14ac:dyDescent="0.25">
      <c r="A221" s="374"/>
      <c r="B221" s="109"/>
      <c r="L221" s="109"/>
      <c r="V221" s="109"/>
      <c r="AF221" s="109"/>
      <c r="AP221" s="109"/>
      <c r="AZ221" s="109"/>
      <c r="BA221" s="109"/>
      <c r="BJ221" s="109"/>
      <c r="BT221" s="109"/>
      <c r="CD221" s="109"/>
      <c r="CN221" s="109"/>
      <c r="CX221" s="109"/>
      <c r="DH221" s="109"/>
      <c r="DR221" s="109"/>
      <c r="EB221" s="109"/>
      <c r="EL221" s="109"/>
      <c r="EV221" s="109"/>
      <c r="FF221" s="109"/>
      <c r="FP221" s="109"/>
      <c r="FZ221" s="109"/>
      <c r="GJ221" s="109"/>
      <c r="GT221" s="109"/>
      <c r="HD221" s="109"/>
      <c r="HN221" s="109"/>
      <c r="HX221" s="109"/>
    </row>
    <row xmlns:x14ac="http://schemas.microsoft.com/office/spreadsheetml/2009/9/ac" r="222" s="3" customFormat="true" x14ac:dyDescent="0.25">
      <c r="A222" s="374"/>
      <c r="B222" s="109"/>
      <c r="L222" s="109"/>
      <c r="V222" s="109"/>
      <c r="AF222" s="109"/>
      <c r="AP222" s="109"/>
      <c r="AZ222" s="109"/>
      <c r="BA222" s="109"/>
      <c r="BJ222" s="109"/>
      <c r="BT222" s="109"/>
      <c r="CD222" s="109"/>
      <c r="CN222" s="109"/>
      <c r="CX222" s="109"/>
      <c r="DH222" s="109"/>
      <c r="DR222" s="109"/>
      <c r="EB222" s="109"/>
      <c r="EL222" s="109"/>
      <c r="EV222" s="109"/>
      <c r="FF222" s="109"/>
      <c r="FP222" s="109"/>
      <c r="FZ222" s="109"/>
      <c r="GJ222" s="109"/>
      <c r="GT222" s="109"/>
      <c r="HD222" s="109"/>
      <c r="HN222" s="109"/>
      <c r="HX222" s="109"/>
    </row>
    <row xmlns:x14ac="http://schemas.microsoft.com/office/spreadsheetml/2009/9/ac" r="223" s="3" customFormat="true" x14ac:dyDescent="0.25">
      <c r="A223" s="374"/>
      <c r="B223" s="109"/>
      <c r="L223" s="109"/>
      <c r="V223" s="109"/>
      <c r="AF223" s="109"/>
      <c r="AP223" s="109"/>
      <c r="AZ223" s="109"/>
      <c r="BA223" s="109"/>
      <c r="BJ223" s="109"/>
      <c r="BT223" s="109"/>
      <c r="CD223" s="109"/>
      <c r="CN223" s="109"/>
      <c r="CX223" s="109"/>
      <c r="DH223" s="109"/>
      <c r="DR223" s="109"/>
      <c r="EB223" s="109"/>
      <c r="EL223" s="109"/>
      <c r="EV223" s="109"/>
      <c r="FF223" s="109"/>
      <c r="FP223" s="109"/>
      <c r="FZ223" s="109"/>
      <c r="GJ223" s="109"/>
      <c r="GT223" s="109"/>
      <c r="HD223" s="109"/>
      <c r="HN223" s="109"/>
      <c r="HX223" s="109"/>
    </row>
    <row xmlns:x14ac="http://schemas.microsoft.com/office/spreadsheetml/2009/9/ac" r="224" s="3" customFormat="true" x14ac:dyDescent="0.25">
      <c r="A224" s="374"/>
      <c r="B224" s="109"/>
      <c r="L224" s="109"/>
      <c r="V224" s="109"/>
      <c r="AF224" s="109"/>
      <c r="AP224" s="109"/>
      <c r="AZ224" s="109"/>
      <c r="BA224" s="109"/>
      <c r="BJ224" s="109"/>
      <c r="BT224" s="109"/>
      <c r="CD224" s="109"/>
      <c r="CN224" s="109"/>
      <c r="CX224" s="109"/>
      <c r="DH224" s="109"/>
      <c r="DR224" s="109"/>
      <c r="EB224" s="109"/>
      <c r="EL224" s="109"/>
      <c r="EV224" s="109"/>
      <c r="FF224" s="109"/>
      <c r="FP224" s="109"/>
      <c r="FZ224" s="109"/>
      <c r="GJ224" s="109"/>
      <c r="GT224" s="109"/>
      <c r="HD224" s="109"/>
      <c r="HN224" s="109"/>
      <c r="HX224" s="109"/>
    </row>
    <row xmlns:x14ac="http://schemas.microsoft.com/office/spreadsheetml/2009/9/ac" r="225" s="3" customFormat="true" x14ac:dyDescent="0.25">
      <c r="A225" s="374"/>
      <c r="B225" s="109"/>
      <c r="L225" s="109"/>
      <c r="V225" s="109"/>
      <c r="AF225" s="109"/>
      <c r="AP225" s="109"/>
      <c r="AZ225" s="109"/>
      <c r="BA225" s="109"/>
      <c r="BJ225" s="109"/>
      <c r="BT225" s="109"/>
      <c r="CD225" s="109"/>
      <c r="CN225" s="109"/>
      <c r="CX225" s="109"/>
      <c r="DH225" s="109"/>
      <c r="DR225" s="109"/>
      <c r="EB225" s="109"/>
      <c r="EL225" s="109"/>
      <c r="EV225" s="109"/>
      <c r="FF225" s="109"/>
      <c r="FP225" s="109"/>
      <c r="FZ225" s="109"/>
      <c r="GJ225" s="109"/>
      <c r="GT225" s="109"/>
      <c r="HD225" s="109"/>
      <c r="HN225" s="109"/>
      <c r="HX225" s="109"/>
    </row>
    <row xmlns:x14ac="http://schemas.microsoft.com/office/spreadsheetml/2009/9/ac" r="226" s="3" customFormat="true" x14ac:dyDescent="0.25">
      <c r="A226" s="374"/>
      <c r="B226" s="109"/>
      <c r="L226" s="109"/>
      <c r="V226" s="109"/>
      <c r="AF226" s="109"/>
      <c r="AP226" s="109"/>
      <c r="AZ226" s="109"/>
      <c r="BA226" s="109"/>
      <c r="BJ226" s="109"/>
      <c r="BT226" s="109"/>
      <c r="CD226" s="109"/>
      <c r="CN226" s="109"/>
      <c r="CX226" s="109"/>
      <c r="DH226" s="109"/>
      <c r="DR226" s="109"/>
      <c r="EB226" s="109"/>
      <c r="EL226" s="109"/>
      <c r="EV226" s="109"/>
      <c r="FF226" s="109"/>
      <c r="FP226" s="109"/>
      <c r="FZ226" s="109"/>
      <c r="GJ226" s="109"/>
      <c r="GT226" s="109"/>
      <c r="HD226" s="109"/>
      <c r="HN226" s="109"/>
      <c r="HX226" s="109"/>
    </row>
    <row xmlns:x14ac="http://schemas.microsoft.com/office/spreadsheetml/2009/9/ac" r="227" s="3" customFormat="true" x14ac:dyDescent="0.25">
      <c r="A227" s="374"/>
      <c r="B227" s="109"/>
      <c r="L227" s="109"/>
      <c r="V227" s="109"/>
      <c r="AF227" s="109"/>
      <c r="AP227" s="109"/>
      <c r="AZ227" s="109"/>
      <c r="BA227" s="109"/>
      <c r="BJ227" s="109"/>
      <c r="BT227" s="109"/>
      <c r="CD227" s="109"/>
      <c r="CN227" s="109"/>
      <c r="CX227" s="109"/>
      <c r="DH227" s="109"/>
      <c r="DR227" s="109"/>
      <c r="EB227" s="109"/>
      <c r="EL227" s="109"/>
      <c r="EV227" s="109"/>
      <c r="FF227" s="109"/>
      <c r="FP227" s="109"/>
      <c r="FZ227" s="109"/>
      <c r="GJ227" s="109"/>
      <c r="GT227" s="109"/>
      <c r="HD227" s="109"/>
      <c r="HN227" s="109"/>
      <c r="HX227" s="109"/>
    </row>
    <row xmlns:x14ac="http://schemas.microsoft.com/office/spreadsheetml/2009/9/ac" r="228" s="3" customFormat="true" x14ac:dyDescent="0.25">
      <c r="A228" s="374"/>
      <c r="B228" s="109"/>
      <c r="L228" s="109"/>
      <c r="V228" s="109"/>
      <c r="AF228" s="109"/>
      <c r="AP228" s="109"/>
      <c r="AZ228" s="109"/>
      <c r="BA228" s="109"/>
      <c r="BJ228" s="109"/>
      <c r="BT228" s="109"/>
      <c r="CD228" s="109"/>
      <c r="CN228" s="109"/>
      <c r="CX228" s="109"/>
      <c r="DH228" s="109"/>
      <c r="DR228" s="109"/>
      <c r="EB228" s="109"/>
      <c r="EL228" s="109"/>
      <c r="EV228" s="109"/>
      <c r="FF228" s="109"/>
      <c r="FP228" s="109"/>
      <c r="FZ228" s="109"/>
      <c r="GJ228" s="109"/>
      <c r="GT228" s="109"/>
      <c r="HD228" s="109"/>
      <c r="HN228" s="109"/>
      <c r="HX228" s="109"/>
    </row>
    <row xmlns:x14ac="http://schemas.microsoft.com/office/spreadsheetml/2009/9/ac" r="229" s="3" customFormat="true" x14ac:dyDescent="0.25">
      <c r="A229" s="374"/>
      <c r="B229" s="109"/>
      <c r="L229" s="109"/>
      <c r="V229" s="109"/>
      <c r="AF229" s="109"/>
      <c r="AP229" s="109"/>
      <c r="AZ229" s="109"/>
      <c r="BA229" s="109"/>
      <c r="BJ229" s="109"/>
      <c r="BT229" s="109"/>
      <c r="CD229" s="109"/>
      <c r="CN229" s="109"/>
      <c r="CX229" s="109"/>
      <c r="DH229" s="109"/>
      <c r="DR229" s="109"/>
      <c r="EB229" s="109"/>
      <c r="EL229" s="109"/>
      <c r="EV229" s="109"/>
      <c r="FF229" s="109"/>
      <c r="FP229" s="109"/>
      <c r="FZ229" s="109"/>
      <c r="GJ229" s="109"/>
      <c r="GT229" s="109"/>
      <c r="HD229" s="109"/>
      <c r="HN229" s="109"/>
      <c r="HX229" s="109"/>
    </row>
    <row xmlns:x14ac="http://schemas.microsoft.com/office/spreadsheetml/2009/9/ac" r="230" s="3" customFormat="true" x14ac:dyDescent="0.25">
      <c r="A230" s="374"/>
      <c r="B230" s="109"/>
      <c r="L230" s="109"/>
      <c r="V230" s="109"/>
      <c r="AF230" s="109"/>
      <c r="AP230" s="109"/>
      <c r="AZ230" s="109"/>
      <c r="BA230" s="109"/>
      <c r="BJ230" s="109"/>
      <c r="BT230" s="109"/>
      <c r="CD230" s="109"/>
      <c r="CN230" s="109"/>
      <c r="CX230" s="109"/>
      <c r="DH230" s="109"/>
      <c r="DR230" s="109"/>
      <c r="EB230" s="109"/>
      <c r="EL230" s="109"/>
      <c r="EV230" s="109"/>
      <c r="FF230" s="109"/>
      <c r="FP230" s="109"/>
      <c r="FZ230" s="109"/>
      <c r="GJ230" s="109"/>
      <c r="GT230" s="109"/>
      <c r="HD230" s="109"/>
      <c r="HN230" s="109"/>
      <c r="HX230" s="109"/>
    </row>
    <row xmlns:x14ac="http://schemas.microsoft.com/office/spreadsheetml/2009/9/ac" r="231" s="3" customFormat="true" x14ac:dyDescent="0.25">
      <c r="A231" s="374"/>
      <c r="B231" s="109"/>
      <c r="L231" s="109"/>
      <c r="V231" s="109"/>
      <c r="AF231" s="109"/>
      <c r="AP231" s="109"/>
      <c r="AZ231" s="109"/>
      <c r="BA231" s="109"/>
      <c r="BJ231" s="109"/>
      <c r="BT231" s="109"/>
      <c r="CD231" s="109"/>
      <c r="CN231" s="109"/>
      <c r="CX231" s="109"/>
      <c r="DH231" s="109"/>
      <c r="DR231" s="109"/>
      <c r="EB231" s="109"/>
      <c r="EL231" s="109"/>
      <c r="EV231" s="109"/>
      <c r="FF231" s="109"/>
      <c r="FP231" s="109"/>
      <c r="FZ231" s="109"/>
      <c r="GJ231" s="109"/>
      <c r="GT231" s="109"/>
      <c r="HD231" s="109"/>
      <c r="HN231" s="109"/>
      <c r="HX231" s="109"/>
    </row>
    <row xmlns:x14ac="http://schemas.microsoft.com/office/spreadsheetml/2009/9/ac" r="232" s="3" customFormat="true" x14ac:dyDescent="0.25">
      <c r="A232" s="374"/>
      <c r="B232" s="109"/>
      <c r="L232" s="109"/>
      <c r="V232" s="109"/>
      <c r="AF232" s="109"/>
      <c r="AP232" s="109"/>
      <c r="AZ232" s="109"/>
      <c r="BA232" s="109"/>
      <c r="BJ232" s="109"/>
      <c r="BT232" s="109"/>
      <c r="CD232" s="109"/>
      <c r="CN232" s="109"/>
      <c r="CX232" s="109"/>
      <c r="DH232" s="109"/>
      <c r="DR232" s="109"/>
      <c r="EB232" s="109"/>
      <c r="EL232" s="109"/>
      <c r="EV232" s="109"/>
      <c r="FF232" s="109"/>
      <c r="FP232" s="109"/>
      <c r="FZ232" s="109"/>
      <c r="GJ232" s="109"/>
      <c r="GT232" s="109"/>
      <c r="HD232" s="109"/>
      <c r="HN232" s="109"/>
      <c r="HX232" s="109"/>
    </row>
    <row xmlns:x14ac="http://schemas.microsoft.com/office/spreadsheetml/2009/9/ac" r="233" s="3" customFormat="true" x14ac:dyDescent="0.25">
      <c r="A233" s="374"/>
      <c r="B233" s="109"/>
      <c r="L233" s="109"/>
      <c r="V233" s="109"/>
      <c r="AF233" s="109"/>
      <c r="AP233" s="109"/>
      <c r="AZ233" s="109"/>
      <c r="BA233" s="109"/>
      <c r="BJ233" s="109"/>
      <c r="BT233" s="109"/>
      <c r="CD233" s="109"/>
      <c r="CN233" s="109"/>
      <c r="CX233" s="109"/>
      <c r="DH233" s="109"/>
      <c r="DR233" s="109"/>
      <c r="EB233" s="109"/>
      <c r="EL233" s="109"/>
      <c r="EV233" s="109"/>
      <c r="FF233" s="109"/>
      <c r="FP233" s="109"/>
      <c r="FZ233" s="109"/>
      <c r="GJ233" s="109"/>
      <c r="GT233" s="109"/>
      <c r="HD233" s="109"/>
      <c r="HN233" s="109"/>
      <c r="HX233" s="109"/>
    </row>
    <row xmlns:x14ac="http://schemas.microsoft.com/office/spreadsheetml/2009/9/ac" r="234" s="3" customFormat="true" x14ac:dyDescent="0.25">
      <c r="A234" s="374"/>
      <c r="B234" s="109"/>
      <c r="L234" s="109"/>
      <c r="V234" s="109"/>
      <c r="AF234" s="109"/>
      <c r="AP234" s="109"/>
      <c r="AZ234" s="109"/>
      <c r="BA234" s="109"/>
      <c r="BJ234" s="109"/>
      <c r="BT234" s="109"/>
      <c r="CD234" s="109"/>
      <c r="CN234" s="109"/>
      <c r="CX234" s="109"/>
      <c r="DH234" s="109"/>
      <c r="DR234" s="109"/>
      <c r="EB234" s="109"/>
      <c r="EL234" s="109"/>
      <c r="EV234" s="109"/>
      <c r="FF234" s="109"/>
      <c r="FP234" s="109"/>
      <c r="FZ234" s="109"/>
      <c r="GJ234" s="109"/>
      <c r="GT234" s="109"/>
      <c r="HD234" s="109"/>
      <c r="HN234" s="109"/>
      <c r="HX234" s="109"/>
    </row>
    <row xmlns:x14ac="http://schemas.microsoft.com/office/spreadsheetml/2009/9/ac" r="235" s="3" customFormat="true" x14ac:dyDescent="0.25">
      <c r="A235" s="374"/>
      <c r="B235" s="109"/>
      <c r="L235" s="109"/>
      <c r="V235" s="109"/>
      <c r="AF235" s="109"/>
      <c r="AP235" s="109"/>
      <c r="AZ235" s="109"/>
      <c r="BA235" s="109"/>
      <c r="BJ235" s="109"/>
      <c r="BT235" s="109"/>
      <c r="CD235" s="109"/>
      <c r="CN235" s="109"/>
      <c r="CX235" s="109"/>
      <c r="DH235" s="109"/>
      <c r="DR235" s="109"/>
      <c r="EB235" s="109"/>
      <c r="EL235" s="109"/>
      <c r="EV235" s="109"/>
      <c r="FF235" s="109"/>
      <c r="FP235" s="109"/>
      <c r="FZ235" s="109"/>
      <c r="GJ235" s="109"/>
      <c r="GT235" s="109"/>
      <c r="HD235" s="109"/>
      <c r="HN235" s="109"/>
      <c r="HX235" s="109"/>
    </row>
    <row xmlns:x14ac="http://schemas.microsoft.com/office/spreadsheetml/2009/9/ac" r="236" s="3" customFormat="true" x14ac:dyDescent="0.25">
      <c r="A236" s="374"/>
      <c r="B236" s="109"/>
      <c r="L236" s="109"/>
      <c r="V236" s="109"/>
      <c r="AF236" s="109"/>
      <c r="AP236" s="109"/>
      <c r="AZ236" s="109"/>
      <c r="BA236" s="109"/>
      <c r="BJ236" s="109"/>
      <c r="BT236" s="109"/>
      <c r="CD236" s="109"/>
      <c r="CN236" s="109"/>
      <c r="CX236" s="109"/>
      <c r="DH236" s="109"/>
      <c r="DR236" s="109"/>
      <c r="EB236" s="109"/>
      <c r="EL236" s="109"/>
      <c r="EV236" s="109"/>
      <c r="FF236" s="109"/>
      <c r="FP236" s="109"/>
      <c r="FZ236" s="109"/>
      <c r="GJ236" s="109"/>
      <c r="GT236" s="109"/>
      <c r="HD236" s="109"/>
      <c r="HN236" s="109"/>
      <c r="HX236" s="109"/>
    </row>
    <row xmlns:x14ac="http://schemas.microsoft.com/office/spreadsheetml/2009/9/ac" r="237" s="3" customFormat="true" x14ac:dyDescent="0.25">
      <c r="A237" s="374"/>
      <c r="B237" s="109"/>
      <c r="L237" s="109"/>
      <c r="V237" s="109"/>
      <c r="AF237" s="109"/>
      <c r="AP237" s="109"/>
      <c r="AZ237" s="109"/>
      <c r="BA237" s="109"/>
      <c r="BJ237" s="109"/>
      <c r="BT237" s="109"/>
      <c r="CD237" s="109"/>
      <c r="CN237" s="109"/>
      <c r="CX237" s="109"/>
      <c r="DH237" s="109"/>
      <c r="DR237" s="109"/>
      <c r="EB237" s="109"/>
      <c r="EL237" s="109"/>
      <c r="EV237" s="109"/>
      <c r="FF237" s="109"/>
      <c r="FP237" s="109"/>
      <c r="FZ237" s="109"/>
      <c r="GJ237" s="109"/>
      <c r="GT237" s="109"/>
      <c r="HD237" s="109"/>
      <c r="HN237" s="109"/>
      <c r="HX237" s="109"/>
    </row>
    <row xmlns:x14ac="http://schemas.microsoft.com/office/spreadsheetml/2009/9/ac" r="238" s="3" customFormat="true" x14ac:dyDescent="0.25">
      <c r="A238" s="374"/>
      <c r="B238" s="109"/>
      <c r="L238" s="109"/>
      <c r="V238" s="109"/>
      <c r="AF238" s="109"/>
      <c r="AP238" s="109"/>
      <c r="AZ238" s="109"/>
      <c r="BA238" s="109"/>
      <c r="BJ238" s="109"/>
      <c r="BT238" s="109"/>
      <c r="CD238" s="109"/>
      <c r="CN238" s="109"/>
      <c r="CX238" s="109"/>
      <c r="DH238" s="109"/>
      <c r="DR238" s="109"/>
      <c r="EB238" s="109"/>
      <c r="EL238" s="109"/>
      <c r="EV238" s="109"/>
      <c r="FF238" s="109"/>
      <c r="FP238" s="109"/>
      <c r="FZ238" s="109"/>
      <c r="GJ238" s="109"/>
      <c r="GT238" s="109"/>
      <c r="HD238" s="109"/>
      <c r="HN238" s="109"/>
      <c r="HX238" s="109"/>
    </row>
    <row xmlns:x14ac="http://schemas.microsoft.com/office/spreadsheetml/2009/9/ac" r="239" s="3" customFormat="true" x14ac:dyDescent="0.25">
      <c r="A239" s="374"/>
      <c r="B239" s="109"/>
      <c r="L239" s="109"/>
      <c r="V239" s="109"/>
      <c r="AF239" s="109"/>
      <c r="AP239" s="109"/>
      <c r="AZ239" s="109"/>
      <c r="BA239" s="109"/>
      <c r="BJ239" s="109"/>
      <c r="BT239" s="109"/>
      <c r="CD239" s="109"/>
      <c r="CN239" s="109"/>
      <c r="CX239" s="109"/>
      <c r="DH239" s="109"/>
      <c r="DR239" s="109"/>
      <c r="EB239" s="109"/>
      <c r="EL239" s="109"/>
      <c r="EV239" s="109"/>
      <c r="FF239" s="109"/>
      <c r="FP239" s="109"/>
      <c r="FZ239" s="109"/>
      <c r="GJ239" s="109"/>
      <c r="GT239" s="109"/>
      <c r="HD239" s="109"/>
      <c r="HN239" s="109"/>
      <c r="HX239" s="109"/>
    </row>
    <row xmlns:x14ac="http://schemas.microsoft.com/office/spreadsheetml/2009/9/ac" r="240" s="3" customFormat="true" x14ac:dyDescent="0.25">
      <c r="A240" s="374"/>
      <c r="B240" s="109"/>
      <c r="L240" s="109"/>
      <c r="V240" s="109"/>
      <c r="AF240" s="109"/>
      <c r="AP240" s="109"/>
      <c r="AZ240" s="109"/>
      <c r="BA240" s="109"/>
      <c r="BJ240" s="109"/>
      <c r="BT240" s="109"/>
      <c r="CD240" s="109"/>
      <c r="CN240" s="109"/>
      <c r="CX240" s="109"/>
      <c r="DH240" s="109"/>
      <c r="DR240" s="109"/>
      <c r="EB240" s="109"/>
      <c r="EL240" s="109"/>
      <c r="EV240" s="109"/>
      <c r="FF240" s="109"/>
      <c r="FP240" s="109"/>
      <c r="FZ240" s="109"/>
      <c r="GJ240" s="109"/>
      <c r="GT240" s="109"/>
      <c r="HD240" s="109"/>
      <c r="HN240" s="109"/>
      <c r="HX240" s="109"/>
    </row>
    <row xmlns:x14ac="http://schemas.microsoft.com/office/spreadsheetml/2009/9/ac" r="241" s="3" customFormat="true" x14ac:dyDescent="0.25">
      <c r="A241" s="374"/>
      <c r="B241" s="109"/>
      <c r="L241" s="109"/>
      <c r="V241" s="109"/>
      <c r="AF241" s="109"/>
      <c r="AP241" s="109"/>
      <c r="AZ241" s="109"/>
      <c r="BA241" s="109"/>
      <c r="BJ241" s="109"/>
      <c r="BT241" s="109"/>
      <c r="CD241" s="109"/>
      <c r="CN241" s="109"/>
      <c r="CX241" s="109"/>
      <c r="DH241" s="109"/>
      <c r="DR241" s="109"/>
      <c r="EB241" s="109"/>
      <c r="EL241" s="109"/>
      <c r="EV241" s="109"/>
      <c r="FF241" s="109"/>
      <c r="FP241" s="109"/>
      <c r="FZ241" s="109"/>
      <c r="GJ241" s="109"/>
      <c r="GT241" s="109"/>
      <c r="HD241" s="109"/>
      <c r="HN241" s="109"/>
      <c r="HX241" s="109"/>
    </row>
    <row xmlns:x14ac="http://schemas.microsoft.com/office/spreadsheetml/2009/9/ac" r="242" s="3" customFormat="true" x14ac:dyDescent="0.25">
      <c r="A242" s="374"/>
      <c r="B242" s="109"/>
      <c r="L242" s="109"/>
      <c r="V242" s="109"/>
      <c r="AF242" s="109"/>
      <c r="AP242" s="109"/>
      <c r="AZ242" s="109"/>
      <c r="BA242" s="109"/>
      <c r="BJ242" s="109"/>
      <c r="BT242" s="109"/>
      <c r="CD242" s="109"/>
      <c r="CN242" s="109"/>
      <c r="CX242" s="109"/>
      <c r="DH242" s="109"/>
      <c r="DR242" s="109"/>
      <c r="EB242" s="109"/>
      <c r="EL242" s="109"/>
      <c r="EV242" s="109"/>
      <c r="FF242" s="109"/>
      <c r="FP242" s="109"/>
      <c r="FZ242" s="109"/>
      <c r="GJ242" s="109"/>
      <c r="GT242" s="109"/>
      <c r="HD242" s="109"/>
      <c r="HN242" s="109"/>
      <c r="HX242" s="109"/>
    </row>
    <row xmlns:x14ac="http://schemas.microsoft.com/office/spreadsheetml/2009/9/ac" r="243" s="3" customFormat="true" x14ac:dyDescent="0.25">
      <c r="A243" s="374"/>
      <c r="B243" s="109"/>
      <c r="L243" s="109"/>
      <c r="V243" s="109"/>
      <c r="AF243" s="109"/>
      <c r="AP243" s="109"/>
      <c r="AZ243" s="109"/>
      <c r="BA243" s="109"/>
      <c r="BJ243" s="109"/>
      <c r="BT243" s="109"/>
      <c r="CD243" s="109"/>
      <c r="CN243" s="109"/>
      <c r="CX243" s="109"/>
      <c r="DH243" s="109"/>
      <c r="DR243" s="109"/>
      <c r="EB243" s="109"/>
      <c r="EL243" s="109"/>
      <c r="EV243" s="109"/>
      <c r="FF243" s="109"/>
      <c r="FP243" s="109"/>
      <c r="FZ243" s="109"/>
      <c r="GJ243" s="109"/>
      <c r="GT243" s="109"/>
      <c r="HD243" s="109"/>
      <c r="HN243" s="109"/>
      <c r="HX243" s="109"/>
    </row>
    <row xmlns:x14ac="http://schemas.microsoft.com/office/spreadsheetml/2009/9/ac" r="244" s="3" customFormat="true" x14ac:dyDescent="0.25">
      <c r="A244" s="374"/>
      <c r="B244" s="109"/>
      <c r="L244" s="109"/>
      <c r="V244" s="109"/>
      <c r="AF244" s="109"/>
      <c r="AP244" s="109"/>
      <c r="AZ244" s="109"/>
      <c r="BA244" s="109"/>
      <c r="BJ244" s="109"/>
      <c r="BT244" s="109"/>
      <c r="CD244" s="109"/>
      <c r="CN244" s="109"/>
      <c r="CX244" s="109"/>
      <c r="DH244" s="109"/>
      <c r="DR244" s="109"/>
      <c r="EB244" s="109"/>
      <c r="EL244" s="109"/>
      <c r="EV244" s="109"/>
      <c r="FF244" s="109"/>
      <c r="FP244" s="109"/>
      <c r="FZ244" s="109"/>
      <c r="GJ244" s="109"/>
      <c r="GT244" s="109"/>
      <c r="HD244" s="109"/>
      <c r="HN244" s="109"/>
      <c r="HX244" s="109"/>
    </row>
    <row xmlns:x14ac="http://schemas.microsoft.com/office/spreadsheetml/2009/9/ac" r="245" s="3" customFormat="true" x14ac:dyDescent="0.25">
      <c r="A245" s="374"/>
      <c r="B245" s="109"/>
      <c r="L245" s="109"/>
      <c r="V245" s="109"/>
      <c r="AF245" s="109"/>
      <c r="AP245" s="109"/>
      <c r="AZ245" s="109"/>
      <c r="BA245" s="109"/>
      <c r="BJ245" s="109"/>
      <c r="BT245" s="109"/>
      <c r="CD245" s="109"/>
      <c r="CN245" s="109"/>
      <c r="CX245" s="109"/>
      <c r="DH245" s="109"/>
      <c r="DR245" s="109"/>
      <c r="EB245" s="109"/>
      <c r="EL245" s="109"/>
      <c r="EV245" s="109"/>
      <c r="FF245" s="109"/>
      <c r="FP245" s="109"/>
      <c r="FZ245" s="109"/>
      <c r="GJ245" s="109"/>
      <c r="GT245" s="109"/>
      <c r="HD245" s="109"/>
      <c r="HN245" s="109"/>
      <c r="HX245" s="109"/>
    </row>
    <row xmlns:x14ac="http://schemas.microsoft.com/office/spreadsheetml/2009/9/ac" r="246" s="3" customFormat="true" x14ac:dyDescent="0.25">
      <c r="A246" s="374"/>
      <c r="B246" s="109"/>
      <c r="L246" s="109"/>
      <c r="V246" s="109"/>
      <c r="AF246" s="109"/>
      <c r="AP246" s="109"/>
      <c r="AZ246" s="109"/>
      <c r="BA246" s="109"/>
      <c r="BJ246" s="109"/>
      <c r="BT246" s="109"/>
      <c r="CD246" s="109"/>
      <c r="CN246" s="109"/>
      <c r="CX246" s="109"/>
      <c r="DH246" s="109"/>
      <c r="DR246" s="109"/>
      <c r="EB246" s="109"/>
      <c r="EL246" s="109"/>
      <c r="EV246" s="109"/>
      <c r="FF246" s="109"/>
      <c r="FP246" s="109"/>
      <c r="FZ246" s="109"/>
      <c r="GJ246" s="109"/>
      <c r="GT246" s="109"/>
      <c r="HD246" s="109"/>
      <c r="HN246" s="109"/>
      <c r="HX246" s="109"/>
    </row>
    <row xmlns:x14ac="http://schemas.microsoft.com/office/spreadsheetml/2009/9/ac" r="247" s="3" customFormat="true" x14ac:dyDescent="0.25">
      <c r="A247" s="374"/>
      <c r="B247" s="109"/>
      <c r="L247" s="109"/>
      <c r="V247" s="109"/>
      <c r="AF247" s="109"/>
      <c r="AP247" s="109"/>
      <c r="AZ247" s="109"/>
      <c r="BA247" s="109"/>
      <c r="BJ247" s="109"/>
      <c r="BT247" s="109"/>
      <c r="CD247" s="109"/>
      <c r="CN247" s="109"/>
      <c r="CX247" s="109"/>
      <c r="DH247" s="109"/>
      <c r="DR247" s="109"/>
      <c r="EB247" s="109"/>
      <c r="EL247" s="109"/>
      <c r="EV247" s="109"/>
      <c r="FF247" s="109"/>
      <c r="FP247" s="109"/>
      <c r="FZ247" s="109"/>
      <c r="GJ247" s="109"/>
      <c r="GT247" s="109"/>
      <c r="HD247" s="109"/>
      <c r="HN247" s="109"/>
      <c r="HX247" s="109"/>
    </row>
    <row xmlns:x14ac="http://schemas.microsoft.com/office/spreadsheetml/2009/9/ac" r="248" s="3" customFormat="true" x14ac:dyDescent="0.25">
      <c r="A248" s="374"/>
      <c r="B248" s="109"/>
      <c r="L248" s="109"/>
      <c r="V248" s="109"/>
      <c r="AF248" s="109"/>
      <c r="AP248" s="109"/>
      <c r="AZ248" s="109"/>
      <c r="BA248" s="109"/>
      <c r="BJ248" s="109"/>
      <c r="BT248" s="109"/>
      <c r="CD248" s="109"/>
      <c r="CN248" s="109"/>
      <c r="CX248" s="109"/>
      <c r="DH248" s="109"/>
      <c r="DR248" s="109"/>
      <c r="EB248" s="109"/>
      <c r="EL248" s="109"/>
      <c r="EV248" s="109"/>
      <c r="FF248" s="109"/>
      <c r="FP248" s="109"/>
      <c r="FZ248" s="109"/>
      <c r="GJ248" s="109"/>
      <c r="GT248" s="109"/>
      <c r="HD248" s="109"/>
      <c r="HN248" s="109"/>
      <c r="HX248" s="109"/>
    </row>
    <row xmlns:x14ac="http://schemas.microsoft.com/office/spreadsheetml/2009/9/ac" r="249" s="3" customFormat="true" x14ac:dyDescent="0.25">
      <c r="A249" s="374"/>
      <c r="B249" s="109"/>
      <c r="L249" s="109"/>
      <c r="V249" s="109"/>
      <c r="AF249" s="109"/>
      <c r="AP249" s="109"/>
      <c r="AZ249" s="109"/>
      <c r="BA249" s="109"/>
      <c r="BJ249" s="109"/>
      <c r="BT249" s="109"/>
      <c r="CD249" s="109"/>
      <c r="CN249" s="109"/>
      <c r="CX249" s="109"/>
      <c r="DH249" s="109"/>
      <c r="DR249" s="109"/>
      <c r="EB249" s="109"/>
      <c r="EL249" s="109"/>
      <c r="EV249" s="109"/>
      <c r="FF249" s="109"/>
      <c r="FP249" s="109"/>
      <c r="FZ249" s="109"/>
      <c r="GJ249" s="109"/>
      <c r="GT249" s="109"/>
      <c r="HD249" s="109"/>
      <c r="HN249" s="109"/>
      <c r="HX249" s="109"/>
    </row>
    <row xmlns:x14ac="http://schemas.microsoft.com/office/spreadsheetml/2009/9/ac" r="250" s="3" customFormat="true" x14ac:dyDescent="0.25">
      <c r="A250" s="374"/>
      <c r="B250" s="109"/>
      <c r="L250" s="109"/>
      <c r="V250" s="109"/>
      <c r="AF250" s="109"/>
      <c r="AP250" s="109"/>
      <c r="AZ250" s="109"/>
      <c r="BA250" s="109"/>
      <c r="BJ250" s="109"/>
      <c r="BT250" s="109"/>
      <c r="CD250" s="109"/>
      <c r="CN250" s="109"/>
      <c r="CX250" s="109"/>
      <c r="DH250" s="109"/>
      <c r="DR250" s="109"/>
      <c r="EB250" s="109"/>
      <c r="EL250" s="109"/>
      <c r="EV250" s="109"/>
      <c r="FF250" s="109"/>
      <c r="FP250" s="109"/>
      <c r="FZ250" s="109"/>
      <c r="GJ250" s="109"/>
      <c r="GT250" s="109"/>
      <c r="HD250" s="109"/>
      <c r="HN250" s="109"/>
      <c r="HX250" s="109"/>
    </row>
    <row xmlns:x14ac="http://schemas.microsoft.com/office/spreadsheetml/2009/9/ac" r="251" s="3" customFormat="true" x14ac:dyDescent="0.25">
      <c r="A251" s="374"/>
      <c r="B251" s="109"/>
      <c r="L251" s="109"/>
      <c r="V251" s="109"/>
      <c r="AF251" s="109"/>
      <c r="AP251" s="109"/>
      <c r="AZ251" s="109"/>
      <c r="BA251" s="109"/>
      <c r="BJ251" s="109"/>
      <c r="BT251" s="109"/>
      <c r="CD251" s="109"/>
      <c r="CN251" s="109"/>
      <c r="CX251" s="109"/>
      <c r="DH251" s="109"/>
      <c r="DR251" s="109"/>
      <c r="EB251" s="109"/>
      <c r="EL251" s="109"/>
      <c r="EV251" s="109"/>
      <c r="FF251" s="109"/>
      <c r="FP251" s="109"/>
      <c r="FZ251" s="109"/>
      <c r="GJ251" s="109"/>
      <c r="GT251" s="109"/>
      <c r="HD251" s="109"/>
      <c r="HN251" s="109"/>
      <c r="HX251" s="109"/>
    </row>
    <row xmlns:x14ac="http://schemas.microsoft.com/office/spreadsheetml/2009/9/ac" r="252" s="3" customFormat="true" x14ac:dyDescent="0.25">
      <c r="A252" s="374"/>
      <c r="B252" s="109"/>
      <c r="L252" s="109"/>
      <c r="V252" s="109"/>
      <c r="AF252" s="109"/>
      <c r="AP252" s="109"/>
      <c r="AZ252" s="109"/>
      <c r="BA252" s="109"/>
      <c r="BJ252" s="109"/>
      <c r="BT252" s="109"/>
      <c r="CD252" s="109"/>
      <c r="CN252" s="109"/>
      <c r="CX252" s="109"/>
      <c r="DH252" s="109"/>
      <c r="DR252" s="109"/>
      <c r="EB252" s="109"/>
      <c r="EL252" s="109"/>
      <c r="EV252" s="109"/>
      <c r="FF252" s="109"/>
      <c r="FP252" s="109"/>
      <c r="FZ252" s="109"/>
      <c r="GJ252" s="109"/>
      <c r="GT252" s="109"/>
      <c r="HD252" s="109"/>
      <c r="HN252" s="109"/>
      <c r="HX252" s="109"/>
    </row>
    <row xmlns:x14ac="http://schemas.microsoft.com/office/spreadsheetml/2009/9/ac" r="253" s="3" customFormat="true" x14ac:dyDescent="0.25">
      <c r="A253" s="374"/>
      <c r="B253" s="109"/>
      <c r="L253" s="109"/>
      <c r="V253" s="109"/>
      <c r="AF253" s="109"/>
      <c r="AP253" s="109"/>
      <c r="AZ253" s="109"/>
      <c r="BA253" s="109"/>
      <c r="BJ253" s="109"/>
      <c r="BT253" s="109"/>
      <c r="CD253" s="109"/>
      <c r="CN253" s="109"/>
      <c r="CX253" s="109"/>
      <c r="DH253" s="109"/>
      <c r="DR253" s="109"/>
      <c r="EB253" s="109"/>
      <c r="EL253" s="109"/>
      <c r="EV253" s="109"/>
      <c r="FF253" s="109"/>
      <c r="FP253" s="109"/>
      <c r="FZ253" s="109"/>
      <c r="GJ253" s="109"/>
      <c r="GT253" s="109"/>
      <c r="HD253" s="109"/>
      <c r="HN253" s="109"/>
      <c r="HX253" s="109"/>
    </row>
    <row xmlns:x14ac="http://schemas.microsoft.com/office/spreadsheetml/2009/9/ac" r="254" s="3" customFormat="true" x14ac:dyDescent="0.25">
      <c r="A254" s="374"/>
      <c r="B254" s="109"/>
      <c r="L254" s="109"/>
      <c r="V254" s="109"/>
      <c r="AF254" s="109"/>
      <c r="AP254" s="109"/>
      <c r="AZ254" s="109"/>
      <c r="BA254" s="109"/>
      <c r="BJ254" s="109"/>
      <c r="BT254" s="109"/>
      <c r="CD254" s="109"/>
      <c r="CN254" s="109"/>
      <c r="CX254" s="109"/>
      <c r="DH254" s="109"/>
      <c r="DR254" s="109"/>
      <c r="EB254" s="109"/>
      <c r="EL254" s="109"/>
      <c r="EV254" s="109"/>
      <c r="FF254" s="109"/>
      <c r="FP254" s="109"/>
      <c r="FZ254" s="109"/>
      <c r="GJ254" s="109"/>
      <c r="GT254" s="109"/>
      <c r="HD254" s="109"/>
      <c r="HN254" s="109"/>
      <c r="HX254" s="109"/>
    </row>
    <row xmlns:x14ac="http://schemas.microsoft.com/office/spreadsheetml/2009/9/ac" r="255" s="3" customFormat="true" x14ac:dyDescent="0.25">
      <c r="A255" s="374"/>
      <c r="B255" s="109"/>
      <c r="L255" s="109"/>
      <c r="V255" s="109"/>
      <c r="AF255" s="109"/>
      <c r="AP255" s="109"/>
      <c r="AZ255" s="109"/>
      <c r="BA255" s="109"/>
      <c r="BJ255" s="109"/>
      <c r="BT255" s="109"/>
      <c r="CD255" s="109"/>
      <c r="CN255" s="109"/>
      <c r="CX255" s="109"/>
      <c r="DH255" s="109"/>
      <c r="DR255" s="109"/>
      <c r="EB255" s="109"/>
      <c r="EL255" s="109"/>
      <c r="EV255" s="109"/>
      <c r="FF255" s="109"/>
      <c r="FP255" s="109"/>
      <c r="FZ255" s="109"/>
      <c r="GJ255" s="109"/>
      <c r="GT255" s="109"/>
      <c r="HD255" s="109"/>
      <c r="HN255" s="109"/>
      <c r="HX255" s="109"/>
    </row>
    <row xmlns:x14ac="http://schemas.microsoft.com/office/spreadsheetml/2009/9/ac" r="256" s="3" customFormat="true" x14ac:dyDescent="0.25">
      <c r="A256" s="374"/>
      <c r="B256" s="109"/>
      <c r="L256" s="109"/>
      <c r="V256" s="109"/>
      <c r="AF256" s="109"/>
      <c r="AP256" s="109"/>
      <c r="AZ256" s="109"/>
      <c r="BA256" s="109"/>
      <c r="BJ256" s="109"/>
      <c r="BT256" s="109"/>
      <c r="CD256" s="109"/>
      <c r="CN256" s="109"/>
      <c r="CX256" s="109"/>
      <c r="DH256" s="109"/>
      <c r="DR256" s="109"/>
      <c r="EB256" s="109"/>
      <c r="EL256" s="109"/>
      <c r="EV256" s="109"/>
      <c r="FF256" s="109"/>
      <c r="FP256" s="109"/>
      <c r="FZ256" s="109"/>
      <c r="GJ256" s="109"/>
      <c r="GT256" s="109"/>
      <c r="HD256" s="109"/>
      <c r="HN256" s="109"/>
      <c r="HX256" s="109"/>
    </row>
    <row xmlns:x14ac="http://schemas.microsoft.com/office/spreadsheetml/2009/9/ac" r="257" s="3" customFormat="true" x14ac:dyDescent="0.25">
      <c r="A257" s="374"/>
      <c r="B257" s="109"/>
      <c r="L257" s="109"/>
      <c r="V257" s="109"/>
      <c r="AF257" s="109"/>
      <c r="AP257" s="109"/>
      <c r="AZ257" s="109"/>
      <c r="BA257" s="109"/>
      <c r="BJ257" s="109"/>
      <c r="BT257" s="109"/>
      <c r="CD257" s="109"/>
      <c r="CN257" s="109"/>
      <c r="CX257" s="109"/>
      <c r="DH257" s="109"/>
      <c r="DR257" s="109"/>
      <c r="EB257" s="109"/>
      <c r="EL257" s="109"/>
      <c r="EV257" s="109"/>
      <c r="FF257" s="109"/>
      <c r="FP257" s="109"/>
      <c r="FZ257" s="109"/>
      <c r="GJ257" s="109"/>
      <c r="GT257" s="109"/>
      <c r="HD257" s="109"/>
      <c r="HN257" s="109"/>
      <c r="HX257" s="109"/>
    </row>
    <row xmlns:x14ac="http://schemas.microsoft.com/office/spreadsheetml/2009/9/ac" r="258" s="3" customFormat="true" x14ac:dyDescent="0.25">
      <c r="A258" s="374"/>
      <c r="B258" s="109"/>
      <c r="L258" s="109"/>
      <c r="V258" s="109"/>
      <c r="AF258" s="109"/>
      <c r="AP258" s="109"/>
      <c r="AZ258" s="109"/>
      <c r="BA258" s="109"/>
      <c r="BJ258" s="109"/>
      <c r="BT258" s="109"/>
      <c r="CD258" s="109"/>
      <c r="CN258" s="109"/>
      <c r="CX258" s="109"/>
      <c r="DH258" s="109"/>
      <c r="DR258" s="109"/>
      <c r="EB258" s="109"/>
      <c r="EL258" s="109"/>
      <c r="EV258" s="109"/>
      <c r="FF258" s="109"/>
      <c r="FP258" s="109"/>
      <c r="FZ258" s="109"/>
      <c r="GJ258" s="109"/>
      <c r="GT258" s="109"/>
      <c r="HD258" s="109"/>
      <c r="HN258" s="109"/>
      <c r="HX258" s="109"/>
    </row>
    <row xmlns:x14ac="http://schemas.microsoft.com/office/spreadsheetml/2009/9/ac" r="259" s="3" customFormat="true" x14ac:dyDescent="0.25">
      <c r="A259" s="374"/>
      <c r="B259" s="109"/>
      <c r="L259" s="109"/>
      <c r="V259" s="109"/>
      <c r="AF259" s="109"/>
      <c r="AP259" s="109"/>
      <c r="AZ259" s="109"/>
      <c r="BA259" s="109"/>
      <c r="BJ259" s="109"/>
      <c r="BT259" s="109"/>
      <c r="CD259" s="109"/>
      <c r="CN259" s="109"/>
      <c r="CX259" s="109"/>
      <c r="DH259" s="109"/>
      <c r="DR259" s="109"/>
      <c r="EB259" s="109"/>
      <c r="EL259" s="109"/>
      <c r="EV259" s="109"/>
      <c r="FF259" s="109"/>
      <c r="FP259" s="109"/>
      <c r="FZ259" s="109"/>
      <c r="GJ259" s="109"/>
      <c r="GT259" s="109"/>
      <c r="HD259" s="109"/>
      <c r="HN259" s="109"/>
      <c r="HX259" s="109"/>
    </row>
    <row xmlns:x14ac="http://schemas.microsoft.com/office/spreadsheetml/2009/9/ac" r="260" s="3" customFormat="true" x14ac:dyDescent="0.25">
      <c r="A260" s="374"/>
      <c r="B260" s="109"/>
      <c r="L260" s="109"/>
      <c r="V260" s="109"/>
      <c r="AF260" s="109"/>
      <c r="AP260" s="109"/>
      <c r="AZ260" s="109"/>
      <c r="BA260" s="109"/>
      <c r="BJ260" s="109"/>
      <c r="BT260" s="109"/>
      <c r="CD260" s="109"/>
      <c r="CN260" s="109"/>
      <c r="CX260" s="109"/>
      <c r="DH260" s="109"/>
      <c r="DR260" s="109"/>
      <c r="EB260" s="109"/>
      <c r="EL260" s="109"/>
      <c r="EV260" s="109"/>
      <c r="FF260" s="109"/>
      <c r="FP260" s="109"/>
      <c r="FZ260" s="109"/>
      <c r="GJ260" s="109"/>
      <c r="GT260" s="109"/>
      <c r="HD260" s="109"/>
      <c r="HN260" s="109"/>
      <c r="HX260" s="109"/>
    </row>
    <row xmlns:x14ac="http://schemas.microsoft.com/office/spreadsheetml/2009/9/ac" r="261" s="3" customFormat="true" x14ac:dyDescent="0.25">
      <c r="A261" s="374"/>
      <c r="B261" s="109"/>
      <c r="L261" s="109"/>
      <c r="V261" s="109"/>
      <c r="AF261" s="109"/>
      <c r="AP261" s="109"/>
      <c r="AZ261" s="109"/>
      <c r="BA261" s="109"/>
      <c r="BJ261" s="109"/>
      <c r="BT261" s="109"/>
      <c r="CD261" s="109"/>
      <c r="CN261" s="109"/>
      <c r="CX261" s="109"/>
      <c r="DH261" s="109"/>
      <c r="DR261" s="109"/>
      <c r="EB261" s="109"/>
      <c r="EL261" s="109"/>
      <c r="EV261" s="109"/>
      <c r="FF261" s="109"/>
      <c r="FP261" s="109"/>
      <c r="FZ261" s="109"/>
      <c r="GJ261" s="109"/>
      <c r="GT261" s="109"/>
      <c r="HD261" s="109"/>
      <c r="HN261" s="109"/>
      <c r="HX261" s="109"/>
    </row>
    <row xmlns:x14ac="http://schemas.microsoft.com/office/spreadsheetml/2009/9/ac" r="262" s="3" customFormat="true" x14ac:dyDescent="0.25">
      <c r="A262" s="374"/>
      <c r="B262" s="109"/>
      <c r="L262" s="109"/>
      <c r="V262" s="109"/>
      <c r="AF262" s="109"/>
      <c r="AP262" s="109"/>
      <c r="AZ262" s="109"/>
      <c r="BA262" s="109"/>
      <c r="BJ262" s="109"/>
      <c r="BT262" s="109"/>
      <c r="CD262" s="109"/>
      <c r="CN262" s="109"/>
      <c r="CX262" s="109"/>
      <c r="DH262" s="109"/>
      <c r="DR262" s="109"/>
      <c r="EB262" s="109"/>
      <c r="EL262" s="109"/>
      <c r="EV262" s="109"/>
      <c r="FF262" s="109"/>
      <c r="FP262" s="109"/>
      <c r="FZ262" s="109"/>
      <c r="GJ262" s="109"/>
      <c r="GT262" s="109"/>
      <c r="HD262" s="109"/>
      <c r="HN262" s="109"/>
      <c r="HX262" s="109"/>
    </row>
    <row xmlns:x14ac="http://schemas.microsoft.com/office/spreadsheetml/2009/9/ac" r="263" s="3" customFormat="true" x14ac:dyDescent="0.25">
      <c r="A263" s="374"/>
      <c r="B263" s="109"/>
      <c r="L263" s="109"/>
      <c r="V263" s="109"/>
      <c r="AF263" s="109"/>
      <c r="AP263" s="109"/>
      <c r="AZ263" s="109"/>
      <c r="BA263" s="109"/>
      <c r="BJ263" s="109"/>
      <c r="BT263" s="109"/>
      <c r="CD263" s="109"/>
      <c r="CN263" s="109"/>
      <c r="CX263" s="109"/>
      <c r="DH263" s="109"/>
      <c r="DR263" s="109"/>
      <c r="EB263" s="109"/>
      <c r="EL263" s="109"/>
      <c r="EV263" s="109"/>
      <c r="FF263" s="109"/>
      <c r="FP263" s="109"/>
      <c r="FZ263" s="109"/>
      <c r="GJ263" s="109"/>
      <c r="GT263" s="109"/>
      <c r="HD263" s="109"/>
      <c r="HN263" s="109"/>
      <c r="HX263" s="109"/>
    </row>
    <row xmlns:x14ac="http://schemas.microsoft.com/office/spreadsheetml/2009/9/ac" r="264" s="3" customFormat="true" x14ac:dyDescent="0.25">
      <c r="A264" s="374"/>
      <c r="B264" s="109"/>
      <c r="L264" s="109"/>
      <c r="V264" s="109"/>
      <c r="AF264" s="109"/>
      <c r="AP264" s="109"/>
      <c r="AZ264" s="109"/>
      <c r="BA264" s="109"/>
      <c r="BJ264" s="109"/>
      <c r="BT264" s="109"/>
      <c r="CD264" s="109"/>
      <c r="CN264" s="109"/>
      <c r="CX264" s="109"/>
      <c r="DH264" s="109"/>
      <c r="DR264" s="109"/>
      <c r="EB264" s="109"/>
      <c r="EL264" s="109"/>
      <c r="EV264" s="109"/>
      <c r="FF264" s="109"/>
      <c r="FP264" s="109"/>
      <c r="FZ264" s="109"/>
      <c r="GJ264" s="109"/>
      <c r="GT264" s="109"/>
      <c r="HD264" s="109"/>
      <c r="HN264" s="109"/>
      <c r="HX264" s="109"/>
    </row>
    <row xmlns:x14ac="http://schemas.microsoft.com/office/spreadsheetml/2009/9/ac" r="265" s="3" customFormat="true" x14ac:dyDescent="0.25">
      <c r="A265" s="374"/>
      <c r="B265" s="109"/>
      <c r="L265" s="109"/>
      <c r="V265" s="109"/>
      <c r="AF265" s="109"/>
      <c r="AP265" s="109"/>
      <c r="AZ265" s="109"/>
      <c r="BA265" s="109"/>
      <c r="BJ265" s="109"/>
      <c r="BT265" s="109"/>
      <c r="CD265" s="109"/>
      <c r="CN265" s="109"/>
      <c r="CX265" s="109"/>
      <c r="DH265" s="109"/>
      <c r="DR265" s="109"/>
      <c r="EB265" s="109"/>
      <c r="EL265" s="109"/>
      <c r="EV265" s="109"/>
      <c r="FF265" s="109"/>
      <c r="FP265" s="109"/>
      <c r="FZ265" s="109"/>
      <c r="GJ265" s="109"/>
      <c r="GT265" s="109"/>
      <c r="HD265" s="109"/>
      <c r="HN265" s="109"/>
      <c r="HX265" s="109"/>
    </row>
    <row xmlns:x14ac="http://schemas.microsoft.com/office/spreadsheetml/2009/9/ac" r="266" s="3" customFormat="true" x14ac:dyDescent="0.25">
      <c r="A266" s="374"/>
      <c r="B266" s="109"/>
      <c r="L266" s="109"/>
      <c r="V266" s="109"/>
      <c r="AF266" s="109"/>
      <c r="AP266" s="109"/>
      <c r="AZ266" s="109"/>
      <c r="BA266" s="109"/>
      <c r="BJ266" s="109"/>
      <c r="BT266" s="109"/>
      <c r="CD266" s="109"/>
      <c r="CN266" s="109"/>
      <c r="CX266" s="109"/>
      <c r="DH266" s="109"/>
      <c r="DR266" s="109"/>
      <c r="EB266" s="109"/>
      <c r="EL266" s="109"/>
      <c r="EV266" s="109"/>
      <c r="FF266" s="109"/>
      <c r="FP266" s="109"/>
      <c r="FZ266" s="109"/>
      <c r="GJ266" s="109"/>
      <c r="GT266" s="109"/>
      <c r="HD266" s="109"/>
      <c r="HN266" s="109"/>
      <c r="HX266" s="109"/>
    </row>
    <row xmlns:x14ac="http://schemas.microsoft.com/office/spreadsheetml/2009/9/ac" r="267" s="3" customFormat="true" x14ac:dyDescent="0.25">
      <c r="A267" s="374"/>
      <c r="B267" s="109"/>
      <c r="L267" s="109"/>
      <c r="V267" s="109"/>
      <c r="AF267" s="109"/>
      <c r="AP267" s="109"/>
      <c r="AZ267" s="109"/>
      <c r="BA267" s="109"/>
      <c r="BJ267" s="109"/>
      <c r="BT267" s="109"/>
      <c r="CD267" s="109"/>
      <c r="CN267" s="109"/>
      <c r="CX267" s="109"/>
      <c r="DH267" s="109"/>
      <c r="DR267" s="109"/>
      <c r="EB267" s="109"/>
      <c r="EL267" s="109"/>
      <c r="EV267" s="109"/>
      <c r="FF267" s="109"/>
      <c r="FP267" s="109"/>
      <c r="FZ267" s="109"/>
      <c r="GJ267" s="109"/>
      <c r="GT267" s="109"/>
      <c r="HD267" s="109"/>
      <c r="HN267" s="109"/>
      <c r="HX267" s="109"/>
    </row>
    <row xmlns:x14ac="http://schemas.microsoft.com/office/spreadsheetml/2009/9/ac" r="268" s="3" customFormat="true" x14ac:dyDescent="0.25">
      <c r="A268" s="374"/>
      <c r="B268" s="109"/>
      <c r="L268" s="109"/>
      <c r="V268" s="109"/>
      <c r="AF268" s="109"/>
      <c r="AP268" s="109"/>
      <c r="AZ268" s="109"/>
      <c r="BA268" s="109"/>
      <c r="BJ268" s="109"/>
      <c r="BT268" s="109"/>
      <c r="CD268" s="109"/>
      <c r="CN268" s="109"/>
      <c r="CX268" s="109"/>
      <c r="DH268" s="109"/>
      <c r="DR268" s="109"/>
      <c r="EB268" s="109"/>
      <c r="EL268" s="109"/>
      <c r="EV268" s="109"/>
      <c r="FF268" s="109"/>
      <c r="FP268" s="109"/>
      <c r="FZ268" s="109"/>
      <c r="GJ268" s="109"/>
      <c r="GT268" s="109"/>
      <c r="HD268" s="109"/>
      <c r="HN268" s="109"/>
      <c r="HX268" s="109"/>
    </row>
    <row xmlns:x14ac="http://schemas.microsoft.com/office/spreadsheetml/2009/9/ac" r="269" s="3" customFormat="true" x14ac:dyDescent="0.25">
      <c r="A269" s="374"/>
      <c r="B269" s="109"/>
      <c r="L269" s="109"/>
      <c r="V269" s="109"/>
      <c r="AF269" s="109"/>
      <c r="AP269" s="109"/>
      <c r="AZ269" s="109"/>
      <c r="BA269" s="109"/>
      <c r="BJ269" s="109"/>
      <c r="BT269" s="109"/>
      <c r="CD269" s="109"/>
      <c r="CN269" s="109"/>
      <c r="CX269" s="109"/>
      <c r="DH269" s="109"/>
      <c r="DR269" s="109"/>
      <c r="EB269" s="109"/>
      <c r="EL269" s="109"/>
      <c r="EV269" s="109"/>
      <c r="FF269" s="109"/>
      <c r="FP269" s="109"/>
      <c r="FZ269" s="109"/>
      <c r="GJ269" s="109"/>
      <c r="GT269" s="109"/>
      <c r="HD269" s="109"/>
      <c r="HN269" s="109"/>
      <c r="HX269" s="109"/>
    </row>
    <row xmlns:x14ac="http://schemas.microsoft.com/office/spreadsheetml/2009/9/ac" r="270" s="3" customFormat="true" x14ac:dyDescent="0.25">
      <c r="A270" s="374"/>
      <c r="B270" s="109"/>
      <c r="L270" s="109"/>
      <c r="V270" s="109"/>
      <c r="AF270" s="109"/>
      <c r="AP270" s="109"/>
      <c r="AZ270" s="109"/>
      <c r="BA270" s="109"/>
      <c r="BJ270" s="109"/>
      <c r="BT270" s="109"/>
      <c r="CD270" s="109"/>
      <c r="CN270" s="109"/>
      <c r="CX270" s="109"/>
      <c r="DH270" s="109"/>
      <c r="DR270" s="109"/>
      <c r="EB270" s="109"/>
      <c r="EL270" s="109"/>
      <c r="EV270" s="109"/>
      <c r="FF270" s="109"/>
      <c r="FP270" s="109"/>
      <c r="FZ270" s="109"/>
      <c r="GJ270" s="109"/>
      <c r="GT270" s="109"/>
      <c r="HD270" s="109"/>
      <c r="HN270" s="109"/>
      <c r="HX270" s="109"/>
    </row>
    <row xmlns:x14ac="http://schemas.microsoft.com/office/spreadsheetml/2009/9/ac" r="271" s="3" customFormat="true" x14ac:dyDescent="0.25">
      <c r="A271" s="374"/>
      <c r="B271" s="109"/>
      <c r="L271" s="109"/>
      <c r="V271" s="109"/>
      <c r="AF271" s="109"/>
      <c r="AP271" s="109"/>
      <c r="AZ271" s="109"/>
      <c r="BA271" s="109"/>
      <c r="BJ271" s="109"/>
      <c r="BT271" s="109"/>
      <c r="CD271" s="109"/>
      <c r="CN271" s="109"/>
      <c r="CX271" s="109"/>
      <c r="DH271" s="109"/>
      <c r="DR271" s="109"/>
      <c r="EB271" s="109"/>
      <c r="EL271" s="109"/>
      <c r="EV271" s="109"/>
      <c r="FF271" s="109"/>
      <c r="FP271" s="109"/>
      <c r="FZ271" s="109"/>
      <c r="GJ271" s="109"/>
      <c r="GT271" s="109"/>
      <c r="HD271" s="109"/>
      <c r="HN271" s="109"/>
      <c r="HX271" s="109"/>
    </row>
    <row xmlns:x14ac="http://schemas.microsoft.com/office/spreadsheetml/2009/9/ac" r="272" s="3" customFormat="true" x14ac:dyDescent="0.25">
      <c r="A272" s="374"/>
      <c r="B272" s="109"/>
      <c r="L272" s="109"/>
      <c r="V272" s="109"/>
      <c r="AF272" s="109"/>
      <c r="AP272" s="109"/>
      <c r="AZ272" s="109"/>
      <c r="BA272" s="109"/>
      <c r="BJ272" s="109"/>
      <c r="BT272" s="109"/>
      <c r="CD272" s="109"/>
      <c r="CN272" s="109"/>
      <c r="CX272" s="109"/>
      <c r="DH272" s="109"/>
      <c r="DR272" s="109"/>
      <c r="EB272" s="109"/>
      <c r="EL272" s="109"/>
      <c r="EV272" s="109"/>
      <c r="FF272" s="109"/>
      <c r="FP272" s="109"/>
      <c r="FZ272" s="109"/>
      <c r="GJ272" s="109"/>
      <c r="GT272" s="109"/>
      <c r="HD272" s="109"/>
      <c r="HN272" s="109"/>
      <c r="HX272" s="109"/>
    </row>
    <row xmlns:x14ac="http://schemas.microsoft.com/office/spreadsheetml/2009/9/ac" r="273" s="3" customFormat="true" x14ac:dyDescent="0.25">
      <c r="A273" s="374"/>
      <c r="B273" s="109"/>
      <c r="L273" s="109"/>
      <c r="V273" s="109"/>
      <c r="AF273" s="109"/>
      <c r="AP273" s="109"/>
      <c r="AZ273" s="109"/>
      <c r="BA273" s="109"/>
      <c r="BJ273" s="109"/>
      <c r="BT273" s="109"/>
      <c r="CD273" s="109"/>
      <c r="CN273" s="109"/>
      <c r="CX273" s="109"/>
      <c r="DH273" s="109"/>
      <c r="DR273" s="109"/>
      <c r="EB273" s="109"/>
      <c r="EL273" s="109"/>
      <c r="EV273" s="109"/>
      <c r="FF273" s="109"/>
      <c r="FP273" s="109"/>
      <c r="FZ273" s="109"/>
      <c r="GJ273" s="109"/>
      <c r="GT273" s="109"/>
      <c r="HD273" s="109"/>
      <c r="HN273" s="109"/>
      <c r="HX273" s="109"/>
    </row>
    <row xmlns:x14ac="http://schemas.microsoft.com/office/spreadsheetml/2009/9/ac" r="274" s="3" customFormat="true" x14ac:dyDescent="0.25">
      <c r="A274" s="374"/>
      <c r="B274" s="109"/>
      <c r="L274" s="109"/>
      <c r="V274" s="109"/>
      <c r="AF274" s="109"/>
      <c r="AP274" s="109"/>
      <c r="AZ274" s="109"/>
      <c r="BA274" s="109"/>
      <c r="BJ274" s="109"/>
      <c r="BT274" s="109"/>
      <c r="CD274" s="109"/>
      <c r="CN274" s="109"/>
      <c r="CX274" s="109"/>
      <c r="DH274" s="109"/>
      <c r="DR274" s="109"/>
      <c r="EB274" s="109"/>
      <c r="EL274" s="109"/>
      <c r="EV274" s="109"/>
      <c r="FF274" s="109"/>
      <c r="FP274" s="109"/>
      <c r="FZ274" s="109"/>
      <c r="GJ274" s="109"/>
      <c r="GT274" s="109"/>
      <c r="HD274" s="109"/>
      <c r="HN274" s="109"/>
      <c r="HX274" s="109"/>
    </row>
    <row xmlns:x14ac="http://schemas.microsoft.com/office/spreadsheetml/2009/9/ac" r="275" s="3" customFormat="true" x14ac:dyDescent="0.25">
      <c r="A275" s="374"/>
      <c r="B275" s="109"/>
      <c r="L275" s="109"/>
      <c r="V275" s="109"/>
      <c r="AF275" s="109"/>
      <c r="AP275" s="109"/>
      <c r="AZ275" s="109"/>
      <c r="BA275" s="109"/>
      <c r="BJ275" s="109"/>
      <c r="BT275" s="109"/>
      <c r="CD275" s="109"/>
      <c r="CN275" s="109"/>
      <c r="CX275" s="109"/>
      <c r="DH275" s="109"/>
      <c r="DR275" s="109"/>
      <c r="EB275" s="109"/>
      <c r="EL275" s="109"/>
      <c r="EV275" s="109"/>
      <c r="FF275" s="109"/>
      <c r="FP275" s="109"/>
      <c r="FZ275" s="109"/>
      <c r="GJ275" s="109"/>
      <c r="GT275" s="109"/>
      <c r="HD275" s="109"/>
      <c r="HN275" s="109"/>
      <c r="HX275" s="109"/>
    </row>
    <row xmlns:x14ac="http://schemas.microsoft.com/office/spreadsheetml/2009/9/ac" r="276" s="3" customFormat="true" x14ac:dyDescent="0.25">
      <c r="A276" s="374"/>
      <c r="B276" s="109"/>
      <c r="L276" s="109"/>
      <c r="V276" s="109"/>
      <c r="AF276" s="109"/>
      <c r="AP276" s="109"/>
      <c r="AZ276" s="109"/>
      <c r="BA276" s="109"/>
      <c r="BJ276" s="109"/>
      <c r="BT276" s="109"/>
      <c r="CD276" s="109"/>
      <c r="CN276" s="109"/>
      <c r="CX276" s="109"/>
      <c r="DH276" s="109"/>
      <c r="DR276" s="109"/>
      <c r="EB276" s="109"/>
      <c r="EL276" s="109"/>
      <c r="EV276" s="109"/>
      <c r="FF276" s="109"/>
      <c r="FP276" s="109"/>
      <c r="FZ276" s="109"/>
      <c r="GJ276" s="109"/>
      <c r="GT276" s="109"/>
      <c r="HD276" s="109"/>
      <c r="HN276" s="109"/>
      <c r="HX276" s="109"/>
    </row>
    <row xmlns:x14ac="http://schemas.microsoft.com/office/spreadsheetml/2009/9/ac" r="277" s="3" customFormat="true" x14ac:dyDescent="0.25">
      <c r="A277" s="374"/>
      <c r="B277" s="109"/>
      <c r="L277" s="109"/>
      <c r="V277" s="109"/>
      <c r="AF277" s="109"/>
      <c r="AP277" s="109"/>
      <c r="AZ277" s="109"/>
      <c r="BA277" s="109"/>
      <c r="BJ277" s="109"/>
      <c r="BT277" s="109"/>
      <c r="CD277" s="109"/>
      <c r="CN277" s="109"/>
      <c r="CX277" s="109"/>
      <c r="DH277" s="109"/>
      <c r="DR277" s="109"/>
      <c r="EB277" s="109"/>
      <c r="EL277" s="109"/>
      <c r="EV277" s="109"/>
      <c r="FF277" s="109"/>
      <c r="FP277" s="109"/>
      <c r="FZ277" s="109"/>
      <c r="GJ277" s="109"/>
      <c r="GT277" s="109"/>
      <c r="HD277" s="109"/>
      <c r="HN277" s="109"/>
      <c r="HX277" s="109"/>
    </row>
    <row xmlns:x14ac="http://schemas.microsoft.com/office/spreadsheetml/2009/9/ac" r="278" s="3" customFormat="true" x14ac:dyDescent="0.25">
      <c r="A278" s="374"/>
      <c r="B278" s="109"/>
      <c r="L278" s="109"/>
      <c r="V278" s="109"/>
      <c r="AF278" s="109"/>
      <c r="AP278" s="109"/>
      <c r="AZ278" s="109"/>
      <c r="BA278" s="109"/>
      <c r="BJ278" s="109"/>
      <c r="BT278" s="109"/>
      <c r="CD278" s="109"/>
      <c r="CN278" s="109"/>
      <c r="CX278" s="109"/>
      <c r="DH278" s="109"/>
      <c r="DR278" s="109"/>
      <c r="EB278" s="109"/>
      <c r="EL278" s="109"/>
      <c r="EV278" s="109"/>
      <c r="FF278" s="109"/>
      <c r="FP278" s="109"/>
      <c r="FZ278" s="109"/>
      <c r="GJ278" s="109"/>
      <c r="GT278" s="109"/>
      <c r="HD278" s="109"/>
      <c r="HN278" s="109"/>
      <c r="HX278" s="109"/>
    </row>
    <row xmlns:x14ac="http://schemas.microsoft.com/office/spreadsheetml/2009/9/ac" r="279" s="3" customFormat="true" x14ac:dyDescent="0.25">
      <c r="A279" s="374"/>
      <c r="B279" s="109"/>
      <c r="L279" s="109"/>
      <c r="V279" s="109"/>
      <c r="AF279" s="109"/>
      <c r="AP279" s="109"/>
      <c r="AZ279" s="109"/>
      <c r="BA279" s="109"/>
      <c r="BJ279" s="109"/>
      <c r="BT279" s="109"/>
      <c r="CD279" s="109"/>
      <c r="CN279" s="109"/>
      <c r="CX279" s="109"/>
      <c r="DH279" s="109"/>
      <c r="DR279" s="109"/>
      <c r="EB279" s="109"/>
      <c r="EL279" s="109"/>
      <c r="EV279" s="109"/>
      <c r="FF279" s="109"/>
      <c r="FP279" s="109"/>
      <c r="FZ279" s="109"/>
      <c r="GJ279" s="109"/>
      <c r="GT279" s="109"/>
      <c r="HD279" s="109"/>
      <c r="HN279" s="109"/>
      <c r="HX279" s="109"/>
    </row>
    <row xmlns:x14ac="http://schemas.microsoft.com/office/spreadsheetml/2009/9/ac" r="280" s="3" customFormat="true" x14ac:dyDescent="0.25">
      <c r="A280" s="374"/>
      <c r="B280" s="109"/>
      <c r="L280" s="109"/>
      <c r="V280" s="109"/>
      <c r="AF280" s="109"/>
      <c r="AP280" s="109"/>
      <c r="AZ280" s="109"/>
      <c r="BA280" s="109"/>
      <c r="BJ280" s="109"/>
      <c r="BT280" s="109"/>
      <c r="CD280" s="109"/>
      <c r="CN280" s="109"/>
      <c r="CX280" s="109"/>
      <c r="DH280" s="109"/>
      <c r="DR280" s="109"/>
      <c r="EB280" s="109"/>
      <c r="EL280" s="109"/>
      <c r="EV280" s="109"/>
      <c r="FF280" s="109"/>
      <c r="FP280" s="109"/>
      <c r="FZ280" s="109"/>
      <c r="GJ280" s="109"/>
      <c r="GT280" s="109"/>
      <c r="HD280" s="109"/>
      <c r="HN280" s="109"/>
      <c r="HX280" s="109"/>
    </row>
    <row xmlns:x14ac="http://schemas.microsoft.com/office/spreadsheetml/2009/9/ac" r="281" s="3" customFormat="true" x14ac:dyDescent="0.25">
      <c r="A281" s="374"/>
      <c r="B281" s="109"/>
      <c r="L281" s="109"/>
      <c r="V281" s="109"/>
      <c r="AF281" s="109"/>
      <c r="AP281" s="109"/>
      <c r="AZ281" s="109"/>
      <c r="BA281" s="109"/>
      <c r="BJ281" s="109"/>
      <c r="BT281" s="109"/>
      <c r="CD281" s="109"/>
      <c r="CN281" s="109"/>
      <c r="CX281" s="109"/>
      <c r="DH281" s="109"/>
      <c r="DR281" s="109"/>
      <c r="EB281" s="109"/>
      <c r="EL281" s="109"/>
      <c r="EV281" s="109"/>
      <c r="FF281" s="109"/>
      <c r="FP281" s="109"/>
      <c r="FZ281" s="109"/>
      <c r="GJ281" s="109"/>
      <c r="GT281" s="109"/>
      <c r="HD281" s="109"/>
      <c r="HN281" s="109"/>
      <c r="HX281" s="109"/>
    </row>
    <row xmlns:x14ac="http://schemas.microsoft.com/office/spreadsheetml/2009/9/ac" r="282" s="3" customFormat="true" x14ac:dyDescent="0.25">
      <c r="A282" s="374"/>
      <c r="B282" s="109"/>
      <c r="L282" s="109"/>
      <c r="V282" s="109"/>
      <c r="AF282" s="109"/>
      <c r="AP282" s="109"/>
      <c r="AZ282" s="109"/>
      <c r="BA282" s="109"/>
      <c r="BJ282" s="109"/>
      <c r="BT282" s="109"/>
      <c r="CD282" s="109"/>
      <c r="CN282" s="109"/>
      <c r="CX282" s="109"/>
      <c r="DH282" s="109"/>
      <c r="DR282" s="109"/>
      <c r="EB282" s="109"/>
      <c r="EL282" s="109"/>
      <c r="EV282" s="109"/>
      <c r="FF282" s="109"/>
      <c r="FP282" s="109"/>
      <c r="FZ282" s="109"/>
      <c r="GJ282" s="109"/>
      <c r="GT282" s="109"/>
      <c r="HD282" s="109"/>
      <c r="HN282" s="109"/>
      <c r="HX282" s="109"/>
    </row>
    <row xmlns:x14ac="http://schemas.microsoft.com/office/spreadsheetml/2009/9/ac" r="283" s="3" customFormat="true" x14ac:dyDescent="0.25">
      <c r="A283" s="374"/>
      <c r="B283" s="109"/>
      <c r="L283" s="109"/>
      <c r="V283" s="109"/>
      <c r="AF283" s="109"/>
      <c r="AP283" s="109"/>
      <c r="AZ283" s="109"/>
      <c r="BA283" s="109"/>
      <c r="BJ283" s="109"/>
      <c r="BT283" s="109"/>
      <c r="CD283" s="109"/>
      <c r="CN283" s="109"/>
      <c r="CX283" s="109"/>
      <c r="DH283" s="109"/>
      <c r="DR283" s="109"/>
      <c r="EB283" s="109"/>
      <c r="EL283" s="109"/>
      <c r="EV283" s="109"/>
      <c r="FF283" s="109"/>
      <c r="FP283" s="109"/>
      <c r="FZ283" s="109"/>
      <c r="GJ283" s="109"/>
      <c r="GT283" s="109"/>
      <c r="HD283" s="109"/>
      <c r="HN283" s="109"/>
      <c r="HX283" s="109"/>
    </row>
    <row xmlns:x14ac="http://schemas.microsoft.com/office/spreadsheetml/2009/9/ac" r="284" s="3" customFormat="true" x14ac:dyDescent="0.25">
      <c r="A284" s="374"/>
      <c r="B284" s="109"/>
      <c r="L284" s="109"/>
      <c r="V284" s="109"/>
      <c r="AF284" s="109"/>
      <c r="AP284" s="109"/>
      <c r="AZ284" s="109"/>
      <c r="BA284" s="109"/>
      <c r="BJ284" s="109"/>
      <c r="BT284" s="109"/>
      <c r="CD284" s="109"/>
      <c r="CN284" s="109"/>
      <c r="CX284" s="109"/>
      <c r="DH284" s="109"/>
      <c r="DR284" s="109"/>
      <c r="EB284" s="109"/>
      <c r="EL284" s="109"/>
      <c r="EV284" s="109"/>
      <c r="FF284" s="109"/>
      <c r="FP284" s="109"/>
      <c r="FZ284" s="109"/>
      <c r="GJ284" s="109"/>
      <c r="GT284" s="109"/>
      <c r="HD284" s="109"/>
      <c r="HN284" s="109"/>
      <c r="HX284" s="109"/>
    </row>
    <row xmlns:x14ac="http://schemas.microsoft.com/office/spreadsheetml/2009/9/ac" r="285" s="3" customFormat="true" x14ac:dyDescent="0.25">
      <c r="A285" s="374"/>
      <c r="B285" s="109"/>
      <c r="L285" s="109"/>
      <c r="V285" s="109"/>
      <c r="AF285" s="109"/>
      <c r="AP285" s="109"/>
      <c r="AZ285" s="109"/>
      <c r="BA285" s="109"/>
      <c r="BJ285" s="109"/>
      <c r="BT285" s="109"/>
      <c r="CD285" s="109"/>
      <c r="CN285" s="109"/>
      <c r="CX285" s="109"/>
      <c r="DH285" s="109"/>
      <c r="DR285" s="109"/>
      <c r="EB285" s="109"/>
      <c r="EL285" s="109"/>
      <c r="EV285" s="109"/>
      <c r="FF285" s="109"/>
      <c r="FP285" s="109"/>
      <c r="FZ285" s="109"/>
      <c r="GJ285" s="109"/>
      <c r="GT285" s="109"/>
      <c r="HD285" s="109"/>
      <c r="HN285" s="109"/>
      <c r="HX285" s="109"/>
    </row>
    <row xmlns:x14ac="http://schemas.microsoft.com/office/spreadsheetml/2009/9/ac" r="286" s="3" customFormat="true" x14ac:dyDescent="0.25">
      <c r="A286" s="374"/>
      <c r="B286" s="109"/>
      <c r="L286" s="109"/>
      <c r="V286" s="109"/>
      <c r="AF286" s="109"/>
      <c r="AP286" s="109"/>
      <c r="AZ286" s="109"/>
      <c r="BA286" s="109"/>
      <c r="BJ286" s="109"/>
      <c r="BT286" s="109"/>
      <c r="CD286" s="109"/>
      <c r="CN286" s="109"/>
      <c r="CX286" s="109"/>
      <c r="DH286" s="109"/>
      <c r="DR286" s="109"/>
      <c r="EB286" s="109"/>
      <c r="EL286" s="109"/>
      <c r="EV286" s="109"/>
      <c r="FF286" s="109"/>
      <c r="FP286" s="109"/>
      <c r="FZ286" s="109"/>
      <c r="GJ286" s="109"/>
      <c r="GT286" s="109"/>
      <c r="HD286" s="109"/>
      <c r="HN286" s="109"/>
      <c r="HX286" s="109"/>
    </row>
    <row xmlns:x14ac="http://schemas.microsoft.com/office/spreadsheetml/2009/9/ac" r="287" s="3" customFormat="true" x14ac:dyDescent="0.25">
      <c r="A287" s="374"/>
      <c r="B287" s="109"/>
      <c r="L287" s="109"/>
      <c r="V287" s="109"/>
      <c r="AF287" s="109"/>
      <c r="AP287" s="109"/>
      <c r="AZ287" s="109"/>
      <c r="BA287" s="109"/>
      <c r="BJ287" s="109"/>
      <c r="BT287" s="109"/>
      <c r="CD287" s="109"/>
      <c r="CN287" s="109"/>
      <c r="CX287" s="109"/>
      <c r="DH287" s="109"/>
      <c r="DR287" s="109"/>
      <c r="EB287" s="109"/>
      <c r="EL287" s="109"/>
      <c r="EV287" s="109"/>
      <c r="FF287" s="109"/>
      <c r="FP287" s="109"/>
      <c r="FZ287" s="109"/>
      <c r="GJ287" s="109"/>
      <c r="GT287" s="109"/>
      <c r="HD287" s="109"/>
      <c r="HN287" s="109"/>
      <c r="HX287" s="109"/>
    </row>
    <row xmlns:x14ac="http://schemas.microsoft.com/office/spreadsheetml/2009/9/ac" r="288" s="3" customFormat="true" x14ac:dyDescent="0.25">
      <c r="A288" s="374"/>
      <c r="B288" s="109"/>
      <c r="L288" s="109"/>
      <c r="V288" s="109"/>
      <c r="AF288" s="109"/>
      <c r="AP288" s="109"/>
      <c r="AZ288" s="109"/>
      <c r="BA288" s="109"/>
      <c r="BJ288" s="109"/>
      <c r="BT288" s="109"/>
      <c r="CD288" s="109"/>
      <c r="CN288" s="109"/>
      <c r="CX288" s="109"/>
      <c r="DH288" s="109"/>
      <c r="DR288" s="109"/>
      <c r="EB288" s="109"/>
      <c r="EL288" s="109"/>
      <c r="EV288" s="109"/>
      <c r="FF288" s="109"/>
      <c r="FP288" s="109"/>
      <c r="FZ288" s="109"/>
      <c r="GJ288" s="109"/>
      <c r="GT288" s="109"/>
      <c r="HD288" s="109"/>
      <c r="HN288" s="109"/>
      <c r="HX288" s="109"/>
    </row>
    <row xmlns:x14ac="http://schemas.microsoft.com/office/spreadsheetml/2009/9/ac" r="289" s="3" customFormat="true" x14ac:dyDescent="0.25">
      <c r="A289" s="374"/>
      <c r="B289" s="109"/>
      <c r="L289" s="109"/>
      <c r="V289" s="109"/>
      <c r="AF289" s="109"/>
      <c r="AP289" s="109"/>
      <c r="AZ289" s="109"/>
      <c r="BA289" s="109"/>
      <c r="BJ289" s="109"/>
      <c r="BT289" s="109"/>
      <c r="CD289" s="109"/>
      <c r="CN289" s="109"/>
      <c r="CX289" s="109"/>
      <c r="DH289" s="109"/>
      <c r="DR289" s="109"/>
      <c r="EB289" s="109"/>
      <c r="EL289" s="109"/>
      <c r="EV289" s="109"/>
      <c r="FF289" s="109"/>
      <c r="FP289" s="109"/>
      <c r="FZ289" s="109"/>
      <c r="GJ289" s="109"/>
      <c r="GT289" s="109"/>
      <c r="HD289" s="109"/>
      <c r="HN289" s="109"/>
      <c r="HX289" s="109"/>
    </row>
    <row xmlns:x14ac="http://schemas.microsoft.com/office/spreadsheetml/2009/9/ac" r="290" s="3" customFormat="true" x14ac:dyDescent="0.25">
      <c r="A290" s="374"/>
      <c r="B290" s="109"/>
      <c r="L290" s="109"/>
      <c r="V290" s="109"/>
      <c r="AF290" s="109"/>
      <c r="AP290" s="109"/>
      <c r="AZ290" s="109"/>
      <c r="BA290" s="109"/>
      <c r="BJ290" s="109"/>
      <c r="BT290" s="109"/>
      <c r="CD290" s="109"/>
      <c r="CN290" s="109"/>
      <c r="CX290" s="109"/>
      <c r="DH290" s="109"/>
      <c r="DR290" s="109"/>
      <c r="EB290" s="109"/>
      <c r="EL290" s="109"/>
      <c r="EV290" s="109"/>
      <c r="FF290" s="109"/>
      <c r="FP290" s="109"/>
      <c r="FZ290" s="109"/>
      <c r="GJ290" s="109"/>
      <c r="GT290" s="109"/>
      <c r="HD290" s="109"/>
      <c r="HN290" s="109"/>
      <c r="HX290" s="109"/>
    </row>
    <row xmlns:x14ac="http://schemas.microsoft.com/office/spreadsheetml/2009/9/ac" r="291" s="3" customFormat="true" x14ac:dyDescent="0.25">
      <c r="A291" s="374"/>
      <c r="B291" s="109"/>
      <c r="L291" s="109"/>
      <c r="V291" s="109"/>
      <c r="AF291" s="109"/>
      <c r="AP291" s="109"/>
      <c r="AZ291" s="109"/>
      <c r="BA291" s="109"/>
      <c r="BJ291" s="109"/>
      <c r="BT291" s="109"/>
      <c r="CD291" s="109"/>
      <c r="CN291" s="109"/>
      <c r="CX291" s="109"/>
      <c r="DH291" s="109"/>
      <c r="DR291" s="109"/>
      <c r="EB291" s="109"/>
      <c r="EL291" s="109"/>
      <c r="EV291" s="109"/>
      <c r="FF291" s="109"/>
      <c r="FP291" s="109"/>
      <c r="FZ291" s="109"/>
      <c r="GJ291" s="109"/>
      <c r="GT291" s="109"/>
      <c r="HD291" s="109"/>
      <c r="HN291" s="109"/>
      <c r="HX291" s="109"/>
    </row>
    <row xmlns:x14ac="http://schemas.microsoft.com/office/spreadsheetml/2009/9/ac" r="292" s="3" customFormat="true" x14ac:dyDescent="0.25">
      <c r="A292" s="374"/>
      <c r="B292" s="109"/>
      <c r="L292" s="109"/>
      <c r="V292" s="109"/>
      <c r="AF292" s="109"/>
      <c r="AP292" s="109"/>
      <c r="AZ292" s="109"/>
      <c r="BA292" s="109"/>
      <c r="BJ292" s="109"/>
      <c r="BT292" s="109"/>
      <c r="CD292" s="109"/>
      <c r="CN292" s="109"/>
      <c r="CX292" s="109"/>
      <c r="DH292" s="109"/>
      <c r="DR292" s="109"/>
      <c r="EB292" s="109"/>
      <c r="EL292" s="109"/>
      <c r="EV292" s="109"/>
      <c r="FF292" s="109"/>
      <c r="FP292" s="109"/>
      <c r="FZ292" s="109"/>
      <c r="GJ292" s="109"/>
      <c r="GT292" s="109"/>
      <c r="HD292" s="109"/>
      <c r="HN292" s="109"/>
      <c r="HX292" s="109"/>
    </row>
    <row xmlns:x14ac="http://schemas.microsoft.com/office/spreadsheetml/2009/9/ac" r="293" s="3" customFormat="true" x14ac:dyDescent="0.25">
      <c r="A293" s="374"/>
      <c r="B293" s="109"/>
      <c r="L293" s="109"/>
      <c r="V293" s="109"/>
      <c r="AF293" s="109"/>
      <c r="AP293" s="109"/>
      <c r="AZ293" s="109"/>
      <c r="BA293" s="109"/>
      <c r="BJ293" s="109"/>
      <c r="BT293" s="109"/>
      <c r="CD293" s="109"/>
      <c r="CN293" s="109"/>
      <c r="CX293" s="109"/>
      <c r="DH293" s="109"/>
      <c r="DR293" s="109"/>
      <c r="EB293" s="109"/>
      <c r="EL293" s="109"/>
      <c r="EV293" s="109"/>
      <c r="FF293" s="109"/>
      <c r="FP293" s="109"/>
      <c r="FZ293" s="109"/>
      <c r="GJ293" s="109"/>
      <c r="GT293" s="109"/>
      <c r="HD293" s="109"/>
      <c r="HN293" s="109"/>
      <c r="HX293" s="109"/>
    </row>
    <row xmlns:x14ac="http://schemas.microsoft.com/office/spreadsheetml/2009/9/ac" r="294" s="3" customFormat="true" x14ac:dyDescent="0.25">
      <c r="A294" s="374"/>
      <c r="B294" s="109"/>
      <c r="L294" s="109"/>
      <c r="V294" s="109"/>
      <c r="AF294" s="109"/>
      <c r="AP294" s="109"/>
      <c r="AZ294" s="109"/>
      <c r="BA294" s="109"/>
      <c r="BJ294" s="109"/>
      <c r="BT294" s="109"/>
      <c r="CD294" s="109"/>
      <c r="CN294" s="109"/>
      <c r="CX294" s="109"/>
      <c r="DH294" s="109"/>
      <c r="DR294" s="109"/>
      <c r="EB294" s="109"/>
      <c r="EL294" s="109"/>
      <c r="EV294" s="109"/>
      <c r="FF294" s="109"/>
      <c r="FP294" s="109"/>
      <c r="FZ294" s="109"/>
      <c r="GJ294" s="109"/>
      <c r="GT294" s="109"/>
      <c r="HD294" s="109"/>
      <c r="HN294" s="109"/>
      <c r="HX294" s="109"/>
    </row>
    <row xmlns:x14ac="http://schemas.microsoft.com/office/spreadsheetml/2009/9/ac" r="295" s="3" customFormat="true" x14ac:dyDescent="0.25">
      <c r="A295" s="374"/>
      <c r="B295" s="109"/>
      <c r="L295" s="109"/>
      <c r="V295" s="109"/>
      <c r="AF295" s="109"/>
      <c r="AP295" s="109"/>
      <c r="AZ295" s="109"/>
      <c r="BA295" s="109"/>
      <c r="BJ295" s="109"/>
      <c r="BT295" s="109"/>
      <c r="CD295" s="109"/>
      <c r="CN295" s="109"/>
      <c r="CX295" s="109"/>
      <c r="DH295" s="109"/>
      <c r="DR295" s="109"/>
      <c r="EB295" s="109"/>
      <c r="EL295" s="109"/>
      <c r="EV295" s="109"/>
      <c r="FF295" s="109"/>
      <c r="FP295" s="109"/>
      <c r="FZ295" s="109"/>
      <c r="GJ295" s="109"/>
      <c r="GT295" s="109"/>
      <c r="HD295" s="109"/>
      <c r="HN295" s="109"/>
      <c r="HX295" s="109"/>
    </row>
    <row xmlns:x14ac="http://schemas.microsoft.com/office/spreadsheetml/2009/9/ac" r="296" s="3" customFormat="true" x14ac:dyDescent="0.25">
      <c r="A296" s="374"/>
      <c r="B296" s="109"/>
      <c r="L296" s="109"/>
      <c r="V296" s="109"/>
      <c r="AF296" s="109"/>
      <c r="AP296" s="109"/>
      <c r="AZ296" s="109"/>
      <c r="BA296" s="109"/>
      <c r="BJ296" s="109"/>
      <c r="BT296" s="109"/>
      <c r="CD296" s="109"/>
      <c r="CN296" s="109"/>
      <c r="CX296" s="109"/>
      <c r="DH296" s="109"/>
      <c r="DR296" s="109"/>
      <c r="EB296" s="109"/>
      <c r="EL296" s="109"/>
      <c r="EV296" s="109"/>
      <c r="FF296" s="109"/>
      <c r="FP296" s="109"/>
      <c r="FZ296" s="109"/>
      <c r="GJ296" s="109"/>
      <c r="GT296" s="109"/>
      <c r="HD296" s="109"/>
      <c r="HN296" s="109"/>
      <c r="HX296" s="109"/>
    </row>
    <row xmlns:x14ac="http://schemas.microsoft.com/office/spreadsheetml/2009/9/ac" r="297" s="3" customFormat="true" x14ac:dyDescent="0.25">
      <c r="A297" s="374"/>
      <c r="B297" s="109"/>
      <c r="L297" s="109"/>
      <c r="V297" s="109"/>
      <c r="AF297" s="109"/>
      <c r="AP297" s="109"/>
      <c r="AZ297" s="109"/>
      <c r="BA297" s="109"/>
      <c r="BJ297" s="109"/>
      <c r="BT297" s="109"/>
      <c r="CD297" s="109"/>
      <c r="CN297" s="109"/>
      <c r="CX297" s="109"/>
      <c r="DH297" s="109"/>
      <c r="DR297" s="109"/>
      <c r="EB297" s="109"/>
      <c r="EL297" s="109"/>
      <c r="EV297" s="109"/>
      <c r="FF297" s="109"/>
      <c r="FP297" s="109"/>
      <c r="FZ297" s="109"/>
      <c r="GJ297" s="109"/>
      <c r="GT297" s="109"/>
      <c r="HD297" s="109"/>
      <c r="HN297" s="109"/>
      <c r="HX297" s="109"/>
    </row>
    <row xmlns:x14ac="http://schemas.microsoft.com/office/spreadsheetml/2009/9/ac" r="298" s="3" customFormat="true" x14ac:dyDescent="0.25">
      <c r="A298" s="374"/>
      <c r="B298" s="109"/>
      <c r="L298" s="109"/>
      <c r="V298" s="109"/>
      <c r="AF298" s="109"/>
      <c r="AP298" s="109"/>
      <c r="AZ298" s="109"/>
      <c r="BA298" s="109"/>
      <c r="BJ298" s="109"/>
      <c r="BT298" s="109"/>
      <c r="CD298" s="109"/>
      <c r="CN298" s="109"/>
      <c r="CX298" s="109"/>
      <c r="DH298" s="109"/>
      <c r="DR298" s="109"/>
      <c r="EB298" s="109"/>
      <c r="EL298" s="109"/>
      <c r="EV298" s="109"/>
      <c r="FF298" s="109"/>
      <c r="FP298" s="109"/>
      <c r="FZ298" s="109"/>
      <c r="GJ298" s="109"/>
      <c r="GT298" s="109"/>
      <c r="HD298" s="109"/>
      <c r="HN298" s="109"/>
      <c r="HX298" s="109"/>
    </row>
    <row xmlns:x14ac="http://schemas.microsoft.com/office/spreadsheetml/2009/9/ac" r="299" s="3" customFormat="true" x14ac:dyDescent="0.25">
      <c r="A299" s="374"/>
      <c r="B299" s="109"/>
      <c r="L299" s="109"/>
      <c r="V299" s="109"/>
      <c r="AF299" s="109"/>
      <c r="AP299" s="109"/>
      <c r="AZ299" s="109"/>
      <c r="BA299" s="109"/>
      <c r="BJ299" s="109"/>
      <c r="BT299" s="109"/>
      <c r="CD299" s="109"/>
      <c r="CN299" s="109"/>
      <c r="CX299" s="109"/>
      <c r="DH299" s="109"/>
      <c r="DR299" s="109"/>
      <c r="EB299" s="109"/>
      <c r="EL299" s="109"/>
      <c r="EV299" s="109"/>
      <c r="FF299" s="109"/>
      <c r="FP299" s="109"/>
      <c r="FZ299" s="109"/>
      <c r="GJ299" s="109"/>
      <c r="GT299" s="109"/>
      <c r="HD299" s="109"/>
      <c r="HN299" s="109"/>
      <c r="HX299" s="109"/>
    </row>
    <row xmlns:x14ac="http://schemas.microsoft.com/office/spreadsheetml/2009/9/ac" r="300" s="3" customFormat="true" x14ac:dyDescent="0.25">
      <c r="A300" s="374"/>
      <c r="B300" s="109"/>
      <c r="L300" s="109"/>
      <c r="V300" s="109"/>
      <c r="AF300" s="109"/>
      <c r="AP300" s="109"/>
      <c r="AZ300" s="109"/>
      <c r="BA300" s="109"/>
      <c r="BJ300" s="109"/>
      <c r="BT300" s="109"/>
      <c r="CD300" s="109"/>
      <c r="CN300" s="109"/>
      <c r="CX300" s="109"/>
      <c r="DH300" s="109"/>
      <c r="DR300" s="109"/>
      <c r="EB300" s="109"/>
      <c r="EL300" s="109"/>
      <c r="EV300" s="109"/>
      <c r="FF300" s="109"/>
      <c r="FP300" s="109"/>
      <c r="FZ300" s="109"/>
      <c r="GJ300" s="109"/>
      <c r="GT300" s="109"/>
      <c r="HD300" s="109"/>
      <c r="HN300" s="109"/>
      <c r="HX300" s="109"/>
    </row>
    <row xmlns:x14ac="http://schemas.microsoft.com/office/spreadsheetml/2009/9/ac" r="301" s="3" customFormat="true" x14ac:dyDescent="0.25">
      <c r="A301" s="374"/>
      <c r="B301" s="109"/>
      <c r="L301" s="109"/>
      <c r="V301" s="109"/>
      <c r="AF301" s="109"/>
      <c r="AP301" s="109"/>
      <c r="AZ301" s="109"/>
      <c r="BA301" s="109"/>
      <c r="BJ301" s="109"/>
      <c r="BT301" s="109"/>
      <c r="CD301" s="109"/>
      <c r="CN301" s="109"/>
      <c r="CX301" s="109"/>
      <c r="DH301" s="109"/>
      <c r="DR301" s="109"/>
      <c r="EB301" s="109"/>
      <c r="EL301" s="109"/>
      <c r="EV301" s="109"/>
      <c r="FF301" s="109"/>
      <c r="FP301" s="109"/>
      <c r="FZ301" s="109"/>
      <c r="GJ301" s="109"/>
      <c r="GT301" s="109"/>
      <c r="HD301" s="109"/>
      <c r="HN301" s="109"/>
      <c r="HX301" s="109"/>
    </row>
    <row xmlns:x14ac="http://schemas.microsoft.com/office/spreadsheetml/2009/9/ac" r="302" s="3" customFormat="true" x14ac:dyDescent="0.25">
      <c r="A302" s="374"/>
      <c r="B302" s="109"/>
      <c r="L302" s="109"/>
      <c r="V302" s="109"/>
      <c r="AF302" s="109"/>
      <c r="AP302" s="109"/>
      <c r="AZ302" s="109"/>
      <c r="BA302" s="109"/>
      <c r="BJ302" s="109"/>
      <c r="BT302" s="109"/>
      <c r="CD302" s="109"/>
      <c r="CN302" s="109"/>
      <c r="CX302" s="109"/>
      <c r="DH302" s="109"/>
      <c r="DR302" s="109"/>
      <c r="EB302" s="109"/>
      <c r="EL302" s="109"/>
      <c r="EV302" s="109"/>
      <c r="FF302" s="109"/>
      <c r="FP302" s="109"/>
      <c r="FZ302" s="109"/>
      <c r="GJ302" s="109"/>
      <c r="GT302" s="109"/>
      <c r="HD302" s="109"/>
      <c r="HN302" s="109"/>
      <c r="HX302" s="109"/>
    </row>
    <row xmlns:x14ac="http://schemas.microsoft.com/office/spreadsheetml/2009/9/ac" r="303" s="3" customFormat="true" x14ac:dyDescent="0.25">
      <c r="A303" s="374"/>
      <c r="B303" s="109"/>
      <c r="L303" s="109"/>
      <c r="V303" s="109"/>
      <c r="AF303" s="109"/>
      <c r="AP303" s="109"/>
      <c r="AZ303" s="109"/>
      <c r="BA303" s="109"/>
      <c r="BJ303" s="109"/>
      <c r="BT303" s="109"/>
      <c r="CD303" s="109"/>
      <c r="CN303" s="109"/>
      <c r="CX303" s="109"/>
      <c r="DH303" s="109"/>
      <c r="DR303" s="109"/>
      <c r="EB303" s="109"/>
      <c r="EL303" s="109"/>
      <c r="EV303" s="109"/>
      <c r="FF303" s="109"/>
      <c r="FP303" s="109"/>
      <c r="FZ303" s="109"/>
      <c r="GJ303" s="109"/>
      <c r="GT303" s="109"/>
      <c r="HD303" s="109"/>
      <c r="HN303" s="109"/>
      <c r="HX303" s="109"/>
    </row>
    <row xmlns:x14ac="http://schemas.microsoft.com/office/spreadsheetml/2009/9/ac" r="304" s="3" customFormat="true" x14ac:dyDescent="0.25">
      <c r="A304" s="374"/>
      <c r="B304" s="109"/>
      <c r="L304" s="109"/>
      <c r="V304" s="109"/>
      <c r="AF304" s="109"/>
      <c r="AP304" s="109"/>
      <c r="AZ304" s="109"/>
      <c r="BA304" s="109"/>
      <c r="BJ304" s="109"/>
      <c r="BT304" s="109"/>
      <c r="CD304" s="109"/>
      <c r="CN304" s="109"/>
      <c r="CX304" s="109"/>
      <c r="DH304" s="109"/>
      <c r="DR304" s="109"/>
      <c r="EB304" s="109"/>
      <c r="EL304" s="109"/>
      <c r="EV304" s="109"/>
      <c r="FF304" s="109"/>
      <c r="FP304" s="109"/>
      <c r="FZ304" s="109"/>
      <c r="GJ304" s="109"/>
      <c r="GT304" s="109"/>
      <c r="HD304" s="109"/>
      <c r="HN304" s="109"/>
      <c r="HX304" s="109"/>
    </row>
    <row xmlns:x14ac="http://schemas.microsoft.com/office/spreadsheetml/2009/9/ac" r="305" s="3" customFormat="true" x14ac:dyDescent="0.25">
      <c r="A305" s="374"/>
      <c r="B305" s="109"/>
      <c r="L305" s="109"/>
      <c r="V305" s="109"/>
      <c r="AF305" s="109"/>
      <c r="AP305" s="109"/>
      <c r="AZ305" s="109"/>
      <c r="BA305" s="109"/>
      <c r="BJ305" s="109"/>
      <c r="BT305" s="109"/>
      <c r="CD305" s="109"/>
      <c r="CN305" s="109"/>
      <c r="CX305" s="109"/>
      <c r="DH305" s="109"/>
      <c r="DR305" s="109"/>
      <c r="EB305" s="109"/>
      <c r="EL305" s="109"/>
      <c r="EV305" s="109"/>
      <c r="FF305" s="109"/>
      <c r="FP305" s="109"/>
      <c r="FZ305" s="109"/>
      <c r="GJ305" s="109"/>
      <c r="GT305" s="109"/>
      <c r="HD305" s="109"/>
      <c r="HN305" s="109"/>
      <c r="HX305" s="109"/>
    </row>
    <row xmlns:x14ac="http://schemas.microsoft.com/office/spreadsheetml/2009/9/ac" r="306" s="3" customFormat="true" x14ac:dyDescent="0.25">
      <c r="A306" s="374"/>
      <c r="B306" s="109"/>
      <c r="L306" s="109"/>
      <c r="V306" s="109"/>
      <c r="AF306" s="109"/>
      <c r="AP306" s="109"/>
      <c r="AZ306" s="109"/>
      <c r="BA306" s="109"/>
      <c r="BJ306" s="109"/>
      <c r="BT306" s="109"/>
      <c r="CD306" s="109"/>
      <c r="CN306" s="109"/>
      <c r="CX306" s="109"/>
      <c r="DH306" s="109"/>
      <c r="DR306" s="109"/>
      <c r="EB306" s="109"/>
      <c r="EL306" s="109"/>
      <c r="EV306" s="109"/>
      <c r="FF306" s="109"/>
      <c r="FP306" s="109"/>
      <c r="FZ306" s="109"/>
      <c r="GJ306" s="109"/>
      <c r="GT306" s="109"/>
      <c r="HD306" s="109"/>
      <c r="HN306" s="109"/>
      <c r="HX306" s="109"/>
    </row>
    <row xmlns:x14ac="http://schemas.microsoft.com/office/spreadsheetml/2009/9/ac" r="307" s="3" customFormat="true" x14ac:dyDescent="0.25">
      <c r="A307" s="374"/>
      <c r="B307" s="109"/>
      <c r="L307" s="109"/>
      <c r="V307" s="109"/>
      <c r="AF307" s="109"/>
      <c r="AP307" s="109"/>
      <c r="AZ307" s="109"/>
      <c r="BA307" s="109"/>
      <c r="BJ307" s="109"/>
      <c r="BT307" s="109"/>
      <c r="CD307" s="109"/>
      <c r="CN307" s="109"/>
      <c r="CX307" s="109"/>
      <c r="DH307" s="109"/>
      <c r="DR307" s="109"/>
      <c r="EB307" s="109"/>
      <c r="EL307" s="109"/>
      <c r="EV307" s="109"/>
      <c r="FF307" s="109"/>
      <c r="FP307" s="109"/>
      <c r="FZ307" s="109"/>
      <c r="GJ307" s="109"/>
      <c r="GT307" s="109"/>
      <c r="HD307" s="109"/>
      <c r="HN307" s="109"/>
      <c r="HX307" s="109"/>
    </row>
    <row xmlns:x14ac="http://schemas.microsoft.com/office/spreadsheetml/2009/9/ac" r="308" s="3" customFormat="true" x14ac:dyDescent="0.25">
      <c r="A308" s="374"/>
      <c r="B308" s="109"/>
      <c r="L308" s="109"/>
      <c r="V308" s="109"/>
      <c r="AF308" s="109"/>
      <c r="AP308" s="109"/>
      <c r="AZ308" s="109"/>
      <c r="BA308" s="109"/>
      <c r="BJ308" s="109"/>
      <c r="BT308" s="109"/>
      <c r="CD308" s="109"/>
      <c r="CN308" s="109"/>
      <c r="CX308" s="109"/>
      <c r="DH308" s="109"/>
      <c r="DR308" s="109"/>
      <c r="EB308" s="109"/>
      <c r="EL308" s="109"/>
      <c r="EV308" s="109"/>
      <c r="FF308" s="109"/>
      <c r="FP308" s="109"/>
      <c r="FZ308" s="109"/>
      <c r="GJ308" s="109"/>
      <c r="GT308" s="109"/>
      <c r="HD308" s="109"/>
      <c r="HN308" s="109"/>
      <c r="HX308" s="109"/>
    </row>
    <row xmlns:x14ac="http://schemas.microsoft.com/office/spreadsheetml/2009/9/ac" r="309" s="3" customFormat="true" x14ac:dyDescent="0.25">
      <c r="A309" s="374"/>
      <c r="B309" s="109"/>
      <c r="L309" s="109"/>
      <c r="V309" s="109"/>
      <c r="AF309" s="109"/>
      <c r="AP309" s="109"/>
      <c r="AZ309" s="109"/>
      <c r="BA309" s="109"/>
      <c r="BJ309" s="109"/>
      <c r="BT309" s="109"/>
      <c r="CD309" s="109"/>
      <c r="CN309" s="109"/>
      <c r="CX309" s="109"/>
      <c r="DH309" s="109"/>
      <c r="DR309" s="109"/>
      <c r="EB309" s="109"/>
      <c r="EL309" s="109"/>
      <c r="EV309" s="109"/>
      <c r="FF309" s="109"/>
      <c r="FP309" s="109"/>
      <c r="FZ309" s="109"/>
      <c r="GJ309" s="109"/>
      <c r="GT309" s="109"/>
      <c r="HD309" s="109"/>
      <c r="HN309" s="109"/>
      <c r="HX309" s="109"/>
    </row>
    <row xmlns:x14ac="http://schemas.microsoft.com/office/spreadsheetml/2009/9/ac" r="310" s="3" customFormat="true" x14ac:dyDescent="0.25">
      <c r="A310" s="374"/>
      <c r="B310" s="109"/>
      <c r="L310" s="109"/>
      <c r="V310" s="109"/>
      <c r="AF310" s="109"/>
      <c r="AP310" s="109"/>
      <c r="AZ310" s="109"/>
      <c r="BA310" s="109"/>
      <c r="BJ310" s="109"/>
      <c r="BT310" s="109"/>
      <c r="CD310" s="109"/>
      <c r="CN310" s="109"/>
      <c r="CX310" s="109"/>
      <c r="DH310" s="109"/>
      <c r="DR310" s="109"/>
      <c r="EB310" s="109"/>
      <c r="EL310" s="109"/>
      <c r="EV310" s="109"/>
      <c r="FF310" s="109"/>
      <c r="FP310" s="109"/>
      <c r="FZ310" s="109"/>
      <c r="GJ310" s="109"/>
      <c r="GT310" s="109"/>
      <c r="HD310" s="109"/>
      <c r="HN310" s="109"/>
      <c r="HX310" s="109"/>
    </row>
    <row xmlns:x14ac="http://schemas.microsoft.com/office/spreadsheetml/2009/9/ac" r="311" s="3" customFormat="true" x14ac:dyDescent="0.25">
      <c r="A311" s="374"/>
      <c r="B311" s="109"/>
      <c r="L311" s="109"/>
      <c r="V311" s="109"/>
      <c r="AF311" s="109"/>
      <c r="AP311" s="109"/>
      <c r="AZ311" s="109"/>
      <c r="BA311" s="109"/>
      <c r="BJ311" s="109"/>
      <c r="BT311" s="109"/>
      <c r="CD311" s="109"/>
      <c r="CN311" s="109"/>
      <c r="CX311" s="109"/>
      <c r="DH311" s="109"/>
      <c r="DR311" s="109"/>
      <c r="EB311" s="109"/>
      <c r="EL311" s="109"/>
      <c r="EV311" s="109"/>
      <c r="FF311" s="109"/>
      <c r="FP311" s="109"/>
      <c r="FZ311" s="109"/>
      <c r="GJ311" s="109"/>
      <c r="GT311" s="109"/>
      <c r="HD311" s="109"/>
      <c r="HN311" s="109"/>
      <c r="HX311" s="109"/>
    </row>
    <row xmlns:x14ac="http://schemas.microsoft.com/office/spreadsheetml/2009/9/ac" r="312" s="3" customFormat="true" x14ac:dyDescent="0.25">
      <c r="A312" s="374"/>
      <c r="B312" s="109"/>
      <c r="L312" s="109"/>
      <c r="V312" s="109"/>
      <c r="AF312" s="109"/>
      <c r="AP312" s="109"/>
      <c r="AZ312" s="109"/>
      <c r="BA312" s="109"/>
      <c r="BJ312" s="109"/>
      <c r="BT312" s="109"/>
      <c r="CD312" s="109"/>
      <c r="CN312" s="109"/>
      <c r="CX312" s="109"/>
      <c r="DH312" s="109"/>
      <c r="DR312" s="109"/>
      <c r="EB312" s="109"/>
      <c r="EL312" s="109"/>
      <c r="EV312" s="109"/>
      <c r="FF312" s="109"/>
      <c r="FP312" s="109"/>
      <c r="FZ312" s="109"/>
      <c r="GJ312" s="109"/>
      <c r="GT312" s="109"/>
      <c r="HD312" s="109"/>
      <c r="HN312" s="109"/>
      <c r="HX312" s="109"/>
    </row>
    <row xmlns:x14ac="http://schemas.microsoft.com/office/spreadsheetml/2009/9/ac" r="313" s="3" customFormat="true" x14ac:dyDescent="0.25">
      <c r="A313" s="374"/>
      <c r="B313" s="109"/>
      <c r="L313" s="109"/>
      <c r="V313" s="109"/>
      <c r="AF313" s="109"/>
      <c r="AP313" s="109"/>
      <c r="AZ313" s="109"/>
      <c r="BA313" s="109"/>
      <c r="BJ313" s="109"/>
      <c r="BT313" s="109"/>
      <c r="CD313" s="109"/>
      <c r="CN313" s="109"/>
      <c r="CX313" s="109"/>
      <c r="DH313" s="109"/>
      <c r="DR313" s="109"/>
      <c r="EB313" s="109"/>
      <c r="EL313" s="109"/>
      <c r="EV313" s="109"/>
      <c r="FF313" s="109"/>
      <c r="FP313" s="109"/>
      <c r="FZ313" s="109"/>
      <c r="GJ313" s="109"/>
      <c r="GT313" s="109"/>
      <c r="HD313" s="109"/>
      <c r="HN313" s="109"/>
      <c r="HX313" s="109"/>
    </row>
    <row xmlns:x14ac="http://schemas.microsoft.com/office/spreadsheetml/2009/9/ac" r="314" s="3" customFormat="true" x14ac:dyDescent="0.25">
      <c r="A314" s="374"/>
      <c r="B314" s="109"/>
      <c r="L314" s="109"/>
      <c r="V314" s="109"/>
      <c r="AF314" s="109"/>
      <c r="AP314" s="109"/>
      <c r="AZ314" s="109"/>
      <c r="BA314" s="109"/>
      <c r="BJ314" s="109"/>
      <c r="BT314" s="109"/>
      <c r="CD314" s="109"/>
      <c r="CN314" s="109"/>
      <c r="CX314" s="109"/>
      <c r="DH314" s="109"/>
      <c r="DR314" s="109"/>
      <c r="EB314" s="109"/>
      <c r="EL314" s="109"/>
      <c r="EV314" s="109"/>
      <c r="FF314" s="109"/>
      <c r="FP314" s="109"/>
      <c r="FZ314" s="109"/>
      <c r="GJ314" s="109"/>
      <c r="GT314" s="109"/>
      <c r="HD314" s="109"/>
      <c r="HN314" s="109"/>
      <c r="HX314" s="109"/>
    </row>
    <row xmlns:x14ac="http://schemas.microsoft.com/office/spreadsheetml/2009/9/ac" r="315" s="3" customFormat="true" x14ac:dyDescent="0.25">
      <c r="A315" s="374"/>
      <c r="B315" s="109"/>
      <c r="L315" s="109"/>
      <c r="V315" s="109"/>
      <c r="AF315" s="109"/>
      <c r="AP315" s="109"/>
      <c r="AZ315" s="109"/>
      <c r="BA315" s="109"/>
      <c r="BJ315" s="109"/>
      <c r="BT315" s="109"/>
      <c r="CD315" s="109"/>
      <c r="CN315" s="109"/>
      <c r="CX315" s="109"/>
      <c r="DH315" s="109"/>
      <c r="DR315" s="109"/>
      <c r="EB315" s="109"/>
      <c r="EL315" s="109"/>
      <c r="EV315" s="109"/>
      <c r="FF315" s="109"/>
      <c r="FP315" s="109"/>
      <c r="FZ315" s="109"/>
      <c r="GJ315" s="109"/>
      <c r="GT315" s="109"/>
      <c r="HD315" s="109"/>
      <c r="HN315" s="109"/>
      <c r="HX315" s="109"/>
    </row>
    <row xmlns:x14ac="http://schemas.microsoft.com/office/spreadsheetml/2009/9/ac" r="316" s="3" customFormat="true" x14ac:dyDescent="0.25">
      <c r="A316" s="374"/>
      <c r="B316" s="109"/>
      <c r="L316" s="109"/>
      <c r="V316" s="109"/>
      <c r="AF316" s="109"/>
      <c r="AP316" s="109"/>
      <c r="AZ316" s="109"/>
      <c r="BA316" s="109"/>
      <c r="BJ316" s="109"/>
      <c r="BT316" s="109"/>
      <c r="CD316" s="109"/>
      <c r="CN316" s="109"/>
      <c r="CX316" s="109"/>
      <c r="DH316" s="109"/>
      <c r="DR316" s="109"/>
      <c r="EB316" s="109"/>
      <c r="EL316" s="109"/>
      <c r="EV316" s="109"/>
      <c r="FF316" s="109"/>
      <c r="FP316" s="109"/>
      <c r="FZ316" s="109"/>
      <c r="GJ316" s="109"/>
      <c r="GT316" s="109"/>
      <c r="HD316" s="109"/>
      <c r="HN316" s="109"/>
      <c r="HX316" s="109"/>
    </row>
    <row xmlns:x14ac="http://schemas.microsoft.com/office/spreadsheetml/2009/9/ac" r="317" s="3" customFormat="true" x14ac:dyDescent="0.25">
      <c r="A317" s="374"/>
      <c r="B317" s="109"/>
      <c r="L317" s="109"/>
      <c r="V317" s="109"/>
      <c r="AF317" s="109"/>
      <c r="AP317" s="109"/>
      <c r="AZ317" s="109"/>
      <c r="BA317" s="109"/>
      <c r="BJ317" s="109"/>
      <c r="BT317" s="109"/>
      <c r="CD317" s="109"/>
      <c r="CN317" s="109"/>
      <c r="CX317" s="109"/>
      <c r="DH317" s="109"/>
      <c r="DR317" s="109"/>
      <c r="EB317" s="109"/>
      <c r="EL317" s="109"/>
      <c r="EV317" s="109"/>
      <c r="FF317" s="109"/>
      <c r="FP317" s="109"/>
      <c r="FZ317" s="109"/>
      <c r="GJ317" s="109"/>
      <c r="GT317" s="109"/>
      <c r="HD317" s="109"/>
      <c r="HN317" s="109"/>
      <c r="HX317" s="109"/>
    </row>
    <row xmlns:x14ac="http://schemas.microsoft.com/office/spreadsheetml/2009/9/ac" r="318" s="3" customFormat="true" x14ac:dyDescent="0.25">
      <c r="A318" s="374"/>
      <c r="B318" s="109"/>
      <c r="L318" s="109"/>
      <c r="V318" s="109"/>
      <c r="AF318" s="109"/>
      <c r="AP318" s="109"/>
      <c r="AZ318" s="109"/>
      <c r="BA318" s="109"/>
      <c r="BJ318" s="109"/>
      <c r="BT318" s="109"/>
      <c r="CD318" s="109"/>
      <c r="CN318" s="109"/>
      <c r="CX318" s="109"/>
      <c r="DH318" s="109"/>
      <c r="DR318" s="109"/>
      <c r="EB318" s="109"/>
      <c r="EL318" s="109"/>
      <c r="EV318" s="109"/>
      <c r="FF318" s="109"/>
      <c r="FP318" s="109"/>
      <c r="FZ318" s="109"/>
      <c r="GJ318" s="109"/>
      <c r="GT318" s="109"/>
      <c r="HD318" s="109"/>
      <c r="HN318" s="109"/>
      <c r="HX318" s="109"/>
    </row>
    <row xmlns:x14ac="http://schemas.microsoft.com/office/spreadsheetml/2009/9/ac" r="319" s="3" customFormat="true" x14ac:dyDescent="0.25">
      <c r="A319" s="374"/>
      <c r="B319" s="109"/>
      <c r="L319" s="109"/>
      <c r="V319" s="109"/>
      <c r="AF319" s="109"/>
      <c r="AP319" s="109"/>
      <c r="AZ319" s="109"/>
      <c r="BA319" s="109"/>
      <c r="BJ319" s="109"/>
      <c r="BT319" s="109"/>
      <c r="CD319" s="109"/>
      <c r="CN319" s="109"/>
      <c r="CX319" s="109"/>
      <c r="DH319" s="109"/>
      <c r="DR319" s="109"/>
      <c r="EB319" s="109"/>
      <c r="EL319" s="109"/>
      <c r="EV319" s="109"/>
      <c r="FF319" s="109"/>
      <c r="FP319" s="109"/>
      <c r="FZ319" s="109"/>
      <c r="GJ319" s="109"/>
      <c r="GT319" s="109"/>
      <c r="HD319" s="109"/>
      <c r="HN319" s="109"/>
      <c r="HX319" s="109"/>
    </row>
    <row xmlns:x14ac="http://schemas.microsoft.com/office/spreadsheetml/2009/9/ac" r="320" s="3" customFormat="true" x14ac:dyDescent="0.25">
      <c r="A320" s="374"/>
      <c r="B320" s="109"/>
      <c r="L320" s="109"/>
      <c r="V320" s="109"/>
      <c r="AF320" s="109"/>
      <c r="AP320" s="109"/>
      <c r="AZ320" s="109"/>
      <c r="BA320" s="109"/>
      <c r="BJ320" s="109"/>
      <c r="BT320" s="109"/>
      <c r="CD320" s="109"/>
      <c r="CN320" s="109"/>
      <c r="CX320" s="109"/>
      <c r="DH320" s="109"/>
      <c r="DR320" s="109"/>
      <c r="EB320" s="109"/>
      <c r="EL320" s="109"/>
      <c r="EV320" s="109"/>
      <c r="FF320" s="109"/>
      <c r="FP320" s="109"/>
      <c r="FZ320" s="109"/>
      <c r="GJ320" s="109"/>
      <c r="GT320" s="109"/>
      <c r="HD320" s="109"/>
      <c r="HN320" s="109"/>
      <c r="HX320" s="109"/>
    </row>
    <row xmlns:x14ac="http://schemas.microsoft.com/office/spreadsheetml/2009/9/ac" r="321" s="3" customFormat="true" x14ac:dyDescent="0.25">
      <c r="A321" s="374"/>
      <c r="B321" s="109"/>
      <c r="L321" s="109"/>
      <c r="V321" s="109"/>
      <c r="AF321" s="109"/>
      <c r="AP321" s="109"/>
      <c r="AZ321" s="109"/>
      <c r="BA321" s="109"/>
      <c r="BJ321" s="109"/>
      <c r="BT321" s="109"/>
      <c r="CD321" s="109"/>
      <c r="CN321" s="109"/>
      <c r="CX321" s="109"/>
      <c r="DH321" s="109"/>
      <c r="DR321" s="109"/>
      <c r="EB321" s="109"/>
      <c r="EL321" s="109"/>
      <c r="EV321" s="109"/>
      <c r="FF321" s="109"/>
      <c r="FP321" s="109"/>
      <c r="FZ321" s="109"/>
      <c r="GJ321" s="109"/>
      <c r="GT321" s="109"/>
      <c r="HD321" s="109"/>
      <c r="HN321" s="109"/>
      <c r="HX321" s="109"/>
    </row>
    <row xmlns:x14ac="http://schemas.microsoft.com/office/spreadsheetml/2009/9/ac" r="322" s="3" customFormat="true" x14ac:dyDescent="0.25">
      <c r="A322" s="374"/>
      <c r="B322" s="109"/>
      <c r="L322" s="109"/>
      <c r="V322" s="109"/>
      <c r="AF322" s="109"/>
      <c r="AP322" s="109"/>
      <c r="AZ322" s="109"/>
      <c r="BA322" s="109"/>
      <c r="BJ322" s="109"/>
      <c r="BT322" s="109"/>
      <c r="CD322" s="109"/>
      <c r="CN322" s="109"/>
      <c r="CX322" s="109"/>
      <c r="DH322" s="109"/>
      <c r="DR322" s="109"/>
      <c r="EB322" s="109"/>
      <c r="EL322" s="109"/>
      <c r="EV322" s="109"/>
      <c r="FF322" s="109"/>
      <c r="FP322" s="109"/>
      <c r="FZ322" s="109"/>
      <c r="GJ322" s="109"/>
      <c r="GT322" s="109"/>
      <c r="HD322" s="109"/>
      <c r="HN322" s="109"/>
      <c r="HX322" s="109"/>
    </row>
    <row xmlns:x14ac="http://schemas.microsoft.com/office/spreadsheetml/2009/9/ac" r="323" s="3" customFormat="true" x14ac:dyDescent="0.25">
      <c r="A323" s="374"/>
      <c r="B323" s="109"/>
      <c r="L323" s="109"/>
      <c r="V323" s="109"/>
      <c r="AF323" s="109"/>
      <c r="AP323" s="109"/>
      <c r="AZ323" s="109"/>
      <c r="BA323" s="109"/>
      <c r="BJ323" s="109"/>
      <c r="BT323" s="109"/>
      <c r="CD323" s="109"/>
      <c r="CN323" s="109"/>
      <c r="CX323" s="109"/>
      <c r="DH323" s="109"/>
      <c r="DR323" s="109"/>
      <c r="EB323" s="109"/>
      <c r="EL323" s="109"/>
      <c r="EV323" s="109"/>
      <c r="FF323" s="109"/>
      <c r="FP323" s="109"/>
      <c r="FZ323" s="109"/>
      <c r="GJ323" s="109"/>
      <c r="GT323" s="109"/>
      <c r="HD323" s="109"/>
      <c r="HN323" s="109"/>
      <c r="HX323" s="109"/>
    </row>
    <row xmlns:x14ac="http://schemas.microsoft.com/office/spreadsheetml/2009/9/ac" r="324" s="3" customFormat="true" x14ac:dyDescent="0.25">
      <c r="A324" s="374"/>
      <c r="B324" s="109"/>
      <c r="L324" s="109"/>
      <c r="V324" s="109"/>
      <c r="AF324" s="109"/>
      <c r="AP324" s="109"/>
      <c r="AZ324" s="109"/>
      <c r="BA324" s="109"/>
      <c r="BJ324" s="109"/>
      <c r="BT324" s="109"/>
      <c r="CD324" s="109"/>
      <c r="CN324" s="109"/>
      <c r="CX324" s="109"/>
      <c r="DH324" s="109"/>
      <c r="DR324" s="109"/>
      <c r="EB324" s="109"/>
      <c r="EL324" s="109"/>
      <c r="EV324" s="109"/>
      <c r="FF324" s="109"/>
      <c r="FP324" s="109"/>
      <c r="FZ324" s="109"/>
      <c r="GJ324" s="109"/>
      <c r="GT324" s="109"/>
      <c r="HD324" s="109"/>
      <c r="HN324" s="109"/>
      <c r="HX324" s="109"/>
    </row>
    <row xmlns:x14ac="http://schemas.microsoft.com/office/spreadsheetml/2009/9/ac" r="325" s="3" customFormat="true" x14ac:dyDescent="0.25">
      <c r="A325" s="374"/>
      <c r="B325" s="109"/>
      <c r="L325" s="109"/>
      <c r="V325" s="109"/>
      <c r="AF325" s="109"/>
      <c r="AP325" s="109"/>
      <c r="AZ325" s="109"/>
      <c r="BA325" s="109"/>
      <c r="BJ325" s="109"/>
      <c r="BT325" s="109"/>
      <c r="CD325" s="109"/>
      <c r="CN325" s="109"/>
      <c r="CX325" s="109"/>
      <c r="DH325" s="109"/>
      <c r="DR325" s="109"/>
      <c r="EB325" s="109"/>
      <c r="EL325" s="109"/>
      <c r="EV325" s="109"/>
      <c r="FF325" s="109"/>
      <c r="FP325" s="109"/>
      <c r="FZ325" s="109"/>
      <c r="GJ325" s="109"/>
      <c r="GT325" s="109"/>
      <c r="HD325" s="109"/>
      <c r="HN325" s="109"/>
      <c r="HX325" s="109"/>
    </row>
    <row xmlns:x14ac="http://schemas.microsoft.com/office/spreadsheetml/2009/9/ac" r="326" s="3" customFormat="true" x14ac:dyDescent="0.25">
      <c r="A326" s="374"/>
      <c r="B326" s="109"/>
      <c r="L326" s="109"/>
      <c r="V326" s="109"/>
      <c r="AF326" s="109"/>
      <c r="AP326" s="109"/>
      <c r="AZ326" s="109"/>
      <c r="BA326" s="109"/>
      <c r="BJ326" s="109"/>
      <c r="BT326" s="109"/>
      <c r="CD326" s="109"/>
      <c r="CN326" s="109"/>
      <c r="CX326" s="109"/>
      <c r="DH326" s="109"/>
      <c r="DR326" s="109"/>
      <c r="EB326" s="109"/>
      <c r="EL326" s="109"/>
      <c r="EV326" s="109"/>
      <c r="FF326" s="109"/>
      <c r="FP326" s="109"/>
      <c r="FZ326" s="109"/>
      <c r="GJ326" s="109"/>
      <c r="GT326" s="109"/>
      <c r="HD326" s="109"/>
      <c r="HN326" s="109"/>
      <c r="HX326" s="109"/>
    </row>
    <row xmlns:x14ac="http://schemas.microsoft.com/office/spreadsheetml/2009/9/ac" r="327" s="3" customFormat="true" x14ac:dyDescent="0.25">
      <c r="A327" s="374"/>
      <c r="B327" s="109"/>
      <c r="L327" s="109"/>
      <c r="V327" s="109"/>
      <c r="AF327" s="109"/>
      <c r="AP327" s="109"/>
      <c r="AZ327" s="109"/>
      <c r="BA327" s="109"/>
      <c r="BJ327" s="109"/>
      <c r="BT327" s="109"/>
      <c r="CD327" s="109"/>
      <c r="CN327" s="109"/>
      <c r="CX327" s="109"/>
      <c r="DH327" s="109"/>
      <c r="DR327" s="109"/>
      <c r="EB327" s="109"/>
      <c r="EL327" s="109"/>
      <c r="EV327" s="109"/>
      <c r="FF327" s="109"/>
      <c r="FP327" s="109"/>
      <c r="FZ327" s="109"/>
      <c r="GJ327" s="109"/>
      <c r="GT327" s="109"/>
      <c r="HD327" s="109"/>
      <c r="HN327" s="109"/>
      <c r="HX327" s="109"/>
    </row>
    <row xmlns:x14ac="http://schemas.microsoft.com/office/spreadsheetml/2009/9/ac" r="328" s="3" customFormat="true" x14ac:dyDescent="0.25">
      <c r="A328" s="374"/>
      <c r="B328" s="109"/>
      <c r="L328" s="109"/>
      <c r="V328" s="109"/>
      <c r="AF328" s="109"/>
      <c r="AP328" s="109"/>
      <c r="AZ328" s="109"/>
      <c r="BA328" s="109"/>
      <c r="BJ328" s="109"/>
      <c r="BT328" s="109"/>
      <c r="CD328" s="109"/>
      <c r="CN328" s="109"/>
      <c r="CX328" s="109"/>
      <c r="DH328" s="109"/>
      <c r="DR328" s="109"/>
      <c r="EB328" s="109"/>
      <c r="EL328" s="109"/>
      <c r="EV328" s="109"/>
      <c r="FF328" s="109"/>
      <c r="FP328" s="109"/>
      <c r="FZ328" s="109"/>
      <c r="GJ328" s="109"/>
      <c r="GT328" s="109"/>
      <c r="HD328" s="109"/>
      <c r="HN328" s="109"/>
      <c r="HX328" s="109"/>
    </row>
    <row xmlns:x14ac="http://schemas.microsoft.com/office/spreadsheetml/2009/9/ac" r="329" s="3" customFormat="true" x14ac:dyDescent="0.25">
      <c r="A329" s="374"/>
      <c r="B329" s="109"/>
      <c r="L329" s="109"/>
      <c r="V329" s="109"/>
      <c r="AF329" s="109"/>
      <c r="AP329" s="109"/>
      <c r="AZ329" s="109"/>
      <c r="BA329" s="109"/>
      <c r="BJ329" s="109"/>
      <c r="BT329" s="109"/>
      <c r="CD329" s="109"/>
      <c r="CN329" s="109"/>
      <c r="CX329" s="109"/>
      <c r="DH329" s="109"/>
      <c r="DR329" s="109"/>
      <c r="EB329" s="109"/>
      <c r="EL329" s="109"/>
      <c r="EV329" s="109"/>
      <c r="FF329" s="109"/>
      <c r="FP329" s="109"/>
      <c r="FZ329" s="109"/>
      <c r="GJ329" s="109"/>
      <c r="GT329" s="109"/>
      <c r="HD329" s="109"/>
      <c r="HN329" s="109"/>
      <c r="HX329" s="109"/>
    </row>
    <row xmlns:x14ac="http://schemas.microsoft.com/office/spreadsheetml/2009/9/ac" r="330" s="3" customFormat="true" x14ac:dyDescent="0.25">
      <c r="A330" s="374"/>
      <c r="B330" s="109"/>
      <c r="L330" s="109"/>
      <c r="V330" s="109"/>
      <c r="AF330" s="109"/>
      <c r="AP330" s="109"/>
      <c r="AZ330" s="109"/>
      <c r="BA330" s="109"/>
      <c r="BJ330" s="109"/>
      <c r="BT330" s="109"/>
      <c r="CD330" s="109"/>
      <c r="CN330" s="109"/>
      <c r="CX330" s="109"/>
      <c r="DH330" s="109"/>
      <c r="DR330" s="109"/>
      <c r="EB330" s="109"/>
      <c r="EL330" s="109"/>
      <c r="EV330" s="109"/>
      <c r="FF330" s="109"/>
      <c r="FP330" s="109"/>
      <c r="FZ330" s="109"/>
      <c r="GJ330" s="109"/>
      <c r="GT330" s="109"/>
      <c r="HD330" s="109"/>
      <c r="HN330" s="109"/>
      <c r="HX330" s="109"/>
    </row>
    <row xmlns:x14ac="http://schemas.microsoft.com/office/spreadsheetml/2009/9/ac" r="331" s="3" customFormat="true" x14ac:dyDescent="0.25">
      <c r="A331" s="374"/>
      <c r="B331" s="109"/>
      <c r="L331" s="109"/>
      <c r="V331" s="109"/>
      <c r="AF331" s="109"/>
      <c r="AP331" s="109"/>
      <c r="AZ331" s="109"/>
      <c r="BA331" s="109"/>
      <c r="BJ331" s="109"/>
      <c r="BT331" s="109"/>
      <c r="CD331" s="109"/>
      <c r="CN331" s="109"/>
      <c r="CX331" s="109"/>
      <c r="DH331" s="109"/>
      <c r="DR331" s="109"/>
      <c r="EB331" s="109"/>
      <c r="EL331" s="109"/>
      <c r="EV331" s="109"/>
      <c r="FF331" s="109"/>
      <c r="FP331" s="109"/>
      <c r="FZ331" s="109"/>
      <c r="GJ331" s="109"/>
      <c r="GT331" s="109"/>
      <c r="HD331" s="109"/>
      <c r="HN331" s="109"/>
      <c r="HX331" s="109"/>
    </row>
    <row xmlns:x14ac="http://schemas.microsoft.com/office/spreadsheetml/2009/9/ac" r="332" s="3" customFormat="true" x14ac:dyDescent="0.25">
      <c r="A332" s="374"/>
      <c r="B332" s="109"/>
      <c r="L332" s="109"/>
      <c r="V332" s="109"/>
      <c r="AF332" s="109"/>
      <c r="AP332" s="109"/>
      <c r="AZ332" s="109"/>
      <c r="BA332" s="109"/>
      <c r="BJ332" s="109"/>
      <c r="BT332" s="109"/>
      <c r="CD332" s="109"/>
      <c r="CN332" s="109"/>
      <c r="CX332" s="109"/>
      <c r="DH332" s="109"/>
      <c r="DR332" s="109"/>
      <c r="EB332" s="109"/>
      <c r="EL332" s="109"/>
      <c r="EV332" s="109"/>
      <c r="FF332" s="109"/>
      <c r="FP332" s="109"/>
      <c r="FZ332" s="109"/>
      <c r="GJ332" s="109"/>
      <c r="GT332" s="109"/>
      <c r="HD332" s="109"/>
      <c r="HN332" s="109"/>
      <c r="HX332" s="109"/>
    </row>
    <row xmlns:x14ac="http://schemas.microsoft.com/office/spreadsheetml/2009/9/ac" r="333" s="3" customFormat="true" x14ac:dyDescent="0.25">
      <c r="A333" s="374"/>
      <c r="B333" s="109"/>
      <c r="L333" s="109"/>
      <c r="V333" s="109"/>
      <c r="AF333" s="109"/>
      <c r="AP333" s="109"/>
      <c r="AZ333" s="109"/>
      <c r="BA333" s="109"/>
      <c r="BJ333" s="109"/>
      <c r="BT333" s="109"/>
      <c r="CD333" s="109"/>
      <c r="CN333" s="109"/>
      <c r="CX333" s="109"/>
      <c r="DH333" s="109"/>
      <c r="DR333" s="109"/>
      <c r="EB333" s="109"/>
      <c r="EL333" s="109"/>
      <c r="EV333" s="109"/>
      <c r="FF333" s="109"/>
      <c r="FP333" s="109"/>
      <c r="FZ333" s="109"/>
      <c r="GJ333" s="109"/>
      <c r="GT333" s="109"/>
      <c r="HD333" s="109"/>
      <c r="HN333" s="109"/>
      <c r="HX333" s="109"/>
    </row>
    <row xmlns:x14ac="http://schemas.microsoft.com/office/spreadsheetml/2009/9/ac" r="334" s="3" customFormat="true" x14ac:dyDescent="0.25">
      <c r="A334" s="374"/>
      <c r="B334" s="109"/>
      <c r="L334" s="109"/>
      <c r="V334" s="109"/>
      <c r="AF334" s="109"/>
      <c r="AP334" s="109"/>
      <c r="AZ334" s="109"/>
      <c r="BA334" s="109"/>
      <c r="BJ334" s="109"/>
      <c r="BT334" s="109"/>
      <c r="CD334" s="109"/>
      <c r="CN334" s="109"/>
      <c r="CX334" s="109"/>
      <c r="DH334" s="109"/>
      <c r="DR334" s="109"/>
      <c r="EB334" s="109"/>
      <c r="EL334" s="109"/>
      <c r="EV334" s="109"/>
      <c r="FF334" s="109"/>
      <c r="FP334" s="109"/>
      <c r="FZ334" s="109"/>
      <c r="GJ334" s="109"/>
      <c r="GT334" s="109"/>
      <c r="HD334" s="109"/>
      <c r="HN334" s="109"/>
      <c r="HX334" s="109"/>
    </row>
    <row xmlns:x14ac="http://schemas.microsoft.com/office/spreadsheetml/2009/9/ac" r="335" s="3" customFormat="true" x14ac:dyDescent="0.25">
      <c r="A335" s="374"/>
      <c r="B335" s="109"/>
      <c r="L335" s="109"/>
      <c r="V335" s="109"/>
      <c r="AF335" s="109"/>
      <c r="AP335" s="109"/>
      <c r="AZ335" s="109"/>
      <c r="BA335" s="109"/>
      <c r="BJ335" s="109"/>
      <c r="BT335" s="109"/>
      <c r="CD335" s="109"/>
      <c r="CN335" s="109"/>
      <c r="CX335" s="109"/>
      <c r="DH335" s="109"/>
      <c r="DR335" s="109"/>
      <c r="EB335" s="109"/>
      <c r="EL335" s="109"/>
      <c r="EV335" s="109"/>
      <c r="FF335" s="109"/>
      <c r="FP335" s="109"/>
      <c r="FZ335" s="109"/>
      <c r="GJ335" s="109"/>
      <c r="GT335" s="109"/>
      <c r="HD335" s="109"/>
      <c r="HN335" s="109"/>
      <c r="HX335" s="109"/>
    </row>
    <row xmlns:x14ac="http://schemas.microsoft.com/office/spreadsheetml/2009/9/ac" r="336" s="3" customFormat="true" x14ac:dyDescent="0.25">
      <c r="A336" s="374"/>
      <c r="B336" s="109"/>
      <c r="L336" s="109"/>
      <c r="V336" s="109"/>
      <c r="AF336" s="109"/>
      <c r="AP336" s="109"/>
      <c r="AZ336" s="109"/>
      <c r="BA336" s="109"/>
      <c r="BJ336" s="109"/>
      <c r="BT336" s="109"/>
      <c r="CD336" s="109"/>
      <c r="CN336" s="109"/>
      <c r="CX336" s="109"/>
      <c r="DH336" s="109"/>
      <c r="DR336" s="109"/>
      <c r="EB336" s="109"/>
      <c r="EL336" s="109"/>
      <c r="EV336" s="109"/>
      <c r="FF336" s="109"/>
      <c r="FP336" s="109"/>
      <c r="FZ336" s="109"/>
      <c r="GJ336" s="109"/>
      <c r="GT336" s="109"/>
      <c r="HD336" s="109"/>
      <c r="HN336" s="109"/>
      <c r="HX336" s="109"/>
    </row>
    <row xmlns:x14ac="http://schemas.microsoft.com/office/spreadsheetml/2009/9/ac" r="337" s="3" customFormat="true" x14ac:dyDescent="0.25">
      <c r="A337" s="374"/>
      <c r="B337" s="109"/>
      <c r="L337" s="109"/>
      <c r="V337" s="109"/>
      <c r="AF337" s="109"/>
      <c r="AP337" s="109"/>
      <c r="AZ337" s="109"/>
      <c r="BA337" s="109"/>
      <c r="BJ337" s="109"/>
      <c r="BT337" s="109"/>
      <c r="CD337" s="109"/>
      <c r="CN337" s="109"/>
      <c r="CX337" s="109"/>
      <c r="DH337" s="109"/>
      <c r="DR337" s="109"/>
      <c r="EB337" s="109"/>
      <c r="EL337" s="109"/>
      <c r="EV337" s="109"/>
      <c r="FF337" s="109"/>
      <c r="FP337" s="109"/>
      <c r="FZ337" s="109"/>
      <c r="GJ337" s="109"/>
      <c r="GT337" s="109"/>
      <c r="HD337" s="109"/>
      <c r="HN337" s="109"/>
      <c r="HX337" s="109"/>
    </row>
    <row xmlns:x14ac="http://schemas.microsoft.com/office/spreadsheetml/2009/9/ac" r="338" s="3" customFormat="true" x14ac:dyDescent="0.25">
      <c r="A338" s="374"/>
      <c r="B338" s="109"/>
      <c r="L338" s="109"/>
      <c r="V338" s="109"/>
      <c r="AF338" s="109"/>
      <c r="AP338" s="109"/>
      <c r="AZ338" s="109"/>
      <c r="BA338" s="109"/>
      <c r="BJ338" s="109"/>
      <c r="BT338" s="109"/>
      <c r="CD338" s="109"/>
      <c r="CN338" s="109"/>
      <c r="CX338" s="109"/>
      <c r="DH338" s="109"/>
      <c r="DR338" s="109"/>
      <c r="EB338" s="109"/>
      <c r="EL338" s="109"/>
      <c r="EV338" s="109"/>
      <c r="FF338" s="109"/>
      <c r="FP338" s="109"/>
      <c r="FZ338" s="109"/>
      <c r="GJ338" s="109"/>
      <c r="GT338" s="109"/>
      <c r="HD338" s="109"/>
      <c r="HN338" s="109"/>
      <c r="HX338" s="109"/>
    </row>
    <row xmlns:x14ac="http://schemas.microsoft.com/office/spreadsheetml/2009/9/ac" r="339" s="3" customFormat="true" x14ac:dyDescent="0.25">
      <c r="A339" s="374"/>
      <c r="B339" s="109"/>
      <c r="L339" s="109"/>
      <c r="V339" s="109"/>
      <c r="AF339" s="109"/>
      <c r="AP339" s="109"/>
      <c r="AZ339" s="109"/>
      <c r="BA339" s="109"/>
      <c r="BJ339" s="109"/>
      <c r="BT339" s="109"/>
      <c r="CD339" s="109"/>
      <c r="CN339" s="109"/>
      <c r="CX339" s="109"/>
      <c r="DH339" s="109"/>
      <c r="DR339" s="109"/>
      <c r="EB339" s="109"/>
      <c r="EL339" s="109"/>
      <c r="EV339" s="109"/>
      <c r="FF339" s="109"/>
      <c r="FP339" s="109"/>
      <c r="FZ339" s="109"/>
      <c r="GJ339" s="109"/>
      <c r="GT339" s="109"/>
      <c r="HD339" s="109"/>
      <c r="HN339" s="109"/>
      <c r="HX339" s="109"/>
    </row>
    <row xmlns:x14ac="http://schemas.microsoft.com/office/spreadsheetml/2009/9/ac" r="340" s="3" customFormat="true" x14ac:dyDescent="0.25">
      <c r="A340" s="374"/>
      <c r="B340" s="109"/>
      <c r="L340" s="109"/>
      <c r="V340" s="109"/>
      <c r="AF340" s="109"/>
      <c r="AP340" s="109"/>
      <c r="AZ340" s="109"/>
      <c r="BA340" s="109"/>
      <c r="BJ340" s="109"/>
      <c r="BT340" s="109"/>
      <c r="CD340" s="109"/>
      <c r="CN340" s="109"/>
      <c r="CX340" s="109"/>
      <c r="DH340" s="109"/>
      <c r="DR340" s="109"/>
      <c r="EB340" s="109"/>
      <c r="EL340" s="109"/>
      <c r="EV340" s="109"/>
      <c r="FF340" s="109"/>
      <c r="FP340" s="109"/>
      <c r="FZ340" s="109"/>
      <c r="GJ340" s="109"/>
      <c r="GT340" s="109"/>
      <c r="HD340" s="109"/>
      <c r="HN340" s="109"/>
      <c r="HX340" s="109"/>
    </row>
    <row xmlns:x14ac="http://schemas.microsoft.com/office/spreadsheetml/2009/9/ac" r="341" s="3" customFormat="true" x14ac:dyDescent="0.25">
      <c r="A341" s="374"/>
      <c r="B341" s="109"/>
      <c r="L341" s="109"/>
      <c r="V341" s="109"/>
      <c r="AF341" s="109"/>
      <c r="AP341" s="109"/>
      <c r="AZ341" s="109"/>
      <c r="BA341" s="109"/>
      <c r="BJ341" s="109"/>
      <c r="BT341" s="109"/>
      <c r="CD341" s="109"/>
      <c r="CN341" s="109"/>
      <c r="CX341" s="109"/>
      <c r="DH341" s="109"/>
      <c r="DR341" s="109"/>
      <c r="EB341" s="109"/>
      <c r="EL341" s="109"/>
      <c r="EV341" s="109"/>
      <c r="FF341" s="109"/>
      <c r="FP341" s="109"/>
      <c r="FZ341" s="109"/>
      <c r="GJ341" s="109"/>
      <c r="GT341" s="109"/>
      <c r="HD341" s="109"/>
      <c r="HN341" s="109"/>
      <c r="HX341" s="109"/>
    </row>
    <row xmlns:x14ac="http://schemas.microsoft.com/office/spreadsheetml/2009/9/ac" r="342" s="3" customFormat="true" x14ac:dyDescent="0.25">
      <c r="A342" s="374"/>
      <c r="B342" s="109"/>
      <c r="L342" s="109"/>
      <c r="V342" s="109"/>
      <c r="AF342" s="109"/>
      <c r="AP342" s="109"/>
      <c r="AZ342" s="109"/>
      <c r="BA342" s="109"/>
      <c r="BJ342" s="109"/>
      <c r="BT342" s="109"/>
      <c r="CD342" s="109"/>
      <c r="CN342" s="109"/>
      <c r="CX342" s="109"/>
      <c r="DH342" s="109"/>
      <c r="DR342" s="109"/>
      <c r="EB342" s="109"/>
      <c r="EL342" s="109"/>
      <c r="EV342" s="109"/>
      <c r="FF342" s="109"/>
      <c r="FP342" s="109"/>
      <c r="FZ342" s="109"/>
      <c r="GJ342" s="109"/>
      <c r="GT342" s="109"/>
      <c r="HD342" s="109"/>
      <c r="HN342" s="109"/>
      <c r="HX342" s="109"/>
    </row>
    <row xmlns:x14ac="http://schemas.microsoft.com/office/spreadsheetml/2009/9/ac" r="343" s="3" customFormat="true" x14ac:dyDescent="0.25">
      <c r="A343" s="374"/>
      <c r="B343" s="109"/>
      <c r="L343" s="109"/>
      <c r="V343" s="109"/>
      <c r="AF343" s="109"/>
      <c r="AP343" s="109"/>
      <c r="AZ343" s="109"/>
      <c r="BA343" s="109"/>
      <c r="BJ343" s="109"/>
      <c r="BT343" s="109"/>
      <c r="CD343" s="109"/>
      <c r="CN343" s="109"/>
      <c r="CX343" s="109"/>
      <c r="DH343" s="109"/>
      <c r="DR343" s="109"/>
      <c r="EB343" s="109"/>
      <c r="EL343" s="109"/>
      <c r="EV343" s="109"/>
      <c r="FF343" s="109"/>
      <c r="FP343" s="109"/>
      <c r="FZ343" s="109"/>
      <c r="GJ343" s="109"/>
      <c r="GT343" s="109"/>
      <c r="HD343" s="109"/>
      <c r="HN343" s="109"/>
      <c r="HX343" s="109"/>
    </row>
    <row xmlns:x14ac="http://schemas.microsoft.com/office/spreadsheetml/2009/9/ac" r="344" s="3" customFormat="true" x14ac:dyDescent="0.25">
      <c r="A344" s="374"/>
      <c r="B344" s="109"/>
      <c r="L344" s="109"/>
      <c r="V344" s="109"/>
      <c r="AF344" s="109"/>
      <c r="AP344" s="109"/>
      <c r="AZ344" s="109"/>
      <c r="BA344" s="109"/>
      <c r="BJ344" s="109"/>
      <c r="BT344" s="109"/>
      <c r="CD344" s="109"/>
      <c r="CN344" s="109"/>
      <c r="CX344" s="109"/>
      <c r="DH344" s="109"/>
      <c r="DR344" s="109"/>
      <c r="EB344" s="109"/>
      <c r="EL344" s="109"/>
      <c r="EV344" s="109"/>
      <c r="FF344" s="109"/>
      <c r="FP344" s="109"/>
      <c r="FZ344" s="109"/>
      <c r="GJ344" s="109"/>
      <c r="GT344" s="109"/>
      <c r="HD344" s="109"/>
      <c r="HN344" s="109"/>
      <c r="HX344" s="109"/>
    </row>
    <row xmlns:x14ac="http://schemas.microsoft.com/office/spreadsheetml/2009/9/ac" r="345" s="3" customFormat="true" x14ac:dyDescent="0.25">
      <c r="A345" s="374"/>
      <c r="B345" s="109"/>
      <c r="L345" s="109"/>
      <c r="V345" s="109"/>
      <c r="AF345" s="109"/>
      <c r="AP345" s="109"/>
      <c r="AZ345" s="109"/>
      <c r="BA345" s="109"/>
      <c r="BJ345" s="109"/>
      <c r="BT345" s="109"/>
      <c r="CD345" s="109"/>
      <c r="CN345" s="109"/>
      <c r="CX345" s="109"/>
      <c r="DH345" s="109"/>
      <c r="DR345" s="109"/>
      <c r="EB345" s="109"/>
      <c r="EL345" s="109"/>
      <c r="EV345" s="109"/>
      <c r="FF345" s="109"/>
      <c r="FP345" s="109"/>
      <c r="FZ345" s="109"/>
      <c r="GJ345" s="109"/>
      <c r="GT345" s="109"/>
      <c r="HD345" s="109"/>
      <c r="HN345" s="109"/>
      <c r="HX345" s="109"/>
    </row>
    <row xmlns:x14ac="http://schemas.microsoft.com/office/spreadsheetml/2009/9/ac" r="346" s="3" customFormat="true" x14ac:dyDescent="0.25">
      <c r="A346" s="374"/>
      <c r="B346" s="109"/>
      <c r="L346" s="109"/>
      <c r="V346" s="109"/>
      <c r="AF346" s="109"/>
      <c r="AP346" s="109"/>
      <c r="AZ346" s="109"/>
      <c r="BA346" s="109"/>
      <c r="BJ346" s="109"/>
      <c r="BT346" s="109"/>
      <c r="CD346" s="109"/>
      <c r="CN346" s="109"/>
      <c r="CX346" s="109"/>
      <c r="DH346" s="109"/>
      <c r="DR346" s="109"/>
      <c r="EB346" s="109"/>
      <c r="EL346" s="109"/>
      <c r="EV346" s="109"/>
      <c r="FF346" s="109"/>
      <c r="FP346" s="109"/>
      <c r="FZ346" s="109"/>
      <c r="GJ346" s="109"/>
      <c r="GT346" s="109"/>
      <c r="HD346" s="109"/>
      <c r="HN346" s="109"/>
      <c r="HX346" s="109"/>
    </row>
    <row xmlns:x14ac="http://schemas.microsoft.com/office/spreadsheetml/2009/9/ac" r="347" s="3" customFormat="true" x14ac:dyDescent="0.25">
      <c r="A347" s="374"/>
      <c r="B347" s="109"/>
      <c r="L347" s="109"/>
      <c r="V347" s="109"/>
      <c r="AF347" s="109"/>
      <c r="AP347" s="109"/>
      <c r="AZ347" s="109"/>
      <c r="BA347" s="109"/>
      <c r="BJ347" s="109"/>
      <c r="BT347" s="109"/>
      <c r="CD347" s="109"/>
      <c r="CN347" s="109"/>
      <c r="CX347" s="109"/>
      <c r="DH347" s="109"/>
      <c r="DR347" s="109"/>
      <c r="EB347" s="109"/>
      <c r="EL347" s="109"/>
      <c r="EV347" s="109"/>
      <c r="FF347" s="109"/>
      <c r="FP347" s="109"/>
      <c r="FZ347" s="109"/>
      <c r="GJ347" s="109"/>
      <c r="GT347" s="109"/>
      <c r="HD347" s="109"/>
      <c r="HN347" s="109"/>
      <c r="HX347" s="109"/>
    </row>
    <row xmlns:x14ac="http://schemas.microsoft.com/office/spreadsheetml/2009/9/ac" r="348" s="3" customFormat="true" x14ac:dyDescent="0.25">
      <c r="A348" s="374"/>
      <c r="B348" s="109"/>
      <c r="L348" s="109"/>
      <c r="V348" s="109"/>
      <c r="AF348" s="109"/>
      <c r="AP348" s="109"/>
      <c r="AZ348" s="109"/>
      <c r="BA348" s="109"/>
      <c r="BJ348" s="109"/>
      <c r="BT348" s="109"/>
      <c r="CD348" s="109"/>
      <c r="CN348" s="109"/>
      <c r="CX348" s="109"/>
      <c r="DH348" s="109"/>
      <c r="DR348" s="109"/>
      <c r="EB348" s="109"/>
      <c r="EL348" s="109"/>
      <c r="EV348" s="109"/>
      <c r="FF348" s="109"/>
      <c r="FP348" s="109"/>
      <c r="FZ348" s="109"/>
      <c r="GJ348" s="109"/>
      <c r="GT348" s="109"/>
      <c r="HD348" s="109"/>
      <c r="HN348" s="109"/>
      <c r="HX348" s="109"/>
    </row>
    <row xmlns:x14ac="http://schemas.microsoft.com/office/spreadsheetml/2009/9/ac" r="349" s="3" customFormat="true" x14ac:dyDescent="0.25">
      <c r="A349" s="374"/>
      <c r="B349" s="109"/>
      <c r="L349" s="109"/>
      <c r="V349" s="109"/>
      <c r="AF349" s="109"/>
      <c r="AP349" s="109"/>
      <c r="AZ349" s="109"/>
      <c r="BA349" s="109"/>
      <c r="BJ349" s="109"/>
      <c r="BT349" s="109"/>
      <c r="CD349" s="109"/>
      <c r="CN349" s="109"/>
      <c r="CX349" s="109"/>
      <c r="DH349" s="109"/>
      <c r="DR349" s="109"/>
      <c r="EB349" s="109"/>
      <c r="EL349" s="109"/>
      <c r="EV349" s="109"/>
      <c r="FF349" s="109"/>
      <c r="FP349" s="109"/>
      <c r="FZ349" s="109"/>
      <c r="GJ349" s="109"/>
      <c r="GT349" s="109"/>
      <c r="HD349" s="109"/>
      <c r="HN349" s="109"/>
      <c r="HX349" s="109"/>
    </row>
    <row xmlns:x14ac="http://schemas.microsoft.com/office/spreadsheetml/2009/9/ac" r="350" s="3" customFormat="true" x14ac:dyDescent="0.25">
      <c r="A350" s="374"/>
      <c r="B350" s="109"/>
      <c r="L350" s="109"/>
      <c r="V350" s="109"/>
      <c r="AF350" s="109"/>
      <c r="AP350" s="109"/>
      <c r="AZ350" s="109"/>
      <c r="BA350" s="109"/>
      <c r="BJ350" s="109"/>
      <c r="BT350" s="109"/>
      <c r="CD350" s="109"/>
      <c r="CN350" s="109"/>
      <c r="CX350" s="109"/>
      <c r="DH350" s="109"/>
      <c r="DR350" s="109"/>
      <c r="EB350" s="109"/>
      <c r="EL350" s="109"/>
      <c r="EV350" s="109"/>
      <c r="FF350" s="109"/>
      <c r="FP350" s="109"/>
      <c r="FZ350" s="109"/>
      <c r="GJ350" s="109"/>
      <c r="GT350" s="109"/>
      <c r="HD350" s="109"/>
      <c r="HN350" s="109"/>
      <c r="HX350" s="109"/>
    </row>
    <row xmlns:x14ac="http://schemas.microsoft.com/office/spreadsheetml/2009/9/ac" r="351" s="3" customFormat="true" x14ac:dyDescent="0.25">
      <c r="A351" s="374"/>
      <c r="B351" s="109"/>
      <c r="L351" s="109"/>
      <c r="V351" s="109"/>
      <c r="AF351" s="109"/>
      <c r="AP351" s="109"/>
      <c r="AZ351" s="109"/>
      <c r="BA351" s="109"/>
      <c r="BJ351" s="109"/>
      <c r="BT351" s="109"/>
      <c r="CD351" s="109"/>
      <c r="CN351" s="109"/>
      <c r="CX351" s="109"/>
      <c r="DH351" s="109"/>
      <c r="DR351" s="109"/>
      <c r="EB351" s="109"/>
      <c r="EL351" s="109"/>
      <c r="EV351" s="109"/>
      <c r="FF351" s="109"/>
      <c r="FP351" s="109"/>
      <c r="FZ351" s="109"/>
      <c r="GJ351" s="109"/>
      <c r="GT351" s="109"/>
      <c r="HD351" s="109"/>
      <c r="HN351" s="109"/>
      <c r="HX351" s="109"/>
    </row>
    <row xmlns:x14ac="http://schemas.microsoft.com/office/spreadsheetml/2009/9/ac" r="352" s="3" customFormat="true" x14ac:dyDescent="0.25">
      <c r="A352" s="374"/>
      <c r="B352" s="109"/>
      <c r="L352" s="109"/>
      <c r="V352" s="109"/>
      <c r="AF352" s="109"/>
      <c r="AP352" s="109"/>
      <c r="AZ352" s="109"/>
      <c r="BA352" s="109"/>
      <c r="BJ352" s="109"/>
      <c r="BT352" s="109"/>
      <c r="CD352" s="109"/>
      <c r="CN352" s="109"/>
      <c r="CX352" s="109"/>
      <c r="DH352" s="109"/>
      <c r="DR352" s="109"/>
      <c r="EB352" s="109"/>
      <c r="EL352" s="109"/>
      <c r="EV352" s="109"/>
      <c r="FF352" s="109"/>
      <c r="FP352" s="109"/>
      <c r="FZ352" s="109"/>
      <c r="GJ352" s="109"/>
      <c r="GT352" s="109"/>
      <c r="HD352" s="109"/>
      <c r="HN352" s="109"/>
      <c r="HX352" s="109"/>
    </row>
    <row xmlns:x14ac="http://schemas.microsoft.com/office/spreadsheetml/2009/9/ac" r="353" s="3" customFormat="true" x14ac:dyDescent="0.25">
      <c r="A353" s="374"/>
      <c r="B353" s="109"/>
      <c r="L353" s="109"/>
      <c r="V353" s="109"/>
      <c r="AF353" s="109"/>
      <c r="AP353" s="109"/>
      <c r="AZ353" s="109"/>
      <c r="BA353" s="109"/>
      <c r="BJ353" s="109"/>
      <c r="BT353" s="109"/>
      <c r="CD353" s="109"/>
      <c r="CN353" s="109"/>
      <c r="CX353" s="109"/>
      <c r="DH353" s="109"/>
      <c r="DR353" s="109"/>
      <c r="EB353" s="109"/>
      <c r="EL353" s="109"/>
      <c r="EV353" s="109"/>
      <c r="FF353" s="109"/>
      <c r="FP353" s="109"/>
      <c r="FZ353" s="109"/>
      <c r="GJ353" s="109"/>
      <c r="GT353" s="109"/>
      <c r="HD353" s="109"/>
      <c r="HN353" s="109"/>
      <c r="HX353" s="109"/>
    </row>
    <row xmlns:x14ac="http://schemas.microsoft.com/office/spreadsheetml/2009/9/ac" r="354" s="3" customFormat="true" x14ac:dyDescent="0.25">
      <c r="A354" s="374"/>
      <c r="B354" s="109"/>
      <c r="L354" s="109"/>
      <c r="V354" s="109"/>
      <c r="AF354" s="109"/>
      <c r="AP354" s="109"/>
      <c r="AZ354" s="109"/>
      <c r="BA354" s="109"/>
      <c r="BJ354" s="109"/>
      <c r="BT354" s="109"/>
      <c r="CD354" s="109"/>
      <c r="CN354" s="109"/>
      <c r="CX354" s="109"/>
      <c r="DH354" s="109"/>
      <c r="DR354" s="109"/>
      <c r="EB354" s="109"/>
      <c r="EL354" s="109"/>
      <c r="EV354" s="109"/>
      <c r="FF354" s="109"/>
      <c r="FP354" s="109"/>
      <c r="FZ354" s="109"/>
      <c r="GJ354" s="109"/>
      <c r="GT354" s="109"/>
      <c r="HD354" s="109"/>
      <c r="HN354" s="109"/>
      <c r="HX354" s="109"/>
    </row>
    <row xmlns:x14ac="http://schemas.microsoft.com/office/spreadsheetml/2009/9/ac" r="355" s="3" customFormat="true" x14ac:dyDescent="0.25">
      <c r="A355" s="374"/>
      <c r="B355" s="109"/>
      <c r="L355" s="109"/>
      <c r="V355" s="109"/>
      <c r="AF355" s="109"/>
      <c r="AP355" s="109"/>
      <c r="AZ355" s="109"/>
      <c r="BA355" s="109"/>
      <c r="BJ355" s="109"/>
      <c r="BT355" s="109"/>
      <c r="CD355" s="109"/>
      <c r="CN355" s="109"/>
      <c r="CX355" s="109"/>
      <c r="DH355" s="109"/>
      <c r="DR355" s="109"/>
      <c r="EB355" s="109"/>
      <c r="EL355" s="109"/>
      <c r="EV355" s="109"/>
      <c r="FF355" s="109"/>
      <c r="FP355" s="109"/>
      <c r="FZ355" s="109"/>
      <c r="GJ355" s="109"/>
      <c r="GT355" s="109"/>
      <c r="HD355" s="109"/>
      <c r="HN355" s="109"/>
      <c r="HX355" s="109"/>
    </row>
    <row xmlns:x14ac="http://schemas.microsoft.com/office/spreadsheetml/2009/9/ac" r="356" s="3" customFormat="true" x14ac:dyDescent="0.25">
      <c r="A356" s="374"/>
      <c r="B356" s="109"/>
      <c r="L356" s="109"/>
      <c r="V356" s="109"/>
      <c r="AF356" s="109"/>
      <c r="AP356" s="109"/>
      <c r="AZ356" s="109"/>
      <c r="BA356" s="109"/>
      <c r="BJ356" s="109"/>
      <c r="BT356" s="109"/>
      <c r="CD356" s="109"/>
      <c r="CN356" s="109"/>
      <c r="CX356" s="109"/>
      <c r="DH356" s="109"/>
      <c r="DR356" s="109"/>
      <c r="EB356" s="109"/>
      <c r="EL356" s="109"/>
      <c r="EV356" s="109"/>
      <c r="FF356" s="109"/>
      <c r="FP356" s="109"/>
      <c r="FZ356" s="109"/>
      <c r="GJ356" s="109"/>
      <c r="GT356" s="109"/>
      <c r="HD356" s="109"/>
      <c r="HN356" s="109"/>
      <c r="HX356" s="109"/>
    </row>
    <row xmlns:x14ac="http://schemas.microsoft.com/office/spreadsheetml/2009/9/ac" r="357" s="3" customFormat="true" x14ac:dyDescent="0.25">
      <c r="A357" s="374"/>
      <c r="B357" s="109"/>
      <c r="L357" s="109"/>
      <c r="V357" s="109"/>
      <c r="AF357" s="109"/>
      <c r="AP357" s="109"/>
      <c r="AZ357" s="109"/>
      <c r="BA357" s="109"/>
      <c r="BJ357" s="109"/>
      <c r="BT357" s="109"/>
      <c r="CD357" s="109"/>
      <c r="CN357" s="109"/>
      <c r="CX357" s="109"/>
      <c r="DH357" s="109"/>
      <c r="DR357" s="109"/>
      <c r="EB357" s="109"/>
      <c r="EL357" s="109"/>
      <c r="EV357" s="109"/>
      <c r="FF357" s="109"/>
      <c r="FP357" s="109"/>
      <c r="FZ357" s="109"/>
      <c r="GJ357" s="109"/>
      <c r="GT357" s="109"/>
      <c r="HD357" s="109"/>
      <c r="HN357" s="109"/>
      <c r="HX357" s="109"/>
    </row>
    <row xmlns:x14ac="http://schemas.microsoft.com/office/spreadsheetml/2009/9/ac" r="358" s="3" customFormat="true" x14ac:dyDescent="0.25">
      <c r="A358" s="374"/>
      <c r="B358" s="109"/>
      <c r="L358" s="109"/>
      <c r="V358" s="109"/>
      <c r="AF358" s="109"/>
      <c r="AP358" s="109"/>
      <c r="AZ358" s="109"/>
      <c r="BA358" s="109"/>
      <c r="BJ358" s="109"/>
      <c r="BT358" s="109"/>
      <c r="CD358" s="109"/>
      <c r="CN358" s="109"/>
      <c r="CX358" s="109"/>
      <c r="DH358" s="109"/>
      <c r="DR358" s="109"/>
      <c r="EB358" s="109"/>
      <c r="EL358" s="109"/>
      <c r="EV358" s="109"/>
      <c r="FF358" s="109"/>
      <c r="FP358" s="109"/>
      <c r="FZ358" s="109"/>
      <c r="GJ358" s="109"/>
      <c r="GT358" s="109"/>
      <c r="HD358" s="109"/>
      <c r="HN358" s="109"/>
      <c r="HX358" s="109"/>
    </row>
    <row xmlns:x14ac="http://schemas.microsoft.com/office/spreadsheetml/2009/9/ac" r="359" s="3" customFormat="true" x14ac:dyDescent="0.25">
      <c r="A359" s="374"/>
      <c r="B359" s="109"/>
      <c r="L359" s="109"/>
      <c r="V359" s="109"/>
      <c r="AF359" s="109"/>
      <c r="AP359" s="109"/>
      <c r="AZ359" s="109"/>
      <c r="BA359" s="109"/>
      <c r="BJ359" s="109"/>
      <c r="BT359" s="109"/>
      <c r="CD359" s="109"/>
      <c r="CN359" s="109"/>
      <c r="CX359" s="109"/>
      <c r="DH359" s="109"/>
      <c r="DR359" s="109"/>
      <c r="EB359" s="109"/>
      <c r="EL359" s="109"/>
      <c r="EV359" s="109"/>
      <c r="FF359" s="109"/>
      <c r="FP359" s="109"/>
      <c r="FZ359" s="109"/>
      <c r="GJ359" s="109"/>
      <c r="GT359" s="109"/>
      <c r="HD359" s="109"/>
      <c r="HN359" s="109"/>
      <c r="HX359" s="109"/>
    </row>
    <row xmlns:x14ac="http://schemas.microsoft.com/office/spreadsheetml/2009/9/ac" r="360" s="3" customFormat="true" x14ac:dyDescent="0.25">
      <c r="A360" s="374"/>
      <c r="B360" s="109"/>
      <c r="L360" s="109"/>
      <c r="V360" s="109"/>
      <c r="AF360" s="109"/>
      <c r="AP360" s="109"/>
      <c r="AZ360" s="109"/>
      <c r="BA360" s="109"/>
      <c r="BJ360" s="109"/>
      <c r="BT360" s="109"/>
      <c r="CD360" s="109"/>
      <c r="CN360" s="109"/>
      <c r="CX360" s="109"/>
      <c r="DH360" s="109"/>
      <c r="DR360" s="109"/>
      <c r="EB360" s="109"/>
      <c r="EL360" s="109"/>
      <c r="EV360" s="109"/>
      <c r="FF360" s="109"/>
      <c r="FP360" s="109"/>
      <c r="FZ360" s="109"/>
      <c r="GJ360" s="109"/>
      <c r="GT360" s="109"/>
      <c r="HD360" s="109"/>
      <c r="HN360" s="109"/>
      <c r="HX360" s="109"/>
    </row>
    <row xmlns:x14ac="http://schemas.microsoft.com/office/spreadsheetml/2009/9/ac" r="361" s="3" customFormat="true" x14ac:dyDescent="0.25">
      <c r="A361" s="374"/>
      <c r="B361" s="109"/>
      <c r="L361" s="109"/>
      <c r="V361" s="109"/>
      <c r="AF361" s="109"/>
      <c r="AP361" s="109"/>
      <c r="AZ361" s="109"/>
      <c r="BA361" s="109"/>
      <c r="BJ361" s="109"/>
      <c r="BT361" s="109"/>
      <c r="CD361" s="109"/>
      <c r="CN361" s="109"/>
      <c r="CX361" s="109"/>
      <c r="DH361" s="109"/>
      <c r="DR361" s="109"/>
      <c r="EB361" s="109"/>
      <c r="EL361" s="109"/>
      <c r="EV361" s="109"/>
      <c r="FF361" s="109"/>
      <c r="FP361" s="109"/>
      <c r="FZ361" s="109"/>
      <c r="GJ361" s="109"/>
      <c r="GT361" s="109"/>
      <c r="HD361" s="109"/>
      <c r="HN361" s="109"/>
      <c r="HX361" s="109"/>
    </row>
    <row xmlns:x14ac="http://schemas.microsoft.com/office/spreadsheetml/2009/9/ac" r="362" s="3" customFormat="true" x14ac:dyDescent="0.25">
      <c r="A362" s="374"/>
      <c r="B362" s="109"/>
      <c r="L362" s="109"/>
      <c r="V362" s="109"/>
      <c r="AF362" s="109"/>
      <c r="AP362" s="109"/>
      <c r="AZ362" s="109"/>
      <c r="BA362" s="109"/>
      <c r="BJ362" s="109"/>
      <c r="BT362" s="109"/>
      <c r="CD362" s="109"/>
      <c r="CN362" s="109"/>
      <c r="CX362" s="109"/>
      <c r="DH362" s="109"/>
      <c r="DR362" s="109"/>
      <c r="EB362" s="109"/>
      <c r="EL362" s="109"/>
      <c r="EV362" s="109"/>
      <c r="FF362" s="109"/>
      <c r="FP362" s="109"/>
      <c r="FZ362" s="109"/>
      <c r="GJ362" s="109"/>
      <c r="GT362" s="109"/>
      <c r="HD362" s="109"/>
      <c r="HN362" s="109"/>
      <c r="HX362" s="109"/>
    </row>
    <row xmlns:x14ac="http://schemas.microsoft.com/office/spreadsheetml/2009/9/ac" r="363" s="3" customFormat="true" x14ac:dyDescent="0.25">
      <c r="A363" s="374"/>
      <c r="B363" s="109"/>
      <c r="L363" s="109"/>
      <c r="V363" s="109"/>
      <c r="AF363" s="109"/>
      <c r="AP363" s="109"/>
      <c r="AZ363" s="109"/>
      <c r="BA363" s="109"/>
      <c r="BJ363" s="109"/>
      <c r="BT363" s="109"/>
      <c r="CD363" s="109"/>
      <c r="CN363" s="109"/>
      <c r="CX363" s="109"/>
      <c r="DH363" s="109"/>
      <c r="DR363" s="109"/>
      <c r="EB363" s="109"/>
      <c r="EL363" s="109"/>
      <c r="EV363" s="109"/>
      <c r="FF363" s="109"/>
      <c r="FP363" s="109"/>
      <c r="FZ363" s="109"/>
      <c r="GJ363" s="109"/>
      <c r="GT363" s="109"/>
      <c r="HD363" s="109"/>
      <c r="HN363" s="109"/>
      <c r="HX363" s="109"/>
    </row>
    <row xmlns:x14ac="http://schemas.microsoft.com/office/spreadsheetml/2009/9/ac" r="364" s="3" customFormat="true" x14ac:dyDescent="0.25">
      <c r="A364" s="374"/>
      <c r="B364" s="109"/>
      <c r="L364" s="109"/>
      <c r="V364" s="109"/>
      <c r="AF364" s="109"/>
      <c r="AP364" s="109"/>
      <c r="AZ364" s="109"/>
      <c r="BA364" s="109"/>
      <c r="BJ364" s="109"/>
      <c r="BT364" s="109"/>
      <c r="CD364" s="109"/>
      <c r="CN364" s="109"/>
      <c r="CX364" s="109"/>
      <c r="DH364" s="109"/>
      <c r="DR364" s="109"/>
      <c r="EB364" s="109"/>
      <c r="EL364" s="109"/>
      <c r="EV364" s="109"/>
      <c r="FF364" s="109"/>
      <c r="FP364" s="109"/>
      <c r="FZ364" s="109"/>
      <c r="GJ364" s="109"/>
      <c r="GT364" s="109"/>
      <c r="HD364" s="109"/>
      <c r="HN364" s="109"/>
      <c r="HX364" s="109"/>
    </row>
    <row xmlns:x14ac="http://schemas.microsoft.com/office/spreadsheetml/2009/9/ac" r="365" s="3" customFormat="true" x14ac:dyDescent="0.25">
      <c r="A365" s="374"/>
      <c r="B365" s="109"/>
      <c r="L365" s="109"/>
      <c r="V365" s="109"/>
      <c r="AF365" s="109"/>
      <c r="AP365" s="109"/>
      <c r="AZ365" s="109"/>
      <c r="BA365" s="109"/>
      <c r="BJ365" s="109"/>
      <c r="BT365" s="109"/>
      <c r="CD365" s="109"/>
      <c r="CN365" s="109"/>
      <c r="CX365" s="109"/>
      <c r="DH365" s="109"/>
      <c r="DR365" s="109"/>
      <c r="EB365" s="109"/>
      <c r="EL365" s="109"/>
      <c r="EV365" s="109"/>
      <c r="FF365" s="109"/>
      <c r="FP365" s="109"/>
      <c r="FZ365" s="109"/>
      <c r="GJ365" s="109"/>
      <c r="GT365" s="109"/>
      <c r="HD365" s="109"/>
      <c r="HN365" s="109"/>
      <c r="HX365" s="109"/>
    </row>
    <row xmlns:x14ac="http://schemas.microsoft.com/office/spreadsheetml/2009/9/ac" r="366" s="3" customFormat="true" x14ac:dyDescent="0.25">
      <c r="A366" s="374"/>
      <c r="B366" s="109"/>
      <c r="L366" s="109"/>
      <c r="V366" s="109"/>
      <c r="AF366" s="109"/>
      <c r="AP366" s="109"/>
      <c r="AZ366" s="109"/>
      <c r="BA366" s="109"/>
      <c r="BJ366" s="109"/>
      <c r="BT366" s="109"/>
      <c r="CD366" s="109"/>
      <c r="CN366" s="109"/>
      <c r="CX366" s="109"/>
      <c r="DH366" s="109"/>
      <c r="DR366" s="109"/>
      <c r="EB366" s="109"/>
      <c r="EL366" s="109"/>
      <c r="EV366" s="109"/>
      <c r="FF366" s="109"/>
      <c r="FP366" s="109"/>
      <c r="FZ366" s="109"/>
      <c r="GJ366" s="109"/>
      <c r="GT366" s="109"/>
      <c r="HD366" s="109"/>
      <c r="HN366" s="109"/>
      <c r="HX366" s="109"/>
    </row>
    <row xmlns:x14ac="http://schemas.microsoft.com/office/spreadsheetml/2009/9/ac" r="367" s="3" customFormat="true" x14ac:dyDescent="0.25">
      <c r="A367" s="374"/>
      <c r="B367" s="109"/>
      <c r="L367" s="109"/>
      <c r="V367" s="109"/>
      <c r="AF367" s="109"/>
      <c r="AP367" s="109"/>
      <c r="AZ367" s="109"/>
      <c r="BA367" s="109"/>
      <c r="BJ367" s="109"/>
      <c r="BT367" s="109"/>
      <c r="CD367" s="109"/>
      <c r="CN367" s="109"/>
      <c r="CX367" s="109"/>
      <c r="DH367" s="109"/>
      <c r="DR367" s="109"/>
      <c r="EB367" s="109"/>
      <c r="EL367" s="109"/>
      <c r="EV367" s="109"/>
      <c r="FF367" s="109"/>
      <c r="FP367" s="109"/>
      <c r="FZ367" s="109"/>
      <c r="GJ367" s="109"/>
      <c r="GT367" s="109"/>
      <c r="HD367" s="109"/>
      <c r="HN367" s="109"/>
      <c r="HX367" s="109"/>
    </row>
    <row xmlns:x14ac="http://schemas.microsoft.com/office/spreadsheetml/2009/9/ac" r="368" s="3" customFormat="true" x14ac:dyDescent="0.25">
      <c r="A368" s="374"/>
      <c r="B368" s="109"/>
      <c r="L368" s="109"/>
      <c r="V368" s="109"/>
      <c r="AF368" s="109"/>
      <c r="AP368" s="109"/>
      <c r="AZ368" s="109"/>
      <c r="BA368" s="109"/>
      <c r="BJ368" s="109"/>
      <c r="BT368" s="109"/>
      <c r="CD368" s="109"/>
      <c r="CN368" s="109"/>
      <c r="CX368" s="109"/>
      <c r="DH368" s="109"/>
      <c r="DR368" s="109"/>
      <c r="EB368" s="109"/>
      <c r="EL368" s="109"/>
      <c r="EV368" s="109"/>
      <c r="FF368" s="109"/>
      <c r="FP368" s="109"/>
      <c r="FZ368" s="109"/>
      <c r="GJ368" s="109"/>
      <c r="GT368" s="109"/>
      <c r="HD368" s="109"/>
      <c r="HN368" s="109"/>
      <c r="HX368" s="109"/>
    </row>
    <row xmlns:x14ac="http://schemas.microsoft.com/office/spreadsheetml/2009/9/ac" r="369" s="3" customFormat="true" x14ac:dyDescent="0.25">
      <c r="A369" s="374"/>
      <c r="B369" s="109"/>
      <c r="L369" s="109"/>
      <c r="V369" s="109"/>
      <c r="AF369" s="109"/>
      <c r="AP369" s="109"/>
      <c r="AZ369" s="109"/>
      <c r="BA369" s="109"/>
      <c r="BJ369" s="109"/>
      <c r="BT369" s="109"/>
      <c r="CD369" s="109"/>
      <c r="CN369" s="109"/>
      <c r="CX369" s="109"/>
      <c r="DH369" s="109"/>
      <c r="DR369" s="109"/>
      <c r="EB369" s="109"/>
      <c r="EL369" s="109"/>
      <c r="EV369" s="109"/>
      <c r="FF369" s="109"/>
      <c r="FP369" s="109"/>
      <c r="FZ369" s="109"/>
      <c r="GJ369" s="109"/>
      <c r="GT369" s="109"/>
      <c r="HD369" s="109"/>
      <c r="HN369" s="109"/>
      <c r="HX369" s="109"/>
    </row>
    <row xmlns:x14ac="http://schemas.microsoft.com/office/spreadsheetml/2009/9/ac" r="370" s="3" customFormat="true" x14ac:dyDescent="0.25">
      <c r="A370" s="374"/>
      <c r="B370" s="109"/>
      <c r="L370" s="109"/>
      <c r="V370" s="109"/>
      <c r="AF370" s="109"/>
      <c r="AP370" s="109"/>
      <c r="AZ370" s="109"/>
      <c r="BA370" s="109"/>
      <c r="BJ370" s="109"/>
      <c r="BT370" s="109"/>
      <c r="CD370" s="109"/>
      <c r="CN370" s="109"/>
      <c r="CX370" s="109"/>
      <c r="DH370" s="109"/>
      <c r="DR370" s="109"/>
      <c r="EB370" s="109"/>
      <c r="EL370" s="109"/>
      <c r="EV370" s="109"/>
      <c r="FF370" s="109"/>
      <c r="FP370" s="109"/>
      <c r="FZ370" s="109"/>
      <c r="GJ370" s="109"/>
      <c r="GT370" s="109"/>
      <c r="HD370" s="109"/>
      <c r="HN370" s="109"/>
      <c r="HX370" s="109"/>
    </row>
    <row xmlns:x14ac="http://schemas.microsoft.com/office/spreadsheetml/2009/9/ac" r="371" s="3" customFormat="true" x14ac:dyDescent="0.25">
      <c r="A371" s="374"/>
      <c r="B371" s="109"/>
      <c r="L371" s="109"/>
      <c r="V371" s="109"/>
      <c r="AF371" s="109"/>
      <c r="AP371" s="109"/>
      <c r="AZ371" s="109"/>
      <c r="BA371" s="109"/>
      <c r="BJ371" s="109"/>
      <c r="BT371" s="109"/>
      <c r="CD371" s="109"/>
      <c r="CN371" s="109"/>
      <c r="CX371" s="109"/>
      <c r="DH371" s="109"/>
      <c r="DR371" s="109"/>
      <c r="EB371" s="109"/>
      <c r="EL371" s="109"/>
      <c r="EV371" s="109"/>
      <c r="FF371" s="109"/>
      <c r="FP371" s="109"/>
      <c r="FZ371" s="109"/>
      <c r="GJ371" s="109"/>
      <c r="GT371" s="109"/>
      <c r="HD371" s="109"/>
      <c r="HN371" s="109"/>
      <c r="HX371" s="109"/>
    </row>
    <row xmlns:x14ac="http://schemas.microsoft.com/office/spreadsheetml/2009/9/ac" r="372" s="3" customFormat="true" x14ac:dyDescent="0.25">
      <c r="A372" s="374"/>
      <c r="B372" s="109"/>
      <c r="L372" s="109"/>
      <c r="V372" s="109"/>
      <c r="AF372" s="109"/>
      <c r="AP372" s="109"/>
      <c r="AZ372" s="109"/>
      <c r="BA372" s="109"/>
      <c r="BJ372" s="109"/>
      <c r="BT372" s="109"/>
      <c r="CD372" s="109"/>
      <c r="CN372" s="109"/>
      <c r="CX372" s="109"/>
      <c r="DH372" s="109"/>
      <c r="DR372" s="109"/>
      <c r="EB372" s="109"/>
      <c r="EL372" s="109"/>
      <c r="EV372" s="109"/>
      <c r="FF372" s="109"/>
      <c r="FP372" s="109"/>
      <c r="FZ372" s="109"/>
      <c r="GJ372" s="109"/>
      <c r="GT372" s="109"/>
      <c r="HD372" s="109"/>
      <c r="HN372" s="109"/>
      <c r="HX372" s="109"/>
    </row>
    <row xmlns:x14ac="http://schemas.microsoft.com/office/spreadsheetml/2009/9/ac" r="373" s="3" customFormat="true" x14ac:dyDescent="0.25">
      <c r="A373" s="374"/>
      <c r="B373" s="109"/>
      <c r="L373" s="109"/>
      <c r="V373" s="109"/>
      <c r="AF373" s="109"/>
      <c r="AP373" s="109"/>
      <c r="AZ373" s="109"/>
      <c r="BA373" s="109"/>
      <c r="BJ373" s="109"/>
      <c r="BT373" s="109"/>
      <c r="CD373" s="109"/>
      <c r="CN373" s="109"/>
      <c r="CX373" s="109"/>
      <c r="DH373" s="109"/>
      <c r="DR373" s="109"/>
      <c r="EB373" s="109"/>
      <c r="EL373" s="109"/>
      <c r="EV373" s="109"/>
      <c r="FF373" s="109"/>
      <c r="FP373" s="109"/>
      <c r="FZ373" s="109"/>
      <c r="GJ373" s="109"/>
      <c r="GT373" s="109"/>
      <c r="HD373" s="109"/>
      <c r="HN373" s="109"/>
      <c r="HX373" s="109"/>
    </row>
    <row xmlns:x14ac="http://schemas.microsoft.com/office/spreadsheetml/2009/9/ac" r="374" s="3" customFormat="true" x14ac:dyDescent="0.25">
      <c r="A374" s="374"/>
      <c r="B374" s="109"/>
      <c r="L374" s="109"/>
      <c r="V374" s="109"/>
      <c r="AF374" s="109"/>
      <c r="AP374" s="109"/>
      <c r="AZ374" s="109"/>
      <c r="BA374" s="109"/>
      <c r="BJ374" s="109"/>
      <c r="BT374" s="109"/>
      <c r="CD374" s="109"/>
      <c r="CN374" s="109"/>
      <c r="CX374" s="109"/>
      <c r="DH374" s="109"/>
      <c r="DR374" s="109"/>
      <c r="EB374" s="109"/>
      <c r="EL374" s="109"/>
      <c r="EV374" s="109"/>
      <c r="FF374" s="109"/>
      <c r="FP374" s="109"/>
      <c r="FZ374" s="109"/>
      <c r="GJ374" s="109"/>
      <c r="GT374" s="109"/>
      <c r="HD374" s="109"/>
      <c r="HN374" s="109"/>
      <c r="HX374" s="109"/>
    </row>
    <row xmlns:x14ac="http://schemas.microsoft.com/office/spreadsheetml/2009/9/ac" r="375" s="3" customFormat="true" x14ac:dyDescent="0.25">
      <c r="A375" s="374"/>
      <c r="B375" s="109"/>
      <c r="L375" s="109"/>
      <c r="V375" s="109"/>
      <c r="AF375" s="109"/>
      <c r="AP375" s="109"/>
      <c r="AZ375" s="109"/>
      <c r="BA375" s="109"/>
      <c r="BJ375" s="109"/>
      <c r="BT375" s="109"/>
      <c r="CD375" s="109"/>
      <c r="CN375" s="109"/>
      <c r="CX375" s="109"/>
      <c r="DH375" s="109"/>
      <c r="DR375" s="109"/>
      <c r="EB375" s="109"/>
      <c r="EL375" s="109"/>
      <c r="EV375" s="109"/>
      <c r="FF375" s="109"/>
      <c r="FP375" s="109"/>
      <c r="FZ375" s="109"/>
      <c r="GJ375" s="109"/>
      <c r="GT375" s="109"/>
      <c r="HD375" s="109"/>
      <c r="HN375" s="109"/>
      <c r="HX375" s="109"/>
    </row>
    <row xmlns:x14ac="http://schemas.microsoft.com/office/spreadsheetml/2009/9/ac" r="376" s="3" customFormat="true" x14ac:dyDescent="0.25">
      <c r="A376" s="374"/>
      <c r="B376" s="109"/>
      <c r="L376" s="109"/>
      <c r="V376" s="109"/>
      <c r="AF376" s="109"/>
      <c r="AP376" s="109"/>
      <c r="AZ376" s="109"/>
      <c r="BA376" s="109"/>
      <c r="BJ376" s="109"/>
      <c r="BT376" s="109"/>
      <c r="CD376" s="109"/>
      <c r="CN376" s="109"/>
      <c r="CX376" s="109"/>
      <c r="DH376" s="109"/>
      <c r="DR376" s="109"/>
      <c r="EB376" s="109"/>
      <c r="EL376" s="109"/>
      <c r="EV376" s="109"/>
      <c r="FF376" s="109"/>
      <c r="FP376" s="109"/>
      <c r="FZ376" s="109"/>
      <c r="GJ376" s="109"/>
      <c r="GT376" s="109"/>
      <c r="HD376" s="109"/>
      <c r="HN376" s="109"/>
      <c r="HX376" s="109"/>
    </row>
    <row xmlns:x14ac="http://schemas.microsoft.com/office/spreadsheetml/2009/9/ac" r="377" s="3" customFormat="true" x14ac:dyDescent="0.25">
      <c r="A377" s="374"/>
      <c r="B377" s="109"/>
      <c r="L377" s="109"/>
      <c r="V377" s="109"/>
      <c r="AF377" s="109"/>
      <c r="AP377" s="109"/>
      <c r="AZ377" s="109"/>
      <c r="BA377" s="109"/>
      <c r="BJ377" s="109"/>
      <c r="BT377" s="109"/>
      <c r="CD377" s="109"/>
      <c r="CN377" s="109"/>
      <c r="CX377" s="109"/>
      <c r="DH377" s="109"/>
      <c r="DR377" s="109"/>
      <c r="EB377" s="109"/>
      <c r="EL377" s="109"/>
      <c r="EV377" s="109"/>
      <c r="FF377" s="109"/>
      <c r="FP377" s="109"/>
      <c r="FZ377" s="109"/>
      <c r="GJ377" s="109"/>
      <c r="GT377" s="109"/>
      <c r="HD377" s="109"/>
      <c r="HN377" s="109"/>
      <c r="HX377" s="109"/>
    </row>
    <row xmlns:x14ac="http://schemas.microsoft.com/office/spreadsheetml/2009/9/ac" r="378" s="3" customFormat="true" x14ac:dyDescent="0.25">
      <c r="A378" s="374"/>
      <c r="B378" s="109"/>
      <c r="L378" s="109"/>
      <c r="V378" s="109"/>
      <c r="AF378" s="109"/>
      <c r="AP378" s="109"/>
      <c r="AZ378" s="109"/>
      <c r="BA378" s="109"/>
      <c r="BJ378" s="109"/>
      <c r="BT378" s="109"/>
      <c r="CD378" s="109"/>
      <c r="CN378" s="109"/>
      <c r="CX378" s="109"/>
      <c r="DH378" s="109"/>
      <c r="DR378" s="109"/>
      <c r="EB378" s="109"/>
      <c r="EL378" s="109"/>
      <c r="EV378" s="109"/>
      <c r="FF378" s="109"/>
      <c r="FP378" s="109"/>
      <c r="FZ378" s="109"/>
      <c r="GJ378" s="109"/>
      <c r="GT378" s="109"/>
      <c r="HD378" s="109"/>
      <c r="HN378" s="109"/>
      <c r="HX378" s="109"/>
    </row>
    <row xmlns:x14ac="http://schemas.microsoft.com/office/spreadsheetml/2009/9/ac" r="379" s="3" customFormat="true" x14ac:dyDescent="0.25">
      <c r="A379" s="374"/>
      <c r="B379" s="109"/>
      <c r="L379" s="109"/>
      <c r="V379" s="109"/>
      <c r="AF379" s="109"/>
      <c r="AP379" s="109"/>
      <c r="AZ379" s="109"/>
      <c r="BA379" s="109"/>
      <c r="BJ379" s="109"/>
      <c r="BT379" s="109"/>
      <c r="CD379" s="109"/>
      <c r="CN379" s="109"/>
      <c r="CX379" s="109"/>
      <c r="DH379" s="109"/>
      <c r="DR379" s="109"/>
      <c r="EB379" s="109"/>
      <c r="EL379" s="109"/>
      <c r="EV379" s="109"/>
      <c r="FF379" s="109"/>
      <c r="FP379" s="109"/>
      <c r="FZ379" s="109"/>
      <c r="GJ379" s="109"/>
      <c r="GT379" s="109"/>
      <c r="HD379" s="109"/>
      <c r="HN379" s="109"/>
      <c r="HX379" s="109"/>
    </row>
    <row xmlns:x14ac="http://schemas.microsoft.com/office/spreadsheetml/2009/9/ac" r="380" s="3" customFormat="true" x14ac:dyDescent="0.25">
      <c r="A380" s="374"/>
      <c r="B380" s="109"/>
      <c r="L380" s="109"/>
      <c r="V380" s="109"/>
      <c r="AF380" s="109"/>
      <c r="AP380" s="109"/>
      <c r="AZ380" s="109"/>
      <c r="BA380" s="109"/>
      <c r="BJ380" s="109"/>
      <c r="BT380" s="109"/>
      <c r="CD380" s="109"/>
      <c r="CN380" s="109"/>
      <c r="CX380" s="109"/>
      <c r="DH380" s="109"/>
      <c r="DR380" s="109"/>
      <c r="EB380" s="109"/>
      <c r="EL380" s="109"/>
      <c r="EV380" s="109"/>
      <c r="FF380" s="109"/>
      <c r="FP380" s="109"/>
      <c r="FZ380" s="109"/>
      <c r="GJ380" s="109"/>
      <c r="GT380" s="109"/>
      <c r="HD380" s="109"/>
      <c r="HN380" s="109"/>
      <c r="HX380" s="109"/>
    </row>
    <row xmlns:x14ac="http://schemas.microsoft.com/office/spreadsheetml/2009/9/ac" r="381" s="3" customFormat="true" x14ac:dyDescent="0.25">
      <c r="A381" s="374"/>
      <c r="B381" s="109"/>
      <c r="L381" s="109"/>
      <c r="V381" s="109"/>
      <c r="AF381" s="109"/>
      <c r="AP381" s="109"/>
      <c r="AZ381" s="109"/>
      <c r="BA381" s="109"/>
      <c r="BJ381" s="109"/>
      <c r="BT381" s="109"/>
      <c r="CD381" s="109"/>
      <c r="CN381" s="109"/>
      <c r="CX381" s="109"/>
      <c r="DH381" s="109"/>
      <c r="DR381" s="109"/>
      <c r="EB381" s="109"/>
      <c r="EL381" s="109"/>
      <c r="EV381" s="109"/>
      <c r="FF381" s="109"/>
      <c r="FP381" s="109"/>
      <c r="FZ381" s="109"/>
      <c r="GJ381" s="109"/>
      <c r="GT381" s="109"/>
      <c r="HD381" s="109"/>
      <c r="HN381" s="109"/>
      <c r="HX381" s="109"/>
    </row>
    <row xmlns:x14ac="http://schemas.microsoft.com/office/spreadsheetml/2009/9/ac" r="382" s="3" customFormat="true" x14ac:dyDescent="0.25">
      <c r="A382" s="374"/>
      <c r="B382" s="109"/>
      <c r="L382" s="109"/>
      <c r="V382" s="109"/>
      <c r="AF382" s="109"/>
      <c r="AP382" s="109"/>
      <c r="AZ382" s="109"/>
      <c r="BA382" s="109"/>
      <c r="BJ382" s="109"/>
      <c r="BT382" s="109"/>
      <c r="CD382" s="109"/>
      <c r="CN382" s="109"/>
      <c r="CX382" s="109"/>
      <c r="DH382" s="109"/>
      <c r="DR382" s="109"/>
      <c r="EB382" s="109"/>
      <c r="EL382" s="109"/>
      <c r="EV382" s="109"/>
      <c r="FF382" s="109"/>
      <c r="FP382" s="109"/>
      <c r="FZ382" s="109"/>
      <c r="GJ382" s="109"/>
      <c r="GT382" s="109"/>
      <c r="HD382" s="109"/>
      <c r="HN382" s="109"/>
      <c r="HX382" s="109"/>
    </row>
    <row xmlns:x14ac="http://schemas.microsoft.com/office/spreadsheetml/2009/9/ac" r="383" s="3" customFormat="true" x14ac:dyDescent="0.25">
      <c r="A383" s="374"/>
      <c r="B383" s="109"/>
      <c r="L383" s="109"/>
      <c r="V383" s="109"/>
      <c r="AF383" s="109"/>
      <c r="AP383" s="109"/>
      <c r="AZ383" s="109"/>
      <c r="BA383" s="109"/>
      <c r="BJ383" s="109"/>
      <c r="BT383" s="109"/>
      <c r="CD383" s="109"/>
      <c r="CN383" s="109"/>
      <c r="CX383" s="109"/>
      <c r="DH383" s="109"/>
      <c r="DR383" s="109"/>
      <c r="EB383" s="109"/>
      <c r="EL383" s="109"/>
      <c r="EV383" s="109"/>
      <c r="FF383" s="109"/>
      <c r="FP383" s="109"/>
      <c r="FZ383" s="109"/>
      <c r="GJ383" s="109"/>
      <c r="GT383" s="109"/>
      <c r="HD383" s="109"/>
      <c r="HN383" s="109"/>
      <c r="HX383" s="109"/>
    </row>
    <row xmlns:x14ac="http://schemas.microsoft.com/office/spreadsheetml/2009/9/ac" r="384" s="3" customFormat="true" x14ac:dyDescent="0.25">
      <c r="A384" s="374"/>
      <c r="B384" s="109"/>
      <c r="L384" s="109"/>
      <c r="V384" s="109"/>
      <c r="AF384" s="109"/>
      <c r="AP384" s="109"/>
      <c r="AZ384" s="109"/>
      <c r="BA384" s="109"/>
      <c r="BJ384" s="109"/>
      <c r="BT384" s="109"/>
      <c r="CD384" s="109"/>
      <c r="CN384" s="109"/>
      <c r="CX384" s="109"/>
      <c r="DH384" s="109"/>
      <c r="DR384" s="109"/>
      <c r="EB384" s="109"/>
      <c r="EL384" s="109"/>
      <c r="EV384" s="109"/>
      <c r="FF384" s="109"/>
      <c r="FP384" s="109"/>
      <c r="FZ384" s="109"/>
      <c r="GJ384" s="109"/>
      <c r="GT384" s="109"/>
      <c r="HD384" s="109"/>
      <c r="HN384" s="109"/>
      <c r="HX384" s="109"/>
    </row>
    <row xmlns:x14ac="http://schemas.microsoft.com/office/spreadsheetml/2009/9/ac" r="385" s="3" customFormat="true" x14ac:dyDescent="0.25">
      <c r="A385" s="374"/>
      <c r="B385" s="109"/>
      <c r="L385" s="109"/>
      <c r="V385" s="109"/>
      <c r="AF385" s="109"/>
      <c r="AP385" s="109"/>
      <c r="AZ385" s="109"/>
      <c r="BA385" s="109"/>
      <c r="BJ385" s="109"/>
      <c r="BT385" s="109"/>
      <c r="CD385" s="109"/>
      <c r="CN385" s="109"/>
      <c r="CX385" s="109"/>
      <c r="DH385" s="109"/>
      <c r="DR385" s="109"/>
      <c r="EB385" s="109"/>
      <c r="EL385" s="109"/>
      <c r="EV385" s="109"/>
      <c r="FF385" s="109"/>
      <c r="FP385" s="109"/>
      <c r="FZ385" s="109"/>
      <c r="GJ385" s="109"/>
      <c r="GT385" s="109"/>
      <c r="HD385" s="109"/>
      <c r="HN385" s="109"/>
      <c r="HX385" s="109"/>
    </row>
    <row xmlns:x14ac="http://schemas.microsoft.com/office/spreadsheetml/2009/9/ac" r="386" s="3" customFormat="true" x14ac:dyDescent="0.25">
      <c r="A386" s="374"/>
      <c r="B386" s="109"/>
      <c r="L386" s="109"/>
      <c r="V386" s="109"/>
      <c r="AF386" s="109"/>
      <c r="AP386" s="109"/>
      <c r="AZ386" s="109"/>
      <c r="BA386" s="109"/>
      <c r="BJ386" s="109"/>
      <c r="BT386" s="109"/>
      <c r="CD386" s="109"/>
      <c r="CN386" s="109"/>
      <c r="CX386" s="109"/>
      <c r="DH386" s="109"/>
      <c r="DR386" s="109"/>
      <c r="EB386" s="109"/>
      <c r="EL386" s="109"/>
      <c r="EV386" s="109"/>
      <c r="FF386" s="109"/>
      <c r="FP386" s="109"/>
      <c r="FZ386" s="109"/>
      <c r="GJ386" s="109"/>
      <c r="GT386" s="109"/>
      <c r="HD386" s="109"/>
      <c r="HN386" s="109"/>
      <c r="HX386" s="109"/>
    </row>
    <row xmlns:x14ac="http://schemas.microsoft.com/office/spreadsheetml/2009/9/ac" r="387" s="3" customFormat="true" x14ac:dyDescent="0.25">
      <c r="A387" s="374"/>
      <c r="B387" s="109"/>
      <c r="L387" s="109"/>
      <c r="V387" s="109"/>
      <c r="AF387" s="109"/>
      <c r="AP387" s="109"/>
      <c r="AZ387" s="109"/>
      <c r="BA387" s="109"/>
      <c r="BJ387" s="109"/>
      <c r="BT387" s="109"/>
      <c r="CD387" s="109"/>
      <c r="CN387" s="109"/>
      <c r="CX387" s="109"/>
      <c r="DH387" s="109"/>
      <c r="DR387" s="109"/>
      <c r="EB387" s="109"/>
      <c r="EL387" s="109"/>
      <c r="EV387" s="109"/>
      <c r="FF387" s="109"/>
      <c r="FP387" s="109"/>
      <c r="FZ387" s="109"/>
      <c r="GJ387" s="109"/>
      <c r="GT387" s="109"/>
      <c r="HD387" s="109"/>
      <c r="HN387" s="109"/>
      <c r="HX387" s="109"/>
    </row>
    <row xmlns:x14ac="http://schemas.microsoft.com/office/spreadsheetml/2009/9/ac" r="388" s="3" customFormat="true" x14ac:dyDescent="0.25">
      <c r="A388" s="374"/>
      <c r="B388" s="109"/>
      <c r="L388" s="109"/>
      <c r="V388" s="109"/>
      <c r="AF388" s="109"/>
      <c r="AP388" s="109"/>
      <c r="AZ388" s="109"/>
      <c r="BA388" s="109"/>
      <c r="BJ388" s="109"/>
      <c r="BT388" s="109"/>
      <c r="CD388" s="109"/>
      <c r="CN388" s="109"/>
      <c r="CX388" s="109"/>
      <c r="DH388" s="109"/>
      <c r="DR388" s="109"/>
      <c r="EB388" s="109"/>
      <c r="EL388" s="109"/>
      <c r="EV388" s="109"/>
      <c r="FF388" s="109"/>
      <c r="FP388" s="109"/>
      <c r="FZ388" s="109"/>
      <c r="GJ388" s="109"/>
      <c r="GT388" s="109"/>
      <c r="HD388" s="109"/>
      <c r="HN388" s="109"/>
      <c r="HX388" s="109"/>
    </row>
    <row xmlns:x14ac="http://schemas.microsoft.com/office/spreadsheetml/2009/9/ac" r="389" s="3" customFormat="true" x14ac:dyDescent="0.25">
      <c r="A389" s="374"/>
      <c r="B389" s="109"/>
      <c r="L389" s="109"/>
      <c r="V389" s="109"/>
      <c r="AF389" s="109"/>
      <c r="AP389" s="109"/>
      <c r="AZ389" s="109"/>
      <c r="BA389" s="109"/>
      <c r="BJ389" s="109"/>
      <c r="BT389" s="109"/>
      <c r="CD389" s="109"/>
      <c r="CN389" s="109"/>
      <c r="CX389" s="109"/>
      <c r="DH389" s="109"/>
      <c r="DR389" s="109"/>
      <c r="EB389" s="109"/>
      <c r="EL389" s="109"/>
      <c r="EV389" s="109"/>
      <c r="FF389" s="109"/>
      <c r="FP389" s="109"/>
      <c r="FZ389" s="109"/>
      <c r="GJ389" s="109"/>
      <c r="GT389" s="109"/>
      <c r="HD389" s="109"/>
      <c r="HN389" s="109"/>
      <c r="HX389" s="109"/>
    </row>
    <row xmlns:x14ac="http://schemas.microsoft.com/office/spreadsheetml/2009/9/ac" r="390" s="3" customFormat="true" x14ac:dyDescent="0.25">
      <c r="A390" s="374"/>
      <c r="B390" s="109"/>
      <c r="L390" s="109"/>
      <c r="V390" s="109"/>
      <c r="AF390" s="109"/>
      <c r="AP390" s="109"/>
      <c r="AZ390" s="109"/>
      <c r="BA390" s="109"/>
      <c r="BJ390" s="109"/>
      <c r="BT390" s="109"/>
      <c r="CD390" s="109"/>
      <c r="CN390" s="109"/>
      <c r="CX390" s="109"/>
      <c r="DH390" s="109"/>
      <c r="DR390" s="109"/>
      <c r="EB390" s="109"/>
      <c r="EL390" s="109"/>
      <c r="EV390" s="109"/>
      <c r="FF390" s="109"/>
      <c r="FP390" s="109"/>
      <c r="FZ390" s="109"/>
      <c r="GJ390" s="109"/>
      <c r="GT390" s="109"/>
      <c r="HD390" s="109"/>
      <c r="HN390" s="109"/>
      <c r="HX390" s="109"/>
    </row>
    <row xmlns:x14ac="http://schemas.microsoft.com/office/spreadsheetml/2009/9/ac" r="391" s="3" customFormat="true" x14ac:dyDescent="0.25">
      <c r="A391" s="374"/>
      <c r="B391" s="109"/>
      <c r="L391" s="109"/>
      <c r="V391" s="109"/>
      <c r="AF391" s="109"/>
      <c r="AP391" s="109"/>
      <c r="AZ391" s="109"/>
      <c r="BA391" s="109"/>
      <c r="BJ391" s="109"/>
      <c r="BT391" s="109"/>
      <c r="CD391" s="109"/>
      <c r="CN391" s="109"/>
      <c r="CX391" s="109"/>
      <c r="DH391" s="109"/>
      <c r="DR391" s="109"/>
      <c r="EB391" s="109"/>
      <c r="EL391" s="109"/>
      <c r="EV391" s="109"/>
      <c r="FF391" s="109"/>
      <c r="FP391" s="109"/>
      <c r="FZ391" s="109"/>
      <c r="GJ391" s="109"/>
      <c r="GT391" s="109"/>
      <c r="HD391" s="109"/>
      <c r="HN391" s="109"/>
      <c r="HX391" s="109"/>
    </row>
    <row xmlns:x14ac="http://schemas.microsoft.com/office/spreadsheetml/2009/9/ac" r="392" s="3" customFormat="true" x14ac:dyDescent="0.25">
      <c r="A392" s="374"/>
      <c r="B392" s="109"/>
      <c r="L392" s="109"/>
      <c r="V392" s="109"/>
      <c r="AF392" s="109"/>
      <c r="AP392" s="109"/>
      <c r="AZ392" s="109"/>
      <c r="BA392" s="109"/>
      <c r="BJ392" s="109"/>
      <c r="BT392" s="109"/>
      <c r="CD392" s="109"/>
      <c r="CN392" s="109"/>
      <c r="CX392" s="109"/>
      <c r="DH392" s="109"/>
      <c r="DR392" s="109"/>
      <c r="EB392" s="109"/>
      <c r="EL392" s="109"/>
      <c r="EV392" s="109"/>
      <c r="FF392" s="109"/>
      <c r="FP392" s="109"/>
      <c r="FZ392" s="109"/>
      <c r="GJ392" s="109"/>
      <c r="GT392" s="109"/>
      <c r="HD392" s="109"/>
      <c r="HN392" s="109"/>
      <c r="HX392" s="109"/>
    </row>
    <row xmlns:x14ac="http://schemas.microsoft.com/office/spreadsheetml/2009/9/ac" r="393" s="3" customFormat="true" x14ac:dyDescent="0.25">
      <c r="A393" s="374"/>
      <c r="B393" s="109"/>
      <c r="L393" s="109"/>
      <c r="V393" s="109"/>
      <c r="AF393" s="109"/>
      <c r="AP393" s="109"/>
      <c r="AZ393" s="109"/>
      <c r="BA393" s="109"/>
      <c r="BJ393" s="109"/>
      <c r="BT393" s="109"/>
      <c r="CD393" s="109"/>
      <c r="CN393" s="109"/>
      <c r="CX393" s="109"/>
      <c r="DH393" s="109"/>
      <c r="DR393" s="109"/>
      <c r="EB393" s="109"/>
      <c r="EL393" s="109"/>
      <c r="EV393" s="109"/>
      <c r="FF393" s="109"/>
      <c r="FP393" s="109"/>
      <c r="FZ393" s="109"/>
      <c r="GJ393" s="109"/>
      <c r="GT393" s="109"/>
      <c r="HD393" s="109"/>
      <c r="HN393" s="109"/>
      <c r="HX393" s="109"/>
    </row>
    <row xmlns:x14ac="http://schemas.microsoft.com/office/spreadsheetml/2009/9/ac" r="394" s="3" customFormat="true" x14ac:dyDescent="0.25">
      <c r="A394" s="374"/>
      <c r="B394" s="109"/>
      <c r="L394" s="109"/>
      <c r="V394" s="109"/>
      <c r="AF394" s="109"/>
      <c r="AP394" s="109"/>
      <c r="AZ394" s="109"/>
      <c r="BA394" s="109"/>
      <c r="BJ394" s="109"/>
      <c r="BT394" s="109"/>
      <c r="CD394" s="109"/>
      <c r="CN394" s="109"/>
      <c r="CX394" s="109"/>
      <c r="DH394" s="109"/>
      <c r="DR394" s="109"/>
      <c r="EB394" s="109"/>
      <c r="EL394" s="109"/>
      <c r="EV394" s="109"/>
      <c r="FF394" s="109"/>
      <c r="FP394" s="109"/>
      <c r="FZ394" s="109"/>
      <c r="GJ394" s="109"/>
      <c r="GT394" s="109"/>
      <c r="HD394" s="109"/>
      <c r="HN394" s="109"/>
      <c r="HX394" s="109"/>
    </row>
    <row xmlns:x14ac="http://schemas.microsoft.com/office/spreadsheetml/2009/9/ac" r="395" s="3" customFormat="true" x14ac:dyDescent="0.25">
      <c r="A395" s="374"/>
      <c r="B395" s="109"/>
      <c r="L395" s="109"/>
      <c r="V395" s="109"/>
      <c r="AF395" s="109"/>
      <c r="AP395" s="109"/>
      <c r="AZ395" s="109"/>
      <c r="BA395" s="109"/>
      <c r="BJ395" s="109"/>
      <c r="BT395" s="109"/>
      <c r="CD395" s="109"/>
      <c r="CN395" s="109"/>
      <c r="CX395" s="109"/>
      <c r="DH395" s="109"/>
      <c r="DR395" s="109"/>
      <c r="EB395" s="109"/>
      <c r="EL395" s="109"/>
      <c r="EV395" s="109"/>
      <c r="FF395" s="109"/>
      <c r="FP395" s="109"/>
      <c r="FZ395" s="109"/>
      <c r="GJ395" s="109"/>
      <c r="GT395" s="109"/>
      <c r="HD395" s="109"/>
      <c r="HN395" s="109"/>
      <c r="HX395" s="109"/>
    </row>
    <row xmlns:x14ac="http://schemas.microsoft.com/office/spreadsheetml/2009/9/ac" r="396" s="3" customFormat="true" x14ac:dyDescent="0.25">
      <c r="A396" s="374"/>
      <c r="B396" s="109"/>
      <c r="L396" s="109"/>
      <c r="V396" s="109"/>
      <c r="AF396" s="109"/>
      <c r="AP396" s="109"/>
      <c r="AZ396" s="109"/>
      <c r="BA396" s="109"/>
      <c r="BJ396" s="109"/>
      <c r="BT396" s="109"/>
      <c r="CD396" s="109"/>
      <c r="CN396" s="109"/>
      <c r="CX396" s="109"/>
      <c r="DH396" s="109"/>
      <c r="DR396" s="109"/>
      <c r="EB396" s="109"/>
      <c r="EL396" s="109"/>
      <c r="EV396" s="109"/>
      <c r="FF396" s="109"/>
      <c r="FP396" s="109"/>
      <c r="FZ396" s="109"/>
      <c r="GJ396" s="109"/>
      <c r="GT396" s="109"/>
      <c r="HD396" s="109"/>
      <c r="HN396" s="109"/>
      <c r="HX396" s="109"/>
    </row>
    <row xmlns:x14ac="http://schemas.microsoft.com/office/spreadsheetml/2009/9/ac" r="397" s="3" customFormat="true" x14ac:dyDescent="0.25">
      <c r="A397" s="374"/>
      <c r="B397" s="109"/>
      <c r="L397" s="109"/>
      <c r="V397" s="109"/>
      <c r="AF397" s="109"/>
      <c r="AP397" s="109"/>
      <c r="AZ397" s="109"/>
      <c r="BA397" s="109"/>
      <c r="BJ397" s="109"/>
      <c r="BT397" s="109"/>
      <c r="CD397" s="109"/>
      <c r="CN397" s="109"/>
      <c r="CX397" s="109"/>
      <c r="DH397" s="109"/>
      <c r="DR397" s="109"/>
      <c r="EB397" s="109"/>
      <c r="EL397" s="109"/>
      <c r="EV397" s="109"/>
      <c r="FF397" s="109"/>
      <c r="FP397" s="109"/>
      <c r="FZ397" s="109"/>
      <c r="GJ397" s="109"/>
      <c r="GT397" s="109"/>
      <c r="HD397" s="109"/>
      <c r="HN397" s="109"/>
      <c r="HX397" s="109"/>
    </row>
    <row xmlns:x14ac="http://schemas.microsoft.com/office/spreadsheetml/2009/9/ac" r="398" s="3" customFormat="true" x14ac:dyDescent="0.25">
      <c r="A398" s="374"/>
      <c r="B398" s="109"/>
      <c r="L398" s="109"/>
      <c r="V398" s="109"/>
      <c r="AF398" s="109"/>
      <c r="AP398" s="109"/>
      <c r="AZ398" s="109"/>
      <c r="BA398" s="109"/>
      <c r="BJ398" s="109"/>
      <c r="BT398" s="109"/>
      <c r="CD398" s="109"/>
      <c r="CN398" s="109"/>
      <c r="CX398" s="109"/>
      <c r="DH398" s="109"/>
      <c r="DR398" s="109"/>
      <c r="EB398" s="109"/>
      <c r="EL398" s="109"/>
      <c r="EV398" s="109"/>
      <c r="FF398" s="109"/>
      <c r="FP398" s="109"/>
      <c r="FZ398" s="109"/>
      <c r="GJ398" s="109"/>
      <c r="GT398" s="109"/>
      <c r="HD398" s="109"/>
      <c r="HN398" s="109"/>
      <c r="HX398" s="109"/>
    </row>
    <row xmlns:x14ac="http://schemas.microsoft.com/office/spreadsheetml/2009/9/ac" r="399" s="3" customFormat="true" x14ac:dyDescent="0.25">
      <c r="A399" s="374"/>
      <c r="B399" s="109"/>
      <c r="L399" s="109"/>
      <c r="V399" s="109"/>
      <c r="AF399" s="109"/>
      <c r="AP399" s="109"/>
      <c r="AZ399" s="109"/>
      <c r="BA399" s="109"/>
      <c r="BJ399" s="109"/>
      <c r="BT399" s="109"/>
      <c r="CD399" s="109"/>
      <c r="CN399" s="109"/>
      <c r="CX399" s="109"/>
      <c r="DH399" s="109"/>
      <c r="DR399" s="109"/>
      <c r="EB399" s="109"/>
      <c r="EL399" s="109"/>
      <c r="EV399" s="109"/>
      <c r="FF399" s="109"/>
      <c r="FP399" s="109"/>
      <c r="FZ399" s="109"/>
      <c r="GJ399" s="109"/>
      <c r="GT399" s="109"/>
      <c r="HD399" s="109"/>
      <c r="HN399" s="109"/>
      <c r="HX399" s="109"/>
    </row>
    <row xmlns:x14ac="http://schemas.microsoft.com/office/spreadsheetml/2009/9/ac" r="400" s="3" customFormat="true" x14ac:dyDescent="0.25">
      <c r="A400" s="374"/>
      <c r="B400" s="109"/>
      <c r="L400" s="109"/>
      <c r="V400" s="109"/>
      <c r="AF400" s="109"/>
      <c r="AP400" s="109"/>
      <c r="AZ400" s="109"/>
      <c r="BA400" s="109"/>
      <c r="BJ400" s="109"/>
      <c r="BT400" s="109"/>
      <c r="CD400" s="109"/>
      <c r="CN400" s="109"/>
      <c r="CX400" s="109"/>
      <c r="DH400" s="109"/>
      <c r="DR400" s="109"/>
      <c r="EB400" s="109"/>
      <c r="EL400" s="109"/>
      <c r="EV400" s="109"/>
      <c r="FF400" s="109"/>
      <c r="FP400" s="109"/>
      <c r="FZ400" s="109"/>
      <c r="GJ400" s="109"/>
      <c r="GT400" s="109"/>
      <c r="HD400" s="109"/>
      <c r="HN400" s="109"/>
      <c r="HX400" s="109"/>
    </row>
    <row xmlns:x14ac="http://schemas.microsoft.com/office/spreadsheetml/2009/9/ac" r="401" s="3" customFormat="true" x14ac:dyDescent="0.25">
      <c r="A401" s="374"/>
      <c r="B401" s="109"/>
      <c r="L401" s="109"/>
      <c r="V401" s="109"/>
      <c r="AF401" s="109"/>
      <c r="AP401" s="109"/>
      <c r="AZ401" s="109"/>
      <c r="BA401" s="109"/>
      <c r="BJ401" s="109"/>
      <c r="BT401" s="109"/>
      <c r="CD401" s="109"/>
      <c r="CN401" s="109"/>
      <c r="CX401" s="109"/>
      <c r="DH401" s="109"/>
      <c r="DR401" s="109"/>
      <c r="EB401" s="109"/>
      <c r="EL401" s="109"/>
      <c r="EV401" s="109"/>
      <c r="FF401" s="109"/>
      <c r="FP401" s="109"/>
      <c r="FZ401" s="109"/>
      <c r="GJ401" s="109"/>
      <c r="GT401" s="109"/>
      <c r="HD401" s="109"/>
      <c r="HN401" s="109"/>
      <c r="HX401" s="109"/>
    </row>
    <row xmlns:x14ac="http://schemas.microsoft.com/office/spreadsheetml/2009/9/ac" r="402" s="3" customFormat="true" x14ac:dyDescent="0.25">
      <c r="A402" s="374"/>
      <c r="B402" s="109"/>
      <c r="L402" s="109"/>
      <c r="V402" s="109"/>
      <c r="AF402" s="109"/>
      <c r="AP402" s="109"/>
      <c r="AZ402" s="109"/>
      <c r="BA402" s="109"/>
      <c r="BJ402" s="109"/>
      <c r="BT402" s="109"/>
      <c r="CD402" s="109"/>
      <c r="CN402" s="109"/>
      <c r="CX402" s="109"/>
      <c r="DH402" s="109"/>
      <c r="DR402" s="109"/>
      <c r="EB402" s="109"/>
      <c r="EL402" s="109"/>
      <c r="EV402" s="109"/>
      <c r="FF402" s="109"/>
      <c r="FP402" s="109"/>
      <c r="FZ402" s="109"/>
      <c r="GJ402" s="109"/>
      <c r="GT402" s="109"/>
      <c r="HD402" s="109"/>
      <c r="HN402" s="109"/>
      <c r="HX402" s="109"/>
    </row>
    <row xmlns:x14ac="http://schemas.microsoft.com/office/spreadsheetml/2009/9/ac" r="403" s="3" customFormat="true" x14ac:dyDescent="0.25">
      <c r="A403" s="374"/>
      <c r="B403" s="109"/>
      <c r="L403" s="109"/>
      <c r="V403" s="109"/>
      <c r="AF403" s="109"/>
      <c r="AP403" s="109"/>
      <c r="AZ403" s="109"/>
      <c r="BA403" s="109"/>
      <c r="BJ403" s="109"/>
      <c r="BT403" s="109"/>
      <c r="CD403" s="109"/>
      <c r="CN403" s="109"/>
      <c r="CX403" s="109"/>
      <c r="DH403" s="109"/>
      <c r="DR403" s="109"/>
      <c r="EB403" s="109"/>
      <c r="EL403" s="109"/>
      <c r="EV403" s="109"/>
      <c r="FF403" s="109"/>
      <c r="FP403" s="109"/>
      <c r="FZ403" s="109"/>
      <c r="GJ403" s="109"/>
      <c r="GT403" s="109"/>
      <c r="HD403" s="109"/>
      <c r="HN403" s="109"/>
      <c r="HX403" s="109"/>
    </row>
    <row xmlns:x14ac="http://schemas.microsoft.com/office/spreadsheetml/2009/9/ac" r="404" s="3" customFormat="true" x14ac:dyDescent="0.25">
      <c r="A404" s="374"/>
      <c r="B404" s="109"/>
      <c r="L404" s="109"/>
      <c r="V404" s="109"/>
      <c r="AF404" s="109"/>
      <c r="AP404" s="109"/>
      <c r="AZ404" s="109"/>
      <c r="BA404" s="109"/>
      <c r="BJ404" s="109"/>
      <c r="BT404" s="109"/>
      <c r="CD404" s="109"/>
      <c r="CN404" s="109"/>
      <c r="CX404" s="109"/>
      <c r="DH404" s="109"/>
      <c r="DR404" s="109"/>
      <c r="EB404" s="109"/>
      <c r="EL404" s="109"/>
      <c r="EV404" s="109"/>
      <c r="FF404" s="109"/>
      <c r="FP404" s="109"/>
      <c r="FZ404" s="109"/>
      <c r="GJ404" s="109"/>
      <c r="GT404" s="109"/>
      <c r="HD404" s="109"/>
      <c r="HN404" s="109"/>
      <c r="HX404" s="109"/>
    </row>
    <row xmlns:x14ac="http://schemas.microsoft.com/office/spreadsheetml/2009/9/ac" r="405" s="3" customFormat="true" x14ac:dyDescent="0.25">
      <c r="A405" s="374"/>
      <c r="B405" s="109"/>
      <c r="L405" s="109"/>
      <c r="V405" s="109"/>
      <c r="AF405" s="109"/>
      <c r="AP405" s="109"/>
      <c r="AZ405" s="109"/>
      <c r="BA405" s="109"/>
      <c r="BJ405" s="109"/>
      <c r="BT405" s="109"/>
      <c r="CD405" s="109"/>
      <c r="CN405" s="109"/>
      <c r="CX405" s="109"/>
      <c r="DH405" s="109"/>
      <c r="DR405" s="109"/>
      <c r="EB405" s="109"/>
      <c r="EL405" s="109"/>
      <c r="EV405" s="109"/>
      <c r="FF405" s="109"/>
      <c r="FP405" s="109"/>
      <c r="FZ405" s="109"/>
      <c r="GJ405" s="109"/>
      <c r="GT405" s="109"/>
      <c r="HD405" s="109"/>
      <c r="HN405" s="109"/>
      <c r="HX405" s="109"/>
    </row>
    <row xmlns:x14ac="http://schemas.microsoft.com/office/spreadsheetml/2009/9/ac" r="406" s="3" customFormat="true" x14ac:dyDescent="0.25">
      <c r="A406" s="374"/>
      <c r="B406" s="109"/>
      <c r="L406" s="109"/>
      <c r="V406" s="109"/>
      <c r="AF406" s="109"/>
      <c r="AP406" s="109"/>
      <c r="AZ406" s="109"/>
      <c r="BA406" s="109"/>
      <c r="BJ406" s="109"/>
      <c r="BT406" s="109"/>
      <c r="CD406" s="109"/>
      <c r="CN406" s="109"/>
      <c r="CX406" s="109"/>
      <c r="DH406" s="109"/>
      <c r="DR406" s="109"/>
      <c r="EB406" s="109"/>
      <c r="EL406" s="109"/>
      <c r="EV406" s="109"/>
      <c r="FF406" s="109"/>
      <c r="FP406" s="109"/>
      <c r="FZ406" s="109"/>
      <c r="GJ406" s="109"/>
      <c r="GT406" s="109"/>
      <c r="HD406" s="109"/>
      <c r="HN406" s="109"/>
      <c r="HX406" s="109"/>
    </row>
    <row xmlns:x14ac="http://schemas.microsoft.com/office/spreadsheetml/2009/9/ac" r="407" s="3" customFormat="true" x14ac:dyDescent="0.25">
      <c r="A407" s="374"/>
      <c r="B407" s="109"/>
      <c r="L407" s="109"/>
      <c r="V407" s="109"/>
      <c r="AF407" s="109"/>
      <c r="AP407" s="109"/>
      <c r="AZ407" s="109"/>
      <c r="BA407" s="109"/>
      <c r="BJ407" s="109"/>
      <c r="BT407" s="109"/>
      <c r="CD407" s="109"/>
      <c r="CN407" s="109"/>
      <c r="CX407" s="109"/>
      <c r="DH407" s="109"/>
      <c r="DR407" s="109"/>
      <c r="EB407" s="109"/>
      <c r="EL407" s="109"/>
      <c r="EV407" s="109"/>
      <c r="FF407" s="109"/>
      <c r="FP407" s="109"/>
      <c r="FZ407" s="109"/>
      <c r="GJ407" s="109"/>
      <c r="GT407" s="109"/>
      <c r="HD407" s="109"/>
      <c r="HN407" s="109"/>
      <c r="HX407" s="109"/>
    </row>
    <row xmlns:x14ac="http://schemas.microsoft.com/office/spreadsheetml/2009/9/ac" r="408" s="3" customFormat="true" x14ac:dyDescent="0.25">
      <c r="A408" s="374"/>
      <c r="B408" s="109"/>
      <c r="L408" s="109"/>
      <c r="V408" s="109"/>
      <c r="AF408" s="109"/>
      <c r="AP408" s="109"/>
      <c r="AZ408" s="109"/>
      <c r="BA408" s="109"/>
      <c r="BJ408" s="109"/>
      <c r="BT408" s="109"/>
      <c r="CD408" s="109"/>
      <c r="CN408" s="109"/>
      <c r="CX408" s="109"/>
      <c r="DH408" s="109"/>
      <c r="DR408" s="109"/>
      <c r="EB408" s="109"/>
      <c r="EL408" s="109"/>
      <c r="EV408" s="109"/>
      <c r="FF408" s="109"/>
      <c r="FP408" s="109"/>
      <c r="FZ408" s="109"/>
      <c r="GJ408" s="109"/>
      <c r="GT408" s="109"/>
      <c r="HD408" s="109"/>
      <c r="HN408" s="109"/>
      <c r="HX408" s="109"/>
    </row>
    <row xmlns:x14ac="http://schemas.microsoft.com/office/spreadsheetml/2009/9/ac" r="409" s="3" customFormat="true" x14ac:dyDescent="0.25">
      <c r="A409" s="374"/>
      <c r="B409" s="109"/>
      <c r="L409" s="109"/>
      <c r="V409" s="109"/>
      <c r="AF409" s="109"/>
      <c r="AP409" s="109"/>
      <c r="AZ409" s="109"/>
      <c r="BA409" s="109"/>
      <c r="BJ409" s="109"/>
      <c r="BT409" s="109"/>
      <c r="CD409" s="109"/>
      <c r="CN409" s="109"/>
      <c r="CX409" s="109"/>
      <c r="DH409" s="109"/>
      <c r="DR409" s="109"/>
      <c r="EB409" s="109"/>
      <c r="EL409" s="109"/>
      <c r="EV409" s="109"/>
      <c r="FF409" s="109"/>
      <c r="FP409" s="109"/>
      <c r="FZ409" s="109"/>
      <c r="GJ409" s="109"/>
      <c r="GT409" s="109"/>
      <c r="HD409" s="109"/>
      <c r="HN409" s="109"/>
      <c r="HX409" s="109"/>
    </row>
    <row xmlns:x14ac="http://schemas.microsoft.com/office/spreadsheetml/2009/9/ac" r="410" s="3" customFormat="true" x14ac:dyDescent="0.25">
      <c r="A410" s="374"/>
      <c r="B410" s="109"/>
      <c r="L410" s="109"/>
      <c r="V410" s="109"/>
      <c r="AF410" s="109"/>
      <c r="AP410" s="109"/>
      <c r="AZ410" s="109"/>
      <c r="BA410" s="109"/>
      <c r="BJ410" s="109"/>
      <c r="BT410" s="109"/>
      <c r="CD410" s="109"/>
      <c r="CN410" s="109"/>
      <c r="CX410" s="109"/>
      <c r="DH410" s="109"/>
      <c r="DR410" s="109"/>
      <c r="EB410" s="109"/>
      <c r="EL410" s="109"/>
      <c r="EV410" s="109"/>
      <c r="FF410" s="109"/>
      <c r="FP410" s="109"/>
      <c r="FZ410" s="109"/>
      <c r="GJ410" s="109"/>
      <c r="GT410" s="109"/>
      <c r="HD410" s="109"/>
      <c r="HN410" s="109"/>
      <c r="HX410" s="109"/>
    </row>
    <row xmlns:x14ac="http://schemas.microsoft.com/office/spreadsheetml/2009/9/ac" r="411" s="3" customFormat="true" x14ac:dyDescent="0.25">
      <c r="A411" s="374"/>
      <c r="B411" s="109"/>
      <c r="L411" s="109"/>
      <c r="V411" s="109"/>
      <c r="AF411" s="109"/>
      <c r="AP411" s="109"/>
      <c r="AZ411" s="109"/>
      <c r="BA411" s="109"/>
      <c r="BJ411" s="109"/>
      <c r="BT411" s="109"/>
      <c r="CD411" s="109"/>
      <c r="CN411" s="109"/>
      <c r="CX411" s="109"/>
      <c r="DH411" s="109"/>
      <c r="DR411" s="109"/>
      <c r="EB411" s="109"/>
      <c r="EL411" s="109"/>
      <c r="EV411" s="109"/>
      <c r="FF411" s="109"/>
      <c r="FP411" s="109"/>
      <c r="FZ411" s="109"/>
      <c r="GJ411" s="109"/>
      <c r="GT411" s="109"/>
      <c r="HD411" s="109"/>
      <c r="HN411" s="109"/>
      <c r="HX411" s="109"/>
    </row>
    <row xmlns:x14ac="http://schemas.microsoft.com/office/spreadsheetml/2009/9/ac" r="412" s="3" customFormat="true" x14ac:dyDescent="0.25">
      <c r="A412" s="374"/>
      <c r="B412" s="109"/>
      <c r="L412" s="109"/>
      <c r="V412" s="109"/>
      <c r="AF412" s="109"/>
      <c r="AP412" s="109"/>
      <c r="AZ412" s="109"/>
      <c r="BA412" s="109"/>
      <c r="BJ412" s="109"/>
      <c r="BT412" s="109"/>
      <c r="CD412" s="109"/>
      <c r="CN412" s="109"/>
      <c r="CX412" s="109"/>
      <c r="DH412" s="109"/>
      <c r="DR412" s="109"/>
      <c r="EB412" s="109"/>
      <c r="EL412" s="109"/>
      <c r="EV412" s="109"/>
      <c r="FF412" s="109"/>
      <c r="FP412" s="109"/>
      <c r="FZ412" s="109"/>
      <c r="GJ412" s="109"/>
      <c r="GT412" s="109"/>
      <c r="HD412" s="109"/>
      <c r="HN412" s="109"/>
      <c r="HX412" s="109"/>
    </row>
    <row xmlns:x14ac="http://schemas.microsoft.com/office/spreadsheetml/2009/9/ac" r="413" s="3" customFormat="true" x14ac:dyDescent="0.25">
      <c r="A413" s="374"/>
      <c r="B413" s="109"/>
      <c r="L413" s="109"/>
      <c r="V413" s="109"/>
      <c r="AF413" s="109"/>
      <c r="AP413" s="109"/>
      <c r="AZ413" s="109"/>
      <c r="BA413" s="109"/>
      <c r="BJ413" s="109"/>
      <c r="BT413" s="109"/>
      <c r="CD413" s="109"/>
      <c r="CN413" s="109"/>
      <c r="CX413" s="109"/>
      <c r="DH413" s="109"/>
      <c r="DR413" s="109"/>
      <c r="EB413" s="109"/>
      <c r="EL413" s="109"/>
      <c r="EV413" s="109"/>
      <c r="FF413" s="109"/>
      <c r="FP413" s="109"/>
      <c r="FZ413" s="109"/>
      <c r="GJ413" s="109"/>
      <c r="GT413" s="109"/>
      <c r="HD413" s="109"/>
      <c r="HN413" s="109"/>
      <c r="HX413" s="109"/>
    </row>
    <row xmlns:x14ac="http://schemas.microsoft.com/office/spreadsheetml/2009/9/ac" r="414" s="3" customFormat="true" x14ac:dyDescent="0.25">
      <c r="A414" s="374"/>
      <c r="B414" s="109"/>
      <c r="L414" s="109"/>
      <c r="V414" s="109"/>
      <c r="AF414" s="109"/>
      <c r="AP414" s="109"/>
      <c r="AZ414" s="109"/>
      <c r="BA414" s="109"/>
      <c r="BJ414" s="109"/>
      <c r="BT414" s="109"/>
      <c r="CD414" s="109"/>
      <c r="CN414" s="109"/>
      <c r="CX414" s="109"/>
      <c r="DH414" s="109"/>
      <c r="DR414" s="109"/>
      <c r="EB414" s="109"/>
      <c r="EL414" s="109"/>
      <c r="EV414" s="109"/>
      <c r="FF414" s="109"/>
      <c r="FP414" s="109"/>
      <c r="FZ414" s="109"/>
      <c r="GJ414" s="109"/>
      <c r="GT414" s="109"/>
      <c r="HD414" s="109"/>
      <c r="HN414" s="109"/>
      <c r="HX414" s="109"/>
    </row>
    <row xmlns:x14ac="http://schemas.microsoft.com/office/spreadsheetml/2009/9/ac" r="415" s="3" customFormat="true" x14ac:dyDescent="0.25">
      <c r="A415" s="374"/>
      <c r="B415" s="109"/>
      <c r="L415" s="109"/>
      <c r="V415" s="109"/>
      <c r="AF415" s="109"/>
      <c r="AP415" s="109"/>
      <c r="AZ415" s="109"/>
      <c r="BA415" s="109"/>
      <c r="BJ415" s="109"/>
      <c r="BT415" s="109"/>
      <c r="CD415" s="109"/>
      <c r="CN415" s="109"/>
      <c r="CX415" s="109"/>
      <c r="DH415" s="109"/>
      <c r="DR415" s="109"/>
      <c r="EB415" s="109"/>
      <c r="EL415" s="109"/>
      <c r="EV415" s="109"/>
      <c r="FF415" s="109"/>
      <c r="FP415" s="109"/>
      <c r="FZ415" s="109"/>
      <c r="GJ415" s="109"/>
      <c r="GT415" s="109"/>
      <c r="HD415" s="109"/>
      <c r="HN415" s="109"/>
      <c r="HX415" s="109"/>
    </row>
    <row xmlns:x14ac="http://schemas.microsoft.com/office/spreadsheetml/2009/9/ac" r="416" s="3" customFormat="true" x14ac:dyDescent="0.25">
      <c r="A416" s="374"/>
      <c r="B416" s="109"/>
      <c r="L416" s="109"/>
      <c r="V416" s="109"/>
      <c r="AF416" s="109"/>
      <c r="AP416" s="109"/>
      <c r="AZ416" s="109"/>
      <c r="BA416" s="109"/>
      <c r="BJ416" s="109"/>
      <c r="BT416" s="109"/>
      <c r="CD416" s="109"/>
      <c r="CN416" s="109"/>
      <c r="CX416" s="109"/>
      <c r="DH416" s="109"/>
      <c r="DR416" s="109"/>
      <c r="EB416" s="109"/>
      <c r="EL416" s="109"/>
      <c r="EV416" s="109"/>
      <c r="FF416" s="109"/>
      <c r="FP416" s="109"/>
      <c r="FZ416" s="109"/>
      <c r="GJ416" s="109"/>
      <c r="GT416" s="109"/>
      <c r="HD416" s="109"/>
      <c r="HN416" s="109"/>
      <c r="HX416" s="109"/>
    </row>
    <row xmlns:x14ac="http://schemas.microsoft.com/office/spreadsheetml/2009/9/ac" r="417" s="3" customFormat="true" x14ac:dyDescent="0.25">
      <c r="A417" s="374"/>
      <c r="B417" s="109"/>
      <c r="L417" s="109"/>
      <c r="V417" s="109"/>
      <c r="AF417" s="109"/>
      <c r="AP417" s="109"/>
      <c r="AZ417" s="109"/>
      <c r="BA417" s="109"/>
      <c r="BJ417" s="109"/>
      <c r="BT417" s="109"/>
      <c r="CD417" s="109"/>
      <c r="CN417" s="109"/>
      <c r="CX417" s="109"/>
      <c r="DH417" s="109"/>
      <c r="DR417" s="109"/>
      <c r="EB417" s="109"/>
      <c r="EL417" s="109"/>
      <c r="EV417" s="109"/>
      <c r="FF417" s="109"/>
      <c r="FP417" s="109"/>
      <c r="FZ417" s="109"/>
      <c r="GJ417" s="109"/>
      <c r="GT417" s="109"/>
      <c r="HD417" s="109"/>
      <c r="HN417" s="109"/>
      <c r="HX417" s="109"/>
    </row>
    <row xmlns:x14ac="http://schemas.microsoft.com/office/spreadsheetml/2009/9/ac" r="418" s="3" customFormat="true" x14ac:dyDescent="0.25">
      <c r="A418" s="374"/>
      <c r="B418" s="109"/>
      <c r="L418" s="109"/>
      <c r="V418" s="109"/>
      <c r="AF418" s="109"/>
      <c r="AP418" s="109"/>
      <c r="AZ418" s="109"/>
      <c r="BA418" s="109"/>
      <c r="BJ418" s="109"/>
      <c r="BT418" s="109"/>
      <c r="CD418" s="109"/>
      <c r="CN418" s="109"/>
      <c r="CX418" s="109"/>
      <c r="DH418" s="109"/>
      <c r="DR418" s="109"/>
      <c r="EB418" s="109"/>
      <c r="EL418" s="109"/>
      <c r="EV418" s="109"/>
      <c r="FF418" s="109"/>
      <c r="FP418" s="109"/>
      <c r="FZ418" s="109"/>
      <c r="GJ418" s="109"/>
      <c r="GT418" s="109"/>
      <c r="HD418" s="109"/>
      <c r="HN418" s="109"/>
      <c r="HX418" s="109"/>
    </row>
    <row xmlns:x14ac="http://schemas.microsoft.com/office/spreadsheetml/2009/9/ac" r="419" s="3" customFormat="true" x14ac:dyDescent="0.25">
      <c r="A419" s="374"/>
      <c r="B419" s="109"/>
      <c r="L419" s="109"/>
      <c r="V419" s="109"/>
      <c r="AF419" s="109"/>
      <c r="AP419" s="109"/>
      <c r="AZ419" s="109"/>
      <c r="BA419" s="109"/>
      <c r="BJ419" s="109"/>
      <c r="BT419" s="109"/>
      <c r="CD419" s="109"/>
      <c r="CN419" s="109"/>
      <c r="CX419" s="109"/>
      <c r="DH419" s="109"/>
      <c r="DR419" s="109"/>
      <c r="EB419" s="109"/>
      <c r="EL419" s="109"/>
      <c r="EV419" s="109"/>
      <c r="FF419" s="109"/>
      <c r="FP419" s="109"/>
      <c r="FZ419" s="109"/>
      <c r="GJ419" s="109"/>
      <c r="GT419" s="109"/>
      <c r="HD419" s="109"/>
      <c r="HN419" s="109"/>
      <c r="HX419" s="109"/>
    </row>
    <row xmlns:x14ac="http://schemas.microsoft.com/office/spreadsheetml/2009/9/ac" r="420" s="3" customFormat="true" x14ac:dyDescent="0.25">
      <c r="A420" s="374"/>
      <c r="B420" s="109"/>
      <c r="L420" s="109"/>
      <c r="V420" s="109"/>
      <c r="AF420" s="109"/>
      <c r="AP420" s="109"/>
      <c r="AZ420" s="109"/>
      <c r="BA420" s="109"/>
      <c r="BJ420" s="109"/>
      <c r="BT420" s="109"/>
      <c r="CD420" s="109"/>
      <c r="CN420" s="109"/>
      <c r="CX420" s="109"/>
      <c r="DH420" s="109"/>
      <c r="DR420" s="109"/>
      <c r="EB420" s="109"/>
      <c r="EL420" s="109"/>
      <c r="EV420" s="109"/>
      <c r="FF420" s="109"/>
      <c r="FP420" s="109"/>
      <c r="FZ420" s="109"/>
      <c r="GJ420" s="109"/>
      <c r="GT420" s="109"/>
      <c r="HD420" s="109"/>
      <c r="HN420" s="109"/>
      <c r="HX420" s="109"/>
    </row>
    <row xmlns:x14ac="http://schemas.microsoft.com/office/spreadsheetml/2009/9/ac" r="421" s="3" customFormat="true" x14ac:dyDescent="0.25">
      <c r="A421" s="374"/>
      <c r="B421" s="109"/>
      <c r="L421" s="109"/>
      <c r="V421" s="109"/>
      <c r="AF421" s="109"/>
      <c r="AP421" s="109"/>
      <c r="AZ421" s="109"/>
      <c r="BA421" s="109"/>
      <c r="BJ421" s="109"/>
      <c r="BT421" s="109"/>
      <c r="CD421" s="109"/>
      <c r="CN421" s="109"/>
      <c r="CX421" s="109"/>
      <c r="DH421" s="109"/>
      <c r="DR421" s="109"/>
      <c r="EB421" s="109"/>
      <c r="EL421" s="109"/>
      <c r="EV421" s="109"/>
      <c r="FF421" s="109"/>
      <c r="FP421" s="109"/>
      <c r="FZ421" s="109"/>
      <c r="GJ421" s="109"/>
      <c r="GT421" s="109"/>
      <c r="HD421" s="109"/>
      <c r="HN421" s="109"/>
      <c r="HX421" s="109"/>
    </row>
    <row xmlns:x14ac="http://schemas.microsoft.com/office/spreadsheetml/2009/9/ac" r="422" s="3" customFormat="true" x14ac:dyDescent="0.25">
      <c r="A422" s="374"/>
      <c r="B422" s="109"/>
      <c r="L422" s="109"/>
      <c r="V422" s="109"/>
      <c r="AF422" s="109"/>
      <c r="AP422" s="109"/>
      <c r="AZ422" s="109"/>
      <c r="BA422" s="109"/>
      <c r="BJ422" s="109"/>
      <c r="BT422" s="109"/>
      <c r="CD422" s="109"/>
      <c r="CN422" s="109"/>
      <c r="CX422" s="109"/>
      <c r="DH422" s="109"/>
      <c r="DR422" s="109"/>
      <c r="EB422" s="109"/>
      <c r="EL422" s="109"/>
      <c r="EV422" s="109"/>
      <c r="FF422" s="109"/>
      <c r="FP422" s="109"/>
      <c r="FZ422" s="109"/>
      <c r="GJ422" s="109"/>
      <c r="GT422" s="109"/>
      <c r="HD422" s="109"/>
      <c r="HN422" s="109"/>
      <c r="HX422" s="109"/>
    </row>
    <row xmlns:x14ac="http://schemas.microsoft.com/office/spreadsheetml/2009/9/ac" r="423" s="3" customFormat="true" x14ac:dyDescent="0.25">
      <c r="A423" s="374"/>
      <c r="B423" s="109"/>
      <c r="L423" s="109"/>
      <c r="V423" s="109"/>
      <c r="AF423" s="109"/>
      <c r="AP423" s="109"/>
      <c r="AZ423" s="109"/>
      <c r="BA423" s="109"/>
      <c r="BJ423" s="109"/>
      <c r="BT423" s="109"/>
      <c r="CD423" s="109"/>
      <c r="CN423" s="109"/>
      <c r="CX423" s="109"/>
      <c r="DH423" s="109"/>
      <c r="DR423" s="109"/>
      <c r="EB423" s="109"/>
      <c r="EL423" s="109"/>
      <c r="EV423" s="109"/>
      <c r="FF423" s="109"/>
      <c r="FP423" s="109"/>
      <c r="FZ423" s="109"/>
      <c r="GJ423" s="109"/>
      <c r="GT423" s="109"/>
      <c r="HD423" s="109"/>
      <c r="HN423" s="109"/>
      <c r="HX423" s="109"/>
    </row>
    <row xmlns:x14ac="http://schemas.microsoft.com/office/spreadsheetml/2009/9/ac" r="424" s="3" customFormat="true" x14ac:dyDescent="0.25">
      <c r="A424" s="374"/>
      <c r="B424" s="109"/>
      <c r="L424" s="109"/>
      <c r="V424" s="109"/>
      <c r="AF424" s="109"/>
      <c r="AP424" s="109"/>
      <c r="AZ424" s="109"/>
      <c r="BA424" s="109"/>
      <c r="BJ424" s="109"/>
      <c r="BT424" s="109"/>
      <c r="CD424" s="109"/>
      <c r="CN424" s="109"/>
      <c r="CX424" s="109"/>
      <c r="DH424" s="109"/>
      <c r="DR424" s="109"/>
      <c r="EB424" s="109"/>
      <c r="EL424" s="109"/>
      <c r="EV424" s="109"/>
      <c r="FF424" s="109"/>
      <c r="FP424" s="109"/>
      <c r="FZ424" s="109"/>
      <c r="GJ424" s="109"/>
      <c r="GT424" s="109"/>
      <c r="HD424" s="109"/>
      <c r="HN424" s="109"/>
      <c r="HX424" s="109"/>
    </row>
    <row xmlns:x14ac="http://schemas.microsoft.com/office/spreadsheetml/2009/9/ac" r="425" s="3" customFormat="true" x14ac:dyDescent="0.25">
      <c r="A425" s="374"/>
      <c r="B425" s="109"/>
      <c r="L425" s="109"/>
      <c r="V425" s="109"/>
      <c r="AF425" s="109"/>
      <c r="AP425" s="109"/>
      <c r="AZ425" s="109"/>
      <c r="BA425" s="109"/>
      <c r="BJ425" s="109"/>
      <c r="BT425" s="109"/>
      <c r="CD425" s="109"/>
      <c r="CN425" s="109"/>
      <c r="CX425" s="109"/>
      <c r="DH425" s="109"/>
      <c r="DR425" s="109"/>
      <c r="EB425" s="109"/>
      <c r="EL425" s="109"/>
      <c r="EV425" s="109"/>
      <c r="FF425" s="109"/>
      <c r="FP425" s="109"/>
      <c r="FZ425" s="109"/>
      <c r="GJ425" s="109"/>
      <c r="GT425" s="109"/>
      <c r="HD425" s="109"/>
      <c r="HN425" s="109"/>
      <c r="HX425" s="109"/>
    </row>
    <row xmlns:x14ac="http://schemas.microsoft.com/office/spreadsheetml/2009/9/ac" r="426" s="3" customFormat="true" x14ac:dyDescent="0.25">
      <c r="A426" s="374"/>
      <c r="B426" s="109"/>
      <c r="L426" s="109"/>
      <c r="V426" s="109"/>
      <c r="AF426" s="109"/>
      <c r="AP426" s="109"/>
      <c r="AZ426" s="109"/>
      <c r="BA426" s="109"/>
      <c r="BJ426" s="109"/>
      <c r="BT426" s="109"/>
      <c r="CD426" s="109"/>
      <c r="CN426" s="109"/>
      <c r="CX426" s="109"/>
      <c r="DH426" s="109"/>
      <c r="DR426" s="109"/>
      <c r="EB426" s="109"/>
      <c r="EL426" s="109"/>
      <c r="EV426" s="109"/>
      <c r="FF426" s="109"/>
      <c r="FP426" s="109"/>
      <c r="FZ426" s="109"/>
      <c r="GJ426" s="109"/>
      <c r="GT426" s="109"/>
      <c r="HD426" s="109"/>
      <c r="HN426" s="109"/>
      <c r="HX426" s="109"/>
    </row>
    <row xmlns:x14ac="http://schemas.microsoft.com/office/spreadsheetml/2009/9/ac" r="427" s="3" customFormat="true" x14ac:dyDescent="0.25">
      <c r="A427" s="374"/>
      <c r="B427" s="109"/>
      <c r="L427" s="109"/>
      <c r="V427" s="109"/>
      <c r="AF427" s="109"/>
      <c r="AP427" s="109"/>
      <c r="AZ427" s="109"/>
      <c r="BA427" s="109"/>
      <c r="BJ427" s="109"/>
      <c r="BT427" s="109"/>
      <c r="CD427" s="109"/>
      <c r="CN427" s="109"/>
      <c r="CX427" s="109"/>
      <c r="DH427" s="109"/>
      <c r="DR427" s="109"/>
      <c r="EB427" s="109"/>
      <c r="EL427" s="109"/>
      <c r="EV427" s="109"/>
      <c r="FF427" s="109"/>
      <c r="FP427" s="109"/>
      <c r="FZ427" s="109"/>
      <c r="GJ427" s="109"/>
      <c r="GT427" s="109"/>
      <c r="HD427" s="109"/>
      <c r="HN427" s="109"/>
      <c r="HX427" s="109"/>
    </row>
    <row xmlns:x14ac="http://schemas.microsoft.com/office/spreadsheetml/2009/9/ac" r="428" s="3" customFormat="true" x14ac:dyDescent="0.25">
      <c r="A428" s="374"/>
      <c r="B428" s="109"/>
      <c r="L428" s="109"/>
      <c r="V428" s="109"/>
      <c r="AF428" s="109"/>
      <c r="AP428" s="109"/>
      <c r="AZ428" s="109"/>
      <c r="BA428" s="109"/>
      <c r="BJ428" s="109"/>
      <c r="BT428" s="109"/>
      <c r="CD428" s="109"/>
      <c r="CN428" s="109"/>
      <c r="CX428" s="109"/>
      <c r="DH428" s="109"/>
      <c r="DR428" s="109"/>
      <c r="EB428" s="109"/>
      <c r="EL428" s="109"/>
      <c r="EV428" s="109"/>
      <c r="FF428" s="109"/>
      <c r="FP428" s="109"/>
      <c r="FZ428" s="109"/>
      <c r="GJ428" s="109"/>
      <c r="GT428" s="109"/>
      <c r="HD428" s="109"/>
      <c r="HN428" s="109"/>
      <c r="HX428" s="109"/>
    </row>
    <row xmlns:x14ac="http://schemas.microsoft.com/office/spreadsheetml/2009/9/ac" r="429" s="3" customFormat="true" x14ac:dyDescent="0.25">
      <c r="A429" s="374"/>
      <c r="B429" s="109"/>
      <c r="L429" s="109"/>
      <c r="V429" s="109"/>
      <c r="AF429" s="109"/>
      <c r="AP429" s="109"/>
      <c r="AZ429" s="109"/>
      <c r="BA429" s="109"/>
      <c r="BJ429" s="109"/>
      <c r="BT429" s="109"/>
      <c r="CD429" s="109"/>
      <c r="CN429" s="109"/>
      <c r="CX429" s="109"/>
      <c r="DH429" s="109"/>
      <c r="DR429" s="109"/>
      <c r="EB429" s="109"/>
      <c r="EL429" s="109"/>
      <c r="EV429" s="109"/>
      <c r="FF429" s="109"/>
      <c r="FP429" s="109"/>
      <c r="FZ429" s="109"/>
      <c r="GJ429" s="109"/>
      <c r="GT429" s="109"/>
      <c r="HD429" s="109"/>
      <c r="HN429" s="109"/>
      <c r="HX429" s="109"/>
    </row>
    <row xmlns:x14ac="http://schemas.microsoft.com/office/spreadsheetml/2009/9/ac" r="430" s="3" customFormat="true" x14ac:dyDescent="0.25">
      <c r="A430" s="374"/>
      <c r="B430" s="109"/>
      <c r="L430" s="109"/>
      <c r="V430" s="109"/>
      <c r="AF430" s="109"/>
      <c r="AP430" s="109"/>
      <c r="AZ430" s="109"/>
      <c r="BA430" s="109"/>
      <c r="BJ430" s="109"/>
      <c r="BT430" s="109"/>
      <c r="CD430" s="109"/>
      <c r="CN430" s="109"/>
      <c r="CX430" s="109"/>
      <c r="DH430" s="109"/>
      <c r="DR430" s="109"/>
      <c r="EB430" s="109"/>
      <c r="EL430" s="109"/>
      <c r="EV430" s="109"/>
      <c r="FF430" s="109"/>
      <c r="FP430" s="109"/>
      <c r="FZ430" s="109"/>
      <c r="GJ430" s="109"/>
      <c r="GT430" s="109"/>
      <c r="HD430" s="109"/>
      <c r="HN430" s="109"/>
      <c r="HX430" s="109"/>
    </row>
    <row xmlns:x14ac="http://schemas.microsoft.com/office/spreadsheetml/2009/9/ac" r="431" s="3" customFormat="true" x14ac:dyDescent="0.25">
      <c r="A431" s="374"/>
      <c r="B431" s="109"/>
      <c r="L431" s="109"/>
      <c r="V431" s="109"/>
      <c r="AF431" s="109"/>
      <c r="AP431" s="109"/>
      <c r="AZ431" s="109"/>
      <c r="BA431" s="109"/>
      <c r="BJ431" s="109"/>
      <c r="BT431" s="109"/>
      <c r="CD431" s="109"/>
      <c r="CN431" s="109"/>
      <c r="CX431" s="109"/>
      <c r="DH431" s="109"/>
      <c r="DR431" s="109"/>
      <c r="EB431" s="109"/>
      <c r="EL431" s="109"/>
      <c r="EV431" s="109"/>
      <c r="FF431" s="109"/>
      <c r="FP431" s="109"/>
      <c r="FZ431" s="109"/>
      <c r="GJ431" s="109"/>
      <c r="GT431" s="109"/>
      <c r="HD431" s="109"/>
      <c r="HN431" s="109"/>
      <c r="HX431" s="109"/>
    </row>
    <row xmlns:x14ac="http://schemas.microsoft.com/office/spreadsheetml/2009/9/ac" r="432" s="3" customFormat="true" x14ac:dyDescent="0.25">
      <c r="A432" s="374"/>
      <c r="B432" s="109"/>
      <c r="L432" s="109"/>
      <c r="V432" s="109"/>
      <c r="AF432" s="109"/>
      <c r="AP432" s="109"/>
      <c r="AZ432" s="109"/>
      <c r="BA432" s="109"/>
      <c r="BJ432" s="109"/>
      <c r="BT432" s="109"/>
      <c r="CD432" s="109"/>
      <c r="CN432" s="109"/>
      <c r="CX432" s="109"/>
      <c r="DH432" s="109"/>
      <c r="DR432" s="109"/>
      <c r="EB432" s="109"/>
      <c r="EL432" s="109"/>
      <c r="EV432" s="109"/>
      <c r="FF432" s="109"/>
      <c r="FP432" s="109"/>
      <c r="FZ432" s="109"/>
      <c r="GJ432" s="109"/>
      <c r="GT432" s="109"/>
      <c r="HD432" s="109"/>
      <c r="HN432" s="109"/>
      <c r="HX432" s="109"/>
    </row>
    <row xmlns:x14ac="http://schemas.microsoft.com/office/spreadsheetml/2009/9/ac" r="433" s="3" customFormat="true" x14ac:dyDescent="0.25">
      <c r="A433" s="374"/>
      <c r="B433" s="109"/>
      <c r="L433" s="109"/>
      <c r="V433" s="109"/>
      <c r="AF433" s="109"/>
      <c r="AP433" s="109"/>
      <c r="AZ433" s="109"/>
      <c r="BA433" s="109"/>
      <c r="BJ433" s="109"/>
      <c r="BT433" s="109"/>
      <c r="CD433" s="109"/>
      <c r="CN433" s="109"/>
      <c r="CX433" s="109"/>
      <c r="DH433" s="109"/>
      <c r="DR433" s="109"/>
      <c r="EB433" s="109"/>
      <c r="EL433" s="109"/>
      <c r="EV433" s="109"/>
      <c r="FF433" s="109"/>
      <c r="FP433" s="109"/>
      <c r="FZ433" s="109"/>
      <c r="GJ433" s="109"/>
      <c r="GT433" s="109"/>
      <c r="HD433" s="109"/>
      <c r="HN433" s="109"/>
      <c r="HX433" s="109"/>
    </row>
    <row xmlns:x14ac="http://schemas.microsoft.com/office/spreadsheetml/2009/9/ac" r="434" s="3" customFormat="true" x14ac:dyDescent="0.25">
      <c r="A434" s="374"/>
      <c r="B434" s="109"/>
      <c r="L434" s="109"/>
      <c r="V434" s="109"/>
      <c r="AF434" s="109"/>
      <c r="AP434" s="109"/>
      <c r="AZ434" s="109"/>
      <c r="BA434" s="109"/>
      <c r="BJ434" s="109"/>
      <c r="BT434" s="109"/>
      <c r="CD434" s="109"/>
      <c r="CN434" s="109"/>
      <c r="CX434" s="109"/>
      <c r="DH434" s="109"/>
      <c r="DR434" s="109"/>
      <c r="EB434" s="109"/>
      <c r="EL434" s="109"/>
      <c r="EV434" s="109"/>
      <c r="FF434" s="109"/>
      <c r="FP434" s="109"/>
      <c r="FZ434" s="109"/>
      <c r="GJ434" s="109"/>
      <c r="GT434" s="109"/>
      <c r="HD434" s="109"/>
      <c r="HN434" s="109"/>
      <c r="HX434" s="109"/>
    </row>
    <row xmlns:x14ac="http://schemas.microsoft.com/office/spreadsheetml/2009/9/ac" r="435" s="3" customFormat="true" x14ac:dyDescent="0.25">
      <c r="A435" s="374"/>
      <c r="B435" s="109"/>
      <c r="L435" s="109"/>
      <c r="V435" s="109"/>
      <c r="AF435" s="109"/>
      <c r="AP435" s="109"/>
      <c r="AZ435" s="109"/>
      <c r="BA435" s="109"/>
      <c r="BJ435" s="109"/>
      <c r="BT435" s="109"/>
      <c r="CD435" s="109"/>
      <c r="CN435" s="109"/>
      <c r="CX435" s="109"/>
      <c r="DH435" s="109"/>
      <c r="DR435" s="109"/>
      <c r="EB435" s="109"/>
      <c r="EL435" s="109"/>
      <c r="EV435" s="109"/>
      <c r="FF435" s="109"/>
      <c r="FP435" s="109"/>
      <c r="FZ435" s="109"/>
      <c r="GJ435" s="109"/>
      <c r="GT435" s="109"/>
      <c r="HD435" s="109"/>
      <c r="HN435" s="109"/>
      <c r="HX435" s="109"/>
    </row>
    <row xmlns:x14ac="http://schemas.microsoft.com/office/spreadsheetml/2009/9/ac" r="436" s="3" customFormat="true" x14ac:dyDescent="0.25">
      <c r="A436" s="374"/>
      <c r="B436" s="109"/>
      <c r="L436" s="109"/>
      <c r="V436" s="109"/>
      <c r="AF436" s="109"/>
      <c r="AP436" s="109"/>
      <c r="AZ436" s="109"/>
      <c r="BA436" s="109"/>
      <c r="BJ436" s="109"/>
      <c r="BT436" s="109"/>
      <c r="CD436" s="109"/>
      <c r="CN436" s="109"/>
      <c r="CX436" s="109"/>
      <c r="DH436" s="109"/>
      <c r="DR436" s="109"/>
      <c r="EB436" s="109"/>
      <c r="EL436" s="109"/>
      <c r="EV436" s="109"/>
      <c r="FF436" s="109"/>
      <c r="FP436" s="109"/>
      <c r="FZ436" s="109"/>
      <c r="GJ436" s="109"/>
      <c r="GT436" s="109"/>
      <c r="HD436" s="109"/>
      <c r="HN436" s="109"/>
      <c r="HX436" s="109"/>
    </row>
    <row xmlns:x14ac="http://schemas.microsoft.com/office/spreadsheetml/2009/9/ac" r="437" s="3" customFormat="true" x14ac:dyDescent="0.25">
      <c r="A437" s="374"/>
      <c r="B437" s="109"/>
      <c r="L437" s="109"/>
      <c r="V437" s="109"/>
      <c r="AF437" s="109"/>
      <c r="AP437" s="109"/>
      <c r="AZ437" s="109"/>
      <c r="BA437" s="109"/>
      <c r="BJ437" s="109"/>
      <c r="BT437" s="109"/>
      <c r="CD437" s="109"/>
      <c r="CN437" s="109"/>
      <c r="CX437" s="109"/>
      <c r="DH437" s="109"/>
      <c r="DR437" s="109"/>
      <c r="EB437" s="109"/>
      <c r="EL437" s="109"/>
      <c r="EV437" s="109"/>
      <c r="FF437" s="109"/>
      <c r="FP437" s="109"/>
      <c r="FZ437" s="109"/>
      <c r="GJ437" s="109"/>
      <c r="GT437" s="109"/>
      <c r="HD437" s="109"/>
      <c r="HN437" s="109"/>
      <c r="HX437" s="109"/>
    </row>
    <row xmlns:x14ac="http://schemas.microsoft.com/office/spreadsheetml/2009/9/ac" r="438" s="3" customFormat="true" x14ac:dyDescent="0.25">
      <c r="A438" s="374"/>
      <c r="B438" s="109"/>
      <c r="L438" s="109"/>
      <c r="V438" s="109"/>
      <c r="AF438" s="109"/>
      <c r="AP438" s="109"/>
      <c r="AZ438" s="109"/>
      <c r="BA438" s="109"/>
      <c r="BJ438" s="109"/>
      <c r="BT438" s="109"/>
      <c r="CD438" s="109"/>
      <c r="CN438" s="109"/>
      <c r="CX438" s="109"/>
      <c r="DH438" s="109"/>
      <c r="DR438" s="109"/>
      <c r="EB438" s="109"/>
      <c r="EL438" s="109"/>
      <c r="EV438" s="109"/>
      <c r="FF438" s="109"/>
      <c r="FP438" s="109"/>
      <c r="FZ438" s="109"/>
      <c r="GJ438" s="109"/>
      <c r="GT438" s="109"/>
      <c r="HD438" s="109"/>
      <c r="HN438" s="109"/>
      <c r="HX438" s="109"/>
    </row>
    <row xmlns:x14ac="http://schemas.microsoft.com/office/spreadsheetml/2009/9/ac" r="439" s="3" customFormat="true" x14ac:dyDescent="0.25">
      <c r="A439" s="374"/>
      <c r="B439" s="109"/>
      <c r="L439" s="109"/>
      <c r="V439" s="109"/>
      <c r="AF439" s="109"/>
      <c r="AP439" s="109"/>
      <c r="AZ439" s="109"/>
      <c r="BA439" s="109"/>
      <c r="BJ439" s="109"/>
      <c r="BT439" s="109"/>
      <c r="CD439" s="109"/>
      <c r="CN439" s="109"/>
      <c r="CX439" s="109"/>
      <c r="DH439" s="109"/>
      <c r="DR439" s="109"/>
      <c r="EB439" s="109"/>
      <c r="EL439" s="109"/>
      <c r="EV439" s="109"/>
      <c r="FF439" s="109"/>
      <c r="FP439" s="109"/>
      <c r="FZ439" s="109"/>
      <c r="GJ439" s="109"/>
      <c r="GT439" s="109"/>
      <c r="HD439" s="109"/>
      <c r="HN439" s="109"/>
      <c r="HX439" s="109"/>
    </row>
    <row xmlns:x14ac="http://schemas.microsoft.com/office/spreadsheetml/2009/9/ac" r="440" s="3" customFormat="true" x14ac:dyDescent="0.25">
      <c r="A440" s="374"/>
      <c r="B440" s="109"/>
      <c r="L440" s="109"/>
      <c r="V440" s="109"/>
      <c r="AF440" s="109"/>
      <c r="AP440" s="109"/>
      <c r="AZ440" s="109"/>
      <c r="BA440" s="109"/>
      <c r="BJ440" s="109"/>
      <c r="BT440" s="109"/>
      <c r="CD440" s="109"/>
      <c r="CN440" s="109"/>
      <c r="CX440" s="109"/>
      <c r="DH440" s="109"/>
      <c r="DR440" s="109"/>
      <c r="EB440" s="109"/>
      <c r="EL440" s="109"/>
      <c r="EV440" s="109"/>
      <c r="FF440" s="109"/>
      <c r="FP440" s="109"/>
      <c r="FZ440" s="109"/>
      <c r="GJ440" s="109"/>
      <c r="GT440" s="109"/>
      <c r="HD440" s="109"/>
      <c r="HN440" s="109"/>
      <c r="HX440" s="109"/>
    </row>
    <row xmlns:x14ac="http://schemas.microsoft.com/office/spreadsheetml/2009/9/ac" r="441" s="3" customFormat="true" x14ac:dyDescent="0.25">
      <c r="A441" s="374"/>
      <c r="B441" s="109"/>
      <c r="L441" s="109"/>
      <c r="V441" s="109"/>
      <c r="AF441" s="109"/>
      <c r="AP441" s="109"/>
      <c r="AZ441" s="109"/>
      <c r="BA441" s="109"/>
      <c r="BJ441" s="109"/>
      <c r="BT441" s="109"/>
      <c r="CD441" s="109"/>
      <c r="CN441" s="109"/>
      <c r="CX441" s="109"/>
      <c r="DH441" s="109"/>
      <c r="DR441" s="109"/>
      <c r="EB441" s="109"/>
      <c r="EL441" s="109"/>
      <c r="EV441" s="109"/>
      <c r="FF441" s="109"/>
      <c r="FP441" s="109"/>
      <c r="FZ441" s="109"/>
      <c r="GJ441" s="109"/>
      <c r="GT441" s="109"/>
      <c r="HD441" s="109"/>
      <c r="HN441" s="109"/>
      <c r="HX441" s="109"/>
    </row>
    <row xmlns:x14ac="http://schemas.microsoft.com/office/spreadsheetml/2009/9/ac" r="442" s="3" customFormat="true" x14ac:dyDescent="0.25">
      <c r="A442" s="374"/>
      <c r="B442" s="109"/>
      <c r="L442" s="109"/>
      <c r="V442" s="109"/>
      <c r="AF442" s="109"/>
      <c r="AP442" s="109"/>
      <c r="AZ442" s="109"/>
      <c r="BA442" s="109"/>
      <c r="BJ442" s="109"/>
      <c r="BT442" s="109"/>
      <c r="CD442" s="109"/>
      <c r="CN442" s="109"/>
      <c r="CX442" s="109"/>
      <c r="DH442" s="109"/>
      <c r="DR442" s="109"/>
      <c r="EB442" s="109"/>
      <c r="EL442" s="109"/>
      <c r="EV442" s="109"/>
      <c r="FF442" s="109"/>
      <c r="FP442" s="109"/>
      <c r="FZ442" s="109"/>
      <c r="GJ442" s="109"/>
      <c r="GT442" s="109"/>
      <c r="HD442" s="109"/>
      <c r="HN442" s="109"/>
      <c r="HX442" s="109"/>
    </row>
    <row xmlns:x14ac="http://schemas.microsoft.com/office/spreadsheetml/2009/9/ac" r="443" s="3" customFormat="true" x14ac:dyDescent="0.25">
      <c r="A443" s="374"/>
      <c r="B443" s="109"/>
      <c r="L443" s="109"/>
      <c r="V443" s="109"/>
      <c r="AF443" s="109"/>
      <c r="AP443" s="109"/>
      <c r="AZ443" s="109"/>
      <c r="BA443" s="109"/>
      <c r="BJ443" s="109"/>
      <c r="BT443" s="109"/>
      <c r="CD443" s="109"/>
      <c r="CN443" s="109"/>
      <c r="CX443" s="109"/>
      <c r="DH443" s="109"/>
      <c r="DR443" s="109"/>
      <c r="EB443" s="109"/>
      <c r="EL443" s="109"/>
      <c r="EV443" s="109"/>
      <c r="FF443" s="109"/>
      <c r="FP443" s="109"/>
      <c r="FZ443" s="109"/>
      <c r="GJ443" s="109"/>
      <c r="GT443" s="109"/>
      <c r="HD443" s="109"/>
      <c r="HN443" s="109"/>
      <c r="HX443" s="109"/>
    </row>
    <row xmlns:x14ac="http://schemas.microsoft.com/office/spreadsheetml/2009/9/ac" r="444" s="3" customFormat="true" x14ac:dyDescent="0.25">
      <c r="A444" s="374"/>
      <c r="B444" s="109"/>
      <c r="L444" s="109"/>
      <c r="V444" s="109"/>
      <c r="AF444" s="109"/>
      <c r="AP444" s="109"/>
      <c r="AZ444" s="109"/>
      <c r="BA444" s="109"/>
      <c r="BJ444" s="109"/>
      <c r="BT444" s="109"/>
      <c r="CD444" s="109"/>
      <c r="CN444" s="109"/>
      <c r="CX444" s="109"/>
      <c r="DH444" s="109"/>
      <c r="DR444" s="109"/>
      <c r="EB444" s="109"/>
      <c r="EL444" s="109"/>
      <c r="EV444" s="109"/>
      <c r="FF444" s="109"/>
      <c r="FP444" s="109"/>
      <c r="FZ444" s="109"/>
      <c r="GJ444" s="109"/>
      <c r="GT444" s="109"/>
      <c r="HD444" s="109"/>
      <c r="HN444" s="109"/>
      <c r="HX444" s="109"/>
    </row>
    <row xmlns:x14ac="http://schemas.microsoft.com/office/spreadsheetml/2009/9/ac" r="445" s="3" customFormat="true" x14ac:dyDescent="0.25">
      <c r="A445" s="374"/>
      <c r="B445" s="109"/>
      <c r="L445" s="109"/>
      <c r="V445" s="109"/>
      <c r="AF445" s="109"/>
      <c r="AP445" s="109"/>
      <c r="AZ445" s="109"/>
      <c r="BA445" s="109"/>
      <c r="BJ445" s="109"/>
      <c r="BT445" s="109"/>
      <c r="CD445" s="109"/>
      <c r="CN445" s="109"/>
      <c r="CX445" s="109"/>
      <c r="DH445" s="109"/>
      <c r="DR445" s="109"/>
      <c r="EB445" s="109"/>
      <c r="EL445" s="109"/>
      <c r="EV445" s="109"/>
      <c r="FF445" s="109"/>
      <c r="FP445" s="109"/>
      <c r="FZ445" s="109"/>
      <c r="GJ445" s="109"/>
      <c r="GT445" s="109"/>
      <c r="HD445" s="109"/>
      <c r="HN445" s="109"/>
      <c r="HX445" s="109"/>
    </row>
    <row xmlns:x14ac="http://schemas.microsoft.com/office/spreadsheetml/2009/9/ac" r="446" s="3" customFormat="true" x14ac:dyDescent="0.25">
      <c r="A446" s="374"/>
      <c r="B446" s="109"/>
      <c r="L446" s="109"/>
      <c r="V446" s="109"/>
      <c r="AF446" s="109"/>
      <c r="AP446" s="109"/>
      <c r="AZ446" s="109"/>
      <c r="BA446" s="109"/>
      <c r="BJ446" s="109"/>
      <c r="BT446" s="109"/>
      <c r="CD446" s="109"/>
      <c r="CN446" s="109"/>
      <c r="CX446" s="109"/>
      <c r="DH446" s="109"/>
      <c r="DR446" s="109"/>
      <c r="EB446" s="109"/>
      <c r="EL446" s="109"/>
      <c r="EV446" s="109"/>
      <c r="FF446" s="109"/>
      <c r="FP446" s="109"/>
      <c r="FZ446" s="109"/>
      <c r="GJ446" s="109"/>
      <c r="GT446" s="109"/>
      <c r="HD446" s="109"/>
      <c r="HN446" s="109"/>
      <c r="HX446" s="109"/>
    </row>
    <row xmlns:x14ac="http://schemas.microsoft.com/office/spreadsheetml/2009/9/ac" r="447" s="3" customFormat="true" x14ac:dyDescent="0.25">
      <c r="A447" s="374"/>
      <c r="B447" s="109"/>
      <c r="L447" s="109"/>
      <c r="V447" s="109"/>
      <c r="AF447" s="109"/>
      <c r="AP447" s="109"/>
      <c r="AZ447" s="109"/>
      <c r="BA447" s="109"/>
      <c r="BJ447" s="109"/>
      <c r="BT447" s="109"/>
      <c r="CD447" s="109"/>
      <c r="CN447" s="109"/>
      <c r="CX447" s="109"/>
      <c r="DH447" s="109"/>
      <c r="DR447" s="109"/>
      <c r="EB447" s="109"/>
      <c r="EL447" s="109"/>
      <c r="EV447" s="109"/>
      <c r="FF447" s="109"/>
      <c r="FP447" s="109"/>
      <c r="FZ447" s="109"/>
      <c r="GJ447" s="109"/>
      <c r="GT447" s="109"/>
      <c r="HD447" s="109"/>
      <c r="HN447" s="109"/>
      <c r="HX447" s="109"/>
    </row>
    <row xmlns:x14ac="http://schemas.microsoft.com/office/spreadsheetml/2009/9/ac" r="448" s="3" customFormat="true" x14ac:dyDescent="0.25">
      <c r="A448" s="374"/>
      <c r="B448" s="109"/>
      <c r="L448" s="109"/>
      <c r="V448" s="109"/>
      <c r="AF448" s="109"/>
      <c r="AP448" s="109"/>
      <c r="AZ448" s="109"/>
      <c r="BA448" s="109"/>
      <c r="BJ448" s="109"/>
      <c r="BT448" s="109"/>
      <c r="CD448" s="109"/>
      <c r="CN448" s="109"/>
      <c r="CX448" s="109"/>
      <c r="DH448" s="109"/>
      <c r="DR448" s="109"/>
      <c r="EB448" s="109"/>
      <c r="EL448" s="109"/>
      <c r="EV448" s="109"/>
      <c r="FF448" s="109"/>
      <c r="FP448" s="109"/>
      <c r="FZ448" s="109"/>
      <c r="GJ448" s="109"/>
      <c r="GT448" s="109"/>
      <c r="HD448" s="109"/>
      <c r="HN448" s="109"/>
      <c r="HX448" s="109"/>
    </row>
    <row xmlns:x14ac="http://schemas.microsoft.com/office/spreadsheetml/2009/9/ac" r="449" s="3" customFormat="true" x14ac:dyDescent="0.25">
      <c r="A449" s="374"/>
      <c r="B449" s="109"/>
      <c r="L449" s="109"/>
      <c r="V449" s="109"/>
      <c r="AF449" s="109"/>
      <c r="AP449" s="109"/>
      <c r="AZ449" s="109"/>
      <c r="BA449" s="109"/>
      <c r="BJ449" s="109"/>
      <c r="BT449" s="109"/>
      <c r="CD449" s="109"/>
      <c r="CN449" s="109"/>
      <c r="CX449" s="109"/>
      <c r="DH449" s="109"/>
      <c r="DR449" s="109"/>
      <c r="EB449" s="109"/>
      <c r="EL449" s="109"/>
      <c r="EV449" s="109"/>
      <c r="FF449" s="109"/>
      <c r="FP449" s="109"/>
      <c r="FZ449" s="109"/>
      <c r="GJ449" s="109"/>
      <c r="GT449" s="109"/>
      <c r="HD449" s="109"/>
      <c r="HN449" s="109"/>
      <c r="HX449" s="109"/>
    </row>
    <row xmlns:x14ac="http://schemas.microsoft.com/office/spreadsheetml/2009/9/ac" r="450" s="3" customFormat="true" x14ac:dyDescent="0.25">
      <c r="A450" s="374"/>
      <c r="B450" s="109"/>
      <c r="L450" s="109"/>
      <c r="V450" s="109"/>
      <c r="AF450" s="109"/>
      <c r="AP450" s="109"/>
      <c r="AZ450" s="109"/>
      <c r="BA450" s="109"/>
      <c r="BJ450" s="109"/>
      <c r="BT450" s="109"/>
      <c r="CD450" s="109"/>
      <c r="CN450" s="109"/>
      <c r="CX450" s="109"/>
      <c r="DH450" s="109"/>
      <c r="DR450" s="109"/>
      <c r="EB450" s="109"/>
      <c r="EL450" s="109"/>
      <c r="EV450" s="109"/>
      <c r="FF450" s="109"/>
      <c r="FP450" s="109"/>
      <c r="FZ450" s="109"/>
      <c r="GJ450" s="109"/>
      <c r="GT450" s="109"/>
      <c r="HD450" s="109"/>
      <c r="HN450" s="109"/>
      <c r="HX450" s="109"/>
    </row>
    <row xmlns:x14ac="http://schemas.microsoft.com/office/spreadsheetml/2009/9/ac" r="451" s="3" customFormat="true" x14ac:dyDescent="0.25">
      <c r="A451" s="374"/>
      <c r="B451" s="109"/>
      <c r="L451" s="109"/>
      <c r="V451" s="109"/>
      <c r="AF451" s="109"/>
      <c r="AP451" s="109"/>
      <c r="AZ451" s="109"/>
      <c r="BA451" s="109"/>
      <c r="BJ451" s="109"/>
      <c r="BT451" s="109"/>
      <c r="CD451" s="109"/>
      <c r="CN451" s="109"/>
      <c r="CX451" s="109"/>
      <c r="DH451" s="109"/>
      <c r="DR451" s="109"/>
      <c r="EB451" s="109"/>
      <c r="EL451" s="109"/>
      <c r="EV451" s="109"/>
      <c r="FF451" s="109"/>
      <c r="FP451" s="109"/>
      <c r="FZ451" s="109"/>
      <c r="GJ451" s="109"/>
      <c r="GT451" s="109"/>
      <c r="HD451" s="109"/>
      <c r="HN451" s="109"/>
      <c r="HX451" s="109"/>
    </row>
    <row xmlns:x14ac="http://schemas.microsoft.com/office/spreadsheetml/2009/9/ac" r="452" s="3" customFormat="true" x14ac:dyDescent="0.25">
      <c r="A452" s="374"/>
      <c r="B452" s="109"/>
      <c r="L452" s="109"/>
      <c r="V452" s="109"/>
      <c r="AF452" s="109"/>
      <c r="AP452" s="109"/>
      <c r="AZ452" s="109"/>
      <c r="BA452" s="109"/>
      <c r="BJ452" s="109"/>
      <c r="BT452" s="109"/>
      <c r="CD452" s="109"/>
      <c r="CN452" s="109"/>
      <c r="CX452" s="109"/>
      <c r="DH452" s="109"/>
      <c r="DR452" s="109"/>
      <c r="EB452" s="109"/>
      <c r="EL452" s="109"/>
      <c r="EV452" s="109"/>
      <c r="FF452" s="109"/>
      <c r="FP452" s="109"/>
      <c r="FZ452" s="109"/>
      <c r="GJ452" s="109"/>
      <c r="GT452" s="109"/>
      <c r="HD452" s="109"/>
      <c r="HN452" s="109"/>
      <c r="HX452" s="109"/>
    </row>
    <row xmlns:x14ac="http://schemas.microsoft.com/office/spreadsheetml/2009/9/ac" r="453" s="3" customFormat="true" x14ac:dyDescent="0.25">
      <c r="A453" s="374"/>
      <c r="B453" s="109"/>
      <c r="L453" s="109"/>
      <c r="V453" s="109"/>
      <c r="AF453" s="109"/>
      <c r="AP453" s="109"/>
      <c r="AZ453" s="109"/>
      <c r="BA453" s="109"/>
      <c r="BJ453" s="109"/>
      <c r="BT453" s="109"/>
      <c r="CD453" s="109"/>
      <c r="CN453" s="109"/>
      <c r="CX453" s="109"/>
      <c r="DH453" s="109"/>
      <c r="DR453" s="109"/>
      <c r="EB453" s="109"/>
      <c r="EL453" s="109"/>
      <c r="EV453" s="109"/>
      <c r="FF453" s="109"/>
      <c r="FP453" s="109"/>
      <c r="FZ453" s="109"/>
      <c r="GJ453" s="109"/>
      <c r="GT453" s="109"/>
      <c r="HD453" s="109"/>
      <c r="HN453" s="109"/>
      <c r="HX453" s="109"/>
    </row>
    <row xmlns:x14ac="http://schemas.microsoft.com/office/spreadsheetml/2009/9/ac" r="454" s="3" customFormat="true" x14ac:dyDescent="0.25">
      <c r="A454" s="374"/>
      <c r="B454" s="109"/>
      <c r="L454" s="109"/>
      <c r="V454" s="109"/>
      <c r="AF454" s="109"/>
      <c r="AP454" s="109"/>
      <c r="AZ454" s="109"/>
      <c r="BA454" s="109"/>
      <c r="BJ454" s="109"/>
      <c r="BT454" s="109"/>
      <c r="CD454" s="109"/>
      <c r="CN454" s="109"/>
      <c r="CX454" s="109"/>
      <c r="DH454" s="109"/>
      <c r="DR454" s="109"/>
      <c r="EB454" s="109"/>
      <c r="EL454" s="109"/>
      <c r="EV454" s="109"/>
      <c r="FF454" s="109"/>
      <c r="FP454" s="109"/>
      <c r="FZ454" s="109"/>
      <c r="GJ454" s="109"/>
      <c r="GT454" s="109"/>
      <c r="HD454" s="109"/>
      <c r="HN454" s="109"/>
      <c r="HX454" s="109"/>
    </row>
    <row xmlns:x14ac="http://schemas.microsoft.com/office/spreadsheetml/2009/9/ac" r="455" s="3" customFormat="true" x14ac:dyDescent="0.25">
      <c r="A455" s="374"/>
      <c r="B455" s="109"/>
      <c r="L455" s="109"/>
      <c r="V455" s="109"/>
      <c r="AF455" s="109"/>
      <c r="AP455" s="109"/>
      <c r="AZ455" s="109"/>
      <c r="BA455" s="109"/>
      <c r="BJ455" s="109"/>
      <c r="BT455" s="109"/>
      <c r="CD455" s="109"/>
      <c r="CN455" s="109"/>
      <c r="CX455" s="109"/>
      <c r="DH455" s="109"/>
      <c r="DR455" s="109"/>
      <c r="EB455" s="109"/>
      <c r="EL455" s="109"/>
      <c r="EV455" s="109"/>
      <c r="FF455" s="109"/>
      <c r="FP455" s="109"/>
      <c r="FZ455" s="109"/>
      <c r="GJ455" s="109"/>
      <c r="GT455" s="109"/>
      <c r="HD455" s="109"/>
      <c r="HN455" s="109"/>
      <c r="HX455" s="109"/>
    </row>
    <row xmlns:x14ac="http://schemas.microsoft.com/office/spreadsheetml/2009/9/ac" r="456" s="3" customFormat="true" x14ac:dyDescent="0.25">
      <c r="A456" s="374"/>
      <c r="B456" s="109"/>
      <c r="L456" s="109"/>
      <c r="V456" s="109"/>
      <c r="AF456" s="109"/>
      <c r="AP456" s="109"/>
      <c r="AZ456" s="109"/>
      <c r="BA456" s="109"/>
      <c r="BJ456" s="109"/>
      <c r="BT456" s="109"/>
      <c r="CD456" s="109"/>
      <c r="CN456" s="109"/>
      <c r="CX456" s="109"/>
      <c r="DH456" s="109"/>
      <c r="DR456" s="109"/>
      <c r="EB456" s="109"/>
      <c r="EL456" s="109"/>
      <c r="EV456" s="109"/>
      <c r="FF456" s="109"/>
      <c r="FP456" s="109"/>
      <c r="FZ456" s="109"/>
      <c r="GJ456" s="109"/>
      <c r="GT456" s="109"/>
      <c r="HD456" s="109"/>
      <c r="HN456" s="109"/>
      <c r="HX456" s="109"/>
    </row>
    <row xmlns:x14ac="http://schemas.microsoft.com/office/spreadsheetml/2009/9/ac" r="457" s="3" customFormat="true" x14ac:dyDescent="0.25">
      <c r="A457" s="374"/>
      <c r="B457" s="109"/>
      <c r="L457" s="109"/>
      <c r="V457" s="109"/>
      <c r="AF457" s="109"/>
      <c r="AP457" s="109"/>
      <c r="AZ457" s="109"/>
      <c r="BA457" s="109"/>
      <c r="BJ457" s="109"/>
      <c r="BT457" s="109"/>
      <c r="CD457" s="109"/>
      <c r="CN457" s="109"/>
      <c r="CX457" s="109"/>
      <c r="DH457" s="109"/>
      <c r="DR457" s="109"/>
      <c r="EB457" s="109"/>
      <c r="EL457" s="109"/>
      <c r="EV457" s="109"/>
      <c r="FF457" s="109"/>
      <c r="FP457" s="109"/>
      <c r="FZ457" s="109"/>
      <c r="GJ457" s="109"/>
      <c r="GT457" s="109"/>
      <c r="HD457" s="109"/>
      <c r="HN457" s="109"/>
      <c r="HX457" s="109"/>
    </row>
    <row xmlns:x14ac="http://schemas.microsoft.com/office/spreadsheetml/2009/9/ac" r="458" s="3" customFormat="true" x14ac:dyDescent="0.25">
      <c r="A458" s="374"/>
      <c r="B458" s="109"/>
      <c r="L458" s="109"/>
      <c r="V458" s="109"/>
      <c r="AF458" s="109"/>
      <c r="AP458" s="109"/>
      <c r="AZ458" s="109"/>
      <c r="BA458" s="109"/>
      <c r="BJ458" s="109"/>
      <c r="BT458" s="109"/>
      <c r="CD458" s="109"/>
      <c r="CN458" s="109"/>
      <c r="CX458" s="109"/>
      <c r="DH458" s="109"/>
      <c r="DR458" s="109"/>
      <c r="EB458" s="109"/>
      <c r="EL458" s="109"/>
      <c r="EV458" s="109"/>
      <c r="FF458" s="109"/>
      <c r="FP458" s="109"/>
      <c r="FZ458" s="109"/>
      <c r="GJ458" s="109"/>
      <c r="GT458" s="109"/>
      <c r="HD458" s="109"/>
      <c r="HN458" s="109"/>
      <c r="HX458" s="109"/>
    </row>
    <row xmlns:x14ac="http://schemas.microsoft.com/office/spreadsheetml/2009/9/ac" r="459" s="3" customFormat="true" x14ac:dyDescent="0.25">
      <c r="A459" s="374"/>
      <c r="B459" s="109"/>
      <c r="L459" s="109"/>
      <c r="V459" s="109"/>
      <c r="AF459" s="109"/>
      <c r="AP459" s="109"/>
      <c r="AZ459" s="109"/>
      <c r="BA459" s="109"/>
      <c r="BJ459" s="109"/>
      <c r="BT459" s="109"/>
      <c r="CD459" s="109"/>
      <c r="CN459" s="109"/>
      <c r="CX459" s="109"/>
      <c r="DH459" s="109"/>
      <c r="DR459" s="109"/>
      <c r="EB459" s="109"/>
      <c r="EL459" s="109"/>
      <c r="EV459" s="109"/>
      <c r="FF459" s="109"/>
      <c r="FP459" s="109"/>
      <c r="FZ459" s="109"/>
      <c r="GJ459" s="109"/>
      <c r="GT459" s="109"/>
      <c r="HD459" s="109"/>
      <c r="HN459" s="109"/>
      <c r="HX459" s="109"/>
    </row>
    <row xmlns:x14ac="http://schemas.microsoft.com/office/spreadsheetml/2009/9/ac" r="460" s="3" customFormat="true" x14ac:dyDescent="0.25">
      <c r="A460" s="374"/>
      <c r="B460" s="109"/>
      <c r="L460" s="109"/>
      <c r="V460" s="109"/>
      <c r="AF460" s="109"/>
      <c r="AP460" s="109"/>
      <c r="AZ460" s="109"/>
      <c r="BA460" s="109"/>
      <c r="BJ460" s="109"/>
      <c r="BT460" s="109"/>
      <c r="CD460" s="109"/>
      <c r="CN460" s="109"/>
      <c r="CX460" s="109"/>
      <c r="DH460" s="109"/>
      <c r="DR460" s="109"/>
      <c r="EB460" s="109"/>
      <c r="EL460" s="109"/>
      <c r="EV460" s="109"/>
      <c r="FF460" s="109"/>
      <c r="FP460" s="109"/>
      <c r="FZ460" s="109"/>
      <c r="GJ460" s="109"/>
      <c r="GT460" s="109"/>
      <c r="HD460" s="109"/>
      <c r="HN460" s="109"/>
      <c r="HX460" s="109"/>
    </row>
    <row xmlns:x14ac="http://schemas.microsoft.com/office/spreadsheetml/2009/9/ac" r="461" s="3" customFormat="true" x14ac:dyDescent="0.25">
      <c r="A461" s="374"/>
      <c r="B461" s="109"/>
      <c r="L461" s="109"/>
      <c r="V461" s="109"/>
      <c r="AF461" s="109"/>
      <c r="AP461" s="109"/>
      <c r="AZ461" s="109"/>
      <c r="BA461" s="109"/>
      <c r="BJ461" s="109"/>
      <c r="BT461" s="109"/>
      <c r="CD461" s="109"/>
      <c r="CN461" s="109"/>
      <c r="CX461" s="109"/>
      <c r="DH461" s="109"/>
      <c r="DR461" s="109"/>
      <c r="EB461" s="109"/>
      <c r="EL461" s="109"/>
      <c r="EV461" s="109"/>
      <c r="FF461" s="109"/>
      <c r="FP461" s="109"/>
      <c r="FZ461" s="109"/>
      <c r="GJ461" s="109"/>
      <c r="GT461" s="109"/>
      <c r="HD461" s="109"/>
      <c r="HN461" s="109"/>
      <c r="HX461" s="109"/>
    </row>
    <row xmlns:x14ac="http://schemas.microsoft.com/office/spreadsheetml/2009/9/ac" r="462" s="3" customFormat="true" x14ac:dyDescent="0.25">
      <c r="A462" s="374"/>
      <c r="B462" s="109"/>
      <c r="L462" s="109"/>
      <c r="V462" s="109"/>
      <c r="AF462" s="109"/>
      <c r="AP462" s="109"/>
      <c r="AZ462" s="109"/>
      <c r="BA462" s="109"/>
      <c r="BJ462" s="109"/>
      <c r="BT462" s="109"/>
      <c r="CD462" s="109"/>
      <c r="CN462" s="109"/>
      <c r="CX462" s="109"/>
      <c r="DH462" s="109"/>
      <c r="DR462" s="109"/>
      <c r="EB462" s="109"/>
      <c r="EL462" s="109"/>
      <c r="EV462" s="109"/>
      <c r="FF462" s="109"/>
      <c r="FP462" s="109"/>
      <c r="FZ462" s="109"/>
      <c r="GJ462" s="109"/>
      <c r="GT462" s="109"/>
      <c r="HD462" s="109"/>
      <c r="HN462" s="109"/>
      <c r="HX462" s="109"/>
    </row>
    <row xmlns:x14ac="http://schemas.microsoft.com/office/spreadsheetml/2009/9/ac" r="463" s="3" customFormat="true" x14ac:dyDescent="0.25">
      <c r="A463" s="374"/>
      <c r="B463" s="109"/>
      <c r="L463" s="109"/>
      <c r="V463" s="109"/>
      <c r="AF463" s="109"/>
      <c r="AP463" s="109"/>
      <c r="AZ463" s="109"/>
      <c r="BA463" s="109"/>
      <c r="BJ463" s="109"/>
      <c r="BT463" s="109"/>
      <c r="CD463" s="109"/>
      <c r="CN463" s="109"/>
      <c r="CX463" s="109"/>
      <c r="DH463" s="109"/>
      <c r="DR463" s="109"/>
      <c r="EB463" s="109"/>
      <c r="EL463" s="109"/>
      <c r="EV463" s="109"/>
      <c r="FF463" s="109"/>
      <c r="FP463" s="109"/>
      <c r="FZ463" s="109"/>
      <c r="GJ463" s="109"/>
      <c r="GT463" s="109"/>
      <c r="HD463" s="109"/>
      <c r="HN463" s="109"/>
      <c r="HX463" s="109"/>
    </row>
    <row xmlns:x14ac="http://schemas.microsoft.com/office/spreadsheetml/2009/9/ac" r="464" s="3" customFormat="true" x14ac:dyDescent="0.25">
      <c r="A464" s="374"/>
      <c r="B464" s="109"/>
      <c r="L464" s="109"/>
      <c r="V464" s="109"/>
      <c r="AF464" s="109"/>
      <c r="AP464" s="109"/>
      <c r="AZ464" s="109"/>
      <c r="BA464" s="109"/>
      <c r="BJ464" s="109"/>
      <c r="BT464" s="109"/>
      <c r="CD464" s="109"/>
      <c r="CN464" s="109"/>
      <c r="CX464" s="109"/>
      <c r="DH464" s="109"/>
      <c r="DR464" s="109"/>
      <c r="EB464" s="109"/>
      <c r="EL464" s="109"/>
      <c r="EV464" s="109"/>
      <c r="FF464" s="109"/>
      <c r="FP464" s="109"/>
      <c r="FZ464" s="109"/>
      <c r="GJ464" s="109"/>
      <c r="GT464" s="109"/>
      <c r="HD464" s="109"/>
      <c r="HN464" s="109"/>
      <c r="HX464" s="109"/>
    </row>
    <row xmlns:x14ac="http://schemas.microsoft.com/office/spreadsheetml/2009/9/ac" r="465" s="3" customFormat="true" x14ac:dyDescent="0.25">
      <c r="A465" s="374"/>
      <c r="B465" s="109"/>
      <c r="L465" s="109"/>
      <c r="V465" s="109"/>
      <c r="AF465" s="109"/>
      <c r="AP465" s="109"/>
      <c r="AZ465" s="109"/>
      <c r="BA465" s="109"/>
      <c r="BJ465" s="109"/>
      <c r="BT465" s="109"/>
      <c r="CD465" s="109"/>
      <c r="CN465" s="109"/>
      <c r="CX465" s="109"/>
      <c r="DH465" s="109"/>
      <c r="DR465" s="109"/>
      <c r="EB465" s="109"/>
      <c r="EL465" s="109"/>
      <c r="EV465" s="109"/>
      <c r="FF465" s="109"/>
      <c r="FP465" s="109"/>
      <c r="FZ465" s="109"/>
      <c r="GJ465" s="109"/>
      <c r="GT465" s="109"/>
      <c r="HD465" s="109"/>
      <c r="HN465" s="109"/>
      <c r="HX465" s="109"/>
    </row>
    <row xmlns:x14ac="http://schemas.microsoft.com/office/spreadsheetml/2009/9/ac" r="466" s="3" customFormat="true" x14ac:dyDescent="0.25">
      <c r="A466" s="374"/>
      <c r="B466" s="109"/>
      <c r="L466" s="109"/>
      <c r="V466" s="109"/>
      <c r="AF466" s="109"/>
      <c r="AP466" s="109"/>
      <c r="AZ466" s="109"/>
      <c r="BA466" s="109"/>
      <c r="BJ466" s="109"/>
      <c r="BT466" s="109"/>
      <c r="CD466" s="109"/>
      <c r="CN466" s="109"/>
      <c r="CX466" s="109"/>
      <c r="DH466" s="109"/>
      <c r="DR466" s="109"/>
      <c r="EB466" s="109"/>
      <c r="EL466" s="109"/>
      <c r="EV466" s="109"/>
      <c r="FF466" s="109"/>
      <c r="FP466" s="109"/>
      <c r="FZ466" s="109"/>
      <c r="GJ466" s="109"/>
      <c r="GT466" s="109"/>
      <c r="HD466" s="109"/>
      <c r="HN466" s="109"/>
      <c r="HX466" s="109"/>
    </row>
    <row xmlns:x14ac="http://schemas.microsoft.com/office/spreadsheetml/2009/9/ac" r="467" s="3" customFormat="true" x14ac:dyDescent="0.25">
      <c r="A467" s="374"/>
      <c r="B467" s="109"/>
      <c r="L467" s="109"/>
      <c r="V467" s="109"/>
      <c r="AF467" s="109"/>
      <c r="AP467" s="109"/>
      <c r="AZ467" s="109"/>
      <c r="BA467" s="109"/>
      <c r="BJ467" s="109"/>
      <c r="BT467" s="109"/>
      <c r="CD467" s="109"/>
      <c r="CN467" s="109"/>
      <c r="CX467" s="109"/>
      <c r="DH467" s="109"/>
      <c r="DR467" s="109"/>
      <c r="EB467" s="109"/>
      <c r="EL467" s="109"/>
      <c r="EV467" s="109"/>
      <c r="FF467" s="109"/>
      <c r="FP467" s="109"/>
      <c r="FZ467" s="109"/>
      <c r="GJ467" s="109"/>
      <c r="GT467" s="109"/>
      <c r="HD467" s="109"/>
      <c r="HN467" s="109"/>
      <c r="HX467" s="109"/>
    </row>
    <row xmlns:x14ac="http://schemas.microsoft.com/office/spreadsheetml/2009/9/ac" r="468" s="3" customFormat="true" x14ac:dyDescent="0.25">
      <c r="A468" s="374"/>
      <c r="B468" s="109"/>
      <c r="L468" s="109"/>
      <c r="V468" s="109"/>
      <c r="AF468" s="109"/>
      <c r="AP468" s="109"/>
      <c r="AZ468" s="109"/>
      <c r="BA468" s="109"/>
      <c r="BJ468" s="109"/>
      <c r="BT468" s="109"/>
      <c r="CD468" s="109"/>
      <c r="CN468" s="109"/>
      <c r="CX468" s="109"/>
      <c r="DH468" s="109"/>
      <c r="DR468" s="109"/>
      <c r="EB468" s="109"/>
      <c r="EL468" s="109"/>
      <c r="EV468" s="109"/>
      <c r="FF468" s="109"/>
      <c r="FP468" s="109"/>
      <c r="FZ468" s="109"/>
      <c r="GJ468" s="109"/>
      <c r="GT468" s="109"/>
      <c r="HD468" s="109"/>
      <c r="HN468" s="109"/>
      <c r="HX468" s="109"/>
    </row>
    <row xmlns:x14ac="http://schemas.microsoft.com/office/spreadsheetml/2009/9/ac" r="469" s="3" customFormat="true" x14ac:dyDescent="0.25">
      <c r="A469" s="374"/>
      <c r="B469" s="109"/>
      <c r="L469" s="109"/>
      <c r="V469" s="109"/>
      <c r="AF469" s="109"/>
      <c r="AP469" s="109"/>
      <c r="AZ469" s="109"/>
      <c r="BA469" s="109"/>
      <c r="BJ469" s="109"/>
      <c r="BT469" s="109"/>
      <c r="CD469" s="109"/>
      <c r="CN469" s="109"/>
      <c r="CX469" s="109"/>
      <c r="DH469" s="109"/>
      <c r="DR469" s="109"/>
      <c r="EB469" s="109"/>
      <c r="EL469" s="109"/>
      <c r="EV469" s="109"/>
      <c r="FF469" s="109"/>
      <c r="FP469" s="109"/>
      <c r="FZ469" s="109"/>
      <c r="GJ469" s="109"/>
      <c r="GT469" s="109"/>
      <c r="HD469" s="109"/>
      <c r="HN469" s="109"/>
      <c r="HX469" s="109"/>
    </row>
    <row xmlns:x14ac="http://schemas.microsoft.com/office/spreadsheetml/2009/9/ac" r="470" s="3" customFormat="true" x14ac:dyDescent="0.25">
      <c r="A470" s="374"/>
      <c r="B470" s="109"/>
      <c r="L470" s="109"/>
      <c r="V470" s="109"/>
      <c r="AF470" s="109"/>
      <c r="AP470" s="109"/>
      <c r="AZ470" s="109"/>
      <c r="BA470" s="109"/>
      <c r="BJ470" s="109"/>
      <c r="BT470" s="109"/>
      <c r="CD470" s="109"/>
      <c r="CN470" s="109"/>
      <c r="CX470" s="109"/>
      <c r="DH470" s="109"/>
      <c r="DR470" s="109"/>
      <c r="EB470" s="109"/>
      <c r="EL470" s="109"/>
      <c r="EV470" s="109"/>
      <c r="FF470" s="109"/>
      <c r="FP470" s="109"/>
      <c r="FZ470" s="109"/>
      <c r="GJ470" s="109"/>
      <c r="GT470" s="109"/>
      <c r="HD470" s="109"/>
      <c r="HN470" s="109"/>
      <c r="HX470" s="109"/>
    </row>
    <row xmlns:x14ac="http://schemas.microsoft.com/office/spreadsheetml/2009/9/ac" r="471" s="3" customFormat="true" x14ac:dyDescent="0.25">
      <c r="A471" s="374"/>
      <c r="B471" s="109"/>
      <c r="L471" s="109"/>
      <c r="V471" s="109"/>
      <c r="AF471" s="109"/>
      <c r="AP471" s="109"/>
      <c r="AZ471" s="109"/>
      <c r="BA471" s="109"/>
      <c r="BJ471" s="109"/>
      <c r="BT471" s="109"/>
      <c r="CD471" s="109"/>
      <c r="CN471" s="109"/>
      <c r="CX471" s="109"/>
      <c r="DH471" s="109"/>
      <c r="DR471" s="109"/>
      <c r="EB471" s="109"/>
      <c r="EL471" s="109"/>
      <c r="EV471" s="109"/>
      <c r="FF471" s="109"/>
      <c r="FP471" s="109"/>
      <c r="FZ471" s="109"/>
      <c r="GJ471" s="109"/>
      <c r="GT471" s="109"/>
      <c r="HD471" s="109"/>
      <c r="HN471" s="109"/>
      <c r="HX471" s="109"/>
    </row>
    <row xmlns:x14ac="http://schemas.microsoft.com/office/spreadsheetml/2009/9/ac" r="472" s="3" customFormat="true" x14ac:dyDescent="0.25">
      <c r="A472" s="374"/>
      <c r="B472" s="109"/>
      <c r="L472" s="109"/>
      <c r="V472" s="109"/>
      <c r="AF472" s="109"/>
      <c r="AP472" s="109"/>
      <c r="AZ472" s="109"/>
      <c r="BA472" s="109"/>
      <c r="BJ472" s="109"/>
      <c r="BT472" s="109"/>
      <c r="CD472" s="109"/>
      <c r="CN472" s="109"/>
      <c r="CX472" s="109"/>
      <c r="DH472" s="109"/>
      <c r="DR472" s="109"/>
      <c r="EB472" s="109"/>
      <c r="EL472" s="109"/>
      <c r="EV472" s="109"/>
      <c r="FF472" s="109"/>
      <c r="FP472" s="109"/>
      <c r="FZ472" s="109"/>
      <c r="GJ472" s="109"/>
      <c r="GT472" s="109"/>
      <c r="HD472" s="109"/>
      <c r="HN472" s="109"/>
      <c r="HX472" s="109"/>
    </row>
    <row xmlns:x14ac="http://schemas.microsoft.com/office/spreadsheetml/2009/9/ac" r="473" s="3" customFormat="true" x14ac:dyDescent="0.25">
      <c r="A473" s="374"/>
      <c r="B473" s="109"/>
      <c r="L473" s="109"/>
      <c r="V473" s="109"/>
      <c r="AF473" s="109"/>
      <c r="AP473" s="109"/>
      <c r="AZ473" s="109"/>
      <c r="BA473" s="109"/>
      <c r="BJ473" s="109"/>
      <c r="BT473" s="109"/>
      <c r="CD473" s="109"/>
      <c r="CN473" s="109"/>
      <c r="CX473" s="109"/>
      <c r="DH473" s="109"/>
      <c r="DR473" s="109"/>
      <c r="EB473" s="109"/>
      <c r="EL473" s="109"/>
      <c r="EV473" s="109"/>
      <c r="FF473" s="109"/>
      <c r="FP473" s="109"/>
      <c r="FZ473" s="109"/>
      <c r="GJ473" s="109"/>
      <c r="GT473" s="109"/>
      <c r="HD473" s="109"/>
      <c r="HN473" s="109"/>
      <c r="HX473" s="109"/>
    </row>
    <row xmlns:x14ac="http://schemas.microsoft.com/office/spreadsheetml/2009/9/ac" r="474" s="3" customFormat="true" x14ac:dyDescent="0.25">
      <c r="A474" s="374"/>
      <c r="B474" s="109"/>
      <c r="L474" s="109"/>
      <c r="V474" s="109"/>
      <c r="AF474" s="109"/>
      <c r="AP474" s="109"/>
      <c r="AZ474" s="109"/>
      <c r="BA474" s="109"/>
      <c r="BJ474" s="109"/>
      <c r="BT474" s="109"/>
      <c r="CD474" s="109"/>
      <c r="CN474" s="109"/>
      <c r="CX474" s="109"/>
      <c r="DH474" s="109"/>
      <c r="DR474" s="109"/>
      <c r="EB474" s="109"/>
      <c r="EL474" s="109"/>
      <c r="EV474" s="109"/>
      <c r="FF474" s="109"/>
      <c r="FP474" s="109"/>
      <c r="FZ474" s="109"/>
      <c r="GJ474" s="109"/>
      <c r="GT474" s="109"/>
      <c r="HD474" s="109"/>
      <c r="HN474" s="109"/>
      <c r="HX474" s="109"/>
    </row>
    <row xmlns:x14ac="http://schemas.microsoft.com/office/spreadsheetml/2009/9/ac" r="475" s="3" customFormat="true" x14ac:dyDescent="0.25">
      <c r="A475" s="374"/>
      <c r="B475" s="109"/>
      <c r="L475" s="109"/>
      <c r="V475" s="109"/>
      <c r="AF475" s="109"/>
      <c r="AP475" s="109"/>
      <c r="AZ475" s="109"/>
      <c r="BA475" s="109"/>
      <c r="BJ475" s="109"/>
      <c r="BT475" s="109"/>
      <c r="CD475" s="109"/>
      <c r="CN475" s="109"/>
      <c r="CX475" s="109"/>
      <c r="DH475" s="109"/>
      <c r="DR475" s="109"/>
      <c r="EB475" s="109"/>
      <c r="EL475" s="109"/>
      <c r="EV475" s="109"/>
      <c r="FF475" s="109"/>
      <c r="FP475" s="109"/>
      <c r="FZ475" s="109"/>
      <c r="GJ475" s="109"/>
      <c r="GT475" s="109"/>
      <c r="HD475" s="109"/>
      <c r="HN475" s="109"/>
      <c r="HX475" s="109"/>
    </row>
    <row xmlns:x14ac="http://schemas.microsoft.com/office/spreadsheetml/2009/9/ac" r="476" s="3" customFormat="true" x14ac:dyDescent="0.25">
      <c r="A476" s="374"/>
      <c r="B476" s="109"/>
      <c r="L476" s="109"/>
      <c r="V476" s="109"/>
      <c r="AF476" s="109"/>
      <c r="AP476" s="109"/>
      <c r="AZ476" s="109"/>
      <c r="BA476" s="109"/>
      <c r="BJ476" s="109"/>
      <c r="BT476" s="109"/>
      <c r="CD476" s="109"/>
      <c r="CN476" s="109"/>
      <c r="CX476" s="109"/>
      <c r="DH476" s="109"/>
      <c r="DR476" s="109"/>
      <c r="EB476" s="109"/>
      <c r="EL476" s="109"/>
      <c r="EV476" s="109"/>
      <c r="FF476" s="109"/>
      <c r="FP476" s="109"/>
      <c r="FZ476" s="109"/>
      <c r="GJ476" s="109"/>
      <c r="GT476" s="109"/>
      <c r="HD476" s="109"/>
      <c r="HN476" s="109"/>
      <c r="HX476" s="109"/>
    </row>
    <row xmlns:x14ac="http://schemas.microsoft.com/office/spreadsheetml/2009/9/ac" r="477" s="3" customFormat="true" x14ac:dyDescent="0.25">
      <c r="A477" s="374"/>
      <c r="B477" s="109"/>
      <c r="L477" s="109"/>
      <c r="V477" s="109"/>
      <c r="AF477" s="109"/>
      <c r="AP477" s="109"/>
      <c r="AZ477" s="109"/>
      <c r="BA477" s="109"/>
      <c r="BJ477" s="109"/>
      <c r="BT477" s="109"/>
      <c r="CD477" s="109"/>
      <c r="CN477" s="109"/>
      <c r="CX477" s="109"/>
      <c r="DH477" s="109"/>
      <c r="DR477" s="109"/>
      <c r="EB477" s="109"/>
      <c r="EL477" s="109"/>
      <c r="EV477" s="109"/>
      <c r="FF477" s="109"/>
      <c r="FP477" s="109"/>
      <c r="FZ477" s="109"/>
      <c r="GJ477" s="109"/>
      <c r="GT477" s="109"/>
      <c r="HD477" s="109"/>
      <c r="HN477" s="109"/>
      <c r="HX477" s="109"/>
    </row>
    <row xmlns:x14ac="http://schemas.microsoft.com/office/spreadsheetml/2009/9/ac" r="478" s="3" customFormat="true" x14ac:dyDescent="0.25">
      <c r="A478" s="374"/>
      <c r="B478" s="109"/>
      <c r="L478" s="109"/>
      <c r="V478" s="109"/>
      <c r="AF478" s="109"/>
      <c r="AP478" s="109"/>
      <c r="AZ478" s="109"/>
      <c r="BA478" s="109"/>
      <c r="BJ478" s="109"/>
      <c r="BT478" s="109"/>
      <c r="CD478" s="109"/>
      <c r="CN478" s="109"/>
      <c r="CX478" s="109"/>
      <c r="DH478" s="109"/>
      <c r="DR478" s="109"/>
      <c r="EB478" s="109"/>
      <c r="EL478" s="109"/>
      <c r="EV478" s="109"/>
      <c r="FF478" s="109"/>
      <c r="FP478" s="109"/>
      <c r="FZ478" s="109"/>
      <c r="GJ478" s="109"/>
      <c r="GT478" s="109"/>
      <c r="HD478" s="109"/>
      <c r="HN478" s="109"/>
      <c r="HX478" s="109"/>
    </row>
    <row xmlns:x14ac="http://schemas.microsoft.com/office/spreadsheetml/2009/9/ac" r="479" s="3" customFormat="true" x14ac:dyDescent="0.25">
      <c r="A479" s="374"/>
      <c r="B479" s="109"/>
      <c r="L479" s="109"/>
      <c r="V479" s="109"/>
      <c r="AF479" s="109"/>
      <c r="AP479" s="109"/>
      <c r="AZ479" s="109"/>
      <c r="BA479" s="109"/>
      <c r="BJ479" s="109"/>
      <c r="BT479" s="109"/>
      <c r="CD479" s="109"/>
      <c r="CN479" s="109"/>
      <c r="CX479" s="109"/>
      <c r="DH479" s="109"/>
      <c r="DR479" s="109"/>
      <c r="EB479" s="109"/>
      <c r="EL479" s="109"/>
      <c r="EV479" s="109"/>
      <c r="FF479" s="109"/>
      <c r="FP479" s="109"/>
      <c r="FZ479" s="109"/>
      <c r="GJ479" s="109"/>
      <c r="GT479" s="109"/>
      <c r="HD479" s="109"/>
      <c r="HN479" s="109"/>
      <c r="HX479" s="109"/>
    </row>
    <row xmlns:x14ac="http://schemas.microsoft.com/office/spreadsheetml/2009/9/ac" r="480" s="3" customFormat="true" x14ac:dyDescent="0.25">
      <c r="A480" s="374"/>
      <c r="B480" s="109"/>
      <c r="L480" s="109"/>
      <c r="V480" s="109"/>
      <c r="AF480" s="109"/>
      <c r="AP480" s="109"/>
      <c r="AZ480" s="109"/>
      <c r="BA480" s="109"/>
      <c r="BJ480" s="109"/>
      <c r="BT480" s="109"/>
      <c r="CD480" s="109"/>
      <c r="CN480" s="109"/>
      <c r="CX480" s="109"/>
      <c r="DH480" s="109"/>
      <c r="DR480" s="109"/>
      <c r="EB480" s="109"/>
      <c r="EL480" s="109"/>
      <c r="EV480" s="109"/>
      <c r="FF480" s="109"/>
      <c r="FP480" s="109"/>
      <c r="FZ480" s="109"/>
      <c r="GJ480" s="109"/>
      <c r="GT480" s="109"/>
      <c r="HD480" s="109"/>
      <c r="HN480" s="109"/>
      <c r="HX480" s="109"/>
    </row>
    <row xmlns:x14ac="http://schemas.microsoft.com/office/spreadsheetml/2009/9/ac" r="481" s="3" customFormat="true" x14ac:dyDescent="0.25">
      <c r="A481" s="374"/>
      <c r="B481" s="109"/>
      <c r="L481" s="109"/>
      <c r="V481" s="109"/>
      <c r="AF481" s="109"/>
      <c r="AP481" s="109"/>
      <c r="AZ481" s="109"/>
      <c r="BA481" s="109"/>
      <c r="BJ481" s="109"/>
      <c r="BT481" s="109"/>
      <c r="CD481" s="109"/>
      <c r="CN481" s="109"/>
      <c r="CX481" s="109"/>
      <c r="DH481" s="109"/>
      <c r="DR481" s="109"/>
      <c r="EB481" s="109"/>
      <c r="EL481" s="109"/>
      <c r="EV481" s="109"/>
      <c r="FF481" s="109"/>
      <c r="FP481" s="109"/>
      <c r="FZ481" s="109"/>
      <c r="GJ481" s="109"/>
      <c r="GT481" s="109"/>
      <c r="HD481" s="109"/>
      <c r="HN481" s="109"/>
      <c r="HX481" s="109"/>
    </row>
    <row xmlns:x14ac="http://schemas.microsoft.com/office/spreadsheetml/2009/9/ac" r="482" s="3" customFormat="true" x14ac:dyDescent="0.25">
      <c r="A482" s="374"/>
      <c r="B482" s="109"/>
      <c r="L482" s="109"/>
      <c r="V482" s="109"/>
      <c r="AF482" s="109"/>
      <c r="AP482" s="109"/>
      <c r="AZ482" s="109"/>
      <c r="BA482" s="109"/>
      <c r="BJ482" s="109"/>
      <c r="BT482" s="109"/>
      <c r="CD482" s="109"/>
      <c r="CN482" s="109"/>
      <c r="CX482" s="109"/>
      <c r="DH482" s="109"/>
      <c r="DR482" s="109"/>
      <c r="EB482" s="109"/>
      <c r="EL482" s="109"/>
      <c r="EV482" s="109"/>
      <c r="FF482" s="109"/>
      <c r="FP482" s="109"/>
      <c r="FZ482" s="109"/>
      <c r="GJ482" s="109"/>
      <c r="GT482" s="109"/>
      <c r="HD482" s="109"/>
      <c r="HN482" s="109"/>
      <c r="HX482" s="109"/>
    </row>
    <row xmlns:x14ac="http://schemas.microsoft.com/office/spreadsheetml/2009/9/ac" r="483" s="3" customFormat="true" x14ac:dyDescent="0.25">
      <c r="A483" s="374"/>
      <c r="B483" s="109"/>
      <c r="L483" s="109"/>
      <c r="V483" s="109"/>
      <c r="AF483" s="109"/>
      <c r="AP483" s="109"/>
      <c r="AZ483" s="109"/>
      <c r="BA483" s="109"/>
      <c r="BJ483" s="109"/>
      <c r="BT483" s="109"/>
      <c r="CD483" s="109"/>
      <c r="CN483" s="109"/>
      <c r="CX483" s="109"/>
      <c r="DH483" s="109"/>
      <c r="DR483" s="109"/>
      <c r="EB483" s="109"/>
      <c r="EL483" s="109"/>
      <c r="EV483" s="109"/>
      <c r="FF483" s="109"/>
      <c r="FP483" s="109"/>
      <c r="FZ483" s="109"/>
      <c r="GJ483" s="109"/>
      <c r="GT483" s="109"/>
      <c r="HD483" s="109"/>
      <c r="HN483" s="109"/>
      <c r="HX483" s="109"/>
    </row>
    <row xmlns:x14ac="http://schemas.microsoft.com/office/spreadsheetml/2009/9/ac" r="484" s="3" customFormat="true" x14ac:dyDescent="0.25">
      <c r="A484" s="374"/>
      <c r="B484" s="109"/>
      <c r="L484" s="109"/>
      <c r="V484" s="109"/>
      <c r="AF484" s="109"/>
      <c r="AP484" s="109"/>
      <c r="AZ484" s="109"/>
      <c r="BA484" s="109"/>
      <c r="BJ484" s="109"/>
      <c r="BT484" s="109"/>
      <c r="CD484" s="109"/>
      <c r="CN484" s="109"/>
      <c r="CX484" s="109"/>
      <c r="DH484" s="109"/>
      <c r="DR484" s="109"/>
      <c r="EB484" s="109"/>
      <c r="EL484" s="109"/>
      <c r="EV484" s="109"/>
      <c r="FF484" s="109"/>
      <c r="FP484" s="109"/>
      <c r="FZ484" s="109"/>
      <c r="GJ484" s="109"/>
      <c r="GT484" s="109"/>
      <c r="HD484" s="109"/>
      <c r="HN484" s="109"/>
      <c r="HX484" s="109"/>
    </row>
    <row xmlns:x14ac="http://schemas.microsoft.com/office/spreadsheetml/2009/9/ac" r="485" s="3" customFormat="true" x14ac:dyDescent="0.25">
      <c r="A485" s="374"/>
      <c r="B485" s="109"/>
      <c r="L485" s="109"/>
      <c r="V485" s="109"/>
      <c r="AF485" s="109"/>
      <c r="AP485" s="109"/>
      <c r="AZ485" s="109"/>
      <c r="BA485" s="109"/>
      <c r="BJ485" s="109"/>
      <c r="BT485" s="109"/>
      <c r="CD485" s="109"/>
      <c r="CN485" s="109"/>
      <c r="CX485" s="109"/>
      <c r="DH485" s="109"/>
      <c r="DR485" s="109"/>
      <c r="EB485" s="109"/>
      <c r="EL485" s="109"/>
      <c r="EV485" s="109"/>
      <c r="FF485" s="109"/>
      <c r="FP485" s="109"/>
      <c r="FZ485" s="109"/>
      <c r="GJ485" s="109"/>
      <c r="GT485" s="109"/>
      <c r="HD485" s="109"/>
      <c r="HN485" s="109"/>
      <c r="HX485" s="109"/>
    </row>
    <row xmlns:x14ac="http://schemas.microsoft.com/office/spreadsheetml/2009/9/ac" r="486" s="3" customFormat="true" x14ac:dyDescent="0.25">
      <c r="A486" s="374"/>
      <c r="B486" s="109"/>
      <c r="L486" s="109"/>
      <c r="V486" s="109"/>
      <c r="AF486" s="109"/>
      <c r="AP486" s="109"/>
      <c r="AZ486" s="109"/>
      <c r="BA486" s="109"/>
      <c r="BJ486" s="109"/>
      <c r="BT486" s="109"/>
      <c r="CD486" s="109"/>
      <c r="CN486" s="109"/>
      <c r="CX486" s="109"/>
      <c r="DH486" s="109"/>
      <c r="DR486" s="109"/>
      <c r="EB486" s="109"/>
      <c r="EL486" s="109"/>
      <c r="EV486" s="109"/>
      <c r="FF486" s="109"/>
      <c r="FP486" s="109"/>
      <c r="FZ486" s="109"/>
      <c r="GJ486" s="109"/>
      <c r="GT486" s="109"/>
      <c r="HD486" s="109"/>
      <c r="HN486" s="109"/>
      <c r="HX486" s="109"/>
    </row>
    <row xmlns:x14ac="http://schemas.microsoft.com/office/spreadsheetml/2009/9/ac" r="487" s="3" customFormat="true" x14ac:dyDescent="0.25">
      <c r="A487" s="374"/>
      <c r="B487" s="109"/>
      <c r="L487" s="109"/>
      <c r="V487" s="109"/>
      <c r="AF487" s="109"/>
      <c r="AP487" s="109"/>
      <c r="AZ487" s="109"/>
      <c r="BA487" s="109"/>
      <c r="BJ487" s="109"/>
      <c r="BT487" s="109"/>
      <c r="CD487" s="109"/>
      <c r="CN487" s="109"/>
      <c r="CX487" s="109"/>
      <c r="DH487" s="109"/>
      <c r="DR487" s="109"/>
      <c r="EB487" s="109"/>
      <c r="EL487" s="109"/>
      <c r="EV487" s="109"/>
      <c r="FF487" s="109"/>
      <c r="FP487" s="109"/>
      <c r="FZ487" s="109"/>
      <c r="GJ487" s="109"/>
      <c r="GT487" s="109"/>
      <c r="HD487" s="109"/>
      <c r="HN487" s="109"/>
      <c r="HX487" s="109"/>
    </row>
    <row xmlns:x14ac="http://schemas.microsoft.com/office/spreadsheetml/2009/9/ac" r="488" s="3" customFormat="true" x14ac:dyDescent="0.25">
      <c r="A488" s="374"/>
      <c r="B488" s="109"/>
      <c r="L488" s="109"/>
      <c r="V488" s="109"/>
      <c r="AF488" s="109"/>
      <c r="AP488" s="109"/>
      <c r="AZ488" s="109"/>
      <c r="BA488" s="109"/>
      <c r="BJ488" s="109"/>
      <c r="BT488" s="109"/>
      <c r="CD488" s="109"/>
      <c r="CN488" s="109"/>
      <c r="CX488" s="109"/>
      <c r="DH488" s="109"/>
      <c r="DR488" s="109"/>
      <c r="EB488" s="109"/>
      <c r="EL488" s="109"/>
      <c r="EV488" s="109"/>
      <c r="FF488" s="109"/>
      <c r="FP488" s="109"/>
      <c r="FZ488" s="109"/>
      <c r="GJ488" s="109"/>
      <c r="GT488" s="109"/>
      <c r="HD488" s="109"/>
      <c r="HN488" s="109"/>
      <c r="HX488" s="109"/>
    </row>
    <row xmlns:x14ac="http://schemas.microsoft.com/office/spreadsheetml/2009/9/ac" r="489" s="3" customFormat="true" x14ac:dyDescent="0.25">
      <c r="A489" s="374"/>
      <c r="B489" s="109"/>
      <c r="L489" s="109"/>
      <c r="V489" s="109"/>
      <c r="AF489" s="109"/>
      <c r="AP489" s="109"/>
      <c r="AZ489" s="109"/>
      <c r="BA489" s="109"/>
      <c r="BJ489" s="109"/>
      <c r="BT489" s="109"/>
      <c r="CD489" s="109"/>
      <c r="CN489" s="109"/>
      <c r="CX489" s="109"/>
      <c r="DH489" s="109"/>
      <c r="DR489" s="109"/>
      <c r="EB489" s="109"/>
      <c r="EL489" s="109"/>
      <c r="EV489" s="109"/>
      <c r="FF489" s="109"/>
      <c r="FP489" s="109"/>
      <c r="FZ489" s="109"/>
      <c r="GJ489" s="109"/>
      <c r="GT489" s="109"/>
      <c r="HD489" s="109"/>
      <c r="HN489" s="109"/>
      <c r="HX489" s="109"/>
    </row>
    <row xmlns:x14ac="http://schemas.microsoft.com/office/spreadsheetml/2009/9/ac" r="490" s="3" customFormat="true" x14ac:dyDescent="0.25">
      <c r="A490" s="374"/>
      <c r="B490" s="109"/>
      <c r="L490" s="109"/>
      <c r="V490" s="109"/>
      <c r="AF490" s="109"/>
      <c r="AP490" s="109"/>
      <c r="AZ490" s="109"/>
      <c r="BA490" s="109"/>
      <c r="BJ490" s="109"/>
      <c r="BT490" s="109"/>
      <c r="CD490" s="109"/>
      <c r="CN490" s="109"/>
      <c r="CX490" s="109"/>
      <c r="DH490" s="109"/>
      <c r="DR490" s="109"/>
      <c r="EB490" s="109"/>
      <c r="EL490" s="109"/>
      <c r="EV490" s="109"/>
      <c r="FF490" s="109"/>
      <c r="FP490" s="109"/>
      <c r="FZ490" s="109"/>
      <c r="GJ490" s="109"/>
      <c r="GT490" s="109"/>
      <c r="HD490" s="109"/>
      <c r="HN490" s="109"/>
      <c r="HX490" s="109"/>
    </row>
    <row xmlns:x14ac="http://schemas.microsoft.com/office/spreadsheetml/2009/9/ac" r="491" s="3" customFormat="true" x14ac:dyDescent="0.25">
      <c r="A491" s="374"/>
      <c r="B491" s="109"/>
      <c r="L491" s="109"/>
      <c r="V491" s="109"/>
      <c r="AF491" s="109"/>
      <c r="AP491" s="109"/>
      <c r="AZ491" s="109"/>
      <c r="BA491" s="109"/>
      <c r="BJ491" s="109"/>
      <c r="BT491" s="109"/>
      <c r="CD491" s="109"/>
      <c r="CN491" s="109"/>
      <c r="CX491" s="109"/>
      <c r="DH491" s="109"/>
      <c r="DR491" s="109"/>
      <c r="EB491" s="109"/>
      <c r="EL491" s="109"/>
      <c r="EV491" s="109"/>
      <c r="FF491" s="109"/>
      <c r="FP491" s="109"/>
      <c r="FZ491" s="109"/>
      <c r="GJ491" s="109"/>
      <c r="GT491" s="109"/>
      <c r="HD491" s="109"/>
      <c r="HN491" s="109"/>
      <c r="HX491" s="109"/>
    </row>
    <row xmlns:x14ac="http://schemas.microsoft.com/office/spreadsheetml/2009/9/ac" r="492" s="3" customFormat="true" x14ac:dyDescent="0.25">
      <c r="A492" s="374"/>
      <c r="B492" s="109"/>
      <c r="L492" s="109"/>
      <c r="V492" s="109"/>
      <c r="AF492" s="109"/>
      <c r="AP492" s="109"/>
      <c r="AZ492" s="109"/>
      <c r="BA492" s="109"/>
      <c r="BJ492" s="109"/>
      <c r="BT492" s="109"/>
      <c r="CD492" s="109"/>
      <c r="CN492" s="109"/>
      <c r="CX492" s="109"/>
      <c r="DH492" s="109"/>
      <c r="DR492" s="109"/>
      <c r="EB492" s="109"/>
      <c r="EL492" s="109"/>
      <c r="EV492" s="109"/>
      <c r="FF492" s="109"/>
      <c r="FP492" s="109"/>
      <c r="FZ492" s="109"/>
      <c r="GJ492" s="109"/>
      <c r="GT492" s="109"/>
      <c r="HD492" s="109"/>
      <c r="HN492" s="109"/>
      <c r="HX492" s="109"/>
    </row>
    <row xmlns:x14ac="http://schemas.microsoft.com/office/spreadsheetml/2009/9/ac" r="493" s="3" customFormat="true" x14ac:dyDescent="0.25">
      <c r="A493" s="374"/>
      <c r="B493" s="109"/>
      <c r="L493" s="109"/>
      <c r="V493" s="109"/>
      <c r="AF493" s="109"/>
      <c r="AP493" s="109"/>
      <c r="AZ493" s="109"/>
      <c r="BA493" s="109"/>
      <c r="BJ493" s="109"/>
      <c r="BT493" s="109"/>
      <c r="CD493" s="109"/>
      <c r="CN493" s="109"/>
      <c r="CX493" s="109"/>
      <c r="DH493" s="109"/>
      <c r="DR493" s="109"/>
      <c r="EB493" s="109"/>
      <c r="EL493" s="109"/>
      <c r="EV493" s="109"/>
      <c r="FF493" s="109"/>
      <c r="FP493" s="109"/>
      <c r="FZ493" s="109"/>
      <c r="GJ493" s="109"/>
      <c r="GT493" s="109"/>
      <c r="HD493" s="109"/>
      <c r="HN493" s="109"/>
      <c r="HX493" s="109"/>
    </row>
    <row xmlns:x14ac="http://schemas.microsoft.com/office/spreadsheetml/2009/9/ac" r="494" s="3" customFormat="true" x14ac:dyDescent="0.25">
      <c r="A494" s="374"/>
      <c r="B494" s="109"/>
      <c r="L494" s="109"/>
      <c r="V494" s="109"/>
      <c r="AF494" s="109"/>
      <c r="AP494" s="109"/>
      <c r="AZ494" s="109"/>
      <c r="BA494" s="109"/>
      <c r="BJ494" s="109"/>
      <c r="BT494" s="109"/>
      <c r="CD494" s="109"/>
      <c r="CN494" s="109"/>
      <c r="CX494" s="109"/>
      <c r="DH494" s="109"/>
      <c r="DR494" s="109"/>
      <c r="EB494" s="109"/>
      <c r="EL494" s="109"/>
      <c r="EV494" s="109"/>
      <c r="FF494" s="109"/>
      <c r="FP494" s="109"/>
      <c r="FZ494" s="109"/>
      <c r="GJ494" s="109"/>
      <c r="GT494" s="109"/>
      <c r="HD494" s="109"/>
      <c r="HN494" s="109"/>
      <c r="HX494" s="109"/>
    </row>
    <row xmlns:x14ac="http://schemas.microsoft.com/office/spreadsheetml/2009/9/ac" r="495" s="3" customFormat="true" x14ac:dyDescent="0.25">
      <c r="A495" s="374"/>
      <c r="B495" s="109"/>
      <c r="L495" s="109"/>
      <c r="V495" s="109"/>
      <c r="AF495" s="109"/>
      <c r="AP495" s="109"/>
      <c r="AZ495" s="109"/>
      <c r="BA495" s="109"/>
      <c r="BJ495" s="109"/>
      <c r="BT495" s="109"/>
      <c r="CD495" s="109"/>
      <c r="CN495" s="109"/>
      <c r="CX495" s="109"/>
      <c r="DH495" s="109"/>
      <c r="DR495" s="109"/>
      <c r="EB495" s="109"/>
      <c r="EL495" s="109"/>
      <c r="EV495" s="109"/>
      <c r="FF495" s="109"/>
      <c r="FP495" s="109"/>
      <c r="FZ495" s="109"/>
      <c r="GJ495" s="109"/>
      <c r="GT495" s="109"/>
      <c r="HD495" s="109"/>
      <c r="HN495" s="109"/>
      <c r="HX495" s="109"/>
    </row>
    <row xmlns:x14ac="http://schemas.microsoft.com/office/spreadsheetml/2009/9/ac" r="496" s="3" customFormat="true" x14ac:dyDescent="0.25">
      <c r="A496" s="374"/>
      <c r="B496" s="109"/>
      <c r="L496" s="109"/>
      <c r="V496" s="109"/>
      <c r="AF496" s="109"/>
      <c r="AP496" s="109"/>
      <c r="AZ496" s="109"/>
      <c r="BA496" s="109"/>
      <c r="BJ496" s="109"/>
      <c r="BT496" s="109"/>
      <c r="CD496" s="109"/>
      <c r="CN496" s="109"/>
      <c r="CX496" s="109"/>
      <c r="DH496" s="109"/>
      <c r="DR496" s="109"/>
      <c r="EB496" s="109"/>
      <c r="EL496" s="109"/>
      <c r="EV496" s="109"/>
      <c r="FF496" s="109"/>
      <c r="FP496" s="109"/>
      <c r="FZ496" s="109"/>
      <c r="GJ496" s="109"/>
      <c r="GT496" s="109"/>
      <c r="HD496" s="109"/>
      <c r="HN496" s="109"/>
      <c r="HX496" s="109"/>
    </row>
    <row xmlns:x14ac="http://schemas.microsoft.com/office/spreadsheetml/2009/9/ac" r="497" s="3" customFormat="true" x14ac:dyDescent="0.25">
      <c r="A497" s="374"/>
      <c r="B497" s="109"/>
      <c r="L497" s="109"/>
      <c r="V497" s="109"/>
      <c r="AF497" s="109"/>
      <c r="AP497" s="109"/>
      <c r="AZ497" s="109"/>
      <c r="BA497" s="109"/>
      <c r="BJ497" s="109"/>
      <c r="BT497" s="109"/>
      <c r="CD497" s="109"/>
      <c r="CN497" s="109"/>
      <c r="CX497" s="109"/>
      <c r="DH497" s="109"/>
      <c r="DR497" s="109"/>
      <c r="EB497" s="109"/>
      <c r="EL497" s="109"/>
      <c r="EV497" s="109"/>
      <c r="FF497" s="109"/>
      <c r="FP497" s="109"/>
      <c r="FZ497" s="109"/>
      <c r="GJ497" s="109"/>
      <c r="GT497" s="109"/>
      <c r="HD497" s="109"/>
      <c r="HN497" s="109"/>
      <c r="HX497" s="109"/>
    </row>
    <row xmlns:x14ac="http://schemas.microsoft.com/office/spreadsheetml/2009/9/ac" r="498" s="3" customFormat="true" x14ac:dyDescent="0.25">
      <c r="A498" s="374"/>
      <c r="B498" s="109"/>
      <c r="L498" s="109"/>
      <c r="V498" s="109"/>
      <c r="AF498" s="109"/>
      <c r="AP498" s="109"/>
      <c r="AZ498" s="109"/>
      <c r="BA498" s="109"/>
      <c r="BJ498" s="109"/>
      <c r="BT498" s="109"/>
      <c r="CD498" s="109"/>
      <c r="CN498" s="109"/>
      <c r="CX498" s="109"/>
      <c r="DH498" s="109"/>
      <c r="DR498" s="109"/>
      <c r="EB498" s="109"/>
      <c r="EL498" s="109"/>
      <c r="EV498" s="109"/>
      <c r="FF498" s="109"/>
      <c r="FP498" s="109"/>
      <c r="FZ498" s="109"/>
      <c r="GJ498" s="109"/>
      <c r="GT498" s="109"/>
      <c r="HD498" s="109"/>
      <c r="HN498" s="109"/>
      <c r="HX498" s="109"/>
    </row>
    <row xmlns:x14ac="http://schemas.microsoft.com/office/spreadsheetml/2009/9/ac" r="499" s="3" customFormat="true" x14ac:dyDescent="0.25">
      <c r="A499" s="374"/>
      <c r="B499" s="109"/>
      <c r="L499" s="109"/>
      <c r="V499" s="109"/>
      <c r="AF499" s="109"/>
      <c r="AP499" s="109"/>
      <c r="AZ499" s="109"/>
      <c r="BA499" s="109"/>
      <c r="BJ499" s="109"/>
      <c r="BT499" s="109"/>
      <c r="CD499" s="109"/>
      <c r="CN499" s="109"/>
      <c r="CX499" s="109"/>
      <c r="DH499" s="109"/>
      <c r="DR499" s="109"/>
      <c r="EB499" s="109"/>
      <c r="EL499" s="109"/>
      <c r="EV499" s="109"/>
      <c r="FF499" s="109"/>
      <c r="FP499" s="109"/>
      <c r="FZ499" s="109"/>
      <c r="GJ499" s="109"/>
      <c r="GT499" s="109"/>
      <c r="HD499" s="109"/>
      <c r="HN499" s="109"/>
      <c r="HX499" s="109"/>
    </row>
    <row xmlns:x14ac="http://schemas.microsoft.com/office/spreadsheetml/2009/9/ac" r="500" s="3" customFormat="true" x14ac:dyDescent="0.25">
      <c r="A500" s="374"/>
      <c r="B500" s="109"/>
      <c r="L500" s="109"/>
      <c r="V500" s="109"/>
      <c r="AF500" s="109"/>
      <c r="AP500" s="109"/>
      <c r="AZ500" s="109"/>
      <c r="BA500" s="109"/>
      <c r="BJ500" s="109"/>
      <c r="BT500" s="109"/>
      <c r="CD500" s="109"/>
      <c r="CN500" s="109"/>
      <c r="CX500" s="109"/>
      <c r="DH500" s="109"/>
      <c r="DR500" s="109"/>
      <c r="EB500" s="109"/>
      <c r="EL500" s="109"/>
      <c r="EV500" s="109"/>
      <c r="FF500" s="109"/>
      <c r="FP500" s="109"/>
      <c r="FZ500" s="109"/>
      <c r="GJ500" s="109"/>
      <c r="GT500" s="109"/>
      <c r="HD500" s="109"/>
      <c r="HN500" s="109"/>
      <c r="HX500" s="109"/>
    </row>
    <row xmlns:x14ac="http://schemas.microsoft.com/office/spreadsheetml/2009/9/ac" r="501" s="3" customFormat="true" x14ac:dyDescent="0.25">
      <c r="A501" s="374"/>
      <c r="B501" s="109"/>
      <c r="L501" s="109"/>
      <c r="V501" s="109"/>
      <c r="AF501" s="109"/>
      <c r="AP501" s="109"/>
      <c r="AZ501" s="109"/>
      <c r="BA501" s="109"/>
      <c r="BJ501" s="109"/>
      <c r="BT501" s="109"/>
      <c r="CD501" s="109"/>
      <c r="CN501" s="109"/>
      <c r="CX501" s="109"/>
      <c r="DH501" s="109"/>
      <c r="DR501" s="109"/>
      <c r="EB501" s="109"/>
      <c r="EL501" s="109"/>
      <c r="EV501" s="109"/>
      <c r="FF501" s="109"/>
      <c r="FP501" s="109"/>
      <c r="FZ501" s="109"/>
      <c r="GJ501" s="109"/>
      <c r="GT501" s="109"/>
      <c r="HD501" s="109"/>
      <c r="HN501" s="109"/>
      <c r="HX501" s="109"/>
    </row>
    <row xmlns:x14ac="http://schemas.microsoft.com/office/spreadsheetml/2009/9/ac" r="502" s="3" customFormat="true" x14ac:dyDescent="0.25">
      <c r="A502" s="374"/>
      <c r="B502" s="109"/>
      <c r="L502" s="109"/>
      <c r="V502" s="109"/>
      <c r="AF502" s="109"/>
      <c r="AP502" s="109"/>
      <c r="AZ502" s="109"/>
      <c r="BA502" s="109"/>
      <c r="BJ502" s="109"/>
      <c r="BT502" s="109"/>
      <c r="CD502" s="109"/>
      <c r="CN502" s="109"/>
      <c r="CX502" s="109"/>
      <c r="DH502" s="109"/>
      <c r="DR502" s="109"/>
      <c r="EB502" s="109"/>
      <c r="EL502" s="109"/>
      <c r="EV502" s="109"/>
      <c r="FF502" s="109"/>
      <c r="FP502" s="109"/>
      <c r="FZ502" s="109"/>
      <c r="GJ502" s="109"/>
      <c r="GT502" s="109"/>
      <c r="HD502" s="109"/>
      <c r="HN502" s="109"/>
      <c r="HX502" s="109"/>
    </row>
    <row xmlns:x14ac="http://schemas.microsoft.com/office/spreadsheetml/2009/9/ac" r="503" s="3" customFormat="true" x14ac:dyDescent="0.25">
      <c r="A503" s="374"/>
      <c r="B503" s="109"/>
      <c r="L503" s="109"/>
      <c r="V503" s="109"/>
      <c r="AF503" s="109"/>
      <c r="AP503" s="109"/>
      <c r="AZ503" s="109"/>
      <c r="BA503" s="109"/>
      <c r="BJ503" s="109"/>
      <c r="BT503" s="109"/>
      <c r="CD503" s="109"/>
      <c r="CN503" s="109"/>
      <c r="CX503" s="109"/>
      <c r="DH503" s="109"/>
      <c r="DR503" s="109"/>
      <c r="EB503" s="109"/>
      <c r="EL503" s="109"/>
      <c r="EV503" s="109"/>
      <c r="FF503" s="109"/>
      <c r="FP503" s="109"/>
      <c r="FZ503" s="109"/>
      <c r="GJ503" s="109"/>
      <c r="GT503" s="109"/>
      <c r="HD503" s="109"/>
      <c r="HN503" s="109"/>
      <c r="HX503" s="109"/>
    </row>
    <row xmlns:x14ac="http://schemas.microsoft.com/office/spreadsheetml/2009/9/ac" r="504" s="3" customFormat="true" x14ac:dyDescent="0.25">
      <c r="A504" s="374"/>
      <c r="B504" s="109"/>
      <c r="L504" s="109"/>
      <c r="V504" s="109"/>
      <c r="AF504" s="109"/>
      <c r="AP504" s="109"/>
      <c r="AZ504" s="109"/>
      <c r="BA504" s="109"/>
      <c r="BJ504" s="109"/>
      <c r="BT504" s="109"/>
      <c r="CD504" s="109"/>
      <c r="CN504" s="109"/>
      <c r="CX504" s="109"/>
      <c r="DH504" s="109"/>
      <c r="DR504" s="109"/>
      <c r="EB504" s="109"/>
      <c r="EL504" s="109"/>
      <c r="EV504" s="109"/>
      <c r="FF504" s="109"/>
      <c r="FP504" s="109"/>
      <c r="FZ504" s="109"/>
      <c r="GJ504" s="109"/>
      <c r="GT504" s="109"/>
      <c r="HD504" s="109"/>
      <c r="HN504" s="109"/>
      <c r="HX504" s="109"/>
    </row>
    <row xmlns:x14ac="http://schemas.microsoft.com/office/spreadsheetml/2009/9/ac" r="505" s="3" customFormat="true" x14ac:dyDescent="0.25">
      <c r="A505" s="374"/>
      <c r="B505" s="109"/>
      <c r="L505" s="109"/>
      <c r="V505" s="109"/>
      <c r="AF505" s="109"/>
      <c r="AP505" s="109"/>
      <c r="AZ505" s="109"/>
      <c r="BA505" s="109"/>
      <c r="BJ505" s="109"/>
      <c r="BT505" s="109"/>
      <c r="CD505" s="109"/>
      <c r="CN505" s="109"/>
      <c r="CX505" s="109"/>
      <c r="DH505" s="109"/>
      <c r="DR505" s="109"/>
      <c r="EB505" s="109"/>
      <c r="EL505" s="109"/>
      <c r="EV505" s="109"/>
      <c r="FF505" s="109"/>
      <c r="FP505" s="109"/>
      <c r="FZ505" s="109"/>
      <c r="GJ505" s="109"/>
      <c r="GT505" s="109"/>
      <c r="HD505" s="109"/>
      <c r="HN505" s="109"/>
      <c r="HX505" s="109"/>
    </row>
    <row xmlns:x14ac="http://schemas.microsoft.com/office/spreadsheetml/2009/9/ac" r="506" s="3" customFormat="true" x14ac:dyDescent="0.25">
      <c r="A506" s="374"/>
      <c r="B506" s="109"/>
      <c r="L506" s="109"/>
      <c r="V506" s="109"/>
      <c r="AF506" s="109"/>
      <c r="AP506" s="109"/>
      <c r="AZ506" s="109"/>
      <c r="BA506" s="109"/>
      <c r="BJ506" s="109"/>
      <c r="BT506" s="109"/>
      <c r="CD506" s="109"/>
      <c r="CN506" s="109"/>
      <c r="CX506" s="109"/>
      <c r="DH506" s="109"/>
      <c r="DR506" s="109"/>
      <c r="EB506" s="109"/>
      <c r="EL506" s="109"/>
      <c r="EV506" s="109"/>
      <c r="FF506" s="109"/>
      <c r="FP506" s="109"/>
      <c r="FZ506" s="109"/>
      <c r="GJ506" s="109"/>
      <c r="GT506" s="109"/>
      <c r="HD506" s="109"/>
      <c r="HN506" s="109"/>
      <c r="HX506" s="109"/>
    </row>
    <row xmlns:x14ac="http://schemas.microsoft.com/office/spreadsheetml/2009/9/ac" r="507" s="3" customFormat="true" x14ac:dyDescent="0.25">
      <c r="A507" s="374"/>
      <c r="B507" s="109"/>
      <c r="L507" s="109"/>
      <c r="V507" s="109"/>
      <c r="AF507" s="109"/>
      <c r="AP507" s="109"/>
      <c r="AZ507" s="109"/>
      <c r="BA507" s="109"/>
      <c r="BJ507" s="109"/>
      <c r="BT507" s="109"/>
      <c r="CD507" s="109"/>
      <c r="CN507" s="109"/>
      <c r="CX507" s="109"/>
      <c r="DH507" s="109"/>
      <c r="DR507" s="109"/>
      <c r="EB507" s="109"/>
      <c r="EL507" s="109"/>
      <c r="EV507" s="109"/>
      <c r="FF507" s="109"/>
      <c r="FP507" s="109"/>
      <c r="FZ507" s="109"/>
      <c r="GJ507" s="109"/>
      <c r="GT507" s="109"/>
      <c r="HD507" s="109"/>
      <c r="HN507" s="109"/>
      <c r="HX507" s="109"/>
    </row>
    <row xmlns:x14ac="http://schemas.microsoft.com/office/spreadsheetml/2009/9/ac" r="508" s="3" customFormat="true" x14ac:dyDescent="0.25">
      <c r="A508" s="374"/>
      <c r="B508" s="109"/>
      <c r="L508" s="109"/>
      <c r="V508" s="109"/>
      <c r="AF508" s="109"/>
      <c r="AP508" s="109"/>
      <c r="AZ508" s="109"/>
      <c r="BA508" s="109"/>
      <c r="BJ508" s="109"/>
      <c r="BT508" s="109"/>
      <c r="CD508" s="109"/>
      <c r="CN508" s="109"/>
      <c r="CX508" s="109"/>
      <c r="DH508" s="109"/>
      <c r="DR508" s="109"/>
      <c r="EB508" s="109"/>
      <c r="EL508" s="109"/>
      <c r="EV508" s="109"/>
      <c r="FF508" s="109"/>
      <c r="FP508" s="109"/>
      <c r="FZ508" s="109"/>
      <c r="GJ508" s="109"/>
      <c r="GT508" s="109"/>
      <c r="HD508" s="109"/>
      <c r="HN508" s="109"/>
      <c r="HX508" s="109"/>
    </row>
    <row xmlns:x14ac="http://schemas.microsoft.com/office/spreadsheetml/2009/9/ac" r="509" s="3" customFormat="true" x14ac:dyDescent="0.25">
      <c r="A509" s="374"/>
      <c r="B509" s="109"/>
      <c r="L509" s="109"/>
      <c r="V509" s="109"/>
      <c r="AF509" s="109"/>
      <c r="AP509" s="109"/>
      <c r="AZ509" s="109"/>
      <c r="BA509" s="109"/>
      <c r="BJ509" s="109"/>
      <c r="BT509" s="109"/>
      <c r="CD509" s="109"/>
      <c r="CN509" s="109"/>
      <c r="CX509" s="109"/>
      <c r="DH509" s="109"/>
      <c r="DR509" s="109"/>
      <c r="EB509" s="109"/>
      <c r="EL509" s="109"/>
      <c r="EV509" s="109"/>
      <c r="FF509" s="109"/>
      <c r="FP509" s="109"/>
      <c r="FZ509" s="109"/>
      <c r="GJ509" s="109"/>
      <c r="GT509" s="109"/>
      <c r="HD509" s="109"/>
      <c r="HN509" s="109"/>
      <c r="HX509" s="109"/>
    </row>
    <row xmlns:x14ac="http://schemas.microsoft.com/office/spreadsheetml/2009/9/ac" r="510" s="3" customFormat="true" x14ac:dyDescent="0.25">
      <c r="A510" s="374"/>
      <c r="B510" s="109"/>
      <c r="L510" s="109"/>
      <c r="V510" s="109"/>
      <c r="AF510" s="109"/>
      <c r="AP510" s="109"/>
      <c r="AZ510" s="109"/>
      <c r="BA510" s="109"/>
      <c r="BJ510" s="109"/>
      <c r="BT510" s="109"/>
      <c r="CD510" s="109"/>
      <c r="CN510" s="109"/>
      <c r="CX510" s="109"/>
      <c r="DH510" s="109"/>
      <c r="DR510" s="109"/>
      <c r="EB510" s="109"/>
      <c r="EL510" s="109"/>
      <c r="EV510" s="109"/>
      <c r="FF510" s="109"/>
      <c r="FP510" s="109"/>
      <c r="FZ510" s="109"/>
      <c r="GJ510" s="109"/>
      <c r="GT510" s="109"/>
      <c r="HD510" s="109"/>
      <c r="HN510" s="109"/>
      <c r="HX510" s="109"/>
    </row>
    <row xmlns:x14ac="http://schemas.microsoft.com/office/spreadsheetml/2009/9/ac" r="511" s="3" customFormat="true" x14ac:dyDescent="0.25">
      <c r="A511" s="374"/>
      <c r="B511" s="109"/>
      <c r="L511" s="109"/>
      <c r="V511" s="109"/>
      <c r="AF511" s="109"/>
      <c r="AP511" s="109"/>
      <c r="AZ511" s="109"/>
      <c r="BA511" s="109"/>
      <c r="BJ511" s="109"/>
      <c r="BT511" s="109"/>
      <c r="CD511" s="109"/>
      <c r="CN511" s="109"/>
      <c r="CX511" s="109"/>
      <c r="DH511" s="109"/>
      <c r="DR511" s="109"/>
      <c r="EB511" s="109"/>
      <c r="EL511" s="109"/>
      <c r="EV511" s="109"/>
      <c r="FF511" s="109"/>
      <c r="FP511" s="109"/>
      <c r="FZ511" s="109"/>
      <c r="GJ511" s="109"/>
      <c r="GT511" s="109"/>
      <c r="HD511" s="109"/>
      <c r="HN511" s="109"/>
      <c r="HX511" s="109"/>
    </row>
    <row xmlns:x14ac="http://schemas.microsoft.com/office/spreadsheetml/2009/9/ac" r="512" s="3" customFormat="true" x14ac:dyDescent="0.25">
      <c r="A512" s="374"/>
      <c r="B512" s="109"/>
      <c r="L512" s="109"/>
      <c r="V512" s="109"/>
      <c r="AF512" s="109"/>
      <c r="AP512" s="109"/>
      <c r="AZ512" s="109"/>
      <c r="BA512" s="109"/>
      <c r="BJ512" s="109"/>
      <c r="BT512" s="109"/>
      <c r="CD512" s="109"/>
      <c r="CN512" s="109"/>
      <c r="CX512" s="109"/>
      <c r="DH512" s="109"/>
      <c r="DR512" s="109"/>
      <c r="EB512" s="109"/>
      <c r="EL512" s="109"/>
      <c r="EV512" s="109"/>
      <c r="FF512" s="109"/>
      <c r="FP512" s="109"/>
      <c r="FZ512" s="109"/>
      <c r="GJ512" s="109"/>
      <c r="GT512" s="109"/>
      <c r="HD512" s="109"/>
      <c r="HN512" s="109"/>
      <c r="HX512" s="109"/>
    </row>
    <row xmlns:x14ac="http://schemas.microsoft.com/office/spreadsheetml/2009/9/ac" r="513" s="3" customFormat="true" x14ac:dyDescent="0.25">
      <c r="A513" s="374"/>
      <c r="B513" s="109"/>
      <c r="L513" s="109"/>
      <c r="V513" s="109"/>
      <c r="AF513" s="109"/>
      <c r="AP513" s="109"/>
      <c r="AZ513" s="109"/>
      <c r="BA513" s="109"/>
      <c r="BJ513" s="109"/>
      <c r="BT513" s="109"/>
      <c r="CD513" s="109"/>
      <c r="CN513" s="109"/>
      <c r="CX513" s="109"/>
      <c r="DH513" s="109"/>
      <c r="DR513" s="109"/>
      <c r="EB513" s="109"/>
      <c r="EL513" s="109"/>
      <c r="EV513" s="109"/>
      <c r="FF513" s="109"/>
      <c r="FP513" s="109"/>
      <c r="FZ513" s="109"/>
      <c r="GJ513" s="109"/>
      <c r="GT513" s="109"/>
      <c r="HD513" s="109"/>
      <c r="HN513" s="109"/>
      <c r="HX513" s="109"/>
    </row>
    <row xmlns:x14ac="http://schemas.microsoft.com/office/spreadsheetml/2009/9/ac" r="514" s="3" customFormat="true" x14ac:dyDescent="0.25">
      <c r="A514" s="374"/>
      <c r="B514" s="109"/>
      <c r="L514" s="109"/>
      <c r="V514" s="109"/>
      <c r="AF514" s="109"/>
      <c r="AP514" s="109"/>
      <c r="AZ514" s="109"/>
      <c r="BA514" s="109"/>
      <c r="BJ514" s="109"/>
      <c r="BT514" s="109"/>
      <c r="CD514" s="109"/>
      <c r="CN514" s="109"/>
      <c r="CX514" s="109"/>
      <c r="DH514" s="109"/>
      <c r="DR514" s="109"/>
      <c r="EB514" s="109"/>
      <c r="EL514" s="109"/>
      <c r="EV514" s="109"/>
      <c r="FF514" s="109"/>
      <c r="FP514" s="109"/>
      <c r="FZ514" s="109"/>
      <c r="GJ514" s="109"/>
      <c r="GT514" s="109"/>
      <c r="HD514" s="109"/>
      <c r="HN514" s="109"/>
      <c r="HX514" s="109"/>
    </row>
    <row xmlns:x14ac="http://schemas.microsoft.com/office/spreadsheetml/2009/9/ac" r="515" s="3" customFormat="true" x14ac:dyDescent="0.25">
      <c r="A515" s="374"/>
      <c r="B515" s="109"/>
      <c r="L515" s="109"/>
      <c r="V515" s="109"/>
      <c r="AF515" s="109"/>
      <c r="AP515" s="109"/>
      <c r="AZ515" s="109"/>
      <c r="BA515" s="109"/>
      <c r="BJ515" s="109"/>
      <c r="BT515" s="109"/>
      <c r="CD515" s="109"/>
      <c r="CN515" s="109"/>
      <c r="CX515" s="109"/>
      <c r="DH515" s="109"/>
      <c r="DR515" s="109"/>
      <c r="EB515" s="109"/>
      <c r="EL515" s="109"/>
      <c r="EV515" s="109"/>
      <c r="FF515" s="109"/>
      <c r="FP515" s="109"/>
      <c r="FZ515" s="109"/>
      <c r="GJ515" s="109"/>
      <c r="GT515" s="109"/>
      <c r="HD515" s="109"/>
      <c r="HN515" s="109"/>
      <c r="HX515" s="109"/>
    </row>
    <row xmlns:x14ac="http://schemas.microsoft.com/office/spreadsheetml/2009/9/ac" r="516" s="3" customFormat="true" x14ac:dyDescent="0.25">
      <c r="A516" s="374"/>
      <c r="B516" s="109"/>
      <c r="L516" s="109"/>
      <c r="V516" s="109"/>
      <c r="AF516" s="109"/>
      <c r="AP516" s="109"/>
      <c r="AZ516" s="109"/>
      <c r="BA516" s="109"/>
      <c r="BJ516" s="109"/>
      <c r="BT516" s="109"/>
      <c r="CD516" s="109"/>
      <c r="CN516" s="109"/>
      <c r="CX516" s="109"/>
      <c r="DH516" s="109"/>
      <c r="DR516" s="109"/>
      <c r="EB516" s="109"/>
      <c r="EL516" s="109"/>
      <c r="EV516" s="109"/>
      <c r="FF516" s="109"/>
      <c r="FP516" s="109"/>
      <c r="FZ516" s="109"/>
      <c r="GJ516" s="109"/>
      <c r="GT516" s="109"/>
      <c r="HD516" s="109"/>
      <c r="HN516" s="109"/>
      <c r="HX516" s="109"/>
    </row>
    <row xmlns:x14ac="http://schemas.microsoft.com/office/spreadsheetml/2009/9/ac" r="517" s="3" customFormat="true" x14ac:dyDescent="0.25">
      <c r="A517" s="374"/>
      <c r="B517" s="109"/>
      <c r="L517" s="109"/>
      <c r="V517" s="109"/>
      <c r="AF517" s="109"/>
      <c r="AP517" s="109"/>
      <c r="AZ517" s="109"/>
      <c r="BA517" s="109"/>
      <c r="BJ517" s="109"/>
      <c r="BT517" s="109"/>
      <c r="CD517" s="109"/>
      <c r="CN517" s="109"/>
      <c r="CX517" s="109"/>
      <c r="DH517" s="109"/>
      <c r="DR517" s="109"/>
      <c r="EB517" s="109"/>
      <c r="EL517" s="109"/>
      <c r="EV517" s="109"/>
      <c r="FF517" s="109"/>
      <c r="FP517" s="109"/>
      <c r="FZ517" s="109"/>
      <c r="GJ517" s="109"/>
      <c r="GT517" s="109"/>
      <c r="HD517" s="109"/>
      <c r="HN517" s="109"/>
      <c r="HX517" s="109"/>
    </row>
    <row xmlns:x14ac="http://schemas.microsoft.com/office/spreadsheetml/2009/9/ac" r="518" s="3" customFormat="true" x14ac:dyDescent="0.25">
      <c r="A518" s="374"/>
      <c r="B518" s="109"/>
      <c r="L518" s="109"/>
      <c r="V518" s="109"/>
      <c r="AF518" s="109"/>
      <c r="AP518" s="109"/>
      <c r="AZ518" s="109"/>
      <c r="BA518" s="109"/>
      <c r="BJ518" s="109"/>
      <c r="BT518" s="109"/>
      <c r="CD518" s="109"/>
      <c r="CN518" s="109"/>
      <c r="CX518" s="109"/>
      <c r="DH518" s="109"/>
      <c r="DR518" s="109"/>
      <c r="EB518" s="109"/>
      <c r="EL518" s="109"/>
      <c r="EV518" s="109"/>
      <c r="FF518" s="109"/>
      <c r="FP518" s="109"/>
      <c r="FZ518" s="109"/>
      <c r="GJ518" s="109"/>
      <c r="GT518" s="109"/>
      <c r="HD518" s="109"/>
      <c r="HN518" s="109"/>
      <c r="HX518" s="109"/>
    </row>
    <row xmlns:x14ac="http://schemas.microsoft.com/office/spreadsheetml/2009/9/ac" r="519" s="3" customFormat="true" x14ac:dyDescent="0.25">
      <c r="A519" s="374"/>
      <c r="B519" s="109"/>
      <c r="L519" s="109"/>
      <c r="V519" s="109"/>
      <c r="AF519" s="109"/>
      <c r="AP519" s="109"/>
      <c r="AZ519" s="109"/>
      <c r="BA519" s="109"/>
      <c r="BJ519" s="109"/>
      <c r="BT519" s="109"/>
      <c r="CD519" s="109"/>
      <c r="CN519" s="109"/>
      <c r="CX519" s="109"/>
      <c r="DH519" s="109"/>
      <c r="DR519" s="109"/>
      <c r="EB519" s="109"/>
      <c r="EL519" s="109"/>
      <c r="EV519" s="109"/>
      <c r="FF519" s="109"/>
      <c r="FP519" s="109"/>
      <c r="FZ519" s="109"/>
      <c r="GJ519" s="109"/>
      <c r="GT519" s="109"/>
      <c r="HD519" s="109"/>
      <c r="HN519" s="109"/>
      <c r="HX519" s="109"/>
    </row>
    <row xmlns:x14ac="http://schemas.microsoft.com/office/spreadsheetml/2009/9/ac" r="520" s="3" customFormat="true" x14ac:dyDescent="0.25">
      <c r="A520" s="374"/>
      <c r="B520" s="109"/>
      <c r="L520" s="109"/>
      <c r="V520" s="109"/>
      <c r="AF520" s="109"/>
      <c r="AP520" s="109"/>
      <c r="AZ520" s="109"/>
      <c r="BA520" s="109"/>
      <c r="BJ520" s="109"/>
      <c r="BT520" s="109"/>
      <c r="CD520" s="109"/>
      <c r="CN520" s="109"/>
      <c r="CX520" s="109"/>
      <c r="DH520" s="109"/>
      <c r="DR520" s="109"/>
      <c r="EB520" s="109"/>
      <c r="EL520" s="109"/>
      <c r="EV520" s="109"/>
      <c r="FF520" s="109"/>
      <c r="FP520" s="109"/>
      <c r="FZ520" s="109"/>
      <c r="GJ520" s="109"/>
      <c r="GT520" s="109"/>
      <c r="HD520" s="109"/>
      <c r="HN520" s="109"/>
      <c r="HX520" s="109"/>
    </row>
    <row xmlns:x14ac="http://schemas.microsoft.com/office/spreadsheetml/2009/9/ac" r="521" s="3" customFormat="true" x14ac:dyDescent="0.25">
      <c r="A521" s="374"/>
      <c r="B521" s="109"/>
      <c r="L521" s="109"/>
      <c r="V521" s="109"/>
      <c r="AF521" s="109"/>
      <c r="AP521" s="109"/>
      <c r="AZ521" s="109"/>
      <c r="BA521" s="109"/>
      <c r="BJ521" s="109"/>
      <c r="BT521" s="109"/>
      <c r="CD521" s="109"/>
      <c r="CN521" s="109"/>
      <c r="CX521" s="109"/>
      <c r="DH521" s="109"/>
      <c r="DR521" s="109"/>
      <c r="EB521" s="109"/>
      <c r="EL521" s="109"/>
      <c r="EV521" s="109"/>
      <c r="FF521" s="109"/>
      <c r="FP521" s="109"/>
      <c r="FZ521" s="109"/>
      <c r="GJ521" s="109"/>
      <c r="GT521" s="109"/>
      <c r="HD521" s="109"/>
      <c r="HN521" s="109"/>
      <c r="HX521" s="109"/>
    </row>
    <row xmlns:x14ac="http://schemas.microsoft.com/office/spreadsheetml/2009/9/ac" r="522" s="3" customFormat="true" x14ac:dyDescent="0.25">
      <c r="A522" s="374"/>
      <c r="B522" s="109"/>
      <c r="L522" s="109"/>
      <c r="V522" s="109"/>
      <c r="AF522" s="109"/>
      <c r="AP522" s="109"/>
      <c r="AZ522" s="109"/>
      <c r="BA522" s="109"/>
      <c r="BJ522" s="109"/>
      <c r="BT522" s="109"/>
      <c r="CD522" s="109"/>
      <c r="CN522" s="109"/>
      <c r="CX522" s="109"/>
      <c r="DH522" s="109"/>
      <c r="DR522" s="109"/>
      <c r="EB522" s="109"/>
      <c r="EL522" s="109"/>
      <c r="EV522" s="109"/>
      <c r="FF522" s="109"/>
      <c r="FP522" s="109"/>
      <c r="FZ522" s="109"/>
      <c r="GJ522" s="109"/>
      <c r="GT522" s="109"/>
      <c r="HD522" s="109"/>
      <c r="HN522" s="109"/>
      <c r="HX522" s="109"/>
    </row>
    <row xmlns:x14ac="http://schemas.microsoft.com/office/spreadsheetml/2009/9/ac" r="523" s="3" customFormat="true" x14ac:dyDescent="0.25">
      <c r="A523" s="374"/>
      <c r="B523" s="109"/>
      <c r="L523" s="109"/>
      <c r="V523" s="109"/>
      <c r="AF523" s="109"/>
      <c r="AP523" s="109"/>
      <c r="AZ523" s="109"/>
      <c r="BA523" s="109"/>
      <c r="BJ523" s="109"/>
      <c r="BT523" s="109"/>
      <c r="CD523" s="109"/>
      <c r="CN523" s="109"/>
      <c r="CX523" s="109"/>
      <c r="DH523" s="109"/>
      <c r="DR523" s="109"/>
      <c r="EB523" s="109"/>
      <c r="EL523" s="109"/>
      <c r="EV523" s="109"/>
      <c r="FF523" s="109"/>
      <c r="FP523" s="109"/>
      <c r="FZ523" s="109"/>
      <c r="GJ523" s="109"/>
      <c r="GT523" s="109"/>
      <c r="HD523" s="109"/>
      <c r="HN523" s="109"/>
      <c r="HX523" s="109"/>
    </row>
    <row xmlns:x14ac="http://schemas.microsoft.com/office/spreadsheetml/2009/9/ac" r="524" s="3" customFormat="true" x14ac:dyDescent="0.25">
      <c r="A524" s="374"/>
      <c r="B524" s="109"/>
      <c r="L524" s="109"/>
      <c r="V524" s="109"/>
      <c r="AF524" s="109"/>
      <c r="AP524" s="109"/>
      <c r="AZ524" s="109"/>
      <c r="BA524" s="109"/>
      <c r="BJ524" s="109"/>
      <c r="BT524" s="109"/>
      <c r="CD524" s="109"/>
      <c r="CN524" s="109"/>
      <c r="CX524" s="109"/>
      <c r="DH524" s="109"/>
      <c r="DR524" s="109"/>
      <c r="EB524" s="109"/>
      <c r="EL524" s="109"/>
      <c r="EV524" s="109"/>
      <c r="FF524" s="109"/>
      <c r="FP524" s="109"/>
      <c r="FZ524" s="109"/>
      <c r="GJ524" s="109"/>
      <c r="GT524" s="109"/>
      <c r="HD524" s="109"/>
      <c r="HN524" s="109"/>
      <c r="HX524" s="109"/>
    </row>
    <row xmlns:x14ac="http://schemas.microsoft.com/office/spreadsheetml/2009/9/ac" r="525" s="3" customFormat="true" x14ac:dyDescent="0.25">
      <c r="A525" s="374"/>
      <c r="B525" s="109"/>
      <c r="L525" s="109"/>
      <c r="V525" s="109"/>
      <c r="AF525" s="109"/>
      <c r="AP525" s="109"/>
      <c r="AZ525" s="109"/>
      <c r="BA525" s="109"/>
      <c r="BJ525" s="109"/>
      <c r="BT525" s="109"/>
      <c r="CD525" s="109"/>
      <c r="CN525" s="109"/>
      <c r="CX525" s="109"/>
      <c r="DH525" s="109"/>
      <c r="DR525" s="109"/>
      <c r="EB525" s="109"/>
      <c r="EL525" s="109"/>
      <c r="EV525" s="109"/>
      <c r="FF525" s="109"/>
      <c r="FP525" s="109"/>
      <c r="FZ525" s="109"/>
      <c r="GJ525" s="109"/>
      <c r="GT525" s="109"/>
      <c r="HD525" s="109"/>
      <c r="HN525" s="109"/>
      <c r="HX525" s="109"/>
    </row>
    <row xmlns:x14ac="http://schemas.microsoft.com/office/spreadsheetml/2009/9/ac" r="526" s="3" customFormat="true" x14ac:dyDescent="0.25">
      <c r="A526" s="374"/>
      <c r="B526" s="109"/>
      <c r="L526" s="109"/>
      <c r="V526" s="109"/>
      <c r="AF526" s="109"/>
      <c r="AP526" s="109"/>
      <c r="AZ526" s="109"/>
      <c r="BA526" s="109"/>
      <c r="BJ526" s="109"/>
      <c r="BT526" s="109"/>
      <c r="CD526" s="109"/>
      <c r="CN526" s="109"/>
      <c r="CX526" s="109"/>
      <c r="DH526" s="109"/>
      <c r="DR526" s="109"/>
      <c r="EB526" s="109"/>
      <c r="EL526" s="109"/>
      <c r="EV526" s="109"/>
      <c r="FF526" s="109"/>
      <c r="FP526" s="109"/>
      <c r="FZ526" s="109"/>
      <c r="GJ526" s="109"/>
      <c r="GT526" s="109"/>
      <c r="HD526" s="109"/>
      <c r="HN526" s="109"/>
      <c r="HX526" s="109"/>
    </row>
    <row xmlns:x14ac="http://schemas.microsoft.com/office/spreadsheetml/2009/9/ac" r="527" s="3" customFormat="true" x14ac:dyDescent="0.25">
      <c r="A527" s="374"/>
      <c r="B527" s="109"/>
      <c r="L527" s="109"/>
      <c r="V527" s="109"/>
      <c r="AF527" s="109"/>
      <c r="AP527" s="109"/>
      <c r="AZ527" s="109"/>
      <c r="BA527" s="109"/>
      <c r="BJ527" s="109"/>
      <c r="BT527" s="109"/>
      <c r="CD527" s="109"/>
      <c r="CN527" s="109"/>
      <c r="CX527" s="109"/>
      <c r="DH527" s="109"/>
      <c r="DR527" s="109"/>
      <c r="EB527" s="109"/>
      <c r="EL527" s="109"/>
      <c r="EV527" s="109"/>
      <c r="FF527" s="109"/>
      <c r="FP527" s="109"/>
      <c r="FZ527" s="109"/>
      <c r="GJ527" s="109"/>
      <c r="GT527" s="109"/>
      <c r="HD527" s="109"/>
      <c r="HN527" s="109"/>
      <c r="HX527" s="109"/>
    </row>
    <row xmlns:x14ac="http://schemas.microsoft.com/office/spreadsheetml/2009/9/ac" r="528" s="3" customFormat="true" x14ac:dyDescent="0.25">
      <c r="A528" s="374"/>
      <c r="B528" s="109"/>
      <c r="L528" s="109"/>
      <c r="V528" s="109"/>
      <c r="AF528" s="109"/>
      <c r="AP528" s="109"/>
      <c r="AZ528" s="109"/>
      <c r="BA528" s="109"/>
      <c r="BJ528" s="109"/>
      <c r="BT528" s="109"/>
      <c r="CD528" s="109"/>
      <c r="CN528" s="109"/>
      <c r="CX528" s="109"/>
      <c r="DH528" s="109"/>
      <c r="DR528" s="109"/>
      <c r="EB528" s="109"/>
      <c r="EL528" s="109"/>
      <c r="EV528" s="109"/>
      <c r="FF528" s="109"/>
      <c r="FP528" s="109"/>
      <c r="FZ528" s="109"/>
      <c r="GJ528" s="109"/>
      <c r="GT528" s="109"/>
      <c r="HD528" s="109"/>
      <c r="HN528" s="109"/>
      <c r="HX528" s="109"/>
    </row>
    <row xmlns:x14ac="http://schemas.microsoft.com/office/spreadsheetml/2009/9/ac" r="529" s="3" customFormat="true" x14ac:dyDescent="0.25">
      <c r="A529" s="374"/>
      <c r="B529" s="109"/>
      <c r="L529" s="109"/>
      <c r="V529" s="109"/>
      <c r="AF529" s="109"/>
      <c r="AP529" s="109"/>
      <c r="AZ529" s="109"/>
      <c r="BA529" s="109"/>
      <c r="BJ529" s="109"/>
      <c r="BT529" s="109"/>
      <c r="CD529" s="109"/>
      <c r="CN529" s="109"/>
      <c r="CX529" s="109"/>
      <c r="DH529" s="109"/>
      <c r="DR529" s="109"/>
      <c r="EB529" s="109"/>
      <c r="EL529" s="109"/>
      <c r="EV529" s="109"/>
      <c r="FF529" s="109"/>
      <c r="FP529" s="109"/>
      <c r="FZ529" s="109"/>
      <c r="GJ529" s="109"/>
      <c r="GT529" s="109"/>
      <c r="HD529" s="109"/>
      <c r="HN529" s="109"/>
      <c r="HX529" s="109"/>
    </row>
    <row xmlns:x14ac="http://schemas.microsoft.com/office/spreadsheetml/2009/9/ac" r="530" s="3" customFormat="true" x14ac:dyDescent="0.25">
      <c r="A530" s="374"/>
      <c r="B530" s="109"/>
      <c r="L530" s="109"/>
      <c r="V530" s="109"/>
      <c r="AF530" s="109"/>
      <c r="AP530" s="109"/>
      <c r="AZ530" s="109"/>
      <c r="BA530" s="109"/>
      <c r="BJ530" s="109"/>
      <c r="BT530" s="109"/>
      <c r="CD530" s="109"/>
      <c r="CN530" s="109"/>
      <c r="CX530" s="109"/>
      <c r="DH530" s="109"/>
      <c r="DR530" s="109"/>
      <c r="EB530" s="109"/>
      <c r="EL530" s="109"/>
      <c r="EV530" s="109"/>
      <c r="FF530" s="109"/>
      <c r="FP530" s="109"/>
      <c r="FZ530" s="109"/>
      <c r="GJ530" s="109"/>
      <c r="GT530" s="109"/>
      <c r="HD530" s="109"/>
      <c r="HN530" s="109"/>
      <c r="HX530" s="109"/>
    </row>
    <row xmlns:x14ac="http://schemas.microsoft.com/office/spreadsheetml/2009/9/ac" r="531" s="3" customFormat="true" x14ac:dyDescent="0.25">
      <c r="A531" s="374"/>
      <c r="B531" s="109"/>
      <c r="L531" s="109"/>
      <c r="V531" s="109"/>
      <c r="AF531" s="109"/>
      <c r="AP531" s="109"/>
      <c r="AZ531" s="109"/>
      <c r="BA531" s="109"/>
      <c r="BJ531" s="109"/>
      <c r="BT531" s="109"/>
      <c r="CD531" s="109"/>
      <c r="CN531" s="109"/>
      <c r="CX531" s="109"/>
      <c r="DH531" s="109"/>
      <c r="DR531" s="109"/>
      <c r="EB531" s="109"/>
      <c r="EL531" s="109"/>
      <c r="EV531" s="109"/>
      <c r="FF531" s="109"/>
      <c r="FP531" s="109"/>
      <c r="FZ531" s="109"/>
      <c r="GJ531" s="109"/>
      <c r="GT531" s="109"/>
      <c r="HD531" s="109"/>
      <c r="HN531" s="109"/>
      <c r="HX531" s="109"/>
    </row>
    <row xmlns:x14ac="http://schemas.microsoft.com/office/spreadsheetml/2009/9/ac" r="532" s="3" customFormat="true" x14ac:dyDescent="0.25">
      <c r="A532" s="374"/>
      <c r="B532" s="109"/>
      <c r="L532" s="109"/>
      <c r="V532" s="109"/>
      <c r="AF532" s="109"/>
      <c r="AP532" s="109"/>
      <c r="AZ532" s="109"/>
      <c r="BA532" s="109"/>
      <c r="BJ532" s="109"/>
      <c r="BT532" s="109"/>
      <c r="CD532" s="109"/>
      <c r="CN532" s="109"/>
      <c r="CX532" s="109"/>
      <c r="DH532" s="109"/>
      <c r="DR532" s="109"/>
      <c r="EB532" s="109"/>
      <c r="EL532" s="109"/>
      <c r="EV532" s="109"/>
      <c r="FF532" s="109"/>
      <c r="FP532" s="109"/>
      <c r="FZ532" s="109"/>
      <c r="GJ532" s="109"/>
      <c r="GT532" s="109"/>
      <c r="HD532" s="109"/>
      <c r="HN532" s="109"/>
      <c r="HX532" s="109"/>
    </row>
    <row xmlns:x14ac="http://schemas.microsoft.com/office/spreadsheetml/2009/9/ac" r="533" s="3" customFormat="true" x14ac:dyDescent="0.25">
      <c r="A533" s="374"/>
      <c r="B533" s="109"/>
      <c r="L533" s="109"/>
      <c r="V533" s="109"/>
      <c r="AF533" s="109"/>
      <c r="AP533" s="109"/>
      <c r="AZ533" s="109"/>
      <c r="BA533" s="109"/>
      <c r="BJ533" s="109"/>
      <c r="BT533" s="109"/>
      <c r="CD533" s="109"/>
      <c r="CN533" s="109"/>
      <c r="CX533" s="109"/>
      <c r="DH533" s="109"/>
      <c r="DR533" s="109"/>
      <c r="EB533" s="109"/>
      <c r="EL533" s="109"/>
      <c r="EV533" s="109"/>
      <c r="FF533" s="109"/>
      <c r="FP533" s="109"/>
      <c r="FZ533" s="109"/>
      <c r="GJ533" s="109"/>
      <c r="GT533" s="109"/>
      <c r="HD533" s="109"/>
      <c r="HN533" s="109"/>
      <c r="HX533" s="109"/>
    </row>
    <row xmlns:x14ac="http://schemas.microsoft.com/office/spreadsheetml/2009/9/ac" r="534" s="3" customFormat="true" x14ac:dyDescent="0.25">
      <c r="A534" s="374"/>
      <c r="B534" s="109"/>
      <c r="L534" s="109"/>
      <c r="V534" s="109"/>
      <c r="AF534" s="109"/>
      <c r="AP534" s="109"/>
      <c r="AZ534" s="109"/>
      <c r="BA534" s="109"/>
      <c r="BJ534" s="109"/>
      <c r="BT534" s="109"/>
      <c r="CD534" s="109"/>
      <c r="CN534" s="109"/>
      <c r="CX534" s="109"/>
      <c r="DH534" s="109"/>
      <c r="DR534" s="109"/>
      <c r="EB534" s="109"/>
      <c r="EL534" s="109"/>
      <c r="EV534" s="109"/>
      <c r="FF534" s="109"/>
      <c r="FP534" s="109"/>
      <c r="FZ534" s="109"/>
      <c r="GJ534" s="109"/>
      <c r="GT534" s="109"/>
      <c r="HD534" s="109"/>
      <c r="HN534" s="109"/>
      <c r="HX534" s="109"/>
    </row>
    <row xmlns:x14ac="http://schemas.microsoft.com/office/spreadsheetml/2009/9/ac" r="535" s="3" customFormat="true" x14ac:dyDescent="0.25">
      <c r="A535" s="374"/>
      <c r="B535" s="109"/>
      <c r="L535" s="109"/>
      <c r="V535" s="109"/>
      <c r="AF535" s="109"/>
      <c r="AP535" s="109"/>
      <c r="AZ535" s="109"/>
      <c r="BA535" s="109"/>
      <c r="BJ535" s="109"/>
      <c r="BT535" s="109"/>
      <c r="CD535" s="109"/>
      <c r="CN535" s="109"/>
      <c r="CX535" s="109"/>
      <c r="DH535" s="109"/>
      <c r="DR535" s="109"/>
      <c r="EB535" s="109"/>
      <c r="EL535" s="109"/>
      <c r="EV535" s="109"/>
      <c r="FF535" s="109"/>
      <c r="FP535" s="109"/>
      <c r="FZ535" s="109"/>
      <c r="GJ535" s="109"/>
      <c r="GT535" s="109"/>
      <c r="HD535" s="109"/>
      <c r="HN535" s="109"/>
      <c r="HX535" s="109"/>
    </row>
    <row xmlns:x14ac="http://schemas.microsoft.com/office/spreadsheetml/2009/9/ac" r="536" s="3" customFormat="true" x14ac:dyDescent="0.25">
      <c r="A536" s="374"/>
      <c r="B536" s="109"/>
      <c r="L536" s="109"/>
      <c r="V536" s="109"/>
      <c r="AF536" s="109"/>
      <c r="AP536" s="109"/>
      <c r="AZ536" s="109"/>
      <c r="BA536" s="109"/>
      <c r="BJ536" s="109"/>
      <c r="BT536" s="109"/>
      <c r="CD536" s="109"/>
      <c r="CN536" s="109"/>
      <c r="CX536" s="109"/>
      <c r="DH536" s="109"/>
      <c r="DR536" s="109"/>
      <c r="EB536" s="109"/>
      <c r="EL536" s="109"/>
      <c r="EV536" s="109"/>
      <c r="FF536" s="109"/>
      <c r="FP536" s="109"/>
      <c r="FZ536" s="109"/>
      <c r="GJ536" s="109"/>
      <c r="GT536" s="109"/>
      <c r="HD536" s="109"/>
      <c r="HN536" s="109"/>
      <c r="HX536" s="109"/>
    </row>
    <row xmlns:x14ac="http://schemas.microsoft.com/office/spreadsheetml/2009/9/ac" r="537" s="3" customFormat="true" x14ac:dyDescent="0.25">
      <c r="A537" s="374"/>
      <c r="B537" s="109"/>
      <c r="L537" s="109"/>
      <c r="V537" s="109"/>
      <c r="AF537" s="109"/>
      <c r="AP537" s="109"/>
      <c r="AZ537" s="109"/>
      <c r="BA537" s="109"/>
      <c r="BJ537" s="109"/>
      <c r="BT537" s="109"/>
      <c r="CD537" s="109"/>
      <c r="CN537" s="109"/>
      <c r="CX537" s="109"/>
      <c r="DH537" s="109"/>
      <c r="DR537" s="109"/>
      <c r="EB537" s="109"/>
      <c r="EL537" s="109"/>
      <c r="EV537" s="109"/>
      <c r="FF537" s="109"/>
      <c r="FP537" s="109"/>
      <c r="FZ537" s="109"/>
      <c r="GJ537" s="109"/>
      <c r="GT537" s="109"/>
      <c r="HD537" s="109"/>
      <c r="HN537" s="109"/>
      <c r="HX537" s="109"/>
    </row>
    <row xmlns:x14ac="http://schemas.microsoft.com/office/spreadsheetml/2009/9/ac" r="538" s="3" customFormat="true" x14ac:dyDescent="0.25">
      <c r="A538" s="374"/>
      <c r="B538" s="109"/>
      <c r="L538" s="109"/>
      <c r="V538" s="109"/>
      <c r="AF538" s="109"/>
      <c r="AP538" s="109"/>
      <c r="AZ538" s="109"/>
      <c r="BA538" s="109"/>
      <c r="BJ538" s="109"/>
      <c r="BT538" s="109"/>
      <c r="CD538" s="109"/>
      <c r="CN538" s="109"/>
      <c r="CX538" s="109"/>
      <c r="DH538" s="109"/>
      <c r="DR538" s="109"/>
      <c r="EB538" s="109"/>
      <c r="EL538" s="109"/>
      <c r="EV538" s="109"/>
      <c r="FF538" s="109"/>
      <c r="FP538" s="109"/>
      <c r="FZ538" s="109"/>
      <c r="GJ538" s="109"/>
      <c r="GT538" s="109"/>
      <c r="HD538" s="109"/>
      <c r="HN538" s="109"/>
      <c r="HX538" s="109"/>
    </row>
    <row xmlns:x14ac="http://schemas.microsoft.com/office/spreadsheetml/2009/9/ac" r="539" s="3" customFormat="true" x14ac:dyDescent="0.25">
      <c r="A539" s="374"/>
      <c r="B539" s="109"/>
      <c r="L539" s="109"/>
      <c r="V539" s="109"/>
      <c r="AF539" s="109"/>
      <c r="AP539" s="109"/>
      <c r="AZ539" s="109"/>
      <c r="BA539" s="109"/>
      <c r="BJ539" s="109"/>
      <c r="BT539" s="109"/>
      <c r="CD539" s="109"/>
      <c r="CN539" s="109"/>
      <c r="CX539" s="109"/>
      <c r="DH539" s="109"/>
      <c r="DR539" s="109"/>
      <c r="EB539" s="109"/>
      <c r="EL539" s="109"/>
      <c r="EV539" s="109"/>
      <c r="FF539" s="109"/>
      <c r="FP539" s="109"/>
      <c r="FZ539" s="109"/>
      <c r="GJ539" s="109"/>
      <c r="GT539" s="109"/>
      <c r="HD539" s="109"/>
      <c r="HN539" s="109"/>
      <c r="HX539" s="109"/>
    </row>
    <row xmlns:x14ac="http://schemas.microsoft.com/office/spreadsheetml/2009/9/ac" r="540" s="3" customFormat="true" x14ac:dyDescent="0.25">
      <c r="A540" s="374"/>
      <c r="B540" s="109"/>
      <c r="L540" s="109"/>
      <c r="V540" s="109"/>
      <c r="AF540" s="109"/>
      <c r="AP540" s="109"/>
      <c r="AZ540" s="109"/>
      <c r="BA540" s="109"/>
      <c r="BJ540" s="109"/>
      <c r="BT540" s="109"/>
      <c r="CD540" s="109"/>
      <c r="CN540" s="109"/>
      <c r="CX540" s="109"/>
      <c r="DH540" s="109"/>
      <c r="DR540" s="109"/>
      <c r="EB540" s="109"/>
      <c r="EL540" s="109"/>
      <c r="EV540" s="109"/>
      <c r="FF540" s="109"/>
      <c r="FP540" s="109"/>
      <c r="FZ540" s="109"/>
      <c r="GJ540" s="109"/>
      <c r="GT540" s="109"/>
      <c r="HD540" s="109"/>
      <c r="HN540" s="109"/>
      <c r="HX540" s="109"/>
    </row>
    <row xmlns:x14ac="http://schemas.microsoft.com/office/spreadsheetml/2009/9/ac" r="541" s="3" customFormat="true" x14ac:dyDescent="0.25">
      <c r="A541" s="374"/>
      <c r="B541" s="109"/>
      <c r="L541" s="109"/>
      <c r="V541" s="109"/>
      <c r="AF541" s="109"/>
      <c r="AP541" s="109"/>
      <c r="AZ541" s="109"/>
      <c r="BA541" s="109"/>
      <c r="BJ541" s="109"/>
      <c r="BT541" s="109"/>
      <c r="CD541" s="109"/>
      <c r="CN541" s="109"/>
      <c r="CX541" s="109"/>
      <c r="DH541" s="109"/>
      <c r="DR541" s="109"/>
      <c r="EB541" s="109"/>
      <c r="EL541" s="109"/>
      <c r="EV541" s="109"/>
      <c r="FF541" s="109"/>
      <c r="FP541" s="109"/>
      <c r="FZ541" s="109"/>
      <c r="GJ541" s="109"/>
      <c r="GT541" s="109"/>
      <c r="HD541" s="109"/>
      <c r="HN541" s="109"/>
      <c r="HX541" s="109"/>
    </row>
    <row xmlns:x14ac="http://schemas.microsoft.com/office/spreadsheetml/2009/9/ac" r="542" s="3" customFormat="true" x14ac:dyDescent="0.25">
      <c r="A542" s="374"/>
      <c r="B542" s="109"/>
      <c r="L542" s="109"/>
      <c r="V542" s="109"/>
      <c r="AF542" s="109"/>
      <c r="AP542" s="109"/>
      <c r="AZ542" s="109"/>
      <c r="BA542" s="109"/>
      <c r="BJ542" s="109"/>
      <c r="BT542" s="109"/>
      <c r="CD542" s="109"/>
      <c r="CN542" s="109"/>
      <c r="CX542" s="109"/>
      <c r="DH542" s="109"/>
      <c r="DR542" s="109"/>
      <c r="EB542" s="109"/>
      <c r="EL542" s="109"/>
      <c r="EV542" s="109"/>
      <c r="FF542" s="109"/>
      <c r="FP542" s="109"/>
      <c r="FZ542" s="109"/>
      <c r="GJ542" s="109"/>
      <c r="GT542" s="109"/>
      <c r="HD542" s="109"/>
      <c r="HN542" s="109"/>
      <c r="HX542" s="109"/>
    </row>
    <row xmlns:x14ac="http://schemas.microsoft.com/office/spreadsheetml/2009/9/ac" r="543" s="3" customFormat="true" x14ac:dyDescent="0.25">
      <c r="A543" s="374"/>
      <c r="B543" s="109"/>
      <c r="L543" s="109"/>
      <c r="V543" s="109"/>
      <c r="AF543" s="109"/>
      <c r="AP543" s="109"/>
      <c r="AZ543" s="109"/>
      <c r="BA543" s="109"/>
      <c r="BJ543" s="109"/>
      <c r="BT543" s="109"/>
      <c r="CD543" s="109"/>
      <c r="CN543" s="109"/>
      <c r="CX543" s="109"/>
      <c r="DH543" s="109"/>
      <c r="DR543" s="109"/>
      <c r="EB543" s="109"/>
      <c r="EL543" s="109"/>
      <c r="EV543" s="109"/>
      <c r="FF543" s="109"/>
      <c r="FP543" s="109"/>
      <c r="FZ543" s="109"/>
      <c r="GJ543" s="109"/>
      <c r="GT543" s="109"/>
      <c r="HD543" s="109"/>
      <c r="HN543" s="109"/>
      <c r="HX543" s="109"/>
    </row>
    <row xmlns:x14ac="http://schemas.microsoft.com/office/spreadsheetml/2009/9/ac" r="544" s="3" customFormat="true" x14ac:dyDescent="0.25">
      <c r="A544" s="374"/>
      <c r="B544" s="109"/>
      <c r="L544" s="109"/>
      <c r="V544" s="109"/>
      <c r="AF544" s="109"/>
      <c r="AP544" s="109"/>
      <c r="AZ544" s="109"/>
      <c r="BA544" s="109"/>
      <c r="BJ544" s="109"/>
      <c r="BT544" s="109"/>
      <c r="CD544" s="109"/>
      <c r="CN544" s="109"/>
      <c r="CX544" s="109"/>
      <c r="DH544" s="109"/>
      <c r="DR544" s="109"/>
      <c r="EB544" s="109"/>
      <c r="EL544" s="109"/>
      <c r="EV544" s="109"/>
      <c r="FF544" s="109"/>
      <c r="FP544" s="109"/>
      <c r="FZ544" s="109"/>
      <c r="GJ544" s="109"/>
      <c r="GT544" s="109"/>
      <c r="HD544" s="109"/>
      <c r="HN544" s="109"/>
      <c r="HX544" s="109"/>
    </row>
    <row xmlns:x14ac="http://schemas.microsoft.com/office/spreadsheetml/2009/9/ac" r="545" s="3" customFormat="true" x14ac:dyDescent="0.25">
      <c r="A545" s="374"/>
      <c r="B545" s="109"/>
      <c r="L545" s="109"/>
      <c r="V545" s="109"/>
      <c r="AF545" s="109"/>
      <c r="AP545" s="109"/>
      <c r="AZ545" s="109"/>
      <c r="BA545" s="109"/>
      <c r="BJ545" s="109"/>
      <c r="BT545" s="109"/>
      <c r="CD545" s="109"/>
      <c r="CN545" s="109"/>
      <c r="CX545" s="109"/>
      <c r="DH545" s="109"/>
      <c r="DR545" s="109"/>
      <c r="EB545" s="109"/>
      <c r="EL545" s="109"/>
      <c r="EV545" s="109"/>
      <c r="FF545" s="109"/>
      <c r="FP545" s="109"/>
      <c r="FZ545" s="109"/>
      <c r="GJ545" s="109"/>
      <c r="GT545" s="109"/>
      <c r="HD545" s="109"/>
      <c r="HN545" s="109"/>
      <c r="HX545" s="109"/>
    </row>
    <row xmlns:x14ac="http://schemas.microsoft.com/office/spreadsheetml/2009/9/ac" r="546" s="3" customFormat="true" x14ac:dyDescent="0.25">
      <c r="A546" s="374"/>
      <c r="B546" s="109"/>
      <c r="L546" s="109"/>
      <c r="V546" s="109"/>
      <c r="AF546" s="109"/>
      <c r="AP546" s="109"/>
      <c r="AZ546" s="109"/>
      <c r="BA546" s="109"/>
      <c r="BJ546" s="109"/>
      <c r="BT546" s="109"/>
      <c r="CD546" s="109"/>
      <c r="CN546" s="109"/>
      <c r="CX546" s="109"/>
      <c r="DH546" s="109"/>
      <c r="DR546" s="109"/>
      <c r="EB546" s="109"/>
      <c r="EL546" s="109"/>
      <c r="EV546" s="109"/>
      <c r="FF546" s="109"/>
      <c r="FP546" s="109"/>
      <c r="FZ546" s="109"/>
      <c r="GJ546" s="109"/>
      <c r="GT546" s="109"/>
      <c r="HD546" s="109"/>
      <c r="HN546" s="109"/>
      <c r="HX546" s="109"/>
    </row>
    <row xmlns:x14ac="http://schemas.microsoft.com/office/spreadsheetml/2009/9/ac" r="547" s="3" customFormat="true" x14ac:dyDescent="0.25">
      <c r="A547" s="374"/>
      <c r="B547" s="109"/>
      <c r="L547" s="109"/>
      <c r="V547" s="109"/>
      <c r="AF547" s="109"/>
      <c r="AP547" s="109"/>
      <c r="AZ547" s="109"/>
      <c r="BA547" s="109"/>
      <c r="BJ547" s="109"/>
      <c r="BT547" s="109"/>
      <c r="CD547" s="109"/>
      <c r="CN547" s="109"/>
      <c r="CX547" s="109"/>
      <c r="DH547" s="109"/>
      <c r="DR547" s="109"/>
      <c r="EB547" s="109"/>
      <c r="EL547" s="109"/>
      <c r="EV547" s="109"/>
      <c r="FF547" s="109"/>
      <c r="FP547" s="109"/>
      <c r="FZ547" s="109"/>
      <c r="GJ547" s="109"/>
      <c r="GT547" s="109"/>
      <c r="HD547" s="109"/>
      <c r="HN547" s="109"/>
      <c r="HX547" s="109"/>
    </row>
    <row xmlns:x14ac="http://schemas.microsoft.com/office/spreadsheetml/2009/9/ac" r="548" s="3" customFormat="true" x14ac:dyDescent="0.25">
      <c r="A548" s="374"/>
      <c r="B548" s="109"/>
      <c r="L548" s="109"/>
      <c r="V548" s="109"/>
      <c r="AF548" s="109"/>
      <c r="AP548" s="109"/>
      <c r="AZ548" s="109"/>
      <c r="BA548" s="109"/>
      <c r="BJ548" s="109"/>
      <c r="BT548" s="109"/>
      <c r="CD548" s="109"/>
      <c r="CN548" s="109"/>
      <c r="CX548" s="109"/>
      <c r="DH548" s="109"/>
      <c r="DR548" s="109"/>
      <c r="EB548" s="109"/>
      <c r="EL548" s="109"/>
      <c r="EV548" s="109"/>
      <c r="FF548" s="109"/>
      <c r="FP548" s="109"/>
      <c r="FZ548" s="109"/>
      <c r="GJ548" s="109"/>
      <c r="GT548" s="109"/>
      <c r="HD548" s="109"/>
      <c r="HN548" s="109"/>
      <c r="HX548" s="109"/>
    </row>
    <row xmlns:x14ac="http://schemas.microsoft.com/office/spreadsheetml/2009/9/ac" r="549" s="3" customFormat="true" x14ac:dyDescent="0.25">
      <c r="A549" s="374"/>
      <c r="B549" s="109"/>
      <c r="L549" s="109"/>
      <c r="V549" s="109"/>
      <c r="AF549" s="109"/>
      <c r="AP549" s="109"/>
      <c r="AZ549" s="109"/>
      <c r="BA549" s="109"/>
      <c r="BJ549" s="109"/>
      <c r="BT549" s="109"/>
      <c r="CD549" s="109"/>
      <c r="CN549" s="109"/>
      <c r="CX549" s="109"/>
      <c r="DH549" s="109"/>
      <c r="DR549" s="109"/>
      <c r="EB549" s="109"/>
      <c r="EL549" s="109"/>
      <c r="EV549" s="109"/>
      <c r="FF549" s="109"/>
      <c r="FP549" s="109"/>
      <c r="FZ549" s="109"/>
      <c r="GJ549" s="109"/>
      <c r="GT549" s="109"/>
      <c r="HD549" s="109"/>
      <c r="HN549" s="109"/>
      <c r="HX549" s="109"/>
    </row>
    <row xmlns:x14ac="http://schemas.microsoft.com/office/spreadsheetml/2009/9/ac" r="550" s="3" customFormat="true" x14ac:dyDescent="0.25">
      <c r="A550" s="374"/>
      <c r="B550" s="109"/>
      <c r="L550" s="109"/>
      <c r="V550" s="109"/>
      <c r="AF550" s="109"/>
      <c r="AP550" s="109"/>
      <c r="AZ550" s="109"/>
      <c r="BA550" s="109"/>
      <c r="BJ550" s="109"/>
      <c r="BT550" s="109"/>
      <c r="CD550" s="109"/>
      <c r="CN550" s="109"/>
      <c r="CX550" s="109"/>
      <c r="DH550" s="109"/>
      <c r="DR550" s="109"/>
      <c r="EB550" s="109"/>
      <c r="EL550" s="109"/>
      <c r="EV550" s="109"/>
      <c r="FF550" s="109"/>
      <c r="FP550" s="109"/>
      <c r="FZ550" s="109"/>
      <c r="GJ550" s="109"/>
      <c r="GT550" s="109"/>
      <c r="HD550" s="109"/>
      <c r="HN550" s="109"/>
      <c r="HX550" s="109"/>
    </row>
    <row xmlns:x14ac="http://schemas.microsoft.com/office/spreadsheetml/2009/9/ac" r="551" s="3" customFormat="true" x14ac:dyDescent="0.25">
      <c r="A551" s="374"/>
      <c r="B551" s="109"/>
      <c r="L551" s="109"/>
      <c r="V551" s="109"/>
      <c r="AF551" s="109"/>
      <c r="AP551" s="109"/>
      <c r="AZ551" s="109"/>
      <c r="BA551" s="109"/>
      <c r="BJ551" s="109"/>
      <c r="BT551" s="109"/>
      <c r="CD551" s="109"/>
      <c r="CN551" s="109"/>
      <c r="CX551" s="109"/>
      <c r="DH551" s="109"/>
      <c r="DR551" s="109"/>
      <c r="EB551" s="109"/>
      <c r="EL551" s="109"/>
      <c r="EV551" s="109"/>
      <c r="FF551" s="109"/>
      <c r="FP551" s="109"/>
      <c r="FZ551" s="109"/>
      <c r="GJ551" s="109"/>
      <c r="GT551" s="109"/>
      <c r="HD551" s="109"/>
      <c r="HN551" s="109"/>
      <c r="HX551" s="109"/>
    </row>
    <row xmlns:x14ac="http://schemas.microsoft.com/office/spreadsheetml/2009/9/ac" r="552" s="3" customFormat="true" x14ac:dyDescent="0.25">
      <c r="A552" s="374"/>
      <c r="B552" s="109"/>
      <c r="L552" s="109"/>
      <c r="V552" s="109"/>
      <c r="AF552" s="109"/>
      <c r="AP552" s="109"/>
      <c r="AZ552" s="109"/>
      <c r="BA552" s="109"/>
      <c r="BJ552" s="109"/>
      <c r="BT552" s="109"/>
      <c r="CD552" s="109"/>
      <c r="CN552" s="109"/>
      <c r="CX552" s="109"/>
      <c r="DH552" s="109"/>
      <c r="DR552" s="109"/>
      <c r="EB552" s="109"/>
      <c r="EL552" s="109"/>
      <c r="EV552" s="109"/>
      <c r="FF552" s="109"/>
      <c r="FP552" s="109"/>
      <c r="FZ552" s="109"/>
      <c r="GJ552" s="109"/>
      <c r="GT552" s="109"/>
      <c r="HD552" s="109"/>
      <c r="HN552" s="109"/>
      <c r="HX552" s="109"/>
    </row>
    <row xmlns:x14ac="http://schemas.microsoft.com/office/spreadsheetml/2009/9/ac" r="553" s="3" customFormat="true" x14ac:dyDescent="0.25">
      <c r="A553" s="374"/>
      <c r="B553" s="109"/>
      <c r="L553" s="109"/>
      <c r="V553" s="109"/>
      <c r="AF553" s="109"/>
      <c r="AP553" s="109"/>
      <c r="AZ553" s="109"/>
      <c r="BA553" s="109"/>
      <c r="BJ553" s="109"/>
      <c r="BT553" s="109"/>
      <c r="CD553" s="109"/>
      <c r="CN553" s="109"/>
      <c r="CX553" s="109"/>
      <c r="DH553" s="109"/>
      <c r="DR553" s="109"/>
      <c r="EB553" s="109"/>
      <c r="EL553" s="109"/>
      <c r="EV553" s="109"/>
      <c r="FF553" s="109"/>
      <c r="FP553" s="109"/>
      <c r="FZ553" s="109"/>
      <c r="GJ553" s="109"/>
      <c r="GT553" s="109"/>
      <c r="HD553" s="109"/>
      <c r="HN553" s="109"/>
      <c r="HX553" s="109"/>
    </row>
    <row xmlns:x14ac="http://schemas.microsoft.com/office/spreadsheetml/2009/9/ac" r="554" s="3" customFormat="true" x14ac:dyDescent="0.25">
      <c r="A554" s="374"/>
      <c r="B554" s="109"/>
      <c r="L554" s="109"/>
      <c r="V554" s="109"/>
      <c r="AF554" s="109"/>
      <c r="AP554" s="109"/>
      <c r="AZ554" s="109"/>
      <c r="BA554" s="109"/>
      <c r="BJ554" s="109"/>
      <c r="BT554" s="109"/>
      <c r="CD554" s="109"/>
      <c r="CN554" s="109"/>
      <c r="CX554" s="109"/>
      <c r="DH554" s="109"/>
      <c r="DR554" s="109"/>
      <c r="EB554" s="109"/>
      <c r="EL554" s="109"/>
      <c r="EV554" s="109"/>
      <c r="FF554" s="109"/>
      <c r="FP554" s="109"/>
      <c r="FZ554" s="109"/>
      <c r="GJ554" s="109"/>
      <c r="GT554" s="109"/>
      <c r="HD554" s="109"/>
      <c r="HN554" s="109"/>
      <c r="HX554" s="109"/>
    </row>
    <row xmlns:x14ac="http://schemas.microsoft.com/office/spreadsheetml/2009/9/ac" r="555" s="3" customFormat="true" x14ac:dyDescent="0.25">
      <c r="A555" s="374"/>
      <c r="B555" s="109"/>
      <c r="L555" s="109"/>
      <c r="V555" s="109"/>
      <c r="AF555" s="109"/>
      <c r="AP555" s="109"/>
      <c r="AZ555" s="109"/>
      <c r="BA555" s="109"/>
      <c r="BJ555" s="109"/>
      <c r="BT555" s="109"/>
      <c r="CD555" s="109"/>
      <c r="CN555" s="109"/>
      <c r="CX555" s="109"/>
      <c r="DH555" s="109"/>
      <c r="DR555" s="109"/>
      <c r="EB555" s="109"/>
      <c r="EL555" s="109"/>
      <c r="EV555" s="109"/>
      <c r="FF555" s="109"/>
      <c r="FP555" s="109"/>
      <c r="FZ555" s="109"/>
      <c r="GJ555" s="109"/>
      <c r="GT555" s="109"/>
      <c r="HD555" s="109"/>
      <c r="HN555" s="109"/>
      <c r="HX555" s="109"/>
    </row>
    <row xmlns:x14ac="http://schemas.microsoft.com/office/spreadsheetml/2009/9/ac" r="556" s="3" customFormat="true" x14ac:dyDescent="0.25">
      <c r="A556" s="374"/>
      <c r="B556" s="109"/>
      <c r="L556" s="109"/>
      <c r="V556" s="109"/>
      <c r="AF556" s="109"/>
      <c r="AP556" s="109"/>
      <c r="AZ556" s="109"/>
      <c r="BA556" s="109"/>
      <c r="BJ556" s="109"/>
      <c r="BT556" s="109"/>
      <c r="CD556" s="109"/>
      <c r="CN556" s="109"/>
      <c r="CX556" s="109"/>
      <c r="DH556" s="109"/>
      <c r="DR556" s="109"/>
      <c r="EB556" s="109"/>
      <c r="EL556" s="109"/>
      <c r="EV556" s="109"/>
      <c r="FF556" s="109"/>
      <c r="FP556" s="109"/>
      <c r="FZ556" s="109"/>
      <c r="GJ556" s="109"/>
      <c r="GT556" s="109"/>
      <c r="HD556" s="109"/>
      <c r="HN556" s="109"/>
      <c r="HX556" s="109"/>
    </row>
    <row xmlns:x14ac="http://schemas.microsoft.com/office/spreadsheetml/2009/9/ac" r="557" s="3" customFormat="true" x14ac:dyDescent="0.25">
      <c r="A557" s="374"/>
      <c r="B557" s="109"/>
      <c r="L557" s="109"/>
      <c r="V557" s="109"/>
      <c r="AF557" s="109"/>
      <c r="AP557" s="109"/>
      <c r="AZ557" s="109"/>
      <c r="BA557" s="109"/>
      <c r="BJ557" s="109"/>
      <c r="BT557" s="109"/>
      <c r="CD557" s="109"/>
      <c r="CN557" s="109"/>
      <c r="CX557" s="109"/>
      <c r="DH557" s="109"/>
      <c r="DR557" s="109"/>
      <c r="EB557" s="109"/>
      <c r="EL557" s="109"/>
      <c r="EV557" s="109"/>
      <c r="FF557" s="109"/>
      <c r="FP557" s="109"/>
      <c r="FZ557" s="109"/>
      <c r="GJ557" s="109"/>
      <c r="GT557" s="109"/>
      <c r="HD557" s="109"/>
      <c r="HN557" s="109"/>
      <c r="HX557" s="109"/>
    </row>
    <row xmlns:x14ac="http://schemas.microsoft.com/office/spreadsheetml/2009/9/ac" r="558" s="3" customFormat="true" x14ac:dyDescent="0.25">
      <c r="A558" s="374"/>
      <c r="B558" s="109"/>
      <c r="L558" s="109"/>
      <c r="V558" s="109"/>
      <c r="AF558" s="109"/>
      <c r="AP558" s="109"/>
      <c r="AZ558" s="109"/>
      <c r="BA558" s="109"/>
      <c r="BJ558" s="109"/>
      <c r="BT558" s="109"/>
      <c r="CD558" s="109"/>
      <c r="CN558" s="109"/>
      <c r="CX558" s="109"/>
      <c r="DH558" s="109"/>
      <c r="DR558" s="109"/>
      <c r="EB558" s="109"/>
      <c r="EL558" s="109"/>
      <c r="EV558" s="109"/>
      <c r="FF558" s="109"/>
      <c r="FP558" s="109"/>
      <c r="FZ558" s="109"/>
      <c r="GJ558" s="109"/>
      <c r="GT558" s="109"/>
      <c r="HD558" s="109"/>
      <c r="HN558" s="109"/>
      <c r="HX558" s="109"/>
    </row>
    <row xmlns:x14ac="http://schemas.microsoft.com/office/spreadsheetml/2009/9/ac" r="559" s="3" customFormat="true" x14ac:dyDescent="0.25">
      <c r="A559" s="374"/>
      <c r="B559" s="109"/>
      <c r="L559" s="109"/>
      <c r="V559" s="109"/>
      <c r="AF559" s="109"/>
      <c r="AP559" s="109"/>
      <c r="AZ559" s="109"/>
      <c r="BA559" s="109"/>
      <c r="BJ559" s="109"/>
      <c r="BT559" s="109"/>
      <c r="CD559" s="109"/>
      <c r="CN559" s="109"/>
      <c r="CX559" s="109"/>
      <c r="DH559" s="109"/>
      <c r="DR559" s="109"/>
      <c r="EB559" s="109"/>
      <c r="EL559" s="109"/>
      <c r="EV559" s="109"/>
      <c r="FF559" s="109"/>
      <c r="FP559" s="109"/>
      <c r="FZ559" s="109"/>
      <c r="GJ559" s="109"/>
      <c r="GT559" s="109"/>
      <c r="HD559" s="109"/>
      <c r="HN559" s="109"/>
      <c r="HX559" s="109"/>
    </row>
    <row xmlns:x14ac="http://schemas.microsoft.com/office/spreadsheetml/2009/9/ac" r="560" s="3" customFormat="true" x14ac:dyDescent="0.25">
      <c r="A560" s="374"/>
      <c r="B560" s="109"/>
      <c r="L560" s="109"/>
      <c r="V560" s="109"/>
      <c r="AF560" s="109"/>
      <c r="AP560" s="109"/>
      <c r="AZ560" s="109"/>
      <c r="BA560" s="109"/>
      <c r="BJ560" s="109"/>
      <c r="BT560" s="109"/>
      <c r="CD560" s="109"/>
      <c r="CN560" s="109"/>
      <c r="CX560" s="109"/>
      <c r="DH560" s="109"/>
      <c r="DR560" s="109"/>
      <c r="EB560" s="109"/>
      <c r="EL560" s="109"/>
      <c r="EV560" s="109"/>
      <c r="FF560" s="109"/>
      <c r="FP560" s="109"/>
      <c r="FZ560" s="109"/>
      <c r="GJ560" s="109"/>
      <c r="GT560" s="109"/>
      <c r="HD560" s="109"/>
      <c r="HN560" s="109"/>
      <c r="HX560" s="109"/>
    </row>
    <row xmlns:x14ac="http://schemas.microsoft.com/office/spreadsheetml/2009/9/ac" r="561" s="3" customFormat="true" x14ac:dyDescent="0.25">
      <c r="A561" s="374"/>
      <c r="B561" s="109"/>
      <c r="L561" s="109"/>
      <c r="V561" s="109"/>
      <c r="AF561" s="109"/>
      <c r="AP561" s="109"/>
      <c r="AZ561" s="109"/>
      <c r="BA561" s="109"/>
      <c r="BJ561" s="109"/>
      <c r="BT561" s="109"/>
      <c r="CD561" s="109"/>
      <c r="CN561" s="109"/>
      <c r="CX561" s="109"/>
      <c r="DH561" s="109"/>
      <c r="DR561" s="109"/>
      <c r="EB561" s="109"/>
      <c r="EL561" s="109"/>
      <c r="EV561" s="109"/>
      <c r="FF561" s="109"/>
      <c r="FP561" s="109"/>
      <c r="FZ561" s="109"/>
      <c r="GJ561" s="109"/>
      <c r="GT561" s="109"/>
      <c r="HD561" s="109"/>
      <c r="HN561" s="109"/>
      <c r="HX561" s="109"/>
    </row>
    <row xmlns:x14ac="http://schemas.microsoft.com/office/spreadsheetml/2009/9/ac" r="562" s="3" customFormat="true" x14ac:dyDescent="0.25">
      <c r="A562" s="374"/>
      <c r="B562" s="109"/>
      <c r="L562" s="109"/>
      <c r="V562" s="109"/>
      <c r="AF562" s="109"/>
      <c r="AP562" s="109"/>
      <c r="AZ562" s="109"/>
      <c r="BA562" s="109"/>
      <c r="BJ562" s="109"/>
      <c r="BT562" s="109"/>
      <c r="CD562" s="109"/>
      <c r="CN562" s="109"/>
      <c r="CX562" s="109"/>
      <c r="DH562" s="109"/>
      <c r="DR562" s="109"/>
      <c r="EB562" s="109"/>
      <c r="EL562" s="109"/>
      <c r="EV562" s="109"/>
      <c r="FF562" s="109"/>
      <c r="FP562" s="109"/>
      <c r="FZ562" s="109"/>
      <c r="GJ562" s="109"/>
      <c r="GT562" s="109"/>
      <c r="HD562" s="109"/>
      <c r="HN562" s="109"/>
      <c r="HX562" s="109"/>
    </row>
    <row xmlns:x14ac="http://schemas.microsoft.com/office/spreadsheetml/2009/9/ac" r="563" s="3" customFormat="true" x14ac:dyDescent="0.25">
      <c r="A563" s="374"/>
      <c r="B563" s="109"/>
      <c r="L563" s="109"/>
      <c r="V563" s="109"/>
      <c r="AF563" s="109"/>
      <c r="AP563" s="109"/>
      <c r="AZ563" s="109"/>
      <c r="BA563" s="109"/>
      <c r="BJ563" s="109"/>
      <c r="BT563" s="109"/>
      <c r="CD563" s="109"/>
      <c r="CN563" s="109"/>
      <c r="CX563" s="109"/>
      <c r="DH563" s="109"/>
      <c r="DR563" s="109"/>
      <c r="EB563" s="109"/>
      <c r="EL563" s="109"/>
      <c r="EV563" s="109"/>
      <c r="FF563" s="109"/>
      <c r="FP563" s="109"/>
      <c r="FZ563" s="109"/>
      <c r="GJ563" s="109"/>
      <c r="GT563" s="109"/>
      <c r="HD563" s="109"/>
      <c r="HN563" s="109"/>
      <c r="HX563" s="109"/>
    </row>
    <row xmlns:x14ac="http://schemas.microsoft.com/office/spreadsheetml/2009/9/ac" r="564" s="3" customFormat="true" x14ac:dyDescent="0.25">
      <c r="A564" s="374"/>
      <c r="B564" s="109"/>
      <c r="L564" s="109"/>
      <c r="V564" s="109"/>
      <c r="AF564" s="109"/>
      <c r="AP564" s="109"/>
      <c r="AZ564" s="109"/>
      <c r="BA564" s="109"/>
      <c r="BJ564" s="109"/>
      <c r="BT564" s="109"/>
      <c r="CD564" s="109"/>
      <c r="CN564" s="109"/>
      <c r="CX564" s="109"/>
      <c r="DH564" s="109"/>
      <c r="DR564" s="109"/>
      <c r="EB564" s="109"/>
      <c r="EL564" s="109"/>
      <c r="EV564" s="109"/>
      <c r="FF564" s="109"/>
      <c r="FP564" s="109"/>
      <c r="FZ564" s="109"/>
      <c r="GJ564" s="109"/>
      <c r="GT564" s="109"/>
      <c r="HD564" s="109"/>
      <c r="HN564" s="109"/>
      <c r="HX564" s="109"/>
    </row>
    <row xmlns:x14ac="http://schemas.microsoft.com/office/spreadsheetml/2009/9/ac" r="565" s="3" customFormat="true" x14ac:dyDescent="0.25">
      <c r="A565" s="374"/>
      <c r="B565" s="109"/>
      <c r="L565" s="109"/>
      <c r="V565" s="109"/>
      <c r="AF565" s="109"/>
      <c r="AP565" s="109"/>
      <c r="AZ565" s="109"/>
      <c r="BA565" s="109"/>
      <c r="BJ565" s="109"/>
      <c r="BT565" s="109"/>
      <c r="CD565" s="109"/>
      <c r="CN565" s="109"/>
      <c r="CX565" s="109"/>
      <c r="DH565" s="109"/>
      <c r="DR565" s="109"/>
      <c r="EB565" s="109"/>
      <c r="EL565" s="109"/>
      <c r="EV565" s="109"/>
      <c r="FF565" s="109"/>
      <c r="FP565" s="109"/>
      <c r="FZ565" s="109"/>
      <c r="GJ565" s="109"/>
      <c r="GT565" s="109"/>
      <c r="HD565" s="109"/>
      <c r="HN565" s="109"/>
      <c r="HX565" s="109"/>
    </row>
    <row xmlns:x14ac="http://schemas.microsoft.com/office/spreadsheetml/2009/9/ac" r="566" s="3" customFormat="true" x14ac:dyDescent="0.25">
      <c r="A566" s="374"/>
      <c r="B566" s="109"/>
      <c r="L566" s="109"/>
      <c r="V566" s="109"/>
      <c r="AF566" s="109"/>
      <c r="AP566" s="109"/>
      <c r="AZ566" s="109"/>
      <c r="BA566" s="109"/>
      <c r="BJ566" s="109"/>
      <c r="BT566" s="109"/>
      <c r="CD566" s="109"/>
      <c r="CN566" s="109"/>
      <c r="CX566" s="109"/>
      <c r="DH566" s="109"/>
      <c r="DR566" s="109"/>
      <c r="EB566" s="109"/>
      <c r="EL566" s="109"/>
      <c r="EV566" s="109"/>
      <c r="FF566" s="109"/>
      <c r="FP566" s="109"/>
      <c r="FZ566" s="109"/>
      <c r="GJ566" s="109"/>
      <c r="GT566" s="109"/>
      <c r="HD566" s="109"/>
      <c r="HN566" s="109"/>
      <c r="HX566" s="109"/>
    </row>
    <row xmlns:x14ac="http://schemas.microsoft.com/office/spreadsheetml/2009/9/ac" r="567" s="3" customFormat="true" x14ac:dyDescent="0.25">
      <c r="A567" s="374"/>
      <c r="B567" s="109"/>
      <c r="L567" s="109"/>
      <c r="V567" s="109"/>
      <c r="AF567" s="109"/>
      <c r="AP567" s="109"/>
      <c r="AZ567" s="109"/>
      <c r="BA567" s="109"/>
      <c r="BJ567" s="109"/>
      <c r="BT567" s="109"/>
      <c r="CD567" s="109"/>
      <c r="CN567" s="109"/>
      <c r="CX567" s="109"/>
      <c r="DH567" s="109"/>
      <c r="DR567" s="109"/>
      <c r="EB567" s="109"/>
      <c r="EL567" s="109"/>
      <c r="EV567" s="109"/>
      <c r="FF567" s="109"/>
      <c r="FP567" s="109"/>
      <c r="FZ567" s="109"/>
      <c r="GJ567" s="109"/>
      <c r="GT567" s="109"/>
      <c r="HD567" s="109"/>
      <c r="HN567" s="109"/>
      <c r="HX567" s="109"/>
    </row>
    <row xmlns:x14ac="http://schemas.microsoft.com/office/spreadsheetml/2009/9/ac" r="568" s="3" customFormat="true" x14ac:dyDescent="0.25">
      <c r="A568" s="374"/>
      <c r="B568" s="109"/>
      <c r="L568" s="109"/>
      <c r="V568" s="109"/>
      <c r="AF568" s="109"/>
      <c r="AP568" s="109"/>
      <c r="AZ568" s="109"/>
      <c r="BA568" s="109"/>
      <c r="BJ568" s="109"/>
      <c r="BT568" s="109"/>
      <c r="CD568" s="109"/>
      <c r="CN568" s="109"/>
      <c r="CX568" s="109"/>
      <c r="DH568" s="109"/>
      <c r="DR568" s="109"/>
      <c r="EB568" s="109"/>
      <c r="EL568" s="109"/>
      <c r="EV568" s="109"/>
      <c r="FF568" s="109"/>
      <c r="FP568" s="109"/>
      <c r="FZ568" s="109"/>
      <c r="GJ568" s="109"/>
      <c r="GT568" s="109"/>
      <c r="HD568" s="109"/>
      <c r="HN568" s="109"/>
      <c r="HX568" s="109"/>
    </row>
    <row xmlns:x14ac="http://schemas.microsoft.com/office/spreadsheetml/2009/9/ac" r="569" s="3" customFormat="true" x14ac:dyDescent="0.25">
      <c r="A569" s="374"/>
      <c r="B569" s="109"/>
      <c r="L569" s="109"/>
      <c r="V569" s="109"/>
      <c r="AF569" s="109"/>
      <c r="AP569" s="109"/>
      <c r="AZ569" s="109"/>
      <c r="BA569" s="109"/>
      <c r="BJ569" s="109"/>
      <c r="BT569" s="109"/>
      <c r="CD569" s="109"/>
      <c r="CN569" s="109"/>
      <c r="CX569" s="109"/>
      <c r="DH569" s="109"/>
      <c r="DR569" s="109"/>
      <c r="EB569" s="109"/>
      <c r="EL569" s="109"/>
      <c r="EV569" s="109"/>
      <c r="FF569" s="109"/>
      <c r="FP569" s="109"/>
      <c r="FZ569" s="109"/>
      <c r="GJ569" s="109"/>
      <c r="GT569" s="109"/>
      <c r="HD569" s="109"/>
      <c r="HN569" s="109"/>
      <c r="HX569" s="109"/>
    </row>
    <row xmlns:x14ac="http://schemas.microsoft.com/office/spreadsheetml/2009/9/ac" r="570" s="3" customFormat="true" x14ac:dyDescent="0.25">
      <c r="A570" s="374"/>
      <c r="B570" s="109"/>
      <c r="L570" s="109"/>
      <c r="V570" s="109"/>
      <c r="AF570" s="109"/>
      <c r="AP570" s="109"/>
      <c r="AZ570" s="109"/>
      <c r="BA570" s="109"/>
      <c r="BJ570" s="109"/>
      <c r="BT570" s="109"/>
      <c r="CD570" s="109"/>
      <c r="CN570" s="109"/>
      <c r="CX570" s="109"/>
      <c r="DH570" s="109"/>
      <c r="DR570" s="109"/>
      <c r="EB570" s="109"/>
      <c r="EL570" s="109"/>
      <c r="EV570" s="109"/>
      <c r="FF570" s="109"/>
      <c r="FP570" s="109"/>
      <c r="FZ570" s="109"/>
      <c r="GJ570" s="109"/>
      <c r="GT570" s="109"/>
      <c r="HD570" s="109"/>
      <c r="HN570" s="109"/>
      <c r="HX570" s="109"/>
    </row>
    <row xmlns:x14ac="http://schemas.microsoft.com/office/spreadsheetml/2009/9/ac" r="571" s="3" customFormat="true" x14ac:dyDescent="0.25">
      <c r="A571" s="374"/>
      <c r="B571" s="109"/>
      <c r="L571" s="109"/>
      <c r="V571" s="109"/>
      <c r="AF571" s="109"/>
      <c r="AP571" s="109"/>
      <c r="AZ571" s="109"/>
      <c r="BA571" s="109"/>
      <c r="BJ571" s="109"/>
      <c r="BT571" s="109"/>
      <c r="CD571" s="109"/>
      <c r="CN571" s="109"/>
      <c r="CX571" s="109"/>
      <c r="DH571" s="109"/>
      <c r="DR571" s="109"/>
      <c r="EB571" s="109"/>
      <c r="EL571" s="109"/>
      <c r="EV571" s="109"/>
      <c r="FF571" s="109"/>
      <c r="FP571" s="109"/>
      <c r="FZ571" s="109"/>
      <c r="GJ571" s="109"/>
      <c r="GT571" s="109"/>
      <c r="HD571" s="109"/>
      <c r="HN571" s="109"/>
      <c r="HX571" s="109"/>
    </row>
    <row xmlns:x14ac="http://schemas.microsoft.com/office/spreadsheetml/2009/9/ac" r="572" s="3" customFormat="true" x14ac:dyDescent="0.25">
      <c r="A572" s="374"/>
      <c r="B572" s="109"/>
      <c r="L572" s="109"/>
      <c r="V572" s="109"/>
      <c r="AF572" s="109"/>
      <c r="AP572" s="109"/>
      <c r="AZ572" s="109"/>
      <c r="BA572" s="109"/>
      <c r="BJ572" s="109"/>
      <c r="BT572" s="109"/>
      <c r="CD572" s="109"/>
      <c r="CN572" s="109"/>
      <c r="CX572" s="109"/>
      <c r="DH572" s="109"/>
      <c r="DR572" s="109"/>
      <c r="EB572" s="109"/>
      <c r="EL572" s="109"/>
      <c r="EV572" s="109"/>
      <c r="FF572" s="109"/>
      <c r="FP572" s="109"/>
      <c r="FZ572" s="109"/>
      <c r="GJ572" s="109"/>
      <c r="GT572" s="109"/>
      <c r="HD572" s="109"/>
      <c r="HN572" s="109"/>
      <c r="HX572" s="109"/>
    </row>
    <row xmlns:x14ac="http://schemas.microsoft.com/office/spreadsheetml/2009/9/ac" r="573" s="3" customFormat="true" x14ac:dyDescent="0.25">
      <c r="A573" s="374"/>
      <c r="B573" s="109"/>
      <c r="L573" s="109"/>
      <c r="V573" s="109"/>
      <c r="AF573" s="109"/>
      <c r="AP573" s="109"/>
      <c r="AZ573" s="109"/>
      <c r="BA573" s="109"/>
      <c r="BJ573" s="109"/>
      <c r="BT573" s="109"/>
      <c r="CD573" s="109"/>
      <c r="CN573" s="109"/>
      <c r="CX573" s="109"/>
      <c r="DH573" s="109"/>
      <c r="DR573" s="109"/>
      <c r="EB573" s="109"/>
      <c r="EL573" s="109"/>
      <c r="EV573" s="109"/>
      <c r="FF573" s="109"/>
      <c r="FP573" s="109"/>
      <c r="FZ573" s="109"/>
      <c r="GJ573" s="109"/>
      <c r="GT573" s="109"/>
      <c r="HD573" s="109"/>
      <c r="HN573" s="109"/>
      <c r="HX573" s="109"/>
    </row>
    <row xmlns:x14ac="http://schemas.microsoft.com/office/spreadsheetml/2009/9/ac" r="574" s="3" customFormat="true" x14ac:dyDescent="0.25">
      <c r="A574" s="374"/>
      <c r="B574" s="109"/>
      <c r="L574" s="109"/>
      <c r="V574" s="109"/>
      <c r="AF574" s="109"/>
      <c r="AP574" s="109"/>
      <c r="AZ574" s="109"/>
      <c r="BA574" s="109"/>
      <c r="BJ574" s="109"/>
      <c r="BT574" s="109"/>
      <c r="CD574" s="109"/>
      <c r="CN574" s="109"/>
      <c r="CX574" s="109"/>
      <c r="DH574" s="109"/>
      <c r="DR574" s="109"/>
      <c r="EB574" s="109"/>
      <c r="EL574" s="109"/>
      <c r="EV574" s="109"/>
      <c r="FF574" s="109"/>
      <c r="FP574" s="109"/>
      <c r="FZ574" s="109"/>
      <c r="GJ574" s="109"/>
      <c r="GT574" s="109"/>
      <c r="HD574" s="109"/>
      <c r="HN574" s="109"/>
      <c r="HX574" s="109"/>
    </row>
    <row xmlns:x14ac="http://schemas.microsoft.com/office/spreadsheetml/2009/9/ac" r="575" s="3" customFormat="true" x14ac:dyDescent="0.25">
      <c r="A575" s="374"/>
      <c r="B575" s="109"/>
      <c r="L575" s="109"/>
      <c r="V575" s="109"/>
      <c r="AF575" s="109"/>
      <c r="AP575" s="109"/>
      <c r="AZ575" s="109"/>
      <c r="BA575" s="109"/>
      <c r="BJ575" s="109"/>
      <c r="BT575" s="109"/>
      <c r="CD575" s="109"/>
      <c r="CN575" s="109"/>
      <c r="CX575" s="109"/>
      <c r="DH575" s="109"/>
      <c r="DR575" s="109"/>
      <c r="EB575" s="109"/>
      <c r="EL575" s="109"/>
      <c r="EV575" s="109"/>
      <c r="FF575" s="109"/>
      <c r="FP575" s="109"/>
      <c r="FZ575" s="109"/>
      <c r="GJ575" s="109"/>
      <c r="GT575" s="109"/>
      <c r="HD575" s="109"/>
      <c r="HN575" s="109"/>
      <c r="HX575" s="109"/>
    </row>
    <row xmlns:x14ac="http://schemas.microsoft.com/office/spreadsheetml/2009/9/ac" r="576" s="3" customFormat="true" x14ac:dyDescent="0.25">
      <c r="A576" s="374"/>
      <c r="B576" s="109"/>
      <c r="L576" s="109"/>
      <c r="V576" s="109"/>
      <c r="AF576" s="109"/>
      <c r="AP576" s="109"/>
      <c r="AZ576" s="109"/>
      <c r="BA576" s="109"/>
      <c r="BJ576" s="109"/>
      <c r="BT576" s="109"/>
      <c r="CD576" s="109"/>
      <c r="CN576" s="109"/>
      <c r="CX576" s="109"/>
      <c r="DH576" s="109"/>
      <c r="DR576" s="109"/>
      <c r="EB576" s="109"/>
      <c r="EL576" s="109"/>
      <c r="EV576" s="109"/>
      <c r="FF576" s="109"/>
      <c r="FP576" s="109"/>
      <c r="FZ576" s="109"/>
      <c r="GJ576" s="109"/>
      <c r="GT576" s="109"/>
      <c r="HD576" s="109"/>
      <c r="HN576" s="109"/>
      <c r="HX576" s="109"/>
    </row>
    <row xmlns:x14ac="http://schemas.microsoft.com/office/spreadsheetml/2009/9/ac" r="577" s="3" customFormat="true" x14ac:dyDescent="0.25">
      <c r="A577" s="374"/>
      <c r="B577" s="109"/>
      <c r="L577" s="109"/>
      <c r="V577" s="109"/>
      <c r="AF577" s="109"/>
      <c r="AP577" s="109"/>
      <c r="AZ577" s="109"/>
      <c r="BA577" s="109"/>
      <c r="BJ577" s="109"/>
      <c r="BT577" s="109"/>
      <c r="CD577" s="109"/>
      <c r="CN577" s="109"/>
      <c r="CX577" s="109"/>
      <c r="DH577" s="109"/>
      <c r="DR577" s="109"/>
      <c r="EB577" s="109"/>
      <c r="EL577" s="109"/>
      <c r="EV577" s="109"/>
      <c r="FF577" s="109"/>
      <c r="FP577" s="109"/>
      <c r="FZ577" s="109"/>
      <c r="GJ577" s="109"/>
      <c r="GT577" s="109"/>
      <c r="HD577" s="109"/>
      <c r="HN577" s="109"/>
      <c r="HX577" s="109"/>
    </row>
    <row xmlns:x14ac="http://schemas.microsoft.com/office/spreadsheetml/2009/9/ac" r="578" s="3" customFormat="true" x14ac:dyDescent="0.25">
      <c r="A578" s="374"/>
      <c r="B578" s="109"/>
      <c r="L578" s="109"/>
      <c r="V578" s="109"/>
      <c r="AF578" s="109"/>
      <c r="AP578" s="109"/>
      <c r="AZ578" s="109"/>
      <c r="BA578" s="109"/>
      <c r="BJ578" s="109"/>
      <c r="BT578" s="109"/>
      <c r="CD578" s="109"/>
      <c r="CN578" s="109"/>
      <c r="CX578" s="109"/>
      <c r="DH578" s="109"/>
      <c r="DR578" s="109"/>
      <c r="EB578" s="109"/>
      <c r="EL578" s="109"/>
      <c r="EV578" s="109"/>
      <c r="FF578" s="109"/>
      <c r="FP578" s="109"/>
      <c r="FZ578" s="109"/>
      <c r="GJ578" s="109"/>
      <c r="GT578" s="109"/>
      <c r="HD578" s="109"/>
      <c r="HN578" s="109"/>
      <c r="HX578" s="109"/>
    </row>
    <row xmlns:x14ac="http://schemas.microsoft.com/office/spreadsheetml/2009/9/ac" r="579" s="3" customFormat="true" x14ac:dyDescent="0.25">
      <c r="A579" s="374"/>
      <c r="B579" s="109"/>
      <c r="L579" s="109"/>
      <c r="V579" s="109"/>
      <c r="AF579" s="109"/>
      <c r="AP579" s="109"/>
      <c r="AZ579" s="109"/>
      <c r="BA579" s="109"/>
      <c r="BJ579" s="109"/>
      <c r="BT579" s="109"/>
      <c r="CD579" s="109"/>
      <c r="CN579" s="109"/>
      <c r="CX579" s="109"/>
      <c r="DH579" s="109"/>
      <c r="DR579" s="109"/>
      <c r="EB579" s="109"/>
      <c r="EL579" s="109"/>
      <c r="EV579" s="109"/>
      <c r="FF579" s="109"/>
      <c r="FP579" s="109"/>
      <c r="FZ579" s="109"/>
      <c r="GJ579" s="109"/>
      <c r="GT579" s="109"/>
      <c r="HD579" s="109"/>
      <c r="HN579" s="109"/>
      <c r="HX579" s="109"/>
    </row>
    <row xmlns:x14ac="http://schemas.microsoft.com/office/spreadsheetml/2009/9/ac" r="580" s="3" customFormat="true" x14ac:dyDescent="0.25">
      <c r="A580" s="374"/>
      <c r="B580" s="109"/>
      <c r="L580" s="109"/>
      <c r="V580" s="109"/>
      <c r="AF580" s="109"/>
      <c r="AP580" s="109"/>
      <c r="AZ580" s="109"/>
      <c r="BA580" s="109"/>
      <c r="BJ580" s="109"/>
      <c r="BT580" s="109"/>
      <c r="CD580" s="109"/>
      <c r="CN580" s="109"/>
      <c r="CX580" s="109"/>
      <c r="DH580" s="109"/>
      <c r="DR580" s="109"/>
      <c r="EB580" s="109"/>
      <c r="EL580" s="109"/>
      <c r="EV580" s="109"/>
      <c r="FF580" s="109"/>
      <c r="FP580" s="109"/>
      <c r="FZ580" s="109"/>
      <c r="GJ580" s="109"/>
      <c r="GT580" s="109"/>
      <c r="HD580" s="109"/>
      <c r="HN580" s="109"/>
      <c r="HX580" s="109"/>
    </row>
    <row xmlns:x14ac="http://schemas.microsoft.com/office/spreadsheetml/2009/9/ac" r="581" s="3" customFormat="true" x14ac:dyDescent="0.25">
      <c r="A581" s="374"/>
      <c r="B581" s="109"/>
      <c r="L581" s="109"/>
      <c r="V581" s="109"/>
      <c r="AF581" s="109"/>
      <c r="AP581" s="109"/>
      <c r="AZ581" s="109"/>
      <c r="BA581" s="109"/>
      <c r="BJ581" s="109"/>
      <c r="BT581" s="109"/>
      <c r="CD581" s="109"/>
      <c r="CN581" s="109"/>
      <c r="CX581" s="109"/>
      <c r="DH581" s="109"/>
      <c r="DR581" s="109"/>
      <c r="EB581" s="109"/>
      <c r="EL581" s="109"/>
      <c r="EV581" s="109"/>
      <c r="FF581" s="109"/>
      <c r="FP581" s="109"/>
      <c r="FZ581" s="109"/>
      <c r="GJ581" s="109"/>
      <c r="GT581" s="109"/>
      <c r="HD581" s="109"/>
      <c r="HN581" s="109"/>
      <c r="HX581" s="109"/>
    </row>
    <row xmlns:x14ac="http://schemas.microsoft.com/office/spreadsheetml/2009/9/ac" r="582" s="3" customFormat="true" x14ac:dyDescent="0.25">
      <c r="A582" s="374"/>
      <c r="B582" s="109"/>
      <c r="L582" s="109"/>
      <c r="V582" s="109"/>
      <c r="AF582" s="109"/>
      <c r="AP582" s="109"/>
      <c r="AZ582" s="109"/>
      <c r="BA582" s="109"/>
      <c r="BJ582" s="109"/>
      <c r="BT582" s="109"/>
      <c r="CD582" s="109"/>
      <c r="CN582" s="109"/>
      <c r="CX582" s="109"/>
      <c r="DH582" s="109"/>
      <c r="DR582" s="109"/>
      <c r="EB582" s="109"/>
      <c r="EL582" s="109"/>
      <c r="EV582" s="109"/>
      <c r="FF582" s="109"/>
      <c r="FP582" s="109"/>
      <c r="FZ582" s="109"/>
      <c r="GJ582" s="109"/>
      <c r="GT582" s="109"/>
      <c r="HD582" s="109"/>
      <c r="HN582" s="109"/>
      <c r="HX582" s="109"/>
    </row>
    <row xmlns:x14ac="http://schemas.microsoft.com/office/spreadsheetml/2009/9/ac" r="583" s="3" customFormat="true" x14ac:dyDescent="0.25">
      <c r="A583" s="374"/>
      <c r="B583" s="109"/>
      <c r="L583" s="109"/>
      <c r="V583" s="109"/>
      <c r="AF583" s="109"/>
      <c r="AP583" s="109"/>
      <c r="AZ583" s="109"/>
      <c r="BA583" s="109"/>
      <c r="BJ583" s="109"/>
      <c r="BT583" s="109"/>
      <c r="CD583" s="109"/>
      <c r="CN583" s="109"/>
      <c r="CX583" s="109"/>
      <c r="DH583" s="109"/>
      <c r="DR583" s="109"/>
      <c r="EB583" s="109"/>
      <c r="EL583" s="109"/>
      <c r="EV583" s="109"/>
      <c r="FF583" s="109"/>
      <c r="FP583" s="109"/>
      <c r="FZ583" s="109"/>
      <c r="GJ583" s="109"/>
      <c r="GT583" s="109"/>
      <c r="HD583" s="109"/>
      <c r="HN583" s="109"/>
      <c r="HX583" s="109"/>
    </row>
    <row xmlns:x14ac="http://schemas.microsoft.com/office/spreadsheetml/2009/9/ac" r="584" s="3" customFormat="true" x14ac:dyDescent="0.25">
      <c r="A584" s="374"/>
      <c r="B584" s="109"/>
      <c r="L584" s="109"/>
      <c r="V584" s="109"/>
      <c r="AF584" s="109"/>
      <c r="AP584" s="109"/>
      <c r="AZ584" s="109"/>
      <c r="BA584" s="109"/>
      <c r="BJ584" s="109"/>
      <c r="BT584" s="109"/>
      <c r="CD584" s="109"/>
      <c r="CN584" s="109"/>
      <c r="CX584" s="109"/>
      <c r="DH584" s="109"/>
      <c r="DR584" s="109"/>
      <c r="EB584" s="109"/>
      <c r="EL584" s="109"/>
      <c r="EV584" s="109"/>
      <c r="FF584" s="109"/>
      <c r="FP584" s="109"/>
      <c r="FZ584" s="109"/>
      <c r="GJ584" s="109"/>
      <c r="GT584" s="109"/>
      <c r="HD584" s="109"/>
      <c r="HN584" s="109"/>
      <c r="HX584" s="109"/>
    </row>
    <row xmlns:x14ac="http://schemas.microsoft.com/office/spreadsheetml/2009/9/ac" r="585" s="3" customFormat="true" x14ac:dyDescent="0.25">
      <c r="A585" s="374"/>
      <c r="B585" s="109"/>
      <c r="L585" s="109"/>
      <c r="V585" s="109"/>
      <c r="AF585" s="109"/>
      <c r="AP585" s="109"/>
      <c r="AZ585" s="109"/>
      <c r="BA585" s="109"/>
      <c r="BJ585" s="109"/>
      <c r="BT585" s="109"/>
      <c r="CD585" s="109"/>
      <c r="CN585" s="109"/>
      <c r="CX585" s="109"/>
      <c r="DH585" s="109"/>
      <c r="DR585" s="109"/>
      <c r="EB585" s="109"/>
      <c r="EL585" s="109"/>
      <c r="EV585" s="109"/>
      <c r="FF585" s="109"/>
      <c r="FP585" s="109"/>
      <c r="FZ585" s="109"/>
      <c r="GJ585" s="109"/>
      <c r="GT585" s="109"/>
      <c r="HD585" s="109"/>
      <c r="HN585" s="109"/>
      <c r="HX585" s="109"/>
    </row>
    <row xmlns:x14ac="http://schemas.microsoft.com/office/spreadsheetml/2009/9/ac" r="586" s="3" customFormat="true" x14ac:dyDescent="0.25">
      <c r="A586" s="374"/>
      <c r="B586" s="109"/>
      <c r="L586" s="109"/>
      <c r="V586" s="109"/>
      <c r="AF586" s="109"/>
      <c r="AP586" s="109"/>
      <c r="AZ586" s="109"/>
      <c r="BA586" s="109"/>
      <c r="BJ586" s="109"/>
      <c r="BT586" s="109"/>
      <c r="CD586" s="109"/>
      <c r="CN586" s="109"/>
      <c r="CX586" s="109"/>
      <c r="DH586" s="109"/>
      <c r="DR586" s="109"/>
      <c r="EB586" s="109"/>
      <c r="EL586" s="109"/>
      <c r="EV586" s="109"/>
      <c r="FF586" s="109"/>
      <c r="FP586" s="109"/>
      <c r="FZ586" s="109"/>
      <c r="GJ586" s="109"/>
      <c r="GT586" s="109"/>
      <c r="HD586" s="109"/>
      <c r="HN586" s="109"/>
      <c r="HX586" s="109"/>
    </row>
    <row xmlns:x14ac="http://schemas.microsoft.com/office/spreadsheetml/2009/9/ac" r="587" s="3" customFormat="true" x14ac:dyDescent="0.25">
      <c r="A587" s="374"/>
      <c r="B587" s="109"/>
      <c r="L587" s="109"/>
      <c r="V587" s="109"/>
      <c r="AF587" s="109"/>
      <c r="AP587" s="109"/>
      <c r="AZ587" s="109"/>
      <c r="BA587" s="109"/>
      <c r="BJ587" s="109"/>
      <c r="BT587" s="109"/>
      <c r="CD587" s="109"/>
      <c r="CN587" s="109"/>
      <c r="CX587" s="109"/>
      <c r="DH587" s="109"/>
      <c r="DR587" s="109"/>
      <c r="EB587" s="109"/>
      <c r="EL587" s="109"/>
      <c r="EV587" s="109"/>
      <c r="FF587" s="109"/>
      <c r="FP587" s="109"/>
      <c r="FZ587" s="109"/>
      <c r="GJ587" s="109"/>
      <c r="GT587" s="109"/>
      <c r="HD587" s="109"/>
      <c r="HN587" s="109"/>
      <c r="HX587" s="109"/>
    </row>
    <row xmlns:x14ac="http://schemas.microsoft.com/office/spreadsheetml/2009/9/ac" r="588" s="3" customFormat="true" x14ac:dyDescent="0.25">
      <c r="A588" s="374"/>
      <c r="B588" s="109"/>
      <c r="L588" s="109"/>
      <c r="V588" s="109"/>
      <c r="AF588" s="109"/>
      <c r="AP588" s="109"/>
      <c r="AZ588" s="109"/>
      <c r="BA588" s="109"/>
      <c r="BJ588" s="109"/>
      <c r="BT588" s="109"/>
      <c r="CD588" s="109"/>
      <c r="CN588" s="109"/>
      <c r="CX588" s="109"/>
      <c r="DH588" s="109"/>
      <c r="DR588" s="109"/>
      <c r="EB588" s="109"/>
      <c r="EL588" s="109"/>
      <c r="EV588" s="109"/>
      <c r="FF588" s="109"/>
      <c r="FP588" s="109"/>
      <c r="FZ588" s="109"/>
      <c r="GJ588" s="109"/>
      <c r="GT588" s="109"/>
      <c r="HD588" s="109"/>
      <c r="HN588" s="109"/>
      <c r="HX588" s="109"/>
    </row>
    <row xmlns:x14ac="http://schemas.microsoft.com/office/spreadsheetml/2009/9/ac" r="589" s="3" customFormat="true" x14ac:dyDescent="0.25">
      <c r="A589" s="374"/>
      <c r="B589" s="109"/>
      <c r="L589" s="109"/>
      <c r="V589" s="109"/>
      <c r="AF589" s="109"/>
      <c r="AP589" s="109"/>
      <c r="AZ589" s="109"/>
      <c r="BA589" s="109"/>
      <c r="BJ589" s="109"/>
      <c r="BT589" s="109"/>
      <c r="CD589" s="109"/>
      <c r="CN589" s="109"/>
      <c r="CX589" s="109"/>
      <c r="DH589" s="109"/>
      <c r="DR589" s="109"/>
      <c r="EB589" s="109"/>
      <c r="EL589" s="109"/>
      <c r="EV589" s="109"/>
      <c r="FF589" s="109"/>
      <c r="FP589" s="109"/>
      <c r="FZ589" s="109"/>
      <c r="GJ589" s="109"/>
      <c r="GT589" s="109"/>
      <c r="HD589" s="109"/>
      <c r="HN589" s="109"/>
      <c r="HX589" s="109"/>
    </row>
    <row xmlns:x14ac="http://schemas.microsoft.com/office/spreadsheetml/2009/9/ac" r="590" s="3" customFormat="true" x14ac:dyDescent="0.25">
      <c r="A590" s="374"/>
      <c r="B590" s="109"/>
      <c r="L590" s="109"/>
      <c r="V590" s="109"/>
      <c r="AF590" s="109"/>
      <c r="AP590" s="109"/>
      <c r="AZ590" s="109"/>
      <c r="BA590" s="109"/>
      <c r="BJ590" s="109"/>
      <c r="BT590" s="109"/>
      <c r="CD590" s="109"/>
      <c r="CN590" s="109"/>
      <c r="CX590" s="109"/>
      <c r="DH590" s="109"/>
      <c r="DR590" s="109"/>
      <c r="EB590" s="109"/>
      <c r="EL590" s="109"/>
      <c r="EV590" s="109"/>
      <c r="FF590" s="109"/>
      <c r="FP590" s="109"/>
      <c r="FZ590" s="109"/>
      <c r="GJ590" s="109"/>
      <c r="GT590" s="109"/>
      <c r="HD590" s="109"/>
      <c r="HN590" s="109"/>
      <c r="HX590" s="109"/>
    </row>
    <row xmlns:x14ac="http://schemas.microsoft.com/office/spreadsheetml/2009/9/ac" r="591" s="3" customFormat="true" x14ac:dyDescent="0.25">
      <c r="A591" s="374"/>
      <c r="B591" s="109"/>
      <c r="L591" s="109"/>
      <c r="V591" s="109"/>
      <c r="AF591" s="109"/>
      <c r="AP591" s="109"/>
      <c r="AZ591" s="109"/>
      <c r="BA591" s="109"/>
      <c r="BJ591" s="109"/>
      <c r="BT591" s="109"/>
      <c r="CD591" s="109"/>
      <c r="CN591" s="109"/>
      <c r="CX591" s="109"/>
      <c r="DH591" s="109"/>
      <c r="DR591" s="109"/>
      <c r="EB591" s="109"/>
      <c r="EL591" s="109"/>
      <c r="EV591" s="109"/>
      <c r="FF591" s="109"/>
      <c r="FP591" s="109"/>
      <c r="FZ591" s="109"/>
      <c r="GJ591" s="109"/>
      <c r="GT591" s="109"/>
      <c r="HD591" s="109"/>
      <c r="HN591" s="109"/>
      <c r="HX591" s="109"/>
    </row>
    <row xmlns:x14ac="http://schemas.microsoft.com/office/spreadsheetml/2009/9/ac" r="592" s="3" customFormat="true" x14ac:dyDescent="0.25">
      <c r="A592" s="374"/>
      <c r="B592" s="109"/>
      <c r="L592" s="109"/>
      <c r="V592" s="109"/>
      <c r="AF592" s="109"/>
      <c r="AP592" s="109"/>
      <c r="AZ592" s="109"/>
      <c r="BA592" s="109"/>
      <c r="BJ592" s="109"/>
      <c r="BT592" s="109"/>
      <c r="CD592" s="109"/>
      <c r="CN592" s="109"/>
      <c r="CX592" s="109"/>
      <c r="DH592" s="109"/>
      <c r="DR592" s="109"/>
      <c r="EB592" s="109"/>
      <c r="EL592" s="109"/>
      <c r="EV592" s="109"/>
      <c r="FF592" s="109"/>
      <c r="FP592" s="109"/>
      <c r="FZ592" s="109"/>
      <c r="GJ592" s="109"/>
      <c r="GT592" s="109"/>
      <c r="HD592" s="109"/>
      <c r="HN592" s="109"/>
      <c r="HX592" s="109"/>
    </row>
    <row xmlns:x14ac="http://schemas.microsoft.com/office/spreadsheetml/2009/9/ac" r="593" s="3" customFormat="true" x14ac:dyDescent="0.25">
      <c r="A593" s="374"/>
      <c r="B593" s="109"/>
      <c r="L593" s="109"/>
      <c r="V593" s="109"/>
      <c r="AF593" s="109"/>
      <c r="AP593" s="109"/>
      <c r="AZ593" s="109"/>
      <c r="BA593" s="109"/>
      <c r="BJ593" s="109"/>
      <c r="BT593" s="109"/>
      <c r="CD593" s="109"/>
      <c r="CN593" s="109"/>
      <c r="CX593" s="109"/>
      <c r="DH593" s="109"/>
      <c r="DR593" s="109"/>
      <c r="EB593" s="109"/>
      <c r="EL593" s="109"/>
      <c r="EV593" s="109"/>
      <c r="FF593" s="109"/>
      <c r="FP593" s="109"/>
      <c r="FZ593" s="109"/>
      <c r="GJ593" s="109"/>
      <c r="GT593" s="109"/>
      <c r="HD593" s="109"/>
      <c r="HN593" s="109"/>
      <c r="HX593" s="109"/>
    </row>
    <row xmlns:x14ac="http://schemas.microsoft.com/office/spreadsheetml/2009/9/ac" r="594" s="3" customFormat="true" x14ac:dyDescent="0.25">
      <c r="A594" s="374"/>
      <c r="B594" s="109"/>
      <c r="L594" s="109"/>
      <c r="V594" s="109"/>
      <c r="AF594" s="109"/>
      <c r="AP594" s="109"/>
      <c r="AZ594" s="109"/>
      <c r="BA594" s="109"/>
      <c r="BJ594" s="109"/>
      <c r="BT594" s="109"/>
      <c r="CD594" s="109"/>
      <c r="CN594" s="109"/>
      <c r="CX594" s="109"/>
      <c r="DH594" s="109"/>
      <c r="DR594" s="109"/>
      <c r="EB594" s="109"/>
      <c r="EL594" s="109"/>
      <c r="EV594" s="109"/>
      <c r="FF594" s="109"/>
      <c r="FP594" s="109"/>
      <c r="FZ594" s="109"/>
      <c r="GJ594" s="109"/>
      <c r="GT594" s="109"/>
      <c r="HD594" s="109"/>
      <c r="HN594" s="109"/>
      <c r="HX594" s="109"/>
    </row>
    <row xmlns:x14ac="http://schemas.microsoft.com/office/spreadsheetml/2009/9/ac" r="595" s="3" customFormat="true" x14ac:dyDescent="0.25">
      <c r="A595" s="374"/>
      <c r="B595" s="109"/>
      <c r="L595" s="109"/>
      <c r="V595" s="109"/>
      <c r="AF595" s="109"/>
      <c r="AP595" s="109"/>
      <c r="AZ595" s="109"/>
      <c r="BA595" s="109"/>
      <c r="BJ595" s="109"/>
      <c r="BT595" s="109"/>
      <c r="CD595" s="109"/>
      <c r="CN595" s="109"/>
      <c r="CX595" s="109"/>
      <c r="DH595" s="109"/>
      <c r="DR595" s="109"/>
      <c r="EB595" s="109"/>
      <c r="EL595" s="109"/>
      <c r="EV595" s="109"/>
      <c r="FF595" s="109"/>
      <c r="FP595" s="109"/>
      <c r="FZ595" s="109"/>
      <c r="GJ595" s="109"/>
      <c r="GT595" s="109"/>
      <c r="HD595" s="109"/>
      <c r="HN595" s="109"/>
      <c r="HX595" s="109"/>
    </row>
    <row xmlns:x14ac="http://schemas.microsoft.com/office/spreadsheetml/2009/9/ac" r="596" s="3" customFormat="true" x14ac:dyDescent="0.25">
      <c r="A596" s="374"/>
      <c r="B596" s="109"/>
      <c r="L596" s="109"/>
      <c r="V596" s="109"/>
      <c r="AF596" s="109"/>
      <c r="AP596" s="109"/>
      <c r="AZ596" s="109"/>
      <c r="BA596" s="109"/>
      <c r="BJ596" s="109"/>
      <c r="BT596" s="109"/>
      <c r="CD596" s="109"/>
      <c r="CN596" s="109"/>
      <c r="CX596" s="109"/>
      <c r="DH596" s="109"/>
      <c r="DR596" s="109"/>
      <c r="EB596" s="109"/>
      <c r="EL596" s="109"/>
      <c r="EV596" s="109"/>
      <c r="FF596" s="109"/>
      <c r="FP596" s="109"/>
      <c r="FZ596" s="109"/>
      <c r="GJ596" s="109"/>
      <c r="GT596" s="109"/>
      <c r="HD596" s="109"/>
      <c r="HN596" s="109"/>
      <c r="HX596" s="109"/>
    </row>
    <row xmlns:x14ac="http://schemas.microsoft.com/office/spreadsheetml/2009/9/ac" r="597" s="3" customFormat="true" x14ac:dyDescent="0.25">
      <c r="A597" s="374"/>
      <c r="B597" s="109"/>
      <c r="L597" s="109"/>
      <c r="V597" s="109"/>
      <c r="AF597" s="109"/>
      <c r="AP597" s="109"/>
      <c r="AZ597" s="109"/>
      <c r="BA597" s="109"/>
      <c r="BJ597" s="109"/>
      <c r="BT597" s="109"/>
      <c r="CD597" s="109"/>
      <c r="CN597" s="109"/>
      <c r="CX597" s="109"/>
      <c r="DH597" s="109"/>
      <c r="DR597" s="109"/>
      <c r="EB597" s="109"/>
      <c r="EL597" s="109"/>
      <c r="EV597" s="109"/>
      <c r="FF597" s="109"/>
      <c r="FP597" s="109"/>
      <c r="FZ597" s="109"/>
      <c r="GJ597" s="109"/>
      <c r="GT597" s="109"/>
      <c r="HD597" s="109"/>
      <c r="HN597" s="109"/>
      <c r="HX597" s="109"/>
    </row>
    <row xmlns:x14ac="http://schemas.microsoft.com/office/spreadsheetml/2009/9/ac" r="598" s="3" customFormat="true" x14ac:dyDescent="0.25">
      <c r="A598" s="374"/>
      <c r="B598" s="109"/>
      <c r="L598" s="109"/>
      <c r="V598" s="109"/>
      <c r="AF598" s="109"/>
      <c r="AP598" s="109"/>
      <c r="AZ598" s="109"/>
      <c r="BA598" s="109"/>
      <c r="BJ598" s="109"/>
      <c r="BT598" s="109"/>
      <c r="CD598" s="109"/>
      <c r="CN598" s="109"/>
      <c r="CX598" s="109"/>
      <c r="DH598" s="109"/>
      <c r="DR598" s="109"/>
      <c r="EB598" s="109"/>
      <c r="EL598" s="109"/>
      <c r="EV598" s="109"/>
      <c r="FF598" s="109"/>
      <c r="FP598" s="109"/>
      <c r="FZ598" s="109"/>
      <c r="GJ598" s="109"/>
      <c r="GT598" s="109"/>
      <c r="HD598" s="109"/>
      <c r="HN598" s="109"/>
      <c r="HX598" s="109"/>
    </row>
    <row xmlns:x14ac="http://schemas.microsoft.com/office/spreadsheetml/2009/9/ac" r="599" s="3" customFormat="true" x14ac:dyDescent="0.25">
      <c r="A599" s="374"/>
      <c r="B599" s="109"/>
      <c r="L599" s="109"/>
      <c r="V599" s="109"/>
      <c r="AF599" s="109"/>
      <c r="AP599" s="109"/>
      <c r="AZ599" s="109"/>
      <c r="BA599" s="109"/>
      <c r="BJ599" s="109"/>
      <c r="BT599" s="109"/>
      <c r="CD599" s="109"/>
      <c r="CN599" s="109"/>
      <c r="CX599" s="109"/>
      <c r="DH599" s="109"/>
      <c r="DR599" s="109"/>
      <c r="EB599" s="109"/>
      <c r="EL599" s="109"/>
      <c r="EV599" s="109"/>
      <c r="FF599" s="109"/>
      <c r="FP599" s="109"/>
      <c r="FZ599" s="109"/>
      <c r="GJ599" s="109"/>
      <c r="GT599" s="109"/>
      <c r="HD599" s="109"/>
      <c r="HN599" s="109"/>
      <c r="HX599" s="109"/>
    </row>
    <row xmlns:x14ac="http://schemas.microsoft.com/office/spreadsheetml/2009/9/ac" r="600" s="3" customFormat="true" x14ac:dyDescent="0.25">
      <c r="A600" s="374"/>
      <c r="B600" s="109"/>
      <c r="L600" s="109"/>
      <c r="V600" s="109"/>
      <c r="AF600" s="109"/>
      <c r="AP600" s="109"/>
      <c r="AZ600" s="109"/>
      <c r="BA600" s="109"/>
      <c r="BJ600" s="109"/>
      <c r="BT600" s="109"/>
      <c r="CD600" s="109"/>
      <c r="CN600" s="109"/>
      <c r="CX600" s="109"/>
      <c r="DH600" s="109"/>
      <c r="DR600" s="109"/>
      <c r="EB600" s="109"/>
      <c r="EL600" s="109"/>
      <c r="EV600" s="109"/>
      <c r="FF600" s="109"/>
      <c r="FP600" s="109"/>
      <c r="FZ600" s="109"/>
      <c r="GJ600" s="109"/>
      <c r="GT600" s="109"/>
      <c r="HD600" s="109"/>
      <c r="HN600" s="109"/>
      <c r="HX600" s="109"/>
    </row>
    <row xmlns:x14ac="http://schemas.microsoft.com/office/spreadsheetml/2009/9/ac" r="601" s="3" customFormat="true" x14ac:dyDescent="0.25">
      <c r="A601" s="374"/>
      <c r="B601" s="109"/>
      <c r="L601" s="109"/>
      <c r="V601" s="109"/>
      <c r="AF601" s="109"/>
      <c r="AP601" s="109"/>
      <c r="AZ601" s="109"/>
      <c r="BA601" s="109"/>
      <c r="BJ601" s="109"/>
      <c r="BT601" s="109"/>
      <c r="CD601" s="109"/>
      <c r="CN601" s="109"/>
      <c r="CX601" s="109"/>
      <c r="DH601" s="109"/>
      <c r="DR601" s="109"/>
      <c r="EB601" s="109"/>
      <c r="EL601" s="109"/>
      <c r="EV601" s="109"/>
      <c r="FF601" s="109"/>
      <c r="FP601" s="109"/>
      <c r="FZ601" s="109"/>
      <c r="GJ601" s="109"/>
      <c r="GT601" s="109"/>
      <c r="HD601" s="109"/>
      <c r="HN601" s="109"/>
      <c r="HX601" s="109"/>
    </row>
    <row xmlns:x14ac="http://schemas.microsoft.com/office/spreadsheetml/2009/9/ac" r="602" s="3" customFormat="true" x14ac:dyDescent="0.25">
      <c r="A602" s="374"/>
      <c r="B602" s="109"/>
      <c r="L602" s="109"/>
      <c r="V602" s="109"/>
      <c r="AF602" s="109"/>
      <c r="AP602" s="109"/>
      <c r="AZ602" s="109"/>
      <c r="BA602" s="109"/>
      <c r="BJ602" s="109"/>
      <c r="BT602" s="109"/>
      <c r="CD602" s="109"/>
      <c r="CN602" s="109"/>
      <c r="CX602" s="109"/>
      <c r="DH602" s="109"/>
      <c r="DR602" s="109"/>
      <c r="EB602" s="109"/>
      <c r="EL602" s="109"/>
      <c r="EV602" s="109"/>
      <c r="FF602" s="109"/>
      <c r="FP602" s="109"/>
      <c r="FZ602" s="109"/>
      <c r="GJ602" s="109"/>
      <c r="GT602" s="109"/>
      <c r="HD602" s="109"/>
      <c r="HN602" s="109"/>
      <c r="HX602" s="109"/>
    </row>
    <row xmlns:x14ac="http://schemas.microsoft.com/office/spreadsheetml/2009/9/ac" r="603" s="3" customFormat="true" x14ac:dyDescent="0.25">
      <c r="A603" s="374"/>
      <c r="B603" s="109"/>
      <c r="L603" s="109"/>
      <c r="V603" s="109"/>
      <c r="AF603" s="109"/>
      <c r="AP603" s="109"/>
      <c r="AZ603" s="109"/>
      <c r="BA603" s="109"/>
      <c r="BJ603" s="109"/>
      <c r="BT603" s="109"/>
      <c r="CD603" s="109"/>
      <c r="CN603" s="109"/>
      <c r="CX603" s="109"/>
      <c r="DH603" s="109"/>
      <c r="DR603" s="109"/>
      <c r="EB603" s="109"/>
      <c r="EL603" s="109"/>
      <c r="EV603" s="109"/>
      <c r="FF603" s="109"/>
      <c r="FP603" s="109"/>
      <c r="FZ603" s="109"/>
      <c r="GJ603" s="109"/>
      <c r="GT603" s="109"/>
      <c r="HD603" s="109"/>
      <c r="HN603" s="109"/>
      <c r="HX603" s="109"/>
    </row>
    <row xmlns:x14ac="http://schemas.microsoft.com/office/spreadsheetml/2009/9/ac" r="604" s="3" customFormat="true" x14ac:dyDescent="0.25">
      <c r="A604" s="374"/>
      <c r="B604" s="109"/>
      <c r="L604" s="109"/>
      <c r="V604" s="109"/>
      <c r="AF604" s="109"/>
      <c r="AP604" s="109"/>
      <c r="AZ604" s="109"/>
      <c r="BA604" s="109"/>
      <c r="BJ604" s="109"/>
      <c r="BT604" s="109"/>
      <c r="CD604" s="109"/>
      <c r="CN604" s="109"/>
      <c r="CX604" s="109"/>
      <c r="DH604" s="109"/>
      <c r="DR604" s="109"/>
      <c r="EB604" s="109"/>
      <c r="EL604" s="109"/>
      <c r="EV604" s="109"/>
      <c r="FF604" s="109"/>
      <c r="FP604" s="109"/>
      <c r="FZ604" s="109"/>
      <c r="GJ604" s="109"/>
      <c r="GT604" s="109"/>
      <c r="HD604" s="109"/>
      <c r="HN604" s="109"/>
      <c r="HX604" s="109"/>
    </row>
    <row xmlns:x14ac="http://schemas.microsoft.com/office/spreadsheetml/2009/9/ac" r="605" s="3" customFormat="true" x14ac:dyDescent="0.25">
      <c r="A605" s="374"/>
      <c r="B605" s="109"/>
      <c r="L605" s="109"/>
      <c r="V605" s="109"/>
      <c r="AF605" s="109"/>
      <c r="AP605" s="109"/>
      <c r="AZ605" s="109"/>
      <c r="BA605" s="109"/>
      <c r="BJ605" s="109"/>
      <c r="BT605" s="109"/>
      <c r="CD605" s="109"/>
      <c r="CN605" s="109"/>
      <c r="CX605" s="109"/>
      <c r="DH605" s="109"/>
      <c r="DR605" s="109"/>
      <c r="EB605" s="109"/>
      <c r="EL605" s="109"/>
      <c r="EV605" s="109"/>
      <c r="FF605" s="109"/>
      <c r="FP605" s="109"/>
      <c r="FZ605" s="109"/>
      <c r="GJ605" s="109"/>
      <c r="GT605" s="109"/>
      <c r="HD605" s="109"/>
      <c r="HN605" s="109"/>
      <c r="HX605" s="109"/>
    </row>
    <row xmlns:x14ac="http://schemas.microsoft.com/office/spreadsheetml/2009/9/ac" r="606" s="3" customFormat="true" x14ac:dyDescent="0.25">
      <c r="A606" s="374"/>
      <c r="B606" s="109"/>
      <c r="L606" s="109"/>
      <c r="V606" s="109"/>
      <c r="AF606" s="109"/>
      <c r="AP606" s="109"/>
      <c r="AZ606" s="109"/>
      <c r="BA606" s="109"/>
      <c r="BJ606" s="109"/>
      <c r="BT606" s="109"/>
      <c r="CD606" s="109"/>
      <c r="CN606" s="109"/>
      <c r="CX606" s="109"/>
      <c r="DH606" s="109"/>
      <c r="DR606" s="109"/>
      <c r="EB606" s="109"/>
      <c r="EL606" s="109"/>
      <c r="EV606" s="109"/>
      <c r="FF606" s="109"/>
      <c r="FP606" s="109"/>
      <c r="FZ606" s="109"/>
      <c r="GJ606" s="109"/>
      <c r="GT606" s="109"/>
      <c r="HD606" s="109"/>
      <c r="HN606" s="109"/>
      <c r="HX606" s="109"/>
    </row>
    <row xmlns:x14ac="http://schemas.microsoft.com/office/spreadsheetml/2009/9/ac" r="607" s="3" customFormat="true" x14ac:dyDescent="0.25">
      <c r="A607" s="374"/>
      <c r="B607" s="109"/>
      <c r="L607" s="109"/>
      <c r="V607" s="109"/>
      <c r="AF607" s="109"/>
      <c r="AP607" s="109"/>
      <c r="AZ607" s="109"/>
      <c r="BA607" s="109"/>
      <c r="BJ607" s="109"/>
      <c r="BT607" s="109"/>
      <c r="CD607" s="109"/>
      <c r="CN607" s="109"/>
      <c r="CX607" s="109"/>
      <c r="DH607" s="109"/>
      <c r="DR607" s="109"/>
      <c r="EB607" s="109"/>
      <c r="EL607" s="109"/>
      <c r="EV607" s="109"/>
      <c r="FF607" s="109"/>
      <c r="FP607" s="109"/>
      <c r="FZ607" s="109"/>
      <c r="GJ607" s="109"/>
      <c r="GT607" s="109"/>
      <c r="HD607" s="109"/>
      <c r="HN607" s="109"/>
      <c r="HX607" s="109"/>
    </row>
    <row xmlns:x14ac="http://schemas.microsoft.com/office/spreadsheetml/2009/9/ac" r="608" s="3" customFormat="true" x14ac:dyDescent="0.25">
      <c r="A608" s="374"/>
      <c r="B608" s="109"/>
      <c r="L608" s="109"/>
      <c r="V608" s="109"/>
      <c r="AF608" s="109"/>
      <c r="AP608" s="109"/>
      <c r="AZ608" s="109"/>
      <c r="BA608" s="109"/>
      <c r="BJ608" s="109"/>
      <c r="BT608" s="109"/>
      <c r="CD608" s="109"/>
      <c r="CN608" s="109"/>
      <c r="CX608" s="109"/>
      <c r="DH608" s="109"/>
      <c r="DR608" s="109"/>
      <c r="EB608" s="109"/>
      <c r="EL608" s="109"/>
      <c r="EV608" s="109"/>
      <c r="FF608" s="109"/>
      <c r="FP608" s="109"/>
      <c r="FZ608" s="109"/>
      <c r="GJ608" s="109"/>
      <c r="GT608" s="109"/>
      <c r="HD608" s="109"/>
      <c r="HN608" s="109"/>
      <c r="HX608" s="109"/>
    </row>
    <row xmlns:x14ac="http://schemas.microsoft.com/office/spreadsheetml/2009/9/ac" r="609" s="3" customFormat="true" x14ac:dyDescent="0.25">
      <c r="A609" s="374"/>
      <c r="B609" s="109"/>
      <c r="L609" s="109"/>
      <c r="V609" s="109"/>
      <c r="AF609" s="109"/>
      <c r="AP609" s="109"/>
      <c r="AZ609" s="109"/>
      <c r="BA609" s="109"/>
      <c r="BJ609" s="109"/>
      <c r="BT609" s="109"/>
      <c r="CD609" s="109"/>
      <c r="CN609" s="109"/>
      <c r="CX609" s="109"/>
      <c r="DH609" s="109"/>
      <c r="DR609" s="109"/>
      <c r="EB609" s="109"/>
      <c r="EL609" s="109"/>
      <c r="EV609" s="109"/>
      <c r="FF609" s="109"/>
      <c r="FP609" s="109"/>
      <c r="FZ609" s="109"/>
      <c r="GJ609" s="109"/>
      <c r="GT609" s="109"/>
      <c r="HD609" s="109"/>
      <c r="HN609" s="109"/>
      <c r="HX609" s="109"/>
    </row>
    <row xmlns:x14ac="http://schemas.microsoft.com/office/spreadsheetml/2009/9/ac" r="610" s="3" customFormat="true" x14ac:dyDescent="0.25">
      <c r="A610" s="374"/>
      <c r="B610" s="109"/>
      <c r="L610" s="109"/>
      <c r="V610" s="109"/>
      <c r="AF610" s="109"/>
      <c r="AP610" s="109"/>
      <c r="AZ610" s="109"/>
      <c r="BA610" s="109"/>
      <c r="BJ610" s="109"/>
      <c r="BT610" s="109"/>
      <c r="CD610" s="109"/>
      <c r="CN610" s="109"/>
      <c r="CX610" s="109"/>
      <c r="DH610" s="109"/>
      <c r="DR610" s="109"/>
      <c r="EB610" s="109"/>
      <c r="EL610" s="109"/>
      <c r="EV610" s="109"/>
      <c r="FF610" s="109"/>
      <c r="FP610" s="109"/>
      <c r="FZ610" s="109"/>
      <c r="GJ610" s="109"/>
      <c r="GT610" s="109"/>
      <c r="HD610" s="109"/>
      <c r="HN610" s="109"/>
      <c r="HX610" s="109"/>
    </row>
    <row xmlns:x14ac="http://schemas.microsoft.com/office/spreadsheetml/2009/9/ac" r="611" s="3" customFormat="true" x14ac:dyDescent="0.25">
      <c r="A611" s="374"/>
      <c r="B611" s="109"/>
      <c r="L611" s="109"/>
      <c r="V611" s="109"/>
      <c r="AF611" s="109"/>
      <c r="AP611" s="109"/>
      <c r="AZ611" s="109"/>
      <c r="BA611" s="109"/>
      <c r="BJ611" s="109"/>
      <c r="BT611" s="109"/>
      <c r="CD611" s="109"/>
      <c r="CN611" s="109"/>
      <c r="CX611" s="109"/>
      <c r="DH611" s="109"/>
      <c r="DR611" s="109"/>
      <c r="EB611" s="109"/>
      <c r="EL611" s="109"/>
      <c r="EV611" s="109"/>
      <c r="FF611" s="109"/>
      <c r="FP611" s="109"/>
      <c r="FZ611" s="109"/>
      <c r="GJ611" s="109"/>
      <c r="GT611" s="109"/>
      <c r="HD611" s="109"/>
      <c r="HN611" s="109"/>
      <c r="HX611" s="109"/>
    </row>
    <row xmlns:x14ac="http://schemas.microsoft.com/office/spreadsheetml/2009/9/ac" r="612" s="3" customFormat="true" x14ac:dyDescent="0.25">
      <c r="A612" s="374"/>
      <c r="B612" s="109"/>
      <c r="L612" s="109"/>
      <c r="V612" s="109"/>
      <c r="AF612" s="109"/>
      <c r="AP612" s="109"/>
      <c r="AZ612" s="109"/>
      <c r="BA612" s="109"/>
      <c r="BJ612" s="109"/>
      <c r="BT612" s="109"/>
      <c r="CD612" s="109"/>
      <c r="CN612" s="109"/>
      <c r="CX612" s="109"/>
      <c r="DH612" s="109"/>
      <c r="DR612" s="109"/>
      <c r="EB612" s="109"/>
      <c r="EL612" s="109"/>
      <c r="EV612" s="109"/>
      <c r="FF612" s="109"/>
      <c r="FP612" s="109"/>
      <c r="FZ612" s="109"/>
      <c r="GJ612" s="109"/>
      <c r="GT612" s="109"/>
      <c r="HD612" s="109"/>
      <c r="HN612" s="109"/>
      <c r="HX612" s="109"/>
    </row>
    <row xmlns:x14ac="http://schemas.microsoft.com/office/spreadsheetml/2009/9/ac" r="613" s="3" customFormat="true" x14ac:dyDescent="0.25">
      <c r="A613" s="374"/>
      <c r="B613" s="109"/>
      <c r="L613" s="109"/>
      <c r="V613" s="109"/>
      <c r="AF613" s="109"/>
      <c r="AP613" s="109"/>
      <c r="AZ613" s="109"/>
      <c r="BA613" s="109"/>
      <c r="BJ613" s="109"/>
      <c r="BT613" s="109"/>
      <c r="CD613" s="109"/>
      <c r="CN613" s="109"/>
      <c r="CX613" s="109"/>
      <c r="DH613" s="109"/>
      <c r="DR613" s="109"/>
      <c r="EB613" s="109"/>
      <c r="EL613" s="109"/>
      <c r="EV613" s="109"/>
      <c r="FF613" s="109"/>
      <c r="FP613" s="109"/>
      <c r="FZ613" s="109"/>
      <c r="GJ613" s="109"/>
      <c r="GT613" s="109"/>
      <c r="HD613" s="109"/>
      <c r="HN613" s="109"/>
      <c r="HX613" s="109"/>
    </row>
    <row xmlns:x14ac="http://schemas.microsoft.com/office/spreadsheetml/2009/9/ac" r="614" s="3" customFormat="true" x14ac:dyDescent="0.25">
      <c r="A614" s="374"/>
      <c r="B614" s="109"/>
      <c r="L614" s="109"/>
      <c r="V614" s="109"/>
      <c r="AF614" s="109"/>
      <c r="AP614" s="109"/>
      <c r="AZ614" s="109"/>
      <c r="BA614" s="109"/>
      <c r="BJ614" s="109"/>
      <c r="BT614" s="109"/>
      <c r="CD614" s="109"/>
      <c r="CN614" s="109"/>
      <c r="CX614" s="109"/>
      <c r="DH614" s="109"/>
      <c r="DR614" s="109"/>
      <c r="EB614" s="109"/>
      <c r="EL614" s="109"/>
      <c r="EV614" s="109"/>
      <c r="FF614" s="109"/>
      <c r="FP614" s="109"/>
      <c r="FZ614" s="109"/>
      <c r="GJ614" s="109"/>
      <c r="GT614" s="109"/>
      <c r="HD614" s="109"/>
      <c r="HN614" s="109"/>
      <c r="HX614" s="109"/>
    </row>
    <row xmlns:x14ac="http://schemas.microsoft.com/office/spreadsheetml/2009/9/ac" r="615" s="3" customFormat="true" x14ac:dyDescent="0.25">
      <c r="A615" s="374"/>
      <c r="B615" s="109"/>
      <c r="L615" s="109"/>
      <c r="V615" s="109"/>
      <c r="AF615" s="109"/>
      <c r="AP615" s="109"/>
      <c r="AZ615" s="109"/>
      <c r="BA615" s="109"/>
      <c r="BJ615" s="109"/>
      <c r="BT615" s="109"/>
      <c r="CD615" s="109"/>
      <c r="CN615" s="109"/>
      <c r="CX615" s="109"/>
      <c r="DH615" s="109"/>
      <c r="DR615" s="109"/>
      <c r="EB615" s="109"/>
      <c r="EL615" s="109"/>
      <c r="EV615" s="109"/>
      <c r="FF615" s="109"/>
      <c r="FP615" s="109"/>
      <c r="FZ615" s="109"/>
      <c r="GJ615" s="109"/>
      <c r="GT615" s="109"/>
      <c r="HD615" s="109"/>
      <c r="HN615" s="109"/>
      <c r="HX615" s="109"/>
    </row>
    <row xmlns:x14ac="http://schemas.microsoft.com/office/spreadsheetml/2009/9/ac" r="616" s="3" customFormat="true" x14ac:dyDescent="0.25">
      <c r="A616" s="374"/>
      <c r="B616" s="109"/>
      <c r="L616" s="109"/>
      <c r="V616" s="109"/>
      <c r="AF616" s="109"/>
      <c r="AP616" s="109"/>
      <c r="AZ616" s="109"/>
      <c r="BA616" s="109"/>
      <c r="BJ616" s="109"/>
      <c r="BT616" s="109"/>
      <c r="CD616" s="109"/>
      <c r="CN616" s="109"/>
      <c r="CX616" s="109"/>
      <c r="DH616" s="109"/>
      <c r="DR616" s="109"/>
      <c r="EB616" s="109"/>
      <c r="EL616" s="109"/>
      <c r="EV616" s="109"/>
      <c r="FF616" s="109"/>
      <c r="FP616" s="109"/>
      <c r="FZ616" s="109"/>
      <c r="GJ616" s="109"/>
      <c r="GT616" s="109"/>
      <c r="HD616" s="109"/>
      <c r="HN616" s="109"/>
      <c r="HX616" s="109"/>
    </row>
    <row xmlns:x14ac="http://schemas.microsoft.com/office/spreadsheetml/2009/9/ac" r="617" s="3" customFormat="true" x14ac:dyDescent="0.25">
      <c r="A617" s="374"/>
      <c r="B617" s="109"/>
      <c r="L617" s="109"/>
      <c r="V617" s="109"/>
      <c r="AF617" s="109"/>
      <c r="AP617" s="109"/>
      <c r="AZ617" s="109"/>
      <c r="BA617" s="109"/>
      <c r="BJ617" s="109"/>
      <c r="BT617" s="109"/>
      <c r="CD617" s="109"/>
      <c r="CN617" s="109"/>
      <c r="CX617" s="109"/>
      <c r="DH617" s="109"/>
      <c r="DR617" s="109"/>
      <c r="EB617" s="109"/>
      <c r="EL617" s="109"/>
      <c r="EV617" s="109"/>
      <c r="FF617" s="109"/>
      <c r="FP617" s="109"/>
      <c r="FZ617" s="109"/>
      <c r="GJ617" s="109"/>
      <c r="GT617" s="109"/>
      <c r="HD617" s="109"/>
      <c r="HN617" s="109"/>
      <c r="HX617" s="109"/>
    </row>
    <row xmlns:x14ac="http://schemas.microsoft.com/office/spreadsheetml/2009/9/ac" r="618" s="3" customFormat="true" x14ac:dyDescent="0.25">
      <c r="A618" s="374"/>
      <c r="B618" s="109"/>
      <c r="L618" s="109"/>
      <c r="V618" s="109"/>
      <c r="AF618" s="109"/>
      <c r="AP618" s="109"/>
      <c r="AZ618" s="109"/>
      <c r="BA618" s="109"/>
      <c r="BJ618" s="109"/>
      <c r="BT618" s="109"/>
      <c r="CD618" s="109"/>
      <c r="CN618" s="109"/>
      <c r="CX618" s="109"/>
      <c r="DH618" s="109"/>
      <c r="DR618" s="109"/>
      <c r="EB618" s="109"/>
      <c r="EL618" s="109"/>
      <c r="EV618" s="109"/>
      <c r="FF618" s="109"/>
      <c r="FP618" s="109"/>
      <c r="FZ618" s="109"/>
      <c r="GJ618" s="109"/>
      <c r="GT618" s="109"/>
      <c r="HD618" s="109"/>
      <c r="HN618" s="109"/>
      <c r="HX618" s="109"/>
    </row>
    <row xmlns:x14ac="http://schemas.microsoft.com/office/spreadsheetml/2009/9/ac" r="619" s="3" customFormat="true" x14ac:dyDescent="0.25">
      <c r="A619" s="374"/>
      <c r="B619" s="109"/>
      <c r="L619" s="109"/>
      <c r="V619" s="109"/>
      <c r="AF619" s="109"/>
      <c r="AP619" s="109"/>
      <c r="AZ619" s="109"/>
      <c r="BA619" s="109"/>
      <c r="BJ619" s="109"/>
      <c r="BT619" s="109"/>
      <c r="CD619" s="109"/>
      <c r="CN619" s="109"/>
      <c r="CX619" s="109"/>
      <c r="DH619" s="109"/>
      <c r="DR619" s="109"/>
      <c r="EB619" s="109"/>
      <c r="EL619" s="109"/>
      <c r="EV619" s="109"/>
      <c r="FF619" s="109"/>
      <c r="FP619" s="109"/>
      <c r="FZ619" s="109"/>
      <c r="GJ619" s="109"/>
      <c r="GT619" s="109"/>
      <c r="HD619" s="109"/>
      <c r="HN619" s="109"/>
      <c r="HX619" s="109"/>
    </row>
    <row xmlns:x14ac="http://schemas.microsoft.com/office/spreadsheetml/2009/9/ac" r="620" s="3" customFormat="true" x14ac:dyDescent="0.25">
      <c r="A620" s="374"/>
      <c r="B620" s="109"/>
      <c r="L620" s="109"/>
      <c r="V620" s="109"/>
      <c r="AF620" s="109"/>
      <c r="AP620" s="109"/>
      <c r="AZ620" s="109"/>
      <c r="BA620" s="109"/>
      <c r="BJ620" s="109"/>
      <c r="BT620" s="109"/>
      <c r="CD620" s="109"/>
      <c r="CN620" s="109"/>
      <c r="CX620" s="109"/>
      <c r="DH620" s="109"/>
      <c r="DR620" s="109"/>
      <c r="EB620" s="109"/>
      <c r="EL620" s="109"/>
      <c r="EV620" s="109"/>
      <c r="FF620" s="109"/>
      <c r="FP620" s="109"/>
      <c r="FZ620" s="109"/>
      <c r="GJ620" s="109"/>
      <c r="GT620" s="109"/>
      <c r="HD620" s="109"/>
      <c r="HN620" s="109"/>
      <c r="HX620" s="109"/>
    </row>
    <row xmlns:x14ac="http://schemas.microsoft.com/office/spreadsheetml/2009/9/ac" r="621" s="3" customFormat="true" x14ac:dyDescent="0.25">
      <c r="A621" s="374"/>
      <c r="B621" s="109"/>
      <c r="L621" s="109"/>
      <c r="V621" s="109"/>
      <c r="AF621" s="109"/>
      <c r="AP621" s="109"/>
      <c r="AZ621" s="109"/>
      <c r="BA621" s="109"/>
      <c r="BJ621" s="109"/>
      <c r="BT621" s="109"/>
      <c r="CD621" s="109"/>
      <c r="CN621" s="109"/>
      <c r="CX621" s="109"/>
      <c r="DH621" s="109"/>
      <c r="DR621" s="109"/>
      <c r="EB621" s="109"/>
      <c r="EL621" s="109"/>
      <c r="EV621" s="109"/>
      <c r="FF621" s="109"/>
      <c r="FP621" s="109"/>
      <c r="FZ621" s="109"/>
      <c r="GJ621" s="109"/>
      <c r="GT621" s="109"/>
      <c r="HD621" s="109"/>
      <c r="HN621" s="109"/>
      <c r="HX621" s="109"/>
    </row>
    <row xmlns:x14ac="http://schemas.microsoft.com/office/spreadsheetml/2009/9/ac" r="622" s="3" customFormat="true" x14ac:dyDescent="0.25">
      <c r="A622" s="374"/>
      <c r="B622" s="109"/>
      <c r="L622" s="109"/>
      <c r="V622" s="109"/>
      <c r="AF622" s="109"/>
      <c r="AP622" s="109"/>
      <c r="AZ622" s="109"/>
      <c r="BA622" s="109"/>
      <c r="BJ622" s="109"/>
      <c r="BT622" s="109"/>
      <c r="CD622" s="109"/>
      <c r="CN622" s="109"/>
      <c r="CX622" s="109"/>
      <c r="DH622" s="109"/>
      <c r="DR622" s="109"/>
      <c r="EB622" s="109"/>
      <c r="EL622" s="109"/>
      <c r="EV622" s="109"/>
      <c r="FF622" s="109"/>
      <c r="FP622" s="109"/>
      <c r="FZ622" s="109"/>
      <c r="GJ622" s="109"/>
      <c r="GT622" s="109"/>
      <c r="HD622" s="109"/>
      <c r="HN622" s="109"/>
      <c r="HX622" s="109"/>
    </row>
    <row xmlns:x14ac="http://schemas.microsoft.com/office/spreadsheetml/2009/9/ac" r="623" s="3" customFormat="true" x14ac:dyDescent="0.25">
      <c r="A623" s="374"/>
      <c r="B623" s="109"/>
      <c r="L623" s="109"/>
      <c r="V623" s="109"/>
      <c r="AF623" s="109"/>
      <c r="AP623" s="109"/>
      <c r="AZ623" s="109"/>
      <c r="BA623" s="109"/>
      <c r="BJ623" s="109"/>
      <c r="BT623" s="109"/>
      <c r="CD623" s="109"/>
      <c r="CN623" s="109"/>
      <c r="CX623" s="109"/>
      <c r="DH623" s="109"/>
      <c r="DR623" s="109"/>
      <c r="EB623" s="109"/>
      <c r="EL623" s="109"/>
      <c r="EV623" s="109"/>
      <c r="FF623" s="109"/>
      <c r="FP623" s="109"/>
      <c r="FZ623" s="109"/>
      <c r="GJ623" s="109"/>
      <c r="GT623" s="109"/>
      <c r="HD623" s="109"/>
      <c r="HN623" s="109"/>
      <c r="HX623" s="109"/>
    </row>
    <row xmlns:x14ac="http://schemas.microsoft.com/office/spreadsheetml/2009/9/ac" r="624" s="3" customFormat="true" x14ac:dyDescent="0.25">
      <c r="A624" s="374"/>
      <c r="B624" s="109"/>
      <c r="L624" s="109"/>
      <c r="V624" s="109"/>
      <c r="AF624" s="109"/>
      <c r="AP624" s="109"/>
      <c r="AZ624" s="109"/>
      <c r="BA624" s="109"/>
      <c r="BJ624" s="109"/>
      <c r="BT624" s="109"/>
      <c r="CD624" s="109"/>
      <c r="CN624" s="109"/>
      <c r="CX624" s="109"/>
      <c r="DH624" s="109"/>
      <c r="DR624" s="109"/>
      <c r="EB624" s="109"/>
      <c r="EL624" s="109"/>
      <c r="EV624" s="109"/>
      <c r="FF624" s="109"/>
      <c r="FP624" s="109"/>
      <c r="FZ624" s="109"/>
      <c r="GJ624" s="109"/>
      <c r="GT624" s="109"/>
      <c r="HD624" s="109"/>
      <c r="HN624" s="109"/>
      <c r="HX624" s="109"/>
    </row>
    <row xmlns:x14ac="http://schemas.microsoft.com/office/spreadsheetml/2009/9/ac" r="625" s="3" customFormat="true" x14ac:dyDescent="0.25">
      <c r="A625" s="374"/>
      <c r="B625" s="109"/>
      <c r="L625" s="109"/>
      <c r="V625" s="109"/>
      <c r="AF625" s="109"/>
      <c r="AP625" s="109"/>
      <c r="AZ625" s="109"/>
      <c r="BA625" s="109"/>
      <c r="BJ625" s="109"/>
      <c r="BT625" s="109"/>
      <c r="CD625" s="109"/>
      <c r="CN625" s="109"/>
      <c r="CX625" s="109"/>
      <c r="DH625" s="109"/>
      <c r="DR625" s="109"/>
      <c r="EB625" s="109"/>
      <c r="EL625" s="109"/>
      <c r="EV625" s="109"/>
      <c r="FF625" s="109"/>
      <c r="FP625" s="109"/>
      <c r="FZ625" s="109"/>
      <c r="GJ625" s="109"/>
      <c r="GT625" s="109"/>
      <c r="HD625" s="109"/>
      <c r="HN625" s="109"/>
      <c r="HX625" s="109"/>
    </row>
    <row xmlns:x14ac="http://schemas.microsoft.com/office/spreadsheetml/2009/9/ac" r="626" s="3" customFormat="true" x14ac:dyDescent="0.25">
      <c r="A626" s="374"/>
      <c r="B626" s="109"/>
      <c r="L626" s="109"/>
      <c r="V626" s="109"/>
      <c r="AF626" s="109"/>
      <c r="AP626" s="109"/>
      <c r="AZ626" s="109"/>
      <c r="BA626" s="109"/>
      <c r="BJ626" s="109"/>
      <c r="BT626" s="109"/>
      <c r="CD626" s="109"/>
      <c r="CN626" s="109"/>
      <c r="CX626" s="109"/>
      <c r="DH626" s="109"/>
      <c r="DR626" s="109"/>
      <c r="EB626" s="109"/>
      <c r="EL626" s="109"/>
      <c r="EV626" s="109"/>
      <c r="FF626" s="109"/>
      <c r="FP626" s="109"/>
      <c r="FZ626" s="109"/>
      <c r="GJ626" s="109"/>
      <c r="GT626" s="109"/>
      <c r="HD626" s="109"/>
      <c r="HN626" s="109"/>
      <c r="HX626" s="109"/>
    </row>
    <row xmlns:x14ac="http://schemas.microsoft.com/office/spreadsheetml/2009/9/ac" r="627" s="3" customFormat="true" x14ac:dyDescent="0.25">
      <c r="A627" s="374"/>
      <c r="B627" s="109"/>
      <c r="L627" s="109"/>
      <c r="V627" s="109"/>
      <c r="AF627" s="109"/>
      <c r="AP627" s="109"/>
      <c r="AZ627" s="109"/>
      <c r="BA627" s="109"/>
      <c r="BJ627" s="109"/>
      <c r="BT627" s="109"/>
      <c r="CD627" s="109"/>
      <c r="CN627" s="109"/>
      <c r="CX627" s="109"/>
      <c r="DH627" s="109"/>
      <c r="DR627" s="109"/>
      <c r="EB627" s="109"/>
      <c r="EL627" s="109"/>
      <c r="EV627" s="109"/>
      <c r="FF627" s="109"/>
      <c r="FP627" s="109"/>
      <c r="FZ627" s="109"/>
      <c r="GJ627" s="109"/>
      <c r="GT627" s="109"/>
      <c r="HD627" s="109"/>
      <c r="HN627" s="109"/>
      <c r="HX627" s="109"/>
    </row>
    <row xmlns:x14ac="http://schemas.microsoft.com/office/spreadsheetml/2009/9/ac" r="628" s="3" customFormat="true" x14ac:dyDescent="0.25">
      <c r="A628" s="374"/>
      <c r="B628" s="109"/>
      <c r="L628" s="109"/>
      <c r="V628" s="109"/>
      <c r="AF628" s="109"/>
      <c r="AP628" s="109"/>
      <c r="AZ628" s="109"/>
      <c r="BA628" s="109"/>
      <c r="BJ628" s="109"/>
      <c r="BT628" s="109"/>
      <c r="CD628" s="109"/>
      <c r="CN628" s="109"/>
      <c r="CX628" s="109"/>
      <c r="DH628" s="109"/>
      <c r="DR628" s="109"/>
      <c r="EB628" s="109"/>
      <c r="EL628" s="109"/>
      <c r="EV628" s="109"/>
      <c r="FF628" s="109"/>
      <c r="FP628" s="109"/>
      <c r="FZ628" s="109"/>
      <c r="GJ628" s="109"/>
      <c r="GT628" s="109"/>
      <c r="HD628" s="109"/>
      <c r="HN628" s="109"/>
      <c r="HX628" s="109"/>
    </row>
    <row xmlns:x14ac="http://schemas.microsoft.com/office/spreadsheetml/2009/9/ac" r="629" s="3" customFormat="true" x14ac:dyDescent="0.25">
      <c r="A629" s="374"/>
      <c r="B629" s="109"/>
      <c r="L629" s="109"/>
      <c r="V629" s="109"/>
      <c r="AF629" s="109"/>
      <c r="AP629" s="109"/>
      <c r="AZ629" s="109"/>
      <c r="BA629" s="109"/>
      <c r="BJ629" s="109"/>
      <c r="BT629" s="109"/>
      <c r="CD629" s="109"/>
      <c r="CN629" s="109"/>
      <c r="CX629" s="109"/>
      <c r="DH629" s="109"/>
      <c r="DR629" s="109"/>
      <c r="EB629" s="109"/>
      <c r="EL629" s="109"/>
      <c r="EV629" s="109"/>
      <c r="FF629" s="109"/>
      <c r="FP629" s="109"/>
      <c r="FZ629" s="109"/>
      <c r="GJ629" s="109"/>
      <c r="GT629" s="109"/>
      <c r="HD629" s="109"/>
      <c r="HN629" s="109"/>
      <c r="HX629" s="109"/>
    </row>
    <row xmlns:x14ac="http://schemas.microsoft.com/office/spreadsheetml/2009/9/ac" r="630" s="3" customFormat="true" x14ac:dyDescent="0.25">
      <c r="A630" s="374"/>
      <c r="B630" s="109"/>
      <c r="L630" s="109"/>
      <c r="V630" s="109"/>
      <c r="AF630" s="109"/>
      <c r="AP630" s="109"/>
      <c r="AZ630" s="109"/>
      <c r="BA630" s="109"/>
      <c r="BJ630" s="109"/>
      <c r="BT630" s="109"/>
      <c r="CD630" s="109"/>
      <c r="CN630" s="109"/>
      <c r="CX630" s="109"/>
      <c r="DH630" s="109"/>
      <c r="DR630" s="109"/>
      <c r="EB630" s="109"/>
      <c r="EL630" s="109"/>
      <c r="EV630" s="109"/>
      <c r="FF630" s="109"/>
      <c r="FP630" s="109"/>
      <c r="FZ630" s="109"/>
      <c r="GJ630" s="109"/>
      <c r="GT630" s="109"/>
      <c r="HD630" s="109"/>
      <c r="HN630" s="109"/>
      <c r="HX630" s="109"/>
    </row>
    <row xmlns:x14ac="http://schemas.microsoft.com/office/spreadsheetml/2009/9/ac" r="631" s="3" customFormat="true" x14ac:dyDescent="0.25">
      <c r="A631" s="374"/>
      <c r="B631" s="109"/>
      <c r="L631" s="109"/>
      <c r="V631" s="109"/>
      <c r="AF631" s="109"/>
      <c r="AP631" s="109"/>
      <c r="AZ631" s="109"/>
      <c r="BA631" s="109"/>
      <c r="BJ631" s="109"/>
      <c r="BT631" s="109"/>
      <c r="CD631" s="109"/>
      <c r="CN631" s="109"/>
      <c r="CX631" s="109"/>
      <c r="DH631" s="109"/>
      <c r="DR631" s="109"/>
      <c r="EB631" s="109"/>
      <c r="EL631" s="109"/>
      <c r="EV631" s="109"/>
      <c r="FF631" s="109"/>
      <c r="FP631" s="109"/>
      <c r="FZ631" s="109"/>
      <c r="GJ631" s="109"/>
      <c r="GT631" s="109"/>
      <c r="HD631" s="109"/>
      <c r="HN631" s="109"/>
      <c r="HX631" s="109"/>
    </row>
    <row xmlns:x14ac="http://schemas.microsoft.com/office/spreadsheetml/2009/9/ac" r="632" s="3" customFormat="true" x14ac:dyDescent="0.25">
      <c r="A632" s="374"/>
      <c r="B632" s="109"/>
      <c r="L632" s="109"/>
      <c r="V632" s="109"/>
      <c r="AF632" s="109"/>
      <c r="AP632" s="109"/>
      <c r="AZ632" s="109"/>
      <c r="BA632" s="109"/>
      <c r="BJ632" s="109"/>
      <c r="BT632" s="109"/>
      <c r="CD632" s="109"/>
      <c r="CN632" s="109"/>
      <c r="CX632" s="109"/>
      <c r="DH632" s="109"/>
      <c r="DR632" s="109"/>
      <c r="EB632" s="109"/>
      <c r="EL632" s="109"/>
      <c r="EV632" s="109"/>
      <c r="FF632" s="109"/>
      <c r="FP632" s="109"/>
      <c r="FZ632" s="109"/>
      <c r="GJ632" s="109"/>
      <c r="GT632" s="109"/>
      <c r="HD632" s="109"/>
      <c r="HN632" s="109"/>
      <c r="HX632" s="109"/>
    </row>
    <row xmlns:x14ac="http://schemas.microsoft.com/office/spreadsheetml/2009/9/ac" r="633" s="3" customFormat="true" x14ac:dyDescent="0.25">
      <c r="A633" s="374"/>
      <c r="B633" s="109"/>
      <c r="L633" s="109"/>
      <c r="V633" s="109"/>
      <c r="AF633" s="109"/>
      <c r="AP633" s="109"/>
      <c r="AZ633" s="109"/>
      <c r="BA633" s="109"/>
      <c r="BJ633" s="109"/>
      <c r="BT633" s="109"/>
      <c r="CD633" s="109"/>
      <c r="CN633" s="109"/>
      <c r="CX633" s="109"/>
      <c r="DH633" s="109"/>
      <c r="DR633" s="109"/>
      <c r="EB633" s="109"/>
      <c r="EL633" s="109"/>
      <c r="EV633" s="109"/>
      <c r="FF633" s="109"/>
      <c r="FP633" s="109"/>
      <c r="FZ633" s="109"/>
      <c r="GJ633" s="109"/>
      <c r="GT633" s="109"/>
      <c r="HD633" s="109"/>
      <c r="HN633" s="109"/>
      <c r="HX633" s="109"/>
    </row>
    <row xmlns:x14ac="http://schemas.microsoft.com/office/spreadsheetml/2009/9/ac" r="634" s="3" customFormat="true" x14ac:dyDescent="0.25">
      <c r="A634" s="374"/>
      <c r="B634" s="109"/>
      <c r="L634" s="109"/>
      <c r="V634" s="109"/>
      <c r="AF634" s="109"/>
      <c r="AP634" s="109"/>
      <c r="AZ634" s="109"/>
      <c r="BA634" s="109"/>
      <c r="BJ634" s="109"/>
      <c r="BT634" s="109"/>
      <c r="CD634" s="109"/>
      <c r="CN634" s="109"/>
      <c r="CX634" s="109"/>
      <c r="DH634" s="109"/>
      <c r="DR634" s="109"/>
      <c r="EB634" s="109"/>
      <c r="EL634" s="109"/>
      <c r="EV634" s="109"/>
      <c r="FF634" s="109"/>
      <c r="FP634" s="109"/>
      <c r="FZ634" s="109"/>
      <c r="GJ634" s="109"/>
      <c r="GT634" s="109"/>
      <c r="HD634" s="109"/>
      <c r="HN634" s="109"/>
      <c r="HX634" s="109"/>
    </row>
    <row xmlns:x14ac="http://schemas.microsoft.com/office/spreadsheetml/2009/9/ac" r="635" s="3" customFormat="true" x14ac:dyDescent="0.25">
      <c r="A635" s="374"/>
      <c r="B635" s="109"/>
      <c r="L635" s="109"/>
      <c r="V635" s="109"/>
      <c r="AF635" s="109"/>
      <c r="AP635" s="109"/>
      <c r="AZ635" s="109"/>
      <c r="BA635" s="109"/>
      <c r="BJ635" s="109"/>
      <c r="BT635" s="109"/>
      <c r="CD635" s="109"/>
      <c r="CN635" s="109"/>
      <c r="CX635" s="109"/>
      <c r="DH635" s="109"/>
      <c r="DR635" s="109"/>
      <c r="EB635" s="109"/>
      <c r="EL635" s="109"/>
      <c r="EV635" s="109"/>
      <c r="FF635" s="109"/>
      <c r="FP635" s="109"/>
      <c r="FZ635" s="109"/>
      <c r="GJ635" s="109"/>
      <c r="GT635" s="109"/>
      <c r="HD635" s="109"/>
      <c r="HN635" s="109"/>
      <c r="HX635" s="109"/>
    </row>
    <row xmlns:x14ac="http://schemas.microsoft.com/office/spreadsheetml/2009/9/ac" r="636" s="3" customFormat="true" x14ac:dyDescent="0.25">
      <c r="A636" s="374"/>
      <c r="B636" s="109"/>
      <c r="L636" s="109"/>
      <c r="V636" s="109"/>
      <c r="AF636" s="109"/>
      <c r="AP636" s="109"/>
      <c r="AZ636" s="109"/>
      <c r="BA636" s="109"/>
      <c r="BJ636" s="109"/>
      <c r="BT636" s="109"/>
      <c r="CD636" s="109"/>
      <c r="CN636" s="109"/>
      <c r="CX636" s="109"/>
      <c r="DH636" s="109"/>
      <c r="DR636" s="109"/>
      <c r="EB636" s="109"/>
      <c r="EL636" s="109"/>
      <c r="EV636" s="109"/>
      <c r="FF636" s="109"/>
      <c r="FP636" s="109"/>
      <c r="FZ636" s="109"/>
      <c r="GJ636" s="109"/>
      <c r="GT636" s="109"/>
      <c r="HD636" s="109"/>
      <c r="HN636" s="109"/>
      <c r="HX636" s="109"/>
    </row>
    <row xmlns:x14ac="http://schemas.microsoft.com/office/spreadsheetml/2009/9/ac" r="637" s="3" customFormat="true" x14ac:dyDescent="0.25">
      <c r="A637" s="374"/>
      <c r="B637" s="109"/>
      <c r="L637" s="109"/>
      <c r="V637" s="109"/>
      <c r="AF637" s="109"/>
      <c r="AP637" s="109"/>
      <c r="AZ637" s="109"/>
      <c r="BA637" s="109"/>
      <c r="BJ637" s="109"/>
      <c r="BT637" s="109"/>
      <c r="CD637" s="109"/>
      <c r="CN637" s="109"/>
      <c r="CX637" s="109"/>
      <c r="DH637" s="109"/>
      <c r="DR637" s="109"/>
      <c r="EB637" s="109"/>
      <c r="EL637" s="109"/>
      <c r="EV637" s="109"/>
      <c r="FF637" s="109"/>
      <c r="FP637" s="109"/>
      <c r="FZ637" s="109"/>
      <c r="GJ637" s="109"/>
      <c r="GT637" s="109"/>
      <c r="HD637" s="109"/>
      <c r="HN637" s="109"/>
      <c r="HX637" s="109"/>
    </row>
    <row xmlns:x14ac="http://schemas.microsoft.com/office/spreadsheetml/2009/9/ac" r="638" s="3" customFormat="true" x14ac:dyDescent="0.25">
      <c r="A638" s="374"/>
      <c r="B638" s="109"/>
      <c r="L638" s="109"/>
      <c r="V638" s="109"/>
      <c r="AF638" s="109"/>
      <c r="AP638" s="109"/>
      <c r="AZ638" s="109"/>
      <c r="BA638" s="109"/>
      <c r="BJ638" s="109"/>
      <c r="BT638" s="109"/>
      <c r="CD638" s="109"/>
      <c r="CN638" s="109"/>
      <c r="CX638" s="109"/>
      <c r="DH638" s="109"/>
      <c r="DR638" s="109"/>
      <c r="EB638" s="109"/>
      <c r="EL638" s="109"/>
      <c r="EV638" s="109"/>
      <c r="FF638" s="109"/>
      <c r="FP638" s="109"/>
      <c r="FZ638" s="109"/>
      <c r="GJ638" s="109"/>
      <c r="GT638" s="109"/>
      <c r="HD638" s="109"/>
      <c r="HN638" s="109"/>
      <c r="HX638" s="109"/>
    </row>
    <row xmlns:x14ac="http://schemas.microsoft.com/office/spreadsheetml/2009/9/ac" r="639" s="3" customFormat="true" x14ac:dyDescent="0.25">
      <c r="A639" s="374"/>
      <c r="B639" s="109"/>
      <c r="L639" s="109"/>
      <c r="V639" s="109"/>
      <c r="AF639" s="109"/>
      <c r="AP639" s="109"/>
      <c r="AZ639" s="109"/>
      <c r="BA639" s="109"/>
      <c r="BJ639" s="109"/>
      <c r="BT639" s="109"/>
      <c r="CD639" s="109"/>
      <c r="CN639" s="109"/>
      <c r="CX639" s="109"/>
      <c r="DH639" s="109"/>
      <c r="DR639" s="109"/>
      <c r="EB639" s="109"/>
      <c r="EL639" s="109"/>
      <c r="EV639" s="109"/>
      <c r="FF639" s="109"/>
      <c r="FP639" s="109"/>
      <c r="FZ639" s="109"/>
      <c r="GJ639" s="109"/>
      <c r="GT639" s="109"/>
      <c r="HD639" s="109"/>
      <c r="HN639" s="109"/>
      <c r="HX639" s="109"/>
    </row>
    <row xmlns:x14ac="http://schemas.microsoft.com/office/spreadsheetml/2009/9/ac" r="640" s="3" customFormat="true" x14ac:dyDescent="0.25">
      <c r="A640" s="374"/>
      <c r="B640" s="109"/>
      <c r="L640" s="109"/>
      <c r="V640" s="109"/>
      <c r="AF640" s="109"/>
      <c r="AP640" s="109"/>
      <c r="AZ640" s="109"/>
      <c r="BA640" s="109"/>
      <c r="BJ640" s="109"/>
      <c r="BT640" s="109"/>
      <c r="CD640" s="109"/>
      <c r="CN640" s="109"/>
      <c r="CX640" s="109"/>
      <c r="DH640" s="109"/>
      <c r="DR640" s="109"/>
      <c r="EB640" s="109"/>
      <c r="EL640" s="109"/>
      <c r="EV640" s="109"/>
      <c r="FF640" s="109"/>
      <c r="FP640" s="109"/>
      <c r="FZ640" s="109"/>
      <c r="GJ640" s="109"/>
      <c r="GT640" s="109"/>
      <c r="HD640" s="109"/>
      <c r="HN640" s="109"/>
      <c r="HX640" s="109"/>
    </row>
  </sheetData>
  <mergeCells count="11">
    <mergeCell ref="CE27:CK27"/>
    <mergeCell ref="CO27:CU27"/>
    <mergeCell ref="A2:A3"/>
    <mergeCell ref="BU27:CA27"/>
    <mergeCell ref="BK27:BQ27"/>
    <mergeCell ref="AQ27:AW27"/>
    <mergeCell ref="C27:I27"/>
    <mergeCell ref="BA27:BG27"/>
    <mergeCell ref="M27:S27"/>
    <mergeCell ref="W27:AC27"/>
    <mergeCell ref="AG27:AM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30</vt:i4>
      </vt:variant>
    </vt:vector>
  </HeadingPairs>
  <TitlesOfParts>
    <vt:vector size="42"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myrangeH7</vt:lpstr>
      <vt:lpstr>myrangeH8</vt:lpstr>
      <vt:lpstr>myrangeH9</vt:lpstr>
      <vt:lpstr>myrangeS0</vt:lpstr>
      <vt:lpstr>myrangeS1</vt:lpstr>
      <vt:lpstr>myrangeS2</vt:lpstr>
      <vt:lpstr>myrangeS3</vt:lpstr>
      <vt:lpstr>myrangeS4</vt:lpstr>
      <vt:lpstr>myrangeS5</vt:lpstr>
      <vt:lpstr>myrangeS6</vt:lpstr>
      <vt:lpstr>myrangeS7</vt:lpstr>
      <vt:lpstr>myrangeS8</vt:lpstr>
      <vt:lpstr>myrangeS9</vt:lpstr>
      <vt:lpstr>myrangeW0</vt:lpstr>
      <vt:lpstr>myrangeW1</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2024-04-24T06:21:14Z</dcterms:modified>
</cp:coreProperties>
</file>